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updateLinks="never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mississippi0-my.sharepoint.com/personal/rdenne_ihl_state_ms_us/Documents/MS IHL APPRAISAL RFP FILE - JAn 2022/Jan 2022_Exhibit C-E/"/>
    </mc:Choice>
  </mc:AlternateContent>
  <xr:revisionPtr revIDLastSave="0" documentId="14_{B50A681E-0433-44EF-8496-255B4B8B5FA0}" xr6:coauthVersionLast="47" xr6:coauthVersionMax="47" xr10:uidLastSave="{00000000-0000-0000-0000-000000000000}"/>
  <bookViews>
    <workbookView xWindow="19080" yWindow="-120" windowWidth="19440" windowHeight="15150" tabRatio="827" xr2:uid="{00000000-000D-0000-FFFF-FFFF00000000}"/>
  </bookViews>
  <sheets>
    <sheet name="IHLSystem Building Values P1-P3" sheetId="34" r:id="rId1"/>
    <sheet name="Mapping ISO to RMS" sheetId="18" state="hidden" r:id="rId2"/>
    <sheet name="RMS Listing DONOTUSE" sheetId="14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\U">#REF!</definedName>
    <definedName name="__FLQ1">#REF!</definedName>
    <definedName name="__INV1">#REF!</definedName>
    <definedName name="__QTR1">'[1]1999'!#REF!</definedName>
    <definedName name="__QTR2">'[1]1999'!#REF!</definedName>
    <definedName name="__QTR3">'[1]1999'!#REF!</definedName>
    <definedName name="__QTR4">'[1]1999'!#REF!</definedName>
    <definedName name="_1001">#REF!</definedName>
    <definedName name="_1007">#REF!</definedName>
    <definedName name="_201L">#REF!</definedName>
    <definedName name="_201US">#REF!</definedName>
    <definedName name="_2618">#REF!</definedName>
    <definedName name="_2619">#REF!</definedName>
    <definedName name="_3_No_equipment_present">'RMS Listing DONOTUSE'!$I$5</definedName>
    <definedName name="_3265">#REF!</definedName>
    <definedName name="_CO65851">#REF!</definedName>
    <definedName name="_CO90851">#REF!</definedName>
    <definedName name="_ded1">#REF!</definedName>
    <definedName name="_ded2">#REF!</definedName>
    <definedName name="_ded3">#REF!</definedName>
    <definedName name="_ded4">#REF!</definedName>
    <definedName name="_ded5">#REF!</definedName>
    <definedName name="_ded6">#REF!</definedName>
    <definedName name="_ded7">#REF!</definedName>
    <definedName name="_Fill" hidden="1">#REF!</definedName>
    <definedName name="_FLQ1">#REF!</definedName>
    <definedName name="_INV1">#REF!</definedName>
    <definedName name="_Key1" hidden="1">#REF!</definedName>
    <definedName name="_Order1" hidden="1">255</definedName>
    <definedName name="_QTR1">'[1]1999'!#REF!</definedName>
    <definedName name="_QTR2">'[1]1999'!#REF!</definedName>
    <definedName name="_QTR3">'[1]1999'!#REF!</definedName>
    <definedName name="_QTR4">'[1]1999'!#REF!</definedName>
    <definedName name="_sir1">#REF!</definedName>
    <definedName name="_sir2">#REF!</definedName>
    <definedName name="_sir3">#REF!</definedName>
    <definedName name="_sir4">#REF!</definedName>
    <definedName name="_sir5">#REF!</definedName>
    <definedName name="_Sort" hidden="1">#REF!</definedName>
    <definedName name="a">#REF!</definedName>
    <definedName name="aaa">'[2]RMS Listing DONOTUSE'!$K$2:$K$4</definedName>
    <definedName name="Accounts_Receivable">#REF!</definedName>
    <definedName name="adjusted_property_values_Without_Matching_Q2_Property_Cross_Ref">#REF!</definedName>
    <definedName name="AEP">[3]Codes!$AT$2:$AT$3</definedName>
    <definedName name="AF">#REF!</definedName>
    <definedName name="AIRAttStru">#REF!</definedName>
    <definedName name="AIRExtDoors">#REF!</definedName>
    <definedName name="AIRLrgeMissiles">#REF!</definedName>
    <definedName name="AIRRfAnchorage">#REF!</definedName>
    <definedName name="AIRRfCover">#REF!</definedName>
    <definedName name="AIRWallType">#REF!</definedName>
    <definedName name="AIRWindoProt">#REF!</definedName>
    <definedName name="AIRYrBLT">#REF!</definedName>
    <definedName name="AJG_Houston">#REF!</definedName>
    <definedName name="All_Other_Locations">#REF!</definedName>
    <definedName name="AnchoringEQ">'RMS Listing DONOTUSE'!$AU$2:$AU$4</definedName>
    <definedName name="Apartment_Buildings___Units">#REF!</definedName>
    <definedName name="ApptResStrctrs">'RMS Listing DONOTUSE'!$L$2:$L$6</definedName>
    <definedName name="Appurt">'[4]Secondary Wind Characteristics'!$A$60:$A$63</definedName>
    <definedName name="AppurtCmlStrctres">'RMS Listing DONOTUSE'!$K$2:$K$4</definedName>
    <definedName name="AppurtStrctres">'RMS Listing DONOTUSE'!$K$2:$K$4</definedName>
    <definedName name="ASNames">[3]Codes!$A$2:$A$7</definedName>
    <definedName name="Aud2_S">#REF!</definedName>
    <definedName name="aud2_SD">#REF!</definedName>
    <definedName name="AutoExp">#REF!</definedName>
    <definedName name="b">#REF!</definedName>
    <definedName name="Back_up_of_Sewers___Drains">#REF!</definedName>
    <definedName name="BaseIsolation">'RMS Listing DONOTUSE'!$BD$2:$BD$4</definedName>
    <definedName name="Basement">'RMS Listing DONOTUSE'!$J$2:$J$6</definedName>
    <definedName name="BDPL">#REF!</definedName>
    <definedName name="BIEE_AdditionalComments_C">#REF!</definedName>
    <definedName name="BIEE_AdditionalComments_IDM">#REF!</definedName>
    <definedName name="BIEE_AnnualPayroll_N">#REF!</definedName>
    <definedName name="BIEE_CoinsuranceOption_N">#REF!</definedName>
    <definedName name="BIEE_ExtendedEarningsExposure_N">#REF!</definedName>
    <definedName name="BIEE_ExtraExpenseExposure_N">#REF!</definedName>
    <definedName name="BIEE_MonthlyLimitOfIndemnityOption_N">#REF!</definedName>
    <definedName name="BIEE_NonContinuingExpenses_N">#REF!</definedName>
    <definedName name="BIEE_NumberOfDaysCovered_N">#REF!</definedName>
    <definedName name="BIEE_RebuildTime_N">#REF!</definedName>
    <definedName name="BIEE_Signature_N">#REF!</definedName>
    <definedName name="BIEE_SignatureDate_N">#REF!</definedName>
    <definedName name="BIEE_SignatureName_N">#REF!</definedName>
    <definedName name="BIEE_SignatureTitle_N">#REF!</definedName>
    <definedName name="BIEE_TotalEarnings_N">#REF!</definedName>
    <definedName name="BldgExt">'RMS Listing DONOTUSE'!$AN$2:$AN$4</definedName>
    <definedName name="BldgShape">#REF!</definedName>
    <definedName name="BOARD">[5]Comparisons_Month!#REF!</definedName>
    <definedName name="broker">#REF!</definedName>
    <definedName name="Broker_Name">[6]Lists!$A$2:$A$28</definedName>
    <definedName name="Building">#REF!</definedName>
    <definedName name="Building_Ordinance">#REF!</definedName>
    <definedName name="Business_Income">#REF!</definedName>
    <definedName name="Business_Income_Extended_Period_of_Indemnity">#REF!</definedName>
    <definedName name="CAPEX">#REF!</definedName>
    <definedName name="Category">[3]Codes!$E$2:$E$17</definedName>
    <definedName name="Cladding">'[4]Secondary Wind Characteristics'!$A$66:$A$74</definedName>
    <definedName name="CladdType">'RMS Listing DONOTUSE'!$M$2:$M$12</definedName>
    <definedName name="Clientname">[3]Codes!$AA$2:$AA$92</definedName>
    <definedName name="Clients">[3]Codes!$AA$2:$AA$92</definedName>
    <definedName name="CntGrade">'RMS Listing DONOTUSE'!$AG$2:$AG$5</definedName>
    <definedName name="Combined_Limit">#REF!</definedName>
    <definedName name="Complete">[3]Codes!$U$2:$U$3</definedName>
    <definedName name="Computer_Fraud">#REF!</definedName>
    <definedName name="Computer_Software_Distribution">#REF!</definedName>
    <definedName name="ConstQual">'RMS Listing DONOTUSE'!$A$2:$A$11</definedName>
    <definedName name="contact">#REF!</definedName>
    <definedName name="ContGrade">'[4]Secondary Wind Characteristics'!$A$114:$A$117</definedName>
    <definedName name="Contingent_Business_Income">#REF!</definedName>
    <definedName name="COPE_AgreedAmount_N">'[7]COPE Information'!#REF!</definedName>
    <definedName name="COPE_CoInsurance_N">'[7]COPE Information'!#REF!</definedName>
    <definedName name="COPL">#REF!</definedName>
    <definedName name="Cost_of_Inventory___Appraisal">#REF!</definedName>
    <definedName name="Country">[3]Codes!$M$2:$M$29</definedName>
    <definedName name="cover1">#REF!</definedName>
    <definedName name="cover2">#REF!</definedName>
    <definedName name="cover3">#REF!</definedName>
    <definedName name="coverage1">#REF!</definedName>
    <definedName name="coverage2">#REF!</definedName>
    <definedName name="coverage2a">#REF!</definedName>
    <definedName name="coverage3">#REF!</definedName>
    <definedName name="coverage3a">#REF!</definedName>
    <definedName name="Credit_Card_Forgery">#REF!</definedName>
    <definedName name="CrippleWalls">'RMS Listing DONOTUSE'!$AS$2:$AS$5</definedName>
    <definedName name="CTOP">#REF!</definedName>
    <definedName name="curaudeur">#REF!</definedName>
    <definedName name="curaudeur2">#REF!</definedName>
    <definedName name="CURAUDUS">#REF!</definedName>
    <definedName name="Currency">[3]Codes!$AC$2:$AC$8</definedName>
    <definedName name="d">#REF!</definedName>
    <definedName name="DATA02">#REF!</definedName>
    <definedName name="Dataformat">[3]Codes!$W$2:$W$5</definedName>
    <definedName name="Date">[3]Codes!$Y$2:$Y$732</definedName>
    <definedName name="dbo_V_PROPERTY_COSTS_BY_BUILDING_2">#REF!</definedName>
    <definedName name="dbo_V_PROPERTY_COSTS_BY_FACILITY_2">#REF!</definedName>
    <definedName name="Declared_Values_2003">'[8]EQ Info - California 07-08'!$A$5:$O$798</definedName>
    <definedName name="ded7a">#REF!</definedName>
    <definedName name="ded7b">#REF!</definedName>
    <definedName name="Depositors_Forgery">#REF!</definedName>
    <definedName name="DEPT">#REF!</definedName>
    <definedName name="Difference">#REF!</definedName>
    <definedName name="DiscreteBusinessIncomeExtraExpense">#REF!,#REF!,#REF!,#REF!</definedName>
    <definedName name="DiscreteBusinessIncomeExtraExpense1">#REF!,#REF!,#REF!</definedName>
    <definedName name="DiscreteBusinessIncomeExtraExpense2">#REF!,#REF!,#REF!,#REF!</definedName>
    <definedName name="DiscreteContractorsEquipment">#REF!,#REF!,#REF!</definedName>
    <definedName name="DiscreteCOPEInformation">'[7]COPE Information'!$B$5:$K$40,'[7]COPE Information'!$A$45</definedName>
    <definedName name="DiscreteStatementofValues">'[7]Statement of Values'!#REF!,'[7]Statement of Values'!#REF!,'[7]Statement of Values'!$D$6:$F$40,'[7]Statement of Values'!$G$6:$H$40,'[7]Statement of Values'!$J$6:$J$40</definedName>
    <definedName name="DiscreteStatementofValues1">'[7]Statement of Values'!$A$45,'[7]Statement of Values'!$B$51,'[7]Statement of Values'!$B$53,'[7]Statement of Values'!$B$55,'[7]Statement of Values'!$B$57</definedName>
    <definedName name="ds">#REF!</definedName>
    <definedName name="dssdfsdf">'[9]RMS Listing DONOTUSE'!$BG$2:$BG$3</definedName>
    <definedName name="Earthquake_Sprinkler_Leakage">#REF!</definedName>
    <definedName name="EDP_Hardware__Data___Media">#REF!</definedName>
    <definedName name="Employee_Dishonesty">#REF!</definedName>
    <definedName name="Energy_Systems_Policy">#REF!</definedName>
    <definedName name="EngFndation">'RMS Listing DONOTUSE'!$AX$2:$AX$4</definedName>
    <definedName name="entity">#REF!</definedName>
    <definedName name="EQCladType">'RMS Listing DONOTUSE'!$AM$2:$AM$5</definedName>
    <definedName name="EQConstQual">'RMS Listing DONOTUSE'!$AZ$2:$AZ$6</definedName>
    <definedName name="EQSLCoverage">'RMS Listing DONOTUSE'!$BG$2:$BG$3</definedName>
    <definedName name="EQSLSusceptibility">'RMS Listing DONOTUSE'!$BF$2:$BF$4</definedName>
    <definedName name="Equipment">'RMS Listing DONOTUSE'!$AY$2:$AY$5</definedName>
    <definedName name="EquipmentAIREQ">#REF!</definedName>
    <definedName name="Expiring_Program">#REF!</definedName>
    <definedName name="Exposures">#REF!</definedName>
    <definedName name="FatigueMaintenance">'RMS Listing DONOTUSE'!$BA$2:$BA$5</definedName>
    <definedName name="File">#REF!</definedName>
    <definedName name="Film___Video_Post_Production___Area">#REF!</definedName>
    <definedName name="final_adjusted_property_values">'[10]Tyson - orig.'!$A$7:$AC$4612</definedName>
    <definedName name="FiscalMonth">#REF!</definedName>
    <definedName name="FlashCope">'[4]Secondary Wind Characteristics'!$A$109:$A$111</definedName>
    <definedName name="FlashCopQlty">'RMS Listing DONOTUSE'!$Z$2:$Z$4</definedName>
    <definedName name="FLAUT">#REF!</definedName>
    <definedName name="FrameBolted">'RMS Listing DONOTUSE'!$AT$2:$AT$4</definedName>
    <definedName name="FrameFndation">'RMS Listing DONOTUSE'!$O$2:$O$4</definedName>
    <definedName name="FrameFound">'[4]Secondary Wind Characteristics'!$A$86:$A$88</definedName>
    <definedName name="gc1a">#REF!</definedName>
    <definedName name="gc1aa">#REF!</definedName>
    <definedName name="gc2a">#REF!</definedName>
    <definedName name="gc3a">#REF!</definedName>
    <definedName name="gc3aa">#REF!</definedName>
    <definedName name="General_Liability___Rating_Basis">#REF!</definedName>
    <definedName name="GrndLvlEqpmt">'RMS Listing DONOTUSE'!$R$2:$R$5</definedName>
    <definedName name="GroundEquip">'[4]Secondary Wind Characteristics'!$A$91:$A$94</definedName>
    <definedName name="h">#REF!</definedName>
    <definedName name="Home">[11]Macros!$A$1:$D$2</definedName>
    <definedName name="Ingress___Egress_Coverage___Business_Income">#REF!</definedName>
    <definedName name="INV">#REF!</definedName>
    <definedName name="INVAP">#REF!</definedName>
    <definedName name="LOB">[3]Codes!$AI$2:$AI$5</definedName>
    <definedName name="Loss_Limit">#REF!</definedName>
    <definedName name="Losses">#REF!</definedName>
    <definedName name="Machine">[3]Codes!$AG$2:$AG$19</definedName>
    <definedName name="Mode">[3]Codes!$S$2:$S$3</definedName>
    <definedName name="Model">[3]Codes!$G$2:$G$4</definedName>
    <definedName name="Modelbuild">[3]Codes!$Q$2:$Q$7</definedName>
    <definedName name="month">#REF!</definedName>
    <definedName name="of_Automobiles">#REF!</definedName>
    <definedName name="Off__Premises_Power_Failure___Time_Element">#REF!</definedName>
    <definedName name="OPDIVSUM">#REF!</definedName>
    <definedName name="OpenProt">'[4]Secondary Wind Characteristics'!$A$97:$A$106</definedName>
    <definedName name="OpenProtection">'RMS Listing DONOTUSE'!$S$2:$S$11</definedName>
    <definedName name="Ornamentation">'RMS Listing DONOTUSE'!$AR$2:$AR$5</definedName>
    <definedName name="OrnamentationAIREQ">#REF!</definedName>
    <definedName name="PAUDUS">#REF!</definedName>
    <definedName name="Payroll">#REF!</definedName>
    <definedName name="PDATA02">#REF!</definedName>
    <definedName name="PECE_AdditionalComments_C">#REF!</definedName>
    <definedName name="PECE_AdditionalComments_IDM">#REF!</definedName>
    <definedName name="PECE_LsdFrmToOwn_IDO">#REF!</definedName>
    <definedName name="PECE_Make_IDO">#REF!</definedName>
    <definedName name="PECE_Model_IDO">#REF!</definedName>
    <definedName name="PECE_Number_IDO">#REF!</definedName>
    <definedName name="PECE_OtherDescrp_IDO">#REF!</definedName>
    <definedName name="PECE_SrlandIDNmbr_IDO">#REF!</definedName>
    <definedName name="PECE_TtlVal_N">#REF!</definedName>
    <definedName name="PECE_Value_IDO">#REF!</definedName>
    <definedName name="PECE_Year_IDO">#REF!</definedName>
    <definedName name="Per_Location_General_Aggregate">#REF!</definedName>
    <definedName name="Peril">[3]Codes!$I$2:$I$9</definedName>
    <definedName name="period">'[12]YTD TY &amp; LY'!$B$3</definedName>
    <definedName name="Personal_Property">#REF!</definedName>
    <definedName name="PORTNAME">#REF!</definedName>
    <definedName name="Potent">#REF!</definedName>
    <definedName name="Pounding">'RMS Listing DONOTUSE'!$BB$2:$BB$4</definedName>
    <definedName name="PoundingAIREQ">#REF!</definedName>
    <definedName name="Prd_Prem">#REF!</definedName>
    <definedName name="Premium">#REF!</definedName>
    <definedName name="_xlnm.Print_Area" localSheetId="0">'IHLSystem Building Values P1-P3'!$A$15:$AG$274</definedName>
    <definedName name="_xlnm.Print_Area" localSheetId="1">'Mapping ISO to RMS'!$A$1:$F$19</definedName>
    <definedName name="_xlnm.Print_Area" localSheetId="2">'RMS Listing DONOTUSE'!$A$1:$Y$12</definedName>
    <definedName name="_xlnm.Print_Area">#REF!</definedName>
    <definedName name="PRINT_AREA_MI">#REF!</definedName>
    <definedName name="_xlnm.Print_Titles" localSheetId="0">'IHLSystem Building Values P1-P3'!$15:$15</definedName>
    <definedName name="_xlnm.Print_Titles" localSheetId="2">'RMS Listing DONOTUSE'!$1:$1</definedName>
    <definedName name="Print_Titles_MI">#REF!</definedName>
    <definedName name="Property___Trade_Shows">#REF!</definedName>
    <definedName name="PSOV_AgreedAmount_N">'[7]Statement of Values'!#REF!</definedName>
    <definedName name="PSOV_CoInsurance_N">'[7]Statement of Values'!#REF!</definedName>
    <definedName name="PSOV_RangeNumberA1_IDO">'[7]Statement of Values'!#REF!</definedName>
    <definedName name="PSOV_RangeNumberA2_IDO">'[7]Statement of Values'!#REF!</definedName>
    <definedName name="PSOV_TotalBusinessIncomeB_CCB">'[7]Statement of Values'!#REF!</definedName>
    <definedName name="PSOV_TotalBusinessIncomeB_IDO">'[7]Statement of Values'!#REF!</definedName>
    <definedName name="PSOV_TotalRealAndPersonalPropertyA_CCB">'[7]Statement of Values'!#REF!</definedName>
    <definedName name="PSOV_TotalRealAndPersonalPropertyA_IDO">'[7]Statement of Values'!#REF!</definedName>
    <definedName name="PSOV_TotalValuation_N">'[7]Statement of Values'!#REF!</definedName>
    <definedName name="PSUMINT">'[13]380'!$B$10:$AA$60</definedName>
    <definedName name="PSUMMARY02">#REF!</definedName>
    <definedName name="Ptrak">#REF!</definedName>
    <definedName name="qry_FINAL_For_Sure">#REF!</definedName>
    <definedName name="RATEAGENPL">#REF!</definedName>
    <definedName name="RECAP">#REF!</definedName>
    <definedName name="Redundancy">'RMS Listing DONOTUSE'!$AK$2:$AK$4</definedName>
    <definedName name="RedundancyEQ">#REF!</definedName>
    <definedName name="Region">[3]Codes!$O$2:$O$23</definedName>
    <definedName name="Relationship">[3]Codes!$C$2:$C$5</definedName>
    <definedName name="Renewal_Program">#REF!</definedName>
    <definedName name="Rental_Reimbursement___Per_Day">#REF!</definedName>
    <definedName name="retro1">#REF!</definedName>
    <definedName name="retro10">#REF!</definedName>
    <definedName name="retro1a">#REF!</definedName>
    <definedName name="retro2">#REF!</definedName>
    <definedName name="retro3">#REF!</definedName>
    <definedName name="retro4">#REF!</definedName>
    <definedName name="retro5">#REF!</definedName>
    <definedName name="retro5a">#REF!</definedName>
    <definedName name="retro6">#REF!</definedName>
    <definedName name="retro7">#REF!</definedName>
    <definedName name="retro7a">#REF!</definedName>
    <definedName name="retro7b">#REF!</definedName>
    <definedName name="retro7c">#REF!</definedName>
    <definedName name="retro8">#REF!</definedName>
    <definedName name="retro9">#REF!</definedName>
    <definedName name="RetrofitAIREQ">#REF!</definedName>
    <definedName name="RfAttchdStruct">#REF!</definedName>
    <definedName name="RoofAge">'RMS Listing DONOTUSE'!$E$2:$E$6</definedName>
    <definedName name="RoofAnchor">'RMS Listing DONOTUSE'!$H$2:$H$7</definedName>
    <definedName name="RoofAttach">'[4]Secondary Wind Characteristics'!$A$77:$A$83</definedName>
    <definedName name="RoofCover">#REF!</definedName>
    <definedName name="RoofCovrng">'RMS Listing DONOTUSE'!$C$2:$C$12</definedName>
    <definedName name="RoofEqHUBracing">'RMS Listing DONOTUSE'!$I$2:$I$4</definedName>
    <definedName name="RoofEquip">'[4]Secondary Wind Characteristics'!$A$48:$A$50</definedName>
    <definedName name="RoofGeo">'[4]Secondary Wind Characteristics'!$A$29:$A$37</definedName>
    <definedName name="RoofGeoAIR">#REF!</definedName>
    <definedName name="RoofGeometry">'RMS Listing DONOTUSE'!$F$2:$F$12</definedName>
    <definedName name="RoofSheathing">'RMS Listing DONOTUSE'!$N$2:$N$8</definedName>
    <definedName name="Schemes">[3]Codes!$AE$2:$AE$6</definedName>
    <definedName name="SealofApprovalAIREQ">#REF!</definedName>
    <definedName name="ShapeConfigEQ">'RMS Listing DONOTUSE'!$AH$2:$AH$4</definedName>
    <definedName name="ShortColumn">#REF!</definedName>
    <definedName name="ShrtColumn">'RMS Listing DONOTUSE'!$AO$2:$AO$4</definedName>
    <definedName name="sir3a">#REF!</definedName>
    <definedName name="SoftStory">#REF!</definedName>
    <definedName name="SoftStry">'RMS Listing DONOTUSE'!$AI$2:$AI$4</definedName>
    <definedName name="SOV">#REF!</definedName>
    <definedName name="SprinklerType">'RMS Listing DONOTUSE'!$BE$2:$BE$4</definedName>
    <definedName name="StructuralIrregularity">#REF!</definedName>
    <definedName name="StructuralUpgrade">'RMS Listing DONOTUSE'!$AW$2:$AW$4</definedName>
    <definedName name="SubPeril">[3]Codes!$K$2:$K$4</definedName>
    <definedName name="Tank">'RMS Listing DONOTUSE'!$BC$2:$BC$4</definedName>
    <definedName name="TanksAIREQ">#REF!</definedName>
    <definedName name="temp">#REF!</definedName>
    <definedName name="Theft__Disapearance___Destruction">#REF!</definedName>
    <definedName name="Torsion">'RMS Listing DONOTUSE'!$AL$2:$AL$4</definedName>
    <definedName name="TorsionAIREQ">#REF!</definedName>
    <definedName name="Total_Insured_Values">#REF!</definedName>
    <definedName name="tpded1">#REF!</definedName>
    <definedName name="tpded2">#REF!</definedName>
    <definedName name="tpded3">#REF!</definedName>
    <definedName name="tpded4">#REF!</definedName>
    <definedName name="tpded5">#REF!</definedName>
    <definedName name="tpded6">#REF!</definedName>
    <definedName name="tpded6a">#REF!</definedName>
    <definedName name="Transit">#REF!</definedName>
    <definedName name="Type">#REF!</definedName>
    <definedName name="Umbrella___Per_Location_General_Aggregate">#REF!</definedName>
    <definedName name="URMChmny">'RMS Listing DONOTUSE'!$AQ$2:$AQ$4</definedName>
    <definedName name="URMRetrofit">'RMS Listing DONOTUSE'!$AV$2:$AV$4</definedName>
    <definedName name="VA">'[12]YTD TY &amp; LY'!$D$1:$Z$65536</definedName>
    <definedName name="Valuable_Papers">#REF!</definedName>
    <definedName name="VertIrreg">'RMS Listing DONOTUSE'!$AJ$2:$AJ$4</definedName>
    <definedName name="Weights">#REF!</definedName>
    <definedName name="YrBlt">#REF!</definedName>
    <definedName name="YrBltAIR">#REF!</definedName>
    <definedName name="z">#REF!</definedName>
    <definedName name="ZIP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29" i="34" l="1"/>
  <c r="AF134" i="34"/>
  <c r="AF42" i="34"/>
  <c r="AF41" i="34"/>
  <c r="AF130" i="34"/>
  <c r="AF127" i="34"/>
  <c r="AF133" i="34"/>
  <c r="AF43" i="34"/>
  <c r="AF131" i="34"/>
  <c r="AF132" i="34"/>
  <c r="AF135" i="34"/>
  <c r="AF128" i="34"/>
  <c r="AF136" i="34"/>
  <c r="AF142" i="34"/>
  <c r="AF46" i="34"/>
  <c r="AF140" i="34"/>
  <c r="AF44" i="34"/>
  <c r="AF139" i="34"/>
  <c r="AF137" i="34"/>
  <c r="AF45" i="34"/>
  <c r="AF138" i="34"/>
  <c r="AF141" i="34"/>
  <c r="AF144" i="34"/>
  <c r="AF143" i="34"/>
  <c r="AF47" i="34"/>
  <c r="AF151" i="34"/>
  <c r="AF52" i="34"/>
  <c r="AF152" i="34"/>
  <c r="AF48" i="34"/>
  <c r="AF148" i="34"/>
  <c r="AF150" i="34"/>
  <c r="AF155" i="34"/>
  <c r="AF146" i="34"/>
  <c r="AF145" i="34"/>
  <c r="AF149" i="34"/>
  <c r="AF49" i="34"/>
  <c r="AF50" i="34"/>
  <c r="AF51" i="34"/>
  <c r="AF153" i="34"/>
  <c r="AF16" i="34"/>
  <c r="AF147" i="34"/>
  <c r="AF154" i="34"/>
  <c r="AF53" i="34"/>
  <c r="AF173" i="34"/>
  <c r="AF56" i="34"/>
  <c r="AF179" i="34"/>
  <c r="AF190" i="34"/>
  <c r="AF67" i="34"/>
  <c r="AF71" i="34"/>
  <c r="AF176" i="34"/>
  <c r="AF174" i="34"/>
  <c r="AF17" i="34"/>
  <c r="AF194" i="34"/>
  <c r="AF54" i="34"/>
  <c r="AF180" i="34"/>
  <c r="AF189" i="34"/>
  <c r="AF185" i="34"/>
  <c r="AF188" i="34"/>
  <c r="AF169" i="34"/>
  <c r="AF198" i="34"/>
  <c r="AF172" i="34"/>
  <c r="AF62" i="34"/>
  <c r="AF63" i="34"/>
  <c r="AF55" i="34"/>
  <c r="AF19" i="34"/>
  <c r="AF182" i="34"/>
  <c r="AF59" i="34"/>
  <c r="AF66" i="34"/>
  <c r="AF191" i="34"/>
  <c r="AF193" i="34"/>
  <c r="AF165" i="34"/>
  <c r="AF164" i="34"/>
  <c r="AF20" i="34"/>
  <c r="AF166" i="34"/>
  <c r="AF68" i="34"/>
  <c r="AF61" i="34"/>
  <c r="AF162" i="34"/>
  <c r="AF18" i="34"/>
  <c r="AF168" i="34"/>
  <c r="AF175" i="34"/>
  <c r="AF178" i="34"/>
  <c r="AF183" i="34"/>
  <c r="AF163" i="34"/>
  <c r="AF57" i="34"/>
  <c r="AF195" i="34"/>
  <c r="AF69" i="34"/>
  <c r="AF184" i="34"/>
  <c r="AF157" i="34"/>
  <c r="AF167" i="34"/>
  <c r="AF197" i="34"/>
  <c r="AF158" i="34"/>
  <c r="AF186" i="34"/>
  <c r="AF192" i="34"/>
  <c r="AF161" i="34"/>
  <c r="AF196" i="34"/>
  <c r="AF159" i="34"/>
  <c r="AF160" i="34"/>
  <c r="AF70" i="34"/>
  <c r="AF181" i="34"/>
  <c r="AF64" i="34"/>
  <c r="AF65" i="34"/>
  <c r="AF58" i="34"/>
  <c r="AF177" i="34"/>
  <c r="AF170" i="34"/>
  <c r="AF60" i="34"/>
  <c r="AF202" i="34"/>
  <c r="AF206" i="34"/>
  <c r="AF207" i="34"/>
  <c r="AF208" i="34"/>
  <c r="AF201" i="34"/>
  <c r="AF200" i="34"/>
  <c r="AF209" i="34"/>
  <c r="AF199" i="34"/>
  <c r="AF203" i="34"/>
  <c r="AF204" i="34"/>
  <c r="AF72" i="34"/>
  <c r="AF73" i="34"/>
  <c r="AF76" i="34"/>
  <c r="AF212" i="34"/>
  <c r="AF74" i="34"/>
  <c r="AF214" i="34"/>
  <c r="AF215" i="34"/>
  <c r="AF75" i="34"/>
  <c r="AF216" i="34"/>
  <c r="AF210" i="34"/>
  <c r="AF211" i="34"/>
  <c r="AF213" i="34"/>
  <c r="AF217" i="34"/>
  <c r="AF97" i="34"/>
  <c r="AF227" i="34"/>
  <c r="AF93" i="34"/>
  <c r="AF95" i="34"/>
  <c r="AF225" i="34"/>
  <c r="AF230" i="34"/>
  <c r="AF237" i="34"/>
  <c r="AF240" i="34"/>
  <c r="AF224" i="34"/>
  <c r="AF85" i="34"/>
  <c r="AF79" i="34"/>
  <c r="AF77" i="34"/>
  <c r="AF99" i="34"/>
  <c r="AF92" i="34"/>
  <c r="AF22" i="34"/>
  <c r="AF91" i="34"/>
  <c r="AF223" i="34"/>
  <c r="AF87" i="34"/>
  <c r="AF236" i="34"/>
  <c r="AF89" i="34"/>
  <c r="AF241" i="34"/>
  <c r="AF27" i="34"/>
  <c r="AF232" i="34"/>
  <c r="AF233" i="34"/>
  <c r="AF222" i="34"/>
  <c r="AF26" i="34"/>
  <c r="AF28" i="34"/>
  <c r="AF220" i="34"/>
  <c r="AF29" i="34"/>
  <c r="AF82" i="34"/>
  <c r="AF98" i="34"/>
  <c r="AF78" i="34"/>
  <c r="AF83" i="34"/>
  <c r="AF88" i="34"/>
  <c r="AF229" i="34"/>
  <c r="AF86" i="34"/>
  <c r="AF231" i="34"/>
  <c r="AF234" i="34"/>
  <c r="AF228" i="34"/>
  <c r="AF238" i="34"/>
  <c r="AF100" i="34"/>
  <c r="AF101" i="34"/>
  <c r="AF81" i="34"/>
  <c r="AF21" i="34"/>
  <c r="AF221" i="34"/>
  <c r="AF226" i="34"/>
  <c r="AF235" i="34"/>
  <c r="AF84" i="34"/>
  <c r="AF96" i="34"/>
  <c r="AF23" i="34"/>
  <c r="AF25" i="34"/>
  <c r="AF90" i="34"/>
  <c r="AF94" i="34"/>
  <c r="AF218" i="34"/>
  <c r="AF24" i="34"/>
  <c r="AF242" i="34"/>
  <c r="AF239" i="34"/>
  <c r="AF248" i="34"/>
  <c r="AF245" i="34"/>
  <c r="AF105" i="34"/>
  <c r="AF106" i="34"/>
  <c r="AF38" i="34"/>
  <c r="AF244" i="34"/>
  <c r="AF36" i="34"/>
  <c r="AF107" i="34"/>
  <c r="AF110" i="34"/>
  <c r="AF102" i="34"/>
  <c r="AF108" i="34"/>
  <c r="AF254" i="34"/>
  <c r="AF256" i="34"/>
  <c r="AF251" i="34"/>
  <c r="AF103" i="34"/>
  <c r="AF250" i="34"/>
  <c r="AF249" i="34"/>
  <c r="AF253" i="34"/>
  <c r="AF252" i="34"/>
  <c r="AF243" i="34"/>
  <c r="AF31" i="34"/>
  <c r="AF247" i="34"/>
  <c r="AF246" i="34"/>
  <c r="AF39" i="34"/>
  <c r="AF40" i="34"/>
  <c r="AF111" i="34"/>
  <c r="AF112" i="34"/>
  <c r="AF113" i="34"/>
  <c r="AF114" i="34"/>
  <c r="AF115" i="34"/>
  <c r="AF116" i="34"/>
  <c r="AF117" i="34"/>
  <c r="AF118" i="34"/>
  <c r="AF119" i="34"/>
  <c r="AF120" i="34"/>
  <c r="AF121" i="34"/>
  <c r="AF122" i="34"/>
  <c r="AF123" i="34"/>
  <c r="AF124" i="34"/>
  <c r="AF125" i="34"/>
  <c r="AF126" i="34"/>
  <c r="AF257" i="34"/>
  <c r="AF258" i="34"/>
  <c r="AF259" i="34"/>
  <c r="AF260" i="34"/>
  <c r="AF261" i="34"/>
  <c r="AF262" i="34"/>
  <c r="AF263" i="34"/>
  <c r="AF264" i="34"/>
  <c r="AF265" i="34"/>
  <c r="AF266" i="34"/>
  <c r="AF267" i="34"/>
  <c r="AF268" i="34"/>
  <c r="AF269" i="34"/>
  <c r="AF270" i="34"/>
  <c r="AF271" i="34"/>
  <c r="AF272" i="34"/>
  <c r="N272" i="34"/>
  <c r="N271" i="34"/>
  <c r="N270" i="34"/>
  <c r="N269" i="34"/>
  <c r="N268" i="34"/>
  <c r="N267" i="34"/>
  <c r="N266" i="34"/>
  <c r="N265" i="34"/>
  <c r="N264" i="34"/>
  <c r="N263" i="34"/>
  <c r="N262" i="34"/>
  <c r="N261" i="34"/>
  <c r="N260" i="34"/>
  <c r="N259" i="34"/>
  <c r="N258" i="34"/>
  <c r="N257" i="34"/>
  <c r="N126" i="34"/>
  <c r="N125" i="34"/>
  <c r="N124" i="34"/>
  <c r="N123" i="34"/>
  <c r="N122" i="34"/>
  <c r="N121" i="34"/>
  <c r="N120" i="34"/>
  <c r="N119" i="34"/>
  <c r="N118" i="34"/>
  <c r="N117" i="34"/>
  <c r="N116" i="34"/>
  <c r="N115" i="34"/>
  <c r="N114" i="34"/>
  <c r="N113" i="34"/>
  <c r="N112" i="34"/>
  <c r="N111" i="34"/>
  <c r="N40" i="34"/>
  <c r="N39" i="34"/>
  <c r="AA35" i="34"/>
  <c r="AF35" i="34" s="1"/>
  <c r="AA37" i="34"/>
  <c r="AF37" i="34" s="1"/>
  <c r="N252" i="34"/>
  <c r="N253" i="34"/>
  <c r="AA33" i="34"/>
  <c r="N33" i="34" s="1"/>
  <c r="N249" i="34"/>
  <c r="AA104" i="34"/>
  <c r="AF104" i="34" s="1"/>
  <c r="N250" i="34"/>
  <c r="N103" i="34"/>
  <c r="AA32" i="34"/>
  <c r="AF32" i="34" s="1"/>
  <c r="M32" i="34"/>
  <c r="N32" i="34" s="1"/>
  <c r="AA255" i="34"/>
  <c r="N255" i="34" s="1"/>
  <c r="N251" i="34"/>
  <c r="N256" i="34"/>
  <c r="AA109" i="34"/>
  <c r="M254" i="34"/>
  <c r="N254" i="34" s="1"/>
  <c r="M108" i="34"/>
  <c r="N108" i="34" s="1"/>
  <c r="N102" i="34"/>
  <c r="M110" i="34"/>
  <c r="N110" i="34" s="1"/>
  <c r="N107" i="34"/>
  <c r="N36" i="34"/>
  <c r="M244" i="34"/>
  <c r="N244" i="34" s="1"/>
  <c r="M38" i="34"/>
  <c r="N38" i="34" s="1"/>
  <c r="M106" i="34"/>
  <c r="N106" i="34" s="1"/>
  <c r="N105" i="34"/>
  <c r="AA34" i="34"/>
  <c r="AF34" i="34" s="1"/>
  <c r="N245" i="34"/>
  <c r="M248" i="34"/>
  <c r="N248" i="34" s="1"/>
  <c r="AA30" i="34"/>
  <c r="AF30" i="34" s="1"/>
  <c r="M30" i="34"/>
  <c r="AB80" i="34"/>
  <c r="AF80" i="34" s="1"/>
  <c r="AA219" i="34"/>
  <c r="AF219" i="34" s="1"/>
  <c r="N26" i="34"/>
  <c r="N222" i="34"/>
  <c r="N233" i="34"/>
  <c r="N232" i="34"/>
  <c r="N27" i="34"/>
  <c r="N241" i="34"/>
  <c r="N89" i="34"/>
  <c r="N236" i="34"/>
  <c r="N87" i="34"/>
  <c r="N223" i="34"/>
  <c r="N91" i="34"/>
  <c r="N22" i="34"/>
  <c r="N92" i="34"/>
  <c r="N99" i="34"/>
  <c r="N77" i="34"/>
  <c r="N79" i="34"/>
  <c r="N85" i="34"/>
  <c r="N224" i="34"/>
  <c r="N240" i="34"/>
  <c r="N80" i="34"/>
  <c r="N237" i="34"/>
  <c r="N230" i="34"/>
  <c r="N225" i="34"/>
  <c r="N95" i="34"/>
  <c r="N93" i="34"/>
  <c r="N227" i="34"/>
  <c r="N97" i="34"/>
  <c r="N217" i="34"/>
  <c r="N216" i="34"/>
  <c r="N75" i="34"/>
  <c r="N215" i="34"/>
  <c r="N214" i="34"/>
  <c r="N74" i="34"/>
  <c r="N212" i="34"/>
  <c r="N76" i="34"/>
  <c r="AD205" i="34"/>
  <c r="AF205" i="34" s="1"/>
  <c r="N73" i="34"/>
  <c r="N72" i="34"/>
  <c r="N204" i="34"/>
  <c r="N203" i="34"/>
  <c r="N199" i="34"/>
  <c r="N209" i="34"/>
  <c r="N200" i="34"/>
  <c r="N201" i="34"/>
  <c r="N205" i="34"/>
  <c r="N208" i="34"/>
  <c r="N207" i="34"/>
  <c r="N206" i="34"/>
  <c r="N202" i="34"/>
  <c r="N170" i="34"/>
  <c r="N177" i="34"/>
  <c r="N58" i="34"/>
  <c r="N70" i="34"/>
  <c r="N160" i="34"/>
  <c r="N159" i="34"/>
  <c r="N196" i="34"/>
  <c r="N161" i="34"/>
  <c r="AD156" i="34"/>
  <c r="AF156" i="34" s="1"/>
  <c r="N156" i="34"/>
  <c r="AD187" i="34"/>
  <c r="AF187" i="34" s="1"/>
  <c r="N187" i="34"/>
  <c r="N192" i="34"/>
  <c r="N186" i="34"/>
  <c r="AD171" i="34"/>
  <c r="AF171" i="34" s="1"/>
  <c r="N171" i="34"/>
  <c r="N158" i="34"/>
  <c r="N197" i="34"/>
  <c r="N167" i="34"/>
  <c r="N157" i="34"/>
  <c r="N184" i="34"/>
  <c r="N59" i="34"/>
  <c r="N182" i="34"/>
  <c r="N19" i="34"/>
  <c r="N55" i="34"/>
  <c r="N63" i="34"/>
  <c r="N62" i="34"/>
  <c r="N172" i="34"/>
  <c r="N198" i="34"/>
  <c r="N169" i="34"/>
  <c r="N188" i="34"/>
  <c r="N185" i="34"/>
  <c r="N189" i="34"/>
  <c r="N180" i="34"/>
  <c r="N54" i="34"/>
  <c r="N194" i="34"/>
  <c r="N17" i="34"/>
  <c r="N174" i="34"/>
  <c r="N176" i="34"/>
  <c r="N71" i="34"/>
  <c r="N67" i="34"/>
  <c r="N190" i="34"/>
  <c r="N179" i="34"/>
  <c r="N56" i="34"/>
  <c r="N173" i="34"/>
  <c r="N147" i="34"/>
  <c r="N16" i="34"/>
  <c r="N153" i="34"/>
  <c r="N51" i="34"/>
  <c r="N50" i="34"/>
  <c r="N49" i="34"/>
  <c r="N149" i="34"/>
  <c r="N145" i="34"/>
  <c r="N146" i="34"/>
  <c r="N155" i="34"/>
  <c r="N150" i="34"/>
  <c r="N148" i="34"/>
  <c r="N48" i="34"/>
  <c r="N152" i="34"/>
  <c r="N52" i="34"/>
  <c r="N151" i="34"/>
  <c r="N47" i="34"/>
  <c r="N143" i="34"/>
  <c r="N144" i="34"/>
  <c r="N141" i="34"/>
  <c r="N138" i="34"/>
  <c r="N45" i="34"/>
  <c r="N137" i="34"/>
  <c r="N139" i="34"/>
  <c r="N44" i="34"/>
  <c r="N140" i="34"/>
  <c r="N46" i="34"/>
  <c r="N142" i="34"/>
  <c r="N131" i="34"/>
  <c r="N43" i="34"/>
  <c r="N133" i="34"/>
  <c r="N127" i="34"/>
  <c r="N130" i="34"/>
  <c r="N41" i="34"/>
  <c r="N42" i="34"/>
  <c r="N134" i="34"/>
  <c r="N129" i="34"/>
  <c r="N104" i="34" l="1"/>
  <c r="AA274" i="34"/>
  <c r="AF255" i="34"/>
  <c r="N219" i="34"/>
  <c r="N34" i="34"/>
  <c r="AF109" i="34"/>
  <c r="AF33" i="34"/>
  <c r="N30" i="34"/>
  <c r="N109" i="34"/>
  <c r="AF274" i="3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Kim Rice</author>
    <author>dwyerca</author>
  </authors>
  <commentList>
    <comment ref="D90" authorId="0" shapeId="0" xr:uid="{71F77185-232B-4957-BB86-36CD0946D0BD}">
      <text>
        <r>
          <rPr>
            <b/>
            <sz val="9"/>
            <color indexed="81"/>
            <rFont val="Tahoma"/>
            <family val="2"/>
          </rPr>
          <t>Kim Rice:</t>
        </r>
        <r>
          <rPr>
            <sz val="9"/>
            <color indexed="81"/>
            <rFont val="Tahoma"/>
            <family val="2"/>
          </rPr>
          <t xml:space="preserve">
Former Whirlpool Building
</t>
        </r>
      </text>
    </comment>
    <comment ref="AB199" authorId="1" shapeId="0" xr:uid="{0CC9A69A-5938-4DB6-950E-BAE0B1DB5156}">
      <text>
        <r>
          <rPr>
            <b/>
            <sz val="9"/>
            <color indexed="81"/>
            <rFont val="Tahoma"/>
            <family val="2"/>
          </rPr>
          <t>dwyerca:</t>
        </r>
        <r>
          <rPr>
            <sz val="9"/>
            <color indexed="81"/>
            <rFont val="Tahoma"/>
            <family val="2"/>
          </rPr>
          <t xml:space="preserve">
includes the pianos</t>
        </r>
      </text>
    </comment>
    <comment ref="O268" authorId="1" shapeId="0" xr:uid="{7CD5E9D1-C3CA-4CF3-8A22-5D7A2A848115}">
      <text>
        <r>
          <rPr>
            <b/>
            <sz val="9"/>
            <color indexed="81"/>
            <rFont val="Tahoma"/>
            <family val="2"/>
          </rPr>
          <t>dwyerca:</t>
        </r>
        <r>
          <rPr>
            <sz val="9"/>
            <color indexed="81"/>
            <rFont val="Tahoma"/>
            <family val="2"/>
          </rPr>
          <t xml:space="preserve">
updated 2012</t>
        </r>
      </text>
    </comment>
    <comment ref="P283" authorId="1" shapeId="0" xr:uid="{695D0943-D7D7-46C4-9443-A6755A4325EC}">
      <text>
        <r>
          <rPr>
            <b/>
            <sz val="9"/>
            <color indexed="81"/>
            <rFont val="Tahoma"/>
            <family val="2"/>
          </rPr>
          <t>dwyerca:</t>
        </r>
        <r>
          <rPr>
            <sz val="9"/>
            <color indexed="81"/>
            <rFont val="Tahoma"/>
            <family val="2"/>
          </rPr>
          <t xml:space="preserve">
updated 2012</t>
        </r>
      </text>
    </comment>
    <comment ref="P290" authorId="1" shapeId="0" xr:uid="{D9DC4C66-DA14-4C7A-8F18-E2C35383952B}">
      <text>
        <r>
          <rPr>
            <b/>
            <sz val="9"/>
            <color indexed="81"/>
            <rFont val="Tahoma"/>
            <family val="2"/>
          </rPr>
          <t>dwyerca:</t>
        </r>
        <r>
          <rPr>
            <sz val="9"/>
            <color indexed="81"/>
            <rFont val="Tahoma"/>
            <family val="2"/>
          </rPr>
          <t xml:space="preserve">
renovated 2012</t>
        </r>
      </text>
    </comment>
    <comment ref="E302" authorId="0" shapeId="0" xr:uid="{F9CB70CD-C0CD-4DAE-8676-97C0DDC629C6}">
      <text>
        <r>
          <rPr>
            <b/>
            <sz val="9"/>
            <color indexed="81"/>
            <rFont val="Tahoma"/>
            <family val="2"/>
          </rPr>
          <t>Kim Rice:</t>
        </r>
        <r>
          <rPr>
            <sz val="9"/>
            <color indexed="81"/>
            <rFont val="Tahoma"/>
            <family val="2"/>
          </rPr>
          <t xml:space="preserve">
USM leases a total of 26,000 sq ft for offices/labs/classroom/fabrication &amp; storage warehousing. Contents coverage only. Values change from $400k to $8M at any given time as science equipment will come and go as needed on projects.
</t>
        </r>
      </text>
    </comment>
    <comment ref="F304" authorId="0" shapeId="0" xr:uid="{79B8312C-1D0A-4B7E-9484-D68D3D6DFB71}">
      <text>
        <r>
          <rPr>
            <b/>
            <sz val="9"/>
            <color indexed="81"/>
            <rFont val="Tahoma"/>
            <family val="2"/>
          </rPr>
          <t>Kim Rice:</t>
        </r>
        <r>
          <rPr>
            <sz val="9"/>
            <color indexed="81"/>
            <rFont val="Tahoma"/>
            <family val="2"/>
          </rPr>
          <t xml:space="preserve">
per Shana Riles, can use 730 East Beach Blvd since it's on main campus and 215 Bear Point Dr doesn't show up on flood map.
</t>
        </r>
      </text>
    </comment>
    <comment ref="P331" authorId="1" shapeId="0" xr:uid="{68402039-3279-4E11-AC79-B95FEACBA035}">
      <text>
        <r>
          <rPr>
            <b/>
            <sz val="9"/>
            <color indexed="81"/>
            <rFont val="Tahoma"/>
            <family val="2"/>
          </rPr>
          <t>dwyerca:</t>
        </r>
        <r>
          <rPr>
            <sz val="9"/>
            <color indexed="81"/>
            <rFont val="Tahoma"/>
            <family val="2"/>
          </rPr>
          <t xml:space="preserve">
updated 2012</t>
        </r>
      </text>
    </comment>
  </commentList>
</comments>
</file>

<file path=xl/sharedStrings.xml><?xml version="1.0" encoding="utf-8"?>
<sst xmlns="http://schemas.openxmlformats.org/spreadsheetml/2006/main" count="3278" uniqueCount="1062">
  <si>
    <t>Steel Frame</t>
  </si>
  <si>
    <t>Vertical Irregularity (Setbacks Overhangs)</t>
  </si>
  <si>
    <t>Underground Pipelines</t>
  </si>
  <si>
    <t>County</t>
  </si>
  <si>
    <t>Loc. #</t>
  </si>
  <si>
    <t>Flood Zone</t>
  </si>
  <si>
    <t>Bldg. #</t>
  </si>
  <si>
    <t>ATC Occ Code</t>
  </si>
  <si>
    <t>$/sq ft</t>
  </si>
  <si>
    <t>Street Address</t>
  </si>
  <si>
    <t>LOC Name</t>
  </si>
  <si>
    <t>City</t>
  </si>
  <si>
    <t>State</t>
  </si>
  <si>
    <t>Zip</t>
  </si>
  <si>
    <t>Latitude</t>
  </si>
  <si>
    <t>Longitude</t>
  </si>
  <si>
    <t>Year Built</t>
  </si>
  <si>
    <t>Building Value</t>
  </si>
  <si>
    <t>Total Value</t>
  </si>
  <si>
    <t>Masonry</t>
  </si>
  <si>
    <t>WS Construction Quality</t>
  </si>
  <si>
    <t>Shape Configuration</t>
  </si>
  <si>
    <t>Unknown</t>
  </si>
  <si>
    <t>WS Roof Framing Type</t>
  </si>
  <si>
    <t>Poured or cast in-place concrete frame</t>
  </si>
  <si>
    <t>Precast concrete</t>
  </si>
  <si>
    <t>Heavy steel frames</t>
  </si>
  <si>
    <t>Soft Story</t>
  </si>
  <si>
    <t>Light gauge steel purlins</t>
  </si>
  <si>
    <t>Wood purlins</t>
  </si>
  <si>
    <t>Yes</t>
  </si>
  <si>
    <t>WS Roof Covering</t>
  </si>
  <si>
    <t>Redundancy</t>
  </si>
  <si>
    <t>Torsion</t>
  </si>
  <si>
    <t>WS Roof Maintenance</t>
  </si>
  <si>
    <t>Building maintenance enforced</t>
  </si>
  <si>
    <t>No building maintenance</t>
  </si>
  <si>
    <t>WS Roof Age</t>
  </si>
  <si>
    <t>EQ Cladding Type</t>
  </si>
  <si>
    <t>Building Exterior</t>
  </si>
  <si>
    <t>RMS - WS Roof Geometry</t>
  </si>
  <si>
    <t>Short Column</t>
  </si>
  <si>
    <t>WS Roof Parapets</t>
  </si>
  <si>
    <t>Ornamentation</t>
  </si>
  <si>
    <t>Presence of parapets (&gt; 3 feet)</t>
  </si>
  <si>
    <t>No parapets (or parapets &lt; 3 feet)</t>
  </si>
  <si>
    <t>None</t>
  </si>
  <si>
    <t>Average</t>
  </si>
  <si>
    <t>WS Roof Anchor</t>
  </si>
  <si>
    <t>Cripple Walls</t>
  </si>
  <si>
    <t>Anchoring</t>
  </si>
  <si>
    <t>WS Basement</t>
  </si>
  <si>
    <t>URM Retrofit</t>
  </si>
  <si>
    <t>Structural Upgrade</t>
  </si>
  <si>
    <t>WS Cladding Type</t>
  </si>
  <si>
    <t>Engineered Foundation</t>
  </si>
  <si>
    <t>Wood</t>
  </si>
  <si>
    <t>Equipment</t>
  </si>
  <si>
    <t>WS Roof Sheathing Attachment</t>
  </si>
  <si>
    <t>EQ Construction Quality</t>
  </si>
  <si>
    <t>Pounding</t>
  </si>
  <si>
    <t>Fatigue/Maintenance</t>
  </si>
  <si>
    <t>WS Architectural Elements</t>
  </si>
  <si>
    <t>Canopies / roof overhangs / carports / parapets</t>
  </si>
  <si>
    <t>Skylights</t>
  </si>
  <si>
    <t>Skylights with covers</t>
  </si>
  <si>
    <t>Tank</t>
  </si>
  <si>
    <t>Other</t>
  </si>
  <si>
    <t>Base Isolation</t>
  </si>
  <si>
    <t>WS Mech./Elec. Equipment - Side of Building</t>
  </si>
  <si>
    <t>Sprinkler Type</t>
  </si>
  <si>
    <t>Generally braced</t>
  </si>
  <si>
    <t>Generally non-braced</t>
  </si>
  <si>
    <t>EQSL Susceptibility</t>
  </si>
  <si>
    <t>Low</t>
  </si>
  <si>
    <t>High</t>
  </si>
  <si>
    <t>EQSL Coverage</t>
  </si>
  <si>
    <t>WS Resistance - Doors</t>
  </si>
  <si>
    <t>Designed for wind pressure and impact resistance</t>
  </si>
  <si>
    <t>Designed for wind pressure only</t>
  </si>
  <si>
    <t>Not designed for wind protection</t>
  </si>
  <si>
    <t>WS Contents Vulnerability Due to Wind</t>
  </si>
  <si>
    <t>Very high</t>
  </si>
  <si>
    <t>WS Contents Vulnerability Due to Water</t>
  </si>
  <si>
    <t>WS Wind Missiles</t>
  </si>
  <si>
    <t>Airborne small missiles / gravel / foliage</t>
  </si>
  <si>
    <t>Protective foliage</t>
  </si>
  <si>
    <t>Gravel ballast present on buildings</t>
  </si>
  <si>
    <t>Potential severe missile exposure</t>
  </si>
  <si>
    <t>Isolated large trees</t>
  </si>
  <si>
    <t>WS Flood Missiles</t>
  </si>
  <si>
    <t>Flood-carried missiles</t>
  </si>
  <si>
    <t>Flood Protection</t>
  </si>
  <si>
    <t>Description</t>
  </si>
  <si>
    <t>Frame</t>
  </si>
  <si>
    <t>Joisted Masonry</t>
  </si>
  <si>
    <t>Non-Combustible</t>
  </si>
  <si>
    <t>Light Metal</t>
  </si>
  <si>
    <t>Masonry Non-Combustible</t>
  </si>
  <si>
    <t>Modified Fire Resistive</t>
  </si>
  <si>
    <t>Fire Resistive</t>
  </si>
  <si>
    <t>Reinforced Concrete</t>
  </si>
  <si>
    <t>Superior Non Comb</t>
  </si>
  <si>
    <t>Superior Masonry Non Comb</t>
  </si>
  <si>
    <t>Heavy Timber Joisted Masonry</t>
  </si>
  <si>
    <t>WS Roof Equipment Hurricane Bracing</t>
  </si>
  <si>
    <t>WS Commercial Appurtenant Structures</t>
  </si>
  <si>
    <t>WS Residential Appurtenant Structures</t>
  </si>
  <si>
    <t>Opening Protection</t>
  </si>
  <si>
    <t>Frame-Foundation Connection</t>
  </si>
  <si>
    <t>Ground Level Equipment</t>
  </si>
  <si>
    <t>Flashing and Coping Quality</t>
  </si>
  <si>
    <t>Content Grade</t>
  </si>
  <si>
    <t>0_Unknown</t>
  </si>
  <si>
    <t>9_Certified design and construction</t>
  </si>
  <si>
    <t>1_Obvious signs of duress or distress</t>
  </si>
  <si>
    <t>3_Damageable (e.g., general office furniture)</t>
  </si>
  <si>
    <t>2_Moderately damageable (e.g., computers)</t>
  </si>
  <si>
    <t>2_Not compliant with ES1</t>
  </si>
  <si>
    <t>2_Metal sheathing</t>
  </si>
  <si>
    <t>4_Built-up roof or single ply membrane roof WITHOUT the presence of gutters</t>
  </si>
  <si>
    <t>5_Concrete or clay tiles</t>
  </si>
  <si>
    <t>6_Wood shakes</t>
  </si>
  <si>
    <t>1_Metal sheathing with EXPOSED fasteners</t>
  </si>
  <si>
    <t>3_Built-up roof or single ply membrane roof WITH the presence of gutters</t>
  </si>
  <si>
    <t>1_Zero to five years</t>
  </si>
  <si>
    <t>2_Six to ten years</t>
  </si>
  <si>
    <t>3_Eleven years or more</t>
  </si>
  <si>
    <t>4_Obvious signs of deterioration or distress</t>
  </si>
  <si>
    <t>6_Gable roof with slope greater than 6:12 (26.5 degrees)</t>
  </si>
  <si>
    <t>3_Hip roof with slope less than or equal to 6:12 (26.5 degrees)</t>
  </si>
  <si>
    <t>5_Gable roof with slope less than or equal to 6:12 (26.5 degrees)</t>
  </si>
  <si>
    <t>2_Flatroof WITHOUT parapets</t>
  </si>
  <si>
    <t>7_Braced gable roof with slope less than or equal to 6:12 (26.5 degrees)</t>
  </si>
  <si>
    <t>8_Braced gable roof with slope greater than 6:12 (26.5 degrees)</t>
  </si>
  <si>
    <t>4_Hip roof with slope greater than 6:12 (26.5 degrees)</t>
  </si>
  <si>
    <t>4_Double wraps</t>
  </si>
  <si>
    <t>1_Toe nailing / no anchorage</t>
  </si>
  <si>
    <t>2_Clips</t>
  </si>
  <si>
    <t>3_Single wraps</t>
  </si>
  <si>
    <t>5_Structural</t>
  </si>
  <si>
    <t>1_Properly installed with adequate anchorage</t>
  </si>
  <si>
    <t>2_Obvious signs of deficiencies in the installation</t>
  </si>
  <si>
    <t>1_No basement</t>
  </si>
  <si>
    <t>2_Basement WITH flood protection</t>
  </si>
  <si>
    <t>3_Basement WITHOUT flood protection</t>
  </si>
  <si>
    <t>4_Basement with unknownflood protection</t>
  </si>
  <si>
    <t>2_Extensive ornamentation</t>
  </si>
  <si>
    <t>1_Large signs</t>
  </si>
  <si>
    <t>1_Brick veneer</t>
  </si>
  <si>
    <t>3_Wood</t>
  </si>
  <si>
    <t>1_Batten decking / skipped sheathing</t>
  </si>
  <si>
    <t>2_6d nails –any nail schedule</t>
  </si>
  <si>
    <t>3_8d Nails –minimum nail schedule</t>
  </si>
  <si>
    <t>4_8d Nails –high wind nail schedule</t>
  </si>
  <si>
    <t>5_10d Nails –high wind nail schedule</t>
  </si>
  <si>
    <t>6_Dimensional lumber / tongue and groove decking with a minimum of 2 nails per board</t>
  </si>
  <si>
    <t>1_Bolted</t>
  </si>
  <si>
    <t>2_Unbolted</t>
  </si>
  <si>
    <t>1_None</t>
  </si>
  <si>
    <t>6_All glazed openings designed for small missiles</t>
  </si>
  <si>
    <t>3A</t>
  </si>
  <si>
    <t>4B</t>
  </si>
  <si>
    <t>4A</t>
  </si>
  <si>
    <t>4C</t>
  </si>
  <si>
    <t>2_Metal sheathing concealed fasteners</t>
  </si>
  <si>
    <t>5_Impact rated glazing</t>
  </si>
  <si>
    <t>6_Glazing not designed for impact WITH gravel rooftop within 1000 ft.</t>
  </si>
  <si>
    <t>7_Glazing not designed for impact WITHOUT gravel rooftop  within 1000 ft.</t>
  </si>
  <si>
    <t xml:space="preserve">8_Vinyl siding </t>
  </si>
  <si>
    <t>RMS Const Code</t>
  </si>
  <si>
    <t>RMS MAPPING ISO TO RMS</t>
  </si>
  <si>
    <t>When importing ISO Fire codes into RMS the below charts details the RMS codes it is changed to within the model</t>
  </si>
  <si>
    <t>ISO Fire Classes</t>
  </si>
  <si>
    <t>Map to RMS Classes as shown:</t>
  </si>
  <si>
    <t>Map to RMS Classes as follows for North Atlantic Hurricane, Severe Convective Storm, Winterstorm</t>
  </si>
  <si>
    <t>ISO Fire Class</t>
  </si>
  <si>
    <t>RMS Class</t>
  </si>
  <si>
    <t>Reinforced Concrete w/Concrete Roof</t>
  </si>
  <si>
    <t>Steel w/Wood or Light Metal Roof</t>
  </si>
  <si>
    <t>Conventional Bridges (&lt;500 ft. spans w Multiple Simple Spans</t>
  </si>
  <si>
    <t>Conventional Bridges (&lt;500 ft. spans w Monolithic Spans</t>
  </si>
  <si>
    <t>Major Bridges (&gt;500 ft. spans)</t>
  </si>
  <si>
    <t>Pipelines At Grade</t>
  </si>
  <si>
    <t>1_Regular</t>
  </si>
  <si>
    <t>2_Irregular</t>
  </si>
  <si>
    <t>1_No</t>
  </si>
  <si>
    <t>2_Yes</t>
  </si>
  <si>
    <t>1_Some Redundancy</t>
  </si>
  <si>
    <t>2_Little or No Redundancy</t>
  </si>
  <si>
    <t xml:space="preserve">1_Glass </t>
  </si>
  <si>
    <t>2_Precast concrete</t>
  </si>
  <si>
    <t>1_Less than 50% of Wall Open</t>
  </si>
  <si>
    <t>2_More than 50% of Wall Open</t>
  </si>
  <si>
    <t>1_Little or None</t>
  </si>
  <si>
    <t>2_Average</t>
  </si>
  <si>
    <t>3_Extensive</t>
  </si>
  <si>
    <t>1_No Cripple Walls</t>
  </si>
  <si>
    <t>2_Braced Cripple Walls</t>
  </si>
  <si>
    <t>3_Unbraced Cripple Walls</t>
  </si>
  <si>
    <t>1_Yes</t>
  </si>
  <si>
    <t>2_No</t>
  </si>
  <si>
    <t>1_Generally Well Braced</t>
  </si>
  <si>
    <t>2_Somewhat Braced</t>
  </si>
  <si>
    <t>3_Generally Unbraced</t>
  </si>
  <si>
    <t>1_Good</t>
  </si>
  <si>
    <t>3_Poor</t>
  </si>
  <si>
    <t>0_None</t>
  </si>
  <si>
    <t>1_Wet</t>
  </si>
  <si>
    <t>2_Dry</t>
  </si>
  <si>
    <t>1_Low</t>
  </si>
  <si>
    <t>2_High</t>
  </si>
  <si>
    <t>1_Flat roof WITH parapets</t>
  </si>
  <si>
    <t>2_Fences/carport</t>
  </si>
  <si>
    <t>2_Generally protected (the systems are located 5 ft above ground and/or have waterproof coverings)</t>
  </si>
  <si>
    <t>3_Generally unprotected (the systems are not elevated or do not have covering)</t>
  </si>
  <si>
    <t>1_All openings designed for pressure &amp; large missiles (including doors)</t>
  </si>
  <si>
    <t>2_All gazed openings designed for large missiles</t>
  </si>
  <si>
    <t>3_All gasec openings covered with plywood/oriented strand board (OSB)</t>
  </si>
  <si>
    <t>4_No glazed exterior openings have wind-borne debris protection</t>
  </si>
  <si>
    <t>5_All openings designed for small missiles</t>
  </si>
  <si>
    <t>7_All openings designed for medium missiles</t>
  </si>
  <si>
    <t>8_All glazed openings designed for medium missiles</t>
  </si>
  <si>
    <t>9_At least one glazed exterior opening does not have wind-borne debris protection</t>
  </si>
  <si>
    <t>10_At least one glazed exterior opening does not have wind-borne debris protection</t>
  </si>
  <si>
    <t>11_At least one glazed exterior opening does not have wind-borne debris protection</t>
  </si>
  <si>
    <t>12_At least one glazed exterior opening does not have wind-borne debris protection</t>
  </si>
  <si>
    <t>13_At least one glazed exterior opening does not have wind-borne debris protection</t>
  </si>
  <si>
    <t>14_At least one glazed exterior opening does not have wind-borne debris protection</t>
  </si>
  <si>
    <t>15_At least one glazed exterior opening does not have wind-borne debris protection</t>
  </si>
  <si>
    <t>16_At least one glazed exterior opening does not have wind-borne debris protection</t>
  </si>
  <si>
    <t>0_Unknown damageability</t>
  </si>
  <si>
    <t>1_Highly damageable (glassware, paper-based products)</t>
  </si>
  <si>
    <t>4_Slightly damageable (e.g., stone, tires, highly protected contents)</t>
  </si>
  <si>
    <t>1_Properly Anchored (tilt-up)</t>
  </si>
  <si>
    <t>2_Not Properly Anchored (tilt-up)</t>
  </si>
  <si>
    <t>Sprinkler (Y/N)</t>
  </si>
  <si>
    <t>Square Footage</t>
  </si>
  <si>
    <t>Occupancy Description</t>
  </si>
  <si>
    <t>Construction Description</t>
  </si>
  <si>
    <t>EQ Zone</t>
  </si>
  <si>
    <t>Primary Named Insured</t>
  </si>
  <si>
    <t>Mailing Address Line 1</t>
  </si>
  <si>
    <t>Mailing Address Line 2</t>
  </si>
  <si>
    <t>Grand Total</t>
  </si>
  <si>
    <t>Contents Value</t>
  </si>
  <si>
    <t>3_No equipment present</t>
  </si>
  <si>
    <t>7_Normal shingle</t>
  </si>
  <si>
    <t xml:space="preserve">8_Normal shingle with secondary water resistance </t>
  </si>
  <si>
    <t xml:space="preserve">9_Shingle rated for high wind speeds </t>
  </si>
  <si>
    <t xml:space="preserve">10_Shingle rated for high wind speeds with secondary water resistance </t>
  </si>
  <si>
    <t>3_None</t>
  </si>
  <si>
    <t>4_Roof-mounted ballasted PV array</t>
  </si>
  <si>
    <t>5_Roof-mounted mechanically attached PV array</t>
  </si>
  <si>
    <t>6_Large signs and roof-mounted ballasted PV array</t>
  </si>
  <si>
    <t>7_Large signs and roof-mounted mechanically attached PV array</t>
  </si>
  <si>
    <t>8_Extensive ornamentation and roof-mounted ballasted PV array</t>
  </si>
  <si>
    <t>9_Extensive ornamentation and roof-mounted mechanically attached PV array</t>
  </si>
  <si>
    <t>4_EIFS</t>
  </si>
  <si>
    <t>9_Stucco</t>
  </si>
  <si>
    <t>10_None</t>
  </si>
  <si>
    <t>3_Attached Screen enclosure/lanai</t>
  </si>
  <si>
    <t>4_Dettached Screen enclosure/lanai</t>
  </si>
  <si>
    <t>Frame Bolted to Foundation</t>
  </si>
  <si>
    <t>7_Roof-mounted ballasted PV array</t>
  </si>
  <si>
    <t>8_Roof-mounted mechanically attached PV array</t>
  </si>
  <si>
    <t>9_Fences/carport and roof-mounted ballasted PV arr</t>
  </si>
  <si>
    <t>10_Fences/carport and roof-mounted mechanically attached PV array</t>
  </si>
  <si>
    <t>11_Attached screen enclosure and roof-mounted ballasted PV array</t>
  </si>
  <si>
    <t>12_Attached screen enclosure and roof-mounted mechanically attached PV array</t>
  </si>
  <si>
    <t>13_Detached screen enclosure and roof-mounted ballasted PV array</t>
  </si>
  <si>
    <t>14_Detached screen enclosure and roof-mounted mechanically attached PV array</t>
  </si>
  <si>
    <t>3_URM - Full Thickness</t>
  </si>
  <si>
    <t>4_URM - Partial Thickness</t>
  </si>
  <si>
    <t>ISO FIRE Const Code</t>
  </si>
  <si>
    <t>TO Construction Quality</t>
  </si>
  <si>
    <t>10_Hail &amp; Wind - Fortified for existing homes, Bronze, Option 1</t>
  </si>
  <si>
    <t>11_Hail &amp; Wind - Fortified for existing homes, Bronze, Option 2</t>
  </si>
  <si>
    <t>12_Hail &amp; Wind - Fortified for existing homes, Silver, Option 1</t>
  </si>
  <si>
    <t>13_Hail &amp; Wind - Fortified for existing homes, Silver, Option 2</t>
  </si>
  <si>
    <t>14_Hail &amp; Wind - Fortified for existing homes, Gold , Option 1</t>
  </si>
  <si>
    <t>15_Hail &amp; Wind - Fortified for existing homes, Gold , Option 2</t>
  </si>
  <si>
    <t>16_Hail &amp; Wind - Fortified for safer living/Business – [2001 +]</t>
  </si>
  <si>
    <t>TO Roof System Covering</t>
  </si>
  <si>
    <t>11_Built-up roof or single-ply membrane, ballasted</t>
  </si>
  <si>
    <t>12_U. L. Standard 2218 Class 1</t>
  </si>
  <si>
    <t>13_U. L. Standard 2218 Class 2</t>
  </si>
  <si>
    <t>14_U. L. Standard 2218 Class 3</t>
  </si>
  <si>
    <t>15_U. L. Standard 2218 Class 4</t>
  </si>
  <si>
    <t>TO Roof Age</t>
  </si>
  <si>
    <t>TO Roof Geometry</t>
  </si>
  <si>
    <t>TO Roof Anchor</t>
  </si>
  <si>
    <t>TO Roof Equipment Wind Bracing</t>
  </si>
  <si>
    <t>TO Commercial Appurtenant Structures</t>
  </si>
  <si>
    <t>TO Cladding Type</t>
  </si>
  <si>
    <t>2_6d nails – any nail schedule</t>
  </si>
  <si>
    <t>6_Plank decking with a minimum of 2 nails per board</t>
  </si>
  <si>
    <t>TO Roof Sheathing Attachment</t>
  </si>
  <si>
    <t>TO Foundation System</t>
  </si>
  <si>
    <t>TO Residential Appurtenant Structures</t>
  </si>
  <si>
    <t>TO Opening Protection</t>
  </si>
  <si>
    <t>2_All openings designed for pressure &amp; medium missiles (including doors)</t>
  </si>
  <si>
    <t>3_All openings designed for pressure &amp; small missiles (including doors)</t>
  </si>
  <si>
    <t>4_All glazed openings designed for pressure &amp; large missiles (doors not designed for pressure/impact)</t>
  </si>
  <si>
    <t>5_All glazed openings designed for pressure &amp; medium missiles (doors not designed for pressure/impact)</t>
  </si>
  <si>
    <t>6_All glazed openings designed for pressure &amp; small missiles (doors not designed for pressure/impact)</t>
  </si>
  <si>
    <t>7_All glazed openings covered with plywood/oriented strand board  (doors not designed for pressure/impact)</t>
  </si>
  <si>
    <t>8_At least one glazed exterior opening has no wind-borne debris protection (doors not designed for pressure/impact)</t>
  </si>
  <si>
    <t>9_No exterior openings (glazed or non-glazed) have debris protection</t>
  </si>
  <si>
    <t>10_All glazed openings designed for pressure &amp; large missiles &amp; doors designed for pressure only</t>
  </si>
  <si>
    <t>11_All glazed openings designed for pressure &amp; medium missiles &amp; doors designed for pressure only</t>
  </si>
  <si>
    <t>12_All glazed openings designed for pressure &amp; small missiles &amp; doors designed for pressure only</t>
  </si>
  <si>
    <t>13_All glazed openings covered with plywood/OSB &amp; doors designed for pressure &amp; missile impact</t>
  </si>
  <si>
    <t>14_All glazed openings covered with plywood/OSB &amp; doors designed for pressure only</t>
  </si>
  <si>
    <t>15_No glazed openings have wind-borne debris protection but doors designed for pressure &amp; missile impact</t>
  </si>
  <si>
    <t>16_No glazed openings have wind-borne debris protection but doors designed for pressure only</t>
  </si>
  <si>
    <t>TO Tree Density</t>
  </si>
  <si>
    <t>TO Ground-Level Eqpmnt</t>
  </si>
  <si>
    <t>2_Generally protected</t>
  </si>
  <si>
    <t>3_Generally unprotected</t>
  </si>
  <si>
    <t>1_No Trees</t>
  </si>
  <si>
    <t>2_Low Tree Risk</t>
  </si>
  <si>
    <t>3_High Tree Risk</t>
  </si>
  <si>
    <t>2_Fences/Carport</t>
  </si>
  <si>
    <t>3_Screen enclosure / Lanai (more than 15% of Bldg. value)</t>
  </si>
  <si>
    <t>4_Screen enclosure / Lanai (less than 15% of Bldg. value)</t>
  </si>
  <si>
    <t>5_Skylights</t>
  </si>
  <si>
    <t>6_Skylights with impact protection</t>
  </si>
  <si>
    <t>URM Chimney</t>
  </si>
  <si>
    <t>1_No (the building is &gt;2” or further away for each story)</t>
  </si>
  <si>
    <t>2_Yes  (the adjacent building is &lt;2” from your building for each story in the building.)</t>
  </si>
  <si>
    <t>3_EQ-resistant bracing system (mobile homes only)</t>
  </si>
  <si>
    <t>1_No Signs / Good Maint.</t>
  </si>
  <si>
    <t>2_Few Signs / Avg. Maint.</t>
  </si>
  <si>
    <t>3_Obvious Signs / Poor Maint.</t>
  </si>
  <si>
    <t>1_Basement with flood protection</t>
  </si>
  <si>
    <t>2_Basement without flood protection</t>
  </si>
  <si>
    <t>Foundation Type</t>
  </si>
  <si>
    <t>1_Slab on grade</t>
  </si>
  <si>
    <t>2_Crawlspace</t>
  </si>
  <si>
    <t>3_Basement</t>
  </si>
  <si>
    <t>4_Pier</t>
  </si>
  <si>
    <t>5_Pile</t>
  </si>
  <si>
    <t>URM InterWalls/Partition</t>
  </si>
  <si>
    <t>Floor Type</t>
  </si>
  <si>
    <t>Flood Missiles</t>
  </si>
  <si>
    <t>Vertical Exposure Distribution</t>
  </si>
  <si>
    <t>1_Wood</t>
  </si>
  <si>
    <t>2_Concrete</t>
  </si>
  <si>
    <t>1_Small flood-carried missiles</t>
  </si>
  <si>
    <t>2_Large flood-carried debris</t>
  </si>
  <si>
    <t>2_None</t>
  </si>
  <si>
    <t>3_Dry Flood Proofing</t>
  </si>
  <si>
    <t>4_Wet Flood Proofing</t>
  </si>
  <si>
    <t>5_Mech. Operated Engineered Vents</t>
  </si>
  <si>
    <t>1_Basement level with more than 10% of contents value</t>
  </si>
  <si>
    <t>2_Grade level with more than 50% of contents value</t>
  </si>
  <si>
    <t>3_Elevated contents &lt;50% contents value at grade level</t>
  </si>
  <si>
    <t>4_Elevated contents &lt;10% contents value at grade level</t>
  </si>
  <si>
    <t>Basement/Basement Protection</t>
  </si>
  <si>
    <t>KR_Basement</t>
  </si>
  <si>
    <t xml:space="preserve">1_No </t>
  </si>
  <si>
    <t>2_Wind only - Fortified Home/Commercial, Bronze, Option 1</t>
  </si>
  <si>
    <t>3_Wind only - Fortified Home/Commercial, Bronze, Option 2</t>
  </si>
  <si>
    <t>4_Wind only - Fortified Home/Commercial, Silver, Option 1</t>
  </si>
  <si>
    <t>5_Wind only - Fortified Home/Commercial, Silver, Option 2</t>
  </si>
  <si>
    <t>6_Wind only - Fortified Home/Commercial, Gold , Option 1</t>
  </si>
  <si>
    <t>7_Wind only - Fortified Home/Commercial, Gold , Option 2</t>
  </si>
  <si>
    <t>8_Wind only - Fortified for safer Living/Business – [Post 2001]</t>
  </si>
  <si>
    <t>2_Metal sheathing CONCEALED fasteners</t>
  </si>
  <si>
    <t>1_Compliant with ANS/SPRI ES1</t>
  </si>
  <si>
    <t>Year Building Upgraded</t>
  </si>
  <si>
    <t>Age of Roof</t>
  </si>
  <si>
    <t>Central Station Alarm</t>
  </si>
  <si>
    <t>BI Value (Incuding Extra Expense)</t>
  </si>
  <si>
    <t>Gallagher Statement of Values - Template</t>
  </si>
  <si>
    <t>IHL</t>
  </si>
  <si>
    <t>Number Stories</t>
  </si>
  <si>
    <t>SOV updated by (list name and email please)</t>
  </si>
  <si>
    <t>James L Bolden Campus Union</t>
  </si>
  <si>
    <t>Burrus Hall</t>
  </si>
  <si>
    <t>J.D. Boyd Library</t>
  </si>
  <si>
    <t>David L Whitney HPER Complex</t>
  </si>
  <si>
    <t>Cora S Balmart Sch of Nursing</t>
  </si>
  <si>
    <t>Math &amp; Science Building</t>
  </si>
  <si>
    <t>Dr. Clinton Bristow Dining Facility</t>
  </si>
  <si>
    <t>Biotechnology</t>
  </si>
  <si>
    <t>Graduate Business Building</t>
  </si>
  <si>
    <t>1000 ASU Dr</t>
  </si>
  <si>
    <t>15 Campus Drive</t>
  </si>
  <si>
    <t>9 Campus Drive</t>
  </si>
  <si>
    <t>Alcorn State</t>
  </si>
  <si>
    <t>Natchez</t>
  </si>
  <si>
    <t>MS</t>
  </si>
  <si>
    <t xml:space="preserve">Claiborne </t>
  </si>
  <si>
    <t>Spec</t>
  </si>
  <si>
    <t>Res</t>
  </si>
  <si>
    <t>Dorm</t>
  </si>
  <si>
    <t>Gen</t>
  </si>
  <si>
    <t>Classroom/ Office</t>
  </si>
  <si>
    <t>Office</t>
  </si>
  <si>
    <t>Sup</t>
  </si>
  <si>
    <t>Classroom</t>
  </si>
  <si>
    <t>Health</t>
  </si>
  <si>
    <t>Library</t>
  </si>
  <si>
    <t>Lab</t>
  </si>
  <si>
    <t>Administration/ Classroom</t>
  </si>
  <si>
    <t>Storage</t>
  </si>
  <si>
    <t>B</t>
  </si>
  <si>
    <t>B/B</t>
  </si>
  <si>
    <t xml:space="preserve">Alcorn State University </t>
  </si>
  <si>
    <t>If Vacant Mark X</t>
  </si>
  <si>
    <t>X</t>
  </si>
  <si>
    <t>Date</t>
  </si>
  <si>
    <t>Signature</t>
  </si>
  <si>
    <t>Lorman</t>
  </si>
  <si>
    <t>1000 ASU Drive #509</t>
  </si>
  <si>
    <t>K.L. Simmons Sr Technology Building</t>
  </si>
  <si>
    <t>Walter Washington Administration and Classroom Building</t>
  </si>
  <si>
    <t>N/A</t>
  </si>
  <si>
    <t>57-BUR ; 14 Mod Bit</t>
  </si>
  <si>
    <t>28-metal; 4-TPO</t>
  </si>
  <si>
    <t>under 1 year</t>
  </si>
  <si>
    <t>27 Restrooms 12-Concess.</t>
  </si>
  <si>
    <t>Jeff Posey, Special Assistant to the Sr. VP/Finance/Admin./Operations</t>
  </si>
  <si>
    <t>Electronically Signed by Jeff Posey 1/13/2021</t>
  </si>
  <si>
    <t>Bolivar</t>
  </si>
  <si>
    <t>Highway 8 West</t>
  </si>
  <si>
    <t>Cleveland</t>
  </si>
  <si>
    <t>Partial</t>
  </si>
  <si>
    <t>Class/ Spec</t>
  </si>
  <si>
    <t>Masonry, RS</t>
  </si>
  <si>
    <t>Spec/ Class/ Office</t>
  </si>
  <si>
    <t>RC, Steel, Brick</t>
  </si>
  <si>
    <t>Steel, Brick</t>
  </si>
  <si>
    <t>Class/ Office/ Phf</t>
  </si>
  <si>
    <t>Sillers Coliseum</t>
  </si>
  <si>
    <t>Mansonry, RS</t>
  </si>
  <si>
    <t>Steel</t>
  </si>
  <si>
    <t>Roberts Library</t>
  </si>
  <si>
    <t xml:space="preserve">R.L. Caylor Hall </t>
  </si>
  <si>
    <t>RC, Steel</t>
  </si>
  <si>
    <t xml:space="preserve">E. Walters Hall </t>
  </si>
  <si>
    <t>Class/ Lab</t>
  </si>
  <si>
    <t>H.L. Nowell Union</t>
  </si>
  <si>
    <t>Masonry, Steel, Br</t>
  </si>
  <si>
    <t xml:space="preserve">Ewing Hall </t>
  </si>
  <si>
    <t xml:space="preserve">Spec/ Class/ Office/ Lib </t>
  </si>
  <si>
    <t xml:space="preserve">School of Nursing </t>
  </si>
  <si>
    <t>Y</t>
  </si>
  <si>
    <t>Bologna Performance Arts</t>
  </si>
  <si>
    <t>Brick</t>
  </si>
  <si>
    <t>Blansett Hall</t>
  </si>
  <si>
    <t>Foundation Hall</t>
  </si>
  <si>
    <t>Concrete</t>
  </si>
  <si>
    <t>Masonry/Steel</t>
  </si>
  <si>
    <t>Total</t>
  </si>
  <si>
    <t>3825 Ridgewood Road</t>
  </si>
  <si>
    <t>Jackson</t>
  </si>
  <si>
    <t>Tower</t>
  </si>
  <si>
    <t>Hinds</t>
  </si>
  <si>
    <t>Sprinklers add 2012 2013 Structual upgrades 2015 primary electrical  upgrade 2021 3 elevators upgrade</t>
  </si>
  <si>
    <t>Hattiesburg</t>
  </si>
  <si>
    <t xml:space="preserve">Southern Hall  </t>
  </si>
  <si>
    <t>US Hwy 49 South</t>
  </si>
  <si>
    <t>Forrest</t>
  </si>
  <si>
    <t>Class</t>
  </si>
  <si>
    <t>Performing Arts center</t>
  </si>
  <si>
    <t>Joseph A Green Hall</t>
  </si>
  <si>
    <t xml:space="preserve">Class/ Lab </t>
  </si>
  <si>
    <t>Walker Science Building</t>
  </si>
  <si>
    <t>Johnson Science</t>
  </si>
  <si>
    <t>Class/ Lab/ Office</t>
  </si>
  <si>
    <t>Scianna Hall (College of Business)</t>
  </si>
  <si>
    <t>Class/Office</t>
  </si>
  <si>
    <t>Phf</t>
  </si>
  <si>
    <t xml:space="preserve">Asbury Hall (School of Nursing) </t>
  </si>
  <si>
    <t>Class/Lab/Office</t>
  </si>
  <si>
    <t>Brick/Mason</t>
  </si>
  <si>
    <t>Bobby l Chain Technology Ctr</t>
  </si>
  <si>
    <t xml:space="preserve">Polymer Science </t>
  </si>
  <si>
    <t>Liberal Arts</t>
  </si>
  <si>
    <t>Theatre &amp; Dance</t>
  </si>
  <si>
    <t>Gen/ Lab</t>
  </si>
  <si>
    <t>Steel/ Concrete</t>
  </si>
  <si>
    <t>Trent Lott Center</t>
  </si>
  <si>
    <t>Class/ Office</t>
  </si>
  <si>
    <t>Polymer Institute Accelerator</t>
  </si>
  <si>
    <t>46 Shelby Thames Drive</t>
  </si>
  <si>
    <t>Class/Research</t>
  </si>
  <si>
    <t>Steel/Concrete</t>
  </si>
  <si>
    <t>Class/Lab</t>
  </si>
  <si>
    <t>McCain Grad Library</t>
  </si>
  <si>
    <t>Lib/ Office</t>
  </si>
  <si>
    <t xml:space="preserve">Gen </t>
  </si>
  <si>
    <t>Brick/Metal</t>
  </si>
  <si>
    <t>RC Cook Univ Union</t>
  </si>
  <si>
    <t>Gen/ Sup</t>
  </si>
  <si>
    <t>MM Roberts Stadium West</t>
  </si>
  <si>
    <t>Athletics</t>
  </si>
  <si>
    <t>South End Zone - Added 9-2-08</t>
  </si>
  <si>
    <t>Payne Center</t>
  </si>
  <si>
    <t>Phf/ Lab/ Office</t>
  </si>
  <si>
    <t>Cochran Center</t>
  </si>
  <si>
    <t>Duff Athletic Center</t>
  </si>
  <si>
    <t>Steel/ Brick</t>
  </si>
  <si>
    <t>Bernard Reed Green Coliseum</t>
  </si>
  <si>
    <t>Gen/ Office/ Phf</t>
  </si>
  <si>
    <t>Lab/ Office</t>
  </si>
  <si>
    <t>4th Street Parking Garage (1200 spaces)</t>
  </si>
  <si>
    <t>2904 West 4th Street</t>
  </si>
  <si>
    <t>Metal/concrete</t>
  </si>
  <si>
    <t>Century Park South</t>
  </si>
  <si>
    <t>CPS Scott Hall (Bldg A)</t>
  </si>
  <si>
    <t>Resident</t>
  </si>
  <si>
    <t>Non-combusible</t>
  </si>
  <si>
    <t>CPS Vann Hall (Bldg B)</t>
  </si>
  <si>
    <t>Residence</t>
  </si>
  <si>
    <t>11-B Non-combustible</t>
  </si>
  <si>
    <t>CPS Lucky Day Citizenship Hall (Bldg C)</t>
  </si>
  <si>
    <t>Mississippi Hall</t>
  </si>
  <si>
    <t>Office/ Dorm</t>
  </si>
  <si>
    <t>Hickman Hall</t>
  </si>
  <si>
    <t>Wilber Panhellenic Hall</t>
  </si>
  <si>
    <t>Hillcrest Dorm</t>
  </si>
  <si>
    <t>Osela McCarty Hall</t>
  </si>
  <si>
    <t>Century Park #2</t>
  </si>
  <si>
    <t>Century Park #4</t>
  </si>
  <si>
    <t>Brick/ Wood</t>
  </si>
  <si>
    <t xml:space="preserve"> </t>
  </si>
  <si>
    <t>Masonry/Concrete</t>
  </si>
  <si>
    <t>N</t>
  </si>
  <si>
    <t xml:space="preserve">Brick </t>
  </si>
  <si>
    <t>Long Beach</t>
  </si>
  <si>
    <t>Harrison</t>
  </si>
  <si>
    <t>No</t>
  </si>
  <si>
    <t>Hardy Hall</t>
  </si>
  <si>
    <t>102 Avenue of the Oaks</t>
  </si>
  <si>
    <t>Office/ classrooms/food</t>
  </si>
  <si>
    <t>Type III-B: Stucco cladding</t>
  </si>
  <si>
    <t>Special (AE) - Yes</t>
  </si>
  <si>
    <t>A 1</t>
  </si>
  <si>
    <t>Music Building</t>
  </si>
  <si>
    <t>5th and University Ave</t>
  </si>
  <si>
    <t>Oxford</t>
  </si>
  <si>
    <t>Lafayette</t>
  </si>
  <si>
    <t>Conc/ Frm</t>
  </si>
  <si>
    <t>2002/2006/2007/2015/2016</t>
  </si>
  <si>
    <t>2000/2003/2007/2015</t>
  </si>
  <si>
    <t>A 11</t>
  </si>
  <si>
    <t>Brevard Hall</t>
  </si>
  <si>
    <t>1988/2002/2011</t>
  </si>
  <si>
    <t>2000/2007</t>
  </si>
  <si>
    <t>A 12</t>
  </si>
  <si>
    <t>Carrier Hall</t>
  </si>
  <si>
    <t>2012/2017</t>
  </si>
  <si>
    <t>2006/2010</t>
  </si>
  <si>
    <t>Mas/ Frm</t>
  </si>
  <si>
    <t>A 15</t>
  </si>
  <si>
    <t>Faser Hall</t>
  </si>
  <si>
    <t>2007/2012/2014/2016/2019</t>
  </si>
  <si>
    <t>2002/2004</t>
  </si>
  <si>
    <t>A 18</t>
  </si>
  <si>
    <t>Shoemaker Hall</t>
  </si>
  <si>
    <t>2009/2013/2016/2017/2018</t>
  </si>
  <si>
    <t>2006/2007/2014</t>
  </si>
  <si>
    <t>A 20</t>
  </si>
  <si>
    <t>Meek Hall</t>
  </si>
  <si>
    <t>2002/2009/2016</t>
  </si>
  <si>
    <t>2003/2008</t>
  </si>
  <si>
    <t>A 21</t>
  </si>
  <si>
    <t>Farley Hall</t>
  </si>
  <si>
    <t>2009/2015</t>
  </si>
  <si>
    <t>A 24</t>
  </si>
  <si>
    <t>Bishop Hall</t>
  </si>
  <si>
    <t>2005/2008/2013</t>
  </si>
  <si>
    <t>A 25</t>
  </si>
  <si>
    <t>Hume Hall</t>
  </si>
  <si>
    <t>A 26</t>
  </si>
  <si>
    <t>National Center for Physical Acoustics Research</t>
  </si>
  <si>
    <t>Masonry/ Steel</t>
  </si>
  <si>
    <t>2001/2012</t>
  </si>
  <si>
    <t>A 27</t>
  </si>
  <si>
    <t>Anderson Hall</t>
  </si>
  <si>
    <t>1974/2006</t>
  </si>
  <si>
    <t>A 31</t>
  </si>
  <si>
    <t>National Food Service Management Institute</t>
  </si>
  <si>
    <t>A 33</t>
  </si>
  <si>
    <t>Coulter Hall</t>
  </si>
  <si>
    <t>2009/2011/2017</t>
  </si>
  <si>
    <t>2009/2014</t>
  </si>
  <si>
    <t>A 34</t>
  </si>
  <si>
    <t>Lamar Hall</t>
  </si>
  <si>
    <t>2002/2015</t>
  </si>
  <si>
    <t>1979/2004</t>
  </si>
  <si>
    <t>A 37</t>
  </si>
  <si>
    <t>Thomas N Turner HPER Complex</t>
  </si>
  <si>
    <t>Steel/ Conc</t>
  </si>
  <si>
    <t>2015/2016</t>
  </si>
  <si>
    <t>1983/2017</t>
  </si>
  <si>
    <t>A 38</t>
  </si>
  <si>
    <t>Martindale</t>
  </si>
  <si>
    <t>A 4</t>
  </si>
  <si>
    <t>Lyceum</t>
  </si>
  <si>
    <t>2001/2003/2004</t>
  </si>
  <si>
    <t>A 43</t>
  </si>
  <si>
    <r>
      <t xml:space="preserve">Natural Products Center </t>
    </r>
    <r>
      <rPr>
        <b/>
        <sz val="11"/>
        <color rgb="FFFF0000"/>
        <rFont val="Arial"/>
        <family val="2"/>
      </rPr>
      <t/>
    </r>
  </si>
  <si>
    <t>2009/2016/2019</t>
  </si>
  <si>
    <t>2002/2014/2020</t>
  </si>
  <si>
    <t>A 44</t>
  </si>
  <si>
    <t>Holman Hall</t>
  </si>
  <si>
    <t>2003/2004</t>
  </si>
  <si>
    <t>A 47</t>
  </si>
  <si>
    <t>Guyton Hall</t>
  </si>
  <si>
    <t>Office/classroom</t>
  </si>
  <si>
    <t>1990/2004</t>
  </si>
  <si>
    <t>A 5</t>
  </si>
  <si>
    <t>Conner Hall</t>
  </si>
  <si>
    <t>1989/1993/2000</t>
  </si>
  <si>
    <t>A 50</t>
  </si>
  <si>
    <t>Barnard Hall (ROTC)</t>
  </si>
  <si>
    <t>2002/2003</t>
  </si>
  <si>
    <t>A 58</t>
  </si>
  <si>
    <t>Kinard Hall</t>
  </si>
  <si>
    <t>A 6</t>
  </si>
  <si>
    <t>Galtney Center (formally Weir Memorial Bldg)</t>
  </si>
  <si>
    <t>Conc/ Brick</t>
  </si>
  <si>
    <t>A 61</t>
  </si>
  <si>
    <t>Robert C. Khayat Law School</t>
  </si>
  <si>
    <t>481 Coliseum Drive</t>
  </si>
  <si>
    <t>A 62</t>
  </si>
  <si>
    <t>Center for Manufacturing Excellence</t>
  </si>
  <si>
    <t>Conc/Steel</t>
  </si>
  <si>
    <t>A 8</t>
  </si>
  <si>
    <t>Bondurant Hall</t>
  </si>
  <si>
    <t>A 9</t>
  </si>
  <si>
    <t>Arthur B Lewis Physics Building</t>
  </si>
  <si>
    <t>1994/2016</t>
  </si>
  <si>
    <t>1939/1993/2013</t>
  </si>
  <si>
    <t>B 2</t>
  </si>
  <si>
    <t>John D Williams Library</t>
  </si>
  <si>
    <t xml:space="preserve">Library </t>
  </si>
  <si>
    <t>1998/2016</t>
  </si>
  <si>
    <t>1974/2013/2014</t>
  </si>
  <si>
    <t>B 7</t>
  </si>
  <si>
    <t>2002/2006/2008/2020</t>
  </si>
  <si>
    <t>C 3</t>
  </si>
  <si>
    <t xml:space="preserve">Paul B Johnson Commons </t>
  </si>
  <si>
    <t>Conc/Frame</t>
  </si>
  <si>
    <t>1999/2002/2004/2009/2010/2011/2016</t>
  </si>
  <si>
    <t>1992/1995/2013/2018</t>
  </si>
  <si>
    <t>C 7</t>
  </si>
  <si>
    <t>Ford Performing Arts Center</t>
  </si>
  <si>
    <t>D 1</t>
  </si>
  <si>
    <t>Crosby Hall (W)</t>
  </si>
  <si>
    <t>D 13</t>
  </si>
  <si>
    <t>Resident Hall</t>
  </si>
  <si>
    <t>D 14&amp;14A</t>
  </si>
  <si>
    <t>Martin-Stockard Towers (W,M)</t>
  </si>
  <si>
    <t>1991/2013</t>
  </si>
  <si>
    <t>D 18</t>
  </si>
  <si>
    <t>Residential College South</t>
  </si>
  <si>
    <t>100 Faculty Row</t>
  </si>
  <si>
    <t>mas/non-comb</t>
  </si>
  <si>
    <t>D 19</t>
  </si>
  <si>
    <t>Luckyday Residential College</t>
  </si>
  <si>
    <t>Brick/ Stl Frm</t>
  </si>
  <si>
    <t>D 2</t>
  </si>
  <si>
    <t>Stewart Hall (W)</t>
  </si>
  <si>
    <t>2004/2015</t>
  </si>
  <si>
    <t>2004/2012</t>
  </si>
  <si>
    <t>D 20A-L</t>
  </si>
  <si>
    <t>Campus Walk</t>
  </si>
  <si>
    <t>401 Hathorn Road</t>
  </si>
  <si>
    <t>Student Res</t>
  </si>
  <si>
    <t>D 21A</t>
  </si>
  <si>
    <t>Pittman Hall - Ridge Hall North</t>
  </si>
  <si>
    <t>D 21B</t>
  </si>
  <si>
    <t>Burns Hall - Ridge Hall South</t>
  </si>
  <si>
    <t>D 21C</t>
  </si>
  <si>
    <t>Minor Hall</t>
  </si>
  <si>
    <t>D 3</t>
  </si>
  <si>
    <t>Brown Hall (W)</t>
  </si>
  <si>
    <t>1962/1991</t>
  </si>
  <si>
    <t>D23</t>
  </si>
  <si>
    <t>North Building (Residence Hall 2)</t>
  </si>
  <si>
    <t>293 Rebel Drive</t>
  </si>
  <si>
    <t>Concrete/Steel</t>
  </si>
  <si>
    <t>D24</t>
  </si>
  <si>
    <t>South Building (Residence Hall 3)</t>
  </si>
  <si>
    <t>291 Rebel Drive</t>
  </si>
  <si>
    <t xml:space="preserve">L </t>
  </si>
  <si>
    <t xml:space="preserve">Baseball Stadium </t>
  </si>
  <si>
    <t>Conc/ Steel</t>
  </si>
  <si>
    <t>L 1</t>
  </si>
  <si>
    <t xml:space="preserve">Vaught-Hemingway Stadium </t>
  </si>
  <si>
    <t>1989/2000</t>
  </si>
  <si>
    <t>L 11</t>
  </si>
  <si>
    <t xml:space="preserve">Gillom Women's Sports Complex </t>
  </si>
  <si>
    <t>Metal Frm</t>
  </si>
  <si>
    <t>Conc/Mas</t>
  </si>
  <si>
    <t>L 22</t>
  </si>
  <si>
    <t>Basketball Practice Facility</t>
  </si>
  <si>
    <t>Brick/Stl Frm</t>
  </si>
  <si>
    <t>L 4</t>
  </si>
  <si>
    <t>Starnes/FedEx Athletic Facility</t>
  </si>
  <si>
    <t>1929/1996/2007</t>
  </si>
  <si>
    <t>1996/2007</t>
  </si>
  <si>
    <t>1992/1999</t>
  </si>
  <si>
    <t>L 5</t>
  </si>
  <si>
    <t>Coliseum</t>
  </si>
  <si>
    <t>1998/2002</t>
  </si>
  <si>
    <t>1996/2008</t>
  </si>
  <si>
    <t>L24</t>
  </si>
  <si>
    <t>Parking Garage</t>
  </si>
  <si>
    <t>600 Hill Drive</t>
  </si>
  <si>
    <t xml:space="preserve">University  </t>
  </si>
  <si>
    <t>Conc/ Mas</t>
  </si>
  <si>
    <t>L25</t>
  </si>
  <si>
    <t xml:space="preserve">Pavilion (Basketball Arena) </t>
  </si>
  <si>
    <t>762 All American Drive</t>
  </si>
  <si>
    <t>Pavilion</t>
  </si>
  <si>
    <t>M 30,38,38A</t>
  </si>
  <si>
    <t>Oxford Mall &amp; Jackson Ave Center</t>
  </si>
  <si>
    <t>1111 Jackson Ave W. #2000</t>
  </si>
  <si>
    <t>Brick/Steel</t>
  </si>
  <si>
    <t>2007/2010/2013/2015/2018</t>
  </si>
  <si>
    <t>2006/2017/2020</t>
  </si>
  <si>
    <t>M 42</t>
  </si>
  <si>
    <t>S. Campus Recreation Center &amp; Transportation Hub (Former Whirlpool) Reno complete 7/23/2019</t>
  </si>
  <si>
    <t>TU 2</t>
  </si>
  <si>
    <t>Advanced Education Center-Tupelo</t>
  </si>
  <si>
    <t>1918 Briar Ridge Road</t>
  </si>
  <si>
    <t>Tupelo</t>
  </si>
  <si>
    <t>Lee</t>
  </si>
  <si>
    <t>Conc &amp; Mas</t>
  </si>
  <si>
    <t>D22</t>
  </si>
  <si>
    <t xml:space="preserve">Residential Hall 1 - Northgate Student Housing </t>
  </si>
  <si>
    <t>M44</t>
  </si>
  <si>
    <t>South Oxford Center (former BMH Hospital)</t>
  </si>
  <si>
    <t>South Oxford Center</t>
  </si>
  <si>
    <t>Office/Classroom</t>
  </si>
  <si>
    <t>Con/Steel/Frame</t>
  </si>
  <si>
    <t>2017/2018/2020</t>
  </si>
  <si>
    <t>1984/1990/1997/1998/2003</t>
  </si>
  <si>
    <t>M45</t>
  </si>
  <si>
    <t>South Oxford Center Parking Garage (former BMH Parking)</t>
  </si>
  <si>
    <t>L26</t>
  </si>
  <si>
    <t xml:space="preserve">Galtney Indoor Tennis Facility </t>
  </si>
  <si>
    <t>2500 North State Street</t>
  </si>
  <si>
    <t>Hospital and Medical School Addition</t>
  </si>
  <si>
    <t>Class/office/lab/Hth</t>
  </si>
  <si>
    <t>Masonry/ Brick</t>
  </si>
  <si>
    <t>Chidren's Rehab Center</t>
  </si>
  <si>
    <t>Brick/ Veneer</t>
  </si>
  <si>
    <t>Children's Hospital</t>
  </si>
  <si>
    <t>School of Denistry</t>
  </si>
  <si>
    <t>Class/ Office/ Lab</t>
  </si>
  <si>
    <t>Clinical Science Wing</t>
  </si>
  <si>
    <t>Class/ Office/ Gen</t>
  </si>
  <si>
    <t>Concrete/ Brick</t>
  </si>
  <si>
    <t>Learning Resources</t>
  </si>
  <si>
    <t>Office/Gen/Sup</t>
  </si>
  <si>
    <t>Acute Services wing</t>
  </si>
  <si>
    <t>Office/ Lab</t>
  </si>
  <si>
    <t>Research Treatment</t>
  </si>
  <si>
    <t>878 Lakeland Dr</t>
  </si>
  <si>
    <t xml:space="preserve">School of Health Related Prof </t>
  </si>
  <si>
    <t>764 Lakeland Drive</t>
  </si>
  <si>
    <t>Clinic/ office</t>
  </si>
  <si>
    <t>Steel/ Stuco</t>
  </si>
  <si>
    <t>MRI/MICU Building</t>
  </si>
  <si>
    <t xml:space="preserve">Parking Garage A </t>
  </si>
  <si>
    <t>Park</t>
  </si>
  <si>
    <t>Lexington Hospital</t>
  </si>
  <si>
    <t xml:space="preserve">239 Bowling Green Rd </t>
  </si>
  <si>
    <t>Lexington</t>
  </si>
  <si>
    <t>8-1158</t>
  </si>
  <si>
    <t>Student Apartments B,C,D,E</t>
  </si>
  <si>
    <t>Medical Pavillion</t>
  </si>
  <si>
    <t>Frame/Dryvit</t>
  </si>
  <si>
    <t>Medical Pavillion Expansion</t>
  </si>
  <si>
    <t>Adult Hospital</t>
  </si>
  <si>
    <t>Guyton Research Building</t>
  </si>
  <si>
    <t>Frame/Brick/Veneer</t>
  </si>
  <si>
    <t>Parking Garage B</t>
  </si>
  <si>
    <t>Brick/Concrete</t>
  </si>
  <si>
    <t>Blair E. Batson Children's Hospital</t>
  </si>
  <si>
    <t>Nelson Student Union</t>
  </si>
  <si>
    <t>Steel/Brick</t>
  </si>
  <si>
    <t>Wiser Hospital for Women and Infants</t>
  </si>
  <si>
    <t>Steel/Stone</t>
  </si>
  <si>
    <t>YEs</t>
  </si>
  <si>
    <t>Meridian</t>
  </si>
  <si>
    <t>46 Northtown Drive</t>
  </si>
  <si>
    <t>Ambulatory Surgery Center</t>
  </si>
  <si>
    <t>1405 North State Street</t>
  </si>
  <si>
    <t>Frame/Concrete</t>
  </si>
  <si>
    <t>Parking Garage D(formerly Parking Garage C)</t>
  </si>
  <si>
    <t>Research Lab</t>
  </si>
  <si>
    <t>Columbus</t>
  </si>
  <si>
    <t>Sanderson Tower</t>
  </si>
  <si>
    <t>Concrete/Brick</t>
  </si>
  <si>
    <t>MS Center for Emergency Services</t>
  </si>
  <si>
    <t>Office/Hanger</t>
  </si>
  <si>
    <t>Steel/Metal Veneer</t>
  </si>
  <si>
    <t>Parking Garage C</t>
  </si>
  <si>
    <t>14000 Hwy 82 West</t>
  </si>
  <si>
    <t xml:space="preserve">Itta Bena </t>
  </si>
  <si>
    <t>Leflore</t>
  </si>
  <si>
    <t xml:space="preserve">                               NA</t>
  </si>
  <si>
    <t>Class/ office</t>
  </si>
  <si>
    <t xml:space="preserve">                    ADA 2013</t>
  </si>
  <si>
    <t>O.P. Lowe Education Classroom</t>
  </si>
  <si>
    <t>J.H. White Library  recently renovated +$12M</t>
  </si>
  <si>
    <t>Library/ Office</t>
  </si>
  <si>
    <t>Rice-Totten Stadium  recently renovated +$6M</t>
  </si>
  <si>
    <t xml:space="preserve">                           NA</t>
  </si>
  <si>
    <t>William W Sutton Bldg</t>
  </si>
  <si>
    <t>Brick/ Steel</t>
  </si>
  <si>
    <t>New Business Education Bldg</t>
  </si>
  <si>
    <t>1400 J.R. Lynch Street</t>
  </si>
  <si>
    <t>YES</t>
  </si>
  <si>
    <t>Admin</t>
  </si>
  <si>
    <t>Residential Hall</t>
  </si>
  <si>
    <t>Academic/ Admin</t>
  </si>
  <si>
    <t>Admin/ Class</t>
  </si>
  <si>
    <t>Just Hall of Science</t>
  </si>
  <si>
    <t>Academic</t>
  </si>
  <si>
    <t>H.T. Sampson Library</t>
  </si>
  <si>
    <t>H.P. Jacobs Administration Tower</t>
  </si>
  <si>
    <t xml:space="preserve">Alexander Center </t>
  </si>
  <si>
    <t>Peoples Science Building</t>
  </si>
  <si>
    <t>Lee E Williams Bldg (Athletics &amp; Assem)</t>
  </si>
  <si>
    <t>Admin/Athletics</t>
  </si>
  <si>
    <t>McAllister/ Whiteside</t>
  </si>
  <si>
    <t>Liberal Arts Building</t>
  </si>
  <si>
    <t>College of Business</t>
  </si>
  <si>
    <t>Walter Payton Health &amp; Wellness</t>
  </si>
  <si>
    <t>Campbell College Studies</t>
  </si>
  <si>
    <t>School of Engineering</t>
  </si>
  <si>
    <t>Admin/Class</t>
  </si>
  <si>
    <t>New Student Center</t>
  </si>
  <si>
    <t>Admin/Gen</t>
  </si>
  <si>
    <t>Charles F Moore Building</t>
  </si>
  <si>
    <t>No. 1 Veterans Memorial Stadium</t>
  </si>
  <si>
    <t>2531 North State St</t>
  </si>
  <si>
    <t>Stadium</t>
  </si>
  <si>
    <t>University center</t>
  </si>
  <si>
    <t>Office Building (101 University Place)</t>
  </si>
  <si>
    <t>101 W. Capitol Street</t>
  </si>
  <si>
    <t>Educational</t>
  </si>
  <si>
    <t>Protected non-combustible</t>
  </si>
  <si>
    <t>University Pointe (Palisades Apartments)</t>
  </si>
  <si>
    <t>Student Housing</t>
  </si>
  <si>
    <t>1100 College Street</t>
  </si>
  <si>
    <t>Lowndes</t>
  </si>
  <si>
    <t>Brick/ Masonry</t>
  </si>
  <si>
    <t>Classroom/ Lab</t>
  </si>
  <si>
    <t>Frazier Hall</t>
  </si>
  <si>
    <t>Goen Hall</t>
  </si>
  <si>
    <t>Jones Hall</t>
  </si>
  <si>
    <t>Martin Hall</t>
  </si>
  <si>
    <t>Parkinson Hall</t>
  </si>
  <si>
    <t>Poindexter Hall</t>
  </si>
  <si>
    <t>music hall</t>
  </si>
  <si>
    <t>Shattuck Hall</t>
  </si>
  <si>
    <t>Student Center</t>
  </si>
  <si>
    <t xml:space="preserve">Fant Memorial Library </t>
  </si>
  <si>
    <t>Cromwell Communications Center</t>
  </si>
  <si>
    <t>Starkville</t>
  </si>
  <si>
    <t>Mississippi State</t>
  </si>
  <si>
    <t>Oktibbeha</t>
  </si>
  <si>
    <t>Office/ Lab/ Class</t>
  </si>
  <si>
    <t>Masonry/ Wood</t>
  </si>
  <si>
    <t>McCain Engineering</t>
  </si>
  <si>
    <t>479-2 Hardy Road</t>
  </si>
  <si>
    <t>Masonry Concrete</t>
  </si>
  <si>
    <t>Lee Hall</t>
  </si>
  <si>
    <t>262 Lee Boulevard</t>
  </si>
  <si>
    <t>Office/Lab/Class</t>
  </si>
  <si>
    <t>Carpenter Engineering</t>
  </si>
  <si>
    <t xml:space="preserve">479-1 Hardy Road           </t>
  </si>
  <si>
    <t>195 Lee Boulevard</t>
  </si>
  <si>
    <t>Perry Cafeteria</t>
  </si>
  <si>
    <t>Darden Street</t>
  </si>
  <si>
    <t>Harned Hall</t>
  </si>
  <si>
    <t>295 Lee Boulevard</t>
  </si>
  <si>
    <t>Giles Hall</t>
  </si>
  <si>
    <t>899 Collegeview Street</t>
  </si>
  <si>
    <t>Lloyd-Ricks-Watson Building</t>
  </si>
  <si>
    <t>455 Tracy Drive</t>
  </si>
  <si>
    <t>Hull Hall</t>
  </si>
  <si>
    <t xml:space="preserve">85 Walker Road          </t>
  </si>
  <si>
    <t>255 Lee Boulevard</t>
  </si>
  <si>
    <t>Masonry/ Concrete</t>
  </si>
  <si>
    <t>Davis-Wade Football Stadium</t>
  </si>
  <si>
    <t>90 BS Hood Drive</t>
  </si>
  <si>
    <t>McCarthy Gym</t>
  </si>
  <si>
    <t>162 Creelman Street</t>
  </si>
  <si>
    <t>395 Hardy Road</t>
  </si>
  <si>
    <t>Patterson Engineering</t>
  </si>
  <si>
    <t xml:space="preserve">516 Hardy Road          </t>
  </si>
  <si>
    <t>Etheredge Chemical Engineering</t>
  </si>
  <si>
    <t>449 Hardy Road</t>
  </si>
  <si>
    <t>McKee Hall</t>
  </si>
  <si>
    <t xml:space="preserve">450 Lee Boulevard            </t>
  </si>
  <si>
    <t>Sessums Hall</t>
  </si>
  <si>
    <t xml:space="preserve">459 Lee Boulevard            </t>
  </si>
  <si>
    <t>Hilbun Hall</t>
  </si>
  <si>
    <t>Walker Engineering</t>
  </si>
  <si>
    <t xml:space="preserve">501 Hardy Road          </t>
  </si>
  <si>
    <t>Cresswell Hall</t>
  </si>
  <si>
    <t xml:space="preserve">36 Magruder Street    </t>
  </si>
  <si>
    <t>Hand Chemical Lab</t>
  </si>
  <si>
    <t>310 Presidents Circle</t>
  </si>
  <si>
    <t>Colvard Student Union</t>
  </si>
  <si>
    <t>Dorman Hall</t>
  </si>
  <si>
    <t>32 Creelman Street</t>
  </si>
  <si>
    <t>Polk-Dement Baseball Stadium and Dudy Noble Field</t>
  </si>
  <si>
    <t>60 Coliseum Circle</t>
  </si>
  <si>
    <t>Hathorn Hall</t>
  </si>
  <si>
    <t xml:space="preserve">76 Magruder Street       </t>
  </si>
  <si>
    <t>Rice Hall</t>
  </si>
  <si>
    <t xml:space="preserve">180 Magruder Street       </t>
  </si>
  <si>
    <t>McArthur Hall</t>
  </si>
  <si>
    <t>245 Barr Avenue</t>
  </si>
  <si>
    <t>Clay Lyle Entomology Center</t>
  </si>
  <si>
    <t>100 Twelve Lane</t>
  </si>
  <si>
    <t>Herzer Dairy Science</t>
  </si>
  <si>
    <t>945 Stone Boulevard</t>
  </si>
  <si>
    <t>Allen Hall</t>
  </si>
  <si>
    <t>175 Presidents Circle</t>
  </si>
  <si>
    <t>Humphrey Coliseum</t>
  </si>
  <si>
    <t xml:space="preserve">55 Coliseum Boulevard        </t>
  </si>
  <si>
    <t>McCool Hall</t>
  </si>
  <si>
    <t>40 Old Main Avenue</t>
  </si>
  <si>
    <t>Simrall Electrical Engineering</t>
  </si>
  <si>
    <t>406 Hardy Road</t>
  </si>
  <si>
    <t>Bost Extension Center</t>
  </si>
  <si>
    <t>190 Bost Drive</t>
  </si>
  <si>
    <t>Shira Field house</t>
  </si>
  <si>
    <t xml:space="preserve">235 Lakeview Drive      </t>
  </si>
  <si>
    <t>Wise Center (Vet School)</t>
  </si>
  <si>
    <t xml:space="preserve">240 Wise Center Circle </t>
  </si>
  <si>
    <t>McComas Hall</t>
  </si>
  <si>
    <t>216 Presidents Circle</t>
  </si>
  <si>
    <t>Concrete/ Steel</t>
  </si>
  <si>
    <t>Raspet Flight Research Lab Bldg II</t>
  </si>
  <si>
    <t>114 Airport Road</t>
  </si>
  <si>
    <t>High Performance Computing Collaboratory</t>
  </si>
  <si>
    <t>2 Research Boulevard</t>
  </si>
  <si>
    <t>Meridian Admin &amp; Classroom Bldg</t>
  </si>
  <si>
    <t>1000 Hwy 19 North</t>
  </si>
  <si>
    <t>Lauderdale</t>
  </si>
  <si>
    <t>205 Research Boulevard</t>
  </si>
  <si>
    <t>Sanderson Recreation Center</t>
  </si>
  <si>
    <t>225 Coliseum Blvd</t>
  </si>
  <si>
    <t>Mississippi Horse Park/ AgriCenter</t>
  </si>
  <si>
    <t>716 Poor House Road</t>
  </si>
  <si>
    <t>Swalm Chemical Engineering Bldg</t>
  </si>
  <si>
    <t>323 Presidents Circle</t>
  </si>
  <si>
    <t>Grand Opera House</t>
  </si>
  <si>
    <t>2200 5th Street</t>
  </si>
  <si>
    <t>Marks- Rothenberg Building</t>
  </si>
  <si>
    <t>CAVS-Thad Cochran Rsrch Prk</t>
  </si>
  <si>
    <t>200 Research Boulevard</t>
  </si>
  <si>
    <t>MS Veterinary Research &amp; Diagnostics Lab</t>
  </si>
  <si>
    <t>3137 Hwy 468 West</t>
  </si>
  <si>
    <t>Pearl</t>
  </si>
  <si>
    <t>Rankin</t>
  </si>
  <si>
    <t>Ruby Hall</t>
  </si>
  <si>
    <t xml:space="preserve">360 Coliseum Boulevard  </t>
  </si>
  <si>
    <t>Griffis Hall</t>
  </si>
  <si>
    <t xml:space="preserve">500 Coliseum Boulevard      </t>
  </si>
  <si>
    <t>Hurst Hall</t>
  </si>
  <si>
    <t xml:space="preserve">95 Hurst Lane        </t>
  </si>
  <si>
    <t>J Charles Lee Ag and Bio Engineering Building</t>
  </si>
  <si>
    <t>130 Creelman Street</t>
  </si>
  <si>
    <t>Patrick Alan Nunnelee Hall</t>
  </si>
  <si>
    <t xml:space="preserve">215 Hurst Lane          </t>
  </si>
  <si>
    <t>Niles R. &amp; Mary Lyn Moseley Hall</t>
  </si>
  <si>
    <t>55 Magruder Street</t>
  </si>
  <si>
    <t xml:space="preserve">Rosenbaum Building </t>
  </si>
  <si>
    <t>2216-18 5th Street</t>
  </si>
  <si>
    <t xml:space="preserve">Meridian </t>
  </si>
  <si>
    <t>Nursing School</t>
  </si>
  <si>
    <t>Mize Pavilion</t>
  </si>
  <si>
    <t xml:space="preserve">55 Coliseum Boulevard   </t>
  </si>
  <si>
    <t>Gym/Rec</t>
  </si>
  <si>
    <t>Magnolia Hall</t>
  </si>
  <si>
    <t>15 Morgan Avenue</t>
  </si>
  <si>
    <t>Oak Hall</t>
  </si>
  <si>
    <t>205 Magruder Street</t>
  </si>
  <si>
    <t xml:space="preserve">Leo Seal Jr. Football Complex </t>
  </si>
  <si>
    <t xml:space="preserve">100 Championship Way </t>
  </si>
  <si>
    <t>Footbal Program Facility</t>
  </si>
  <si>
    <t>steel/masonry</t>
  </si>
  <si>
    <t>Fresh Food Company Dining Facility</t>
  </si>
  <si>
    <t>710 Bully Boulevard</t>
  </si>
  <si>
    <t>Dining Facility</t>
  </si>
  <si>
    <t>Masonry/Metal/Concrete</t>
  </si>
  <si>
    <t>Ernest W Deavenport Jr Hall</t>
  </si>
  <si>
    <t>220 Bailey Howell Drive</t>
  </si>
  <si>
    <t>Dogwood Hall</t>
  </si>
  <si>
    <t>705 George Perry Street</t>
  </si>
  <si>
    <t>Old Main Academic Center</t>
  </si>
  <si>
    <t>506 Barr Ave</t>
  </si>
  <si>
    <t>Animal and Dairy Sciences</t>
  </si>
  <si>
    <t>335 Wise Center Drive</t>
  </si>
  <si>
    <t>Steel frame w/brick</t>
  </si>
  <si>
    <t>325 Wise Center Drive</t>
  </si>
  <si>
    <t>775 Stone Blvd</t>
  </si>
  <si>
    <t>33.451054</t>
  </si>
  <si>
    <t>-88.796494</t>
  </si>
  <si>
    <t>Brick, Wood</t>
  </si>
  <si>
    <t>x</t>
  </si>
  <si>
    <t>add 8/18/21</t>
  </si>
  <si>
    <t>250 Hardy Road</t>
  </si>
  <si>
    <t>Engineering Science Facility</t>
  </si>
  <si>
    <t>Richard A Rula Engineerins Science Facility</t>
  </si>
  <si>
    <t>Added Values</t>
  </si>
  <si>
    <t>Added 2021</t>
  </si>
  <si>
    <t>ASU Faculty Housing Complex</t>
  </si>
  <si>
    <t>1000 ASU Drive</t>
  </si>
  <si>
    <t>RES</t>
  </si>
  <si>
    <t>NA</t>
  </si>
  <si>
    <t>ASU</t>
  </si>
  <si>
    <t>DSU</t>
  </si>
  <si>
    <t>JSU</t>
  </si>
  <si>
    <t>MSU</t>
  </si>
  <si>
    <t>MUW</t>
  </si>
  <si>
    <t>MVSU</t>
  </si>
  <si>
    <t>UM</t>
  </si>
  <si>
    <t>UMMC</t>
  </si>
  <si>
    <t>USM</t>
  </si>
  <si>
    <r>
      <t>Jack Spinks Stadium   (</t>
    </r>
    <r>
      <rPr>
        <sz val="11"/>
        <color rgb="FFFF0000"/>
        <rFont val="Arial Narrow"/>
        <family val="2"/>
      </rPr>
      <t>$980,910)</t>
    </r>
    <r>
      <rPr>
        <sz val="11"/>
        <rFont val="Arial Narrow"/>
        <family val="2"/>
      </rPr>
      <t xml:space="preserve"> for scoreboard equipment in 2021</t>
    </r>
  </si>
  <si>
    <r>
      <rPr>
        <sz val="11"/>
        <rFont val="Arial Narrow"/>
        <family val="2"/>
      </rPr>
      <t>Zeigel Hall</t>
    </r>
    <r>
      <rPr>
        <sz val="11"/>
        <color indexed="12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 xml:space="preserve">- Renovations Complete </t>
    </r>
  </si>
  <si>
    <r>
      <rPr>
        <sz val="11"/>
        <rFont val="Arial Narrow"/>
        <family val="2"/>
      </rPr>
      <t>Young-Maudlin Cafeteria</t>
    </r>
    <r>
      <rPr>
        <sz val="11"/>
        <color indexed="12"/>
        <rFont val="Arial Narrow"/>
        <family val="2"/>
      </rPr>
      <t>-</t>
    </r>
    <r>
      <rPr>
        <b/>
        <sz val="11"/>
        <color rgb="FFFF0000"/>
        <rFont val="Arial Narrow"/>
        <family val="2"/>
      </rPr>
      <t xml:space="preserve"> renovations complete </t>
    </r>
  </si>
  <si>
    <r>
      <rPr>
        <sz val="11"/>
        <rFont val="Arial Narrow"/>
        <family val="2"/>
      </rPr>
      <t>Mitchell Memorial Library</t>
    </r>
    <r>
      <rPr>
        <b/>
        <sz val="11"/>
        <color rgb="FFFF0000"/>
        <rFont val="Arial Narrow"/>
        <family val="2"/>
      </rPr>
      <t xml:space="preserve"> (expansion completed late 2017)</t>
    </r>
  </si>
  <si>
    <r>
      <t xml:space="preserve">ICET </t>
    </r>
    <r>
      <rPr>
        <i/>
        <sz val="11"/>
        <rFont val="Arial Narrow"/>
        <family val="2"/>
      </rPr>
      <t>(formerly DIAL)</t>
    </r>
  </si>
  <si>
    <r>
      <rPr>
        <sz val="11"/>
        <rFont val="Arial Narrow"/>
        <family val="2"/>
      </rPr>
      <t>Poultry Science Building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NEW</t>
    </r>
  </si>
  <si>
    <r>
      <t xml:space="preserve">Thompson Hall </t>
    </r>
    <r>
      <rPr>
        <i/>
        <sz val="11"/>
        <rFont val="Arial Narrow"/>
        <family val="2"/>
      </rPr>
      <t>(formerly School of Forest Resources)</t>
    </r>
  </si>
  <si>
    <r>
      <rPr>
        <sz val="11"/>
        <rFont val="Arial Narrow"/>
        <family val="2"/>
      </rPr>
      <t>Fant Hall</t>
    </r>
    <r>
      <rPr>
        <sz val="11"/>
        <color indexed="12"/>
        <rFont val="Arial Narrow"/>
        <family val="2"/>
      </rPr>
      <t>-</t>
    </r>
    <r>
      <rPr>
        <b/>
        <sz val="11"/>
        <color rgb="FFFF0000"/>
        <rFont val="Arial Narrow"/>
        <family val="2"/>
      </rPr>
      <t>VACANT</t>
    </r>
  </si>
  <si>
    <r>
      <t xml:space="preserve">Fine Arts Building </t>
    </r>
    <r>
      <rPr>
        <b/>
        <sz val="11"/>
        <rFont val="Arial Narrow"/>
        <family val="2"/>
      </rPr>
      <t>(Summer Hall)</t>
    </r>
  </si>
  <si>
    <r>
      <rPr>
        <sz val="11"/>
        <rFont val="Arial Narrow"/>
        <family val="2"/>
      </rPr>
      <t>Peyton Hall</t>
    </r>
    <r>
      <rPr>
        <sz val="11"/>
        <color indexed="12"/>
        <rFont val="Arial Narrow"/>
        <family val="2"/>
      </rPr>
      <t>-</t>
    </r>
    <r>
      <rPr>
        <b/>
        <sz val="11"/>
        <color rgb="FFFF0000"/>
        <rFont val="Arial Narrow"/>
        <family val="2"/>
      </rPr>
      <t>VACANT</t>
    </r>
  </si>
  <si>
    <r>
      <t xml:space="preserve">Jacob Aaron Student Center        </t>
    </r>
    <r>
      <rPr>
        <b/>
        <sz val="11"/>
        <rFont val="Arial Narrow"/>
        <family val="2"/>
      </rPr>
      <t xml:space="preserve"> See Delta Sands Bldg</t>
    </r>
  </si>
  <si>
    <r>
      <t>Walter Sillers Fine Arts</t>
    </r>
    <r>
      <rPr>
        <b/>
        <sz val="11"/>
        <rFont val="Arial Narrow"/>
        <family val="2"/>
      </rPr>
      <t xml:space="preserve"> -</t>
    </r>
    <r>
      <rPr>
        <sz val="11"/>
        <rFont val="Arial Narrow"/>
        <family val="2"/>
      </rPr>
      <t xml:space="preserve"> recent renovation</t>
    </r>
    <r>
      <rPr>
        <b/>
        <sz val="11"/>
        <rFont val="Arial Narrow"/>
        <family val="2"/>
      </rPr>
      <t xml:space="preserve"> </t>
    </r>
    <r>
      <rPr>
        <sz val="11"/>
        <rFont val="Arial Narrow"/>
        <family val="2"/>
      </rPr>
      <t xml:space="preserve">+$300K </t>
    </r>
  </si>
  <si>
    <r>
      <t xml:space="preserve">Health Physical Ed &amp; Rec Ctr </t>
    </r>
    <r>
      <rPr>
        <b/>
        <sz val="11"/>
        <rFont val="Arial Narrow"/>
        <family val="2"/>
      </rPr>
      <t>Complete Renovations $18M</t>
    </r>
  </si>
  <si>
    <r>
      <t>Edna Horton</t>
    </r>
    <r>
      <rPr>
        <b/>
        <sz val="11"/>
        <rFont val="Arial Narrow"/>
        <family val="2"/>
      </rPr>
      <t xml:space="preserve"> (Renovation and Repairs $8M)</t>
    </r>
  </si>
  <si>
    <r>
      <rPr>
        <sz val="11"/>
        <rFont val="Arial Narrow"/>
        <family val="2"/>
      </rPr>
      <t>Mapluma Ratcliff Residence Hall  (Formerly University Hall)</t>
    </r>
    <r>
      <rPr>
        <sz val="11"/>
        <color indexed="12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Renovation and Repairs $130K ACV</t>
    </r>
  </si>
  <si>
    <r>
      <rPr>
        <sz val="11"/>
        <rFont val="Arial Narrow"/>
        <family val="2"/>
      </rPr>
      <t>Student Union Building</t>
    </r>
    <r>
      <rPr>
        <sz val="11"/>
        <color indexed="12"/>
        <rFont val="Arial"/>
        <family val="2"/>
      </rPr>
      <t/>
    </r>
  </si>
  <si>
    <r>
      <rPr>
        <sz val="11"/>
        <rFont val="Arial Narrow"/>
        <family val="2"/>
      </rPr>
      <t>Kincannon Hall (M)</t>
    </r>
    <r>
      <rPr>
        <sz val="11"/>
        <color indexed="12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- VACANT</t>
    </r>
  </si>
  <si>
    <r>
      <t xml:space="preserve">Northeast Courthouse Racquet &amp; Fitness Club </t>
    </r>
    <r>
      <rPr>
        <sz val="11"/>
        <color rgb="FFFF0000"/>
        <rFont val="Arial Narrow"/>
        <family val="2"/>
      </rPr>
      <t>VACANT (ACV)</t>
    </r>
  </si>
  <si>
    <r>
      <rPr>
        <sz val="11"/>
        <rFont val="Arial Narrow"/>
        <family val="2"/>
      </rPr>
      <t xml:space="preserve">Translational Research Center </t>
    </r>
    <r>
      <rPr>
        <b/>
        <sz val="11"/>
        <rFont val="Arial Narrow"/>
        <family val="2"/>
      </rPr>
      <t xml:space="preserve">- </t>
    </r>
    <r>
      <rPr>
        <b/>
        <sz val="11"/>
        <color rgb="FFFF0000"/>
        <rFont val="Arial Narrow"/>
        <family val="2"/>
      </rPr>
      <t>NEW</t>
    </r>
  </si>
  <si>
    <r>
      <rPr>
        <sz val="11"/>
        <rFont val="Arial Narrow"/>
        <family val="2"/>
      </rPr>
      <t xml:space="preserve">School of Medicine - </t>
    </r>
    <r>
      <rPr>
        <b/>
        <sz val="11"/>
        <color rgb="FFFF0000"/>
        <rFont val="Arial Narrow"/>
        <family val="2"/>
      </rPr>
      <t>NEW</t>
    </r>
  </si>
  <si>
    <r>
      <rPr>
        <sz val="11"/>
        <rFont val="Arial Narrow"/>
        <family val="2"/>
      </rPr>
      <t xml:space="preserve">Joseph Cook Library </t>
    </r>
    <r>
      <rPr>
        <sz val="11"/>
        <color indexed="12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Reno complete 9/23/20</t>
    </r>
  </si>
  <si>
    <t>UNIV</t>
  </si>
  <si>
    <t>PHASE</t>
  </si>
  <si>
    <t>P1</t>
  </si>
  <si>
    <t>P2</t>
  </si>
  <si>
    <t>P3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</si>
</sst>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mm/dd/yy"/>
    <numFmt numFmtId="166" formatCode="00000"/>
    <numFmt numFmtId="167" formatCode="#."/>
    <numFmt numFmtId="168" formatCode="_-&quot;$&quot;* #,##0.00_-;\-&quot;$&quot;* #,##0.00_-;_-&quot;$&quot;* &quot;-&quot;??_-;_-@_-"/>
    <numFmt numFmtId="169" formatCode="_-* #,##0_-;\-* #,##0_-;_-* &quot;-&quot;_-;_-@_-"/>
    <numFmt numFmtId="170" formatCode="0.00000000"/>
    <numFmt numFmtId="171" formatCode="0.000000"/>
    <numFmt numFmtId="172" formatCode="0.000_)"/>
    <numFmt numFmtId="173" formatCode="0.00_)"/>
    <numFmt numFmtId="174" formatCode="_-* #,##0.00_-;\-* #,##0.00_-;_-* &quot;-&quot;??_-;_-@_-"/>
    <numFmt numFmtId="175" formatCode="_-&quot;$&quot;* #,##0_-;\-&quot;$&quot;* #,##0_-;_-&quot;$&quot;* &quot;-&quot;_-;_-@_-"/>
    <numFmt numFmtId="176" formatCode="&quot;$&quot;#,##0.00"/>
    <numFmt numFmtId="177" formatCode="0.0%"/>
    <numFmt numFmtId="178" formatCode="_(&quot;$&quot;* #,##0_);_(&quot;$&quot;* \(#,##0\);_(&quot;$&quot;* &quot;-&quot;??_);_(@_)"/>
    <numFmt numFmtId="179" formatCode="_(* #,##0_);_(* \(#,##0\);_(* &quot;-&quot;??_);_(@_)"/>
    <numFmt numFmtId="180" formatCode="0000"/>
  </numFmts>
  <fonts count="16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9"/>
      <name val="Tahoma"/>
      <family val="2"/>
    </font>
    <font>
      <sz val="10"/>
      <name val="Geneva"/>
    </font>
    <font>
      <sz val="9"/>
      <name val="Tahoma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204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sz val="11"/>
      <color indexed="62"/>
      <name val="Calibri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b/>
      <sz val="11"/>
      <name val="Tahoma"/>
      <family val="2"/>
    </font>
    <font>
      <b/>
      <sz val="10"/>
      <name val="Tahoma"/>
      <family val="2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b/>
      <sz val="12"/>
      <name val="Arial"/>
      <family val="2"/>
    </font>
    <font>
      <b/>
      <sz val="10"/>
      <color indexed="56"/>
      <name val="Arial"/>
      <family val="2"/>
    </font>
    <font>
      <b/>
      <sz val="10"/>
      <color indexed="56"/>
      <name val="Arial"/>
      <family val="2"/>
    </font>
    <font>
      <b/>
      <strike/>
      <sz val="10"/>
      <color indexed="56"/>
      <name val="Arial"/>
      <family val="2"/>
    </font>
    <font>
      <b/>
      <i/>
      <sz val="12"/>
      <color indexed="58"/>
      <name val="Arial"/>
      <family val="2"/>
    </font>
    <font>
      <b/>
      <i/>
      <sz val="10"/>
      <name val="Arial"/>
      <family val="2"/>
    </font>
    <font>
      <strike/>
      <sz val="10"/>
      <color indexed="8"/>
      <name val="Arial"/>
      <family val="2"/>
    </font>
    <font>
      <strike/>
      <sz val="10"/>
      <name val="Arial"/>
      <family val="2"/>
    </font>
    <font>
      <sz val="18"/>
      <name val="Arial"/>
      <family val="2"/>
    </font>
    <font>
      <sz val="12"/>
      <name val="Times New Roman"/>
      <family val="1"/>
    </font>
    <font>
      <sz val="11"/>
      <name val="Tms Rmn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b/>
      <sz val="18"/>
      <name val="Arial"/>
      <family val="2"/>
    </font>
    <font>
      <b/>
      <i/>
      <sz val="16"/>
      <name val="Helv"/>
    </font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MS Sans Serif"/>
      <family val="2"/>
    </font>
    <font>
      <b/>
      <sz val="10"/>
      <name val="Univers"/>
      <family val="2"/>
    </font>
    <font>
      <sz val="10"/>
      <name val="Helv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sz val="10"/>
      <color indexed="8"/>
      <name val="Arial Unicode MS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  <charset val="204"/>
    </font>
    <font>
      <sz val="11"/>
      <color indexed="8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2"/>
      <name val="Courier New"/>
      <family val="3"/>
    </font>
    <font>
      <sz val="10"/>
      <name val="Geneva"/>
      <family val="2"/>
    </font>
    <font>
      <b/>
      <sz val="11"/>
      <color rgb="FF3F3F3F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indexed="20"/>
      <name val="Arial"/>
      <family val="2"/>
    </font>
    <font>
      <sz val="11"/>
      <color rgb="FF9C0006"/>
      <name val="Calibri"/>
      <family val="2"/>
      <scheme val="minor"/>
    </font>
    <font>
      <b/>
      <sz val="10"/>
      <color indexed="52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indexed="23"/>
      <name val="Arial"/>
      <family val="2"/>
    </font>
    <font>
      <i/>
      <sz val="11"/>
      <color rgb="FF7F7F7F"/>
      <name val="Calibri"/>
      <family val="2"/>
      <scheme val="minor"/>
    </font>
    <font>
      <sz val="10"/>
      <color indexed="17"/>
      <name val="Arial"/>
      <family val="2"/>
    </font>
    <font>
      <sz val="11"/>
      <color rgb="FF006100"/>
      <name val="Calibri"/>
      <family val="2"/>
      <scheme val="minor"/>
    </font>
    <font>
      <b/>
      <sz val="15"/>
      <color indexed="56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indexed="56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indexed="56"/>
      <name val="Arial"/>
      <family val="2"/>
    </font>
    <font>
      <b/>
      <sz val="11"/>
      <color theme="3"/>
      <name val="Calibri"/>
      <family val="2"/>
      <scheme val="minor"/>
    </font>
    <font>
      <sz val="10"/>
      <color rgb="FF3F3F76"/>
      <name val="Arial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rgb="FFFA7D00"/>
      <name val="Calibri"/>
      <family val="2"/>
      <scheme val="minor"/>
    </font>
    <font>
      <sz val="10"/>
      <color indexed="60"/>
      <name val="Arial"/>
      <family val="2"/>
    </font>
    <font>
      <sz val="11"/>
      <color rgb="FF9C650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8"/>
      <color indexed="56"/>
      <name val="Cambria"/>
      <family val="1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u/>
      <sz val="10"/>
      <color theme="1"/>
      <name val="Arial"/>
      <family val="2"/>
    </font>
    <font>
      <b/>
      <i/>
      <sz val="16"/>
      <color theme="3"/>
      <name val="Arial"/>
      <family val="2"/>
    </font>
    <font>
      <i/>
      <sz val="10"/>
      <color theme="1"/>
      <name val="Arial"/>
      <family val="2"/>
    </font>
    <font>
      <sz val="11"/>
      <color indexed="12"/>
      <name val="Arial"/>
      <family val="2"/>
    </font>
    <font>
      <b/>
      <sz val="11"/>
      <color rgb="FFFF0000"/>
      <name val="Arial"/>
      <family val="2"/>
    </font>
    <font>
      <sz val="10"/>
      <color indexed="72"/>
      <name val="MS Sans Serif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 Narrow"/>
      <family val="2"/>
    </font>
    <font>
      <sz val="11"/>
      <name val="Arial Narrow"/>
      <family val="2"/>
    </font>
    <font>
      <sz val="11"/>
      <color indexed="12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i/>
      <sz val="11"/>
      <name val="Arial Narrow"/>
      <family val="2"/>
    </font>
    <font>
      <sz val="11"/>
      <color theme="1"/>
      <name val="Arial Narrow"/>
      <family val="2"/>
    </font>
    <font>
      <sz val="11"/>
      <color rgb="FF333333"/>
      <name val="Arial Narrow"/>
      <family val="2"/>
    </font>
    <font>
      <strike/>
      <sz val="11"/>
      <name val="Arial Narrow"/>
      <family val="2"/>
    </font>
    <font>
      <sz val="11"/>
      <color theme="0"/>
      <name val="Arial Narrow"/>
      <family val="2"/>
    </font>
    <font>
      <i/>
      <sz val="11"/>
      <color theme="0"/>
      <name val="Arial Narrow"/>
      <family val="2"/>
    </font>
  </fonts>
  <fills count="7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theme="0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hair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58836">
    <xf numFmtId="0" fontId="0" fillId="0" borderId="0"/>
    <xf numFmtId="0" fontId="21" fillId="2" borderId="0" applyNumberFormat="0" applyBorder="0" applyAlignment="0" applyProtection="0"/>
    <xf numFmtId="0" fontId="22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4" borderId="0" applyNumberFormat="0" applyBorder="0" applyAlignment="0" applyProtection="0"/>
    <xf numFmtId="0" fontId="21" fillId="5" borderId="0" applyNumberFormat="0" applyBorder="0" applyAlignment="0" applyProtection="0"/>
    <xf numFmtId="0" fontId="22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9" borderId="0" applyNumberFormat="0" applyBorder="0" applyAlignment="0" applyProtection="0"/>
    <xf numFmtId="0" fontId="21" fillId="10" borderId="0" applyNumberFormat="0" applyBorder="0" applyAlignment="0" applyProtection="0"/>
    <xf numFmtId="0" fontId="22" fillId="10" borderId="0" applyNumberFormat="0" applyBorder="0" applyAlignment="0" applyProtection="0"/>
    <xf numFmtId="0" fontId="21" fillId="5" borderId="0" applyNumberFormat="0" applyBorder="0" applyAlignment="0" applyProtection="0"/>
    <xf numFmtId="0" fontId="22" fillId="5" borderId="0" applyNumberFormat="0" applyBorder="0" applyAlignment="0" applyProtection="0"/>
    <xf numFmtId="0" fontId="21" fillId="8" borderId="0" applyNumberFormat="0" applyBorder="0" applyAlignment="0" applyProtection="0"/>
    <xf numFmtId="0" fontId="22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4" fillId="12" borderId="0" applyNumberFormat="0" applyBorder="0" applyAlignment="0" applyProtection="0"/>
    <xf numFmtId="0" fontId="23" fillId="9" borderId="0" applyNumberFormat="0" applyBorder="0" applyAlignment="0" applyProtection="0"/>
    <xf numFmtId="0" fontId="24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13" borderId="0" applyNumberFormat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0" fontId="23" fillId="16" borderId="0" applyNumberFormat="0" applyBorder="0" applyAlignment="0" applyProtection="0"/>
    <xf numFmtId="0" fontId="24" fillId="16" borderId="0" applyNumberFormat="0" applyBorder="0" applyAlignment="0" applyProtection="0"/>
    <xf numFmtId="0" fontId="23" fillId="17" borderId="0" applyNumberFormat="0" applyBorder="0" applyAlignment="0" applyProtection="0"/>
    <xf numFmtId="0" fontId="24" fillId="17" borderId="0" applyNumberFormat="0" applyBorder="0" applyAlignment="0" applyProtection="0"/>
    <xf numFmtId="0" fontId="23" fillId="18" borderId="0" applyNumberFormat="0" applyBorder="0" applyAlignment="0" applyProtection="0"/>
    <xf numFmtId="0" fontId="24" fillId="18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13" borderId="0" applyNumberFormat="0" applyBorder="0" applyAlignment="0" applyProtection="0"/>
    <xf numFmtId="0" fontId="24" fillId="13" borderId="0" applyNumberFormat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3" borderId="0" applyNumberFormat="0" applyBorder="0" applyAlignment="0" applyProtection="0"/>
    <xf numFmtId="0" fontId="26" fillId="3" borderId="0" applyNumberFormat="0" applyBorder="0" applyAlignment="0" applyProtection="0"/>
    <xf numFmtId="0" fontId="27" fillId="14" borderId="1" applyNumberFormat="0" applyAlignment="0" applyProtection="0"/>
    <xf numFmtId="0" fontId="28" fillId="14" borderId="1" applyNumberFormat="0" applyAlignment="0" applyProtection="0"/>
    <xf numFmtId="0" fontId="29" fillId="21" borderId="2" applyNumberFormat="0" applyAlignment="0" applyProtection="0"/>
    <xf numFmtId="0" fontId="30" fillId="21" borderId="2" applyNumberFormat="0" applyAlignment="0" applyProtection="0"/>
    <xf numFmtId="0" fontId="31" fillId="22" borderId="0" applyNumberFormat="0">
      <alignment horizontal="center"/>
    </xf>
    <xf numFmtId="43" fontId="16" fillId="0" borderId="0" applyFont="0" applyFill="0" applyBorder="0" applyAlignment="0" applyProtection="0"/>
    <xf numFmtId="37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6" fillId="0" borderId="0" applyFont="0" applyFill="0" applyBorder="0" applyAlignment="0" applyProtection="0"/>
    <xf numFmtId="5" fontId="3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5" fontId="16" fillId="0" borderId="0" applyFont="0" applyFill="0" applyBorder="0" applyAlignment="0" applyProtection="0"/>
    <xf numFmtId="39" fontId="33" fillId="0" borderId="0">
      <alignment horizontal="right"/>
    </xf>
    <xf numFmtId="14" fontId="32" fillId="0" borderId="0" applyFont="0" applyFill="0" applyBorder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7" fontId="36" fillId="0" borderId="0">
      <protection locked="0"/>
    </xf>
    <xf numFmtId="0" fontId="37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0" borderId="4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2" fillId="0" borderId="5" applyNumberFormat="0" applyFill="0" applyAlignment="0" applyProtection="0"/>
    <xf numFmtId="0" fontId="43" fillId="0" borderId="6" applyNumberFormat="0" applyFill="0" applyAlignment="0" applyProtection="0"/>
    <xf numFmtId="0" fontId="44" fillId="0" borderId="6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67" fontId="45" fillId="0" borderId="0">
      <protection locked="0"/>
    </xf>
    <xf numFmtId="167" fontId="4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37" fontId="33" fillId="0" borderId="0" applyBorder="0"/>
    <xf numFmtId="0" fontId="47" fillId="7" borderId="1" applyNumberFormat="0" applyAlignment="0" applyProtection="0"/>
    <xf numFmtId="0" fontId="48" fillId="7" borderId="1" applyNumberFormat="0" applyAlignment="0" applyProtection="0"/>
    <xf numFmtId="0" fontId="49" fillId="0" borderId="7" applyNumberFormat="0" applyFill="0" applyAlignment="0" applyProtection="0"/>
    <xf numFmtId="0" fontId="50" fillId="0" borderId="7" applyNumberFormat="0" applyFill="0" applyAlignment="0" applyProtection="0"/>
    <xf numFmtId="43" fontId="20" fillId="0" borderId="0" applyFont="0" applyFill="0" applyBorder="0" applyAlignment="0" applyProtection="0"/>
    <xf numFmtId="0" fontId="51" fillId="23" borderId="0" applyNumberFormat="0" applyBorder="0" applyAlignment="0" applyProtection="0"/>
    <xf numFmtId="0" fontId="52" fillId="23" borderId="0" applyNumberFormat="0" applyBorder="0" applyAlignment="0" applyProtection="0"/>
    <xf numFmtId="0" fontId="20" fillId="0" borderId="0"/>
    <xf numFmtId="0" fontId="53" fillId="0" borderId="0">
      <alignment vertical="top"/>
    </xf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1" fillId="0" borderId="0"/>
    <xf numFmtId="0" fontId="21" fillId="0" borderId="0"/>
    <xf numFmtId="0" fontId="21" fillId="24" borderId="8" applyNumberFormat="0" applyFont="0" applyAlignment="0" applyProtection="0"/>
    <xf numFmtId="0" fontId="20" fillId="24" borderId="8" applyNumberFormat="0" applyFont="0" applyAlignment="0" applyProtection="0"/>
    <xf numFmtId="0" fontId="20" fillId="23" borderId="8" applyNumberFormat="0" applyFont="0" applyAlignment="0" applyProtection="0"/>
    <xf numFmtId="0" fontId="20" fillId="23" borderId="8" applyNumberFormat="0" applyFont="0" applyAlignment="0" applyProtection="0"/>
    <xf numFmtId="0" fontId="20" fillId="23" borderId="8" applyNumberFormat="0" applyFont="0" applyAlignment="0" applyProtection="0"/>
    <xf numFmtId="0" fontId="20" fillId="23" borderId="8" applyNumberFormat="0" applyFont="0" applyAlignment="0" applyProtection="0"/>
    <xf numFmtId="0" fontId="20" fillId="23" borderId="8" applyNumberFormat="0" applyFont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20" fillId="0" borderId="3" applyNumberFormat="0" applyFont="0" applyFill="0" applyAlignment="0" applyProtection="0"/>
    <xf numFmtId="0" fontId="54" fillId="14" borderId="9" applyNumberFormat="0" applyAlignment="0" applyProtection="0"/>
    <xf numFmtId="0" fontId="55" fillId="14" borderId="9" applyNumberFormat="0" applyAlignment="0" applyProtection="0"/>
    <xf numFmtId="0" fontId="20" fillId="0" borderId="10" applyNumberFormat="0" applyFont="0" applyFill="0" applyAlignment="0" applyProtection="0"/>
    <xf numFmtId="0" fontId="20" fillId="0" borderId="10" applyNumberFormat="0" applyFont="0" applyFill="0" applyAlignment="0" applyProtection="0"/>
    <xf numFmtId="0" fontId="20" fillId="0" borderId="10" applyNumberFormat="0" applyFont="0" applyFill="0" applyAlignment="0" applyProtection="0"/>
    <xf numFmtId="0" fontId="20" fillId="0" borderId="10" applyNumberFormat="0" applyFont="0" applyFill="0" applyAlignment="0" applyProtection="0"/>
    <xf numFmtId="0" fontId="20" fillId="0" borderId="10" applyNumberFormat="0" applyFont="0" applyFill="0" applyAlignment="0" applyProtection="0"/>
    <xf numFmtId="9" fontId="3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3" fillId="0" borderId="0" applyFont="0" applyFill="0" applyBorder="0" applyAlignment="0" applyProtection="0">
      <alignment vertical="top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9" fontId="33" fillId="0" borderId="0"/>
    <xf numFmtId="22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>
      <alignment horizontal="center"/>
    </xf>
    <xf numFmtId="0" fontId="59" fillId="0" borderId="0">
      <alignment horizontal="center"/>
    </xf>
    <xf numFmtId="0" fontId="60" fillId="0" borderId="11" applyNumberFormat="0" applyFill="0" applyAlignment="0" applyProtection="0"/>
    <xf numFmtId="0" fontId="61" fillId="0" borderId="11" applyNumberFormat="0" applyFill="0" applyAlignment="0" applyProtection="0"/>
    <xf numFmtId="0" fontId="20" fillId="22" borderId="0" applyNumberFormat="0" applyFont="0" applyBorder="0" applyAlignment="0" applyProtection="0"/>
    <xf numFmtId="0" fontId="20" fillId="22" borderId="0" applyNumberFormat="0" applyFont="0" applyBorder="0" applyAlignment="0" applyProtection="0"/>
    <xf numFmtId="0" fontId="20" fillId="22" borderId="0" applyNumberFormat="0" applyFont="0" applyBorder="0" applyAlignment="0" applyProtection="0"/>
    <xf numFmtId="0" fontId="20" fillId="22" borderId="0" applyNumberFormat="0" applyFont="0" applyBorder="0" applyAlignment="0" applyProtection="0"/>
    <xf numFmtId="0" fontId="20" fillId="22" borderId="0" applyNumberFormat="0" applyFont="0" applyBorder="0" applyAlignment="0" applyProtection="0"/>
    <xf numFmtId="0" fontId="20" fillId="0" borderId="12" applyNumberFormat="0" applyFont="0" applyFill="0" applyAlignment="0" applyProtection="0"/>
    <xf numFmtId="0" fontId="20" fillId="0" borderId="12" applyNumberFormat="0" applyFont="0" applyFill="0" applyAlignment="0" applyProtection="0"/>
    <xf numFmtId="0" fontId="20" fillId="0" borderId="12" applyNumberFormat="0" applyFont="0" applyFill="0" applyAlignment="0" applyProtection="0"/>
    <xf numFmtId="0" fontId="20" fillId="0" borderId="12" applyNumberFormat="0" applyFont="0" applyFill="0" applyAlignment="0" applyProtection="0"/>
    <xf numFmtId="0" fontId="20" fillId="0" borderId="12" applyNumberFormat="0" applyFont="0" applyFill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" fillId="0" borderId="0"/>
    <xf numFmtId="0" fontId="15" fillId="0" borderId="0"/>
    <xf numFmtId="0" fontId="16" fillId="0" borderId="0"/>
    <xf numFmtId="168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6" fillId="0" borderId="0"/>
    <xf numFmtId="0" fontId="22" fillId="2" borderId="0" applyNumberFormat="0" applyBorder="0" applyAlignment="0" applyProtection="0"/>
    <xf numFmtId="0" fontId="21" fillId="2" borderId="0" applyNumberFormat="0" applyBorder="0" applyAlignment="0" applyProtection="0"/>
    <xf numFmtId="0" fontId="22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1" fillId="8" borderId="0" applyNumberFormat="0" applyBorder="0" applyAlignment="0" applyProtection="0"/>
    <xf numFmtId="0" fontId="22" fillId="9" borderId="0" applyNumberFormat="0" applyBorder="0" applyAlignment="0" applyProtection="0"/>
    <xf numFmtId="0" fontId="21" fillId="9" borderId="0" applyNumberFormat="0" applyBorder="0" applyAlignment="0" applyProtection="0"/>
    <xf numFmtId="0" fontId="22" fillId="10" borderId="0" applyNumberFormat="0" applyBorder="0" applyAlignment="0" applyProtection="0"/>
    <xf numFmtId="0" fontId="21" fillId="10" borderId="0" applyNumberFormat="0" applyBorder="0" applyAlignment="0" applyProtection="0"/>
    <xf numFmtId="0" fontId="22" fillId="5" borderId="0" applyNumberFormat="0" applyBorder="0" applyAlignment="0" applyProtection="0"/>
    <xf numFmtId="0" fontId="21" fillId="5" borderId="0" applyNumberFormat="0" applyBorder="0" applyAlignment="0" applyProtection="0"/>
    <xf numFmtId="0" fontId="22" fillId="8" borderId="0" applyNumberFormat="0" applyBorder="0" applyAlignment="0" applyProtection="0"/>
    <xf numFmtId="0" fontId="21" fillId="8" borderId="0" applyNumberFormat="0" applyBorder="0" applyAlignment="0" applyProtection="0"/>
    <xf numFmtId="0" fontId="22" fillId="11" borderId="0" applyNumberFormat="0" applyBorder="0" applyAlignment="0" applyProtection="0"/>
    <xf numFmtId="0" fontId="21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5" fillId="3" borderId="0" applyNumberFormat="0" applyBorder="0" applyAlignment="0" applyProtection="0"/>
    <xf numFmtId="0" fontId="27" fillId="14" borderId="1" applyNumberFormat="0" applyAlignment="0" applyProtection="0"/>
    <xf numFmtId="0" fontId="29" fillId="21" borderId="2" applyNumberFormat="0" applyAlignment="0" applyProtection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7" fontId="36" fillId="0" borderId="0">
      <protection locked="0"/>
    </xf>
    <xf numFmtId="0" fontId="34" fillId="0" borderId="0" applyNumberFormat="0" applyFill="0" applyBorder="0" applyAlignment="0" applyProtection="0"/>
    <xf numFmtId="0" fontId="75" fillId="0" borderId="0"/>
    <xf numFmtId="0" fontId="76" fillId="0" borderId="0">
      <alignment horizontal="left"/>
    </xf>
    <xf numFmtId="0" fontId="76" fillId="0" borderId="24"/>
    <xf numFmtId="0" fontId="76" fillId="0" borderId="25">
      <alignment horizontal="center" wrapText="1"/>
    </xf>
    <xf numFmtId="0" fontId="76" fillId="0" borderId="21">
      <alignment horizontal="center"/>
    </xf>
    <xf numFmtId="0" fontId="77" fillId="0" borderId="26">
      <alignment horizontal="center"/>
    </xf>
    <xf numFmtId="0" fontId="37" fillId="4" borderId="0" applyNumberFormat="0" applyBorder="0" applyAlignment="0" applyProtection="0"/>
    <xf numFmtId="38" fontId="18" fillId="27" borderId="0" applyNumberFormat="0" applyBorder="0" applyAlignment="0" applyProtection="0"/>
    <xf numFmtId="0" fontId="17" fillId="29" borderId="20">
      <alignment horizontal="center" wrapText="1"/>
    </xf>
    <xf numFmtId="0" fontId="39" fillId="0" borderId="4" applyNumberFormat="0" applyFill="0" applyAlignment="0" applyProtection="0"/>
    <xf numFmtId="0" fontId="77" fillId="0" borderId="0" applyNumberFormat="0" applyFill="0" applyBorder="0" applyAlignment="0" applyProtection="0"/>
    <xf numFmtId="0" fontId="41" fillId="0" borderId="5" applyNumberFormat="0" applyFill="0" applyAlignment="0" applyProtection="0"/>
    <xf numFmtId="0" fontId="64" fillId="0" borderId="0" applyNumberFormat="0" applyFill="0" applyBorder="0" applyAlignment="0" applyProtection="0"/>
    <xf numFmtId="0" fontId="43" fillId="0" borderId="6" applyNumberFormat="0" applyFill="0" applyAlignment="0" applyProtection="0"/>
    <xf numFmtId="0" fontId="43" fillId="0" borderId="0" applyNumberFormat="0" applyFill="0" applyBorder="0" applyAlignment="0" applyProtection="0"/>
    <xf numFmtId="10" fontId="18" fillId="30" borderId="20" applyNumberFormat="0" applyBorder="0" applyAlignment="0" applyProtection="0"/>
    <xf numFmtId="0" fontId="47" fillId="7" borderId="1" applyNumberFormat="0" applyAlignment="0" applyProtection="0"/>
    <xf numFmtId="0" fontId="49" fillId="0" borderId="7" applyNumberFormat="0" applyFill="0" applyAlignment="0" applyProtection="0"/>
    <xf numFmtId="0" fontId="51" fillId="23" borderId="0" applyNumberFormat="0" applyBorder="0" applyAlignment="0" applyProtection="0"/>
    <xf numFmtId="173" fontId="78" fillId="0" borderId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79" fillId="0" borderId="0"/>
    <xf numFmtId="0" fontId="79" fillId="0" borderId="0"/>
    <xf numFmtId="0" fontId="7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80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5" fillId="0" borderId="0"/>
    <xf numFmtId="0" fontId="16" fillId="0" borderId="0"/>
    <xf numFmtId="0" fontId="80" fillId="0" borderId="0"/>
    <xf numFmtId="0" fontId="16" fillId="0" borderId="0">
      <alignment wrapText="1"/>
    </xf>
    <xf numFmtId="0" fontId="16" fillId="0" borderId="0">
      <alignment wrapText="1"/>
    </xf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54" fillId="14" borderId="9" applyNumberFormat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1" fillId="0" borderId="0" applyNumberFormat="0" applyFont="0" applyFill="0" applyBorder="0" applyAlignment="0" applyProtection="0">
      <alignment horizontal="left"/>
    </xf>
    <xf numFmtId="15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0" fontId="82" fillId="0" borderId="27">
      <alignment horizontal="center"/>
    </xf>
    <xf numFmtId="3" fontId="81" fillId="0" borderId="0" applyFont="0" applyFill="0" applyBorder="0" applyAlignment="0" applyProtection="0"/>
    <xf numFmtId="0" fontId="81" fillId="31" borderId="0" applyNumberFormat="0" applyFont="0" applyBorder="0" applyAlignment="0" applyProtection="0"/>
    <xf numFmtId="0" fontId="83" fillId="0" borderId="0"/>
    <xf numFmtId="0" fontId="56" fillId="0" borderId="0" applyNumberFormat="0" applyFill="0" applyBorder="0" applyAlignment="0" applyProtection="0"/>
    <xf numFmtId="0" fontId="60" fillId="0" borderId="11" applyNumberFormat="0" applyFill="0" applyAlignment="0" applyProtection="0"/>
    <xf numFmtId="167" fontId="36" fillId="0" borderId="28">
      <protection locked="0"/>
    </xf>
    <xf numFmtId="171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62" fillId="0" borderId="0" applyNumberFormat="0" applyFill="0" applyBorder="0" applyAlignment="0" applyProtection="0"/>
    <xf numFmtId="169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0" fontId="16" fillId="0" borderId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6" fillId="0" borderId="0"/>
    <xf numFmtId="168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0" fontId="15" fillId="0" borderId="0"/>
    <xf numFmtId="0" fontId="16" fillId="0" borderId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0" fontId="7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3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3" fillId="0" borderId="0"/>
    <xf numFmtId="0" fontId="15" fillId="0" borderId="0"/>
    <xf numFmtId="0" fontId="15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6" fillId="24" borderId="8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3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0" fontId="16" fillId="0" borderId="10" applyNumberFormat="0" applyFont="0" applyFill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22" borderId="0" applyNumberFormat="0" applyFont="0" applyBorder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0" fontId="16" fillId="0" borderId="12" applyNumberFormat="0" applyFon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8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28" fillId="14" borderId="1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0" fontId="30" fillId="21" borderId="2" applyNumberFormat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7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48" fillId="7" borderId="1" applyNumberFormat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0" fillId="0" borderId="7" applyNumberFormat="0" applyFill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9" fillId="0" borderId="0"/>
    <xf numFmtId="0" fontId="9" fillId="0" borderId="0"/>
    <xf numFmtId="0" fontId="16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166" fontId="16" fillId="0" borderId="0" applyFont="0" applyFill="0" applyBorder="0" applyProtection="0"/>
    <xf numFmtId="0" fontId="16" fillId="0" borderId="0">
      <alignment wrapText="1"/>
    </xf>
    <xf numFmtId="0" fontId="53" fillId="0" borderId="0"/>
    <xf numFmtId="166" fontId="16" fillId="0" borderId="0" applyFont="0" applyFill="0" applyBorder="0" applyProtection="0"/>
    <xf numFmtId="0" fontId="16" fillId="0" borderId="0"/>
    <xf numFmtId="0" fontId="16" fillId="0" borderId="0">
      <alignment wrapText="1"/>
    </xf>
    <xf numFmtId="0" fontId="53" fillId="0" borderId="0"/>
    <xf numFmtId="0" fontId="22" fillId="0" borderId="0"/>
    <xf numFmtId="0" fontId="9" fillId="0" borderId="0"/>
    <xf numFmtId="0" fontId="16" fillId="0" borderId="0">
      <alignment wrapText="1"/>
    </xf>
    <xf numFmtId="0" fontId="53" fillId="0" borderId="0"/>
    <xf numFmtId="0" fontId="22" fillId="0" borderId="0"/>
    <xf numFmtId="0" fontId="16" fillId="0" borderId="0">
      <alignment wrapText="1"/>
    </xf>
    <xf numFmtId="0" fontId="53" fillId="0" borderId="0"/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9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22" fillId="0" borderId="0"/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>
      <alignment wrapText="1"/>
    </xf>
    <xf numFmtId="166" fontId="16" fillId="0" borderId="0" applyFont="0" applyFill="0" applyBorder="0" applyProtection="0"/>
    <xf numFmtId="0" fontId="16" fillId="0" borderId="0"/>
    <xf numFmtId="0" fontId="21" fillId="0" borderId="0"/>
    <xf numFmtId="0" fontId="73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73" fillId="0" borderId="0"/>
    <xf numFmtId="0" fontId="16" fillId="0" borderId="0"/>
    <xf numFmtId="0" fontId="53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9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16" fillId="0" borderId="0"/>
    <xf numFmtId="0" fontId="16" fillId="0" borderId="0">
      <alignment wrapText="1"/>
    </xf>
    <xf numFmtId="0" fontId="73" fillId="0" borderId="0"/>
    <xf numFmtId="0" fontId="16" fillId="0" borderId="0"/>
    <xf numFmtId="0" fontId="16" fillId="0" borderId="0">
      <alignment wrapText="1"/>
    </xf>
    <xf numFmtId="0" fontId="22" fillId="0" borderId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3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3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21" fillId="24" borderId="8" applyNumberFormat="0" applyFon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0" fontId="55" fillId="14" borderId="9" applyNumberFormat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6" fillId="0" borderId="0"/>
    <xf numFmtId="43" fontId="16" fillId="0" borderId="0" applyFont="0" applyFill="0" applyBorder="0" applyAlignment="0" applyProtection="0"/>
    <xf numFmtId="0" fontId="47" fillId="7" borderId="1" applyNumberFormat="0" applyAlignment="0" applyProtection="0"/>
    <xf numFmtId="0" fontId="21" fillId="24" borderId="8" applyNumberFormat="0" applyFont="0" applyAlignment="0" applyProtection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8" applyNumberFormat="0" applyFont="0" applyAlignment="0" applyProtection="0"/>
    <xf numFmtId="0" fontId="16" fillId="23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85" fillId="3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85" fillId="3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85" fillId="3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85" fillId="3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85" fillId="3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85" fillId="3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85" fillId="3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85" fillId="4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85" fillId="41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85" fillId="42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8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85" fillId="4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89" fillId="45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89" fillId="46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89" fillId="47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89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89" fillId="49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89" fillId="5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89" fillId="51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89" fillId="5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89" fillId="53" borderId="0" applyNumberFormat="0" applyBorder="0" applyAlignment="0" applyProtection="0"/>
    <xf numFmtId="0" fontId="24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89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89" fillId="55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89" fillId="5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90" fillId="57" borderId="0" applyNumberFormat="0" applyBorder="0" applyAlignment="0" applyProtection="0"/>
    <xf numFmtId="0" fontId="27" fillId="14" borderId="1" applyNumberFormat="0" applyAlignment="0" applyProtection="0"/>
    <xf numFmtId="0" fontId="27" fillId="14" borderId="1" applyNumberFormat="0" applyAlignment="0" applyProtection="0"/>
    <xf numFmtId="0" fontId="91" fillId="58" borderId="34" applyNumberFormat="0" applyAlignment="0" applyProtection="0"/>
    <xf numFmtId="0" fontId="29" fillId="21" borderId="2" applyNumberFormat="0" applyAlignment="0" applyProtection="0"/>
    <xf numFmtId="0" fontId="29" fillId="21" borderId="2" applyNumberFormat="0" applyAlignment="0" applyProtection="0"/>
    <xf numFmtId="0" fontId="92" fillId="59" borderId="35" applyNumberFormat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3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22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96" fillId="60" borderId="0" applyNumberFormat="0" applyBorder="0" applyAlignment="0" applyProtection="0"/>
    <xf numFmtId="0" fontId="39" fillId="0" borderId="4" applyNumberFormat="0" applyFill="0" applyAlignment="0" applyProtection="0"/>
    <xf numFmtId="0" fontId="97" fillId="0" borderId="36" applyNumberFormat="0" applyFill="0" applyAlignment="0" applyProtection="0"/>
    <xf numFmtId="0" fontId="39" fillId="0" borderId="4" applyNumberFormat="0" applyFill="0" applyAlignment="0" applyProtection="0"/>
    <xf numFmtId="0" fontId="41" fillId="0" borderId="5" applyNumberFormat="0" applyFill="0" applyAlignment="0" applyProtection="0"/>
    <xf numFmtId="0" fontId="98" fillId="0" borderId="37" applyNumberFormat="0" applyFill="0" applyAlignment="0" applyProtection="0"/>
    <xf numFmtId="0" fontId="41" fillId="0" borderId="5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99" fillId="0" borderId="38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3" fillId="0" borderId="0"/>
    <xf numFmtId="0" fontId="47" fillId="7" borderId="1" applyNumberFormat="0" applyAlignment="0" applyProtection="0"/>
    <xf numFmtId="0" fontId="47" fillId="7" borderId="1" applyNumberFormat="0" applyAlignment="0" applyProtection="0"/>
    <xf numFmtId="0" fontId="100" fillId="61" borderId="34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7" fillId="7" borderId="1" applyNumberFormat="0" applyAlignment="0" applyProtection="0"/>
    <xf numFmtId="0" fontId="49" fillId="0" borderId="7" applyNumberFormat="0" applyFill="0" applyAlignment="0" applyProtection="0"/>
    <xf numFmtId="0" fontId="49" fillId="0" borderId="7" applyNumberFormat="0" applyFill="0" applyAlignment="0" applyProtection="0"/>
    <xf numFmtId="0" fontId="101" fillId="0" borderId="39" applyNumberFormat="0" applyFill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102" fillId="62" borderId="0" applyNumberFormat="0" applyBorder="0" applyAlignment="0" applyProtection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3" fillId="0" borderId="0"/>
    <xf numFmtId="0" fontId="93" fillId="0" borderId="0"/>
    <xf numFmtId="0" fontId="53" fillId="0" borderId="0"/>
    <xf numFmtId="0" fontId="53" fillId="0" borderId="0"/>
    <xf numFmtId="166" fontId="16" fillId="0" borderId="0" applyFont="0" applyFill="0" applyBorder="0" applyProtection="0"/>
    <xf numFmtId="0" fontId="94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9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4" fillId="0" borderId="0" applyNumberFormat="0" applyFont="0" applyFill="0" applyBorder="0" applyAlignment="0" applyProtection="0">
      <alignment vertical="justify" textRotation="18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 applyFont="0" applyFill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1" fillId="0" borderId="0"/>
    <xf numFmtId="0" fontId="81" fillId="0" borderId="0"/>
    <xf numFmtId="166" fontId="16" fillId="0" borderId="0" applyFont="0" applyFill="0" applyBorder="0" applyProtection="0"/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 applyFont="0" applyFill="0" applyBorder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53" fillId="0" borderId="0"/>
    <xf numFmtId="0" fontId="53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 applyFont="0" applyFill="0" applyBorder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 applyFont="0" applyFill="0" applyBorder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 applyFont="0" applyFill="0" applyBorder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/>
    <xf numFmtId="0" fontId="16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1" fillId="0" borderId="0"/>
    <xf numFmtId="0" fontId="93" fillId="0" borderId="0"/>
    <xf numFmtId="166" fontId="16" fillId="0" borderId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22" fillId="0" borderId="0"/>
    <xf numFmtId="0" fontId="9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3" fillId="0" borderId="0"/>
    <xf numFmtId="0" fontId="93" fillId="0" borderId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6" fillId="0" borderId="0"/>
    <xf numFmtId="0" fontId="22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4" borderId="8" applyNumberFormat="0" applyFont="0" applyAlignment="0" applyProtection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22" fillId="0" borderId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22" fillId="0" borderId="0"/>
    <xf numFmtId="0" fontId="16" fillId="24" borderId="8" applyNumberFormat="0" applyFont="0" applyAlignment="0" applyProtection="0"/>
    <xf numFmtId="0" fontId="16" fillId="24" borderId="8" applyNumberFormat="0" applyFont="0" applyAlignment="0" applyProtection="0"/>
    <xf numFmtId="0" fontId="22" fillId="0" borderId="0"/>
    <xf numFmtId="0" fontId="16" fillId="24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24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4" fillId="14" borderId="9" applyNumberFormat="0" applyAlignment="0" applyProtection="0"/>
    <xf numFmtId="0" fontId="22" fillId="0" borderId="0"/>
    <xf numFmtId="0" fontId="105" fillId="58" borderId="40" applyNumberFormat="0" applyAlignment="0" applyProtection="0"/>
    <xf numFmtId="0" fontId="54" fillId="14" borderId="9" applyNumberFormat="0" applyAlignment="0" applyProtection="0"/>
    <xf numFmtId="0" fontId="54" fillId="14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53" fillId="0" borderId="0" applyFont="0" applyFill="0" applyBorder="0" applyAlignment="0" applyProtection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9" fillId="0" borderId="0" applyFont="0" applyFill="0" applyBorder="0" applyAlignment="0" applyProtection="0"/>
    <xf numFmtId="0" fontId="22" fillId="0" borderId="0"/>
    <xf numFmtId="9" fontId="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6" fillId="0" borderId="0" applyNumberFormat="0" applyFill="0" applyBorder="0" applyAlignment="0" applyProtection="0"/>
    <xf numFmtId="0" fontId="2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2" fillId="0" borderId="0"/>
    <xf numFmtId="0" fontId="22" fillId="0" borderId="0"/>
    <xf numFmtId="0" fontId="60" fillId="0" borderId="11" applyNumberFormat="0" applyFill="0" applyAlignment="0" applyProtection="0"/>
    <xf numFmtId="0" fontId="106" fillId="0" borderId="41" applyNumberFormat="0" applyFill="0" applyAlignment="0" applyProtection="0"/>
    <xf numFmtId="0" fontId="22" fillId="0" borderId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2" fillId="0" borderId="0" applyNumberFormat="0" applyFill="0" applyBorder="0" applyAlignment="0" applyProtection="0"/>
    <xf numFmtId="0" fontId="22" fillId="0" borderId="0"/>
    <xf numFmtId="0" fontId="10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33" borderId="0" applyNumberFormat="0" applyBorder="0" applyAlignment="0" applyProtection="0"/>
    <xf numFmtId="0" fontId="7" fillId="33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53" fillId="2" borderId="0" applyNumberFormat="0" applyBorder="0" applyAlignment="0" applyProtection="0"/>
    <xf numFmtId="0" fontId="22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53" fillId="2" borderId="0" applyNumberFormat="0" applyBorder="0" applyAlignment="0" applyProtection="0"/>
    <xf numFmtId="0" fontId="22" fillId="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21" fillId="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34" borderId="0" applyNumberFormat="0" applyBorder="0" applyAlignment="0" applyProtection="0"/>
    <xf numFmtId="0" fontId="7" fillId="34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53" fillId="3" borderId="0" applyNumberFormat="0" applyBorder="0" applyAlignment="0" applyProtection="0"/>
    <xf numFmtId="0" fontId="22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53" fillId="3" borderId="0" applyNumberFormat="0" applyBorder="0" applyAlignment="0" applyProtection="0"/>
    <xf numFmtId="0" fontId="22" fillId="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21" fillId="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35" borderId="0" applyNumberFormat="0" applyBorder="0" applyAlignment="0" applyProtection="0"/>
    <xf numFmtId="0" fontId="7" fillId="35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53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53" fillId="4" borderId="0" applyNumberFormat="0" applyBorder="0" applyAlignment="0" applyProtection="0"/>
    <xf numFmtId="0" fontId="22" fillId="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1" fillId="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36" borderId="0" applyNumberFormat="0" applyBorder="0" applyAlignment="0" applyProtection="0"/>
    <xf numFmtId="0" fontId="7" fillId="36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53" fillId="5" borderId="0" applyNumberFormat="0" applyBorder="0" applyAlignment="0" applyProtection="0"/>
    <xf numFmtId="0" fontId="22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22" fillId="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1" fillId="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9" fillId="37" borderId="0" applyNumberFormat="0" applyBorder="0" applyAlignment="0" applyProtection="0"/>
    <xf numFmtId="0" fontId="7" fillId="37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22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" fillId="37" borderId="0" applyNumberFormat="0" applyBorder="0" applyAlignment="0" applyProtection="0"/>
    <xf numFmtId="0" fontId="21" fillId="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38" borderId="0" applyNumberFormat="0" applyBorder="0" applyAlignment="0" applyProtection="0"/>
    <xf numFmtId="0" fontId="7" fillId="38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53" fillId="7" borderId="0" applyNumberFormat="0" applyBorder="0" applyAlignment="0" applyProtection="0"/>
    <xf numFmtId="0" fontId="22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22" fillId="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21" fillId="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9" fillId="39" borderId="0" applyNumberFormat="0" applyBorder="0" applyAlignment="0" applyProtection="0"/>
    <xf numFmtId="0" fontId="7" fillId="39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53" fillId="8" borderId="0" applyNumberFormat="0" applyBorder="0" applyAlignment="0" applyProtection="0"/>
    <xf numFmtId="0" fontId="22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22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21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40" borderId="0" applyNumberFormat="0" applyBorder="0" applyAlignment="0" applyProtection="0"/>
    <xf numFmtId="0" fontId="7" fillId="4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22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9" fillId="40" borderId="0" applyNumberFormat="0" applyBorder="0" applyAlignment="0" applyProtection="0"/>
    <xf numFmtId="0" fontId="21" fillId="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9" fillId="41" borderId="0" applyNumberFormat="0" applyBorder="0" applyAlignment="0" applyProtection="0"/>
    <xf numFmtId="0" fontId="7" fillId="4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53" fillId="10" borderId="0" applyNumberFormat="0" applyBorder="0" applyAlignment="0" applyProtection="0"/>
    <xf numFmtId="0" fontId="22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22" fillId="1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21" fillId="10" borderId="0" applyNumberFormat="0" applyBorder="0" applyAlignment="0" applyProtection="0"/>
    <xf numFmtId="0" fontId="9" fillId="41" borderId="0" applyNumberFormat="0" applyBorder="0" applyAlignment="0" applyProtection="0"/>
    <xf numFmtId="0" fontId="9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42" borderId="0" applyNumberFormat="0" applyBorder="0" applyAlignment="0" applyProtection="0"/>
    <xf numFmtId="0" fontId="7" fillId="42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53" fillId="5" borderId="0" applyNumberFormat="0" applyBorder="0" applyAlignment="0" applyProtection="0"/>
    <xf numFmtId="0" fontId="22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22" fillId="5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21" fillId="5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43" borderId="0" applyNumberFormat="0" applyBorder="0" applyAlignment="0" applyProtection="0"/>
    <xf numFmtId="0" fontId="7" fillId="43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53" fillId="8" borderId="0" applyNumberFormat="0" applyBorder="0" applyAlignment="0" applyProtection="0"/>
    <xf numFmtId="0" fontId="22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22" fillId="8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21" fillId="8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9" fillId="44" borderId="0" applyNumberFormat="0" applyBorder="0" applyAlignment="0" applyProtection="0"/>
    <xf numFmtId="0" fontId="7" fillId="4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53" fillId="11" borderId="0" applyNumberFormat="0" applyBorder="0" applyAlignment="0" applyProtection="0"/>
    <xf numFmtId="0" fontId="22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22" fillId="11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21" fillId="11" borderId="0" applyNumberFormat="0" applyBorder="0" applyAlignment="0" applyProtection="0"/>
    <xf numFmtId="0" fontId="9" fillId="44" borderId="0" applyNumberFormat="0" applyBorder="0" applyAlignment="0" applyProtection="0"/>
    <xf numFmtId="0" fontId="9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4" fillId="45" borderId="0" applyNumberFormat="0" applyBorder="0" applyAlignment="0" applyProtection="0"/>
    <xf numFmtId="0" fontId="24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113" fillId="12" borderId="0" applyNumberFormat="0" applyBorder="0" applyAlignment="0" applyProtection="0"/>
    <xf numFmtId="0" fontId="23" fillId="12" borderId="0" applyNumberFormat="0" applyBorder="0" applyAlignment="0" applyProtection="0"/>
    <xf numFmtId="0" fontId="114" fillId="45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4" fillId="46" borderId="0" applyNumberFormat="0" applyBorder="0" applyAlignment="0" applyProtection="0"/>
    <xf numFmtId="0" fontId="24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113" fillId="9" borderId="0" applyNumberFormat="0" applyBorder="0" applyAlignment="0" applyProtection="0"/>
    <xf numFmtId="0" fontId="23" fillId="9" borderId="0" applyNumberFormat="0" applyBorder="0" applyAlignment="0" applyProtection="0"/>
    <xf numFmtId="0" fontId="114" fillId="46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4" fillId="47" borderId="0" applyNumberFormat="0" applyBorder="0" applyAlignment="0" applyProtection="0"/>
    <xf numFmtId="0" fontId="24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113" fillId="10" borderId="0" applyNumberFormat="0" applyBorder="0" applyAlignment="0" applyProtection="0"/>
    <xf numFmtId="0" fontId="23" fillId="10" borderId="0" applyNumberFormat="0" applyBorder="0" applyAlignment="0" applyProtection="0"/>
    <xf numFmtId="0" fontId="114" fillId="47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4" fillId="48" borderId="0" applyNumberFormat="0" applyBorder="0" applyAlignment="0" applyProtection="0"/>
    <xf numFmtId="0" fontId="24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23" fillId="13" borderId="0" applyNumberFormat="0" applyBorder="0" applyAlignment="0" applyProtection="0"/>
    <xf numFmtId="0" fontId="114" fillId="48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4" fillId="49" borderId="0" applyNumberFormat="0" applyBorder="0" applyAlignment="0" applyProtection="0"/>
    <xf numFmtId="0" fontId="24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23" fillId="15" borderId="0" applyNumberFormat="0" applyBorder="0" applyAlignment="0" applyProtection="0"/>
    <xf numFmtId="0" fontId="114" fillId="49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4" fillId="50" borderId="0" applyNumberFormat="0" applyBorder="0" applyAlignment="0" applyProtection="0"/>
    <xf numFmtId="0" fontId="24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113" fillId="16" borderId="0" applyNumberFormat="0" applyBorder="0" applyAlignment="0" applyProtection="0"/>
    <xf numFmtId="0" fontId="23" fillId="16" borderId="0" applyNumberFormat="0" applyBorder="0" applyAlignment="0" applyProtection="0"/>
    <xf numFmtId="0" fontId="114" fillId="50" borderId="0" applyNumberFormat="0" applyBorder="0" applyAlignment="0" applyProtection="0"/>
    <xf numFmtId="0" fontId="114" fillId="51" borderId="0" applyNumberFormat="0" applyBorder="0" applyAlignment="0" applyProtection="0"/>
    <xf numFmtId="0" fontId="114" fillId="51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4" fillId="51" borderId="0" applyNumberFormat="0" applyBorder="0" applyAlignment="0" applyProtection="0"/>
    <xf numFmtId="0" fontId="24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113" fillId="17" borderId="0" applyNumberFormat="0" applyBorder="0" applyAlignment="0" applyProtection="0"/>
    <xf numFmtId="0" fontId="23" fillId="17" borderId="0" applyNumberFormat="0" applyBorder="0" applyAlignment="0" applyProtection="0"/>
    <xf numFmtId="0" fontId="115" fillId="51" borderId="0" applyNumberFormat="0" applyBorder="0" applyAlignment="0" applyProtection="0"/>
    <xf numFmtId="0" fontId="115" fillId="51" borderId="0" applyNumberFormat="0" applyBorder="0" applyAlignment="0" applyProtection="0"/>
    <xf numFmtId="0" fontId="114" fillId="51" borderId="0" applyNumberFormat="0" applyBorder="0" applyAlignment="0" applyProtection="0"/>
    <xf numFmtId="0" fontId="114" fillId="51" borderId="0" applyNumberFormat="0" applyBorder="0" applyAlignment="0" applyProtection="0"/>
    <xf numFmtId="0" fontId="114" fillId="51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4" fillId="52" borderId="0" applyNumberFormat="0" applyBorder="0" applyAlignment="0" applyProtection="0"/>
    <xf numFmtId="0" fontId="24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113" fillId="18" borderId="0" applyNumberFormat="0" applyBorder="0" applyAlignment="0" applyProtection="0"/>
    <xf numFmtId="0" fontId="23" fillId="18" borderId="0" applyNumberFormat="0" applyBorder="0" applyAlignment="0" applyProtection="0"/>
    <xf numFmtId="0" fontId="114" fillId="52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4" fillId="53" borderId="0" applyNumberFormat="0" applyBorder="0" applyAlignment="0" applyProtection="0"/>
    <xf numFmtId="0" fontId="24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23" fillId="19" borderId="0" applyNumberFormat="0" applyBorder="0" applyAlignment="0" applyProtection="0"/>
    <xf numFmtId="0" fontId="114" fillId="5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4" fillId="54" borderId="0" applyNumberFormat="0" applyBorder="0" applyAlignment="0" applyProtection="0"/>
    <xf numFmtId="0" fontId="24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113" fillId="13" borderId="0" applyNumberFormat="0" applyBorder="0" applyAlignment="0" applyProtection="0"/>
    <xf numFmtId="0" fontId="23" fillId="13" borderId="0" applyNumberFormat="0" applyBorder="0" applyAlignment="0" applyProtection="0"/>
    <xf numFmtId="0" fontId="114" fillId="54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4" fillId="55" borderId="0" applyNumberFormat="0" applyBorder="0" applyAlignment="0" applyProtection="0"/>
    <xf numFmtId="0" fontId="24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113" fillId="15" borderId="0" applyNumberFormat="0" applyBorder="0" applyAlignment="0" applyProtection="0"/>
    <xf numFmtId="0" fontId="23" fillId="15" borderId="0" applyNumberFormat="0" applyBorder="0" applyAlignment="0" applyProtection="0"/>
    <xf numFmtId="0" fontId="114" fillId="55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4" fillId="56" borderId="0" applyNumberFormat="0" applyBorder="0" applyAlignment="0" applyProtection="0"/>
    <xf numFmtId="0" fontId="24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23" fillId="20" borderId="0" applyNumberFormat="0" applyBorder="0" applyAlignment="0" applyProtection="0"/>
    <xf numFmtId="0" fontId="114" fillId="56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7" fillId="57" borderId="0" applyNumberFormat="0" applyBorder="0" applyAlignment="0" applyProtection="0"/>
    <xf numFmtId="0" fontId="2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25" fillId="3" borderId="0" applyNumberFormat="0" applyBorder="0" applyAlignment="0" applyProtection="0"/>
    <xf numFmtId="0" fontId="117" fillId="57" borderId="0" applyNumberFormat="0" applyBorder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9" fillId="58" borderId="34" applyNumberFormat="0" applyAlignment="0" applyProtection="0"/>
    <xf numFmtId="0" fontId="2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118" fillId="14" borderId="1" applyNumberFormat="0" applyAlignment="0" applyProtection="0"/>
    <xf numFmtId="0" fontId="27" fillId="14" borderId="1" applyNumberFormat="0" applyAlignment="0" applyProtection="0"/>
    <xf numFmtId="0" fontId="119" fillId="58" borderId="34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20" fillId="59" borderId="35" applyNumberFormat="0" applyAlignment="0" applyProtection="0"/>
    <xf numFmtId="0" fontId="30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112" fillId="21" borderId="2" applyNumberFormat="0" applyAlignment="0" applyProtection="0"/>
    <xf numFmtId="0" fontId="29" fillId="21" borderId="2" applyNumberFormat="0" applyAlignment="0" applyProtection="0"/>
    <xf numFmtId="0" fontId="120" fillId="59" borderId="35" applyNumberFormat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9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53" fillId="0" borderId="0" applyFont="0" applyFill="0" applyBorder="0" applyAlignment="0" applyProtection="0">
      <alignment vertical="top"/>
    </xf>
    <xf numFmtId="44" fontId="22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5" fontId="1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4" fillId="60" borderId="0" applyNumberFormat="0" applyBorder="0" applyAlignment="0" applyProtection="0"/>
    <xf numFmtId="0" fontId="38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37" fillId="4" borderId="0" applyNumberFormat="0" applyBorder="0" applyAlignment="0" applyProtection="0"/>
    <xf numFmtId="0" fontId="124" fillId="60" borderId="0" applyNumberFormat="0" applyBorder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6" fillId="0" borderId="36" applyNumberFormat="0" applyFill="0" applyAlignment="0" applyProtection="0"/>
    <xf numFmtId="0" fontId="40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125" fillId="0" borderId="4" applyNumberFormat="0" applyFill="0" applyAlignment="0" applyProtection="0"/>
    <xf numFmtId="0" fontId="39" fillId="0" borderId="4" applyNumberFormat="0" applyFill="0" applyAlignment="0" applyProtection="0"/>
    <xf numFmtId="0" fontId="126" fillId="0" borderId="36" applyNumberFormat="0" applyFill="0" applyAlignment="0" applyProtection="0"/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8" fillId="0" borderId="37" applyNumberFormat="0" applyFill="0" applyAlignment="0" applyProtection="0"/>
    <xf numFmtId="0" fontId="42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127" fillId="0" borderId="5" applyNumberFormat="0" applyFill="0" applyAlignment="0" applyProtection="0"/>
    <xf numFmtId="0" fontId="41" fillId="0" borderId="5" applyNumberFormat="0" applyFill="0" applyAlignment="0" applyProtection="0"/>
    <xf numFmtId="0" fontId="128" fillId="0" borderId="37" applyNumberFormat="0" applyFill="0" applyAlignment="0" applyProtection="0"/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30" fillId="0" borderId="38" applyNumberFormat="0" applyFill="0" applyAlignment="0" applyProtection="0"/>
    <xf numFmtId="0" fontId="44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43" fillId="0" borderId="6" applyNumberFormat="0" applyFill="0" applyAlignment="0" applyProtection="0"/>
    <xf numFmtId="0" fontId="130" fillId="0" borderId="38" applyNumberFormat="0" applyFill="0" applyAlignment="0" applyProtection="0"/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17" fillId="29" borderId="44">
      <alignment horizontal="center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0" fontId="18" fillId="30" borderId="44" applyNumberFormat="0" applyBorder="0" applyAlignment="0" applyProtection="0"/>
    <xf numFmtId="10" fontId="18" fillId="30" borderId="44" applyNumberFormat="0" applyBorder="0" applyAlignment="0" applyProtection="0"/>
    <xf numFmtId="10" fontId="18" fillId="30" borderId="44" applyNumberFormat="0" applyBorder="0" applyAlignment="0" applyProtection="0"/>
    <xf numFmtId="10" fontId="18" fillId="30" borderId="44" applyNumberFormat="0" applyBorder="0" applyAlignment="0" applyProtection="0"/>
    <xf numFmtId="0" fontId="131" fillId="61" borderId="34" applyNumberFormat="0" applyAlignment="0" applyProtection="0"/>
    <xf numFmtId="0" fontId="131" fillId="61" borderId="34" applyNumberFormat="0" applyAlignment="0" applyProtection="0"/>
    <xf numFmtId="0" fontId="132" fillId="61" borderId="34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2" fillId="61" borderId="34" applyNumberFormat="0" applyAlignment="0" applyProtection="0"/>
    <xf numFmtId="0" fontId="48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3" fillId="7" borderId="1" applyNumberFormat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5" fillId="0" borderId="39" applyNumberFormat="0" applyFill="0" applyAlignment="0" applyProtection="0"/>
    <xf numFmtId="0" fontId="50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134" fillId="0" borderId="7" applyNumberFormat="0" applyFill="0" applyAlignment="0" applyProtection="0"/>
    <xf numFmtId="0" fontId="49" fillId="0" borderId="7" applyNumberFormat="0" applyFill="0" applyAlignment="0" applyProtection="0"/>
    <xf numFmtId="0" fontId="135" fillId="0" borderId="39" applyNumberFormat="0" applyFill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7" fillId="62" borderId="0" applyNumberFormat="0" applyBorder="0" applyAlignment="0" applyProtection="0"/>
    <xf numFmtId="0" fontId="52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136" fillId="23" borderId="0" applyNumberFormat="0" applyBorder="0" applyAlignment="0" applyProtection="0"/>
    <xf numFmtId="0" fontId="51" fillId="23" borderId="0" applyNumberFormat="0" applyBorder="0" applyAlignment="0" applyProtection="0"/>
    <xf numFmtId="0" fontId="137" fillId="62" borderId="0" applyNumberFormat="0" applyBorder="0" applyAlignment="0" applyProtection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>
      <alignment wrapText="1"/>
    </xf>
    <xf numFmtId="166" fontId="16" fillId="0" borderId="0" applyFont="0" applyFill="0" applyBorder="0" applyProtection="0"/>
    <xf numFmtId="0" fontId="9" fillId="0" borderId="0"/>
    <xf numFmtId="0" fontId="94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22" fillId="0" borderId="0"/>
    <xf numFmtId="0" fontId="16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22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>
      <alignment wrapText="1"/>
    </xf>
    <xf numFmtId="0" fontId="9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16" fillId="0" borderId="0">
      <alignment wrapText="1"/>
    </xf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>
      <alignment wrapText="1"/>
    </xf>
    <xf numFmtId="0" fontId="16" fillId="0" borderId="0">
      <alignment wrapText="1"/>
    </xf>
    <xf numFmtId="0" fontId="16" fillId="0" borderId="0">
      <alignment wrapText="1"/>
    </xf>
    <xf numFmtId="166" fontId="16" fillId="0" borderId="0" applyFont="0" applyFill="0" applyBorder="0" applyProtection="0"/>
    <xf numFmtId="0" fontId="16" fillId="0" borderId="0">
      <alignment wrapText="1"/>
    </xf>
    <xf numFmtId="0" fontId="16" fillId="0" borderId="0">
      <alignment wrapText="1"/>
    </xf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16" fillId="0" borderId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10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/>
    <xf numFmtId="0" fontId="9" fillId="0" borderId="0"/>
    <xf numFmtId="0" fontId="9" fillId="0" borderId="0"/>
    <xf numFmtId="0" fontId="9" fillId="0" borderId="0"/>
    <xf numFmtId="0" fontId="53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>
      <alignment vertical="top"/>
    </xf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166" fontId="16" fillId="0" borderId="0" applyFont="0" applyFill="0" applyBorder="0" applyProtection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>
      <alignment wrapText="1"/>
    </xf>
    <xf numFmtId="166" fontId="16" fillId="0" borderId="0" applyFont="0" applyFill="0" applyBorder="0" applyProtection="0"/>
    <xf numFmtId="0" fontId="16" fillId="0" borderId="0">
      <alignment wrapText="1"/>
    </xf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wrapText="1"/>
    </xf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16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7" fillId="0" borderId="0"/>
    <xf numFmtId="0" fontId="7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3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16" fillId="0" borderId="0" applyFont="0" applyFill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166" fontId="16" fillId="0" borderId="0" applyFont="0" applyFill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16" fillId="0" borderId="0" applyFont="0" applyFill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166" fontId="16" fillId="0" borderId="0" applyFont="0" applyFill="0" applyBorder="0" applyProtection="0"/>
    <xf numFmtId="0" fontId="16" fillId="0" borderId="0"/>
    <xf numFmtId="166" fontId="16" fillId="0" borderId="0" applyFont="0" applyFill="0" applyBorder="0" applyProtection="0"/>
    <xf numFmtId="0" fontId="9" fillId="0" borderId="0"/>
    <xf numFmtId="0" fontId="9" fillId="0" borderId="0"/>
    <xf numFmtId="0" fontId="53" fillId="0" borderId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166" fontId="16" fillId="0" borderId="0" applyFont="0" applyFill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166" fontId="16" fillId="0" borderId="0" applyFont="0" applyFill="0" applyBorder="0" applyProtection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16" fillId="0" borderId="0"/>
    <xf numFmtId="0" fontId="16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80" fillId="0" borderId="0"/>
    <xf numFmtId="166" fontId="16" fillId="0" borderId="0" applyFont="0" applyFill="0" applyBorder="0" applyProtection="0"/>
    <xf numFmtId="0" fontId="16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16" fillId="0" borderId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16" fillId="0" borderId="0" applyFont="0" applyFill="0" applyBorder="0" applyProtection="0"/>
    <xf numFmtId="0" fontId="9" fillId="0" borderId="0"/>
    <xf numFmtId="0" fontId="16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9" fillId="68" borderId="45" applyNumberFormat="0" applyFont="0" applyAlignment="0" applyProtection="0"/>
    <xf numFmtId="0" fontId="7" fillId="68" borderId="45" applyNumberFormat="0" applyFont="0" applyAlignment="0" applyProtection="0"/>
    <xf numFmtId="0" fontId="7" fillId="68" borderId="45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22" fillId="68" borderId="45" applyNumberFormat="0" applyFont="0" applyAlignment="0" applyProtection="0"/>
    <xf numFmtId="0" fontId="22" fillId="24" borderId="8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53" fillId="24" borderId="8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53" fillId="24" borderId="8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53" fillId="24" borderId="8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53" fillId="24" borderId="8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9" fillId="68" borderId="45" applyNumberFormat="0" applyFont="0" applyAlignment="0" applyProtection="0"/>
    <xf numFmtId="0" fontId="9" fillId="68" borderId="45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9" fillId="68" borderId="45" applyNumberFormat="0" applyFont="0" applyAlignment="0" applyProtection="0"/>
    <xf numFmtId="0" fontId="9" fillId="68" borderId="45" applyNumberFormat="0" applyFont="0" applyAlignment="0" applyProtection="0"/>
    <xf numFmtId="0" fontId="9" fillId="68" borderId="45" applyNumberFormat="0" applyFont="0" applyAlignment="0" applyProtection="0"/>
    <xf numFmtId="0" fontId="16" fillId="24" borderId="8" applyNumberFormat="0" applyFont="0" applyAlignment="0" applyProtection="0"/>
    <xf numFmtId="0" fontId="9" fillId="68" borderId="45" applyNumberFormat="0" applyFont="0" applyAlignment="0" applyProtection="0"/>
    <xf numFmtId="0" fontId="9" fillId="68" borderId="45" applyNumberFormat="0" applyFont="0" applyAlignment="0" applyProtection="0"/>
    <xf numFmtId="0" fontId="53" fillId="24" borderId="8" applyNumberFormat="0" applyFont="0" applyAlignment="0" applyProtection="0"/>
    <xf numFmtId="0" fontId="53" fillId="24" borderId="8" applyNumberFormat="0" applyFont="0" applyAlignment="0" applyProtection="0"/>
    <xf numFmtId="0" fontId="22" fillId="68" borderId="45" applyNumberFormat="0" applyFont="0" applyAlignment="0" applyProtection="0"/>
    <xf numFmtId="0" fontId="16" fillId="24" borderId="8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22" fillId="68" borderId="45" applyNumberFormat="0" applyFont="0" applyAlignment="0" applyProtection="0"/>
    <xf numFmtId="0" fontId="16" fillId="24" borderId="8" applyNumberFormat="0" applyFont="0" applyAlignment="0" applyProtection="0"/>
    <xf numFmtId="0" fontId="139" fillId="58" borderId="40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39" fillId="58" borderId="40" applyNumberFormat="0" applyAlignment="0" applyProtection="0"/>
    <xf numFmtId="0" fontId="55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140" fillId="14" borderId="9" applyNumberFormat="0" applyAlignment="0" applyProtection="0"/>
    <xf numFmtId="0" fontId="54" fillId="14" borderId="9" applyNumberFormat="0" applyAlignment="0" applyProtection="0"/>
    <xf numFmtId="0" fontId="141" fillId="58" borderId="40" applyNumberFormat="0" applyAlignment="0" applyProtection="0"/>
    <xf numFmtId="0" fontId="141" fillId="58" borderId="40" applyNumberFormat="0" applyAlignment="0" applyProtection="0"/>
    <xf numFmtId="40" fontId="142" fillId="69" borderId="0">
      <alignment horizontal="right"/>
    </xf>
    <xf numFmtId="0" fontId="143" fillId="69" borderId="46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>
      <alignment vertical="top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3" fillId="0" borderId="0" applyFont="0" applyFill="0" applyBorder="0" applyAlignment="0" applyProtection="0">
      <alignment vertical="top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6" fillId="0" borderId="4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46" fillId="0" borderId="41" applyNumberFormat="0" applyFill="0" applyAlignment="0" applyProtection="0"/>
    <xf numFmtId="0" fontId="61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109" fillId="0" borderId="11" applyNumberFormat="0" applyFill="0" applyAlignment="0" applyProtection="0"/>
    <xf numFmtId="0" fontId="61" fillId="0" borderId="11" applyNumberFormat="0" applyFill="0" applyAlignment="0" applyProtection="0"/>
    <xf numFmtId="0" fontId="108" fillId="0" borderId="41" applyNumberFormat="0" applyFill="0" applyAlignment="0" applyProtection="0"/>
    <xf numFmtId="0" fontId="108" fillId="0" borderId="41" applyNumberFormat="0" applyFill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" fillId="0" borderId="0"/>
    <xf numFmtId="0" fontId="15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98">
    <xf numFmtId="0" fontId="0" fillId="0" borderId="0" xfId="0"/>
    <xf numFmtId="0" fontId="20" fillId="0" borderId="0" xfId="304" applyFont="1" applyAlignment="1">
      <alignment horizontal="center" vertical="center" wrapText="1"/>
    </xf>
    <xf numFmtId="0" fontId="53" fillId="0" borderId="20" xfId="313" applyFont="1" applyBorder="1" applyAlignment="1">
      <alignment vertical="center" wrapText="1"/>
    </xf>
    <xf numFmtId="0" fontId="20" fillId="0" borderId="0" xfId="304" applyFont="1" applyAlignment="1">
      <alignment vertical="center" wrapText="1"/>
    </xf>
    <xf numFmtId="0" fontId="53" fillId="0" borderId="20" xfId="313" applyFont="1" applyFill="1" applyBorder="1" applyAlignment="1">
      <alignment vertical="center" wrapText="1"/>
    </xf>
    <xf numFmtId="0" fontId="20" fillId="0" borderId="20" xfId="304" applyFont="1" applyBorder="1" applyAlignment="1">
      <alignment vertical="center" wrapText="1"/>
    </xf>
    <xf numFmtId="0" fontId="20" fillId="0" borderId="0" xfId="304" applyFont="1" applyAlignment="1">
      <alignment vertical="center"/>
    </xf>
    <xf numFmtId="0" fontId="67" fillId="22" borderId="22" xfId="313" applyFont="1" applyFill="1" applyBorder="1" applyAlignment="1">
      <alignment horizontal="center" vertical="center" wrapText="1"/>
    </xf>
    <xf numFmtId="0" fontId="67" fillId="25" borderId="22" xfId="313" applyFont="1" applyFill="1" applyBorder="1" applyAlignment="1">
      <alignment horizontal="center" vertical="center" wrapText="1"/>
    </xf>
    <xf numFmtId="0" fontId="66" fillId="26" borderId="22" xfId="313" applyFont="1" applyFill="1" applyBorder="1" applyAlignment="1">
      <alignment horizontal="center" vertical="center" wrapText="1"/>
    </xf>
    <xf numFmtId="0" fontId="68" fillId="0" borderId="0" xfId="0" applyFont="1" applyBorder="1" applyAlignment="1"/>
    <xf numFmtId="0" fontId="69" fillId="0" borderId="0" xfId="0" applyFont="1" applyBorder="1" applyAlignment="1"/>
    <xf numFmtId="0" fontId="20" fillId="0" borderId="0" xfId="304" applyFont="1" applyBorder="1" applyAlignment="1">
      <alignment vertical="center"/>
    </xf>
    <xf numFmtId="0" fontId="20" fillId="0" borderId="0" xfId="304" applyFont="1" applyBorder="1" applyAlignment="1">
      <alignment vertical="center" wrapText="1"/>
    </xf>
    <xf numFmtId="0" fontId="70" fillId="0" borderId="20" xfId="313" applyFont="1" applyBorder="1" applyAlignment="1">
      <alignment vertical="center" wrapText="1"/>
    </xf>
    <xf numFmtId="0" fontId="70" fillId="0" borderId="20" xfId="313" applyFont="1" applyFill="1" applyBorder="1" applyAlignment="1">
      <alignment vertical="center" wrapText="1"/>
    </xf>
    <xf numFmtId="0" fontId="71" fillId="0" borderId="20" xfId="304" applyFont="1" applyBorder="1" applyAlignment="1">
      <alignment vertical="center" wrapText="1"/>
    </xf>
    <xf numFmtId="0" fontId="71" fillId="0" borderId="0" xfId="304" applyFont="1" applyAlignment="1">
      <alignment vertical="center"/>
    </xf>
    <xf numFmtId="0" fontId="16" fillId="0" borderId="20" xfId="304" applyFont="1" applyBorder="1" applyAlignment="1">
      <alignment vertical="center" wrapText="1"/>
    </xf>
    <xf numFmtId="0" fontId="61" fillId="32" borderId="31" xfId="311" applyFont="1" applyFill="1" applyBorder="1" applyAlignment="1">
      <alignment horizontal="center" wrapText="1"/>
    </xf>
    <xf numFmtId="0" fontId="61" fillId="32" borderId="32" xfId="311" applyFont="1" applyFill="1" applyBorder="1" applyAlignment="1">
      <alignment horizontal="center" wrapText="1"/>
    </xf>
    <xf numFmtId="0" fontId="22" fillId="0" borderId="15" xfId="311" applyBorder="1" applyAlignment="1">
      <alignment horizontal="center" wrapText="1"/>
    </xf>
    <xf numFmtId="0" fontId="22" fillId="0" borderId="33" xfId="311" applyBorder="1" applyAlignment="1">
      <alignment horizontal="center" wrapText="1"/>
    </xf>
    <xf numFmtId="0" fontId="22" fillId="0" borderId="23" xfId="311" applyBorder="1" applyAlignment="1">
      <alignment horizontal="left" wrapText="1"/>
    </xf>
    <xf numFmtId="0" fontId="22" fillId="0" borderId="23" xfId="311" applyFont="1" applyBorder="1" applyAlignment="1">
      <alignment horizontal="left" wrapText="1"/>
    </xf>
    <xf numFmtId="0" fontId="22" fillId="0" borderId="16" xfId="311" applyBorder="1" applyAlignment="1">
      <alignment horizontal="left" wrapText="1"/>
    </xf>
    <xf numFmtId="0" fontId="53" fillId="0" borderId="20" xfId="313" applyFont="1" applyBorder="1" applyAlignment="1">
      <alignment vertical="center" wrapText="1"/>
    </xf>
    <xf numFmtId="0" fontId="53" fillId="0" borderId="20" xfId="313" applyFont="1" applyFill="1" applyBorder="1" applyAlignment="1">
      <alignment vertical="center" wrapText="1"/>
    </xf>
    <xf numFmtId="0" fontId="65" fillId="22" borderId="17" xfId="312" applyFont="1" applyFill="1" applyBorder="1" applyAlignment="1">
      <alignment horizontal="left"/>
    </xf>
    <xf numFmtId="0" fontId="16" fillId="0" borderId="0" xfId="1163"/>
    <xf numFmtId="0" fontId="16" fillId="0" borderId="0" xfId="1197"/>
    <xf numFmtId="0" fontId="16" fillId="0" borderId="0" xfId="1177"/>
    <xf numFmtId="0" fontId="16" fillId="0" borderId="0" xfId="1150"/>
    <xf numFmtId="0" fontId="16" fillId="0" borderId="0" xfId="1144"/>
    <xf numFmtId="0" fontId="16" fillId="0" borderId="0" xfId="1244"/>
    <xf numFmtId="0" fontId="16" fillId="0" borderId="0" xfId="1174"/>
    <xf numFmtId="0" fontId="16" fillId="0" borderId="0" xfId="1147"/>
    <xf numFmtId="0" fontId="16" fillId="0" borderId="0" xfId="1157"/>
    <xf numFmtId="0" fontId="16" fillId="0" borderId="0" xfId="1137"/>
    <xf numFmtId="0" fontId="16" fillId="0" borderId="0" xfId="1151"/>
    <xf numFmtId="0" fontId="16" fillId="0" borderId="0" xfId="1165"/>
    <xf numFmtId="0" fontId="16" fillId="0" borderId="0" xfId="1199"/>
    <xf numFmtId="0" fontId="16" fillId="0" borderId="0" xfId="1169"/>
    <xf numFmtId="0" fontId="16" fillId="0" borderId="0" xfId="1159"/>
    <xf numFmtId="0" fontId="16" fillId="0" borderId="0" xfId="1172"/>
    <xf numFmtId="0" fontId="16" fillId="0" borderId="0" xfId="1166"/>
    <xf numFmtId="0" fontId="16" fillId="0" borderId="0" xfId="1180"/>
    <xf numFmtId="0" fontId="16" fillId="0" borderId="0" xfId="1175"/>
    <xf numFmtId="0" fontId="16" fillId="0" borderId="0" xfId="1190"/>
    <xf numFmtId="0" fontId="65" fillId="22" borderId="17" xfId="312" applyFont="1" applyFill="1" applyBorder="1" applyAlignment="1">
      <alignment horizontal="left"/>
    </xf>
    <xf numFmtId="0" fontId="88" fillId="0" borderId="0" xfId="313" applyFont="1" applyFill="1" applyBorder="1" applyAlignment="1"/>
    <xf numFmtId="0" fontId="87" fillId="0" borderId="0" xfId="538" applyFont="1" applyAlignment="1">
      <alignment horizontal="right"/>
    </xf>
    <xf numFmtId="0" fontId="67" fillId="26" borderId="22" xfId="313" applyFont="1" applyFill="1" applyBorder="1" applyAlignment="1">
      <alignment horizontal="center" vertical="center" wrapText="1"/>
    </xf>
    <xf numFmtId="0" fontId="67" fillId="22" borderId="17" xfId="312" applyFont="1" applyFill="1" applyBorder="1" applyAlignment="1">
      <alignment horizontal="left"/>
    </xf>
    <xf numFmtId="0" fontId="71" fillId="0" borderId="0" xfId="1167" applyFont="1"/>
    <xf numFmtId="0" fontId="71" fillId="0" borderId="0" xfId="1156" applyFont="1"/>
    <xf numFmtId="0" fontId="71" fillId="0" borderId="0" xfId="1186" applyFont="1"/>
    <xf numFmtId="0" fontId="71" fillId="0" borderId="0" xfId="1246" applyFont="1"/>
    <xf numFmtId="0" fontId="16" fillId="0" borderId="0" xfId="304" applyFont="1" applyAlignment="1">
      <alignment vertical="center" wrapText="1"/>
    </xf>
    <xf numFmtId="0" fontId="53" fillId="0" borderId="0" xfId="0" applyFont="1" applyFill="1" applyBorder="1" applyAlignment="1" applyProtection="1">
      <protection locked="0"/>
    </xf>
    <xf numFmtId="0" fontId="53" fillId="0" borderId="0" xfId="0" applyFont="1" applyFill="1" applyBorder="1" applyAlignment="1"/>
    <xf numFmtId="0" fontId="16" fillId="0" borderId="0" xfId="0" applyFont="1" applyBorder="1" applyAlignment="1"/>
    <xf numFmtId="0" fontId="87" fillId="0" borderId="0" xfId="538" applyFont="1" applyFill="1" applyBorder="1" applyAlignment="1">
      <alignment horizontal="right"/>
    </xf>
    <xf numFmtId="0" fontId="16" fillId="0" borderId="0" xfId="0" applyFont="1"/>
    <xf numFmtId="0" fontId="19" fillId="0" borderId="0" xfId="0" applyFont="1"/>
    <xf numFmtId="0" fontId="65" fillId="26" borderId="22" xfId="313" applyFont="1" applyFill="1" applyBorder="1" applyAlignment="1">
      <alignment horizontal="center" vertical="center" wrapText="1"/>
    </xf>
    <xf numFmtId="0" fontId="65" fillId="26" borderId="0" xfId="313" applyFont="1" applyFill="1" applyBorder="1" applyAlignment="1">
      <alignment horizontal="center" vertical="center" wrapText="1"/>
    </xf>
    <xf numFmtId="0" fontId="53" fillId="0" borderId="0" xfId="313" applyFont="1" applyBorder="1" applyAlignment="1">
      <alignment vertical="center" wrapText="1"/>
    </xf>
    <xf numFmtId="0" fontId="53" fillId="0" borderId="0" xfId="313" applyFont="1" applyFill="1" applyBorder="1" applyAlignment="1">
      <alignment vertical="center" wrapText="1"/>
    </xf>
    <xf numFmtId="0" fontId="16" fillId="0" borderId="0" xfId="304" applyFont="1" applyAlignment="1">
      <alignment vertical="center"/>
    </xf>
    <xf numFmtId="0" fontId="65" fillId="66" borderId="22" xfId="313" applyFont="1" applyFill="1" applyBorder="1" applyAlignment="1">
      <alignment horizontal="center" vertical="center" wrapText="1"/>
    </xf>
    <xf numFmtId="0" fontId="67" fillId="63" borderId="22" xfId="313" applyFont="1" applyFill="1" applyBorder="1" applyAlignment="1">
      <alignment horizontal="center" vertical="center" wrapText="1"/>
    </xf>
    <xf numFmtId="0" fontId="110" fillId="67" borderId="20" xfId="313" applyFont="1" applyFill="1" applyBorder="1" applyAlignment="1">
      <alignment horizontal="center" vertical="center" wrapText="1"/>
    </xf>
    <xf numFmtId="0" fontId="111" fillId="0" borderId="0" xfId="0" applyFont="1" applyFill="1" applyBorder="1" applyAlignment="1" applyProtection="1">
      <protection locked="0"/>
    </xf>
    <xf numFmtId="0" fontId="151" fillId="0" borderId="0" xfId="0" applyFont="1" applyBorder="1" applyAlignment="1"/>
    <xf numFmtId="0" fontId="53" fillId="65" borderId="19" xfId="0" applyFont="1" applyFill="1" applyBorder="1" applyAlignment="1" applyProtection="1">
      <protection locked="0"/>
    </xf>
    <xf numFmtId="0" fontId="53" fillId="65" borderId="48" xfId="0" applyFont="1" applyFill="1" applyBorder="1" applyAlignment="1" applyProtection="1">
      <protection locked="0"/>
    </xf>
    <xf numFmtId="14" fontId="150" fillId="65" borderId="47" xfId="58811" applyNumberFormat="1" applyFont="1" applyFill="1" applyBorder="1" applyAlignment="1" applyProtection="1">
      <protection locked="0"/>
    </xf>
    <xf numFmtId="0" fontId="7" fillId="64" borderId="12" xfId="58811" applyFont="1" applyFill="1" applyBorder="1" applyAlignment="1"/>
    <xf numFmtId="0" fontId="7" fillId="64" borderId="15" xfId="58811" applyFont="1" applyFill="1" applyBorder="1" applyAlignment="1"/>
    <xf numFmtId="0" fontId="16" fillId="64" borderId="0" xfId="58811" applyFont="1" applyFill="1" applyBorder="1" applyAlignment="1"/>
    <xf numFmtId="0" fontId="16" fillId="64" borderId="33" xfId="58811" applyFont="1" applyFill="1" applyBorder="1" applyAlignment="1"/>
    <xf numFmtId="0" fontId="7" fillId="64" borderId="33" xfId="58811" applyFont="1" applyFill="1" applyBorder="1" applyAlignment="1"/>
    <xf numFmtId="0" fontId="7" fillId="65" borderId="19" xfId="58811" applyFont="1" applyFill="1" applyBorder="1" applyProtection="1">
      <protection locked="0"/>
    </xf>
    <xf numFmtId="0" fontId="7" fillId="65" borderId="18" xfId="58811" applyFont="1" applyFill="1" applyBorder="1" applyProtection="1">
      <protection locked="0"/>
    </xf>
    <xf numFmtId="0" fontId="7" fillId="64" borderId="0" xfId="58811" applyFont="1" applyFill="1" applyBorder="1" applyAlignment="1"/>
    <xf numFmtId="0" fontId="108" fillId="65" borderId="43" xfId="58811" applyFont="1" applyFill="1" applyBorder="1" applyAlignment="1" applyProtection="1">
      <protection locked="0"/>
    </xf>
    <xf numFmtId="0" fontId="108" fillId="65" borderId="42" xfId="58811" applyFont="1" applyFill="1" applyBorder="1" applyAlignment="1" applyProtection="1">
      <protection locked="0"/>
    </xf>
    <xf numFmtId="0" fontId="7" fillId="64" borderId="13" xfId="58811" applyFont="1" applyFill="1" applyBorder="1" applyAlignment="1"/>
    <xf numFmtId="0" fontId="7" fillId="64" borderId="14" xfId="58811" applyFont="1" applyFill="1" applyBorder="1" applyAlignment="1"/>
    <xf numFmtId="0" fontId="7" fillId="65" borderId="53" xfId="58811" applyFont="1" applyFill="1" applyBorder="1" applyAlignment="1" applyProtection="1">
      <alignment horizontal="left"/>
      <protection locked="0"/>
    </xf>
    <xf numFmtId="0" fontId="7" fillId="65" borderId="54" xfId="58811" applyFont="1" applyFill="1" applyBorder="1" applyAlignment="1" applyProtection="1">
      <alignment horizontal="left"/>
      <protection locked="0"/>
    </xf>
    <xf numFmtId="0" fontId="53" fillId="65" borderId="54" xfId="0" applyFont="1" applyFill="1" applyBorder="1" applyAlignment="1" applyProtection="1">
      <protection locked="0"/>
    </xf>
    <xf numFmtId="0" fontId="53" fillId="65" borderId="56" xfId="0" applyFont="1" applyFill="1" applyBorder="1" applyAlignment="1" applyProtection="1">
      <protection locked="0"/>
    </xf>
    <xf numFmtId="0" fontId="7" fillId="65" borderId="55" xfId="58811" applyFont="1" applyFill="1" applyBorder="1" applyProtection="1">
      <protection locked="0"/>
    </xf>
    <xf numFmtId="0" fontId="152" fillId="65" borderId="55" xfId="58811" applyFont="1" applyFill="1" applyBorder="1" applyProtection="1">
      <protection locked="0"/>
    </xf>
    <xf numFmtId="0" fontId="159" fillId="0" borderId="0" xfId="0" applyFont="1" applyFill="1" applyBorder="1" applyAlignment="1">
      <alignment vertical="center" wrapText="1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 applyProtection="1">
      <alignment vertical="center"/>
      <protection locked="0"/>
    </xf>
    <xf numFmtId="0" fontId="159" fillId="0" borderId="52" xfId="0" applyFont="1" applyFill="1" applyBorder="1" applyAlignment="1" applyProtection="1">
      <alignment vertical="center"/>
      <protection locked="0"/>
    </xf>
    <xf numFmtId="0" fontId="159" fillId="0" borderId="52" xfId="0" applyFont="1" applyFill="1" applyBorder="1" applyAlignment="1" applyProtection="1">
      <alignment horizontal="center" vertical="center"/>
      <protection locked="0"/>
    </xf>
    <xf numFmtId="0" fontId="159" fillId="0" borderId="52" xfId="0" applyFont="1" applyFill="1" applyBorder="1" applyAlignment="1" applyProtection="1">
      <alignment horizontal="left" vertical="center" wrapText="1"/>
      <protection locked="0"/>
    </xf>
    <xf numFmtId="3" fontId="159" fillId="0" borderId="52" xfId="0" applyNumberFormat="1" applyFont="1" applyFill="1" applyBorder="1" applyAlignment="1" applyProtection="1">
      <alignment horizontal="center" vertical="center"/>
      <protection locked="0"/>
    </xf>
    <xf numFmtId="0" fontId="159" fillId="0" borderId="52" xfId="0" applyFont="1" applyFill="1" applyBorder="1" applyAlignment="1">
      <alignment horizontal="center" vertical="center" wrapText="1"/>
    </xf>
    <xf numFmtId="0" fontId="159" fillId="0" borderId="52" xfId="0" applyFont="1" applyFill="1" applyBorder="1" applyAlignment="1" applyProtection="1">
      <alignment vertical="center" wrapText="1"/>
      <protection locked="0"/>
    </xf>
    <xf numFmtId="1" fontId="159" fillId="0" borderId="52" xfId="0" applyNumberFormat="1" applyFont="1" applyFill="1" applyBorder="1" applyAlignment="1" applyProtection="1">
      <alignment horizontal="center" vertical="center"/>
      <protection locked="0"/>
    </xf>
    <xf numFmtId="177" fontId="159" fillId="0" borderId="52" xfId="0" applyNumberFormat="1" applyFont="1" applyFill="1" applyBorder="1" applyAlignment="1">
      <alignment horizontal="center" vertical="center"/>
    </xf>
    <xf numFmtId="164" fontId="159" fillId="0" borderId="52" xfId="0" applyNumberFormat="1" applyFont="1" applyFill="1" applyBorder="1" applyAlignment="1" applyProtection="1">
      <alignment vertical="center"/>
      <protection locked="0"/>
    </xf>
    <xf numFmtId="164" fontId="159" fillId="0" borderId="52" xfId="0" applyNumberFormat="1" applyFont="1" applyFill="1" applyBorder="1" applyAlignment="1" applyProtection="1">
      <alignment horizontal="center" vertical="center"/>
      <protection locked="0"/>
    </xf>
    <xf numFmtId="9" fontId="159" fillId="0" borderId="52" xfId="0" applyNumberFormat="1" applyFont="1" applyFill="1" applyBorder="1" applyAlignment="1" applyProtection="1">
      <alignment horizontal="center" vertical="center"/>
      <protection locked="0"/>
    </xf>
    <xf numFmtId="0" fontId="160" fillId="0" borderId="52" xfId="0" applyFont="1" applyFill="1" applyBorder="1" applyAlignment="1" applyProtection="1">
      <alignment horizontal="left" vertical="center" wrapText="1"/>
      <protection locked="0"/>
    </xf>
    <xf numFmtId="1" fontId="159" fillId="0" borderId="52" xfId="0" applyNumberFormat="1" applyFont="1" applyFill="1" applyBorder="1" applyAlignment="1" applyProtection="1">
      <alignment horizontal="center" vertical="center" wrapText="1"/>
      <protection locked="0"/>
    </xf>
    <xf numFmtId="176" fontId="159" fillId="0" borderId="52" xfId="0" applyNumberFormat="1" applyFont="1" applyFill="1" applyBorder="1" applyAlignment="1" applyProtection="1">
      <alignment vertical="center"/>
      <protection locked="0"/>
    </xf>
    <xf numFmtId="1" fontId="159" fillId="0" borderId="52" xfId="0" applyNumberFormat="1" applyFont="1" applyFill="1" applyBorder="1" applyAlignment="1">
      <alignment horizontal="center" vertical="center" wrapText="1"/>
    </xf>
    <xf numFmtId="0" fontId="159" fillId="0" borderId="52" xfId="0" applyFont="1" applyFill="1" applyBorder="1" applyAlignment="1">
      <alignment horizontal="center" vertical="center"/>
    </xf>
    <xf numFmtId="0" fontId="159" fillId="0" borderId="52" xfId="0" applyFont="1" applyFill="1" applyBorder="1" applyAlignment="1">
      <alignment vertical="center"/>
    </xf>
    <xf numFmtId="0" fontId="159" fillId="0" borderId="52" xfId="0" applyFont="1" applyFill="1" applyBorder="1" applyAlignment="1">
      <alignment vertical="center" wrapText="1"/>
    </xf>
    <xf numFmtId="164" fontId="159" fillId="0" borderId="0" xfId="0" applyNumberFormat="1" applyFont="1" applyFill="1" applyBorder="1" applyAlignment="1">
      <alignment vertical="center"/>
    </xf>
    <xf numFmtId="164" fontId="163" fillId="0" borderId="0" xfId="538" applyNumberFormat="1" applyFont="1" applyFill="1" applyBorder="1" applyAlignment="1" applyProtection="1">
      <alignment vertical="center"/>
      <protection locked="0"/>
    </xf>
    <xf numFmtId="0" fontId="159" fillId="0" borderId="52" xfId="58812" applyFont="1" applyFill="1" applyBorder="1" applyAlignment="1">
      <alignment horizontal="left" vertical="center"/>
    </xf>
    <xf numFmtId="0" fontId="159" fillId="0" borderId="52" xfId="544" applyFont="1" applyFill="1" applyBorder="1" applyAlignment="1">
      <alignment vertical="center" wrapText="1"/>
    </xf>
    <xf numFmtId="0" fontId="159" fillId="0" borderId="52" xfId="544" applyFont="1" applyFill="1" applyBorder="1" applyAlignment="1">
      <alignment horizontal="center" vertical="center" wrapText="1"/>
    </xf>
    <xf numFmtId="0" fontId="159" fillId="0" borderId="52" xfId="544" applyFont="1" applyFill="1" applyBorder="1" applyAlignment="1">
      <alignment horizontal="center" vertical="center"/>
    </xf>
    <xf numFmtId="0" fontId="159" fillId="0" borderId="52" xfId="58812" applyFont="1" applyFill="1" applyBorder="1" applyAlignment="1">
      <alignment horizontal="center" vertical="center"/>
    </xf>
    <xf numFmtId="0" fontId="159" fillId="0" borderId="52" xfId="538" applyFont="1" applyFill="1" applyBorder="1" applyAlignment="1" applyProtection="1">
      <alignment horizontal="center" vertical="center"/>
      <protection locked="0"/>
    </xf>
    <xf numFmtId="3" fontId="159" fillId="0" borderId="52" xfId="58812" applyNumberFormat="1" applyFont="1" applyFill="1" applyBorder="1" applyAlignment="1">
      <alignment horizontal="center" vertical="center"/>
    </xf>
    <xf numFmtId="176" fontId="163" fillId="0" borderId="52" xfId="538" applyNumberFormat="1" applyFont="1" applyFill="1" applyBorder="1" applyAlignment="1" applyProtection="1">
      <alignment horizontal="center" vertical="center"/>
      <protection locked="0"/>
    </xf>
    <xf numFmtId="0" fontId="159" fillId="0" borderId="52" xfId="58812" applyFont="1" applyFill="1" applyBorder="1" applyAlignment="1">
      <alignment horizontal="center" vertical="center" wrapText="1"/>
    </xf>
    <xf numFmtId="164" fontId="159" fillId="0" borderId="52" xfId="58812" applyNumberFormat="1" applyFont="1" applyFill="1" applyBorder="1" applyAlignment="1">
      <alignment horizontal="center" vertical="center" wrapText="1"/>
    </xf>
    <xf numFmtId="0" fontId="159" fillId="0" borderId="52" xfId="538" applyFont="1" applyFill="1" applyBorder="1" applyAlignment="1" applyProtection="1">
      <alignment horizontal="center" vertical="center" wrapText="1"/>
      <protection locked="0"/>
    </xf>
    <xf numFmtId="0" fontId="159" fillId="0" borderId="52" xfId="538" applyFont="1" applyFill="1" applyBorder="1" applyAlignment="1" applyProtection="1">
      <alignment vertical="center"/>
      <protection locked="0"/>
    </xf>
    <xf numFmtId="1" fontId="159" fillId="0" borderId="52" xfId="538" applyNumberFormat="1" applyFont="1" applyFill="1" applyBorder="1" applyAlignment="1" applyProtection="1">
      <alignment horizontal="center" vertical="center"/>
      <protection locked="0"/>
    </xf>
    <xf numFmtId="177" fontId="159" fillId="0" borderId="52" xfId="544" applyNumberFormat="1" applyFont="1" applyFill="1" applyBorder="1" applyAlignment="1">
      <alignment horizontal="center" vertical="center"/>
    </xf>
    <xf numFmtId="164" fontId="159" fillId="0" borderId="52" xfId="58812" applyNumberFormat="1" applyFont="1" applyFill="1" applyBorder="1" applyAlignment="1">
      <alignment horizontal="right" vertical="center"/>
    </xf>
    <xf numFmtId="164" fontId="159" fillId="0" borderId="52" xfId="538" applyNumberFormat="1" applyFont="1" applyFill="1" applyBorder="1" applyAlignment="1" applyProtection="1">
      <alignment vertical="center"/>
      <protection locked="0"/>
    </xf>
    <xf numFmtId="164" fontId="163" fillId="0" borderId="0" xfId="0" applyNumberFormat="1" applyFont="1" applyFill="1" applyBorder="1" applyAlignment="1" applyProtection="1">
      <alignment vertical="center"/>
      <protection locked="0"/>
    </xf>
    <xf numFmtId="0" fontId="159" fillId="0" borderId="52" xfId="58812" applyFont="1" applyFill="1" applyBorder="1" applyAlignment="1">
      <alignment horizontal="left" vertical="center" wrapText="1"/>
    </xf>
    <xf numFmtId="0" fontId="159" fillId="0" borderId="52" xfId="313" applyFont="1" applyFill="1" applyBorder="1" applyAlignment="1" applyProtection="1">
      <alignment horizontal="left" vertical="center" wrapText="1"/>
      <protection locked="0"/>
    </xf>
    <xf numFmtId="0" fontId="159" fillId="0" borderId="52" xfId="313" applyFont="1" applyFill="1" applyBorder="1" applyAlignment="1" applyProtection="1">
      <alignment horizontal="left" vertical="center"/>
      <protection locked="0"/>
    </xf>
    <xf numFmtId="1" fontId="163" fillId="0" borderId="52" xfId="0" applyNumberFormat="1" applyFont="1" applyFill="1" applyBorder="1" applyAlignment="1" applyProtection="1">
      <alignment vertical="center"/>
      <protection locked="0"/>
    </xf>
    <xf numFmtId="164" fontId="159" fillId="0" borderId="52" xfId="0" applyNumberFormat="1" applyFont="1" applyFill="1" applyBorder="1" applyAlignment="1">
      <alignment vertical="center"/>
    </xf>
    <xf numFmtId="164" fontId="159" fillId="0" borderId="52" xfId="313" applyNumberFormat="1" applyFont="1" applyFill="1" applyBorder="1" applyAlignment="1" applyProtection="1">
      <alignment horizontal="center" vertical="center"/>
      <protection locked="0"/>
    </xf>
    <xf numFmtId="0" fontId="160" fillId="0" borderId="52" xfId="58812" applyFont="1" applyFill="1" applyBorder="1" applyAlignment="1">
      <alignment horizontal="left" vertical="center" wrapText="1"/>
    </xf>
    <xf numFmtId="176" fontId="163" fillId="0" borderId="52" xfId="0" applyNumberFormat="1" applyFont="1" applyFill="1" applyBorder="1" applyAlignment="1" applyProtection="1">
      <alignment vertical="center"/>
      <protection locked="0"/>
    </xf>
    <xf numFmtId="0" fontId="159" fillId="0" borderId="52" xfId="0" applyNumberFormat="1" applyFont="1" applyFill="1" applyBorder="1" applyAlignment="1">
      <alignment horizontal="center" vertical="center"/>
    </xf>
    <xf numFmtId="164" fontId="159" fillId="0" borderId="52" xfId="313" applyNumberFormat="1" applyFont="1" applyFill="1" applyBorder="1" applyAlignment="1" applyProtection="1">
      <alignment horizontal="left" vertical="center"/>
      <protection locked="0"/>
    </xf>
    <xf numFmtId="0" fontId="159" fillId="0" borderId="0" xfId="0" applyFont="1" applyFill="1" applyBorder="1" applyAlignment="1" applyProtection="1">
      <alignment horizontal="left" vertical="center" wrapText="1"/>
      <protection locked="0"/>
    </xf>
    <xf numFmtId="0" fontId="159" fillId="0" borderId="52" xfId="0" applyFont="1" applyFill="1" applyBorder="1" applyAlignment="1" applyProtection="1">
      <alignment horizontal="center" vertical="center" wrapText="1"/>
      <protection locked="0"/>
    </xf>
    <xf numFmtId="178" fontId="159" fillId="0" borderId="52" xfId="903" applyNumberFormat="1" applyFont="1" applyFill="1" applyBorder="1" applyAlignment="1">
      <alignment vertical="center"/>
    </xf>
    <xf numFmtId="164" fontId="159" fillId="0" borderId="0" xfId="57551" applyNumberFormat="1" applyFont="1" applyFill="1" applyBorder="1" applyAlignment="1">
      <alignment vertical="center"/>
    </xf>
    <xf numFmtId="0" fontId="159" fillId="0" borderId="52" xfId="871" applyNumberFormat="1" applyFont="1" applyFill="1" applyBorder="1" applyAlignment="1" applyProtection="1">
      <alignment horizontal="center" vertical="center"/>
      <protection locked="0"/>
    </xf>
    <xf numFmtId="0" fontId="159" fillId="0" borderId="52" xfId="57551" applyFont="1" applyFill="1" applyBorder="1" applyAlignment="1" applyProtection="1">
      <alignment horizontal="left" vertical="center" wrapText="1"/>
      <protection locked="0"/>
    </xf>
    <xf numFmtId="0" fontId="159" fillId="0" borderId="52" xfId="57551" applyFont="1" applyFill="1" applyBorder="1" applyAlignment="1">
      <alignment vertical="center" wrapText="1"/>
    </xf>
    <xf numFmtId="0" fontId="159" fillId="0" borderId="52" xfId="57551" applyFont="1" applyFill="1" applyBorder="1" applyAlignment="1">
      <alignment horizontal="center" vertical="center"/>
    </xf>
    <xf numFmtId="0" fontId="160" fillId="0" borderId="52" xfId="57551" applyFont="1" applyFill="1" applyBorder="1" applyAlignment="1" applyProtection="1">
      <alignment horizontal="left" vertical="center" wrapText="1"/>
      <protection locked="0"/>
    </xf>
    <xf numFmtId="0" fontId="159" fillId="0" borderId="52" xfId="0" applyNumberFormat="1" applyFont="1" applyFill="1" applyBorder="1" applyAlignment="1" applyProtection="1">
      <alignment horizontal="center" vertical="center"/>
      <protection locked="0"/>
    </xf>
    <xf numFmtId="44" fontId="159" fillId="0" borderId="52" xfId="903" applyNumberFormat="1" applyFont="1" applyFill="1" applyBorder="1" applyAlignment="1">
      <alignment vertical="center"/>
    </xf>
    <xf numFmtId="0" fontId="159" fillId="0" borderId="52" xfId="2887" applyFont="1" applyFill="1" applyBorder="1" applyAlignment="1" applyProtection="1">
      <alignment horizontal="center" vertical="center"/>
      <protection locked="0"/>
    </xf>
    <xf numFmtId="0" fontId="159" fillId="0" borderId="52" xfId="2887" applyFont="1" applyFill="1" applyBorder="1" applyAlignment="1" applyProtection="1">
      <alignment horizontal="left" vertical="center" wrapText="1"/>
      <protection locked="0"/>
    </xf>
    <xf numFmtId="0" fontId="159" fillId="0" borderId="52" xfId="2887" applyFont="1" applyFill="1" applyBorder="1" applyAlignment="1">
      <alignment vertical="center" wrapText="1"/>
    </xf>
    <xf numFmtId="0" fontId="159" fillId="0" borderId="52" xfId="2887" applyFont="1" applyFill="1" applyBorder="1" applyAlignment="1">
      <alignment horizontal="center" vertical="center"/>
    </xf>
    <xf numFmtId="0" fontId="159" fillId="0" borderId="52" xfId="2887" applyNumberFormat="1" applyFont="1" applyFill="1" applyBorder="1" applyAlignment="1" applyProtection="1">
      <alignment horizontal="center" vertical="center"/>
      <protection locked="0"/>
    </xf>
    <xf numFmtId="1" fontId="159" fillId="0" borderId="52" xfId="2887" applyNumberFormat="1" applyFont="1" applyFill="1" applyBorder="1" applyAlignment="1">
      <alignment horizontal="center" vertical="center" wrapText="1"/>
    </xf>
    <xf numFmtId="0" fontId="159" fillId="0" borderId="52" xfId="2887" applyFont="1" applyFill="1" applyBorder="1" applyAlignment="1">
      <alignment horizontal="center" vertical="center" wrapText="1"/>
    </xf>
    <xf numFmtId="164" fontId="159" fillId="0" borderId="52" xfId="2887" applyNumberFormat="1" applyFont="1" applyFill="1" applyBorder="1" applyAlignment="1">
      <alignment vertical="center"/>
    </xf>
    <xf numFmtId="177" fontId="159" fillId="0" borderId="52" xfId="2887" applyNumberFormat="1" applyFont="1" applyFill="1" applyBorder="1" applyAlignment="1">
      <alignment horizontal="center" vertical="center"/>
    </xf>
    <xf numFmtId="0" fontId="159" fillId="0" borderId="52" xfId="0" applyFont="1" applyFill="1" applyBorder="1" applyAlignment="1">
      <alignment horizontal="left" vertical="center" wrapText="1"/>
    </xf>
    <xf numFmtId="0" fontId="159" fillId="0" borderId="52" xfId="871" applyNumberFormat="1" applyFont="1" applyFill="1" applyBorder="1" applyAlignment="1">
      <alignment horizontal="center" vertical="center"/>
    </xf>
    <xf numFmtId="1" fontId="159" fillId="0" borderId="52" xfId="0" applyNumberFormat="1" applyFont="1" applyFill="1" applyBorder="1" applyAlignment="1">
      <alignment horizontal="left" vertical="center" wrapText="1" readingOrder="1"/>
    </xf>
    <xf numFmtId="0" fontId="159" fillId="0" borderId="52" xfId="0" applyNumberFormat="1" applyFont="1" applyFill="1" applyBorder="1" applyAlignment="1">
      <alignment horizontal="center" vertical="center" wrapText="1"/>
    </xf>
    <xf numFmtId="0" fontId="159" fillId="0" borderId="52" xfId="0" applyNumberFormat="1" applyFont="1" applyFill="1" applyBorder="1" applyAlignment="1" applyProtection="1">
      <alignment horizontal="center" vertical="center" wrapText="1"/>
      <protection locked="0"/>
    </xf>
    <xf numFmtId="44" fontId="159" fillId="0" borderId="0" xfId="903" applyNumberFormat="1" applyFont="1" applyFill="1" applyBorder="1" applyAlignment="1">
      <alignment vertical="center"/>
    </xf>
    <xf numFmtId="164" fontId="159" fillId="0" borderId="0" xfId="0" applyNumberFormat="1" applyFont="1" applyFill="1" applyBorder="1" applyAlignment="1" applyProtection="1">
      <alignment horizontal="center" vertical="center"/>
      <protection locked="0"/>
    </xf>
    <xf numFmtId="0" fontId="159" fillId="0" borderId="0" xfId="0" applyFont="1" applyFill="1" applyBorder="1" applyAlignment="1" applyProtection="1">
      <alignment vertical="center"/>
      <protection locked="0"/>
    </xf>
    <xf numFmtId="0" fontId="165" fillId="0" borderId="0" xfId="0" applyFont="1" applyFill="1" applyBorder="1" applyAlignment="1">
      <alignment vertical="center"/>
    </xf>
    <xf numFmtId="0" fontId="159" fillId="0" borderId="0" xfId="0" applyFont="1" applyFill="1" applyBorder="1" applyAlignment="1" applyProtection="1">
      <alignment horizontal="center" vertical="center" wrapText="1"/>
      <protection locked="0"/>
    </xf>
    <xf numFmtId="0" fontId="159" fillId="0" borderId="0" xfId="0" applyFont="1" applyFill="1" applyBorder="1" applyAlignment="1">
      <alignment horizontal="center" vertical="center"/>
    </xf>
    <xf numFmtId="0" fontId="167" fillId="0" borderId="0" xfId="0" applyFont="1" applyFill="1" applyBorder="1" applyAlignment="1" applyProtection="1">
      <alignment vertical="center"/>
      <protection locked="0"/>
    </xf>
    <xf numFmtId="0" fontId="167" fillId="0" borderId="0" xfId="0" applyFont="1" applyFill="1" applyBorder="1" applyAlignment="1">
      <alignment horizontal="center" vertical="center"/>
    </xf>
    <xf numFmtId="0" fontId="159" fillId="0" borderId="0" xfId="0" applyNumberFormat="1" applyFont="1" applyFill="1" applyBorder="1" applyAlignment="1" applyProtection="1">
      <alignment horizontal="center" vertical="center"/>
      <protection locked="0"/>
    </xf>
    <xf numFmtId="176" fontId="168" fillId="0" borderId="0" xfId="0" applyNumberFormat="1" applyFont="1" applyFill="1" applyBorder="1" applyAlignment="1" applyProtection="1">
      <alignment vertical="center" wrapText="1"/>
      <protection locked="0"/>
    </xf>
    <xf numFmtId="1" fontId="167" fillId="0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 applyAlignment="1">
      <alignment horizontal="center" vertical="center" wrapText="1"/>
    </xf>
    <xf numFmtId="1" fontId="163" fillId="0" borderId="0" xfId="0" applyNumberFormat="1" applyFont="1" applyFill="1" applyBorder="1" applyAlignment="1" applyProtection="1">
      <alignment vertical="center"/>
      <protection locked="0"/>
    </xf>
    <xf numFmtId="177" fontId="159" fillId="0" borderId="0" xfId="0" applyNumberFormat="1" applyFont="1" applyFill="1" applyBorder="1" applyAlignment="1">
      <alignment horizontal="center" vertical="center"/>
    </xf>
    <xf numFmtId="0" fontId="158" fillId="0" borderId="0" xfId="0" applyFont="1" applyFill="1" applyBorder="1" applyAlignment="1">
      <alignment vertical="center"/>
    </xf>
    <xf numFmtId="0" fontId="158" fillId="0" borderId="0" xfId="0" applyFont="1" applyFill="1" applyBorder="1" applyAlignment="1" applyProtection="1">
      <alignment horizontal="left" vertical="center" wrapText="1"/>
      <protection locked="0"/>
    </xf>
    <xf numFmtId="164" fontId="158" fillId="0" borderId="0" xfId="0" applyNumberFormat="1" applyFont="1" applyFill="1" applyBorder="1" applyAlignment="1" applyProtection="1">
      <alignment vertical="center"/>
      <protection locked="0"/>
    </xf>
    <xf numFmtId="164" fontId="158" fillId="0" borderId="0" xfId="0" applyNumberFormat="1" applyFont="1" applyFill="1" applyBorder="1" applyAlignment="1">
      <alignment vertical="center"/>
    </xf>
    <xf numFmtId="164" fontId="158" fillId="0" borderId="0" xfId="0" applyNumberFormat="1" applyFont="1" applyFill="1" applyBorder="1" applyAlignment="1" applyProtection="1">
      <alignment horizontal="center" vertical="center"/>
      <protection locked="0"/>
    </xf>
    <xf numFmtId="0" fontId="159" fillId="0" borderId="0" xfId="2887" applyFont="1" applyFill="1" applyBorder="1" applyAlignment="1" applyProtection="1">
      <alignment horizontal="center" vertical="center" wrapText="1"/>
      <protection locked="0"/>
    </xf>
    <xf numFmtId="0" fontId="159" fillId="0" borderId="0" xfId="2887" applyFont="1" applyFill="1" applyBorder="1" applyAlignment="1" applyProtection="1">
      <alignment horizontal="left" vertical="center" wrapText="1"/>
      <protection locked="0"/>
    </xf>
    <xf numFmtId="0" fontId="159" fillId="0" borderId="0" xfId="2887" applyFont="1" applyFill="1" applyBorder="1" applyAlignment="1">
      <alignment horizontal="center" vertical="center"/>
    </xf>
    <xf numFmtId="0" fontId="167" fillId="0" borderId="0" xfId="2887" applyFont="1" applyFill="1" applyBorder="1" applyAlignment="1" applyProtection="1">
      <alignment horizontal="center" vertical="center"/>
      <protection locked="0"/>
    </xf>
    <xf numFmtId="0" fontId="159" fillId="0" borderId="0" xfId="2887" applyNumberFormat="1" applyFont="1" applyFill="1" applyBorder="1" applyAlignment="1" applyProtection="1">
      <alignment horizontal="center" vertical="center"/>
      <protection locked="0"/>
    </xf>
    <xf numFmtId="1" fontId="167" fillId="0" borderId="0" xfId="2887" applyNumberFormat="1" applyFont="1" applyFill="1" applyBorder="1" applyAlignment="1">
      <alignment horizontal="center" vertical="center" wrapText="1"/>
    </xf>
    <xf numFmtId="0" fontId="159" fillId="0" borderId="0" xfId="2887" applyFont="1" applyFill="1" applyBorder="1" applyAlignment="1">
      <alignment horizontal="center" vertical="center" wrapText="1"/>
    </xf>
    <xf numFmtId="0" fontId="159" fillId="0" borderId="0" xfId="2887" applyNumberFormat="1" applyFont="1" applyFill="1" applyBorder="1" applyAlignment="1" applyProtection="1">
      <alignment horizontal="left" vertical="center"/>
      <protection locked="0"/>
    </xf>
    <xf numFmtId="177" fontId="159" fillId="0" borderId="0" xfId="2887" applyNumberFormat="1" applyFont="1" applyFill="1" applyBorder="1" applyAlignment="1">
      <alignment horizontal="center" vertical="center"/>
    </xf>
    <xf numFmtId="1" fontId="159" fillId="0" borderId="0" xfId="0" applyNumberFormat="1" applyFont="1" applyFill="1" applyBorder="1" applyAlignment="1">
      <alignment horizontal="left" vertical="center" wrapText="1" readingOrder="1"/>
    </xf>
    <xf numFmtId="44" fontId="159" fillId="0" borderId="0" xfId="2887" applyNumberFormat="1" applyFont="1" applyFill="1" applyBorder="1" applyAlignment="1">
      <alignment vertical="center"/>
    </xf>
    <xf numFmtId="164" fontId="159" fillId="0" borderId="0" xfId="2887" applyNumberFormat="1" applyFont="1" applyFill="1" applyBorder="1" applyAlignment="1">
      <alignment vertical="center"/>
    </xf>
    <xf numFmtId="0" fontId="159" fillId="0" borderId="0" xfId="29417" applyFont="1" applyFill="1" applyBorder="1" applyAlignment="1" applyProtection="1">
      <alignment horizontal="left" vertical="center" wrapText="1"/>
      <protection locked="0"/>
    </xf>
    <xf numFmtId="44" fontId="159" fillId="0" borderId="0" xfId="939" applyNumberFormat="1" applyFont="1" applyFill="1" applyBorder="1" applyAlignment="1">
      <alignment vertical="center"/>
    </xf>
    <xf numFmtId="0" fontId="159" fillId="0" borderId="0" xfId="57551" applyFont="1" applyFill="1" applyBorder="1" applyAlignment="1" applyProtection="1">
      <alignment horizontal="center" vertical="center" wrapText="1"/>
      <protection locked="0"/>
    </xf>
    <xf numFmtId="0" fontId="159" fillId="0" borderId="0" xfId="57551" applyFont="1" applyFill="1" applyBorder="1" applyAlignment="1" applyProtection="1">
      <alignment horizontal="left" vertical="center" wrapText="1"/>
      <protection locked="0"/>
    </xf>
    <xf numFmtId="0" fontId="159" fillId="0" borderId="0" xfId="57551" applyFont="1" applyFill="1" applyBorder="1" applyAlignment="1">
      <alignment vertical="center"/>
    </xf>
    <xf numFmtId="0" fontId="159" fillId="0" borderId="0" xfId="57551" applyFont="1" applyFill="1" applyBorder="1" applyAlignment="1">
      <alignment horizontal="center" vertical="center"/>
    </xf>
    <xf numFmtId="0" fontId="159" fillId="0" borderId="0" xfId="57551" applyNumberFormat="1" applyFont="1" applyFill="1" applyBorder="1" applyAlignment="1" applyProtection="1">
      <alignment horizontal="center" vertical="center"/>
      <protection locked="0"/>
    </xf>
    <xf numFmtId="1" fontId="167" fillId="0" borderId="0" xfId="57551" applyNumberFormat="1" applyFont="1" applyFill="1" applyBorder="1" applyAlignment="1">
      <alignment horizontal="center" vertical="center" wrapText="1"/>
    </xf>
    <xf numFmtId="0" fontId="159" fillId="0" borderId="0" xfId="57551" applyFont="1" applyFill="1" applyBorder="1" applyAlignment="1">
      <alignment horizontal="center" vertical="center" wrapText="1"/>
    </xf>
    <xf numFmtId="177" fontId="159" fillId="0" borderId="0" xfId="57551" applyNumberFormat="1" applyFont="1" applyFill="1" applyBorder="1" applyAlignment="1">
      <alignment horizontal="center" vertical="center"/>
    </xf>
    <xf numFmtId="44" fontId="159" fillId="0" borderId="0" xfId="907" applyNumberFormat="1" applyFont="1" applyFill="1" applyBorder="1" applyAlignment="1">
      <alignment vertical="center"/>
    </xf>
    <xf numFmtId="0" fontId="159" fillId="0" borderId="0" xfId="29417" applyFont="1" applyFill="1" applyBorder="1" applyAlignment="1" applyProtection="1">
      <alignment horizontal="center" vertical="center" wrapText="1"/>
      <protection locked="0"/>
    </xf>
    <xf numFmtId="0" fontId="167" fillId="0" borderId="0" xfId="0" applyFont="1" applyFill="1" applyBorder="1" applyAlignment="1">
      <alignment vertical="center"/>
    </xf>
    <xf numFmtId="0" fontId="167" fillId="0" borderId="0" xfId="0" applyFont="1" applyFill="1" applyBorder="1" applyAlignment="1" applyProtection="1">
      <alignment horizontal="center" vertical="center"/>
      <protection locked="0"/>
    </xf>
    <xf numFmtId="0" fontId="159" fillId="0" borderId="0" xfId="0" applyNumberFormat="1" applyFont="1" applyFill="1" applyBorder="1" applyAlignment="1">
      <alignment horizontal="center" vertical="center"/>
    </xf>
    <xf numFmtId="0" fontId="159" fillId="0" borderId="0" xfId="871" applyNumberFormat="1" applyFont="1" applyFill="1" applyBorder="1" applyAlignment="1">
      <alignment horizontal="center" vertical="center"/>
    </xf>
    <xf numFmtId="0" fontId="159" fillId="0" borderId="0" xfId="0" applyNumberFormat="1" applyFont="1" applyFill="1" applyBorder="1" applyAlignment="1">
      <alignment horizontal="left" vertical="center"/>
    </xf>
    <xf numFmtId="44" fontId="159" fillId="0" borderId="0" xfId="903" applyNumberFormat="1" applyFont="1" applyFill="1" applyBorder="1" applyAlignment="1">
      <alignment horizontal="center" vertical="center"/>
    </xf>
    <xf numFmtId="177" fontId="166" fillId="0" borderId="0" xfId="0" applyNumberFormat="1" applyFont="1" applyFill="1" applyBorder="1" applyAlignment="1">
      <alignment horizontal="center" vertical="center"/>
    </xf>
    <xf numFmtId="0" fontId="166" fillId="0" borderId="0" xfId="0" applyFont="1" applyFill="1" applyBorder="1" applyAlignment="1" applyProtection="1">
      <alignment vertical="center"/>
      <protection locked="0"/>
    </xf>
    <xf numFmtId="0" fontId="159" fillId="0" borderId="0" xfId="2887" applyFont="1" applyFill="1" applyBorder="1" applyAlignment="1">
      <alignment vertical="center"/>
    </xf>
    <xf numFmtId="0" fontId="159" fillId="0" borderId="0" xfId="0" applyNumberFormat="1" applyFont="1" applyFill="1" applyBorder="1" applyAlignment="1">
      <alignment vertical="center"/>
    </xf>
    <xf numFmtId="0" fontId="159" fillId="0" borderId="0" xfId="0" applyNumberFormat="1" applyFont="1" applyFill="1" applyBorder="1" applyAlignment="1" applyProtection="1">
      <alignment horizontal="left" vertical="center"/>
      <protection locked="0"/>
    </xf>
    <xf numFmtId="0" fontId="167" fillId="0" borderId="0" xfId="0" applyFont="1" applyFill="1" applyBorder="1" applyAlignment="1">
      <alignment vertical="center" wrapText="1"/>
    </xf>
    <xf numFmtId="177" fontId="159" fillId="0" borderId="0" xfId="29417" applyNumberFormat="1" applyFont="1" applyFill="1" applyBorder="1" applyAlignment="1">
      <alignment horizontal="center" vertical="center"/>
    </xf>
    <xf numFmtId="0" fontId="159" fillId="0" borderId="0" xfId="58815" applyFont="1" applyFill="1" applyBorder="1" applyAlignment="1" applyProtection="1">
      <alignment horizontal="left" vertical="center" wrapText="1"/>
      <protection locked="0"/>
    </xf>
    <xf numFmtId="3" fontId="159" fillId="0" borderId="0" xfId="0" applyNumberFormat="1" applyFont="1" applyFill="1" applyBorder="1" applyAlignment="1" applyProtection="1">
      <alignment horizontal="center" vertical="center"/>
      <protection locked="0"/>
    </xf>
    <xf numFmtId="0" fontId="167" fillId="0" borderId="0" xfId="0" applyNumberFormat="1" applyFont="1" applyFill="1" applyBorder="1" applyAlignment="1">
      <alignment horizontal="center" vertical="center" wrapText="1"/>
    </xf>
    <xf numFmtId="0" fontId="159" fillId="0" borderId="0" xfId="313" applyFont="1" applyFill="1" applyBorder="1" applyAlignment="1" applyProtection="1">
      <alignment horizontal="left" vertical="center"/>
      <protection locked="0"/>
    </xf>
    <xf numFmtId="44" fontId="159" fillId="0" borderId="0" xfId="905" applyNumberFormat="1" applyFont="1" applyFill="1" applyBorder="1" applyAlignment="1">
      <alignment vertical="center"/>
    </xf>
    <xf numFmtId="164" fontId="159" fillId="0" borderId="0" xfId="313" applyNumberFormat="1" applyFont="1" applyFill="1" applyBorder="1" applyAlignment="1" applyProtection="1">
      <alignment horizontal="center" vertical="center"/>
      <protection locked="0"/>
    </xf>
    <xf numFmtId="44" fontId="159" fillId="0" borderId="0" xfId="902" applyFont="1" applyFill="1" applyBorder="1" applyAlignment="1" applyProtection="1">
      <alignment vertical="center"/>
      <protection locked="0"/>
    </xf>
    <xf numFmtId="0" fontId="159" fillId="0" borderId="0" xfId="0" applyFont="1" applyFill="1" applyBorder="1" applyAlignment="1">
      <alignment horizontal="left" vertical="center" wrapText="1"/>
    </xf>
    <xf numFmtId="0" fontId="160" fillId="0" borderId="0" xfId="0" applyFont="1" applyFill="1" applyBorder="1" applyAlignment="1" applyProtection="1">
      <alignment horizontal="left" vertical="center" wrapText="1"/>
      <protection locked="0"/>
    </xf>
    <xf numFmtId="176" fontId="16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7" fillId="0" borderId="0" xfId="0" applyFont="1" applyFill="1" applyBorder="1" applyAlignment="1">
      <alignment horizontal="center" vertical="center" wrapText="1"/>
    </xf>
    <xf numFmtId="0" fontId="159" fillId="0" borderId="0" xfId="0" applyNumberFormat="1" applyFont="1" applyFill="1" applyBorder="1" applyAlignment="1" applyProtection="1">
      <alignment horizontal="center" vertical="center" wrapText="1"/>
      <protection locked="0"/>
    </xf>
    <xf numFmtId="44" fontId="159" fillId="0" borderId="0" xfId="0" applyNumberFormat="1" applyFont="1" applyFill="1" applyBorder="1" applyAlignment="1" applyProtection="1">
      <alignment vertical="center"/>
      <protection locked="0"/>
    </xf>
    <xf numFmtId="0" fontId="159" fillId="0" borderId="52" xfId="2887" applyNumberFormat="1" applyFont="1" applyFill="1" applyBorder="1" applyAlignment="1" applyProtection="1">
      <alignment horizontal="center" vertical="center" wrapText="1"/>
      <protection locked="0"/>
    </xf>
    <xf numFmtId="0" fontId="159" fillId="0" borderId="52" xfId="0" applyNumberFormat="1" applyFont="1" applyFill="1" applyBorder="1" applyAlignment="1">
      <alignment horizontal="left" vertical="center" wrapText="1"/>
    </xf>
    <xf numFmtId="0" fontId="159" fillId="0" borderId="0" xfId="0" applyFont="1" applyFill="1" applyBorder="1" applyAlignment="1" applyProtection="1">
      <alignment vertical="center" wrapText="1"/>
      <protection locked="0"/>
    </xf>
    <xf numFmtId="0" fontId="159" fillId="0" borderId="0" xfId="313" applyFont="1" applyFill="1" applyBorder="1" applyAlignment="1" applyProtection="1">
      <alignment horizontal="left" vertical="center" wrapText="1"/>
      <protection locked="0"/>
    </xf>
    <xf numFmtId="1" fontId="16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0" xfId="313" applyFont="1" applyFill="1" applyBorder="1" applyAlignment="1" applyProtection="1">
      <alignment horizontal="center" vertical="center" wrapText="1"/>
      <protection locked="0"/>
    </xf>
    <xf numFmtId="180" fontId="159" fillId="0" borderId="52" xfId="544" applyNumberFormat="1" applyFont="1" applyFill="1" applyBorder="1" applyAlignment="1" applyProtection="1">
      <alignment horizontal="center" vertical="center"/>
      <protection locked="0"/>
    </xf>
    <xf numFmtId="0" fontId="164" fillId="0" borderId="52" xfId="0" applyFont="1" applyFill="1" applyBorder="1" applyAlignment="1">
      <alignment horizontal="center" vertical="center"/>
    </xf>
    <xf numFmtId="180" fontId="159" fillId="0" borderId="52" xfId="544" applyNumberFormat="1" applyFont="1" applyFill="1" applyBorder="1" applyAlignment="1">
      <alignment horizontal="center" vertical="center"/>
    </xf>
    <xf numFmtId="180" fontId="159" fillId="0" borderId="52" xfId="538" applyNumberFormat="1" applyFont="1" applyFill="1" applyBorder="1" applyAlignment="1">
      <alignment horizontal="center" vertical="center"/>
    </xf>
    <xf numFmtId="0" fontId="159" fillId="0" borderId="52" xfId="544" applyFont="1" applyFill="1" applyBorder="1" applyAlignment="1" applyProtection="1">
      <alignment horizontal="left" vertical="center" wrapText="1"/>
      <protection locked="0"/>
    </xf>
    <xf numFmtId="0" fontId="164" fillId="0" borderId="52" xfId="0" applyFont="1" applyFill="1" applyBorder="1" applyAlignment="1">
      <alignment horizontal="left" vertical="center" wrapText="1"/>
    </xf>
    <xf numFmtId="0" fontId="159" fillId="0" borderId="52" xfId="538" applyFont="1" applyFill="1" applyBorder="1" applyAlignment="1" applyProtection="1">
      <alignment horizontal="left" vertical="center" wrapText="1"/>
      <protection locked="0"/>
    </xf>
    <xf numFmtId="0" fontId="160" fillId="0" borderId="52" xfId="544" applyFont="1" applyFill="1" applyBorder="1" applyAlignment="1">
      <alignment vertical="center" wrapText="1"/>
    </xf>
    <xf numFmtId="0" fontId="159" fillId="0" borderId="52" xfId="538" applyFont="1" applyFill="1" applyBorder="1" applyAlignment="1">
      <alignment vertical="center" wrapText="1"/>
    </xf>
    <xf numFmtId="0" fontId="164" fillId="0" borderId="52" xfId="0" applyFont="1" applyFill="1" applyBorder="1" applyAlignment="1">
      <alignment vertical="center" wrapText="1"/>
    </xf>
    <xf numFmtId="0" fontId="159" fillId="0" borderId="52" xfId="58816" applyFont="1" applyFill="1" applyBorder="1" applyAlignment="1">
      <alignment vertical="center" wrapText="1"/>
    </xf>
    <xf numFmtId="0" fontId="159" fillId="0" borderId="52" xfId="538" applyFont="1" applyFill="1" applyBorder="1" applyAlignment="1">
      <alignment horizontal="center" vertical="center"/>
    </xf>
    <xf numFmtId="3" fontId="159" fillId="0" borderId="52" xfId="544" applyNumberFormat="1" applyFont="1" applyFill="1" applyBorder="1" applyAlignment="1" applyProtection="1">
      <alignment horizontal="center" vertical="center"/>
      <protection locked="0"/>
    </xf>
    <xf numFmtId="3" fontId="159" fillId="0" borderId="52" xfId="538" applyNumberFormat="1" applyFont="1" applyFill="1" applyBorder="1" applyAlignment="1" applyProtection="1">
      <alignment horizontal="center" vertical="center"/>
      <protection locked="0"/>
    </xf>
    <xf numFmtId="3" fontId="159" fillId="0" borderId="52" xfId="544" applyNumberFormat="1" applyFont="1" applyFill="1" applyBorder="1" applyAlignment="1">
      <alignment horizontal="center" vertical="center"/>
    </xf>
    <xf numFmtId="3" fontId="159" fillId="0" borderId="52" xfId="538" applyNumberFormat="1" applyFont="1" applyFill="1" applyBorder="1" applyAlignment="1">
      <alignment horizontal="center" vertical="center"/>
    </xf>
    <xf numFmtId="1" fontId="159" fillId="0" borderId="52" xfId="544" applyNumberFormat="1" applyFont="1" applyFill="1" applyBorder="1" applyAlignment="1">
      <alignment horizontal="center" vertical="center" wrapText="1"/>
    </xf>
    <xf numFmtId="0" fontId="164" fillId="0" borderId="52" xfId="0" applyFont="1" applyFill="1" applyBorder="1" applyAlignment="1">
      <alignment horizontal="center" vertical="center" wrapText="1"/>
    </xf>
    <xf numFmtId="1" fontId="159" fillId="0" borderId="52" xfId="538" applyNumberFormat="1" applyFont="1" applyFill="1" applyBorder="1" applyAlignment="1">
      <alignment horizontal="center" vertical="center" wrapText="1"/>
    </xf>
    <xf numFmtId="0" fontId="159" fillId="0" borderId="52" xfId="538" applyFont="1" applyFill="1" applyBorder="1" applyAlignment="1">
      <alignment horizontal="center" vertical="center" wrapText="1"/>
    </xf>
    <xf numFmtId="1" fontId="159" fillId="0" borderId="52" xfId="538" applyNumberFormat="1" applyFont="1" applyFill="1" applyBorder="1" applyAlignment="1" applyProtection="1">
      <alignment horizontal="center" vertical="center" wrapText="1"/>
      <protection locked="0"/>
    </xf>
    <xf numFmtId="6" fontId="159" fillId="0" borderId="52" xfId="538" applyNumberFormat="1" applyFont="1" applyFill="1" applyBorder="1" applyAlignment="1">
      <alignment horizontal="center" vertical="center" wrapText="1"/>
    </xf>
    <xf numFmtId="1" fontId="159" fillId="0" borderId="52" xfId="544" applyNumberFormat="1" applyFont="1" applyFill="1" applyBorder="1" applyAlignment="1" applyProtection="1">
      <alignment horizontal="center" vertical="center" wrapText="1"/>
      <protection locked="0"/>
    </xf>
    <xf numFmtId="1" fontId="164" fillId="0" borderId="52" xfId="0" applyNumberFormat="1" applyFont="1" applyFill="1" applyBorder="1" applyAlignment="1">
      <alignment horizontal="center" vertical="center" wrapText="1"/>
    </xf>
    <xf numFmtId="177" fontId="159" fillId="0" borderId="52" xfId="538" applyNumberFormat="1" applyFont="1" applyFill="1" applyBorder="1" applyAlignment="1">
      <alignment horizontal="center" vertical="center"/>
    </xf>
    <xf numFmtId="177" fontId="164" fillId="0" borderId="52" xfId="0" applyNumberFormat="1" applyFont="1" applyFill="1" applyBorder="1" applyAlignment="1">
      <alignment horizontal="center" vertical="center"/>
    </xf>
    <xf numFmtId="9" fontId="159" fillId="0" borderId="52" xfId="58627" applyFont="1" applyFill="1" applyBorder="1" applyAlignment="1">
      <alignment horizontal="center" vertical="center"/>
    </xf>
    <xf numFmtId="0" fontId="164" fillId="0" borderId="52" xfId="0" applyFont="1" applyFill="1" applyBorder="1" applyAlignment="1">
      <alignment horizontal="right" vertical="center"/>
    </xf>
    <xf numFmtId="9" fontId="159" fillId="0" borderId="52" xfId="544" applyNumberFormat="1" applyFont="1" applyFill="1" applyBorder="1" applyAlignment="1">
      <alignment horizontal="center" vertical="center"/>
    </xf>
    <xf numFmtId="6" fontId="159" fillId="0" borderId="52" xfId="538" applyNumberFormat="1" applyFont="1" applyFill="1" applyBorder="1" applyAlignment="1">
      <alignment horizontal="center" vertical="center"/>
    </xf>
    <xf numFmtId="164" fontId="164" fillId="0" borderId="52" xfId="0" applyNumberFormat="1" applyFont="1" applyFill="1" applyBorder="1" applyAlignment="1">
      <alignment vertical="center"/>
    </xf>
    <xf numFmtId="0" fontId="159" fillId="0" borderId="52" xfId="58832" applyFont="1" applyFill="1" applyBorder="1" applyAlignment="1">
      <alignment vertical="center"/>
    </xf>
    <xf numFmtId="0" fontId="159" fillId="0" borderId="52" xfId="538" applyFont="1" applyFill="1" applyBorder="1" applyAlignment="1">
      <alignment vertical="center"/>
    </xf>
    <xf numFmtId="164" fontId="159" fillId="0" borderId="52" xfId="538" applyNumberFormat="1" applyFont="1" applyFill="1" applyBorder="1" applyAlignment="1">
      <alignment vertical="center"/>
    </xf>
    <xf numFmtId="164" fontId="159" fillId="0" borderId="52" xfId="871" applyNumberFormat="1" applyFont="1" applyFill="1" applyBorder="1" applyAlignment="1">
      <alignment vertical="center"/>
    </xf>
    <xf numFmtId="164" fontId="159" fillId="0" borderId="52" xfId="2831" applyNumberFormat="1" applyFont="1" applyFill="1" applyBorder="1" applyAlignment="1">
      <alignment vertical="center"/>
    </xf>
    <xf numFmtId="3" fontId="159" fillId="0" borderId="52" xfId="58832" applyNumberFormat="1" applyFont="1" applyFill="1" applyBorder="1" applyAlignment="1">
      <alignment vertical="center"/>
    </xf>
    <xf numFmtId="0" fontId="159" fillId="0" borderId="57" xfId="0" applyFont="1" applyFill="1" applyBorder="1" applyAlignment="1">
      <alignment vertical="center"/>
    </xf>
    <xf numFmtId="0" fontId="159" fillId="0" borderId="59" xfId="0" applyFont="1" applyFill="1" applyBorder="1" applyAlignment="1">
      <alignment vertical="center"/>
    </xf>
    <xf numFmtId="0" fontId="159" fillId="0" borderId="60" xfId="0" applyFont="1" applyFill="1" applyBorder="1" applyAlignment="1" applyProtection="1">
      <alignment vertical="center"/>
      <protection locked="0"/>
    </xf>
    <xf numFmtId="0" fontId="159" fillId="0" borderId="60" xfId="0" applyFont="1" applyFill="1" applyBorder="1" applyAlignment="1" applyProtection="1">
      <alignment vertical="center" wrapText="1"/>
      <protection locked="0"/>
    </xf>
    <xf numFmtId="0" fontId="159" fillId="0" borderId="60" xfId="0" applyFont="1" applyFill="1" applyBorder="1" applyAlignment="1" applyProtection="1">
      <alignment horizontal="center" vertical="center"/>
      <protection locked="0"/>
    </xf>
    <xf numFmtId="176" fontId="163" fillId="0" borderId="60" xfId="0" applyNumberFormat="1" applyFont="1" applyFill="1" applyBorder="1" applyAlignment="1" applyProtection="1">
      <alignment vertical="center"/>
      <protection locked="0"/>
    </xf>
    <xf numFmtId="0" fontId="159" fillId="0" borderId="60" xfId="0" applyFont="1" applyFill="1" applyBorder="1" applyAlignment="1" applyProtection="1">
      <alignment horizontal="center" vertical="center" wrapText="1"/>
      <protection locked="0"/>
    </xf>
    <xf numFmtId="1" fontId="163" fillId="0" borderId="60" xfId="0" applyNumberFormat="1" applyFont="1" applyFill="1" applyBorder="1" applyAlignment="1" applyProtection="1">
      <alignment vertical="center"/>
      <protection locked="0"/>
    </xf>
    <xf numFmtId="3" fontId="159" fillId="0" borderId="0" xfId="0" applyNumberFormat="1" applyFont="1" applyFill="1" applyBorder="1" applyAlignment="1" applyProtection="1">
      <alignment vertical="center"/>
      <protection locked="0"/>
    </xf>
    <xf numFmtId="3" fontId="159" fillId="0" borderId="0" xfId="0" applyNumberFormat="1" applyFont="1" applyFill="1" applyBorder="1" applyAlignment="1">
      <alignment vertical="center"/>
    </xf>
    <xf numFmtId="164" fontId="159" fillId="71" borderId="52" xfId="0" applyNumberFormat="1" applyFont="1" applyFill="1" applyBorder="1" applyAlignment="1">
      <alignment vertical="center"/>
    </xf>
    <xf numFmtId="164" fontId="159" fillId="71" borderId="52" xfId="58812" applyNumberFormat="1" applyFont="1" applyFill="1" applyBorder="1" applyAlignment="1">
      <alignment horizontal="right" vertical="center"/>
    </xf>
    <xf numFmtId="164" fontId="159" fillId="71" borderId="52" xfId="2887" applyNumberFormat="1" applyFont="1" applyFill="1" applyBorder="1" applyAlignment="1">
      <alignment vertical="center"/>
    </xf>
    <xf numFmtId="176" fontId="159" fillId="71" borderId="52" xfId="538" applyNumberFormat="1" applyFont="1" applyFill="1" applyBorder="1" applyAlignment="1">
      <alignment vertical="center"/>
    </xf>
    <xf numFmtId="176" fontId="159" fillId="71" borderId="52" xfId="903" applyNumberFormat="1" applyFont="1" applyFill="1" applyBorder="1" applyAlignment="1">
      <alignment vertical="center"/>
    </xf>
    <xf numFmtId="179" fontId="159" fillId="71" borderId="52" xfId="871" applyNumberFormat="1" applyFont="1" applyFill="1" applyBorder="1" applyAlignment="1">
      <alignment vertical="center"/>
    </xf>
    <xf numFmtId="164" fontId="159" fillId="71" borderId="52" xfId="0" applyNumberFormat="1" applyFont="1" applyFill="1" applyBorder="1" applyAlignment="1" applyProtection="1">
      <alignment vertical="center"/>
      <protection locked="0"/>
    </xf>
    <xf numFmtId="164" fontId="159" fillId="71" borderId="0" xfId="0" applyNumberFormat="1" applyFont="1" applyFill="1" applyBorder="1" applyAlignment="1">
      <alignment vertical="center"/>
    </xf>
    <xf numFmtId="176" fontId="159" fillId="71" borderId="52" xfId="871" applyNumberFormat="1" applyFont="1" applyFill="1" applyBorder="1" applyAlignment="1">
      <alignment vertical="center"/>
    </xf>
    <xf numFmtId="0" fontId="159" fillId="71" borderId="52" xfId="58832" applyFont="1" applyFill="1" applyBorder="1" applyAlignment="1">
      <alignment vertical="center"/>
    </xf>
    <xf numFmtId="44" fontId="159" fillId="71" borderId="0" xfId="902" applyFont="1" applyFill="1" applyBorder="1" applyAlignment="1" applyProtection="1">
      <alignment vertical="center"/>
      <protection locked="0"/>
    </xf>
    <xf numFmtId="44" fontId="159" fillId="71" borderId="0" xfId="0" applyNumberFormat="1" applyFont="1" applyFill="1" applyBorder="1" applyAlignment="1">
      <alignment vertical="center"/>
    </xf>
    <xf numFmtId="44" fontId="159" fillId="71" borderId="0" xfId="2887" applyNumberFormat="1" applyFont="1" applyFill="1" applyBorder="1" applyAlignment="1">
      <alignment vertical="center"/>
    </xf>
    <xf numFmtId="44" fontId="159" fillId="71" borderId="0" xfId="57551" applyNumberFormat="1" applyFont="1" applyFill="1" applyBorder="1" applyAlignment="1">
      <alignment vertical="center"/>
    </xf>
    <xf numFmtId="44" fontId="159" fillId="71" borderId="0" xfId="903" applyNumberFormat="1" applyFont="1" applyFill="1" applyBorder="1" applyAlignment="1">
      <alignment vertical="center"/>
    </xf>
    <xf numFmtId="44" fontId="159" fillId="71" borderId="0" xfId="903" applyNumberFormat="1" applyFont="1" applyFill="1" applyBorder="1" applyAlignment="1">
      <alignment horizontal="center" vertical="center"/>
    </xf>
    <xf numFmtId="164" fontId="158" fillId="71" borderId="0" xfId="0" applyNumberFormat="1" applyFont="1" applyFill="1" applyBorder="1" applyAlignment="1" applyProtection="1">
      <alignment vertical="center"/>
      <protection locked="0"/>
    </xf>
    <xf numFmtId="0" fontId="159" fillId="71" borderId="0" xfId="0" applyFont="1" applyFill="1" applyBorder="1" applyAlignment="1">
      <alignment vertical="center"/>
    </xf>
    <xf numFmtId="3" fontId="158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58811" applyFont="1" applyFill="1" applyBorder="1" applyAlignment="1"/>
    <xf numFmtId="0" fontId="16" fillId="0" borderId="0" xfId="58811" applyFont="1" applyFill="1" applyBorder="1" applyAlignment="1"/>
    <xf numFmtId="0" fontId="7" fillId="65" borderId="18" xfId="58811" applyFont="1" applyFill="1" applyBorder="1" applyAlignment="1" applyProtection="1">
      <alignment horizontal="left"/>
      <protection locked="0"/>
    </xf>
    <xf numFmtId="0" fontId="7" fillId="65" borderId="19" xfId="58811" applyFont="1" applyFill="1" applyBorder="1" applyAlignment="1" applyProtection="1">
      <alignment horizontal="left"/>
      <protection locked="0"/>
    </xf>
    <xf numFmtId="0" fontId="7" fillId="65" borderId="55" xfId="58811" applyFont="1" applyFill="1" applyBorder="1" applyAlignment="1" applyProtection="1">
      <alignment horizontal="left"/>
      <protection locked="0"/>
    </xf>
    <xf numFmtId="0" fontId="7" fillId="65" borderId="56" xfId="58811" applyFont="1" applyFill="1" applyBorder="1" applyAlignment="1" applyProtection="1">
      <alignment horizontal="left"/>
      <protection locked="0"/>
    </xf>
    <xf numFmtId="0" fontId="61" fillId="0" borderId="0" xfId="311" applyFont="1" applyAlignment="1">
      <alignment horizontal="center" wrapText="1"/>
    </xf>
    <xf numFmtId="0" fontId="61" fillId="32" borderId="29" xfId="311" applyFont="1" applyFill="1" applyBorder="1" applyAlignment="1">
      <alignment horizontal="center" vertical="center" wrapText="1"/>
    </xf>
    <xf numFmtId="0" fontId="61" fillId="32" borderId="30" xfId="311" applyFont="1" applyFill="1" applyBorder="1" applyAlignment="1">
      <alignment horizontal="center" vertical="center" wrapText="1"/>
    </xf>
    <xf numFmtId="0" fontId="72" fillId="28" borderId="0" xfId="409" applyFont="1" applyFill="1" applyBorder="1" applyAlignment="1">
      <alignment horizontal="center" wrapText="1"/>
    </xf>
    <xf numFmtId="0" fontId="158" fillId="0" borderId="0" xfId="0" applyFont="1" applyFill="1" applyBorder="1" applyAlignment="1">
      <alignment horizontal="center" vertical="center" wrapText="1"/>
    </xf>
    <xf numFmtId="0" fontId="158" fillId="70" borderId="51" xfId="0" applyFont="1" applyFill="1" applyBorder="1" applyAlignment="1">
      <alignment horizontal="center" vertical="center" wrapText="1"/>
    </xf>
    <xf numFmtId="0" fontId="158" fillId="70" borderId="49" xfId="0" applyFont="1" applyFill="1" applyBorder="1" applyAlignment="1">
      <alignment horizontal="center" vertical="center" wrapText="1"/>
    </xf>
    <xf numFmtId="165" fontId="158" fillId="70" borderId="49" xfId="0" applyNumberFormat="1" applyFont="1" applyFill="1" applyBorder="1" applyAlignment="1">
      <alignment horizontal="center" vertical="center" wrapText="1"/>
    </xf>
    <xf numFmtId="49" fontId="158" fillId="70" borderId="49" xfId="0" applyNumberFormat="1" applyFont="1" applyFill="1" applyBorder="1" applyAlignment="1">
      <alignment horizontal="center" vertical="center" wrapText="1"/>
    </xf>
    <xf numFmtId="166" fontId="158" fillId="70" borderId="49" xfId="0" applyNumberFormat="1" applyFont="1" applyFill="1" applyBorder="1" applyAlignment="1">
      <alignment horizontal="center" vertical="center" wrapText="1"/>
    </xf>
    <xf numFmtId="3" fontId="158" fillId="70" borderId="49" xfId="0" applyNumberFormat="1" applyFont="1" applyFill="1" applyBorder="1" applyAlignment="1">
      <alignment horizontal="center" vertical="center" wrapText="1"/>
    </xf>
    <xf numFmtId="0" fontId="158" fillId="0" borderId="49" xfId="0" applyFont="1" applyFill="1" applyBorder="1" applyAlignment="1">
      <alignment horizontal="center" vertical="center" wrapText="1"/>
    </xf>
    <xf numFmtId="0" fontId="158" fillId="71" borderId="49" xfId="0" applyFont="1" applyFill="1" applyBorder="1" applyAlignment="1">
      <alignment horizontal="center" vertical="center" wrapText="1"/>
    </xf>
    <xf numFmtId="0" fontId="158" fillId="70" borderId="50" xfId="0" applyFont="1" applyFill="1" applyBorder="1" applyAlignment="1">
      <alignment horizontal="center" vertical="center" wrapText="1"/>
    </xf>
    <xf numFmtId="3" fontId="164" fillId="0" borderId="52" xfId="0" applyNumberFormat="1" applyFont="1" applyFill="1" applyBorder="1" applyAlignment="1">
      <alignment vertical="center"/>
    </xf>
    <xf numFmtId="164" fontId="164" fillId="0" borderId="52" xfId="0" applyNumberFormat="1" applyFont="1" applyFill="1" applyBorder="1" applyAlignment="1">
      <alignment horizontal="right" vertical="center"/>
    </xf>
    <xf numFmtId="3" fontId="159" fillId="0" borderId="52" xfId="58812" applyNumberFormat="1" applyFont="1" applyFill="1" applyBorder="1" applyAlignment="1">
      <alignment horizontal="right" vertical="center"/>
    </xf>
    <xf numFmtId="178" fontId="159" fillId="0" borderId="52" xfId="544" applyNumberFormat="1" applyFont="1" applyFill="1" applyBorder="1" applyAlignment="1">
      <alignment vertical="center"/>
    </xf>
    <xf numFmtId="178" fontId="159" fillId="0" borderId="52" xfId="902" applyNumberFormat="1" applyFont="1" applyFill="1" applyBorder="1" applyAlignment="1">
      <alignment vertical="center"/>
    </xf>
    <xf numFmtId="3" fontId="159" fillId="0" borderId="52" xfId="538" applyNumberFormat="1" applyFont="1" applyFill="1" applyBorder="1" applyAlignment="1" applyProtection="1">
      <alignment horizontal="right" vertical="center"/>
      <protection locked="0"/>
    </xf>
    <xf numFmtId="164" fontId="159" fillId="0" borderId="52" xfId="538" applyNumberFormat="1" applyFont="1" applyFill="1" applyBorder="1" applyAlignment="1" applyProtection="1">
      <alignment horizontal="right" vertical="center"/>
      <protection locked="0"/>
    </xf>
    <xf numFmtId="3" fontId="159" fillId="0" borderId="52" xfId="902" applyNumberFormat="1" applyFont="1" applyFill="1" applyBorder="1" applyAlignment="1">
      <alignment vertical="center"/>
    </xf>
    <xf numFmtId="3" fontId="159" fillId="0" borderId="52" xfId="57551" applyNumberFormat="1" applyFont="1" applyFill="1" applyBorder="1" applyAlignment="1" applyProtection="1">
      <alignment vertical="center"/>
      <protection locked="0"/>
    </xf>
    <xf numFmtId="3" fontId="159" fillId="0" borderId="52" xfId="903" applyNumberFormat="1" applyFont="1" applyFill="1" applyBorder="1" applyAlignment="1">
      <alignment vertical="center"/>
    </xf>
    <xf numFmtId="44" fontId="159" fillId="0" borderId="52" xfId="0" applyNumberFormat="1" applyFont="1" applyFill="1" applyBorder="1" applyAlignment="1">
      <alignment vertical="center"/>
    </xf>
    <xf numFmtId="3" fontId="159" fillId="0" borderId="52" xfId="0" applyNumberFormat="1" applyFont="1" applyFill="1" applyBorder="1" applyAlignment="1" applyProtection="1">
      <alignment vertical="center"/>
      <protection locked="0"/>
    </xf>
    <xf numFmtId="3" fontId="159" fillId="0" borderId="52" xfId="0" applyNumberFormat="1" applyFont="1" applyFill="1" applyBorder="1" applyAlignment="1" applyProtection="1">
      <alignment horizontal="right" vertical="center"/>
      <protection locked="0"/>
    </xf>
    <xf numFmtId="164" fontId="159" fillId="0" borderId="52" xfId="0" applyNumberFormat="1" applyFont="1" applyFill="1" applyBorder="1" applyAlignment="1" applyProtection="1">
      <alignment horizontal="right" vertical="center"/>
      <protection locked="0"/>
    </xf>
    <xf numFmtId="164" fontId="159" fillId="71" borderId="52" xfId="313" applyNumberFormat="1" applyFont="1" applyFill="1" applyBorder="1" applyAlignment="1" applyProtection="1">
      <alignment horizontal="left" vertical="center"/>
      <protection locked="0"/>
    </xf>
    <xf numFmtId="176" fontId="164" fillId="0" borderId="52" xfId="0" applyNumberFormat="1" applyFont="1" applyFill="1" applyBorder="1" applyAlignment="1">
      <alignment vertical="center"/>
    </xf>
    <xf numFmtId="3" fontId="164" fillId="0" borderId="52" xfId="0" applyNumberFormat="1" applyFont="1" applyFill="1" applyBorder="1" applyAlignment="1">
      <alignment horizontal="right" vertical="center"/>
    </xf>
    <xf numFmtId="3" fontId="159" fillId="0" borderId="52" xfId="538" applyNumberFormat="1" applyFont="1" applyFill="1" applyBorder="1" applyAlignment="1">
      <alignment horizontal="right" vertical="center"/>
    </xf>
    <xf numFmtId="178" fontId="159" fillId="0" borderId="52" xfId="538" applyNumberFormat="1" applyFont="1" applyFill="1" applyBorder="1" applyAlignment="1">
      <alignment vertical="center"/>
    </xf>
    <xf numFmtId="0" fontId="159" fillId="71" borderId="52" xfId="538" applyFont="1" applyFill="1" applyBorder="1" applyAlignment="1">
      <alignment vertical="center"/>
    </xf>
    <xf numFmtId="3" fontId="159" fillId="0" borderId="52" xfId="999" applyNumberFormat="1" applyFont="1" applyFill="1" applyBorder="1" applyAlignment="1">
      <alignment vertical="center"/>
    </xf>
    <xf numFmtId="6" fontId="159" fillId="71" borderId="52" xfId="58832" applyNumberFormat="1" applyFont="1" applyFill="1" applyBorder="1" applyAlignment="1">
      <alignment vertical="center"/>
    </xf>
    <xf numFmtId="3" fontId="159" fillId="0" borderId="52" xfId="58812" applyNumberFormat="1" applyFont="1" applyFill="1" applyBorder="1" applyAlignment="1">
      <alignment vertical="center"/>
    </xf>
    <xf numFmtId="164" fontId="159" fillId="0" borderId="52" xfId="58812" applyNumberFormat="1" applyFont="1" applyFill="1" applyBorder="1" applyAlignment="1">
      <alignment vertical="center"/>
    </xf>
    <xf numFmtId="3" fontId="159" fillId="0" borderId="52" xfId="58818" applyNumberFormat="1" applyFont="1" applyFill="1" applyBorder="1" applyAlignment="1">
      <alignment vertical="center"/>
    </xf>
    <xf numFmtId="3" fontId="159" fillId="0" borderId="52" xfId="939" applyNumberFormat="1" applyFont="1" applyFill="1" applyBorder="1" applyAlignment="1">
      <alignment vertical="center"/>
    </xf>
    <xf numFmtId="44" fontId="159" fillId="0" borderId="52" xfId="2887" applyNumberFormat="1" applyFont="1" applyFill="1" applyBorder="1" applyAlignment="1">
      <alignment vertical="center"/>
    </xf>
    <xf numFmtId="178" fontId="159" fillId="0" borderId="52" xfId="58832" applyNumberFormat="1" applyFont="1" applyFill="1" applyBorder="1" applyAlignment="1">
      <alignment vertical="center"/>
    </xf>
    <xf numFmtId="0" fontId="158" fillId="0" borderId="52" xfId="0" applyFont="1" applyFill="1" applyBorder="1" applyAlignment="1">
      <alignment vertical="center"/>
    </xf>
    <xf numFmtId="3" fontId="159" fillId="0" borderId="52" xfId="905" applyNumberFormat="1" applyFont="1" applyFill="1" applyBorder="1" applyAlignment="1">
      <alignment vertical="center"/>
    </xf>
    <xf numFmtId="3" fontId="159" fillId="0" borderId="52" xfId="903" applyNumberFormat="1" applyFont="1" applyFill="1" applyBorder="1" applyAlignment="1">
      <alignment horizontal="center" vertical="center"/>
    </xf>
    <xf numFmtId="44" fontId="159" fillId="0" borderId="52" xfId="903" applyNumberFormat="1" applyFont="1" applyFill="1" applyBorder="1" applyAlignment="1">
      <alignment horizontal="center" vertical="center"/>
    </xf>
    <xf numFmtId="0" fontId="159" fillId="0" borderId="61" xfId="0" applyFont="1" applyFill="1" applyBorder="1" applyAlignment="1">
      <alignment vertical="center"/>
    </xf>
    <xf numFmtId="0" fontId="159" fillId="0" borderId="62" xfId="0" applyFont="1" applyFill="1" applyBorder="1" applyAlignment="1" applyProtection="1">
      <alignment vertical="center"/>
      <protection locked="0"/>
    </xf>
    <xf numFmtId="0" fontId="164" fillId="0" borderId="62" xfId="0" applyFont="1" applyFill="1" applyBorder="1" applyAlignment="1">
      <alignment horizontal="center" vertical="center"/>
    </xf>
    <xf numFmtId="0" fontId="164" fillId="0" borderId="62" xfId="0" applyFont="1" applyFill="1" applyBorder="1" applyAlignment="1">
      <alignment vertical="center" wrapText="1"/>
    </xf>
    <xf numFmtId="0" fontId="159" fillId="0" borderId="62" xfId="0" applyFont="1" applyFill="1" applyBorder="1" applyAlignment="1">
      <alignment horizontal="center" vertical="center"/>
    </xf>
    <xf numFmtId="0" fontId="164" fillId="0" borderId="62" xfId="0" applyFont="1" applyFill="1" applyBorder="1" applyAlignment="1">
      <alignment horizontal="center" vertical="center" wrapText="1"/>
    </xf>
    <xf numFmtId="0" fontId="159" fillId="0" borderId="62" xfId="0" applyFont="1" applyFill="1" applyBorder="1" applyAlignment="1" applyProtection="1">
      <alignment vertical="center" wrapText="1"/>
      <protection locked="0"/>
    </xf>
    <xf numFmtId="1" fontId="164" fillId="0" borderId="62" xfId="0" applyNumberFormat="1" applyFont="1" applyFill="1" applyBorder="1" applyAlignment="1">
      <alignment horizontal="center" vertical="center" wrapText="1"/>
    </xf>
    <xf numFmtId="1" fontId="163" fillId="0" borderId="62" xfId="0" applyNumberFormat="1" applyFont="1" applyFill="1" applyBorder="1" applyAlignment="1" applyProtection="1">
      <alignment vertical="center"/>
      <protection locked="0"/>
    </xf>
    <xf numFmtId="177" fontId="164" fillId="0" borderId="62" xfId="0" applyNumberFormat="1" applyFont="1" applyFill="1" applyBorder="1" applyAlignment="1">
      <alignment horizontal="center" vertical="center"/>
    </xf>
    <xf numFmtId="0" fontId="164" fillId="0" borderId="62" xfId="0" applyFont="1" applyFill="1" applyBorder="1" applyAlignment="1">
      <alignment horizontal="right" vertical="center"/>
    </xf>
    <xf numFmtId="3" fontId="164" fillId="0" borderId="62" xfId="0" applyNumberFormat="1" applyFont="1" applyFill="1" applyBorder="1" applyAlignment="1">
      <alignment vertical="center"/>
    </xf>
    <xf numFmtId="164" fontId="164" fillId="0" borderId="62" xfId="0" applyNumberFormat="1" applyFont="1" applyFill="1" applyBorder="1" applyAlignment="1">
      <alignment horizontal="right" vertical="center"/>
    </xf>
    <xf numFmtId="164" fontId="159" fillId="71" borderId="62" xfId="0" applyNumberFormat="1" applyFont="1" applyFill="1" applyBorder="1" applyAlignment="1">
      <alignment vertical="center"/>
    </xf>
    <xf numFmtId="164" fontId="159" fillId="0" borderId="62" xfId="0" applyNumberFormat="1" applyFont="1" applyFill="1" applyBorder="1" applyAlignment="1" applyProtection="1">
      <alignment vertical="center"/>
      <protection locked="0"/>
    </xf>
    <xf numFmtId="164" fontId="164" fillId="0" borderId="62" xfId="0" applyNumberFormat="1" applyFont="1" applyFill="1" applyBorder="1" applyAlignment="1">
      <alignment vertical="center"/>
    </xf>
    <xf numFmtId="164" fontId="158" fillId="0" borderId="63" xfId="0" applyNumberFormat="1" applyFont="1" applyFill="1" applyBorder="1" applyAlignment="1">
      <alignment horizontal="center" vertical="center"/>
    </xf>
    <xf numFmtId="164" fontId="158" fillId="0" borderId="58" xfId="0" applyNumberFormat="1" applyFont="1" applyFill="1" applyBorder="1" applyAlignment="1">
      <alignment horizontal="center" vertical="center"/>
    </xf>
    <xf numFmtId="164" fontId="158" fillId="0" borderId="58" xfId="0" applyNumberFormat="1" applyFont="1" applyFill="1" applyBorder="1" applyAlignment="1" applyProtection="1">
      <alignment horizontal="center" vertical="center"/>
      <protection locked="0"/>
    </xf>
    <xf numFmtId="0" fontId="159" fillId="0" borderId="60" xfId="0" applyFont="1" applyFill="1" applyBorder="1" applyAlignment="1" applyProtection="1">
      <alignment horizontal="left" vertical="center" wrapText="1"/>
      <protection locked="0"/>
    </xf>
    <xf numFmtId="0" fontId="159" fillId="0" borderId="60" xfId="0" applyFont="1" applyFill="1" applyBorder="1" applyAlignment="1">
      <alignment vertical="center" wrapText="1"/>
    </xf>
    <xf numFmtId="0" fontId="159" fillId="0" borderId="60" xfId="0" applyFont="1" applyFill="1" applyBorder="1" applyAlignment="1">
      <alignment horizontal="center" vertical="center"/>
    </xf>
    <xf numFmtId="0" fontId="159" fillId="0" borderId="60" xfId="0" applyNumberFormat="1" applyFont="1" applyFill="1" applyBorder="1" applyAlignment="1" applyProtection="1">
      <alignment horizontal="center" vertical="center"/>
      <protection locked="0"/>
    </xf>
    <xf numFmtId="1" fontId="159" fillId="0" borderId="60" xfId="0" applyNumberFormat="1" applyFont="1" applyFill="1" applyBorder="1" applyAlignment="1">
      <alignment horizontal="center" vertical="center" wrapText="1"/>
    </xf>
    <xf numFmtId="0" fontId="159" fillId="0" borderId="60" xfId="0" applyFont="1" applyFill="1" applyBorder="1" applyAlignment="1">
      <alignment horizontal="center" vertical="center" wrapText="1"/>
    </xf>
    <xf numFmtId="0" fontId="159" fillId="0" borderId="60" xfId="0" applyNumberFormat="1" applyFont="1" applyFill="1" applyBorder="1" applyAlignment="1" applyProtection="1">
      <alignment horizontal="center" vertical="center" wrapText="1"/>
      <protection locked="0"/>
    </xf>
    <xf numFmtId="177" fontId="159" fillId="0" borderId="60" xfId="0" applyNumberFormat="1" applyFont="1" applyFill="1" applyBorder="1" applyAlignment="1">
      <alignment horizontal="center" vertical="center"/>
    </xf>
    <xf numFmtId="3" fontId="159" fillId="0" borderId="60" xfId="903" applyNumberFormat="1" applyFont="1" applyFill="1" applyBorder="1" applyAlignment="1">
      <alignment vertical="center"/>
    </xf>
    <xf numFmtId="44" fontId="159" fillId="0" borderId="60" xfId="0" applyNumberFormat="1" applyFont="1" applyFill="1" applyBorder="1" applyAlignment="1">
      <alignment vertical="center"/>
    </xf>
    <xf numFmtId="164" fontId="159" fillId="71" borderId="60" xfId="0" applyNumberFormat="1" applyFont="1" applyFill="1" applyBorder="1" applyAlignment="1">
      <alignment vertical="center"/>
    </xf>
    <xf numFmtId="164" fontId="159" fillId="0" borderId="60" xfId="0" applyNumberFormat="1" applyFont="1" applyFill="1" applyBorder="1" applyAlignment="1">
      <alignment vertical="center"/>
    </xf>
    <xf numFmtId="164" fontId="159" fillId="0" borderId="60" xfId="0" applyNumberFormat="1" applyFont="1" applyFill="1" applyBorder="1" applyAlignment="1" applyProtection="1">
      <alignment horizontal="center" vertical="center"/>
      <protection locked="0"/>
    </xf>
    <xf numFmtId="164" fontId="159" fillId="0" borderId="60" xfId="0" applyNumberFormat="1" applyFont="1" applyFill="1" applyBorder="1" applyAlignment="1" applyProtection="1">
      <alignment vertical="center"/>
      <protection locked="0"/>
    </xf>
    <xf numFmtId="164" fontId="158" fillId="0" borderId="64" xfId="0" applyNumberFormat="1" applyFont="1" applyFill="1" applyBorder="1" applyAlignment="1" applyProtection="1">
      <alignment horizontal="center" vertical="center"/>
      <protection locked="0"/>
    </xf>
  </cellXfs>
  <cellStyles count="58836">
    <cellStyle name="??" xfId="411" xr:uid="{00000000-0005-0000-0000-000000000000}"/>
    <cellStyle name="?? [0.00]_SGVGV" xfId="412" xr:uid="{00000000-0005-0000-0000-000001000000}"/>
    <cellStyle name="?? [0]_SGV" xfId="413" xr:uid="{00000000-0005-0000-0000-000002000000}"/>
    <cellStyle name="???? [0.00]_SGVdtVI" xfId="414" xr:uid="{00000000-0005-0000-0000-000003000000}"/>
    <cellStyle name="????_SGV00]_" xfId="415" xr:uid="{00000000-0005-0000-0000-000004000000}"/>
    <cellStyle name="??_PLDT" xfId="416" xr:uid="{00000000-0005-0000-0000-000005000000}"/>
    <cellStyle name="20% - Accent1" xfId="1" builtinId="30" customBuiltin="1"/>
    <cellStyle name="20% - Accent1 10" xfId="54753" xr:uid="{00000000-0005-0000-0000-000007000000}"/>
    <cellStyle name="20% - Accent1 11" xfId="54754" xr:uid="{00000000-0005-0000-0000-000008000000}"/>
    <cellStyle name="20% - Accent1 12" xfId="54755" xr:uid="{00000000-0005-0000-0000-000009000000}"/>
    <cellStyle name="20% - Accent1 13" xfId="54756" xr:uid="{00000000-0005-0000-0000-00000A000000}"/>
    <cellStyle name="20% - Accent1 14" xfId="54757" xr:uid="{00000000-0005-0000-0000-00000B000000}"/>
    <cellStyle name="20% - Accent1 15" xfId="54758" xr:uid="{00000000-0005-0000-0000-00000C000000}"/>
    <cellStyle name="20% - Accent1 2" xfId="2" xr:uid="{00000000-0005-0000-0000-00000D000000}"/>
    <cellStyle name="20% - Accent1 2 10" xfId="54759" xr:uid="{00000000-0005-0000-0000-00000E000000}"/>
    <cellStyle name="20% - Accent1 2 11" xfId="54760" xr:uid="{00000000-0005-0000-0000-00000F000000}"/>
    <cellStyle name="20% - Accent1 2 12" xfId="54761" xr:uid="{00000000-0005-0000-0000-000010000000}"/>
    <cellStyle name="20% - Accent1 2 13" xfId="54762" xr:uid="{00000000-0005-0000-0000-000011000000}"/>
    <cellStyle name="20% - Accent1 2 14" xfId="54763" xr:uid="{00000000-0005-0000-0000-000012000000}"/>
    <cellStyle name="20% - Accent1 2 15" xfId="54764" xr:uid="{00000000-0005-0000-0000-000013000000}"/>
    <cellStyle name="20% - Accent1 2 16" xfId="54765" xr:uid="{00000000-0005-0000-0000-000014000000}"/>
    <cellStyle name="20% - Accent1 2 17" xfId="54766" xr:uid="{00000000-0005-0000-0000-000015000000}"/>
    <cellStyle name="20% - Accent1 2 18" xfId="54767" xr:uid="{00000000-0005-0000-0000-000016000000}"/>
    <cellStyle name="20% - Accent1 2 19" xfId="54768" xr:uid="{00000000-0005-0000-0000-000017000000}"/>
    <cellStyle name="20% - Accent1 2 2" xfId="417" xr:uid="{00000000-0005-0000-0000-000018000000}"/>
    <cellStyle name="20% - Accent1 2 2 2" xfId="54769" xr:uid="{00000000-0005-0000-0000-000019000000}"/>
    <cellStyle name="20% - Accent1 2 20" xfId="54770" xr:uid="{00000000-0005-0000-0000-00001A000000}"/>
    <cellStyle name="20% - Accent1 2 21" xfId="54771" xr:uid="{00000000-0005-0000-0000-00001B000000}"/>
    <cellStyle name="20% - Accent1 2 22" xfId="54772" xr:uid="{00000000-0005-0000-0000-00001C000000}"/>
    <cellStyle name="20% - Accent1 2 23" xfId="54773" xr:uid="{00000000-0005-0000-0000-00001D000000}"/>
    <cellStyle name="20% - Accent1 2 24" xfId="54774" xr:uid="{00000000-0005-0000-0000-00001E000000}"/>
    <cellStyle name="20% - Accent1 2 25" xfId="54775" xr:uid="{00000000-0005-0000-0000-00001F000000}"/>
    <cellStyle name="20% - Accent1 2 26" xfId="54776" xr:uid="{00000000-0005-0000-0000-000020000000}"/>
    <cellStyle name="20% - Accent1 2 27" xfId="54777" xr:uid="{00000000-0005-0000-0000-000021000000}"/>
    <cellStyle name="20% - Accent1 2 28" xfId="54778" xr:uid="{00000000-0005-0000-0000-000022000000}"/>
    <cellStyle name="20% - Accent1 2 29" xfId="54779" xr:uid="{00000000-0005-0000-0000-000023000000}"/>
    <cellStyle name="20% - Accent1 2 3" xfId="2047" xr:uid="{00000000-0005-0000-0000-000024000000}"/>
    <cellStyle name="20% - Accent1 2 3 2" xfId="54780" xr:uid="{00000000-0005-0000-0000-000025000000}"/>
    <cellStyle name="20% - Accent1 2 30" xfId="54781" xr:uid="{00000000-0005-0000-0000-000026000000}"/>
    <cellStyle name="20% - Accent1 2 4" xfId="2048" xr:uid="{00000000-0005-0000-0000-000027000000}"/>
    <cellStyle name="20% - Accent1 2 4 2" xfId="54782" xr:uid="{00000000-0005-0000-0000-000028000000}"/>
    <cellStyle name="20% - Accent1 2 5" xfId="2049" xr:uid="{00000000-0005-0000-0000-000029000000}"/>
    <cellStyle name="20% - Accent1 2 5 2" xfId="54783" xr:uid="{00000000-0005-0000-0000-00002A000000}"/>
    <cellStyle name="20% - Accent1 2 6" xfId="54784" xr:uid="{00000000-0005-0000-0000-00002B000000}"/>
    <cellStyle name="20% - Accent1 2 7" xfId="54785" xr:uid="{00000000-0005-0000-0000-00002C000000}"/>
    <cellStyle name="20% - Accent1 2 8" xfId="54786" xr:uid="{00000000-0005-0000-0000-00002D000000}"/>
    <cellStyle name="20% - Accent1 2 9" xfId="54787" xr:uid="{00000000-0005-0000-0000-00002E000000}"/>
    <cellStyle name="20% - Accent1 2_Master List for ISO" xfId="54788" xr:uid="{00000000-0005-0000-0000-00002F000000}"/>
    <cellStyle name="20% - Accent1 3" xfId="418" xr:uid="{00000000-0005-0000-0000-000030000000}"/>
    <cellStyle name="20% - Accent1 3 2" xfId="2050" xr:uid="{00000000-0005-0000-0000-000031000000}"/>
    <cellStyle name="20% - Accent1 3 2 2" xfId="54789" xr:uid="{00000000-0005-0000-0000-000032000000}"/>
    <cellStyle name="20% - Accent1 3 3" xfId="2051" xr:uid="{00000000-0005-0000-0000-000033000000}"/>
    <cellStyle name="20% - Accent1 3 4" xfId="2052" xr:uid="{00000000-0005-0000-0000-000034000000}"/>
    <cellStyle name="20% - Accent1 3 5" xfId="2053" xr:uid="{00000000-0005-0000-0000-000035000000}"/>
    <cellStyle name="20% - Accent1 3 6" xfId="54790" xr:uid="{00000000-0005-0000-0000-000036000000}"/>
    <cellStyle name="20% - Accent1 4" xfId="3542" xr:uid="{00000000-0005-0000-0000-000037000000}"/>
    <cellStyle name="20% - Accent1 4 2" xfId="2054" xr:uid="{00000000-0005-0000-0000-000038000000}"/>
    <cellStyle name="20% - Accent1 4 3" xfId="2055" xr:uid="{00000000-0005-0000-0000-000039000000}"/>
    <cellStyle name="20% - Accent1 4 4" xfId="2056" xr:uid="{00000000-0005-0000-0000-00003A000000}"/>
    <cellStyle name="20% - Accent1 4 5" xfId="2057" xr:uid="{00000000-0005-0000-0000-00003B000000}"/>
    <cellStyle name="20% - Accent1 4_Sheet1" xfId="3543" xr:uid="{00000000-0005-0000-0000-00003C000000}"/>
    <cellStyle name="20% - Accent1 5" xfId="3544" xr:uid="{00000000-0005-0000-0000-00003D000000}"/>
    <cellStyle name="20% - Accent1 5 2" xfId="2058" xr:uid="{00000000-0005-0000-0000-00003E000000}"/>
    <cellStyle name="20% - Accent1 5 3" xfId="2059" xr:uid="{00000000-0005-0000-0000-00003F000000}"/>
    <cellStyle name="20% - Accent1 5 4" xfId="2060" xr:uid="{00000000-0005-0000-0000-000040000000}"/>
    <cellStyle name="20% - Accent1 5 5" xfId="2061" xr:uid="{00000000-0005-0000-0000-000041000000}"/>
    <cellStyle name="20% - Accent1 5 6" xfId="54791" xr:uid="{00000000-0005-0000-0000-000042000000}"/>
    <cellStyle name="20% - Accent1 5 7" xfId="54792" xr:uid="{00000000-0005-0000-0000-000043000000}"/>
    <cellStyle name="20% - Accent1 6" xfId="54793" xr:uid="{00000000-0005-0000-0000-000044000000}"/>
    <cellStyle name="20% - Accent1 6 2" xfId="2062" xr:uid="{00000000-0005-0000-0000-000045000000}"/>
    <cellStyle name="20% - Accent1 6 3" xfId="2063" xr:uid="{00000000-0005-0000-0000-000046000000}"/>
    <cellStyle name="20% - Accent1 6 4" xfId="2064" xr:uid="{00000000-0005-0000-0000-000047000000}"/>
    <cellStyle name="20% - Accent1 6 5" xfId="2065" xr:uid="{00000000-0005-0000-0000-000048000000}"/>
    <cellStyle name="20% - Accent1 7" xfId="54794" xr:uid="{00000000-0005-0000-0000-000049000000}"/>
    <cellStyle name="20% - Accent1 8" xfId="54795" xr:uid="{00000000-0005-0000-0000-00004A000000}"/>
    <cellStyle name="20% - Accent1 8 2" xfId="54796" xr:uid="{00000000-0005-0000-0000-00004B000000}"/>
    <cellStyle name="20% - Accent1 8 3" xfId="54797" xr:uid="{00000000-0005-0000-0000-00004C000000}"/>
    <cellStyle name="20% - Accent1 9" xfId="54798" xr:uid="{00000000-0005-0000-0000-00004D000000}"/>
    <cellStyle name="20% - Accent1 9 2" xfId="54799" xr:uid="{00000000-0005-0000-0000-00004E000000}"/>
    <cellStyle name="20% - Accent1 9 3" xfId="54800" xr:uid="{00000000-0005-0000-0000-00004F000000}"/>
    <cellStyle name="20% - Accent2" xfId="3" builtinId="34" customBuiltin="1"/>
    <cellStyle name="20% - Accent2 10" xfId="54801" xr:uid="{00000000-0005-0000-0000-000051000000}"/>
    <cellStyle name="20% - Accent2 11" xfId="54802" xr:uid="{00000000-0005-0000-0000-000052000000}"/>
    <cellStyle name="20% - Accent2 12" xfId="54803" xr:uid="{00000000-0005-0000-0000-000053000000}"/>
    <cellStyle name="20% - Accent2 13" xfId="54804" xr:uid="{00000000-0005-0000-0000-000054000000}"/>
    <cellStyle name="20% - Accent2 14" xfId="54805" xr:uid="{00000000-0005-0000-0000-000055000000}"/>
    <cellStyle name="20% - Accent2 15" xfId="54806" xr:uid="{00000000-0005-0000-0000-000056000000}"/>
    <cellStyle name="20% - Accent2 2" xfId="4" xr:uid="{00000000-0005-0000-0000-000057000000}"/>
    <cellStyle name="20% - Accent2 2 10" xfId="54807" xr:uid="{00000000-0005-0000-0000-000058000000}"/>
    <cellStyle name="20% - Accent2 2 11" xfId="54808" xr:uid="{00000000-0005-0000-0000-000059000000}"/>
    <cellStyle name="20% - Accent2 2 12" xfId="54809" xr:uid="{00000000-0005-0000-0000-00005A000000}"/>
    <cellStyle name="20% - Accent2 2 13" xfId="54810" xr:uid="{00000000-0005-0000-0000-00005B000000}"/>
    <cellStyle name="20% - Accent2 2 14" xfId="54811" xr:uid="{00000000-0005-0000-0000-00005C000000}"/>
    <cellStyle name="20% - Accent2 2 15" xfId="54812" xr:uid="{00000000-0005-0000-0000-00005D000000}"/>
    <cellStyle name="20% - Accent2 2 16" xfId="54813" xr:uid="{00000000-0005-0000-0000-00005E000000}"/>
    <cellStyle name="20% - Accent2 2 17" xfId="54814" xr:uid="{00000000-0005-0000-0000-00005F000000}"/>
    <cellStyle name="20% - Accent2 2 18" xfId="54815" xr:uid="{00000000-0005-0000-0000-000060000000}"/>
    <cellStyle name="20% - Accent2 2 19" xfId="54816" xr:uid="{00000000-0005-0000-0000-000061000000}"/>
    <cellStyle name="20% - Accent2 2 2" xfId="419" xr:uid="{00000000-0005-0000-0000-000062000000}"/>
    <cellStyle name="20% - Accent2 2 2 2" xfId="54817" xr:uid="{00000000-0005-0000-0000-000063000000}"/>
    <cellStyle name="20% - Accent2 2 20" xfId="54818" xr:uid="{00000000-0005-0000-0000-000064000000}"/>
    <cellStyle name="20% - Accent2 2 21" xfId="54819" xr:uid="{00000000-0005-0000-0000-000065000000}"/>
    <cellStyle name="20% - Accent2 2 22" xfId="54820" xr:uid="{00000000-0005-0000-0000-000066000000}"/>
    <cellStyle name="20% - Accent2 2 23" xfId="54821" xr:uid="{00000000-0005-0000-0000-000067000000}"/>
    <cellStyle name="20% - Accent2 2 24" xfId="54822" xr:uid="{00000000-0005-0000-0000-000068000000}"/>
    <cellStyle name="20% - Accent2 2 25" xfId="54823" xr:uid="{00000000-0005-0000-0000-000069000000}"/>
    <cellStyle name="20% - Accent2 2 26" xfId="54824" xr:uid="{00000000-0005-0000-0000-00006A000000}"/>
    <cellStyle name="20% - Accent2 2 27" xfId="54825" xr:uid="{00000000-0005-0000-0000-00006B000000}"/>
    <cellStyle name="20% - Accent2 2 28" xfId="54826" xr:uid="{00000000-0005-0000-0000-00006C000000}"/>
    <cellStyle name="20% - Accent2 2 29" xfId="54827" xr:uid="{00000000-0005-0000-0000-00006D000000}"/>
    <cellStyle name="20% - Accent2 2 3" xfId="2066" xr:uid="{00000000-0005-0000-0000-00006E000000}"/>
    <cellStyle name="20% - Accent2 2 3 2" xfId="54828" xr:uid="{00000000-0005-0000-0000-00006F000000}"/>
    <cellStyle name="20% - Accent2 2 30" xfId="54829" xr:uid="{00000000-0005-0000-0000-000070000000}"/>
    <cellStyle name="20% - Accent2 2 4" xfId="2067" xr:uid="{00000000-0005-0000-0000-000071000000}"/>
    <cellStyle name="20% - Accent2 2 4 2" xfId="54830" xr:uid="{00000000-0005-0000-0000-000072000000}"/>
    <cellStyle name="20% - Accent2 2 5" xfId="2068" xr:uid="{00000000-0005-0000-0000-000073000000}"/>
    <cellStyle name="20% - Accent2 2 5 2" xfId="54831" xr:uid="{00000000-0005-0000-0000-000074000000}"/>
    <cellStyle name="20% - Accent2 2 6" xfId="54832" xr:uid="{00000000-0005-0000-0000-000075000000}"/>
    <cellStyle name="20% - Accent2 2 7" xfId="54833" xr:uid="{00000000-0005-0000-0000-000076000000}"/>
    <cellStyle name="20% - Accent2 2 8" xfId="54834" xr:uid="{00000000-0005-0000-0000-000077000000}"/>
    <cellStyle name="20% - Accent2 2 9" xfId="54835" xr:uid="{00000000-0005-0000-0000-000078000000}"/>
    <cellStyle name="20% - Accent2 2_Master List for ISO" xfId="54836" xr:uid="{00000000-0005-0000-0000-000079000000}"/>
    <cellStyle name="20% - Accent2 3" xfId="420" xr:uid="{00000000-0005-0000-0000-00007A000000}"/>
    <cellStyle name="20% - Accent2 3 2" xfId="2069" xr:uid="{00000000-0005-0000-0000-00007B000000}"/>
    <cellStyle name="20% - Accent2 3 2 2" xfId="54837" xr:uid="{00000000-0005-0000-0000-00007C000000}"/>
    <cellStyle name="20% - Accent2 3 3" xfId="2070" xr:uid="{00000000-0005-0000-0000-00007D000000}"/>
    <cellStyle name="20% - Accent2 3 4" xfId="2071" xr:uid="{00000000-0005-0000-0000-00007E000000}"/>
    <cellStyle name="20% - Accent2 3 5" xfId="2072" xr:uid="{00000000-0005-0000-0000-00007F000000}"/>
    <cellStyle name="20% - Accent2 3 6" xfId="54838" xr:uid="{00000000-0005-0000-0000-000080000000}"/>
    <cellStyle name="20% - Accent2 4" xfId="3545" xr:uid="{00000000-0005-0000-0000-000081000000}"/>
    <cellStyle name="20% - Accent2 4 2" xfId="2073" xr:uid="{00000000-0005-0000-0000-000082000000}"/>
    <cellStyle name="20% - Accent2 4 3" xfId="2074" xr:uid="{00000000-0005-0000-0000-000083000000}"/>
    <cellStyle name="20% - Accent2 4 4" xfId="2075" xr:uid="{00000000-0005-0000-0000-000084000000}"/>
    <cellStyle name="20% - Accent2 4 5" xfId="2076" xr:uid="{00000000-0005-0000-0000-000085000000}"/>
    <cellStyle name="20% - Accent2 4_Sheet1" xfId="3546" xr:uid="{00000000-0005-0000-0000-000086000000}"/>
    <cellStyle name="20% - Accent2 5" xfId="3547" xr:uid="{00000000-0005-0000-0000-000087000000}"/>
    <cellStyle name="20% - Accent2 5 2" xfId="2077" xr:uid="{00000000-0005-0000-0000-000088000000}"/>
    <cellStyle name="20% - Accent2 5 3" xfId="2078" xr:uid="{00000000-0005-0000-0000-000089000000}"/>
    <cellStyle name="20% - Accent2 5 4" xfId="2079" xr:uid="{00000000-0005-0000-0000-00008A000000}"/>
    <cellStyle name="20% - Accent2 5 5" xfId="2080" xr:uid="{00000000-0005-0000-0000-00008B000000}"/>
    <cellStyle name="20% - Accent2 5 6" xfId="54839" xr:uid="{00000000-0005-0000-0000-00008C000000}"/>
    <cellStyle name="20% - Accent2 5 7" xfId="54840" xr:uid="{00000000-0005-0000-0000-00008D000000}"/>
    <cellStyle name="20% - Accent2 6" xfId="54841" xr:uid="{00000000-0005-0000-0000-00008E000000}"/>
    <cellStyle name="20% - Accent2 6 2" xfId="2081" xr:uid="{00000000-0005-0000-0000-00008F000000}"/>
    <cellStyle name="20% - Accent2 6 3" xfId="2082" xr:uid="{00000000-0005-0000-0000-000090000000}"/>
    <cellStyle name="20% - Accent2 6 4" xfId="2083" xr:uid="{00000000-0005-0000-0000-000091000000}"/>
    <cellStyle name="20% - Accent2 6 5" xfId="2084" xr:uid="{00000000-0005-0000-0000-000092000000}"/>
    <cellStyle name="20% - Accent2 7" xfId="54842" xr:uid="{00000000-0005-0000-0000-000093000000}"/>
    <cellStyle name="20% - Accent2 8" xfId="54843" xr:uid="{00000000-0005-0000-0000-000094000000}"/>
    <cellStyle name="20% - Accent2 8 2" xfId="54844" xr:uid="{00000000-0005-0000-0000-000095000000}"/>
    <cellStyle name="20% - Accent2 8 3" xfId="54845" xr:uid="{00000000-0005-0000-0000-000096000000}"/>
    <cellStyle name="20% - Accent2 9" xfId="54846" xr:uid="{00000000-0005-0000-0000-000097000000}"/>
    <cellStyle name="20% - Accent2 9 2" xfId="54847" xr:uid="{00000000-0005-0000-0000-000098000000}"/>
    <cellStyle name="20% - Accent2 9 3" xfId="54848" xr:uid="{00000000-0005-0000-0000-000099000000}"/>
    <cellStyle name="20% - Accent3" xfId="5" builtinId="38" customBuiltin="1"/>
    <cellStyle name="20% - Accent3 10" xfId="54849" xr:uid="{00000000-0005-0000-0000-00009B000000}"/>
    <cellStyle name="20% - Accent3 11" xfId="54850" xr:uid="{00000000-0005-0000-0000-00009C000000}"/>
    <cellStyle name="20% - Accent3 12" xfId="54851" xr:uid="{00000000-0005-0000-0000-00009D000000}"/>
    <cellStyle name="20% - Accent3 13" xfId="54852" xr:uid="{00000000-0005-0000-0000-00009E000000}"/>
    <cellStyle name="20% - Accent3 14" xfId="54853" xr:uid="{00000000-0005-0000-0000-00009F000000}"/>
    <cellStyle name="20% - Accent3 15" xfId="54854" xr:uid="{00000000-0005-0000-0000-0000A0000000}"/>
    <cellStyle name="20% - Accent3 2" xfId="6" xr:uid="{00000000-0005-0000-0000-0000A1000000}"/>
    <cellStyle name="20% - Accent3 2 10" xfId="54855" xr:uid="{00000000-0005-0000-0000-0000A2000000}"/>
    <cellStyle name="20% - Accent3 2 11" xfId="54856" xr:uid="{00000000-0005-0000-0000-0000A3000000}"/>
    <cellStyle name="20% - Accent3 2 12" xfId="54857" xr:uid="{00000000-0005-0000-0000-0000A4000000}"/>
    <cellStyle name="20% - Accent3 2 13" xfId="54858" xr:uid="{00000000-0005-0000-0000-0000A5000000}"/>
    <cellStyle name="20% - Accent3 2 14" xfId="54859" xr:uid="{00000000-0005-0000-0000-0000A6000000}"/>
    <cellStyle name="20% - Accent3 2 15" xfId="54860" xr:uid="{00000000-0005-0000-0000-0000A7000000}"/>
    <cellStyle name="20% - Accent3 2 16" xfId="54861" xr:uid="{00000000-0005-0000-0000-0000A8000000}"/>
    <cellStyle name="20% - Accent3 2 17" xfId="54862" xr:uid="{00000000-0005-0000-0000-0000A9000000}"/>
    <cellStyle name="20% - Accent3 2 18" xfId="54863" xr:uid="{00000000-0005-0000-0000-0000AA000000}"/>
    <cellStyle name="20% - Accent3 2 19" xfId="54864" xr:uid="{00000000-0005-0000-0000-0000AB000000}"/>
    <cellStyle name="20% - Accent3 2 2" xfId="421" xr:uid="{00000000-0005-0000-0000-0000AC000000}"/>
    <cellStyle name="20% - Accent3 2 2 2" xfId="54865" xr:uid="{00000000-0005-0000-0000-0000AD000000}"/>
    <cellStyle name="20% - Accent3 2 20" xfId="54866" xr:uid="{00000000-0005-0000-0000-0000AE000000}"/>
    <cellStyle name="20% - Accent3 2 21" xfId="54867" xr:uid="{00000000-0005-0000-0000-0000AF000000}"/>
    <cellStyle name="20% - Accent3 2 22" xfId="54868" xr:uid="{00000000-0005-0000-0000-0000B0000000}"/>
    <cellStyle name="20% - Accent3 2 23" xfId="54869" xr:uid="{00000000-0005-0000-0000-0000B1000000}"/>
    <cellStyle name="20% - Accent3 2 24" xfId="54870" xr:uid="{00000000-0005-0000-0000-0000B2000000}"/>
    <cellStyle name="20% - Accent3 2 25" xfId="54871" xr:uid="{00000000-0005-0000-0000-0000B3000000}"/>
    <cellStyle name="20% - Accent3 2 26" xfId="54872" xr:uid="{00000000-0005-0000-0000-0000B4000000}"/>
    <cellStyle name="20% - Accent3 2 27" xfId="54873" xr:uid="{00000000-0005-0000-0000-0000B5000000}"/>
    <cellStyle name="20% - Accent3 2 28" xfId="54874" xr:uid="{00000000-0005-0000-0000-0000B6000000}"/>
    <cellStyle name="20% - Accent3 2 29" xfId="54875" xr:uid="{00000000-0005-0000-0000-0000B7000000}"/>
    <cellStyle name="20% - Accent3 2 3" xfId="2085" xr:uid="{00000000-0005-0000-0000-0000B8000000}"/>
    <cellStyle name="20% - Accent3 2 3 2" xfId="54876" xr:uid="{00000000-0005-0000-0000-0000B9000000}"/>
    <cellStyle name="20% - Accent3 2 30" xfId="54877" xr:uid="{00000000-0005-0000-0000-0000BA000000}"/>
    <cellStyle name="20% - Accent3 2 4" xfId="2086" xr:uid="{00000000-0005-0000-0000-0000BB000000}"/>
    <cellStyle name="20% - Accent3 2 4 2" xfId="54878" xr:uid="{00000000-0005-0000-0000-0000BC000000}"/>
    <cellStyle name="20% - Accent3 2 5" xfId="2087" xr:uid="{00000000-0005-0000-0000-0000BD000000}"/>
    <cellStyle name="20% - Accent3 2 5 2" xfId="54879" xr:uid="{00000000-0005-0000-0000-0000BE000000}"/>
    <cellStyle name="20% - Accent3 2 6" xfId="54880" xr:uid="{00000000-0005-0000-0000-0000BF000000}"/>
    <cellStyle name="20% - Accent3 2 7" xfId="54881" xr:uid="{00000000-0005-0000-0000-0000C0000000}"/>
    <cellStyle name="20% - Accent3 2 8" xfId="54882" xr:uid="{00000000-0005-0000-0000-0000C1000000}"/>
    <cellStyle name="20% - Accent3 2 9" xfId="54883" xr:uid="{00000000-0005-0000-0000-0000C2000000}"/>
    <cellStyle name="20% - Accent3 2_Master List for ISO" xfId="54884" xr:uid="{00000000-0005-0000-0000-0000C3000000}"/>
    <cellStyle name="20% - Accent3 3" xfId="422" xr:uid="{00000000-0005-0000-0000-0000C4000000}"/>
    <cellStyle name="20% - Accent3 3 2" xfId="2088" xr:uid="{00000000-0005-0000-0000-0000C5000000}"/>
    <cellStyle name="20% - Accent3 3 2 2" xfId="54885" xr:uid="{00000000-0005-0000-0000-0000C6000000}"/>
    <cellStyle name="20% - Accent3 3 3" xfId="2089" xr:uid="{00000000-0005-0000-0000-0000C7000000}"/>
    <cellStyle name="20% - Accent3 3 4" xfId="2090" xr:uid="{00000000-0005-0000-0000-0000C8000000}"/>
    <cellStyle name="20% - Accent3 3 5" xfId="2091" xr:uid="{00000000-0005-0000-0000-0000C9000000}"/>
    <cellStyle name="20% - Accent3 3 6" xfId="54886" xr:uid="{00000000-0005-0000-0000-0000CA000000}"/>
    <cellStyle name="20% - Accent3 4" xfId="3548" xr:uid="{00000000-0005-0000-0000-0000CB000000}"/>
    <cellStyle name="20% - Accent3 4 2" xfId="2092" xr:uid="{00000000-0005-0000-0000-0000CC000000}"/>
    <cellStyle name="20% - Accent3 4 3" xfId="2093" xr:uid="{00000000-0005-0000-0000-0000CD000000}"/>
    <cellStyle name="20% - Accent3 4 4" xfId="2094" xr:uid="{00000000-0005-0000-0000-0000CE000000}"/>
    <cellStyle name="20% - Accent3 4 5" xfId="2095" xr:uid="{00000000-0005-0000-0000-0000CF000000}"/>
    <cellStyle name="20% - Accent3 4_Sheet1" xfId="3549" xr:uid="{00000000-0005-0000-0000-0000D0000000}"/>
    <cellStyle name="20% - Accent3 5" xfId="3550" xr:uid="{00000000-0005-0000-0000-0000D1000000}"/>
    <cellStyle name="20% - Accent3 5 2" xfId="2096" xr:uid="{00000000-0005-0000-0000-0000D2000000}"/>
    <cellStyle name="20% - Accent3 5 3" xfId="2097" xr:uid="{00000000-0005-0000-0000-0000D3000000}"/>
    <cellStyle name="20% - Accent3 5 4" xfId="2098" xr:uid="{00000000-0005-0000-0000-0000D4000000}"/>
    <cellStyle name="20% - Accent3 5 5" xfId="2099" xr:uid="{00000000-0005-0000-0000-0000D5000000}"/>
    <cellStyle name="20% - Accent3 5 6" xfId="54887" xr:uid="{00000000-0005-0000-0000-0000D6000000}"/>
    <cellStyle name="20% - Accent3 5 7" xfId="54888" xr:uid="{00000000-0005-0000-0000-0000D7000000}"/>
    <cellStyle name="20% - Accent3 6" xfId="54889" xr:uid="{00000000-0005-0000-0000-0000D8000000}"/>
    <cellStyle name="20% - Accent3 6 2" xfId="2100" xr:uid="{00000000-0005-0000-0000-0000D9000000}"/>
    <cellStyle name="20% - Accent3 6 3" xfId="2101" xr:uid="{00000000-0005-0000-0000-0000DA000000}"/>
    <cellStyle name="20% - Accent3 6 4" xfId="2102" xr:uid="{00000000-0005-0000-0000-0000DB000000}"/>
    <cellStyle name="20% - Accent3 6 5" xfId="2103" xr:uid="{00000000-0005-0000-0000-0000DC000000}"/>
    <cellStyle name="20% - Accent3 7" xfId="54890" xr:uid="{00000000-0005-0000-0000-0000DD000000}"/>
    <cellStyle name="20% - Accent3 8" xfId="54891" xr:uid="{00000000-0005-0000-0000-0000DE000000}"/>
    <cellStyle name="20% - Accent3 8 2" xfId="54892" xr:uid="{00000000-0005-0000-0000-0000DF000000}"/>
    <cellStyle name="20% - Accent3 8 3" xfId="54893" xr:uid="{00000000-0005-0000-0000-0000E0000000}"/>
    <cellStyle name="20% - Accent3 9" xfId="54894" xr:uid="{00000000-0005-0000-0000-0000E1000000}"/>
    <cellStyle name="20% - Accent3 9 2" xfId="54895" xr:uid="{00000000-0005-0000-0000-0000E2000000}"/>
    <cellStyle name="20% - Accent3 9 3" xfId="54896" xr:uid="{00000000-0005-0000-0000-0000E3000000}"/>
    <cellStyle name="20% - Accent4" xfId="7" builtinId="42" customBuiltin="1"/>
    <cellStyle name="20% - Accent4 10" xfId="54897" xr:uid="{00000000-0005-0000-0000-0000E5000000}"/>
    <cellStyle name="20% - Accent4 11" xfId="54898" xr:uid="{00000000-0005-0000-0000-0000E6000000}"/>
    <cellStyle name="20% - Accent4 12" xfId="54899" xr:uid="{00000000-0005-0000-0000-0000E7000000}"/>
    <cellStyle name="20% - Accent4 13" xfId="54900" xr:uid="{00000000-0005-0000-0000-0000E8000000}"/>
    <cellStyle name="20% - Accent4 14" xfId="54901" xr:uid="{00000000-0005-0000-0000-0000E9000000}"/>
    <cellStyle name="20% - Accent4 15" xfId="54902" xr:uid="{00000000-0005-0000-0000-0000EA000000}"/>
    <cellStyle name="20% - Accent4 2" xfId="8" xr:uid="{00000000-0005-0000-0000-0000EB000000}"/>
    <cellStyle name="20% - Accent4 2 10" xfId="54903" xr:uid="{00000000-0005-0000-0000-0000EC000000}"/>
    <cellStyle name="20% - Accent4 2 11" xfId="54904" xr:uid="{00000000-0005-0000-0000-0000ED000000}"/>
    <cellStyle name="20% - Accent4 2 12" xfId="54905" xr:uid="{00000000-0005-0000-0000-0000EE000000}"/>
    <cellStyle name="20% - Accent4 2 13" xfId="54906" xr:uid="{00000000-0005-0000-0000-0000EF000000}"/>
    <cellStyle name="20% - Accent4 2 14" xfId="54907" xr:uid="{00000000-0005-0000-0000-0000F0000000}"/>
    <cellStyle name="20% - Accent4 2 15" xfId="54908" xr:uid="{00000000-0005-0000-0000-0000F1000000}"/>
    <cellStyle name="20% - Accent4 2 16" xfId="54909" xr:uid="{00000000-0005-0000-0000-0000F2000000}"/>
    <cellStyle name="20% - Accent4 2 17" xfId="54910" xr:uid="{00000000-0005-0000-0000-0000F3000000}"/>
    <cellStyle name="20% - Accent4 2 18" xfId="54911" xr:uid="{00000000-0005-0000-0000-0000F4000000}"/>
    <cellStyle name="20% - Accent4 2 19" xfId="54912" xr:uid="{00000000-0005-0000-0000-0000F5000000}"/>
    <cellStyle name="20% - Accent4 2 2" xfId="423" xr:uid="{00000000-0005-0000-0000-0000F6000000}"/>
    <cellStyle name="20% - Accent4 2 2 2" xfId="54913" xr:uid="{00000000-0005-0000-0000-0000F7000000}"/>
    <cellStyle name="20% - Accent4 2 20" xfId="54914" xr:uid="{00000000-0005-0000-0000-0000F8000000}"/>
    <cellStyle name="20% - Accent4 2 21" xfId="54915" xr:uid="{00000000-0005-0000-0000-0000F9000000}"/>
    <cellStyle name="20% - Accent4 2 22" xfId="54916" xr:uid="{00000000-0005-0000-0000-0000FA000000}"/>
    <cellStyle name="20% - Accent4 2 23" xfId="54917" xr:uid="{00000000-0005-0000-0000-0000FB000000}"/>
    <cellStyle name="20% - Accent4 2 24" xfId="54918" xr:uid="{00000000-0005-0000-0000-0000FC000000}"/>
    <cellStyle name="20% - Accent4 2 25" xfId="54919" xr:uid="{00000000-0005-0000-0000-0000FD000000}"/>
    <cellStyle name="20% - Accent4 2 26" xfId="54920" xr:uid="{00000000-0005-0000-0000-0000FE000000}"/>
    <cellStyle name="20% - Accent4 2 27" xfId="54921" xr:uid="{00000000-0005-0000-0000-0000FF000000}"/>
    <cellStyle name="20% - Accent4 2 28" xfId="54922" xr:uid="{00000000-0005-0000-0000-000000010000}"/>
    <cellStyle name="20% - Accent4 2 29" xfId="54923" xr:uid="{00000000-0005-0000-0000-000001010000}"/>
    <cellStyle name="20% - Accent4 2 3" xfId="2104" xr:uid="{00000000-0005-0000-0000-000002010000}"/>
    <cellStyle name="20% - Accent4 2 3 2" xfId="54924" xr:uid="{00000000-0005-0000-0000-000003010000}"/>
    <cellStyle name="20% - Accent4 2 30" xfId="54925" xr:uid="{00000000-0005-0000-0000-000004010000}"/>
    <cellStyle name="20% - Accent4 2 4" xfId="2105" xr:uid="{00000000-0005-0000-0000-000005010000}"/>
    <cellStyle name="20% - Accent4 2 4 2" xfId="54926" xr:uid="{00000000-0005-0000-0000-000006010000}"/>
    <cellStyle name="20% - Accent4 2 5" xfId="2106" xr:uid="{00000000-0005-0000-0000-000007010000}"/>
    <cellStyle name="20% - Accent4 2 5 2" xfId="54927" xr:uid="{00000000-0005-0000-0000-000008010000}"/>
    <cellStyle name="20% - Accent4 2 6" xfId="54928" xr:uid="{00000000-0005-0000-0000-000009010000}"/>
    <cellStyle name="20% - Accent4 2 7" xfId="54929" xr:uid="{00000000-0005-0000-0000-00000A010000}"/>
    <cellStyle name="20% - Accent4 2 8" xfId="54930" xr:uid="{00000000-0005-0000-0000-00000B010000}"/>
    <cellStyle name="20% - Accent4 2 9" xfId="54931" xr:uid="{00000000-0005-0000-0000-00000C010000}"/>
    <cellStyle name="20% - Accent4 2_Master List for ISO" xfId="54932" xr:uid="{00000000-0005-0000-0000-00000D010000}"/>
    <cellStyle name="20% - Accent4 3" xfId="424" xr:uid="{00000000-0005-0000-0000-00000E010000}"/>
    <cellStyle name="20% - Accent4 3 2" xfId="2107" xr:uid="{00000000-0005-0000-0000-00000F010000}"/>
    <cellStyle name="20% - Accent4 3 2 2" xfId="54933" xr:uid="{00000000-0005-0000-0000-000010010000}"/>
    <cellStyle name="20% - Accent4 3 3" xfId="2108" xr:uid="{00000000-0005-0000-0000-000011010000}"/>
    <cellStyle name="20% - Accent4 3 4" xfId="2109" xr:uid="{00000000-0005-0000-0000-000012010000}"/>
    <cellStyle name="20% - Accent4 3 5" xfId="2110" xr:uid="{00000000-0005-0000-0000-000013010000}"/>
    <cellStyle name="20% - Accent4 3 6" xfId="54934" xr:uid="{00000000-0005-0000-0000-000014010000}"/>
    <cellStyle name="20% - Accent4 4" xfId="3551" xr:uid="{00000000-0005-0000-0000-000015010000}"/>
    <cellStyle name="20% - Accent4 4 2" xfId="2111" xr:uid="{00000000-0005-0000-0000-000016010000}"/>
    <cellStyle name="20% - Accent4 4 3" xfId="2112" xr:uid="{00000000-0005-0000-0000-000017010000}"/>
    <cellStyle name="20% - Accent4 4 4" xfId="2113" xr:uid="{00000000-0005-0000-0000-000018010000}"/>
    <cellStyle name="20% - Accent4 4 5" xfId="2114" xr:uid="{00000000-0005-0000-0000-000019010000}"/>
    <cellStyle name="20% - Accent4 4_Sheet1" xfId="3552" xr:uid="{00000000-0005-0000-0000-00001A010000}"/>
    <cellStyle name="20% - Accent4 5" xfId="3553" xr:uid="{00000000-0005-0000-0000-00001B010000}"/>
    <cellStyle name="20% - Accent4 5 2" xfId="2115" xr:uid="{00000000-0005-0000-0000-00001C010000}"/>
    <cellStyle name="20% - Accent4 5 3" xfId="2116" xr:uid="{00000000-0005-0000-0000-00001D010000}"/>
    <cellStyle name="20% - Accent4 5 4" xfId="2117" xr:uid="{00000000-0005-0000-0000-00001E010000}"/>
    <cellStyle name="20% - Accent4 5 5" xfId="2118" xr:uid="{00000000-0005-0000-0000-00001F010000}"/>
    <cellStyle name="20% - Accent4 5 6" xfId="54935" xr:uid="{00000000-0005-0000-0000-000020010000}"/>
    <cellStyle name="20% - Accent4 5 7" xfId="54936" xr:uid="{00000000-0005-0000-0000-000021010000}"/>
    <cellStyle name="20% - Accent4 6" xfId="54937" xr:uid="{00000000-0005-0000-0000-000022010000}"/>
    <cellStyle name="20% - Accent4 6 2" xfId="2119" xr:uid="{00000000-0005-0000-0000-000023010000}"/>
    <cellStyle name="20% - Accent4 6 3" xfId="2120" xr:uid="{00000000-0005-0000-0000-000024010000}"/>
    <cellStyle name="20% - Accent4 6 4" xfId="2121" xr:uid="{00000000-0005-0000-0000-000025010000}"/>
    <cellStyle name="20% - Accent4 6 5" xfId="2122" xr:uid="{00000000-0005-0000-0000-000026010000}"/>
    <cellStyle name="20% - Accent4 7" xfId="54938" xr:uid="{00000000-0005-0000-0000-000027010000}"/>
    <cellStyle name="20% - Accent4 8" xfId="54939" xr:uid="{00000000-0005-0000-0000-000028010000}"/>
    <cellStyle name="20% - Accent4 8 2" xfId="54940" xr:uid="{00000000-0005-0000-0000-000029010000}"/>
    <cellStyle name="20% - Accent4 8 3" xfId="54941" xr:uid="{00000000-0005-0000-0000-00002A010000}"/>
    <cellStyle name="20% - Accent4 9" xfId="54942" xr:uid="{00000000-0005-0000-0000-00002B010000}"/>
    <cellStyle name="20% - Accent4 9 2" xfId="54943" xr:uid="{00000000-0005-0000-0000-00002C010000}"/>
    <cellStyle name="20% - Accent4 9 3" xfId="54944" xr:uid="{00000000-0005-0000-0000-00002D010000}"/>
    <cellStyle name="20% - Accent5" xfId="9" builtinId="46" customBuiltin="1"/>
    <cellStyle name="20% - Accent5 10" xfId="54945" xr:uid="{00000000-0005-0000-0000-00002F010000}"/>
    <cellStyle name="20% - Accent5 11" xfId="54946" xr:uid="{00000000-0005-0000-0000-000030010000}"/>
    <cellStyle name="20% - Accent5 12" xfId="54947" xr:uid="{00000000-0005-0000-0000-000031010000}"/>
    <cellStyle name="20% - Accent5 13" xfId="54948" xr:uid="{00000000-0005-0000-0000-000032010000}"/>
    <cellStyle name="20% - Accent5 14" xfId="54949" xr:uid="{00000000-0005-0000-0000-000033010000}"/>
    <cellStyle name="20% - Accent5 15" xfId="54950" xr:uid="{00000000-0005-0000-0000-000034010000}"/>
    <cellStyle name="20% - Accent5 2" xfId="10" xr:uid="{00000000-0005-0000-0000-000035010000}"/>
    <cellStyle name="20% - Accent5 2 10" xfId="54951" xr:uid="{00000000-0005-0000-0000-000036010000}"/>
    <cellStyle name="20% - Accent5 2 11" xfId="54952" xr:uid="{00000000-0005-0000-0000-000037010000}"/>
    <cellStyle name="20% - Accent5 2 12" xfId="54953" xr:uid="{00000000-0005-0000-0000-000038010000}"/>
    <cellStyle name="20% - Accent5 2 13" xfId="54954" xr:uid="{00000000-0005-0000-0000-000039010000}"/>
    <cellStyle name="20% - Accent5 2 14" xfId="54955" xr:uid="{00000000-0005-0000-0000-00003A010000}"/>
    <cellStyle name="20% - Accent5 2 15" xfId="54956" xr:uid="{00000000-0005-0000-0000-00003B010000}"/>
    <cellStyle name="20% - Accent5 2 16" xfId="54957" xr:uid="{00000000-0005-0000-0000-00003C010000}"/>
    <cellStyle name="20% - Accent5 2 17" xfId="54958" xr:uid="{00000000-0005-0000-0000-00003D010000}"/>
    <cellStyle name="20% - Accent5 2 18" xfId="54959" xr:uid="{00000000-0005-0000-0000-00003E010000}"/>
    <cellStyle name="20% - Accent5 2 19" xfId="54960" xr:uid="{00000000-0005-0000-0000-00003F010000}"/>
    <cellStyle name="20% - Accent5 2 2" xfId="425" xr:uid="{00000000-0005-0000-0000-000040010000}"/>
    <cellStyle name="20% - Accent5 2 2 2" xfId="54961" xr:uid="{00000000-0005-0000-0000-000041010000}"/>
    <cellStyle name="20% - Accent5 2 20" xfId="54962" xr:uid="{00000000-0005-0000-0000-000042010000}"/>
    <cellStyle name="20% - Accent5 2 21" xfId="54963" xr:uid="{00000000-0005-0000-0000-000043010000}"/>
    <cellStyle name="20% - Accent5 2 22" xfId="54964" xr:uid="{00000000-0005-0000-0000-000044010000}"/>
    <cellStyle name="20% - Accent5 2 23" xfId="54965" xr:uid="{00000000-0005-0000-0000-000045010000}"/>
    <cellStyle name="20% - Accent5 2 24" xfId="54966" xr:uid="{00000000-0005-0000-0000-000046010000}"/>
    <cellStyle name="20% - Accent5 2 25" xfId="54967" xr:uid="{00000000-0005-0000-0000-000047010000}"/>
    <cellStyle name="20% - Accent5 2 3" xfId="2123" xr:uid="{00000000-0005-0000-0000-000048010000}"/>
    <cellStyle name="20% - Accent5 2 3 2" xfId="54968" xr:uid="{00000000-0005-0000-0000-000049010000}"/>
    <cellStyle name="20% - Accent5 2 4" xfId="2124" xr:uid="{00000000-0005-0000-0000-00004A010000}"/>
    <cellStyle name="20% - Accent5 2 4 2" xfId="54969" xr:uid="{00000000-0005-0000-0000-00004B010000}"/>
    <cellStyle name="20% - Accent5 2 5" xfId="2125" xr:uid="{00000000-0005-0000-0000-00004C010000}"/>
    <cellStyle name="20% - Accent5 2 5 2" xfId="54970" xr:uid="{00000000-0005-0000-0000-00004D010000}"/>
    <cellStyle name="20% - Accent5 2 6" xfId="54971" xr:uid="{00000000-0005-0000-0000-00004E010000}"/>
    <cellStyle name="20% - Accent5 2 7" xfId="54972" xr:uid="{00000000-0005-0000-0000-00004F010000}"/>
    <cellStyle name="20% - Accent5 2 8" xfId="54973" xr:uid="{00000000-0005-0000-0000-000050010000}"/>
    <cellStyle name="20% - Accent5 2 9" xfId="54974" xr:uid="{00000000-0005-0000-0000-000051010000}"/>
    <cellStyle name="20% - Accent5 3" xfId="426" xr:uid="{00000000-0005-0000-0000-000052010000}"/>
    <cellStyle name="20% - Accent5 3 2" xfId="2126" xr:uid="{00000000-0005-0000-0000-000053010000}"/>
    <cellStyle name="20% - Accent5 3 3" xfId="2127" xr:uid="{00000000-0005-0000-0000-000054010000}"/>
    <cellStyle name="20% - Accent5 3 4" xfId="2128" xr:uid="{00000000-0005-0000-0000-000055010000}"/>
    <cellStyle name="20% - Accent5 3 5" xfId="2129" xr:uid="{00000000-0005-0000-0000-000056010000}"/>
    <cellStyle name="20% - Accent5 4" xfId="3554" xr:uid="{00000000-0005-0000-0000-000057010000}"/>
    <cellStyle name="20% - Accent5 4 2" xfId="2130" xr:uid="{00000000-0005-0000-0000-000058010000}"/>
    <cellStyle name="20% - Accent5 4 3" xfId="2131" xr:uid="{00000000-0005-0000-0000-000059010000}"/>
    <cellStyle name="20% - Accent5 4 4" xfId="2132" xr:uid="{00000000-0005-0000-0000-00005A010000}"/>
    <cellStyle name="20% - Accent5 4 5" xfId="2133" xr:uid="{00000000-0005-0000-0000-00005B010000}"/>
    <cellStyle name="20% - Accent5 4_Sheet1" xfId="3555" xr:uid="{00000000-0005-0000-0000-00005C010000}"/>
    <cellStyle name="20% - Accent5 5" xfId="3556" xr:uid="{00000000-0005-0000-0000-00005D010000}"/>
    <cellStyle name="20% - Accent5 5 2" xfId="2134" xr:uid="{00000000-0005-0000-0000-00005E010000}"/>
    <cellStyle name="20% - Accent5 5 3" xfId="2135" xr:uid="{00000000-0005-0000-0000-00005F010000}"/>
    <cellStyle name="20% - Accent5 5 4" xfId="2136" xr:uid="{00000000-0005-0000-0000-000060010000}"/>
    <cellStyle name="20% - Accent5 5 5" xfId="2137" xr:uid="{00000000-0005-0000-0000-000061010000}"/>
    <cellStyle name="20% - Accent5 5 6" xfId="54975" xr:uid="{00000000-0005-0000-0000-000062010000}"/>
    <cellStyle name="20% - Accent5 5 7" xfId="54976" xr:uid="{00000000-0005-0000-0000-000063010000}"/>
    <cellStyle name="20% - Accent5 6" xfId="54977" xr:uid="{00000000-0005-0000-0000-000064010000}"/>
    <cellStyle name="20% - Accent5 6 2" xfId="2138" xr:uid="{00000000-0005-0000-0000-000065010000}"/>
    <cellStyle name="20% - Accent5 6 3" xfId="2139" xr:uid="{00000000-0005-0000-0000-000066010000}"/>
    <cellStyle name="20% - Accent5 6 4" xfId="2140" xr:uid="{00000000-0005-0000-0000-000067010000}"/>
    <cellStyle name="20% - Accent5 6 5" xfId="2141" xr:uid="{00000000-0005-0000-0000-000068010000}"/>
    <cellStyle name="20% - Accent5 7" xfId="54978" xr:uid="{00000000-0005-0000-0000-000069010000}"/>
    <cellStyle name="20% - Accent5 8" xfId="54979" xr:uid="{00000000-0005-0000-0000-00006A010000}"/>
    <cellStyle name="20% - Accent5 8 2" xfId="54980" xr:uid="{00000000-0005-0000-0000-00006B010000}"/>
    <cellStyle name="20% - Accent5 8 3" xfId="54981" xr:uid="{00000000-0005-0000-0000-00006C010000}"/>
    <cellStyle name="20% - Accent5 9" xfId="54982" xr:uid="{00000000-0005-0000-0000-00006D010000}"/>
    <cellStyle name="20% - Accent5 9 2" xfId="54983" xr:uid="{00000000-0005-0000-0000-00006E010000}"/>
    <cellStyle name="20% - Accent5 9 3" xfId="54984" xr:uid="{00000000-0005-0000-0000-00006F010000}"/>
    <cellStyle name="20% - Accent6" xfId="11" builtinId="50" customBuiltin="1"/>
    <cellStyle name="20% - Accent6 10" xfId="54985" xr:uid="{00000000-0005-0000-0000-000071010000}"/>
    <cellStyle name="20% - Accent6 11" xfId="54986" xr:uid="{00000000-0005-0000-0000-000072010000}"/>
    <cellStyle name="20% - Accent6 12" xfId="54987" xr:uid="{00000000-0005-0000-0000-000073010000}"/>
    <cellStyle name="20% - Accent6 13" xfId="54988" xr:uid="{00000000-0005-0000-0000-000074010000}"/>
    <cellStyle name="20% - Accent6 14" xfId="54989" xr:uid="{00000000-0005-0000-0000-000075010000}"/>
    <cellStyle name="20% - Accent6 15" xfId="54990" xr:uid="{00000000-0005-0000-0000-000076010000}"/>
    <cellStyle name="20% - Accent6 2" xfId="12" xr:uid="{00000000-0005-0000-0000-000077010000}"/>
    <cellStyle name="20% - Accent6 2 10" xfId="54991" xr:uid="{00000000-0005-0000-0000-000078010000}"/>
    <cellStyle name="20% - Accent6 2 11" xfId="54992" xr:uid="{00000000-0005-0000-0000-000079010000}"/>
    <cellStyle name="20% - Accent6 2 12" xfId="54993" xr:uid="{00000000-0005-0000-0000-00007A010000}"/>
    <cellStyle name="20% - Accent6 2 13" xfId="54994" xr:uid="{00000000-0005-0000-0000-00007B010000}"/>
    <cellStyle name="20% - Accent6 2 14" xfId="54995" xr:uid="{00000000-0005-0000-0000-00007C010000}"/>
    <cellStyle name="20% - Accent6 2 15" xfId="54996" xr:uid="{00000000-0005-0000-0000-00007D010000}"/>
    <cellStyle name="20% - Accent6 2 16" xfId="54997" xr:uid="{00000000-0005-0000-0000-00007E010000}"/>
    <cellStyle name="20% - Accent6 2 17" xfId="54998" xr:uid="{00000000-0005-0000-0000-00007F010000}"/>
    <cellStyle name="20% - Accent6 2 18" xfId="54999" xr:uid="{00000000-0005-0000-0000-000080010000}"/>
    <cellStyle name="20% - Accent6 2 19" xfId="55000" xr:uid="{00000000-0005-0000-0000-000081010000}"/>
    <cellStyle name="20% - Accent6 2 2" xfId="427" xr:uid="{00000000-0005-0000-0000-000082010000}"/>
    <cellStyle name="20% - Accent6 2 2 2" xfId="55001" xr:uid="{00000000-0005-0000-0000-000083010000}"/>
    <cellStyle name="20% - Accent6 2 20" xfId="55002" xr:uid="{00000000-0005-0000-0000-000084010000}"/>
    <cellStyle name="20% - Accent6 2 21" xfId="55003" xr:uid="{00000000-0005-0000-0000-000085010000}"/>
    <cellStyle name="20% - Accent6 2 22" xfId="55004" xr:uid="{00000000-0005-0000-0000-000086010000}"/>
    <cellStyle name="20% - Accent6 2 23" xfId="55005" xr:uid="{00000000-0005-0000-0000-000087010000}"/>
    <cellStyle name="20% - Accent6 2 24" xfId="55006" xr:uid="{00000000-0005-0000-0000-000088010000}"/>
    <cellStyle name="20% - Accent6 2 25" xfId="55007" xr:uid="{00000000-0005-0000-0000-000089010000}"/>
    <cellStyle name="20% - Accent6 2 26" xfId="55008" xr:uid="{00000000-0005-0000-0000-00008A010000}"/>
    <cellStyle name="20% - Accent6 2 27" xfId="55009" xr:uid="{00000000-0005-0000-0000-00008B010000}"/>
    <cellStyle name="20% - Accent6 2 28" xfId="55010" xr:uid="{00000000-0005-0000-0000-00008C010000}"/>
    <cellStyle name="20% - Accent6 2 29" xfId="55011" xr:uid="{00000000-0005-0000-0000-00008D010000}"/>
    <cellStyle name="20% - Accent6 2 3" xfId="2142" xr:uid="{00000000-0005-0000-0000-00008E010000}"/>
    <cellStyle name="20% - Accent6 2 3 2" xfId="55012" xr:uid="{00000000-0005-0000-0000-00008F010000}"/>
    <cellStyle name="20% - Accent6 2 30" xfId="55013" xr:uid="{00000000-0005-0000-0000-000090010000}"/>
    <cellStyle name="20% - Accent6 2 4" xfId="2143" xr:uid="{00000000-0005-0000-0000-000091010000}"/>
    <cellStyle name="20% - Accent6 2 4 2" xfId="55014" xr:uid="{00000000-0005-0000-0000-000092010000}"/>
    <cellStyle name="20% - Accent6 2 5" xfId="2144" xr:uid="{00000000-0005-0000-0000-000093010000}"/>
    <cellStyle name="20% - Accent6 2 5 2" xfId="55015" xr:uid="{00000000-0005-0000-0000-000094010000}"/>
    <cellStyle name="20% - Accent6 2 6" xfId="55016" xr:uid="{00000000-0005-0000-0000-000095010000}"/>
    <cellStyle name="20% - Accent6 2 7" xfId="55017" xr:uid="{00000000-0005-0000-0000-000096010000}"/>
    <cellStyle name="20% - Accent6 2 8" xfId="55018" xr:uid="{00000000-0005-0000-0000-000097010000}"/>
    <cellStyle name="20% - Accent6 2 9" xfId="55019" xr:uid="{00000000-0005-0000-0000-000098010000}"/>
    <cellStyle name="20% - Accent6 2_Master List for ISO" xfId="55020" xr:uid="{00000000-0005-0000-0000-000099010000}"/>
    <cellStyle name="20% - Accent6 3" xfId="428" xr:uid="{00000000-0005-0000-0000-00009A010000}"/>
    <cellStyle name="20% - Accent6 3 2" xfId="2145" xr:uid="{00000000-0005-0000-0000-00009B010000}"/>
    <cellStyle name="20% - Accent6 3 2 2" xfId="55021" xr:uid="{00000000-0005-0000-0000-00009C010000}"/>
    <cellStyle name="20% - Accent6 3 3" xfId="2146" xr:uid="{00000000-0005-0000-0000-00009D010000}"/>
    <cellStyle name="20% - Accent6 3 4" xfId="2147" xr:uid="{00000000-0005-0000-0000-00009E010000}"/>
    <cellStyle name="20% - Accent6 3 5" xfId="2148" xr:uid="{00000000-0005-0000-0000-00009F010000}"/>
    <cellStyle name="20% - Accent6 3 6" xfId="55022" xr:uid="{00000000-0005-0000-0000-0000A0010000}"/>
    <cellStyle name="20% - Accent6 4" xfId="3557" xr:uid="{00000000-0005-0000-0000-0000A1010000}"/>
    <cellStyle name="20% - Accent6 4 2" xfId="2149" xr:uid="{00000000-0005-0000-0000-0000A2010000}"/>
    <cellStyle name="20% - Accent6 4 3" xfId="2150" xr:uid="{00000000-0005-0000-0000-0000A3010000}"/>
    <cellStyle name="20% - Accent6 4 4" xfId="2151" xr:uid="{00000000-0005-0000-0000-0000A4010000}"/>
    <cellStyle name="20% - Accent6 4 5" xfId="2152" xr:uid="{00000000-0005-0000-0000-0000A5010000}"/>
    <cellStyle name="20% - Accent6 4_Sheet1" xfId="3558" xr:uid="{00000000-0005-0000-0000-0000A6010000}"/>
    <cellStyle name="20% - Accent6 5" xfId="3559" xr:uid="{00000000-0005-0000-0000-0000A7010000}"/>
    <cellStyle name="20% - Accent6 5 2" xfId="2153" xr:uid="{00000000-0005-0000-0000-0000A8010000}"/>
    <cellStyle name="20% - Accent6 5 3" xfId="2154" xr:uid="{00000000-0005-0000-0000-0000A9010000}"/>
    <cellStyle name="20% - Accent6 5 4" xfId="2155" xr:uid="{00000000-0005-0000-0000-0000AA010000}"/>
    <cellStyle name="20% - Accent6 5 5" xfId="2156" xr:uid="{00000000-0005-0000-0000-0000AB010000}"/>
    <cellStyle name="20% - Accent6 5 6" xfId="55023" xr:uid="{00000000-0005-0000-0000-0000AC010000}"/>
    <cellStyle name="20% - Accent6 5 7" xfId="55024" xr:uid="{00000000-0005-0000-0000-0000AD010000}"/>
    <cellStyle name="20% - Accent6 6" xfId="55025" xr:uid="{00000000-0005-0000-0000-0000AE010000}"/>
    <cellStyle name="20% - Accent6 6 2" xfId="2157" xr:uid="{00000000-0005-0000-0000-0000AF010000}"/>
    <cellStyle name="20% - Accent6 6 3" xfId="2158" xr:uid="{00000000-0005-0000-0000-0000B0010000}"/>
    <cellStyle name="20% - Accent6 6 4" xfId="2159" xr:uid="{00000000-0005-0000-0000-0000B1010000}"/>
    <cellStyle name="20% - Accent6 6 5" xfId="2160" xr:uid="{00000000-0005-0000-0000-0000B2010000}"/>
    <cellStyle name="20% - Accent6 7" xfId="55026" xr:uid="{00000000-0005-0000-0000-0000B3010000}"/>
    <cellStyle name="20% - Accent6 8" xfId="55027" xr:uid="{00000000-0005-0000-0000-0000B4010000}"/>
    <cellStyle name="20% - Accent6 8 2" xfId="55028" xr:uid="{00000000-0005-0000-0000-0000B5010000}"/>
    <cellStyle name="20% - Accent6 8 3" xfId="55029" xr:uid="{00000000-0005-0000-0000-0000B6010000}"/>
    <cellStyle name="20% - Accent6 9" xfId="55030" xr:uid="{00000000-0005-0000-0000-0000B7010000}"/>
    <cellStyle name="20% - Accent6 9 2" xfId="55031" xr:uid="{00000000-0005-0000-0000-0000B8010000}"/>
    <cellStyle name="20% - Accent6 9 3" xfId="55032" xr:uid="{00000000-0005-0000-0000-0000B9010000}"/>
    <cellStyle name="40% - Accent1" xfId="13" builtinId="31" customBuiltin="1"/>
    <cellStyle name="40% - Accent1 10" xfId="55033" xr:uid="{00000000-0005-0000-0000-0000BB010000}"/>
    <cellStyle name="40% - Accent1 11" xfId="55034" xr:uid="{00000000-0005-0000-0000-0000BC010000}"/>
    <cellStyle name="40% - Accent1 12" xfId="55035" xr:uid="{00000000-0005-0000-0000-0000BD010000}"/>
    <cellStyle name="40% - Accent1 13" xfId="55036" xr:uid="{00000000-0005-0000-0000-0000BE010000}"/>
    <cellStyle name="40% - Accent1 14" xfId="55037" xr:uid="{00000000-0005-0000-0000-0000BF010000}"/>
    <cellStyle name="40% - Accent1 15" xfId="55038" xr:uid="{00000000-0005-0000-0000-0000C0010000}"/>
    <cellStyle name="40% - Accent1 2" xfId="14" xr:uid="{00000000-0005-0000-0000-0000C1010000}"/>
    <cellStyle name="40% - Accent1 2 10" xfId="55039" xr:uid="{00000000-0005-0000-0000-0000C2010000}"/>
    <cellStyle name="40% - Accent1 2 11" xfId="55040" xr:uid="{00000000-0005-0000-0000-0000C3010000}"/>
    <cellStyle name="40% - Accent1 2 12" xfId="55041" xr:uid="{00000000-0005-0000-0000-0000C4010000}"/>
    <cellStyle name="40% - Accent1 2 13" xfId="55042" xr:uid="{00000000-0005-0000-0000-0000C5010000}"/>
    <cellStyle name="40% - Accent1 2 14" xfId="55043" xr:uid="{00000000-0005-0000-0000-0000C6010000}"/>
    <cellStyle name="40% - Accent1 2 15" xfId="55044" xr:uid="{00000000-0005-0000-0000-0000C7010000}"/>
    <cellStyle name="40% - Accent1 2 16" xfId="55045" xr:uid="{00000000-0005-0000-0000-0000C8010000}"/>
    <cellStyle name="40% - Accent1 2 17" xfId="55046" xr:uid="{00000000-0005-0000-0000-0000C9010000}"/>
    <cellStyle name="40% - Accent1 2 18" xfId="55047" xr:uid="{00000000-0005-0000-0000-0000CA010000}"/>
    <cellStyle name="40% - Accent1 2 19" xfId="55048" xr:uid="{00000000-0005-0000-0000-0000CB010000}"/>
    <cellStyle name="40% - Accent1 2 2" xfId="429" xr:uid="{00000000-0005-0000-0000-0000CC010000}"/>
    <cellStyle name="40% - Accent1 2 2 2" xfId="55049" xr:uid="{00000000-0005-0000-0000-0000CD010000}"/>
    <cellStyle name="40% - Accent1 2 20" xfId="55050" xr:uid="{00000000-0005-0000-0000-0000CE010000}"/>
    <cellStyle name="40% - Accent1 2 21" xfId="55051" xr:uid="{00000000-0005-0000-0000-0000CF010000}"/>
    <cellStyle name="40% - Accent1 2 22" xfId="55052" xr:uid="{00000000-0005-0000-0000-0000D0010000}"/>
    <cellStyle name="40% - Accent1 2 23" xfId="55053" xr:uid="{00000000-0005-0000-0000-0000D1010000}"/>
    <cellStyle name="40% - Accent1 2 24" xfId="55054" xr:uid="{00000000-0005-0000-0000-0000D2010000}"/>
    <cellStyle name="40% - Accent1 2 25" xfId="55055" xr:uid="{00000000-0005-0000-0000-0000D3010000}"/>
    <cellStyle name="40% - Accent1 2 26" xfId="55056" xr:uid="{00000000-0005-0000-0000-0000D4010000}"/>
    <cellStyle name="40% - Accent1 2 27" xfId="55057" xr:uid="{00000000-0005-0000-0000-0000D5010000}"/>
    <cellStyle name="40% - Accent1 2 28" xfId="55058" xr:uid="{00000000-0005-0000-0000-0000D6010000}"/>
    <cellStyle name="40% - Accent1 2 29" xfId="55059" xr:uid="{00000000-0005-0000-0000-0000D7010000}"/>
    <cellStyle name="40% - Accent1 2 3" xfId="2161" xr:uid="{00000000-0005-0000-0000-0000D8010000}"/>
    <cellStyle name="40% - Accent1 2 3 2" xfId="55060" xr:uid="{00000000-0005-0000-0000-0000D9010000}"/>
    <cellStyle name="40% - Accent1 2 30" xfId="55061" xr:uid="{00000000-0005-0000-0000-0000DA010000}"/>
    <cellStyle name="40% - Accent1 2 4" xfId="2162" xr:uid="{00000000-0005-0000-0000-0000DB010000}"/>
    <cellStyle name="40% - Accent1 2 4 2" xfId="55062" xr:uid="{00000000-0005-0000-0000-0000DC010000}"/>
    <cellStyle name="40% - Accent1 2 5" xfId="2163" xr:uid="{00000000-0005-0000-0000-0000DD010000}"/>
    <cellStyle name="40% - Accent1 2 5 2" xfId="55063" xr:uid="{00000000-0005-0000-0000-0000DE010000}"/>
    <cellStyle name="40% - Accent1 2 6" xfId="55064" xr:uid="{00000000-0005-0000-0000-0000DF010000}"/>
    <cellStyle name="40% - Accent1 2 7" xfId="55065" xr:uid="{00000000-0005-0000-0000-0000E0010000}"/>
    <cellStyle name="40% - Accent1 2 8" xfId="55066" xr:uid="{00000000-0005-0000-0000-0000E1010000}"/>
    <cellStyle name="40% - Accent1 2 9" xfId="55067" xr:uid="{00000000-0005-0000-0000-0000E2010000}"/>
    <cellStyle name="40% - Accent1 2_Master List for ISO" xfId="55068" xr:uid="{00000000-0005-0000-0000-0000E3010000}"/>
    <cellStyle name="40% - Accent1 3" xfId="430" xr:uid="{00000000-0005-0000-0000-0000E4010000}"/>
    <cellStyle name="40% - Accent1 3 2" xfId="2164" xr:uid="{00000000-0005-0000-0000-0000E5010000}"/>
    <cellStyle name="40% - Accent1 3 2 2" xfId="55069" xr:uid="{00000000-0005-0000-0000-0000E6010000}"/>
    <cellStyle name="40% - Accent1 3 3" xfId="2165" xr:uid="{00000000-0005-0000-0000-0000E7010000}"/>
    <cellStyle name="40% - Accent1 3 4" xfId="2166" xr:uid="{00000000-0005-0000-0000-0000E8010000}"/>
    <cellStyle name="40% - Accent1 3 5" xfId="2167" xr:uid="{00000000-0005-0000-0000-0000E9010000}"/>
    <cellStyle name="40% - Accent1 3 6" xfId="55070" xr:uid="{00000000-0005-0000-0000-0000EA010000}"/>
    <cellStyle name="40% - Accent1 4" xfId="3560" xr:uid="{00000000-0005-0000-0000-0000EB010000}"/>
    <cellStyle name="40% - Accent1 4 2" xfId="2168" xr:uid="{00000000-0005-0000-0000-0000EC010000}"/>
    <cellStyle name="40% - Accent1 4 3" xfId="2169" xr:uid="{00000000-0005-0000-0000-0000ED010000}"/>
    <cellStyle name="40% - Accent1 4 4" xfId="2170" xr:uid="{00000000-0005-0000-0000-0000EE010000}"/>
    <cellStyle name="40% - Accent1 4 5" xfId="2171" xr:uid="{00000000-0005-0000-0000-0000EF010000}"/>
    <cellStyle name="40% - Accent1 4_Sheet1" xfId="3561" xr:uid="{00000000-0005-0000-0000-0000F0010000}"/>
    <cellStyle name="40% - Accent1 5" xfId="3562" xr:uid="{00000000-0005-0000-0000-0000F1010000}"/>
    <cellStyle name="40% - Accent1 5 2" xfId="2172" xr:uid="{00000000-0005-0000-0000-0000F2010000}"/>
    <cellStyle name="40% - Accent1 5 3" xfId="2173" xr:uid="{00000000-0005-0000-0000-0000F3010000}"/>
    <cellStyle name="40% - Accent1 5 4" xfId="2174" xr:uid="{00000000-0005-0000-0000-0000F4010000}"/>
    <cellStyle name="40% - Accent1 5 5" xfId="2175" xr:uid="{00000000-0005-0000-0000-0000F5010000}"/>
    <cellStyle name="40% - Accent1 5 6" xfId="55071" xr:uid="{00000000-0005-0000-0000-0000F6010000}"/>
    <cellStyle name="40% - Accent1 5 7" xfId="55072" xr:uid="{00000000-0005-0000-0000-0000F7010000}"/>
    <cellStyle name="40% - Accent1 6" xfId="55073" xr:uid="{00000000-0005-0000-0000-0000F8010000}"/>
    <cellStyle name="40% - Accent1 6 2" xfId="2176" xr:uid="{00000000-0005-0000-0000-0000F9010000}"/>
    <cellStyle name="40% - Accent1 6 3" xfId="2177" xr:uid="{00000000-0005-0000-0000-0000FA010000}"/>
    <cellStyle name="40% - Accent1 6 4" xfId="2178" xr:uid="{00000000-0005-0000-0000-0000FB010000}"/>
    <cellStyle name="40% - Accent1 6 5" xfId="2179" xr:uid="{00000000-0005-0000-0000-0000FC010000}"/>
    <cellStyle name="40% - Accent1 7" xfId="55074" xr:uid="{00000000-0005-0000-0000-0000FD010000}"/>
    <cellStyle name="40% - Accent1 8" xfId="55075" xr:uid="{00000000-0005-0000-0000-0000FE010000}"/>
    <cellStyle name="40% - Accent1 8 2" xfId="55076" xr:uid="{00000000-0005-0000-0000-0000FF010000}"/>
    <cellStyle name="40% - Accent1 8 3" xfId="55077" xr:uid="{00000000-0005-0000-0000-000000020000}"/>
    <cellStyle name="40% - Accent1 9" xfId="55078" xr:uid="{00000000-0005-0000-0000-000001020000}"/>
    <cellStyle name="40% - Accent1 9 2" xfId="55079" xr:uid="{00000000-0005-0000-0000-000002020000}"/>
    <cellStyle name="40% - Accent1 9 3" xfId="55080" xr:uid="{00000000-0005-0000-0000-000003020000}"/>
    <cellStyle name="40% - Accent2" xfId="15" builtinId="35" customBuiltin="1"/>
    <cellStyle name="40% - Accent2 10" xfId="55081" xr:uid="{00000000-0005-0000-0000-000005020000}"/>
    <cellStyle name="40% - Accent2 11" xfId="55082" xr:uid="{00000000-0005-0000-0000-000006020000}"/>
    <cellStyle name="40% - Accent2 12" xfId="55083" xr:uid="{00000000-0005-0000-0000-000007020000}"/>
    <cellStyle name="40% - Accent2 13" xfId="55084" xr:uid="{00000000-0005-0000-0000-000008020000}"/>
    <cellStyle name="40% - Accent2 14" xfId="55085" xr:uid="{00000000-0005-0000-0000-000009020000}"/>
    <cellStyle name="40% - Accent2 15" xfId="55086" xr:uid="{00000000-0005-0000-0000-00000A020000}"/>
    <cellStyle name="40% - Accent2 2" xfId="16" xr:uid="{00000000-0005-0000-0000-00000B020000}"/>
    <cellStyle name="40% - Accent2 2 10" xfId="55087" xr:uid="{00000000-0005-0000-0000-00000C020000}"/>
    <cellStyle name="40% - Accent2 2 11" xfId="55088" xr:uid="{00000000-0005-0000-0000-00000D020000}"/>
    <cellStyle name="40% - Accent2 2 12" xfId="55089" xr:uid="{00000000-0005-0000-0000-00000E020000}"/>
    <cellStyle name="40% - Accent2 2 13" xfId="55090" xr:uid="{00000000-0005-0000-0000-00000F020000}"/>
    <cellStyle name="40% - Accent2 2 14" xfId="55091" xr:uid="{00000000-0005-0000-0000-000010020000}"/>
    <cellStyle name="40% - Accent2 2 15" xfId="55092" xr:uid="{00000000-0005-0000-0000-000011020000}"/>
    <cellStyle name="40% - Accent2 2 16" xfId="55093" xr:uid="{00000000-0005-0000-0000-000012020000}"/>
    <cellStyle name="40% - Accent2 2 17" xfId="55094" xr:uid="{00000000-0005-0000-0000-000013020000}"/>
    <cellStyle name="40% - Accent2 2 18" xfId="55095" xr:uid="{00000000-0005-0000-0000-000014020000}"/>
    <cellStyle name="40% - Accent2 2 19" xfId="55096" xr:uid="{00000000-0005-0000-0000-000015020000}"/>
    <cellStyle name="40% - Accent2 2 2" xfId="431" xr:uid="{00000000-0005-0000-0000-000016020000}"/>
    <cellStyle name="40% - Accent2 2 2 2" xfId="55097" xr:uid="{00000000-0005-0000-0000-000017020000}"/>
    <cellStyle name="40% - Accent2 2 20" xfId="55098" xr:uid="{00000000-0005-0000-0000-000018020000}"/>
    <cellStyle name="40% - Accent2 2 21" xfId="55099" xr:uid="{00000000-0005-0000-0000-000019020000}"/>
    <cellStyle name="40% - Accent2 2 22" xfId="55100" xr:uid="{00000000-0005-0000-0000-00001A020000}"/>
    <cellStyle name="40% - Accent2 2 23" xfId="55101" xr:uid="{00000000-0005-0000-0000-00001B020000}"/>
    <cellStyle name="40% - Accent2 2 24" xfId="55102" xr:uid="{00000000-0005-0000-0000-00001C020000}"/>
    <cellStyle name="40% - Accent2 2 25" xfId="55103" xr:uid="{00000000-0005-0000-0000-00001D020000}"/>
    <cellStyle name="40% - Accent2 2 3" xfId="2180" xr:uid="{00000000-0005-0000-0000-00001E020000}"/>
    <cellStyle name="40% - Accent2 2 3 2" xfId="55104" xr:uid="{00000000-0005-0000-0000-00001F020000}"/>
    <cellStyle name="40% - Accent2 2 4" xfId="2181" xr:uid="{00000000-0005-0000-0000-000020020000}"/>
    <cellStyle name="40% - Accent2 2 4 2" xfId="55105" xr:uid="{00000000-0005-0000-0000-000021020000}"/>
    <cellStyle name="40% - Accent2 2 5" xfId="2182" xr:uid="{00000000-0005-0000-0000-000022020000}"/>
    <cellStyle name="40% - Accent2 2 5 2" xfId="55106" xr:uid="{00000000-0005-0000-0000-000023020000}"/>
    <cellStyle name="40% - Accent2 2 6" xfId="55107" xr:uid="{00000000-0005-0000-0000-000024020000}"/>
    <cellStyle name="40% - Accent2 2 7" xfId="55108" xr:uid="{00000000-0005-0000-0000-000025020000}"/>
    <cellStyle name="40% - Accent2 2 8" xfId="55109" xr:uid="{00000000-0005-0000-0000-000026020000}"/>
    <cellStyle name="40% - Accent2 2 9" xfId="55110" xr:uid="{00000000-0005-0000-0000-000027020000}"/>
    <cellStyle name="40% - Accent2 3" xfId="432" xr:uid="{00000000-0005-0000-0000-000028020000}"/>
    <cellStyle name="40% - Accent2 3 2" xfId="2183" xr:uid="{00000000-0005-0000-0000-000029020000}"/>
    <cellStyle name="40% - Accent2 3 3" xfId="2184" xr:uid="{00000000-0005-0000-0000-00002A020000}"/>
    <cellStyle name="40% - Accent2 3 4" xfId="2185" xr:uid="{00000000-0005-0000-0000-00002B020000}"/>
    <cellStyle name="40% - Accent2 3 5" xfId="2186" xr:uid="{00000000-0005-0000-0000-00002C020000}"/>
    <cellStyle name="40% - Accent2 4" xfId="3563" xr:uid="{00000000-0005-0000-0000-00002D020000}"/>
    <cellStyle name="40% - Accent2 4 2" xfId="2187" xr:uid="{00000000-0005-0000-0000-00002E020000}"/>
    <cellStyle name="40% - Accent2 4 3" xfId="2188" xr:uid="{00000000-0005-0000-0000-00002F020000}"/>
    <cellStyle name="40% - Accent2 4 4" xfId="2189" xr:uid="{00000000-0005-0000-0000-000030020000}"/>
    <cellStyle name="40% - Accent2 4 5" xfId="2190" xr:uid="{00000000-0005-0000-0000-000031020000}"/>
    <cellStyle name="40% - Accent2 4_Sheet1" xfId="3564" xr:uid="{00000000-0005-0000-0000-000032020000}"/>
    <cellStyle name="40% - Accent2 5" xfId="3565" xr:uid="{00000000-0005-0000-0000-000033020000}"/>
    <cellStyle name="40% - Accent2 5 2" xfId="2191" xr:uid="{00000000-0005-0000-0000-000034020000}"/>
    <cellStyle name="40% - Accent2 5 3" xfId="2192" xr:uid="{00000000-0005-0000-0000-000035020000}"/>
    <cellStyle name="40% - Accent2 5 4" xfId="2193" xr:uid="{00000000-0005-0000-0000-000036020000}"/>
    <cellStyle name="40% - Accent2 5 5" xfId="2194" xr:uid="{00000000-0005-0000-0000-000037020000}"/>
    <cellStyle name="40% - Accent2 5 6" xfId="55111" xr:uid="{00000000-0005-0000-0000-000038020000}"/>
    <cellStyle name="40% - Accent2 5 7" xfId="55112" xr:uid="{00000000-0005-0000-0000-000039020000}"/>
    <cellStyle name="40% - Accent2 6" xfId="55113" xr:uid="{00000000-0005-0000-0000-00003A020000}"/>
    <cellStyle name="40% - Accent2 6 2" xfId="2195" xr:uid="{00000000-0005-0000-0000-00003B020000}"/>
    <cellStyle name="40% - Accent2 6 3" xfId="2196" xr:uid="{00000000-0005-0000-0000-00003C020000}"/>
    <cellStyle name="40% - Accent2 6 4" xfId="2197" xr:uid="{00000000-0005-0000-0000-00003D020000}"/>
    <cellStyle name="40% - Accent2 6 5" xfId="2198" xr:uid="{00000000-0005-0000-0000-00003E020000}"/>
    <cellStyle name="40% - Accent2 7" xfId="55114" xr:uid="{00000000-0005-0000-0000-00003F020000}"/>
    <cellStyle name="40% - Accent2 8" xfId="55115" xr:uid="{00000000-0005-0000-0000-000040020000}"/>
    <cellStyle name="40% - Accent2 8 2" xfId="55116" xr:uid="{00000000-0005-0000-0000-000041020000}"/>
    <cellStyle name="40% - Accent2 8 3" xfId="55117" xr:uid="{00000000-0005-0000-0000-000042020000}"/>
    <cellStyle name="40% - Accent2 9" xfId="55118" xr:uid="{00000000-0005-0000-0000-000043020000}"/>
    <cellStyle name="40% - Accent2 9 2" xfId="55119" xr:uid="{00000000-0005-0000-0000-000044020000}"/>
    <cellStyle name="40% - Accent2 9 3" xfId="55120" xr:uid="{00000000-0005-0000-0000-000045020000}"/>
    <cellStyle name="40% - Accent3" xfId="17" builtinId="39" customBuiltin="1"/>
    <cellStyle name="40% - Accent3 10" xfId="55121" xr:uid="{00000000-0005-0000-0000-000047020000}"/>
    <cellStyle name="40% - Accent3 11" xfId="55122" xr:uid="{00000000-0005-0000-0000-000048020000}"/>
    <cellStyle name="40% - Accent3 12" xfId="55123" xr:uid="{00000000-0005-0000-0000-000049020000}"/>
    <cellStyle name="40% - Accent3 13" xfId="55124" xr:uid="{00000000-0005-0000-0000-00004A020000}"/>
    <cellStyle name="40% - Accent3 14" xfId="55125" xr:uid="{00000000-0005-0000-0000-00004B020000}"/>
    <cellStyle name="40% - Accent3 15" xfId="55126" xr:uid="{00000000-0005-0000-0000-00004C020000}"/>
    <cellStyle name="40% - Accent3 2" xfId="18" xr:uid="{00000000-0005-0000-0000-00004D020000}"/>
    <cellStyle name="40% - Accent3 2 10" xfId="55127" xr:uid="{00000000-0005-0000-0000-00004E020000}"/>
    <cellStyle name="40% - Accent3 2 11" xfId="55128" xr:uid="{00000000-0005-0000-0000-00004F020000}"/>
    <cellStyle name="40% - Accent3 2 12" xfId="55129" xr:uid="{00000000-0005-0000-0000-000050020000}"/>
    <cellStyle name="40% - Accent3 2 13" xfId="55130" xr:uid="{00000000-0005-0000-0000-000051020000}"/>
    <cellStyle name="40% - Accent3 2 14" xfId="55131" xr:uid="{00000000-0005-0000-0000-000052020000}"/>
    <cellStyle name="40% - Accent3 2 15" xfId="55132" xr:uid="{00000000-0005-0000-0000-000053020000}"/>
    <cellStyle name="40% - Accent3 2 16" xfId="55133" xr:uid="{00000000-0005-0000-0000-000054020000}"/>
    <cellStyle name="40% - Accent3 2 17" xfId="55134" xr:uid="{00000000-0005-0000-0000-000055020000}"/>
    <cellStyle name="40% - Accent3 2 18" xfId="55135" xr:uid="{00000000-0005-0000-0000-000056020000}"/>
    <cellStyle name="40% - Accent3 2 19" xfId="55136" xr:uid="{00000000-0005-0000-0000-000057020000}"/>
    <cellStyle name="40% - Accent3 2 2" xfId="433" xr:uid="{00000000-0005-0000-0000-000058020000}"/>
    <cellStyle name="40% - Accent3 2 2 2" xfId="55137" xr:uid="{00000000-0005-0000-0000-000059020000}"/>
    <cellStyle name="40% - Accent3 2 20" xfId="55138" xr:uid="{00000000-0005-0000-0000-00005A020000}"/>
    <cellStyle name="40% - Accent3 2 21" xfId="55139" xr:uid="{00000000-0005-0000-0000-00005B020000}"/>
    <cellStyle name="40% - Accent3 2 22" xfId="55140" xr:uid="{00000000-0005-0000-0000-00005C020000}"/>
    <cellStyle name="40% - Accent3 2 23" xfId="55141" xr:uid="{00000000-0005-0000-0000-00005D020000}"/>
    <cellStyle name="40% - Accent3 2 24" xfId="55142" xr:uid="{00000000-0005-0000-0000-00005E020000}"/>
    <cellStyle name="40% - Accent3 2 25" xfId="55143" xr:uid="{00000000-0005-0000-0000-00005F020000}"/>
    <cellStyle name="40% - Accent3 2 26" xfId="55144" xr:uid="{00000000-0005-0000-0000-000060020000}"/>
    <cellStyle name="40% - Accent3 2 27" xfId="55145" xr:uid="{00000000-0005-0000-0000-000061020000}"/>
    <cellStyle name="40% - Accent3 2 28" xfId="55146" xr:uid="{00000000-0005-0000-0000-000062020000}"/>
    <cellStyle name="40% - Accent3 2 29" xfId="55147" xr:uid="{00000000-0005-0000-0000-000063020000}"/>
    <cellStyle name="40% - Accent3 2 3" xfId="2199" xr:uid="{00000000-0005-0000-0000-000064020000}"/>
    <cellStyle name="40% - Accent3 2 3 2" xfId="55148" xr:uid="{00000000-0005-0000-0000-000065020000}"/>
    <cellStyle name="40% - Accent3 2 30" xfId="55149" xr:uid="{00000000-0005-0000-0000-000066020000}"/>
    <cellStyle name="40% - Accent3 2 4" xfId="2200" xr:uid="{00000000-0005-0000-0000-000067020000}"/>
    <cellStyle name="40% - Accent3 2 4 2" xfId="55150" xr:uid="{00000000-0005-0000-0000-000068020000}"/>
    <cellStyle name="40% - Accent3 2 5" xfId="2201" xr:uid="{00000000-0005-0000-0000-000069020000}"/>
    <cellStyle name="40% - Accent3 2 5 2" xfId="55151" xr:uid="{00000000-0005-0000-0000-00006A020000}"/>
    <cellStyle name="40% - Accent3 2 6" xfId="55152" xr:uid="{00000000-0005-0000-0000-00006B020000}"/>
    <cellStyle name="40% - Accent3 2 7" xfId="55153" xr:uid="{00000000-0005-0000-0000-00006C020000}"/>
    <cellStyle name="40% - Accent3 2 8" xfId="55154" xr:uid="{00000000-0005-0000-0000-00006D020000}"/>
    <cellStyle name="40% - Accent3 2 9" xfId="55155" xr:uid="{00000000-0005-0000-0000-00006E020000}"/>
    <cellStyle name="40% - Accent3 2_Master List for ISO" xfId="55156" xr:uid="{00000000-0005-0000-0000-00006F020000}"/>
    <cellStyle name="40% - Accent3 3" xfId="434" xr:uid="{00000000-0005-0000-0000-000070020000}"/>
    <cellStyle name="40% - Accent3 3 2" xfId="2202" xr:uid="{00000000-0005-0000-0000-000071020000}"/>
    <cellStyle name="40% - Accent3 3 2 2" xfId="55157" xr:uid="{00000000-0005-0000-0000-000072020000}"/>
    <cellStyle name="40% - Accent3 3 3" xfId="2203" xr:uid="{00000000-0005-0000-0000-000073020000}"/>
    <cellStyle name="40% - Accent3 3 4" xfId="2204" xr:uid="{00000000-0005-0000-0000-000074020000}"/>
    <cellStyle name="40% - Accent3 3 5" xfId="2205" xr:uid="{00000000-0005-0000-0000-000075020000}"/>
    <cellStyle name="40% - Accent3 3 6" xfId="55158" xr:uid="{00000000-0005-0000-0000-000076020000}"/>
    <cellStyle name="40% - Accent3 4" xfId="3566" xr:uid="{00000000-0005-0000-0000-000077020000}"/>
    <cellStyle name="40% - Accent3 4 2" xfId="2206" xr:uid="{00000000-0005-0000-0000-000078020000}"/>
    <cellStyle name="40% - Accent3 4 3" xfId="2207" xr:uid="{00000000-0005-0000-0000-000079020000}"/>
    <cellStyle name="40% - Accent3 4 4" xfId="2208" xr:uid="{00000000-0005-0000-0000-00007A020000}"/>
    <cellStyle name="40% - Accent3 4 5" xfId="2209" xr:uid="{00000000-0005-0000-0000-00007B020000}"/>
    <cellStyle name="40% - Accent3 4_Sheet1" xfId="3567" xr:uid="{00000000-0005-0000-0000-00007C020000}"/>
    <cellStyle name="40% - Accent3 5" xfId="3568" xr:uid="{00000000-0005-0000-0000-00007D020000}"/>
    <cellStyle name="40% - Accent3 5 2" xfId="2210" xr:uid="{00000000-0005-0000-0000-00007E020000}"/>
    <cellStyle name="40% - Accent3 5 3" xfId="2211" xr:uid="{00000000-0005-0000-0000-00007F020000}"/>
    <cellStyle name="40% - Accent3 5 4" xfId="2212" xr:uid="{00000000-0005-0000-0000-000080020000}"/>
    <cellStyle name="40% - Accent3 5 5" xfId="2213" xr:uid="{00000000-0005-0000-0000-000081020000}"/>
    <cellStyle name="40% - Accent3 5 6" xfId="55159" xr:uid="{00000000-0005-0000-0000-000082020000}"/>
    <cellStyle name="40% - Accent3 5 7" xfId="55160" xr:uid="{00000000-0005-0000-0000-000083020000}"/>
    <cellStyle name="40% - Accent3 6" xfId="55161" xr:uid="{00000000-0005-0000-0000-000084020000}"/>
    <cellStyle name="40% - Accent3 6 2" xfId="2214" xr:uid="{00000000-0005-0000-0000-000085020000}"/>
    <cellStyle name="40% - Accent3 6 3" xfId="2215" xr:uid="{00000000-0005-0000-0000-000086020000}"/>
    <cellStyle name="40% - Accent3 6 4" xfId="2216" xr:uid="{00000000-0005-0000-0000-000087020000}"/>
    <cellStyle name="40% - Accent3 6 5" xfId="2217" xr:uid="{00000000-0005-0000-0000-000088020000}"/>
    <cellStyle name="40% - Accent3 7" xfId="55162" xr:uid="{00000000-0005-0000-0000-000089020000}"/>
    <cellStyle name="40% - Accent3 8" xfId="55163" xr:uid="{00000000-0005-0000-0000-00008A020000}"/>
    <cellStyle name="40% - Accent3 8 2" xfId="55164" xr:uid="{00000000-0005-0000-0000-00008B020000}"/>
    <cellStyle name="40% - Accent3 8 3" xfId="55165" xr:uid="{00000000-0005-0000-0000-00008C020000}"/>
    <cellStyle name="40% - Accent3 9" xfId="55166" xr:uid="{00000000-0005-0000-0000-00008D020000}"/>
    <cellStyle name="40% - Accent3 9 2" xfId="55167" xr:uid="{00000000-0005-0000-0000-00008E020000}"/>
    <cellStyle name="40% - Accent3 9 3" xfId="55168" xr:uid="{00000000-0005-0000-0000-00008F020000}"/>
    <cellStyle name="40% - Accent4" xfId="19" builtinId="43" customBuiltin="1"/>
    <cellStyle name="40% - Accent4 10" xfId="55169" xr:uid="{00000000-0005-0000-0000-000091020000}"/>
    <cellStyle name="40% - Accent4 11" xfId="55170" xr:uid="{00000000-0005-0000-0000-000092020000}"/>
    <cellStyle name="40% - Accent4 12" xfId="55171" xr:uid="{00000000-0005-0000-0000-000093020000}"/>
    <cellStyle name="40% - Accent4 13" xfId="55172" xr:uid="{00000000-0005-0000-0000-000094020000}"/>
    <cellStyle name="40% - Accent4 14" xfId="55173" xr:uid="{00000000-0005-0000-0000-000095020000}"/>
    <cellStyle name="40% - Accent4 15" xfId="55174" xr:uid="{00000000-0005-0000-0000-000096020000}"/>
    <cellStyle name="40% - Accent4 2" xfId="20" xr:uid="{00000000-0005-0000-0000-000097020000}"/>
    <cellStyle name="40% - Accent4 2 10" xfId="55175" xr:uid="{00000000-0005-0000-0000-000098020000}"/>
    <cellStyle name="40% - Accent4 2 11" xfId="55176" xr:uid="{00000000-0005-0000-0000-000099020000}"/>
    <cellStyle name="40% - Accent4 2 12" xfId="55177" xr:uid="{00000000-0005-0000-0000-00009A020000}"/>
    <cellStyle name="40% - Accent4 2 13" xfId="55178" xr:uid="{00000000-0005-0000-0000-00009B020000}"/>
    <cellStyle name="40% - Accent4 2 14" xfId="55179" xr:uid="{00000000-0005-0000-0000-00009C020000}"/>
    <cellStyle name="40% - Accent4 2 15" xfId="55180" xr:uid="{00000000-0005-0000-0000-00009D020000}"/>
    <cellStyle name="40% - Accent4 2 16" xfId="55181" xr:uid="{00000000-0005-0000-0000-00009E020000}"/>
    <cellStyle name="40% - Accent4 2 17" xfId="55182" xr:uid="{00000000-0005-0000-0000-00009F020000}"/>
    <cellStyle name="40% - Accent4 2 18" xfId="55183" xr:uid="{00000000-0005-0000-0000-0000A0020000}"/>
    <cellStyle name="40% - Accent4 2 19" xfId="55184" xr:uid="{00000000-0005-0000-0000-0000A1020000}"/>
    <cellStyle name="40% - Accent4 2 2" xfId="435" xr:uid="{00000000-0005-0000-0000-0000A2020000}"/>
    <cellStyle name="40% - Accent4 2 2 2" xfId="55185" xr:uid="{00000000-0005-0000-0000-0000A3020000}"/>
    <cellStyle name="40% - Accent4 2 20" xfId="55186" xr:uid="{00000000-0005-0000-0000-0000A4020000}"/>
    <cellStyle name="40% - Accent4 2 21" xfId="55187" xr:uid="{00000000-0005-0000-0000-0000A5020000}"/>
    <cellStyle name="40% - Accent4 2 22" xfId="55188" xr:uid="{00000000-0005-0000-0000-0000A6020000}"/>
    <cellStyle name="40% - Accent4 2 23" xfId="55189" xr:uid="{00000000-0005-0000-0000-0000A7020000}"/>
    <cellStyle name="40% - Accent4 2 24" xfId="55190" xr:uid="{00000000-0005-0000-0000-0000A8020000}"/>
    <cellStyle name="40% - Accent4 2 25" xfId="55191" xr:uid="{00000000-0005-0000-0000-0000A9020000}"/>
    <cellStyle name="40% - Accent4 2 26" xfId="55192" xr:uid="{00000000-0005-0000-0000-0000AA020000}"/>
    <cellStyle name="40% - Accent4 2 27" xfId="55193" xr:uid="{00000000-0005-0000-0000-0000AB020000}"/>
    <cellStyle name="40% - Accent4 2 28" xfId="55194" xr:uid="{00000000-0005-0000-0000-0000AC020000}"/>
    <cellStyle name="40% - Accent4 2 29" xfId="55195" xr:uid="{00000000-0005-0000-0000-0000AD020000}"/>
    <cellStyle name="40% - Accent4 2 3" xfId="2218" xr:uid="{00000000-0005-0000-0000-0000AE020000}"/>
    <cellStyle name="40% - Accent4 2 3 2" xfId="55196" xr:uid="{00000000-0005-0000-0000-0000AF020000}"/>
    <cellStyle name="40% - Accent4 2 30" xfId="55197" xr:uid="{00000000-0005-0000-0000-0000B0020000}"/>
    <cellStyle name="40% - Accent4 2 4" xfId="2219" xr:uid="{00000000-0005-0000-0000-0000B1020000}"/>
    <cellStyle name="40% - Accent4 2 4 2" xfId="55198" xr:uid="{00000000-0005-0000-0000-0000B2020000}"/>
    <cellStyle name="40% - Accent4 2 5" xfId="2220" xr:uid="{00000000-0005-0000-0000-0000B3020000}"/>
    <cellStyle name="40% - Accent4 2 5 2" xfId="55199" xr:uid="{00000000-0005-0000-0000-0000B4020000}"/>
    <cellStyle name="40% - Accent4 2 6" xfId="55200" xr:uid="{00000000-0005-0000-0000-0000B5020000}"/>
    <cellStyle name="40% - Accent4 2 7" xfId="55201" xr:uid="{00000000-0005-0000-0000-0000B6020000}"/>
    <cellStyle name="40% - Accent4 2 8" xfId="55202" xr:uid="{00000000-0005-0000-0000-0000B7020000}"/>
    <cellStyle name="40% - Accent4 2 9" xfId="55203" xr:uid="{00000000-0005-0000-0000-0000B8020000}"/>
    <cellStyle name="40% - Accent4 2_Master List for ISO" xfId="55204" xr:uid="{00000000-0005-0000-0000-0000B9020000}"/>
    <cellStyle name="40% - Accent4 3" xfId="436" xr:uid="{00000000-0005-0000-0000-0000BA020000}"/>
    <cellStyle name="40% - Accent4 3 2" xfId="2221" xr:uid="{00000000-0005-0000-0000-0000BB020000}"/>
    <cellStyle name="40% - Accent4 3 2 2" xfId="55205" xr:uid="{00000000-0005-0000-0000-0000BC020000}"/>
    <cellStyle name="40% - Accent4 3 3" xfId="2222" xr:uid="{00000000-0005-0000-0000-0000BD020000}"/>
    <cellStyle name="40% - Accent4 3 4" xfId="2223" xr:uid="{00000000-0005-0000-0000-0000BE020000}"/>
    <cellStyle name="40% - Accent4 3 5" xfId="2224" xr:uid="{00000000-0005-0000-0000-0000BF020000}"/>
    <cellStyle name="40% - Accent4 3 6" xfId="55206" xr:uid="{00000000-0005-0000-0000-0000C0020000}"/>
    <cellStyle name="40% - Accent4 4" xfId="3569" xr:uid="{00000000-0005-0000-0000-0000C1020000}"/>
    <cellStyle name="40% - Accent4 4 2" xfId="2225" xr:uid="{00000000-0005-0000-0000-0000C2020000}"/>
    <cellStyle name="40% - Accent4 4 3" xfId="2226" xr:uid="{00000000-0005-0000-0000-0000C3020000}"/>
    <cellStyle name="40% - Accent4 4 4" xfId="2227" xr:uid="{00000000-0005-0000-0000-0000C4020000}"/>
    <cellStyle name="40% - Accent4 4 5" xfId="2228" xr:uid="{00000000-0005-0000-0000-0000C5020000}"/>
    <cellStyle name="40% - Accent4 4_Sheet1" xfId="3570" xr:uid="{00000000-0005-0000-0000-0000C6020000}"/>
    <cellStyle name="40% - Accent4 5" xfId="3571" xr:uid="{00000000-0005-0000-0000-0000C7020000}"/>
    <cellStyle name="40% - Accent4 5 2" xfId="2229" xr:uid="{00000000-0005-0000-0000-0000C8020000}"/>
    <cellStyle name="40% - Accent4 5 3" xfId="2230" xr:uid="{00000000-0005-0000-0000-0000C9020000}"/>
    <cellStyle name="40% - Accent4 5 4" xfId="2231" xr:uid="{00000000-0005-0000-0000-0000CA020000}"/>
    <cellStyle name="40% - Accent4 5 5" xfId="2232" xr:uid="{00000000-0005-0000-0000-0000CB020000}"/>
    <cellStyle name="40% - Accent4 5 6" xfId="55207" xr:uid="{00000000-0005-0000-0000-0000CC020000}"/>
    <cellStyle name="40% - Accent4 5 7" xfId="55208" xr:uid="{00000000-0005-0000-0000-0000CD020000}"/>
    <cellStyle name="40% - Accent4 6" xfId="55209" xr:uid="{00000000-0005-0000-0000-0000CE020000}"/>
    <cellStyle name="40% - Accent4 6 2" xfId="2233" xr:uid="{00000000-0005-0000-0000-0000CF020000}"/>
    <cellStyle name="40% - Accent4 6 3" xfId="2234" xr:uid="{00000000-0005-0000-0000-0000D0020000}"/>
    <cellStyle name="40% - Accent4 6 4" xfId="2235" xr:uid="{00000000-0005-0000-0000-0000D1020000}"/>
    <cellStyle name="40% - Accent4 6 5" xfId="2236" xr:uid="{00000000-0005-0000-0000-0000D2020000}"/>
    <cellStyle name="40% - Accent4 7" xfId="55210" xr:uid="{00000000-0005-0000-0000-0000D3020000}"/>
    <cellStyle name="40% - Accent4 8" xfId="55211" xr:uid="{00000000-0005-0000-0000-0000D4020000}"/>
    <cellStyle name="40% - Accent4 8 2" xfId="55212" xr:uid="{00000000-0005-0000-0000-0000D5020000}"/>
    <cellStyle name="40% - Accent4 8 3" xfId="55213" xr:uid="{00000000-0005-0000-0000-0000D6020000}"/>
    <cellStyle name="40% - Accent4 9" xfId="55214" xr:uid="{00000000-0005-0000-0000-0000D7020000}"/>
    <cellStyle name="40% - Accent4 9 2" xfId="55215" xr:uid="{00000000-0005-0000-0000-0000D8020000}"/>
    <cellStyle name="40% - Accent4 9 3" xfId="55216" xr:uid="{00000000-0005-0000-0000-0000D9020000}"/>
    <cellStyle name="40% - Accent5" xfId="21" builtinId="47" customBuiltin="1"/>
    <cellStyle name="40% - Accent5 10" xfId="55217" xr:uid="{00000000-0005-0000-0000-0000DB020000}"/>
    <cellStyle name="40% - Accent5 11" xfId="55218" xr:uid="{00000000-0005-0000-0000-0000DC020000}"/>
    <cellStyle name="40% - Accent5 12" xfId="55219" xr:uid="{00000000-0005-0000-0000-0000DD020000}"/>
    <cellStyle name="40% - Accent5 13" xfId="55220" xr:uid="{00000000-0005-0000-0000-0000DE020000}"/>
    <cellStyle name="40% - Accent5 14" xfId="55221" xr:uid="{00000000-0005-0000-0000-0000DF020000}"/>
    <cellStyle name="40% - Accent5 15" xfId="55222" xr:uid="{00000000-0005-0000-0000-0000E0020000}"/>
    <cellStyle name="40% - Accent5 2" xfId="22" xr:uid="{00000000-0005-0000-0000-0000E1020000}"/>
    <cellStyle name="40% - Accent5 2 10" xfId="55223" xr:uid="{00000000-0005-0000-0000-0000E2020000}"/>
    <cellStyle name="40% - Accent5 2 11" xfId="55224" xr:uid="{00000000-0005-0000-0000-0000E3020000}"/>
    <cellStyle name="40% - Accent5 2 12" xfId="55225" xr:uid="{00000000-0005-0000-0000-0000E4020000}"/>
    <cellStyle name="40% - Accent5 2 13" xfId="55226" xr:uid="{00000000-0005-0000-0000-0000E5020000}"/>
    <cellStyle name="40% - Accent5 2 14" xfId="55227" xr:uid="{00000000-0005-0000-0000-0000E6020000}"/>
    <cellStyle name="40% - Accent5 2 15" xfId="55228" xr:uid="{00000000-0005-0000-0000-0000E7020000}"/>
    <cellStyle name="40% - Accent5 2 16" xfId="55229" xr:uid="{00000000-0005-0000-0000-0000E8020000}"/>
    <cellStyle name="40% - Accent5 2 17" xfId="55230" xr:uid="{00000000-0005-0000-0000-0000E9020000}"/>
    <cellStyle name="40% - Accent5 2 18" xfId="55231" xr:uid="{00000000-0005-0000-0000-0000EA020000}"/>
    <cellStyle name="40% - Accent5 2 19" xfId="55232" xr:uid="{00000000-0005-0000-0000-0000EB020000}"/>
    <cellStyle name="40% - Accent5 2 2" xfId="437" xr:uid="{00000000-0005-0000-0000-0000EC020000}"/>
    <cellStyle name="40% - Accent5 2 2 2" xfId="55233" xr:uid="{00000000-0005-0000-0000-0000ED020000}"/>
    <cellStyle name="40% - Accent5 2 20" xfId="55234" xr:uid="{00000000-0005-0000-0000-0000EE020000}"/>
    <cellStyle name="40% - Accent5 2 21" xfId="55235" xr:uid="{00000000-0005-0000-0000-0000EF020000}"/>
    <cellStyle name="40% - Accent5 2 22" xfId="55236" xr:uid="{00000000-0005-0000-0000-0000F0020000}"/>
    <cellStyle name="40% - Accent5 2 23" xfId="55237" xr:uid="{00000000-0005-0000-0000-0000F1020000}"/>
    <cellStyle name="40% - Accent5 2 24" xfId="55238" xr:uid="{00000000-0005-0000-0000-0000F2020000}"/>
    <cellStyle name="40% - Accent5 2 25" xfId="55239" xr:uid="{00000000-0005-0000-0000-0000F3020000}"/>
    <cellStyle name="40% - Accent5 2 26" xfId="55240" xr:uid="{00000000-0005-0000-0000-0000F4020000}"/>
    <cellStyle name="40% - Accent5 2 27" xfId="55241" xr:uid="{00000000-0005-0000-0000-0000F5020000}"/>
    <cellStyle name="40% - Accent5 2 28" xfId="55242" xr:uid="{00000000-0005-0000-0000-0000F6020000}"/>
    <cellStyle name="40% - Accent5 2 29" xfId="55243" xr:uid="{00000000-0005-0000-0000-0000F7020000}"/>
    <cellStyle name="40% - Accent5 2 3" xfId="2237" xr:uid="{00000000-0005-0000-0000-0000F8020000}"/>
    <cellStyle name="40% - Accent5 2 3 2" xfId="55244" xr:uid="{00000000-0005-0000-0000-0000F9020000}"/>
    <cellStyle name="40% - Accent5 2 30" xfId="55245" xr:uid="{00000000-0005-0000-0000-0000FA020000}"/>
    <cellStyle name="40% - Accent5 2 4" xfId="2238" xr:uid="{00000000-0005-0000-0000-0000FB020000}"/>
    <cellStyle name="40% - Accent5 2 4 2" xfId="55246" xr:uid="{00000000-0005-0000-0000-0000FC020000}"/>
    <cellStyle name="40% - Accent5 2 5" xfId="2239" xr:uid="{00000000-0005-0000-0000-0000FD020000}"/>
    <cellStyle name="40% - Accent5 2 5 2" xfId="55247" xr:uid="{00000000-0005-0000-0000-0000FE020000}"/>
    <cellStyle name="40% - Accent5 2 6" xfId="55248" xr:uid="{00000000-0005-0000-0000-0000FF020000}"/>
    <cellStyle name="40% - Accent5 2 7" xfId="55249" xr:uid="{00000000-0005-0000-0000-000000030000}"/>
    <cellStyle name="40% - Accent5 2 8" xfId="55250" xr:uid="{00000000-0005-0000-0000-000001030000}"/>
    <cellStyle name="40% - Accent5 2 9" xfId="55251" xr:uid="{00000000-0005-0000-0000-000002030000}"/>
    <cellStyle name="40% - Accent5 2_Master List for ISO" xfId="55252" xr:uid="{00000000-0005-0000-0000-000003030000}"/>
    <cellStyle name="40% - Accent5 3" xfId="438" xr:uid="{00000000-0005-0000-0000-000004030000}"/>
    <cellStyle name="40% - Accent5 3 2" xfId="2240" xr:uid="{00000000-0005-0000-0000-000005030000}"/>
    <cellStyle name="40% - Accent5 3 2 2" xfId="55253" xr:uid="{00000000-0005-0000-0000-000006030000}"/>
    <cellStyle name="40% - Accent5 3 3" xfId="2241" xr:uid="{00000000-0005-0000-0000-000007030000}"/>
    <cellStyle name="40% - Accent5 3 4" xfId="2242" xr:uid="{00000000-0005-0000-0000-000008030000}"/>
    <cellStyle name="40% - Accent5 3 5" xfId="2243" xr:uid="{00000000-0005-0000-0000-000009030000}"/>
    <cellStyle name="40% - Accent5 3 6" xfId="55254" xr:uid="{00000000-0005-0000-0000-00000A030000}"/>
    <cellStyle name="40% - Accent5 4" xfId="3572" xr:uid="{00000000-0005-0000-0000-00000B030000}"/>
    <cellStyle name="40% - Accent5 4 2" xfId="2244" xr:uid="{00000000-0005-0000-0000-00000C030000}"/>
    <cellStyle name="40% - Accent5 4 3" xfId="2245" xr:uid="{00000000-0005-0000-0000-00000D030000}"/>
    <cellStyle name="40% - Accent5 4 4" xfId="2246" xr:uid="{00000000-0005-0000-0000-00000E030000}"/>
    <cellStyle name="40% - Accent5 4 5" xfId="2247" xr:uid="{00000000-0005-0000-0000-00000F030000}"/>
    <cellStyle name="40% - Accent5 4_Sheet1" xfId="3573" xr:uid="{00000000-0005-0000-0000-000010030000}"/>
    <cellStyle name="40% - Accent5 5" xfId="3574" xr:uid="{00000000-0005-0000-0000-000011030000}"/>
    <cellStyle name="40% - Accent5 5 2" xfId="2248" xr:uid="{00000000-0005-0000-0000-000012030000}"/>
    <cellStyle name="40% - Accent5 5 3" xfId="2249" xr:uid="{00000000-0005-0000-0000-000013030000}"/>
    <cellStyle name="40% - Accent5 5 4" xfId="2250" xr:uid="{00000000-0005-0000-0000-000014030000}"/>
    <cellStyle name="40% - Accent5 5 5" xfId="2251" xr:uid="{00000000-0005-0000-0000-000015030000}"/>
    <cellStyle name="40% - Accent5 5 6" xfId="55255" xr:uid="{00000000-0005-0000-0000-000016030000}"/>
    <cellStyle name="40% - Accent5 5 7" xfId="55256" xr:uid="{00000000-0005-0000-0000-000017030000}"/>
    <cellStyle name="40% - Accent5 6" xfId="55257" xr:uid="{00000000-0005-0000-0000-000018030000}"/>
    <cellStyle name="40% - Accent5 6 2" xfId="2252" xr:uid="{00000000-0005-0000-0000-000019030000}"/>
    <cellStyle name="40% - Accent5 6 3" xfId="2253" xr:uid="{00000000-0005-0000-0000-00001A030000}"/>
    <cellStyle name="40% - Accent5 6 4" xfId="2254" xr:uid="{00000000-0005-0000-0000-00001B030000}"/>
    <cellStyle name="40% - Accent5 6 5" xfId="2255" xr:uid="{00000000-0005-0000-0000-00001C030000}"/>
    <cellStyle name="40% - Accent5 7" xfId="55258" xr:uid="{00000000-0005-0000-0000-00001D030000}"/>
    <cellStyle name="40% - Accent5 8" xfId="55259" xr:uid="{00000000-0005-0000-0000-00001E030000}"/>
    <cellStyle name="40% - Accent5 8 2" xfId="55260" xr:uid="{00000000-0005-0000-0000-00001F030000}"/>
    <cellStyle name="40% - Accent5 8 3" xfId="55261" xr:uid="{00000000-0005-0000-0000-000020030000}"/>
    <cellStyle name="40% - Accent5 9" xfId="55262" xr:uid="{00000000-0005-0000-0000-000021030000}"/>
    <cellStyle name="40% - Accent5 9 2" xfId="55263" xr:uid="{00000000-0005-0000-0000-000022030000}"/>
    <cellStyle name="40% - Accent5 9 3" xfId="55264" xr:uid="{00000000-0005-0000-0000-000023030000}"/>
    <cellStyle name="40% - Accent6" xfId="23" builtinId="51" customBuiltin="1"/>
    <cellStyle name="40% - Accent6 10" xfId="55265" xr:uid="{00000000-0005-0000-0000-000025030000}"/>
    <cellStyle name="40% - Accent6 11" xfId="55266" xr:uid="{00000000-0005-0000-0000-000026030000}"/>
    <cellStyle name="40% - Accent6 12" xfId="55267" xr:uid="{00000000-0005-0000-0000-000027030000}"/>
    <cellStyle name="40% - Accent6 13" xfId="55268" xr:uid="{00000000-0005-0000-0000-000028030000}"/>
    <cellStyle name="40% - Accent6 14" xfId="55269" xr:uid="{00000000-0005-0000-0000-000029030000}"/>
    <cellStyle name="40% - Accent6 15" xfId="55270" xr:uid="{00000000-0005-0000-0000-00002A030000}"/>
    <cellStyle name="40% - Accent6 2" xfId="24" xr:uid="{00000000-0005-0000-0000-00002B030000}"/>
    <cellStyle name="40% - Accent6 2 10" xfId="55271" xr:uid="{00000000-0005-0000-0000-00002C030000}"/>
    <cellStyle name="40% - Accent6 2 11" xfId="55272" xr:uid="{00000000-0005-0000-0000-00002D030000}"/>
    <cellStyle name="40% - Accent6 2 12" xfId="55273" xr:uid="{00000000-0005-0000-0000-00002E030000}"/>
    <cellStyle name="40% - Accent6 2 13" xfId="55274" xr:uid="{00000000-0005-0000-0000-00002F030000}"/>
    <cellStyle name="40% - Accent6 2 14" xfId="55275" xr:uid="{00000000-0005-0000-0000-000030030000}"/>
    <cellStyle name="40% - Accent6 2 15" xfId="55276" xr:uid="{00000000-0005-0000-0000-000031030000}"/>
    <cellStyle name="40% - Accent6 2 16" xfId="55277" xr:uid="{00000000-0005-0000-0000-000032030000}"/>
    <cellStyle name="40% - Accent6 2 17" xfId="55278" xr:uid="{00000000-0005-0000-0000-000033030000}"/>
    <cellStyle name="40% - Accent6 2 18" xfId="55279" xr:uid="{00000000-0005-0000-0000-000034030000}"/>
    <cellStyle name="40% - Accent6 2 19" xfId="55280" xr:uid="{00000000-0005-0000-0000-000035030000}"/>
    <cellStyle name="40% - Accent6 2 2" xfId="439" xr:uid="{00000000-0005-0000-0000-000036030000}"/>
    <cellStyle name="40% - Accent6 2 2 2" xfId="55281" xr:uid="{00000000-0005-0000-0000-000037030000}"/>
    <cellStyle name="40% - Accent6 2 20" xfId="55282" xr:uid="{00000000-0005-0000-0000-000038030000}"/>
    <cellStyle name="40% - Accent6 2 21" xfId="55283" xr:uid="{00000000-0005-0000-0000-000039030000}"/>
    <cellStyle name="40% - Accent6 2 22" xfId="55284" xr:uid="{00000000-0005-0000-0000-00003A030000}"/>
    <cellStyle name="40% - Accent6 2 23" xfId="55285" xr:uid="{00000000-0005-0000-0000-00003B030000}"/>
    <cellStyle name="40% - Accent6 2 24" xfId="55286" xr:uid="{00000000-0005-0000-0000-00003C030000}"/>
    <cellStyle name="40% - Accent6 2 25" xfId="55287" xr:uid="{00000000-0005-0000-0000-00003D030000}"/>
    <cellStyle name="40% - Accent6 2 26" xfId="55288" xr:uid="{00000000-0005-0000-0000-00003E030000}"/>
    <cellStyle name="40% - Accent6 2 27" xfId="55289" xr:uid="{00000000-0005-0000-0000-00003F030000}"/>
    <cellStyle name="40% - Accent6 2 28" xfId="55290" xr:uid="{00000000-0005-0000-0000-000040030000}"/>
    <cellStyle name="40% - Accent6 2 29" xfId="55291" xr:uid="{00000000-0005-0000-0000-000041030000}"/>
    <cellStyle name="40% - Accent6 2 3" xfId="2256" xr:uid="{00000000-0005-0000-0000-000042030000}"/>
    <cellStyle name="40% - Accent6 2 3 2" xfId="55292" xr:uid="{00000000-0005-0000-0000-000043030000}"/>
    <cellStyle name="40% - Accent6 2 30" xfId="55293" xr:uid="{00000000-0005-0000-0000-000044030000}"/>
    <cellStyle name="40% - Accent6 2 4" xfId="2257" xr:uid="{00000000-0005-0000-0000-000045030000}"/>
    <cellStyle name="40% - Accent6 2 4 2" xfId="55294" xr:uid="{00000000-0005-0000-0000-000046030000}"/>
    <cellStyle name="40% - Accent6 2 5" xfId="2258" xr:uid="{00000000-0005-0000-0000-000047030000}"/>
    <cellStyle name="40% - Accent6 2 5 2" xfId="55295" xr:uid="{00000000-0005-0000-0000-000048030000}"/>
    <cellStyle name="40% - Accent6 2 6" xfId="55296" xr:uid="{00000000-0005-0000-0000-000049030000}"/>
    <cellStyle name="40% - Accent6 2 7" xfId="55297" xr:uid="{00000000-0005-0000-0000-00004A030000}"/>
    <cellStyle name="40% - Accent6 2 8" xfId="55298" xr:uid="{00000000-0005-0000-0000-00004B030000}"/>
    <cellStyle name="40% - Accent6 2 9" xfId="55299" xr:uid="{00000000-0005-0000-0000-00004C030000}"/>
    <cellStyle name="40% - Accent6 2_Master List for ISO" xfId="55300" xr:uid="{00000000-0005-0000-0000-00004D030000}"/>
    <cellStyle name="40% - Accent6 3" xfId="440" xr:uid="{00000000-0005-0000-0000-00004E030000}"/>
    <cellStyle name="40% - Accent6 3 2" xfId="2259" xr:uid="{00000000-0005-0000-0000-00004F030000}"/>
    <cellStyle name="40% - Accent6 3 2 2" xfId="55301" xr:uid="{00000000-0005-0000-0000-000050030000}"/>
    <cellStyle name="40% - Accent6 3 3" xfId="2260" xr:uid="{00000000-0005-0000-0000-000051030000}"/>
    <cellStyle name="40% - Accent6 3 4" xfId="2261" xr:uid="{00000000-0005-0000-0000-000052030000}"/>
    <cellStyle name="40% - Accent6 3 5" xfId="2262" xr:uid="{00000000-0005-0000-0000-000053030000}"/>
    <cellStyle name="40% - Accent6 3 6" xfId="55302" xr:uid="{00000000-0005-0000-0000-000054030000}"/>
    <cellStyle name="40% - Accent6 4" xfId="3575" xr:uid="{00000000-0005-0000-0000-000055030000}"/>
    <cellStyle name="40% - Accent6 4 2" xfId="2263" xr:uid="{00000000-0005-0000-0000-000056030000}"/>
    <cellStyle name="40% - Accent6 4 3" xfId="2264" xr:uid="{00000000-0005-0000-0000-000057030000}"/>
    <cellStyle name="40% - Accent6 4 4" xfId="2265" xr:uid="{00000000-0005-0000-0000-000058030000}"/>
    <cellStyle name="40% - Accent6 4 5" xfId="2266" xr:uid="{00000000-0005-0000-0000-000059030000}"/>
    <cellStyle name="40% - Accent6 4_Sheet1" xfId="3576" xr:uid="{00000000-0005-0000-0000-00005A030000}"/>
    <cellStyle name="40% - Accent6 5" xfId="3577" xr:uid="{00000000-0005-0000-0000-00005B030000}"/>
    <cellStyle name="40% - Accent6 5 2" xfId="2267" xr:uid="{00000000-0005-0000-0000-00005C030000}"/>
    <cellStyle name="40% - Accent6 5 3" xfId="2268" xr:uid="{00000000-0005-0000-0000-00005D030000}"/>
    <cellStyle name="40% - Accent6 5 4" xfId="2269" xr:uid="{00000000-0005-0000-0000-00005E030000}"/>
    <cellStyle name="40% - Accent6 5 5" xfId="2270" xr:uid="{00000000-0005-0000-0000-00005F030000}"/>
    <cellStyle name="40% - Accent6 5 6" xfId="55303" xr:uid="{00000000-0005-0000-0000-000060030000}"/>
    <cellStyle name="40% - Accent6 5 7" xfId="55304" xr:uid="{00000000-0005-0000-0000-000061030000}"/>
    <cellStyle name="40% - Accent6 6" xfId="55305" xr:uid="{00000000-0005-0000-0000-000062030000}"/>
    <cellStyle name="40% - Accent6 6 2" xfId="2271" xr:uid="{00000000-0005-0000-0000-000063030000}"/>
    <cellStyle name="40% - Accent6 6 3" xfId="2272" xr:uid="{00000000-0005-0000-0000-000064030000}"/>
    <cellStyle name="40% - Accent6 6 4" xfId="2273" xr:uid="{00000000-0005-0000-0000-000065030000}"/>
    <cellStyle name="40% - Accent6 6 5" xfId="2274" xr:uid="{00000000-0005-0000-0000-000066030000}"/>
    <cellStyle name="40% - Accent6 7" xfId="55306" xr:uid="{00000000-0005-0000-0000-000067030000}"/>
    <cellStyle name="40% - Accent6 8" xfId="55307" xr:uid="{00000000-0005-0000-0000-000068030000}"/>
    <cellStyle name="40% - Accent6 8 2" xfId="55308" xr:uid="{00000000-0005-0000-0000-000069030000}"/>
    <cellStyle name="40% - Accent6 8 3" xfId="55309" xr:uid="{00000000-0005-0000-0000-00006A030000}"/>
    <cellStyle name="40% - Accent6 9" xfId="55310" xr:uid="{00000000-0005-0000-0000-00006B030000}"/>
    <cellStyle name="40% - Accent6 9 2" xfId="55311" xr:uid="{00000000-0005-0000-0000-00006C030000}"/>
    <cellStyle name="40% - Accent6 9 3" xfId="55312" xr:uid="{00000000-0005-0000-0000-00006D030000}"/>
    <cellStyle name="60% - Accent1" xfId="25" builtinId="32" customBuiltin="1"/>
    <cellStyle name="60% - Accent1 2" xfId="26" xr:uid="{00000000-0005-0000-0000-00006F030000}"/>
    <cellStyle name="60% - Accent1 2 10" xfId="55313" xr:uid="{00000000-0005-0000-0000-000070030000}"/>
    <cellStyle name="60% - Accent1 2 11" xfId="55314" xr:uid="{00000000-0005-0000-0000-000071030000}"/>
    <cellStyle name="60% - Accent1 2 12" xfId="55315" xr:uid="{00000000-0005-0000-0000-000072030000}"/>
    <cellStyle name="60% - Accent1 2 13" xfId="55316" xr:uid="{00000000-0005-0000-0000-000073030000}"/>
    <cellStyle name="60% - Accent1 2 14" xfId="55317" xr:uid="{00000000-0005-0000-0000-000074030000}"/>
    <cellStyle name="60% - Accent1 2 15" xfId="55318" xr:uid="{00000000-0005-0000-0000-000075030000}"/>
    <cellStyle name="60% - Accent1 2 16" xfId="55319" xr:uid="{00000000-0005-0000-0000-000076030000}"/>
    <cellStyle name="60% - Accent1 2 17" xfId="55320" xr:uid="{00000000-0005-0000-0000-000077030000}"/>
    <cellStyle name="60% - Accent1 2 18" xfId="55321" xr:uid="{00000000-0005-0000-0000-000078030000}"/>
    <cellStyle name="60% - Accent1 2 19" xfId="55322" xr:uid="{00000000-0005-0000-0000-000079030000}"/>
    <cellStyle name="60% - Accent1 2 2" xfId="2275" xr:uid="{00000000-0005-0000-0000-00007A030000}"/>
    <cellStyle name="60% - Accent1 2 2 2" xfId="55323" xr:uid="{00000000-0005-0000-0000-00007B030000}"/>
    <cellStyle name="60% - Accent1 2 20" xfId="55324" xr:uid="{00000000-0005-0000-0000-00007C030000}"/>
    <cellStyle name="60% - Accent1 2 21" xfId="55325" xr:uid="{00000000-0005-0000-0000-00007D030000}"/>
    <cellStyle name="60% - Accent1 2 22" xfId="55326" xr:uid="{00000000-0005-0000-0000-00007E030000}"/>
    <cellStyle name="60% - Accent1 2 23" xfId="55327" xr:uid="{00000000-0005-0000-0000-00007F030000}"/>
    <cellStyle name="60% - Accent1 2 24" xfId="55328" xr:uid="{00000000-0005-0000-0000-000080030000}"/>
    <cellStyle name="60% - Accent1 2 3" xfId="2276" xr:uid="{00000000-0005-0000-0000-000081030000}"/>
    <cellStyle name="60% - Accent1 2 3 2" xfId="55329" xr:uid="{00000000-0005-0000-0000-000082030000}"/>
    <cellStyle name="60% - Accent1 2 4" xfId="2277" xr:uid="{00000000-0005-0000-0000-000083030000}"/>
    <cellStyle name="60% - Accent1 2 4 2" xfId="55330" xr:uid="{00000000-0005-0000-0000-000084030000}"/>
    <cellStyle name="60% - Accent1 2 5" xfId="2278" xr:uid="{00000000-0005-0000-0000-000085030000}"/>
    <cellStyle name="60% - Accent1 2 5 2" xfId="55331" xr:uid="{00000000-0005-0000-0000-000086030000}"/>
    <cellStyle name="60% - Accent1 2 6" xfId="55332" xr:uid="{00000000-0005-0000-0000-000087030000}"/>
    <cellStyle name="60% - Accent1 2 7" xfId="55333" xr:uid="{00000000-0005-0000-0000-000088030000}"/>
    <cellStyle name="60% - Accent1 2 8" xfId="55334" xr:uid="{00000000-0005-0000-0000-000089030000}"/>
    <cellStyle name="60% - Accent1 2 9" xfId="55335" xr:uid="{00000000-0005-0000-0000-00008A030000}"/>
    <cellStyle name="60% - Accent1 3" xfId="441" xr:uid="{00000000-0005-0000-0000-00008B030000}"/>
    <cellStyle name="60% - Accent1 3 2" xfId="2279" xr:uid="{00000000-0005-0000-0000-00008C030000}"/>
    <cellStyle name="60% - Accent1 3 3" xfId="2280" xr:uid="{00000000-0005-0000-0000-00008D030000}"/>
    <cellStyle name="60% - Accent1 3 4" xfId="2281" xr:uid="{00000000-0005-0000-0000-00008E030000}"/>
    <cellStyle name="60% - Accent1 3 5" xfId="2282" xr:uid="{00000000-0005-0000-0000-00008F030000}"/>
    <cellStyle name="60% - Accent1 4" xfId="3578" xr:uid="{00000000-0005-0000-0000-000090030000}"/>
    <cellStyle name="60% - Accent1 4 2" xfId="2283" xr:uid="{00000000-0005-0000-0000-000091030000}"/>
    <cellStyle name="60% - Accent1 4 3" xfId="2284" xr:uid="{00000000-0005-0000-0000-000092030000}"/>
    <cellStyle name="60% - Accent1 4 4" xfId="2285" xr:uid="{00000000-0005-0000-0000-000093030000}"/>
    <cellStyle name="60% - Accent1 4 5" xfId="2286" xr:uid="{00000000-0005-0000-0000-000094030000}"/>
    <cellStyle name="60% - Accent1 4_Sheet1" xfId="3579" xr:uid="{00000000-0005-0000-0000-000095030000}"/>
    <cellStyle name="60% - Accent1 5" xfId="3580" xr:uid="{00000000-0005-0000-0000-000096030000}"/>
    <cellStyle name="60% - Accent1 5 2" xfId="2287" xr:uid="{00000000-0005-0000-0000-000097030000}"/>
    <cellStyle name="60% - Accent1 5 3" xfId="2288" xr:uid="{00000000-0005-0000-0000-000098030000}"/>
    <cellStyle name="60% - Accent1 5 4" xfId="2289" xr:uid="{00000000-0005-0000-0000-000099030000}"/>
    <cellStyle name="60% - Accent1 5 5" xfId="2290" xr:uid="{00000000-0005-0000-0000-00009A030000}"/>
    <cellStyle name="60% - Accent1 5 6" xfId="55336" xr:uid="{00000000-0005-0000-0000-00009B030000}"/>
    <cellStyle name="60% - Accent1 6" xfId="55337" xr:uid="{00000000-0005-0000-0000-00009C030000}"/>
    <cellStyle name="60% - Accent1 6 2" xfId="2291" xr:uid="{00000000-0005-0000-0000-00009D030000}"/>
    <cellStyle name="60% - Accent1 6 3" xfId="2292" xr:uid="{00000000-0005-0000-0000-00009E030000}"/>
    <cellStyle name="60% - Accent1 6 4" xfId="2293" xr:uid="{00000000-0005-0000-0000-00009F030000}"/>
    <cellStyle name="60% - Accent1 6 5" xfId="2294" xr:uid="{00000000-0005-0000-0000-0000A0030000}"/>
    <cellStyle name="60% - Accent2" xfId="27" builtinId="36" customBuiltin="1"/>
    <cellStyle name="60% - Accent2 2" xfId="28" xr:uid="{00000000-0005-0000-0000-0000A2030000}"/>
    <cellStyle name="60% - Accent2 2 10" xfId="55338" xr:uid="{00000000-0005-0000-0000-0000A3030000}"/>
    <cellStyle name="60% - Accent2 2 11" xfId="55339" xr:uid="{00000000-0005-0000-0000-0000A4030000}"/>
    <cellStyle name="60% - Accent2 2 12" xfId="55340" xr:uid="{00000000-0005-0000-0000-0000A5030000}"/>
    <cellStyle name="60% - Accent2 2 13" xfId="55341" xr:uid="{00000000-0005-0000-0000-0000A6030000}"/>
    <cellStyle name="60% - Accent2 2 14" xfId="55342" xr:uid="{00000000-0005-0000-0000-0000A7030000}"/>
    <cellStyle name="60% - Accent2 2 15" xfId="55343" xr:uid="{00000000-0005-0000-0000-0000A8030000}"/>
    <cellStyle name="60% - Accent2 2 16" xfId="55344" xr:uid="{00000000-0005-0000-0000-0000A9030000}"/>
    <cellStyle name="60% - Accent2 2 17" xfId="55345" xr:uid="{00000000-0005-0000-0000-0000AA030000}"/>
    <cellStyle name="60% - Accent2 2 18" xfId="55346" xr:uid="{00000000-0005-0000-0000-0000AB030000}"/>
    <cellStyle name="60% - Accent2 2 19" xfId="55347" xr:uid="{00000000-0005-0000-0000-0000AC030000}"/>
    <cellStyle name="60% - Accent2 2 2" xfId="2295" xr:uid="{00000000-0005-0000-0000-0000AD030000}"/>
    <cellStyle name="60% - Accent2 2 2 2" xfId="55348" xr:uid="{00000000-0005-0000-0000-0000AE030000}"/>
    <cellStyle name="60% - Accent2 2 20" xfId="55349" xr:uid="{00000000-0005-0000-0000-0000AF030000}"/>
    <cellStyle name="60% - Accent2 2 21" xfId="55350" xr:uid="{00000000-0005-0000-0000-0000B0030000}"/>
    <cellStyle name="60% - Accent2 2 22" xfId="55351" xr:uid="{00000000-0005-0000-0000-0000B1030000}"/>
    <cellStyle name="60% - Accent2 2 23" xfId="55352" xr:uid="{00000000-0005-0000-0000-0000B2030000}"/>
    <cellStyle name="60% - Accent2 2 24" xfId="55353" xr:uid="{00000000-0005-0000-0000-0000B3030000}"/>
    <cellStyle name="60% - Accent2 2 3" xfId="2296" xr:uid="{00000000-0005-0000-0000-0000B4030000}"/>
    <cellStyle name="60% - Accent2 2 3 2" xfId="55354" xr:uid="{00000000-0005-0000-0000-0000B5030000}"/>
    <cellStyle name="60% - Accent2 2 4" xfId="2297" xr:uid="{00000000-0005-0000-0000-0000B6030000}"/>
    <cellStyle name="60% - Accent2 2 4 2" xfId="55355" xr:uid="{00000000-0005-0000-0000-0000B7030000}"/>
    <cellStyle name="60% - Accent2 2 5" xfId="2298" xr:uid="{00000000-0005-0000-0000-0000B8030000}"/>
    <cellStyle name="60% - Accent2 2 5 2" xfId="55356" xr:uid="{00000000-0005-0000-0000-0000B9030000}"/>
    <cellStyle name="60% - Accent2 2 6" xfId="55357" xr:uid="{00000000-0005-0000-0000-0000BA030000}"/>
    <cellStyle name="60% - Accent2 2 7" xfId="55358" xr:uid="{00000000-0005-0000-0000-0000BB030000}"/>
    <cellStyle name="60% - Accent2 2 8" xfId="55359" xr:uid="{00000000-0005-0000-0000-0000BC030000}"/>
    <cellStyle name="60% - Accent2 2 9" xfId="55360" xr:uid="{00000000-0005-0000-0000-0000BD030000}"/>
    <cellStyle name="60% - Accent2 3" xfId="442" xr:uid="{00000000-0005-0000-0000-0000BE030000}"/>
    <cellStyle name="60% - Accent2 3 2" xfId="2299" xr:uid="{00000000-0005-0000-0000-0000BF030000}"/>
    <cellStyle name="60% - Accent2 3 3" xfId="2300" xr:uid="{00000000-0005-0000-0000-0000C0030000}"/>
    <cellStyle name="60% - Accent2 3 4" xfId="2301" xr:uid="{00000000-0005-0000-0000-0000C1030000}"/>
    <cellStyle name="60% - Accent2 3 5" xfId="2302" xr:uid="{00000000-0005-0000-0000-0000C2030000}"/>
    <cellStyle name="60% - Accent2 4" xfId="3581" xr:uid="{00000000-0005-0000-0000-0000C3030000}"/>
    <cellStyle name="60% - Accent2 4 2" xfId="2303" xr:uid="{00000000-0005-0000-0000-0000C4030000}"/>
    <cellStyle name="60% - Accent2 4 3" xfId="2304" xr:uid="{00000000-0005-0000-0000-0000C5030000}"/>
    <cellStyle name="60% - Accent2 4 4" xfId="2305" xr:uid="{00000000-0005-0000-0000-0000C6030000}"/>
    <cellStyle name="60% - Accent2 4 5" xfId="2306" xr:uid="{00000000-0005-0000-0000-0000C7030000}"/>
    <cellStyle name="60% - Accent2 4_Sheet1" xfId="3582" xr:uid="{00000000-0005-0000-0000-0000C8030000}"/>
    <cellStyle name="60% - Accent2 5" xfId="3583" xr:uid="{00000000-0005-0000-0000-0000C9030000}"/>
    <cellStyle name="60% - Accent2 5 2" xfId="2307" xr:uid="{00000000-0005-0000-0000-0000CA030000}"/>
    <cellStyle name="60% - Accent2 5 3" xfId="2308" xr:uid="{00000000-0005-0000-0000-0000CB030000}"/>
    <cellStyle name="60% - Accent2 5 4" xfId="2309" xr:uid="{00000000-0005-0000-0000-0000CC030000}"/>
    <cellStyle name="60% - Accent2 5 5" xfId="2310" xr:uid="{00000000-0005-0000-0000-0000CD030000}"/>
    <cellStyle name="60% - Accent2 5 6" xfId="55361" xr:uid="{00000000-0005-0000-0000-0000CE030000}"/>
    <cellStyle name="60% - Accent2 6" xfId="55362" xr:uid="{00000000-0005-0000-0000-0000CF030000}"/>
    <cellStyle name="60% - Accent2 6 2" xfId="2311" xr:uid="{00000000-0005-0000-0000-0000D0030000}"/>
    <cellStyle name="60% - Accent2 6 3" xfId="2312" xr:uid="{00000000-0005-0000-0000-0000D1030000}"/>
    <cellStyle name="60% - Accent2 6 4" xfId="2313" xr:uid="{00000000-0005-0000-0000-0000D2030000}"/>
    <cellStyle name="60% - Accent2 6 5" xfId="2314" xr:uid="{00000000-0005-0000-0000-0000D3030000}"/>
    <cellStyle name="60% - Accent3" xfId="29" builtinId="40" customBuiltin="1"/>
    <cellStyle name="60% - Accent3 2" xfId="30" xr:uid="{00000000-0005-0000-0000-0000D5030000}"/>
    <cellStyle name="60% - Accent3 2 10" xfId="55363" xr:uid="{00000000-0005-0000-0000-0000D6030000}"/>
    <cellStyle name="60% - Accent3 2 11" xfId="55364" xr:uid="{00000000-0005-0000-0000-0000D7030000}"/>
    <cellStyle name="60% - Accent3 2 12" xfId="55365" xr:uid="{00000000-0005-0000-0000-0000D8030000}"/>
    <cellStyle name="60% - Accent3 2 13" xfId="55366" xr:uid="{00000000-0005-0000-0000-0000D9030000}"/>
    <cellStyle name="60% - Accent3 2 14" xfId="55367" xr:uid="{00000000-0005-0000-0000-0000DA030000}"/>
    <cellStyle name="60% - Accent3 2 15" xfId="55368" xr:uid="{00000000-0005-0000-0000-0000DB030000}"/>
    <cellStyle name="60% - Accent3 2 16" xfId="55369" xr:uid="{00000000-0005-0000-0000-0000DC030000}"/>
    <cellStyle name="60% - Accent3 2 17" xfId="55370" xr:uid="{00000000-0005-0000-0000-0000DD030000}"/>
    <cellStyle name="60% - Accent3 2 18" xfId="55371" xr:uid="{00000000-0005-0000-0000-0000DE030000}"/>
    <cellStyle name="60% - Accent3 2 19" xfId="55372" xr:uid="{00000000-0005-0000-0000-0000DF030000}"/>
    <cellStyle name="60% - Accent3 2 2" xfId="2315" xr:uid="{00000000-0005-0000-0000-0000E0030000}"/>
    <cellStyle name="60% - Accent3 2 2 2" xfId="55373" xr:uid="{00000000-0005-0000-0000-0000E1030000}"/>
    <cellStyle name="60% - Accent3 2 20" xfId="55374" xr:uid="{00000000-0005-0000-0000-0000E2030000}"/>
    <cellStyle name="60% - Accent3 2 21" xfId="55375" xr:uid="{00000000-0005-0000-0000-0000E3030000}"/>
    <cellStyle name="60% - Accent3 2 22" xfId="55376" xr:uid="{00000000-0005-0000-0000-0000E4030000}"/>
    <cellStyle name="60% - Accent3 2 23" xfId="55377" xr:uid="{00000000-0005-0000-0000-0000E5030000}"/>
    <cellStyle name="60% - Accent3 2 24" xfId="55378" xr:uid="{00000000-0005-0000-0000-0000E6030000}"/>
    <cellStyle name="60% - Accent3 2 3" xfId="2316" xr:uid="{00000000-0005-0000-0000-0000E7030000}"/>
    <cellStyle name="60% - Accent3 2 3 2" xfId="55379" xr:uid="{00000000-0005-0000-0000-0000E8030000}"/>
    <cellStyle name="60% - Accent3 2 4" xfId="2317" xr:uid="{00000000-0005-0000-0000-0000E9030000}"/>
    <cellStyle name="60% - Accent3 2 4 2" xfId="55380" xr:uid="{00000000-0005-0000-0000-0000EA030000}"/>
    <cellStyle name="60% - Accent3 2 5" xfId="2318" xr:uid="{00000000-0005-0000-0000-0000EB030000}"/>
    <cellStyle name="60% - Accent3 2 5 2" xfId="55381" xr:uid="{00000000-0005-0000-0000-0000EC030000}"/>
    <cellStyle name="60% - Accent3 2 6" xfId="55382" xr:uid="{00000000-0005-0000-0000-0000ED030000}"/>
    <cellStyle name="60% - Accent3 2 7" xfId="55383" xr:uid="{00000000-0005-0000-0000-0000EE030000}"/>
    <cellStyle name="60% - Accent3 2 8" xfId="55384" xr:uid="{00000000-0005-0000-0000-0000EF030000}"/>
    <cellStyle name="60% - Accent3 2 9" xfId="55385" xr:uid="{00000000-0005-0000-0000-0000F0030000}"/>
    <cellStyle name="60% - Accent3 3" xfId="443" xr:uid="{00000000-0005-0000-0000-0000F1030000}"/>
    <cellStyle name="60% - Accent3 3 2" xfId="2319" xr:uid="{00000000-0005-0000-0000-0000F2030000}"/>
    <cellStyle name="60% - Accent3 3 3" xfId="2320" xr:uid="{00000000-0005-0000-0000-0000F3030000}"/>
    <cellStyle name="60% - Accent3 3 4" xfId="2321" xr:uid="{00000000-0005-0000-0000-0000F4030000}"/>
    <cellStyle name="60% - Accent3 3 5" xfId="2322" xr:uid="{00000000-0005-0000-0000-0000F5030000}"/>
    <cellStyle name="60% - Accent3 4" xfId="3584" xr:uid="{00000000-0005-0000-0000-0000F6030000}"/>
    <cellStyle name="60% - Accent3 4 2" xfId="2323" xr:uid="{00000000-0005-0000-0000-0000F7030000}"/>
    <cellStyle name="60% - Accent3 4 3" xfId="2324" xr:uid="{00000000-0005-0000-0000-0000F8030000}"/>
    <cellStyle name="60% - Accent3 4 4" xfId="2325" xr:uid="{00000000-0005-0000-0000-0000F9030000}"/>
    <cellStyle name="60% - Accent3 4 5" xfId="2326" xr:uid="{00000000-0005-0000-0000-0000FA030000}"/>
    <cellStyle name="60% - Accent3 4_Sheet1" xfId="3585" xr:uid="{00000000-0005-0000-0000-0000FB030000}"/>
    <cellStyle name="60% - Accent3 5" xfId="3586" xr:uid="{00000000-0005-0000-0000-0000FC030000}"/>
    <cellStyle name="60% - Accent3 5 2" xfId="2327" xr:uid="{00000000-0005-0000-0000-0000FD030000}"/>
    <cellStyle name="60% - Accent3 5 3" xfId="2328" xr:uid="{00000000-0005-0000-0000-0000FE030000}"/>
    <cellStyle name="60% - Accent3 5 4" xfId="2329" xr:uid="{00000000-0005-0000-0000-0000FF030000}"/>
    <cellStyle name="60% - Accent3 5 5" xfId="2330" xr:uid="{00000000-0005-0000-0000-000000040000}"/>
    <cellStyle name="60% - Accent3 5 6" xfId="55386" xr:uid="{00000000-0005-0000-0000-000001040000}"/>
    <cellStyle name="60% - Accent3 6" xfId="55387" xr:uid="{00000000-0005-0000-0000-000002040000}"/>
    <cellStyle name="60% - Accent3 6 2" xfId="2331" xr:uid="{00000000-0005-0000-0000-000003040000}"/>
    <cellStyle name="60% - Accent3 6 3" xfId="2332" xr:uid="{00000000-0005-0000-0000-000004040000}"/>
    <cellStyle name="60% - Accent3 6 4" xfId="2333" xr:uid="{00000000-0005-0000-0000-000005040000}"/>
    <cellStyle name="60% - Accent3 6 5" xfId="2334" xr:uid="{00000000-0005-0000-0000-000006040000}"/>
    <cellStyle name="60% - Accent4" xfId="31" builtinId="44" customBuiltin="1"/>
    <cellStyle name="60% - Accent4 2" xfId="32" xr:uid="{00000000-0005-0000-0000-000008040000}"/>
    <cellStyle name="60% - Accent4 2 10" xfId="55388" xr:uid="{00000000-0005-0000-0000-000009040000}"/>
    <cellStyle name="60% - Accent4 2 11" xfId="55389" xr:uid="{00000000-0005-0000-0000-00000A040000}"/>
    <cellStyle name="60% - Accent4 2 12" xfId="55390" xr:uid="{00000000-0005-0000-0000-00000B040000}"/>
    <cellStyle name="60% - Accent4 2 13" xfId="55391" xr:uid="{00000000-0005-0000-0000-00000C040000}"/>
    <cellStyle name="60% - Accent4 2 14" xfId="55392" xr:uid="{00000000-0005-0000-0000-00000D040000}"/>
    <cellStyle name="60% - Accent4 2 15" xfId="55393" xr:uid="{00000000-0005-0000-0000-00000E040000}"/>
    <cellStyle name="60% - Accent4 2 16" xfId="55394" xr:uid="{00000000-0005-0000-0000-00000F040000}"/>
    <cellStyle name="60% - Accent4 2 17" xfId="55395" xr:uid="{00000000-0005-0000-0000-000010040000}"/>
    <cellStyle name="60% - Accent4 2 18" xfId="55396" xr:uid="{00000000-0005-0000-0000-000011040000}"/>
    <cellStyle name="60% - Accent4 2 19" xfId="55397" xr:uid="{00000000-0005-0000-0000-000012040000}"/>
    <cellStyle name="60% - Accent4 2 2" xfId="2335" xr:uid="{00000000-0005-0000-0000-000013040000}"/>
    <cellStyle name="60% - Accent4 2 2 2" xfId="55398" xr:uid="{00000000-0005-0000-0000-000014040000}"/>
    <cellStyle name="60% - Accent4 2 20" xfId="55399" xr:uid="{00000000-0005-0000-0000-000015040000}"/>
    <cellStyle name="60% - Accent4 2 21" xfId="55400" xr:uid="{00000000-0005-0000-0000-000016040000}"/>
    <cellStyle name="60% - Accent4 2 22" xfId="55401" xr:uid="{00000000-0005-0000-0000-000017040000}"/>
    <cellStyle name="60% - Accent4 2 23" xfId="55402" xr:uid="{00000000-0005-0000-0000-000018040000}"/>
    <cellStyle name="60% - Accent4 2 24" xfId="55403" xr:uid="{00000000-0005-0000-0000-000019040000}"/>
    <cellStyle name="60% - Accent4 2 3" xfId="2336" xr:uid="{00000000-0005-0000-0000-00001A040000}"/>
    <cellStyle name="60% - Accent4 2 3 2" xfId="55404" xr:uid="{00000000-0005-0000-0000-00001B040000}"/>
    <cellStyle name="60% - Accent4 2 4" xfId="2337" xr:uid="{00000000-0005-0000-0000-00001C040000}"/>
    <cellStyle name="60% - Accent4 2 4 2" xfId="55405" xr:uid="{00000000-0005-0000-0000-00001D040000}"/>
    <cellStyle name="60% - Accent4 2 5" xfId="2338" xr:uid="{00000000-0005-0000-0000-00001E040000}"/>
    <cellStyle name="60% - Accent4 2 5 2" xfId="55406" xr:uid="{00000000-0005-0000-0000-00001F040000}"/>
    <cellStyle name="60% - Accent4 2 6" xfId="55407" xr:uid="{00000000-0005-0000-0000-000020040000}"/>
    <cellStyle name="60% - Accent4 2 7" xfId="55408" xr:uid="{00000000-0005-0000-0000-000021040000}"/>
    <cellStyle name="60% - Accent4 2 8" xfId="55409" xr:uid="{00000000-0005-0000-0000-000022040000}"/>
    <cellStyle name="60% - Accent4 2 9" xfId="55410" xr:uid="{00000000-0005-0000-0000-000023040000}"/>
    <cellStyle name="60% - Accent4 3" xfId="444" xr:uid="{00000000-0005-0000-0000-000024040000}"/>
    <cellStyle name="60% - Accent4 3 2" xfId="2339" xr:uid="{00000000-0005-0000-0000-000025040000}"/>
    <cellStyle name="60% - Accent4 3 3" xfId="2340" xr:uid="{00000000-0005-0000-0000-000026040000}"/>
    <cellStyle name="60% - Accent4 3 4" xfId="2341" xr:uid="{00000000-0005-0000-0000-000027040000}"/>
    <cellStyle name="60% - Accent4 3 5" xfId="2342" xr:uid="{00000000-0005-0000-0000-000028040000}"/>
    <cellStyle name="60% - Accent4 4" xfId="3587" xr:uid="{00000000-0005-0000-0000-000029040000}"/>
    <cellStyle name="60% - Accent4 4 2" xfId="2343" xr:uid="{00000000-0005-0000-0000-00002A040000}"/>
    <cellStyle name="60% - Accent4 4 3" xfId="2344" xr:uid="{00000000-0005-0000-0000-00002B040000}"/>
    <cellStyle name="60% - Accent4 4 4" xfId="2345" xr:uid="{00000000-0005-0000-0000-00002C040000}"/>
    <cellStyle name="60% - Accent4 4 5" xfId="2346" xr:uid="{00000000-0005-0000-0000-00002D040000}"/>
    <cellStyle name="60% - Accent4 4_Sheet1" xfId="3588" xr:uid="{00000000-0005-0000-0000-00002E040000}"/>
    <cellStyle name="60% - Accent4 5" xfId="3589" xr:uid="{00000000-0005-0000-0000-00002F040000}"/>
    <cellStyle name="60% - Accent4 5 2" xfId="2347" xr:uid="{00000000-0005-0000-0000-000030040000}"/>
    <cellStyle name="60% - Accent4 5 3" xfId="2348" xr:uid="{00000000-0005-0000-0000-000031040000}"/>
    <cellStyle name="60% - Accent4 5 4" xfId="2349" xr:uid="{00000000-0005-0000-0000-000032040000}"/>
    <cellStyle name="60% - Accent4 5 5" xfId="2350" xr:uid="{00000000-0005-0000-0000-000033040000}"/>
    <cellStyle name="60% - Accent4 5 6" xfId="55411" xr:uid="{00000000-0005-0000-0000-000034040000}"/>
    <cellStyle name="60% - Accent4 6" xfId="55412" xr:uid="{00000000-0005-0000-0000-000035040000}"/>
    <cellStyle name="60% - Accent4 6 2" xfId="2351" xr:uid="{00000000-0005-0000-0000-000036040000}"/>
    <cellStyle name="60% - Accent4 6 3" xfId="2352" xr:uid="{00000000-0005-0000-0000-000037040000}"/>
    <cellStyle name="60% - Accent4 6 4" xfId="2353" xr:uid="{00000000-0005-0000-0000-000038040000}"/>
    <cellStyle name="60% - Accent4 6 5" xfId="2354" xr:uid="{00000000-0005-0000-0000-000039040000}"/>
    <cellStyle name="60% - Accent5" xfId="33" builtinId="48" customBuiltin="1"/>
    <cellStyle name="60% - Accent5 2" xfId="34" xr:uid="{00000000-0005-0000-0000-00003B040000}"/>
    <cellStyle name="60% - Accent5 2 10" xfId="55413" xr:uid="{00000000-0005-0000-0000-00003C040000}"/>
    <cellStyle name="60% - Accent5 2 11" xfId="55414" xr:uid="{00000000-0005-0000-0000-00003D040000}"/>
    <cellStyle name="60% - Accent5 2 12" xfId="55415" xr:uid="{00000000-0005-0000-0000-00003E040000}"/>
    <cellStyle name="60% - Accent5 2 13" xfId="55416" xr:uid="{00000000-0005-0000-0000-00003F040000}"/>
    <cellStyle name="60% - Accent5 2 14" xfId="55417" xr:uid="{00000000-0005-0000-0000-000040040000}"/>
    <cellStyle name="60% - Accent5 2 15" xfId="55418" xr:uid="{00000000-0005-0000-0000-000041040000}"/>
    <cellStyle name="60% - Accent5 2 16" xfId="55419" xr:uid="{00000000-0005-0000-0000-000042040000}"/>
    <cellStyle name="60% - Accent5 2 17" xfId="55420" xr:uid="{00000000-0005-0000-0000-000043040000}"/>
    <cellStyle name="60% - Accent5 2 18" xfId="55421" xr:uid="{00000000-0005-0000-0000-000044040000}"/>
    <cellStyle name="60% - Accent5 2 19" xfId="55422" xr:uid="{00000000-0005-0000-0000-000045040000}"/>
    <cellStyle name="60% - Accent5 2 2" xfId="2355" xr:uid="{00000000-0005-0000-0000-000046040000}"/>
    <cellStyle name="60% - Accent5 2 2 2" xfId="55423" xr:uid="{00000000-0005-0000-0000-000047040000}"/>
    <cellStyle name="60% - Accent5 2 20" xfId="55424" xr:uid="{00000000-0005-0000-0000-000048040000}"/>
    <cellStyle name="60% - Accent5 2 21" xfId="55425" xr:uid="{00000000-0005-0000-0000-000049040000}"/>
    <cellStyle name="60% - Accent5 2 22" xfId="55426" xr:uid="{00000000-0005-0000-0000-00004A040000}"/>
    <cellStyle name="60% - Accent5 2 23" xfId="55427" xr:uid="{00000000-0005-0000-0000-00004B040000}"/>
    <cellStyle name="60% - Accent5 2 24" xfId="55428" xr:uid="{00000000-0005-0000-0000-00004C040000}"/>
    <cellStyle name="60% - Accent5 2 3" xfId="2356" xr:uid="{00000000-0005-0000-0000-00004D040000}"/>
    <cellStyle name="60% - Accent5 2 3 2" xfId="55429" xr:uid="{00000000-0005-0000-0000-00004E040000}"/>
    <cellStyle name="60% - Accent5 2 4" xfId="2357" xr:uid="{00000000-0005-0000-0000-00004F040000}"/>
    <cellStyle name="60% - Accent5 2 4 2" xfId="55430" xr:uid="{00000000-0005-0000-0000-000050040000}"/>
    <cellStyle name="60% - Accent5 2 5" xfId="2358" xr:uid="{00000000-0005-0000-0000-000051040000}"/>
    <cellStyle name="60% - Accent5 2 5 2" xfId="55431" xr:uid="{00000000-0005-0000-0000-000052040000}"/>
    <cellStyle name="60% - Accent5 2 6" xfId="55432" xr:uid="{00000000-0005-0000-0000-000053040000}"/>
    <cellStyle name="60% - Accent5 2 7" xfId="55433" xr:uid="{00000000-0005-0000-0000-000054040000}"/>
    <cellStyle name="60% - Accent5 2 8" xfId="55434" xr:uid="{00000000-0005-0000-0000-000055040000}"/>
    <cellStyle name="60% - Accent5 2 9" xfId="55435" xr:uid="{00000000-0005-0000-0000-000056040000}"/>
    <cellStyle name="60% - Accent5 3" xfId="445" xr:uid="{00000000-0005-0000-0000-000057040000}"/>
    <cellStyle name="60% - Accent5 3 2" xfId="2359" xr:uid="{00000000-0005-0000-0000-000058040000}"/>
    <cellStyle name="60% - Accent5 3 3" xfId="2360" xr:uid="{00000000-0005-0000-0000-000059040000}"/>
    <cellStyle name="60% - Accent5 3 4" xfId="2361" xr:uid="{00000000-0005-0000-0000-00005A040000}"/>
    <cellStyle name="60% - Accent5 3 5" xfId="2362" xr:uid="{00000000-0005-0000-0000-00005B040000}"/>
    <cellStyle name="60% - Accent5 4" xfId="3590" xr:uid="{00000000-0005-0000-0000-00005C040000}"/>
    <cellStyle name="60% - Accent5 4 2" xfId="2363" xr:uid="{00000000-0005-0000-0000-00005D040000}"/>
    <cellStyle name="60% - Accent5 4 3" xfId="2364" xr:uid="{00000000-0005-0000-0000-00005E040000}"/>
    <cellStyle name="60% - Accent5 4 4" xfId="2365" xr:uid="{00000000-0005-0000-0000-00005F040000}"/>
    <cellStyle name="60% - Accent5 4 5" xfId="2366" xr:uid="{00000000-0005-0000-0000-000060040000}"/>
    <cellStyle name="60% - Accent5 4_Sheet1" xfId="3591" xr:uid="{00000000-0005-0000-0000-000061040000}"/>
    <cellStyle name="60% - Accent5 5" xfId="3592" xr:uid="{00000000-0005-0000-0000-000062040000}"/>
    <cellStyle name="60% - Accent5 5 2" xfId="2367" xr:uid="{00000000-0005-0000-0000-000063040000}"/>
    <cellStyle name="60% - Accent5 5 3" xfId="2368" xr:uid="{00000000-0005-0000-0000-000064040000}"/>
    <cellStyle name="60% - Accent5 5 4" xfId="2369" xr:uid="{00000000-0005-0000-0000-000065040000}"/>
    <cellStyle name="60% - Accent5 5 5" xfId="2370" xr:uid="{00000000-0005-0000-0000-000066040000}"/>
    <cellStyle name="60% - Accent5 5 6" xfId="55436" xr:uid="{00000000-0005-0000-0000-000067040000}"/>
    <cellStyle name="60% - Accent5 6" xfId="55437" xr:uid="{00000000-0005-0000-0000-000068040000}"/>
    <cellStyle name="60% - Accent5 6 2" xfId="2371" xr:uid="{00000000-0005-0000-0000-000069040000}"/>
    <cellStyle name="60% - Accent5 6 3" xfId="2372" xr:uid="{00000000-0005-0000-0000-00006A040000}"/>
    <cellStyle name="60% - Accent5 6 4" xfId="2373" xr:uid="{00000000-0005-0000-0000-00006B040000}"/>
    <cellStyle name="60% - Accent5 6 5" xfId="2374" xr:uid="{00000000-0005-0000-0000-00006C040000}"/>
    <cellStyle name="60% - Accent6" xfId="35" builtinId="52" customBuiltin="1"/>
    <cellStyle name="60% - Accent6 2" xfId="36" xr:uid="{00000000-0005-0000-0000-00006E040000}"/>
    <cellStyle name="60% - Accent6 2 10" xfId="55438" xr:uid="{00000000-0005-0000-0000-00006F040000}"/>
    <cellStyle name="60% - Accent6 2 11" xfId="55439" xr:uid="{00000000-0005-0000-0000-000070040000}"/>
    <cellStyle name="60% - Accent6 2 12" xfId="55440" xr:uid="{00000000-0005-0000-0000-000071040000}"/>
    <cellStyle name="60% - Accent6 2 13" xfId="55441" xr:uid="{00000000-0005-0000-0000-000072040000}"/>
    <cellStyle name="60% - Accent6 2 14" xfId="55442" xr:uid="{00000000-0005-0000-0000-000073040000}"/>
    <cellStyle name="60% - Accent6 2 15" xfId="55443" xr:uid="{00000000-0005-0000-0000-000074040000}"/>
    <cellStyle name="60% - Accent6 2 16" xfId="55444" xr:uid="{00000000-0005-0000-0000-000075040000}"/>
    <cellStyle name="60% - Accent6 2 17" xfId="55445" xr:uid="{00000000-0005-0000-0000-000076040000}"/>
    <cellStyle name="60% - Accent6 2 18" xfId="55446" xr:uid="{00000000-0005-0000-0000-000077040000}"/>
    <cellStyle name="60% - Accent6 2 19" xfId="55447" xr:uid="{00000000-0005-0000-0000-000078040000}"/>
    <cellStyle name="60% - Accent6 2 2" xfId="2375" xr:uid="{00000000-0005-0000-0000-000079040000}"/>
    <cellStyle name="60% - Accent6 2 2 2" xfId="55448" xr:uid="{00000000-0005-0000-0000-00007A040000}"/>
    <cellStyle name="60% - Accent6 2 20" xfId="55449" xr:uid="{00000000-0005-0000-0000-00007B040000}"/>
    <cellStyle name="60% - Accent6 2 21" xfId="55450" xr:uid="{00000000-0005-0000-0000-00007C040000}"/>
    <cellStyle name="60% - Accent6 2 22" xfId="55451" xr:uid="{00000000-0005-0000-0000-00007D040000}"/>
    <cellStyle name="60% - Accent6 2 23" xfId="55452" xr:uid="{00000000-0005-0000-0000-00007E040000}"/>
    <cellStyle name="60% - Accent6 2 24" xfId="55453" xr:uid="{00000000-0005-0000-0000-00007F040000}"/>
    <cellStyle name="60% - Accent6 2 3" xfId="2376" xr:uid="{00000000-0005-0000-0000-000080040000}"/>
    <cellStyle name="60% - Accent6 2 3 2" xfId="55454" xr:uid="{00000000-0005-0000-0000-000081040000}"/>
    <cellStyle name="60% - Accent6 2 4" xfId="2377" xr:uid="{00000000-0005-0000-0000-000082040000}"/>
    <cellStyle name="60% - Accent6 2 4 2" xfId="55455" xr:uid="{00000000-0005-0000-0000-000083040000}"/>
    <cellStyle name="60% - Accent6 2 5" xfId="2378" xr:uid="{00000000-0005-0000-0000-000084040000}"/>
    <cellStyle name="60% - Accent6 2 5 2" xfId="55456" xr:uid="{00000000-0005-0000-0000-000085040000}"/>
    <cellStyle name="60% - Accent6 2 6" xfId="55457" xr:uid="{00000000-0005-0000-0000-000086040000}"/>
    <cellStyle name="60% - Accent6 2 7" xfId="55458" xr:uid="{00000000-0005-0000-0000-000087040000}"/>
    <cellStyle name="60% - Accent6 2 8" xfId="55459" xr:uid="{00000000-0005-0000-0000-000088040000}"/>
    <cellStyle name="60% - Accent6 2 9" xfId="55460" xr:uid="{00000000-0005-0000-0000-000089040000}"/>
    <cellStyle name="60% - Accent6 3" xfId="446" xr:uid="{00000000-0005-0000-0000-00008A040000}"/>
    <cellStyle name="60% - Accent6 3 2" xfId="2379" xr:uid="{00000000-0005-0000-0000-00008B040000}"/>
    <cellStyle name="60% - Accent6 3 3" xfId="2380" xr:uid="{00000000-0005-0000-0000-00008C040000}"/>
    <cellStyle name="60% - Accent6 3 4" xfId="2381" xr:uid="{00000000-0005-0000-0000-00008D040000}"/>
    <cellStyle name="60% - Accent6 3 5" xfId="2382" xr:uid="{00000000-0005-0000-0000-00008E040000}"/>
    <cellStyle name="60% - Accent6 4" xfId="3593" xr:uid="{00000000-0005-0000-0000-00008F040000}"/>
    <cellStyle name="60% - Accent6 4 2" xfId="2383" xr:uid="{00000000-0005-0000-0000-000090040000}"/>
    <cellStyle name="60% - Accent6 4 3" xfId="2384" xr:uid="{00000000-0005-0000-0000-000091040000}"/>
    <cellStyle name="60% - Accent6 4 4" xfId="2385" xr:uid="{00000000-0005-0000-0000-000092040000}"/>
    <cellStyle name="60% - Accent6 4 5" xfId="2386" xr:uid="{00000000-0005-0000-0000-000093040000}"/>
    <cellStyle name="60% - Accent6 4_Sheet1" xfId="3594" xr:uid="{00000000-0005-0000-0000-000094040000}"/>
    <cellStyle name="60% - Accent6 5" xfId="3595" xr:uid="{00000000-0005-0000-0000-000095040000}"/>
    <cellStyle name="60% - Accent6 5 2" xfId="2387" xr:uid="{00000000-0005-0000-0000-000096040000}"/>
    <cellStyle name="60% - Accent6 5 3" xfId="2388" xr:uid="{00000000-0005-0000-0000-000097040000}"/>
    <cellStyle name="60% - Accent6 5 4" xfId="2389" xr:uid="{00000000-0005-0000-0000-000098040000}"/>
    <cellStyle name="60% - Accent6 5 5" xfId="2390" xr:uid="{00000000-0005-0000-0000-000099040000}"/>
    <cellStyle name="60% - Accent6 5 6" xfId="55461" xr:uid="{00000000-0005-0000-0000-00009A040000}"/>
    <cellStyle name="60% - Accent6 6" xfId="55462" xr:uid="{00000000-0005-0000-0000-00009B040000}"/>
    <cellStyle name="60% - Accent6 6 2" xfId="2391" xr:uid="{00000000-0005-0000-0000-00009C040000}"/>
    <cellStyle name="60% - Accent6 6 3" xfId="2392" xr:uid="{00000000-0005-0000-0000-00009D040000}"/>
    <cellStyle name="60% - Accent6 6 4" xfId="2393" xr:uid="{00000000-0005-0000-0000-00009E040000}"/>
    <cellStyle name="60% - Accent6 6 5" xfId="2394" xr:uid="{00000000-0005-0000-0000-00009F040000}"/>
    <cellStyle name="Accent1" xfId="37" builtinId="29" customBuiltin="1"/>
    <cellStyle name="Accent1 10" xfId="55463" xr:uid="{00000000-0005-0000-0000-0000A1040000}"/>
    <cellStyle name="Accent1 11" xfId="55464" xr:uid="{00000000-0005-0000-0000-0000A2040000}"/>
    <cellStyle name="Accent1 2" xfId="38" xr:uid="{00000000-0005-0000-0000-0000A3040000}"/>
    <cellStyle name="Accent1 2 10" xfId="55465" xr:uid="{00000000-0005-0000-0000-0000A4040000}"/>
    <cellStyle name="Accent1 2 11" xfId="55466" xr:uid="{00000000-0005-0000-0000-0000A5040000}"/>
    <cellStyle name="Accent1 2 12" xfId="55467" xr:uid="{00000000-0005-0000-0000-0000A6040000}"/>
    <cellStyle name="Accent1 2 13" xfId="55468" xr:uid="{00000000-0005-0000-0000-0000A7040000}"/>
    <cellStyle name="Accent1 2 14" xfId="55469" xr:uid="{00000000-0005-0000-0000-0000A8040000}"/>
    <cellStyle name="Accent1 2 15" xfId="55470" xr:uid="{00000000-0005-0000-0000-0000A9040000}"/>
    <cellStyle name="Accent1 2 16" xfId="55471" xr:uid="{00000000-0005-0000-0000-0000AA040000}"/>
    <cellStyle name="Accent1 2 17" xfId="55472" xr:uid="{00000000-0005-0000-0000-0000AB040000}"/>
    <cellStyle name="Accent1 2 18" xfId="55473" xr:uid="{00000000-0005-0000-0000-0000AC040000}"/>
    <cellStyle name="Accent1 2 19" xfId="55474" xr:uid="{00000000-0005-0000-0000-0000AD040000}"/>
    <cellStyle name="Accent1 2 2" xfId="2395" xr:uid="{00000000-0005-0000-0000-0000AE040000}"/>
    <cellStyle name="Accent1 2 2 2" xfId="55475" xr:uid="{00000000-0005-0000-0000-0000AF040000}"/>
    <cellStyle name="Accent1 2 20" xfId="55476" xr:uid="{00000000-0005-0000-0000-0000B0040000}"/>
    <cellStyle name="Accent1 2 21" xfId="55477" xr:uid="{00000000-0005-0000-0000-0000B1040000}"/>
    <cellStyle name="Accent1 2 22" xfId="55478" xr:uid="{00000000-0005-0000-0000-0000B2040000}"/>
    <cellStyle name="Accent1 2 23" xfId="55479" xr:uid="{00000000-0005-0000-0000-0000B3040000}"/>
    <cellStyle name="Accent1 2 24" xfId="55480" xr:uid="{00000000-0005-0000-0000-0000B4040000}"/>
    <cellStyle name="Accent1 2 3" xfId="2396" xr:uid="{00000000-0005-0000-0000-0000B5040000}"/>
    <cellStyle name="Accent1 2 3 2" xfId="55481" xr:uid="{00000000-0005-0000-0000-0000B6040000}"/>
    <cellStyle name="Accent1 2 4" xfId="2397" xr:uid="{00000000-0005-0000-0000-0000B7040000}"/>
    <cellStyle name="Accent1 2 4 2" xfId="55482" xr:uid="{00000000-0005-0000-0000-0000B8040000}"/>
    <cellStyle name="Accent1 2 5" xfId="2398" xr:uid="{00000000-0005-0000-0000-0000B9040000}"/>
    <cellStyle name="Accent1 2 5 2" xfId="55483" xr:uid="{00000000-0005-0000-0000-0000BA040000}"/>
    <cellStyle name="Accent1 2 6" xfId="55484" xr:uid="{00000000-0005-0000-0000-0000BB040000}"/>
    <cellStyle name="Accent1 2 7" xfId="55485" xr:uid="{00000000-0005-0000-0000-0000BC040000}"/>
    <cellStyle name="Accent1 2 8" xfId="55486" xr:uid="{00000000-0005-0000-0000-0000BD040000}"/>
    <cellStyle name="Accent1 2 9" xfId="55487" xr:uid="{00000000-0005-0000-0000-0000BE040000}"/>
    <cellStyle name="Accent1 3" xfId="447" xr:uid="{00000000-0005-0000-0000-0000BF040000}"/>
    <cellStyle name="Accent1 3 2" xfId="2399" xr:uid="{00000000-0005-0000-0000-0000C0040000}"/>
    <cellStyle name="Accent1 3 3" xfId="2400" xr:uid="{00000000-0005-0000-0000-0000C1040000}"/>
    <cellStyle name="Accent1 3 4" xfId="2401" xr:uid="{00000000-0005-0000-0000-0000C2040000}"/>
    <cellStyle name="Accent1 3 5" xfId="2402" xr:uid="{00000000-0005-0000-0000-0000C3040000}"/>
    <cellStyle name="Accent1 4" xfId="3596" xr:uid="{00000000-0005-0000-0000-0000C4040000}"/>
    <cellStyle name="Accent1 4 2" xfId="2403" xr:uid="{00000000-0005-0000-0000-0000C5040000}"/>
    <cellStyle name="Accent1 4 3" xfId="2404" xr:uid="{00000000-0005-0000-0000-0000C6040000}"/>
    <cellStyle name="Accent1 4 4" xfId="2405" xr:uid="{00000000-0005-0000-0000-0000C7040000}"/>
    <cellStyle name="Accent1 4 5" xfId="2406" xr:uid="{00000000-0005-0000-0000-0000C8040000}"/>
    <cellStyle name="Accent1 4_Sheet1" xfId="3597" xr:uid="{00000000-0005-0000-0000-0000C9040000}"/>
    <cellStyle name="Accent1 5" xfId="3598" xr:uid="{00000000-0005-0000-0000-0000CA040000}"/>
    <cellStyle name="Accent1 5 2" xfId="2407" xr:uid="{00000000-0005-0000-0000-0000CB040000}"/>
    <cellStyle name="Accent1 5 3" xfId="2408" xr:uid="{00000000-0005-0000-0000-0000CC040000}"/>
    <cellStyle name="Accent1 5 4" xfId="2409" xr:uid="{00000000-0005-0000-0000-0000CD040000}"/>
    <cellStyle name="Accent1 5 5" xfId="2410" xr:uid="{00000000-0005-0000-0000-0000CE040000}"/>
    <cellStyle name="Accent1 5 6" xfId="55488" xr:uid="{00000000-0005-0000-0000-0000CF040000}"/>
    <cellStyle name="Accent1 6" xfId="55489" xr:uid="{00000000-0005-0000-0000-0000D0040000}"/>
    <cellStyle name="Accent1 6 2" xfId="2411" xr:uid="{00000000-0005-0000-0000-0000D1040000}"/>
    <cellStyle name="Accent1 6 3" xfId="2412" xr:uid="{00000000-0005-0000-0000-0000D2040000}"/>
    <cellStyle name="Accent1 6 4" xfId="2413" xr:uid="{00000000-0005-0000-0000-0000D3040000}"/>
    <cellStyle name="Accent1 6 5" xfId="2414" xr:uid="{00000000-0005-0000-0000-0000D4040000}"/>
    <cellStyle name="Accent1 6 6" xfId="55490" xr:uid="{00000000-0005-0000-0000-0000D5040000}"/>
    <cellStyle name="Accent1 7" xfId="55491" xr:uid="{00000000-0005-0000-0000-0000D6040000}"/>
    <cellStyle name="Accent1 8" xfId="55492" xr:uid="{00000000-0005-0000-0000-0000D7040000}"/>
    <cellStyle name="Accent1 9" xfId="55493" xr:uid="{00000000-0005-0000-0000-0000D8040000}"/>
    <cellStyle name="Accent2" xfId="39" builtinId="33" customBuiltin="1"/>
    <cellStyle name="Accent2 2" xfId="40" xr:uid="{00000000-0005-0000-0000-0000DA040000}"/>
    <cellStyle name="Accent2 2 10" xfId="55494" xr:uid="{00000000-0005-0000-0000-0000DB040000}"/>
    <cellStyle name="Accent2 2 11" xfId="55495" xr:uid="{00000000-0005-0000-0000-0000DC040000}"/>
    <cellStyle name="Accent2 2 12" xfId="55496" xr:uid="{00000000-0005-0000-0000-0000DD040000}"/>
    <cellStyle name="Accent2 2 13" xfId="55497" xr:uid="{00000000-0005-0000-0000-0000DE040000}"/>
    <cellStyle name="Accent2 2 14" xfId="55498" xr:uid="{00000000-0005-0000-0000-0000DF040000}"/>
    <cellStyle name="Accent2 2 15" xfId="55499" xr:uid="{00000000-0005-0000-0000-0000E0040000}"/>
    <cellStyle name="Accent2 2 16" xfId="55500" xr:uid="{00000000-0005-0000-0000-0000E1040000}"/>
    <cellStyle name="Accent2 2 17" xfId="55501" xr:uid="{00000000-0005-0000-0000-0000E2040000}"/>
    <cellStyle name="Accent2 2 18" xfId="55502" xr:uid="{00000000-0005-0000-0000-0000E3040000}"/>
    <cellStyle name="Accent2 2 19" xfId="55503" xr:uid="{00000000-0005-0000-0000-0000E4040000}"/>
    <cellStyle name="Accent2 2 2" xfId="2415" xr:uid="{00000000-0005-0000-0000-0000E5040000}"/>
    <cellStyle name="Accent2 2 2 2" xfId="55504" xr:uid="{00000000-0005-0000-0000-0000E6040000}"/>
    <cellStyle name="Accent2 2 20" xfId="55505" xr:uid="{00000000-0005-0000-0000-0000E7040000}"/>
    <cellStyle name="Accent2 2 21" xfId="55506" xr:uid="{00000000-0005-0000-0000-0000E8040000}"/>
    <cellStyle name="Accent2 2 22" xfId="55507" xr:uid="{00000000-0005-0000-0000-0000E9040000}"/>
    <cellStyle name="Accent2 2 23" xfId="55508" xr:uid="{00000000-0005-0000-0000-0000EA040000}"/>
    <cellStyle name="Accent2 2 24" xfId="55509" xr:uid="{00000000-0005-0000-0000-0000EB040000}"/>
    <cellStyle name="Accent2 2 3" xfId="2416" xr:uid="{00000000-0005-0000-0000-0000EC040000}"/>
    <cellStyle name="Accent2 2 3 2" xfId="55510" xr:uid="{00000000-0005-0000-0000-0000ED040000}"/>
    <cellStyle name="Accent2 2 4" xfId="2417" xr:uid="{00000000-0005-0000-0000-0000EE040000}"/>
    <cellStyle name="Accent2 2 4 2" xfId="55511" xr:uid="{00000000-0005-0000-0000-0000EF040000}"/>
    <cellStyle name="Accent2 2 5" xfId="2418" xr:uid="{00000000-0005-0000-0000-0000F0040000}"/>
    <cellStyle name="Accent2 2 5 2" xfId="55512" xr:uid="{00000000-0005-0000-0000-0000F1040000}"/>
    <cellStyle name="Accent2 2 6" xfId="55513" xr:uid="{00000000-0005-0000-0000-0000F2040000}"/>
    <cellStyle name="Accent2 2 7" xfId="55514" xr:uid="{00000000-0005-0000-0000-0000F3040000}"/>
    <cellStyle name="Accent2 2 8" xfId="55515" xr:uid="{00000000-0005-0000-0000-0000F4040000}"/>
    <cellStyle name="Accent2 2 9" xfId="55516" xr:uid="{00000000-0005-0000-0000-0000F5040000}"/>
    <cellStyle name="Accent2 3" xfId="448" xr:uid="{00000000-0005-0000-0000-0000F6040000}"/>
    <cellStyle name="Accent2 3 2" xfId="2419" xr:uid="{00000000-0005-0000-0000-0000F7040000}"/>
    <cellStyle name="Accent2 3 3" xfId="2420" xr:uid="{00000000-0005-0000-0000-0000F8040000}"/>
    <cellStyle name="Accent2 3 4" xfId="2421" xr:uid="{00000000-0005-0000-0000-0000F9040000}"/>
    <cellStyle name="Accent2 3 5" xfId="2422" xr:uid="{00000000-0005-0000-0000-0000FA040000}"/>
    <cellStyle name="Accent2 4" xfId="3599" xr:uid="{00000000-0005-0000-0000-0000FB040000}"/>
    <cellStyle name="Accent2 4 2" xfId="2423" xr:uid="{00000000-0005-0000-0000-0000FC040000}"/>
    <cellStyle name="Accent2 4 3" xfId="2424" xr:uid="{00000000-0005-0000-0000-0000FD040000}"/>
    <cellStyle name="Accent2 4 4" xfId="2425" xr:uid="{00000000-0005-0000-0000-0000FE040000}"/>
    <cellStyle name="Accent2 4 5" xfId="2426" xr:uid="{00000000-0005-0000-0000-0000FF040000}"/>
    <cellStyle name="Accent2 4_Sheet1" xfId="3600" xr:uid="{00000000-0005-0000-0000-000000050000}"/>
    <cellStyle name="Accent2 5" xfId="3601" xr:uid="{00000000-0005-0000-0000-000001050000}"/>
    <cellStyle name="Accent2 5 2" xfId="2427" xr:uid="{00000000-0005-0000-0000-000002050000}"/>
    <cellStyle name="Accent2 5 3" xfId="2428" xr:uid="{00000000-0005-0000-0000-000003050000}"/>
    <cellStyle name="Accent2 5 4" xfId="2429" xr:uid="{00000000-0005-0000-0000-000004050000}"/>
    <cellStyle name="Accent2 5 5" xfId="2430" xr:uid="{00000000-0005-0000-0000-000005050000}"/>
    <cellStyle name="Accent2 5 6" xfId="55517" xr:uid="{00000000-0005-0000-0000-000006050000}"/>
    <cellStyle name="Accent2 6" xfId="55518" xr:uid="{00000000-0005-0000-0000-000007050000}"/>
    <cellStyle name="Accent2 6 2" xfId="2431" xr:uid="{00000000-0005-0000-0000-000008050000}"/>
    <cellStyle name="Accent2 6 3" xfId="2432" xr:uid="{00000000-0005-0000-0000-000009050000}"/>
    <cellStyle name="Accent2 6 4" xfId="2433" xr:uid="{00000000-0005-0000-0000-00000A050000}"/>
    <cellStyle name="Accent2 6 5" xfId="2434" xr:uid="{00000000-0005-0000-0000-00000B050000}"/>
    <cellStyle name="Accent3" xfId="41" builtinId="37" customBuiltin="1"/>
    <cellStyle name="Accent3 2" xfId="42" xr:uid="{00000000-0005-0000-0000-00000D050000}"/>
    <cellStyle name="Accent3 2 10" xfId="55519" xr:uid="{00000000-0005-0000-0000-00000E050000}"/>
    <cellStyle name="Accent3 2 11" xfId="55520" xr:uid="{00000000-0005-0000-0000-00000F050000}"/>
    <cellStyle name="Accent3 2 12" xfId="55521" xr:uid="{00000000-0005-0000-0000-000010050000}"/>
    <cellStyle name="Accent3 2 13" xfId="55522" xr:uid="{00000000-0005-0000-0000-000011050000}"/>
    <cellStyle name="Accent3 2 14" xfId="55523" xr:uid="{00000000-0005-0000-0000-000012050000}"/>
    <cellStyle name="Accent3 2 15" xfId="55524" xr:uid="{00000000-0005-0000-0000-000013050000}"/>
    <cellStyle name="Accent3 2 16" xfId="55525" xr:uid="{00000000-0005-0000-0000-000014050000}"/>
    <cellStyle name="Accent3 2 17" xfId="55526" xr:uid="{00000000-0005-0000-0000-000015050000}"/>
    <cellStyle name="Accent3 2 18" xfId="55527" xr:uid="{00000000-0005-0000-0000-000016050000}"/>
    <cellStyle name="Accent3 2 19" xfId="55528" xr:uid="{00000000-0005-0000-0000-000017050000}"/>
    <cellStyle name="Accent3 2 2" xfId="2435" xr:uid="{00000000-0005-0000-0000-000018050000}"/>
    <cellStyle name="Accent3 2 2 2" xfId="55529" xr:uid="{00000000-0005-0000-0000-000019050000}"/>
    <cellStyle name="Accent3 2 20" xfId="55530" xr:uid="{00000000-0005-0000-0000-00001A050000}"/>
    <cellStyle name="Accent3 2 21" xfId="55531" xr:uid="{00000000-0005-0000-0000-00001B050000}"/>
    <cellStyle name="Accent3 2 22" xfId="55532" xr:uid="{00000000-0005-0000-0000-00001C050000}"/>
    <cellStyle name="Accent3 2 23" xfId="55533" xr:uid="{00000000-0005-0000-0000-00001D050000}"/>
    <cellStyle name="Accent3 2 24" xfId="55534" xr:uid="{00000000-0005-0000-0000-00001E050000}"/>
    <cellStyle name="Accent3 2 3" xfId="2436" xr:uid="{00000000-0005-0000-0000-00001F050000}"/>
    <cellStyle name="Accent3 2 3 2" xfId="55535" xr:uid="{00000000-0005-0000-0000-000020050000}"/>
    <cellStyle name="Accent3 2 4" xfId="2437" xr:uid="{00000000-0005-0000-0000-000021050000}"/>
    <cellStyle name="Accent3 2 4 2" xfId="55536" xr:uid="{00000000-0005-0000-0000-000022050000}"/>
    <cellStyle name="Accent3 2 5" xfId="2438" xr:uid="{00000000-0005-0000-0000-000023050000}"/>
    <cellStyle name="Accent3 2 5 2" xfId="55537" xr:uid="{00000000-0005-0000-0000-000024050000}"/>
    <cellStyle name="Accent3 2 6" xfId="55538" xr:uid="{00000000-0005-0000-0000-000025050000}"/>
    <cellStyle name="Accent3 2 7" xfId="55539" xr:uid="{00000000-0005-0000-0000-000026050000}"/>
    <cellStyle name="Accent3 2 8" xfId="55540" xr:uid="{00000000-0005-0000-0000-000027050000}"/>
    <cellStyle name="Accent3 2 9" xfId="55541" xr:uid="{00000000-0005-0000-0000-000028050000}"/>
    <cellStyle name="Accent3 3" xfId="449" xr:uid="{00000000-0005-0000-0000-000029050000}"/>
    <cellStyle name="Accent3 3 2" xfId="2439" xr:uid="{00000000-0005-0000-0000-00002A050000}"/>
    <cellStyle name="Accent3 3 3" xfId="2440" xr:uid="{00000000-0005-0000-0000-00002B050000}"/>
    <cellStyle name="Accent3 3 4" xfId="2441" xr:uid="{00000000-0005-0000-0000-00002C050000}"/>
    <cellStyle name="Accent3 3 5" xfId="2442" xr:uid="{00000000-0005-0000-0000-00002D050000}"/>
    <cellStyle name="Accent3 4" xfId="3602" xr:uid="{00000000-0005-0000-0000-00002E050000}"/>
    <cellStyle name="Accent3 4 2" xfId="2443" xr:uid="{00000000-0005-0000-0000-00002F050000}"/>
    <cellStyle name="Accent3 4 3" xfId="2444" xr:uid="{00000000-0005-0000-0000-000030050000}"/>
    <cellStyle name="Accent3 4 4" xfId="2445" xr:uid="{00000000-0005-0000-0000-000031050000}"/>
    <cellStyle name="Accent3 4 5" xfId="2446" xr:uid="{00000000-0005-0000-0000-000032050000}"/>
    <cellStyle name="Accent3 4_Sheet1" xfId="3603" xr:uid="{00000000-0005-0000-0000-000033050000}"/>
    <cellStyle name="Accent3 5" xfId="3604" xr:uid="{00000000-0005-0000-0000-000034050000}"/>
    <cellStyle name="Accent3 5 2" xfId="2447" xr:uid="{00000000-0005-0000-0000-000035050000}"/>
    <cellStyle name="Accent3 5 3" xfId="2448" xr:uid="{00000000-0005-0000-0000-000036050000}"/>
    <cellStyle name="Accent3 5 4" xfId="2449" xr:uid="{00000000-0005-0000-0000-000037050000}"/>
    <cellStyle name="Accent3 5 5" xfId="2450" xr:uid="{00000000-0005-0000-0000-000038050000}"/>
    <cellStyle name="Accent3 5 6" xfId="55542" xr:uid="{00000000-0005-0000-0000-000039050000}"/>
    <cellStyle name="Accent3 5_Sheet1" xfId="3605" xr:uid="{00000000-0005-0000-0000-00003A050000}"/>
    <cellStyle name="Accent3 6" xfId="55543" xr:uid="{00000000-0005-0000-0000-00003B050000}"/>
    <cellStyle name="Accent3 6 2" xfId="2451" xr:uid="{00000000-0005-0000-0000-00003C050000}"/>
    <cellStyle name="Accent3 6 3" xfId="2452" xr:uid="{00000000-0005-0000-0000-00003D050000}"/>
    <cellStyle name="Accent3 6 4" xfId="2453" xr:uid="{00000000-0005-0000-0000-00003E050000}"/>
    <cellStyle name="Accent3 6 5" xfId="2454" xr:uid="{00000000-0005-0000-0000-00003F050000}"/>
    <cellStyle name="Accent4" xfId="43" builtinId="41" customBuiltin="1"/>
    <cellStyle name="Accent4 2" xfId="44" xr:uid="{00000000-0005-0000-0000-000041050000}"/>
    <cellStyle name="Accent4 2 10" xfId="55544" xr:uid="{00000000-0005-0000-0000-000042050000}"/>
    <cellStyle name="Accent4 2 11" xfId="55545" xr:uid="{00000000-0005-0000-0000-000043050000}"/>
    <cellStyle name="Accent4 2 12" xfId="55546" xr:uid="{00000000-0005-0000-0000-000044050000}"/>
    <cellStyle name="Accent4 2 13" xfId="55547" xr:uid="{00000000-0005-0000-0000-000045050000}"/>
    <cellStyle name="Accent4 2 14" xfId="55548" xr:uid="{00000000-0005-0000-0000-000046050000}"/>
    <cellStyle name="Accent4 2 15" xfId="55549" xr:uid="{00000000-0005-0000-0000-000047050000}"/>
    <cellStyle name="Accent4 2 16" xfId="55550" xr:uid="{00000000-0005-0000-0000-000048050000}"/>
    <cellStyle name="Accent4 2 17" xfId="55551" xr:uid="{00000000-0005-0000-0000-000049050000}"/>
    <cellStyle name="Accent4 2 18" xfId="55552" xr:uid="{00000000-0005-0000-0000-00004A050000}"/>
    <cellStyle name="Accent4 2 19" xfId="55553" xr:uid="{00000000-0005-0000-0000-00004B050000}"/>
    <cellStyle name="Accent4 2 2" xfId="2455" xr:uid="{00000000-0005-0000-0000-00004C050000}"/>
    <cellStyle name="Accent4 2 2 2" xfId="55554" xr:uid="{00000000-0005-0000-0000-00004D050000}"/>
    <cellStyle name="Accent4 2 20" xfId="55555" xr:uid="{00000000-0005-0000-0000-00004E050000}"/>
    <cellStyle name="Accent4 2 21" xfId="55556" xr:uid="{00000000-0005-0000-0000-00004F050000}"/>
    <cellStyle name="Accent4 2 22" xfId="55557" xr:uid="{00000000-0005-0000-0000-000050050000}"/>
    <cellStyle name="Accent4 2 23" xfId="55558" xr:uid="{00000000-0005-0000-0000-000051050000}"/>
    <cellStyle name="Accent4 2 24" xfId="55559" xr:uid="{00000000-0005-0000-0000-000052050000}"/>
    <cellStyle name="Accent4 2 3" xfId="2456" xr:uid="{00000000-0005-0000-0000-000053050000}"/>
    <cellStyle name="Accent4 2 3 2" xfId="55560" xr:uid="{00000000-0005-0000-0000-000054050000}"/>
    <cellStyle name="Accent4 2 4" xfId="2457" xr:uid="{00000000-0005-0000-0000-000055050000}"/>
    <cellStyle name="Accent4 2 4 2" xfId="55561" xr:uid="{00000000-0005-0000-0000-000056050000}"/>
    <cellStyle name="Accent4 2 5" xfId="2458" xr:uid="{00000000-0005-0000-0000-000057050000}"/>
    <cellStyle name="Accent4 2 5 2" xfId="55562" xr:uid="{00000000-0005-0000-0000-000058050000}"/>
    <cellStyle name="Accent4 2 6" xfId="55563" xr:uid="{00000000-0005-0000-0000-000059050000}"/>
    <cellStyle name="Accent4 2 7" xfId="55564" xr:uid="{00000000-0005-0000-0000-00005A050000}"/>
    <cellStyle name="Accent4 2 8" xfId="55565" xr:uid="{00000000-0005-0000-0000-00005B050000}"/>
    <cellStyle name="Accent4 2 9" xfId="55566" xr:uid="{00000000-0005-0000-0000-00005C050000}"/>
    <cellStyle name="Accent4 3" xfId="450" xr:uid="{00000000-0005-0000-0000-00005D050000}"/>
    <cellStyle name="Accent4 3 2" xfId="2459" xr:uid="{00000000-0005-0000-0000-00005E050000}"/>
    <cellStyle name="Accent4 3 3" xfId="2460" xr:uid="{00000000-0005-0000-0000-00005F050000}"/>
    <cellStyle name="Accent4 3 4" xfId="2461" xr:uid="{00000000-0005-0000-0000-000060050000}"/>
    <cellStyle name="Accent4 3 5" xfId="2462" xr:uid="{00000000-0005-0000-0000-000061050000}"/>
    <cellStyle name="Accent4 4" xfId="3606" xr:uid="{00000000-0005-0000-0000-000062050000}"/>
    <cellStyle name="Accent4 4 2" xfId="2463" xr:uid="{00000000-0005-0000-0000-000063050000}"/>
    <cellStyle name="Accent4 4 3" xfId="2464" xr:uid="{00000000-0005-0000-0000-000064050000}"/>
    <cellStyle name="Accent4 4 4" xfId="2465" xr:uid="{00000000-0005-0000-0000-000065050000}"/>
    <cellStyle name="Accent4 4 5" xfId="2466" xr:uid="{00000000-0005-0000-0000-000066050000}"/>
    <cellStyle name="Accent4 4_Sheet1" xfId="3607" xr:uid="{00000000-0005-0000-0000-000067050000}"/>
    <cellStyle name="Accent4 5" xfId="3608" xr:uid="{00000000-0005-0000-0000-000068050000}"/>
    <cellStyle name="Accent4 5 2" xfId="2467" xr:uid="{00000000-0005-0000-0000-000069050000}"/>
    <cellStyle name="Accent4 5 3" xfId="2468" xr:uid="{00000000-0005-0000-0000-00006A050000}"/>
    <cellStyle name="Accent4 5 4" xfId="2469" xr:uid="{00000000-0005-0000-0000-00006B050000}"/>
    <cellStyle name="Accent4 5 5" xfId="2470" xr:uid="{00000000-0005-0000-0000-00006C050000}"/>
    <cellStyle name="Accent4 5 6" xfId="55567" xr:uid="{00000000-0005-0000-0000-00006D050000}"/>
    <cellStyle name="Accent4 6" xfId="55568" xr:uid="{00000000-0005-0000-0000-00006E050000}"/>
    <cellStyle name="Accent4 6 2" xfId="2471" xr:uid="{00000000-0005-0000-0000-00006F050000}"/>
    <cellStyle name="Accent4 6 3" xfId="2472" xr:uid="{00000000-0005-0000-0000-000070050000}"/>
    <cellStyle name="Accent4 6 4" xfId="2473" xr:uid="{00000000-0005-0000-0000-000071050000}"/>
    <cellStyle name="Accent4 6 5" xfId="2474" xr:uid="{00000000-0005-0000-0000-000072050000}"/>
    <cellStyle name="Accent5" xfId="45" builtinId="45" customBuiltin="1"/>
    <cellStyle name="Accent5 2" xfId="46" xr:uid="{00000000-0005-0000-0000-000074050000}"/>
    <cellStyle name="Accent5 2 10" xfId="55569" xr:uid="{00000000-0005-0000-0000-000075050000}"/>
    <cellStyle name="Accent5 2 11" xfId="55570" xr:uid="{00000000-0005-0000-0000-000076050000}"/>
    <cellStyle name="Accent5 2 12" xfId="55571" xr:uid="{00000000-0005-0000-0000-000077050000}"/>
    <cellStyle name="Accent5 2 13" xfId="55572" xr:uid="{00000000-0005-0000-0000-000078050000}"/>
    <cellStyle name="Accent5 2 14" xfId="55573" xr:uid="{00000000-0005-0000-0000-000079050000}"/>
    <cellStyle name="Accent5 2 15" xfId="55574" xr:uid="{00000000-0005-0000-0000-00007A050000}"/>
    <cellStyle name="Accent5 2 16" xfId="55575" xr:uid="{00000000-0005-0000-0000-00007B050000}"/>
    <cellStyle name="Accent5 2 17" xfId="55576" xr:uid="{00000000-0005-0000-0000-00007C050000}"/>
    <cellStyle name="Accent5 2 18" xfId="55577" xr:uid="{00000000-0005-0000-0000-00007D050000}"/>
    <cellStyle name="Accent5 2 19" xfId="55578" xr:uid="{00000000-0005-0000-0000-00007E050000}"/>
    <cellStyle name="Accent5 2 2" xfId="2475" xr:uid="{00000000-0005-0000-0000-00007F050000}"/>
    <cellStyle name="Accent5 2 2 2" xfId="55579" xr:uid="{00000000-0005-0000-0000-000080050000}"/>
    <cellStyle name="Accent5 2 20" xfId="55580" xr:uid="{00000000-0005-0000-0000-000081050000}"/>
    <cellStyle name="Accent5 2 21" xfId="55581" xr:uid="{00000000-0005-0000-0000-000082050000}"/>
    <cellStyle name="Accent5 2 22" xfId="55582" xr:uid="{00000000-0005-0000-0000-000083050000}"/>
    <cellStyle name="Accent5 2 23" xfId="55583" xr:uid="{00000000-0005-0000-0000-000084050000}"/>
    <cellStyle name="Accent5 2 24" xfId="55584" xr:uid="{00000000-0005-0000-0000-000085050000}"/>
    <cellStyle name="Accent5 2 3" xfId="2476" xr:uid="{00000000-0005-0000-0000-000086050000}"/>
    <cellStyle name="Accent5 2 3 2" xfId="55585" xr:uid="{00000000-0005-0000-0000-000087050000}"/>
    <cellStyle name="Accent5 2 4" xfId="2477" xr:uid="{00000000-0005-0000-0000-000088050000}"/>
    <cellStyle name="Accent5 2 4 2" xfId="55586" xr:uid="{00000000-0005-0000-0000-000089050000}"/>
    <cellStyle name="Accent5 2 5" xfId="2478" xr:uid="{00000000-0005-0000-0000-00008A050000}"/>
    <cellStyle name="Accent5 2 5 2" xfId="55587" xr:uid="{00000000-0005-0000-0000-00008B050000}"/>
    <cellStyle name="Accent5 2 6" xfId="55588" xr:uid="{00000000-0005-0000-0000-00008C050000}"/>
    <cellStyle name="Accent5 2 7" xfId="55589" xr:uid="{00000000-0005-0000-0000-00008D050000}"/>
    <cellStyle name="Accent5 2 8" xfId="55590" xr:uid="{00000000-0005-0000-0000-00008E050000}"/>
    <cellStyle name="Accent5 2 9" xfId="55591" xr:uid="{00000000-0005-0000-0000-00008F050000}"/>
    <cellStyle name="Accent5 3" xfId="451" xr:uid="{00000000-0005-0000-0000-000090050000}"/>
    <cellStyle name="Accent5 3 2" xfId="2479" xr:uid="{00000000-0005-0000-0000-000091050000}"/>
    <cellStyle name="Accent5 3 3" xfId="2480" xr:uid="{00000000-0005-0000-0000-000092050000}"/>
    <cellStyle name="Accent5 3 4" xfId="2481" xr:uid="{00000000-0005-0000-0000-000093050000}"/>
    <cellStyle name="Accent5 3 5" xfId="2482" xr:uid="{00000000-0005-0000-0000-000094050000}"/>
    <cellStyle name="Accent5 4" xfId="3609" xr:uid="{00000000-0005-0000-0000-000095050000}"/>
    <cellStyle name="Accent5 4 2" xfId="2483" xr:uid="{00000000-0005-0000-0000-000096050000}"/>
    <cellStyle name="Accent5 4 3" xfId="2484" xr:uid="{00000000-0005-0000-0000-000097050000}"/>
    <cellStyle name="Accent5 4 4" xfId="2485" xr:uid="{00000000-0005-0000-0000-000098050000}"/>
    <cellStyle name="Accent5 4 5" xfId="2486" xr:uid="{00000000-0005-0000-0000-000099050000}"/>
    <cellStyle name="Accent5 4_Sheet1" xfId="3610" xr:uid="{00000000-0005-0000-0000-00009A050000}"/>
    <cellStyle name="Accent5 5" xfId="3611" xr:uid="{00000000-0005-0000-0000-00009B050000}"/>
    <cellStyle name="Accent5 5 2" xfId="2487" xr:uid="{00000000-0005-0000-0000-00009C050000}"/>
    <cellStyle name="Accent5 5 3" xfId="2488" xr:uid="{00000000-0005-0000-0000-00009D050000}"/>
    <cellStyle name="Accent5 5 4" xfId="2489" xr:uid="{00000000-0005-0000-0000-00009E050000}"/>
    <cellStyle name="Accent5 5 5" xfId="2490" xr:uid="{00000000-0005-0000-0000-00009F050000}"/>
    <cellStyle name="Accent5 5 6" xfId="55592" xr:uid="{00000000-0005-0000-0000-0000A0050000}"/>
    <cellStyle name="Accent5 6" xfId="55593" xr:uid="{00000000-0005-0000-0000-0000A1050000}"/>
    <cellStyle name="Accent5 6 2" xfId="2491" xr:uid="{00000000-0005-0000-0000-0000A2050000}"/>
    <cellStyle name="Accent5 6 3" xfId="2492" xr:uid="{00000000-0005-0000-0000-0000A3050000}"/>
    <cellStyle name="Accent5 6 4" xfId="2493" xr:uid="{00000000-0005-0000-0000-0000A4050000}"/>
    <cellStyle name="Accent5 6 5" xfId="2494" xr:uid="{00000000-0005-0000-0000-0000A5050000}"/>
    <cellStyle name="Accent6" xfId="47" builtinId="49" customBuiltin="1"/>
    <cellStyle name="Accent6 2" xfId="48" xr:uid="{00000000-0005-0000-0000-0000A7050000}"/>
    <cellStyle name="Accent6 2 10" xfId="55594" xr:uid="{00000000-0005-0000-0000-0000A8050000}"/>
    <cellStyle name="Accent6 2 11" xfId="55595" xr:uid="{00000000-0005-0000-0000-0000A9050000}"/>
    <cellStyle name="Accent6 2 12" xfId="55596" xr:uid="{00000000-0005-0000-0000-0000AA050000}"/>
    <cellStyle name="Accent6 2 13" xfId="55597" xr:uid="{00000000-0005-0000-0000-0000AB050000}"/>
    <cellStyle name="Accent6 2 14" xfId="55598" xr:uid="{00000000-0005-0000-0000-0000AC050000}"/>
    <cellStyle name="Accent6 2 15" xfId="55599" xr:uid="{00000000-0005-0000-0000-0000AD050000}"/>
    <cellStyle name="Accent6 2 16" xfId="55600" xr:uid="{00000000-0005-0000-0000-0000AE050000}"/>
    <cellStyle name="Accent6 2 17" xfId="55601" xr:uid="{00000000-0005-0000-0000-0000AF050000}"/>
    <cellStyle name="Accent6 2 18" xfId="55602" xr:uid="{00000000-0005-0000-0000-0000B0050000}"/>
    <cellStyle name="Accent6 2 19" xfId="55603" xr:uid="{00000000-0005-0000-0000-0000B1050000}"/>
    <cellStyle name="Accent6 2 2" xfId="2495" xr:uid="{00000000-0005-0000-0000-0000B2050000}"/>
    <cellStyle name="Accent6 2 2 2" xfId="55604" xr:uid="{00000000-0005-0000-0000-0000B3050000}"/>
    <cellStyle name="Accent6 2 20" xfId="55605" xr:uid="{00000000-0005-0000-0000-0000B4050000}"/>
    <cellStyle name="Accent6 2 21" xfId="55606" xr:uid="{00000000-0005-0000-0000-0000B5050000}"/>
    <cellStyle name="Accent6 2 22" xfId="55607" xr:uid="{00000000-0005-0000-0000-0000B6050000}"/>
    <cellStyle name="Accent6 2 23" xfId="55608" xr:uid="{00000000-0005-0000-0000-0000B7050000}"/>
    <cellStyle name="Accent6 2 24" xfId="55609" xr:uid="{00000000-0005-0000-0000-0000B8050000}"/>
    <cellStyle name="Accent6 2 3" xfId="2496" xr:uid="{00000000-0005-0000-0000-0000B9050000}"/>
    <cellStyle name="Accent6 2 3 2" xfId="55610" xr:uid="{00000000-0005-0000-0000-0000BA050000}"/>
    <cellStyle name="Accent6 2 4" xfId="2497" xr:uid="{00000000-0005-0000-0000-0000BB050000}"/>
    <cellStyle name="Accent6 2 4 2" xfId="55611" xr:uid="{00000000-0005-0000-0000-0000BC050000}"/>
    <cellStyle name="Accent6 2 5" xfId="2498" xr:uid="{00000000-0005-0000-0000-0000BD050000}"/>
    <cellStyle name="Accent6 2 5 2" xfId="55612" xr:uid="{00000000-0005-0000-0000-0000BE050000}"/>
    <cellStyle name="Accent6 2 6" xfId="55613" xr:uid="{00000000-0005-0000-0000-0000BF050000}"/>
    <cellStyle name="Accent6 2 7" xfId="55614" xr:uid="{00000000-0005-0000-0000-0000C0050000}"/>
    <cellStyle name="Accent6 2 8" xfId="55615" xr:uid="{00000000-0005-0000-0000-0000C1050000}"/>
    <cellStyle name="Accent6 2 9" xfId="55616" xr:uid="{00000000-0005-0000-0000-0000C2050000}"/>
    <cellStyle name="Accent6 3" xfId="452" xr:uid="{00000000-0005-0000-0000-0000C3050000}"/>
    <cellStyle name="Accent6 3 2" xfId="2499" xr:uid="{00000000-0005-0000-0000-0000C4050000}"/>
    <cellStyle name="Accent6 3 3" xfId="2500" xr:uid="{00000000-0005-0000-0000-0000C5050000}"/>
    <cellStyle name="Accent6 3 4" xfId="2501" xr:uid="{00000000-0005-0000-0000-0000C6050000}"/>
    <cellStyle name="Accent6 3 5" xfId="2502" xr:uid="{00000000-0005-0000-0000-0000C7050000}"/>
    <cellStyle name="Accent6 4" xfId="3612" xr:uid="{00000000-0005-0000-0000-0000C8050000}"/>
    <cellStyle name="Accent6 4 2" xfId="2503" xr:uid="{00000000-0005-0000-0000-0000C9050000}"/>
    <cellStyle name="Accent6 4 3" xfId="2504" xr:uid="{00000000-0005-0000-0000-0000CA050000}"/>
    <cellStyle name="Accent6 4 4" xfId="2505" xr:uid="{00000000-0005-0000-0000-0000CB050000}"/>
    <cellStyle name="Accent6 4 5" xfId="2506" xr:uid="{00000000-0005-0000-0000-0000CC050000}"/>
    <cellStyle name="Accent6 4_Sheet1" xfId="3613" xr:uid="{00000000-0005-0000-0000-0000CD050000}"/>
    <cellStyle name="Accent6 5" xfId="3614" xr:uid="{00000000-0005-0000-0000-0000CE050000}"/>
    <cellStyle name="Accent6 5 2" xfId="2507" xr:uid="{00000000-0005-0000-0000-0000CF050000}"/>
    <cellStyle name="Accent6 5 3" xfId="2508" xr:uid="{00000000-0005-0000-0000-0000D0050000}"/>
    <cellStyle name="Accent6 5 4" xfId="2509" xr:uid="{00000000-0005-0000-0000-0000D1050000}"/>
    <cellStyle name="Accent6 5 5" xfId="2510" xr:uid="{00000000-0005-0000-0000-0000D2050000}"/>
    <cellStyle name="Accent6 5 6" xfId="55617" xr:uid="{00000000-0005-0000-0000-0000D3050000}"/>
    <cellStyle name="Accent6 6" xfId="55618" xr:uid="{00000000-0005-0000-0000-0000D4050000}"/>
    <cellStyle name="Accent6 6 2" xfId="2511" xr:uid="{00000000-0005-0000-0000-0000D5050000}"/>
    <cellStyle name="Accent6 6 3" xfId="2512" xr:uid="{00000000-0005-0000-0000-0000D6050000}"/>
    <cellStyle name="Accent6 6 4" xfId="2513" xr:uid="{00000000-0005-0000-0000-0000D7050000}"/>
    <cellStyle name="Accent6 6 5" xfId="2514" xr:uid="{00000000-0005-0000-0000-0000D8050000}"/>
    <cellStyle name="Bad" xfId="49" builtinId="27" customBuiltin="1"/>
    <cellStyle name="Bad 2" xfId="50" xr:uid="{00000000-0005-0000-0000-0000DA050000}"/>
    <cellStyle name="Bad 2 10" xfId="55619" xr:uid="{00000000-0005-0000-0000-0000DB050000}"/>
    <cellStyle name="Bad 2 11" xfId="55620" xr:uid="{00000000-0005-0000-0000-0000DC050000}"/>
    <cellStyle name="Bad 2 12" xfId="55621" xr:uid="{00000000-0005-0000-0000-0000DD050000}"/>
    <cellStyle name="Bad 2 13" xfId="55622" xr:uid="{00000000-0005-0000-0000-0000DE050000}"/>
    <cellStyle name="Bad 2 14" xfId="55623" xr:uid="{00000000-0005-0000-0000-0000DF050000}"/>
    <cellStyle name="Bad 2 15" xfId="55624" xr:uid="{00000000-0005-0000-0000-0000E0050000}"/>
    <cellStyle name="Bad 2 16" xfId="55625" xr:uid="{00000000-0005-0000-0000-0000E1050000}"/>
    <cellStyle name="Bad 2 17" xfId="55626" xr:uid="{00000000-0005-0000-0000-0000E2050000}"/>
    <cellStyle name="Bad 2 18" xfId="55627" xr:uid="{00000000-0005-0000-0000-0000E3050000}"/>
    <cellStyle name="Bad 2 19" xfId="55628" xr:uid="{00000000-0005-0000-0000-0000E4050000}"/>
    <cellStyle name="Bad 2 2" xfId="2515" xr:uid="{00000000-0005-0000-0000-0000E5050000}"/>
    <cellStyle name="Bad 2 2 2" xfId="55629" xr:uid="{00000000-0005-0000-0000-0000E6050000}"/>
    <cellStyle name="Bad 2 20" xfId="55630" xr:uid="{00000000-0005-0000-0000-0000E7050000}"/>
    <cellStyle name="Bad 2 21" xfId="55631" xr:uid="{00000000-0005-0000-0000-0000E8050000}"/>
    <cellStyle name="Bad 2 22" xfId="55632" xr:uid="{00000000-0005-0000-0000-0000E9050000}"/>
    <cellStyle name="Bad 2 23" xfId="55633" xr:uid="{00000000-0005-0000-0000-0000EA050000}"/>
    <cellStyle name="Bad 2 24" xfId="55634" xr:uid="{00000000-0005-0000-0000-0000EB050000}"/>
    <cellStyle name="Bad 2 3" xfId="2516" xr:uid="{00000000-0005-0000-0000-0000EC050000}"/>
    <cellStyle name="Bad 2 3 2" xfId="55635" xr:uid="{00000000-0005-0000-0000-0000ED050000}"/>
    <cellStyle name="Bad 2 4" xfId="2517" xr:uid="{00000000-0005-0000-0000-0000EE050000}"/>
    <cellStyle name="Bad 2 4 2" xfId="55636" xr:uid="{00000000-0005-0000-0000-0000EF050000}"/>
    <cellStyle name="Bad 2 5" xfId="2518" xr:uid="{00000000-0005-0000-0000-0000F0050000}"/>
    <cellStyle name="Bad 2 5 2" xfId="55637" xr:uid="{00000000-0005-0000-0000-0000F1050000}"/>
    <cellStyle name="Bad 2 6" xfId="55638" xr:uid="{00000000-0005-0000-0000-0000F2050000}"/>
    <cellStyle name="Bad 2 7" xfId="55639" xr:uid="{00000000-0005-0000-0000-0000F3050000}"/>
    <cellStyle name="Bad 2 8" xfId="55640" xr:uid="{00000000-0005-0000-0000-0000F4050000}"/>
    <cellStyle name="Bad 2 9" xfId="55641" xr:uid="{00000000-0005-0000-0000-0000F5050000}"/>
    <cellStyle name="Bad 3" xfId="453" xr:uid="{00000000-0005-0000-0000-0000F6050000}"/>
    <cellStyle name="Bad 3 2" xfId="2519" xr:uid="{00000000-0005-0000-0000-0000F7050000}"/>
    <cellStyle name="Bad 3 3" xfId="2520" xr:uid="{00000000-0005-0000-0000-0000F8050000}"/>
    <cellStyle name="Bad 3 4" xfId="2521" xr:uid="{00000000-0005-0000-0000-0000F9050000}"/>
    <cellStyle name="Bad 3 5" xfId="2522" xr:uid="{00000000-0005-0000-0000-0000FA050000}"/>
    <cellStyle name="Bad 4" xfId="3615" xr:uid="{00000000-0005-0000-0000-0000FB050000}"/>
    <cellStyle name="Bad 4 2" xfId="2523" xr:uid="{00000000-0005-0000-0000-0000FC050000}"/>
    <cellStyle name="Bad 4 3" xfId="2524" xr:uid="{00000000-0005-0000-0000-0000FD050000}"/>
    <cellStyle name="Bad 4 4" xfId="2525" xr:uid="{00000000-0005-0000-0000-0000FE050000}"/>
    <cellStyle name="Bad 4 5" xfId="2526" xr:uid="{00000000-0005-0000-0000-0000FF050000}"/>
    <cellStyle name="Bad 4_Sheet1" xfId="3616" xr:uid="{00000000-0005-0000-0000-000000060000}"/>
    <cellStyle name="Bad 5" xfId="3617" xr:uid="{00000000-0005-0000-0000-000001060000}"/>
    <cellStyle name="Bad 5 2" xfId="2527" xr:uid="{00000000-0005-0000-0000-000002060000}"/>
    <cellStyle name="Bad 5 3" xfId="2528" xr:uid="{00000000-0005-0000-0000-000003060000}"/>
    <cellStyle name="Bad 5 4" xfId="2529" xr:uid="{00000000-0005-0000-0000-000004060000}"/>
    <cellStyle name="Bad 5 5" xfId="2530" xr:uid="{00000000-0005-0000-0000-000005060000}"/>
    <cellStyle name="Bad 5 6" xfId="55642" xr:uid="{00000000-0005-0000-0000-000006060000}"/>
    <cellStyle name="Bad 6" xfId="55643" xr:uid="{00000000-0005-0000-0000-000007060000}"/>
    <cellStyle name="Bad 6 2" xfId="2531" xr:uid="{00000000-0005-0000-0000-000008060000}"/>
    <cellStyle name="Bad 6 3" xfId="2532" xr:uid="{00000000-0005-0000-0000-000009060000}"/>
    <cellStyle name="Bad 6 4" xfId="2533" xr:uid="{00000000-0005-0000-0000-00000A060000}"/>
    <cellStyle name="Bad 6 5" xfId="2534" xr:uid="{00000000-0005-0000-0000-00000B060000}"/>
    <cellStyle name="Calculation" xfId="51" builtinId="22" customBuiltin="1"/>
    <cellStyle name="Calculation 2" xfId="52" xr:uid="{00000000-0005-0000-0000-00000D060000}"/>
    <cellStyle name="Calculation 2 10" xfId="55644" xr:uid="{00000000-0005-0000-0000-00000E060000}"/>
    <cellStyle name="Calculation 2 11" xfId="55645" xr:uid="{00000000-0005-0000-0000-00000F060000}"/>
    <cellStyle name="Calculation 2 12" xfId="55646" xr:uid="{00000000-0005-0000-0000-000010060000}"/>
    <cellStyle name="Calculation 2 13" xfId="55647" xr:uid="{00000000-0005-0000-0000-000011060000}"/>
    <cellStyle name="Calculation 2 14" xfId="55648" xr:uid="{00000000-0005-0000-0000-000012060000}"/>
    <cellStyle name="Calculation 2 15" xfId="55649" xr:uid="{00000000-0005-0000-0000-000013060000}"/>
    <cellStyle name="Calculation 2 16" xfId="55650" xr:uid="{00000000-0005-0000-0000-000014060000}"/>
    <cellStyle name="Calculation 2 17" xfId="55651" xr:uid="{00000000-0005-0000-0000-000015060000}"/>
    <cellStyle name="Calculation 2 18" xfId="55652" xr:uid="{00000000-0005-0000-0000-000016060000}"/>
    <cellStyle name="Calculation 2 19" xfId="55653" xr:uid="{00000000-0005-0000-0000-000017060000}"/>
    <cellStyle name="Calculation 2 2" xfId="2535" xr:uid="{00000000-0005-0000-0000-000018060000}"/>
    <cellStyle name="Calculation 2 2 2" xfId="55654" xr:uid="{00000000-0005-0000-0000-000019060000}"/>
    <cellStyle name="Calculation 2 20" xfId="55655" xr:uid="{00000000-0005-0000-0000-00001A060000}"/>
    <cellStyle name="Calculation 2 21" xfId="55656" xr:uid="{00000000-0005-0000-0000-00001B060000}"/>
    <cellStyle name="Calculation 2 22" xfId="55657" xr:uid="{00000000-0005-0000-0000-00001C060000}"/>
    <cellStyle name="Calculation 2 23" xfId="55658" xr:uid="{00000000-0005-0000-0000-00001D060000}"/>
    <cellStyle name="Calculation 2 24" xfId="55659" xr:uid="{00000000-0005-0000-0000-00001E060000}"/>
    <cellStyle name="Calculation 2 3" xfId="2536" xr:uid="{00000000-0005-0000-0000-00001F060000}"/>
    <cellStyle name="Calculation 2 3 2" xfId="55660" xr:uid="{00000000-0005-0000-0000-000020060000}"/>
    <cellStyle name="Calculation 2 4" xfId="2537" xr:uid="{00000000-0005-0000-0000-000021060000}"/>
    <cellStyle name="Calculation 2 4 2" xfId="55661" xr:uid="{00000000-0005-0000-0000-000022060000}"/>
    <cellStyle name="Calculation 2 5" xfId="2538" xr:uid="{00000000-0005-0000-0000-000023060000}"/>
    <cellStyle name="Calculation 2 5 2" xfId="55662" xr:uid="{00000000-0005-0000-0000-000024060000}"/>
    <cellStyle name="Calculation 2 6" xfId="55663" xr:uid="{00000000-0005-0000-0000-000025060000}"/>
    <cellStyle name="Calculation 2 7" xfId="55664" xr:uid="{00000000-0005-0000-0000-000026060000}"/>
    <cellStyle name="Calculation 2 8" xfId="55665" xr:uid="{00000000-0005-0000-0000-000027060000}"/>
    <cellStyle name="Calculation 2 9" xfId="55666" xr:uid="{00000000-0005-0000-0000-000028060000}"/>
    <cellStyle name="Calculation 3" xfId="454" xr:uid="{00000000-0005-0000-0000-000029060000}"/>
    <cellStyle name="Calculation 3 2" xfId="2539" xr:uid="{00000000-0005-0000-0000-00002A060000}"/>
    <cellStyle name="Calculation 3 3" xfId="2540" xr:uid="{00000000-0005-0000-0000-00002B060000}"/>
    <cellStyle name="Calculation 3 4" xfId="2541" xr:uid="{00000000-0005-0000-0000-00002C060000}"/>
    <cellStyle name="Calculation 3 5" xfId="2542" xr:uid="{00000000-0005-0000-0000-00002D060000}"/>
    <cellStyle name="Calculation 4" xfId="3618" xr:uid="{00000000-0005-0000-0000-00002E060000}"/>
    <cellStyle name="Calculation 4 2" xfId="2543" xr:uid="{00000000-0005-0000-0000-00002F060000}"/>
    <cellStyle name="Calculation 4 3" xfId="2544" xr:uid="{00000000-0005-0000-0000-000030060000}"/>
    <cellStyle name="Calculation 4 4" xfId="2545" xr:uid="{00000000-0005-0000-0000-000031060000}"/>
    <cellStyle name="Calculation 4 5" xfId="2546" xr:uid="{00000000-0005-0000-0000-000032060000}"/>
    <cellStyle name="Calculation 4_Sheet1" xfId="3619" xr:uid="{00000000-0005-0000-0000-000033060000}"/>
    <cellStyle name="Calculation 5" xfId="3620" xr:uid="{00000000-0005-0000-0000-000034060000}"/>
    <cellStyle name="Calculation 5 2" xfId="2547" xr:uid="{00000000-0005-0000-0000-000035060000}"/>
    <cellStyle name="Calculation 5 3" xfId="2548" xr:uid="{00000000-0005-0000-0000-000036060000}"/>
    <cellStyle name="Calculation 5 4" xfId="2549" xr:uid="{00000000-0005-0000-0000-000037060000}"/>
    <cellStyle name="Calculation 5 5" xfId="2550" xr:uid="{00000000-0005-0000-0000-000038060000}"/>
    <cellStyle name="Calculation 5 6" xfId="55667" xr:uid="{00000000-0005-0000-0000-000039060000}"/>
    <cellStyle name="Calculation 6" xfId="55668" xr:uid="{00000000-0005-0000-0000-00003A060000}"/>
    <cellStyle name="Calculation 6 2" xfId="2551" xr:uid="{00000000-0005-0000-0000-00003B060000}"/>
    <cellStyle name="Calculation 6 3" xfId="2552" xr:uid="{00000000-0005-0000-0000-00003C060000}"/>
    <cellStyle name="Calculation 6 4" xfId="2553" xr:uid="{00000000-0005-0000-0000-00003D060000}"/>
    <cellStyle name="Calculation 6 5" xfId="2554" xr:uid="{00000000-0005-0000-0000-00003E060000}"/>
    <cellStyle name="Check Cell" xfId="53" builtinId="23" customBuiltin="1"/>
    <cellStyle name="Check Cell 2" xfId="54" xr:uid="{00000000-0005-0000-0000-000040060000}"/>
    <cellStyle name="Check Cell 2 10" xfId="55669" xr:uid="{00000000-0005-0000-0000-000041060000}"/>
    <cellStyle name="Check Cell 2 11" xfId="55670" xr:uid="{00000000-0005-0000-0000-000042060000}"/>
    <cellStyle name="Check Cell 2 12" xfId="55671" xr:uid="{00000000-0005-0000-0000-000043060000}"/>
    <cellStyle name="Check Cell 2 13" xfId="55672" xr:uid="{00000000-0005-0000-0000-000044060000}"/>
    <cellStyle name="Check Cell 2 14" xfId="55673" xr:uid="{00000000-0005-0000-0000-000045060000}"/>
    <cellStyle name="Check Cell 2 15" xfId="55674" xr:uid="{00000000-0005-0000-0000-000046060000}"/>
    <cellStyle name="Check Cell 2 16" xfId="55675" xr:uid="{00000000-0005-0000-0000-000047060000}"/>
    <cellStyle name="Check Cell 2 17" xfId="55676" xr:uid="{00000000-0005-0000-0000-000048060000}"/>
    <cellStyle name="Check Cell 2 18" xfId="55677" xr:uid="{00000000-0005-0000-0000-000049060000}"/>
    <cellStyle name="Check Cell 2 19" xfId="55678" xr:uid="{00000000-0005-0000-0000-00004A060000}"/>
    <cellStyle name="Check Cell 2 2" xfId="2555" xr:uid="{00000000-0005-0000-0000-00004B060000}"/>
    <cellStyle name="Check Cell 2 2 2" xfId="55679" xr:uid="{00000000-0005-0000-0000-00004C060000}"/>
    <cellStyle name="Check Cell 2 20" xfId="55680" xr:uid="{00000000-0005-0000-0000-00004D060000}"/>
    <cellStyle name="Check Cell 2 21" xfId="55681" xr:uid="{00000000-0005-0000-0000-00004E060000}"/>
    <cellStyle name="Check Cell 2 22" xfId="55682" xr:uid="{00000000-0005-0000-0000-00004F060000}"/>
    <cellStyle name="Check Cell 2 23" xfId="55683" xr:uid="{00000000-0005-0000-0000-000050060000}"/>
    <cellStyle name="Check Cell 2 24" xfId="55684" xr:uid="{00000000-0005-0000-0000-000051060000}"/>
    <cellStyle name="Check Cell 2 3" xfId="2556" xr:uid="{00000000-0005-0000-0000-000052060000}"/>
    <cellStyle name="Check Cell 2 3 2" xfId="55685" xr:uid="{00000000-0005-0000-0000-000053060000}"/>
    <cellStyle name="Check Cell 2 4" xfId="2557" xr:uid="{00000000-0005-0000-0000-000054060000}"/>
    <cellStyle name="Check Cell 2 4 2" xfId="55686" xr:uid="{00000000-0005-0000-0000-000055060000}"/>
    <cellStyle name="Check Cell 2 5" xfId="2558" xr:uid="{00000000-0005-0000-0000-000056060000}"/>
    <cellStyle name="Check Cell 2 5 2" xfId="55687" xr:uid="{00000000-0005-0000-0000-000057060000}"/>
    <cellStyle name="Check Cell 2 6" xfId="55688" xr:uid="{00000000-0005-0000-0000-000058060000}"/>
    <cellStyle name="Check Cell 2 7" xfId="55689" xr:uid="{00000000-0005-0000-0000-000059060000}"/>
    <cellStyle name="Check Cell 2 8" xfId="55690" xr:uid="{00000000-0005-0000-0000-00005A060000}"/>
    <cellStyle name="Check Cell 2 9" xfId="55691" xr:uid="{00000000-0005-0000-0000-00005B060000}"/>
    <cellStyle name="Check Cell 3" xfId="455" xr:uid="{00000000-0005-0000-0000-00005C060000}"/>
    <cellStyle name="Check Cell 3 2" xfId="2559" xr:uid="{00000000-0005-0000-0000-00005D060000}"/>
    <cellStyle name="Check Cell 3 3" xfId="2560" xr:uid="{00000000-0005-0000-0000-00005E060000}"/>
    <cellStyle name="Check Cell 3 4" xfId="2561" xr:uid="{00000000-0005-0000-0000-00005F060000}"/>
    <cellStyle name="Check Cell 3 5" xfId="2562" xr:uid="{00000000-0005-0000-0000-000060060000}"/>
    <cellStyle name="Check Cell 4" xfId="3621" xr:uid="{00000000-0005-0000-0000-000061060000}"/>
    <cellStyle name="Check Cell 4 2" xfId="2563" xr:uid="{00000000-0005-0000-0000-000062060000}"/>
    <cellStyle name="Check Cell 4 3" xfId="2564" xr:uid="{00000000-0005-0000-0000-000063060000}"/>
    <cellStyle name="Check Cell 4 4" xfId="2565" xr:uid="{00000000-0005-0000-0000-000064060000}"/>
    <cellStyle name="Check Cell 4 5" xfId="2566" xr:uid="{00000000-0005-0000-0000-000065060000}"/>
    <cellStyle name="Check Cell 4_Sheet1" xfId="3622" xr:uid="{00000000-0005-0000-0000-000066060000}"/>
    <cellStyle name="Check Cell 5" xfId="3623" xr:uid="{00000000-0005-0000-0000-000067060000}"/>
    <cellStyle name="Check Cell 5 2" xfId="2567" xr:uid="{00000000-0005-0000-0000-000068060000}"/>
    <cellStyle name="Check Cell 5 3" xfId="2568" xr:uid="{00000000-0005-0000-0000-000069060000}"/>
    <cellStyle name="Check Cell 5 4" xfId="2569" xr:uid="{00000000-0005-0000-0000-00006A060000}"/>
    <cellStyle name="Check Cell 5 5" xfId="2570" xr:uid="{00000000-0005-0000-0000-00006B060000}"/>
    <cellStyle name="Check Cell 5 6" xfId="55692" xr:uid="{00000000-0005-0000-0000-00006C060000}"/>
    <cellStyle name="Check Cell 6" xfId="55693" xr:uid="{00000000-0005-0000-0000-00006D060000}"/>
    <cellStyle name="Check Cell 6 2" xfId="2571" xr:uid="{00000000-0005-0000-0000-00006E060000}"/>
    <cellStyle name="Check Cell 6 3" xfId="2572" xr:uid="{00000000-0005-0000-0000-00006F060000}"/>
    <cellStyle name="Check Cell 6 4" xfId="2573" xr:uid="{00000000-0005-0000-0000-000070060000}"/>
    <cellStyle name="Check Cell 6 5" xfId="2574" xr:uid="{00000000-0005-0000-0000-000071060000}"/>
    <cellStyle name="ColumnHeading" xfId="55" xr:uid="{00000000-0005-0000-0000-000072060000}"/>
    <cellStyle name="Comma" xfId="56" xr:uid="{00000000-0005-0000-0000-000073060000}"/>
    <cellStyle name="Comma  - Style1" xfId="456" xr:uid="{00000000-0005-0000-0000-000074060000}"/>
    <cellStyle name="Comma  - Style2" xfId="457" xr:uid="{00000000-0005-0000-0000-000075060000}"/>
    <cellStyle name="Comma  - Style3" xfId="458" xr:uid="{00000000-0005-0000-0000-000076060000}"/>
    <cellStyle name="Comma  - Style4" xfId="459" xr:uid="{00000000-0005-0000-0000-000077060000}"/>
    <cellStyle name="Comma  - Style5" xfId="460" xr:uid="{00000000-0005-0000-0000-000078060000}"/>
    <cellStyle name="Comma  - Style6" xfId="461" xr:uid="{00000000-0005-0000-0000-000079060000}"/>
    <cellStyle name="Comma  - Style7" xfId="462" xr:uid="{00000000-0005-0000-0000-00007A060000}"/>
    <cellStyle name="Comma  - Style8" xfId="463" xr:uid="{00000000-0005-0000-0000-00007B060000}"/>
    <cellStyle name="Comma (0)" xfId="57" xr:uid="{00000000-0005-0000-0000-00007C060000}"/>
    <cellStyle name="Comma 10" xfId="58" xr:uid="{00000000-0005-0000-0000-00007D060000}"/>
    <cellStyle name="Comma 10 2" xfId="59" xr:uid="{00000000-0005-0000-0000-00007E060000}"/>
    <cellStyle name="Comma 10 2 2" xfId="801" xr:uid="{00000000-0005-0000-0000-00007F060000}"/>
    <cellStyle name="Comma 10 2 3" xfId="1249" xr:uid="{00000000-0005-0000-0000-000080060000}"/>
    <cellStyle name="Comma 10 3" xfId="800" xr:uid="{00000000-0005-0000-0000-000081060000}"/>
    <cellStyle name="Comma 10 4" xfId="1248" xr:uid="{00000000-0005-0000-0000-000082060000}"/>
    <cellStyle name="Comma 10 5" xfId="3624" xr:uid="{00000000-0005-0000-0000-000083060000}"/>
    <cellStyle name="Comma 100" xfId="2575" xr:uid="{00000000-0005-0000-0000-000084060000}"/>
    <cellStyle name="Comma 100 2" xfId="55694" xr:uid="{00000000-0005-0000-0000-000085060000}"/>
    <cellStyle name="Comma 101" xfId="2576" xr:uid="{00000000-0005-0000-0000-000086060000}"/>
    <cellStyle name="Comma 101 2" xfId="3625" xr:uid="{00000000-0005-0000-0000-000087060000}"/>
    <cellStyle name="Comma 101 3" xfId="55695" xr:uid="{00000000-0005-0000-0000-000088060000}"/>
    <cellStyle name="Comma 102" xfId="3112" xr:uid="{00000000-0005-0000-0000-000089060000}"/>
    <cellStyle name="Comma 102 2" xfId="3626" xr:uid="{00000000-0005-0000-0000-00008A060000}"/>
    <cellStyle name="Comma 102 3" xfId="55696" xr:uid="{00000000-0005-0000-0000-00008B060000}"/>
    <cellStyle name="Comma 102 3 2" xfId="55697" xr:uid="{00000000-0005-0000-0000-00008C060000}"/>
    <cellStyle name="Comma 103" xfId="3627" xr:uid="{00000000-0005-0000-0000-00008D060000}"/>
    <cellStyle name="Comma 103 2" xfId="55698" xr:uid="{00000000-0005-0000-0000-00008E060000}"/>
    <cellStyle name="Comma 104" xfId="3628" xr:uid="{00000000-0005-0000-0000-00008F060000}"/>
    <cellStyle name="Comma 104 2" xfId="55699" xr:uid="{00000000-0005-0000-0000-000090060000}"/>
    <cellStyle name="Comma 105" xfId="3629" xr:uid="{00000000-0005-0000-0000-000091060000}"/>
    <cellStyle name="Comma 105 2" xfId="55700" xr:uid="{00000000-0005-0000-0000-000092060000}"/>
    <cellStyle name="Comma 106" xfId="3630" xr:uid="{00000000-0005-0000-0000-000093060000}"/>
    <cellStyle name="Comma 106 2" xfId="55701" xr:uid="{00000000-0005-0000-0000-000094060000}"/>
    <cellStyle name="Comma 107" xfId="3631" xr:uid="{00000000-0005-0000-0000-000095060000}"/>
    <cellStyle name="Comma 107 2" xfId="55702" xr:uid="{00000000-0005-0000-0000-000096060000}"/>
    <cellStyle name="Comma 108" xfId="3632" xr:uid="{00000000-0005-0000-0000-000097060000}"/>
    <cellStyle name="Comma 108 2" xfId="55703" xr:uid="{00000000-0005-0000-0000-000098060000}"/>
    <cellStyle name="Comma 109" xfId="3633" xr:uid="{00000000-0005-0000-0000-000099060000}"/>
    <cellStyle name="Comma 109 2" xfId="55704" xr:uid="{00000000-0005-0000-0000-00009A060000}"/>
    <cellStyle name="Comma 11" xfId="60" xr:uid="{00000000-0005-0000-0000-00009B060000}"/>
    <cellStyle name="Comma 11 2" xfId="802" xr:uid="{00000000-0005-0000-0000-00009C060000}"/>
    <cellStyle name="Comma 11 3" xfId="1250" xr:uid="{00000000-0005-0000-0000-00009D060000}"/>
    <cellStyle name="Comma 110" xfId="3634" xr:uid="{00000000-0005-0000-0000-00009E060000}"/>
    <cellStyle name="Comma 110 2" xfId="55705" xr:uid="{00000000-0005-0000-0000-00009F060000}"/>
    <cellStyle name="Comma 111" xfId="3635" xr:uid="{00000000-0005-0000-0000-0000A0060000}"/>
    <cellStyle name="Comma 111 2" xfId="55706" xr:uid="{00000000-0005-0000-0000-0000A1060000}"/>
    <cellStyle name="Comma 112" xfId="3636" xr:uid="{00000000-0005-0000-0000-0000A2060000}"/>
    <cellStyle name="Comma 112 2" xfId="55707" xr:uid="{00000000-0005-0000-0000-0000A3060000}"/>
    <cellStyle name="Comma 113" xfId="3637" xr:uid="{00000000-0005-0000-0000-0000A4060000}"/>
    <cellStyle name="Comma 113 2" xfId="55708" xr:uid="{00000000-0005-0000-0000-0000A5060000}"/>
    <cellStyle name="Comma 113 3" xfId="55709" xr:uid="{00000000-0005-0000-0000-0000A6060000}"/>
    <cellStyle name="Comma 114" xfId="3638" xr:uid="{00000000-0005-0000-0000-0000A7060000}"/>
    <cellStyle name="Comma 114 2" xfId="55710" xr:uid="{00000000-0005-0000-0000-0000A8060000}"/>
    <cellStyle name="Comma 114 3" xfId="55711" xr:uid="{00000000-0005-0000-0000-0000A9060000}"/>
    <cellStyle name="Comma 115" xfId="54751" xr:uid="{00000000-0005-0000-0000-0000AA060000}"/>
    <cellStyle name="Comma 115 2" xfId="55712" xr:uid="{00000000-0005-0000-0000-0000AB060000}"/>
    <cellStyle name="Comma 115 3" xfId="55713" xr:uid="{00000000-0005-0000-0000-0000AC060000}"/>
    <cellStyle name="Comma 116" xfId="55714" xr:uid="{00000000-0005-0000-0000-0000AD060000}"/>
    <cellStyle name="Comma 116 2" xfId="55715" xr:uid="{00000000-0005-0000-0000-0000AE060000}"/>
    <cellStyle name="Comma 116 3" xfId="55716" xr:uid="{00000000-0005-0000-0000-0000AF060000}"/>
    <cellStyle name="Comma 117" xfId="55717" xr:uid="{00000000-0005-0000-0000-0000B0060000}"/>
    <cellStyle name="Comma 117 2" xfId="55718" xr:uid="{00000000-0005-0000-0000-0000B1060000}"/>
    <cellStyle name="Comma 117 3" xfId="55719" xr:uid="{00000000-0005-0000-0000-0000B2060000}"/>
    <cellStyle name="Comma 118" xfId="55720" xr:uid="{00000000-0005-0000-0000-0000B3060000}"/>
    <cellStyle name="Comma 118 2" xfId="55721" xr:uid="{00000000-0005-0000-0000-0000B4060000}"/>
    <cellStyle name="Comma 118 3" xfId="55722" xr:uid="{00000000-0005-0000-0000-0000B5060000}"/>
    <cellStyle name="Comma 119" xfId="55723" xr:uid="{00000000-0005-0000-0000-0000B6060000}"/>
    <cellStyle name="Comma 119 2" xfId="55724" xr:uid="{00000000-0005-0000-0000-0000B7060000}"/>
    <cellStyle name="Comma 12" xfId="61" xr:uid="{00000000-0005-0000-0000-0000B8060000}"/>
    <cellStyle name="Comma 12 2" xfId="803" xr:uid="{00000000-0005-0000-0000-0000B9060000}"/>
    <cellStyle name="Comma 12 3" xfId="1251" xr:uid="{00000000-0005-0000-0000-0000BA060000}"/>
    <cellStyle name="Comma 120" xfId="55725" xr:uid="{00000000-0005-0000-0000-0000BB060000}"/>
    <cellStyle name="Comma 120 2" xfId="55726" xr:uid="{00000000-0005-0000-0000-0000BC060000}"/>
    <cellStyle name="Comma 121" xfId="55727" xr:uid="{00000000-0005-0000-0000-0000BD060000}"/>
    <cellStyle name="Comma 121 2" xfId="55728" xr:uid="{00000000-0005-0000-0000-0000BE060000}"/>
    <cellStyle name="Comma 122" xfId="55729" xr:uid="{00000000-0005-0000-0000-0000BF060000}"/>
    <cellStyle name="Comma 122 2" xfId="55730" xr:uid="{00000000-0005-0000-0000-0000C0060000}"/>
    <cellStyle name="Comma 123" xfId="55731" xr:uid="{00000000-0005-0000-0000-0000C1060000}"/>
    <cellStyle name="Comma 123 2" xfId="55732" xr:uid="{00000000-0005-0000-0000-0000C2060000}"/>
    <cellStyle name="Comma 124" xfId="55733" xr:uid="{00000000-0005-0000-0000-0000C3060000}"/>
    <cellStyle name="Comma 124 2" xfId="55734" xr:uid="{00000000-0005-0000-0000-0000C4060000}"/>
    <cellStyle name="Comma 125" xfId="55735" xr:uid="{00000000-0005-0000-0000-0000C5060000}"/>
    <cellStyle name="Comma 125 2" xfId="55736" xr:uid="{00000000-0005-0000-0000-0000C6060000}"/>
    <cellStyle name="Comma 126" xfId="55737" xr:uid="{00000000-0005-0000-0000-0000C7060000}"/>
    <cellStyle name="Comma 126 2" xfId="55738" xr:uid="{00000000-0005-0000-0000-0000C8060000}"/>
    <cellStyle name="Comma 127" xfId="55739" xr:uid="{00000000-0005-0000-0000-0000C9060000}"/>
    <cellStyle name="Comma 127 2" xfId="55740" xr:uid="{00000000-0005-0000-0000-0000CA060000}"/>
    <cellStyle name="Comma 128" xfId="55741" xr:uid="{00000000-0005-0000-0000-0000CB060000}"/>
    <cellStyle name="Comma 128 2" xfId="55742" xr:uid="{00000000-0005-0000-0000-0000CC060000}"/>
    <cellStyle name="Comma 129" xfId="55743" xr:uid="{00000000-0005-0000-0000-0000CD060000}"/>
    <cellStyle name="Comma 129 2" xfId="55744" xr:uid="{00000000-0005-0000-0000-0000CE060000}"/>
    <cellStyle name="Comma 13" xfId="62" xr:uid="{00000000-0005-0000-0000-0000CF060000}"/>
    <cellStyle name="Comma 13 2" xfId="804" xr:uid="{00000000-0005-0000-0000-0000D0060000}"/>
    <cellStyle name="Comma 13 3" xfId="1252" xr:uid="{00000000-0005-0000-0000-0000D1060000}"/>
    <cellStyle name="Comma 130" xfId="55745" xr:uid="{00000000-0005-0000-0000-0000D2060000}"/>
    <cellStyle name="Comma 130 2" xfId="55746" xr:uid="{00000000-0005-0000-0000-0000D3060000}"/>
    <cellStyle name="Comma 131" xfId="55747" xr:uid="{00000000-0005-0000-0000-0000D4060000}"/>
    <cellStyle name="Comma 131 2" xfId="55748" xr:uid="{00000000-0005-0000-0000-0000D5060000}"/>
    <cellStyle name="Comma 132" xfId="55749" xr:uid="{00000000-0005-0000-0000-0000D6060000}"/>
    <cellStyle name="Comma 132 2" xfId="55750" xr:uid="{00000000-0005-0000-0000-0000D7060000}"/>
    <cellStyle name="Comma 133" xfId="55751" xr:uid="{00000000-0005-0000-0000-0000D8060000}"/>
    <cellStyle name="Comma 133 2" xfId="55752" xr:uid="{00000000-0005-0000-0000-0000D9060000}"/>
    <cellStyle name="Comma 134" xfId="55753" xr:uid="{00000000-0005-0000-0000-0000DA060000}"/>
    <cellStyle name="Comma 134 2" xfId="55754" xr:uid="{00000000-0005-0000-0000-0000DB060000}"/>
    <cellStyle name="Comma 135" xfId="55755" xr:uid="{00000000-0005-0000-0000-0000DC060000}"/>
    <cellStyle name="Comma 135 2" xfId="55756" xr:uid="{00000000-0005-0000-0000-0000DD060000}"/>
    <cellStyle name="Comma 136" xfId="55757" xr:uid="{00000000-0005-0000-0000-0000DE060000}"/>
    <cellStyle name="Comma 136 2" xfId="55758" xr:uid="{00000000-0005-0000-0000-0000DF060000}"/>
    <cellStyle name="Comma 137" xfId="55759" xr:uid="{00000000-0005-0000-0000-0000E0060000}"/>
    <cellStyle name="Comma 137 2" xfId="55760" xr:uid="{00000000-0005-0000-0000-0000E1060000}"/>
    <cellStyle name="Comma 138" xfId="55761" xr:uid="{00000000-0005-0000-0000-0000E2060000}"/>
    <cellStyle name="Comma 138 2" xfId="55762" xr:uid="{00000000-0005-0000-0000-0000E3060000}"/>
    <cellStyle name="Comma 139" xfId="55763" xr:uid="{00000000-0005-0000-0000-0000E4060000}"/>
    <cellStyle name="Comma 139 2" xfId="55764" xr:uid="{00000000-0005-0000-0000-0000E5060000}"/>
    <cellStyle name="Comma 14" xfId="63" xr:uid="{00000000-0005-0000-0000-0000E6060000}"/>
    <cellStyle name="Comma 14 2" xfId="805" xr:uid="{00000000-0005-0000-0000-0000E7060000}"/>
    <cellStyle name="Comma 14 3" xfId="1253" xr:uid="{00000000-0005-0000-0000-0000E8060000}"/>
    <cellStyle name="Comma 140" xfId="55765" xr:uid="{00000000-0005-0000-0000-0000E9060000}"/>
    <cellStyle name="Comma 140 2" xfId="55766" xr:uid="{00000000-0005-0000-0000-0000EA060000}"/>
    <cellStyle name="Comma 141" xfId="55767" xr:uid="{00000000-0005-0000-0000-0000EB060000}"/>
    <cellStyle name="Comma 141 2" xfId="55768" xr:uid="{00000000-0005-0000-0000-0000EC060000}"/>
    <cellStyle name="Comma 142" xfId="55769" xr:uid="{00000000-0005-0000-0000-0000ED060000}"/>
    <cellStyle name="Comma 142 2" xfId="55770" xr:uid="{00000000-0005-0000-0000-0000EE060000}"/>
    <cellStyle name="Comma 143" xfId="55771" xr:uid="{00000000-0005-0000-0000-0000EF060000}"/>
    <cellStyle name="Comma 143 2" xfId="55772" xr:uid="{00000000-0005-0000-0000-0000F0060000}"/>
    <cellStyle name="Comma 144" xfId="55773" xr:uid="{00000000-0005-0000-0000-0000F1060000}"/>
    <cellStyle name="Comma 144 2" xfId="55774" xr:uid="{00000000-0005-0000-0000-0000F2060000}"/>
    <cellStyle name="Comma 145" xfId="55775" xr:uid="{00000000-0005-0000-0000-0000F3060000}"/>
    <cellStyle name="Comma 145 2" xfId="55776" xr:uid="{00000000-0005-0000-0000-0000F4060000}"/>
    <cellStyle name="Comma 146" xfId="55777" xr:uid="{00000000-0005-0000-0000-0000F5060000}"/>
    <cellStyle name="Comma 146 2" xfId="55778" xr:uid="{00000000-0005-0000-0000-0000F6060000}"/>
    <cellStyle name="Comma 147" xfId="55779" xr:uid="{00000000-0005-0000-0000-0000F7060000}"/>
    <cellStyle name="Comma 147 2" xfId="55780" xr:uid="{00000000-0005-0000-0000-0000F8060000}"/>
    <cellStyle name="Comma 148" xfId="55781" xr:uid="{00000000-0005-0000-0000-0000F9060000}"/>
    <cellStyle name="Comma 148 2" xfId="55782" xr:uid="{00000000-0005-0000-0000-0000FA060000}"/>
    <cellStyle name="Comma 149" xfId="55783" xr:uid="{00000000-0005-0000-0000-0000FB060000}"/>
    <cellStyle name="Comma 149 2" xfId="55784" xr:uid="{00000000-0005-0000-0000-0000FC060000}"/>
    <cellStyle name="Comma 15" xfId="64" xr:uid="{00000000-0005-0000-0000-0000FD060000}"/>
    <cellStyle name="Comma 15 2" xfId="806" xr:uid="{00000000-0005-0000-0000-0000FE060000}"/>
    <cellStyle name="Comma 15 3" xfId="1254" xr:uid="{00000000-0005-0000-0000-0000FF060000}"/>
    <cellStyle name="Comma 150" xfId="55785" xr:uid="{00000000-0005-0000-0000-000000070000}"/>
    <cellStyle name="Comma 150 2" xfId="55786" xr:uid="{00000000-0005-0000-0000-000001070000}"/>
    <cellStyle name="Comma 151" xfId="55787" xr:uid="{00000000-0005-0000-0000-000002070000}"/>
    <cellStyle name="Comma 151 2" xfId="55788" xr:uid="{00000000-0005-0000-0000-000003070000}"/>
    <cellStyle name="Comma 152" xfId="55789" xr:uid="{00000000-0005-0000-0000-000004070000}"/>
    <cellStyle name="Comma 152 2" xfId="55790" xr:uid="{00000000-0005-0000-0000-000005070000}"/>
    <cellStyle name="Comma 153" xfId="55791" xr:uid="{00000000-0005-0000-0000-000006070000}"/>
    <cellStyle name="Comma 153 2" xfId="55792" xr:uid="{00000000-0005-0000-0000-000007070000}"/>
    <cellStyle name="Comma 154" xfId="55793" xr:uid="{00000000-0005-0000-0000-000008070000}"/>
    <cellStyle name="Comma 154 2" xfId="55794" xr:uid="{00000000-0005-0000-0000-000009070000}"/>
    <cellStyle name="Comma 155" xfId="55795" xr:uid="{00000000-0005-0000-0000-00000A070000}"/>
    <cellStyle name="Comma 155 2" xfId="55796" xr:uid="{00000000-0005-0000-0000-00000B070000}"/>
    <cellStyle name="Comma 156" xfId="55797" xr:uid="{00000000-0005-0000-0000-00000C070000}"/>
    <cellStyle name="Comma 156 2" xfId="55798" xr:uid="{00000000-0005-0000-0000-00000D070000}"/>
    <cellStyle name="Comma 157" xfId="55799" xr:uid="{00000000-0005-0000-0000-00000E070000}"/>
    <cellStyle name="Comma 157 2" xfId="55800" xr:uid="{00000000-0005-0000-0000-00000F070000}"/>
    <cellStyle name="Comma 158" xfId="55801" xr:uid="{00000000-0005-0000-0000-000010070000}"/>
    <cellStyle name="Comma 158 2" xfId="55802" xr:uid="{00000000-0005-0000-0000-000011070000}"/>
    <cellStyle name="Comma 159" xfId="55803" xr:uid="{00000000-0005-0000-0000-000012070000}"/>
    <cellStyle name="Comma 159 2" xfId="55804" xr:uid="{00000000-0005-0000-0000-000013070000}"/>
    <cellStyle name="Comma 16" xfId="65" xr:uid="{00000000-0005-0000-0000-000014070000}"/>
    <cellStyle name="Comma 16 2" xfId="807" xr:uid="{00000000-0005-0000-0000-000015070000}"/>
    <cellStyle name="Comma 16 3" xfId="1255" xr:uid="{00000000-0005-0000-0000-000016070000}"/>
    <cellStyle name="Comma 160" xfId="55805" xr:uid="{00000000-0005-0000-0000-000017070000}"/>
    <cellStyle name="Comma 160 2" xfId="55806" xr:uid="{00000000-0005-0000-0000-000018070000}"/>
    <cellStyle name="Comma 161" xfId="55807" xr:uid="{00000000-0005-0000-0000-000019070000}"/>
    <cellStyle name="Comma 161 2" xfId="55808" xr:uid="{00000000-0005-0000-0000-00001A070000}"/>
    <cellStyle name="Comma 162" xfId="55809" xr:uid="{00000000-0005-0000-0000-00001B070000}"/>
    <cellStyle name="Comma 162 2" xfId="55810" xr:uid="{00000000-0005-0000-0000-00001C070000}"/>
    <cellStyle name="Comma 163" xfId="55811" xr:uid="{00000000-0005-0000-0000-00001D070000}"/>
    <cellStyle name="Comma 163 2" xfId="55812" xr:uid="{00000000-0005-0000-0000-00001E070000}"/>
    <cellStyle name="Comma 164" xfId="55813" xr:uid="{00000000-0005-0000-0000-00001F070000}"/>
    <cellStyle name="Comma 164 2" xfId="55814" xr:uid="{00000000-0005-0000-0000-000020070000}"/>
    <cellStyle name="Comma 165" xfId="55815" xr:uid="{00000000-0005-0000-0000-000021070000}"/>
    <cellStyle name="Comma 165 2" xfId="55816" xr:uid="{00000000-0005-0000-0000-000022070000}"/>
    <cellStyle name="Comma 166" xfId="55817" xr:uid="{00000000-0005-0000-0000-000023070000}"/>
    <cellStyle name="Comma 166 2" xfId="55818" xr:uid="{00000000-0005-0000-0000-000024070000}"/>
    <cellStyle name="Comma 167" xfId="55819" xr:uid="{00000000-0005-0000-0000-000025070000}"/>
    <cellStyle name="Comma 167 2" xfId="55820" xr:uid="{00000000-0005-0000-0000-000026070000}"/>
    <cellStyle name="Comma 168" xfId="55821" xr:uid="{00000000-0005-0000-0000-000027070000}"/>
    <cellStyle name="Comma 168 2" xfId="55822" xr:uid="{00000000-0005-0000-0000-000028070000}"/>
    <cellStyle name="Comma 169" xfId="55823" xr:uid="{00000000-0005-0000-0000-000029070000}"/>
    <cellStyle name="Comma 169 2" xfId="55824" xr:uid="{00000000-0005-0000-0000-00002A070000}"/>
    <cellStyle name="Comma 17" xfId="66" xr:uid="{00000000-0005-0000-0000-00002B070000}"/>
    <cellStyle name="Comma 17 2" xfId="808" xr:uid="{00000000-0005-0000-0000-00002C070000}"/>
    <cellStyle name="Comma 17 3" xfId="1256" xr:uid="{00000000-0005-0000-0000-00002D070000}"/>
    <cellStyle name="Comma 170" xfId="55825" xr:uid="{00000000-0005-0000-0000-00002E070000}"/>
    <cellStyle name="Comma 170 2" xfId="55826" xr:uid="{00000000-0005-0000-0000-00002F070000}"/>
    <cellStyle name="Comma 171" xfId="55827" xr:uid="{00000000-0005-0000-0000-000030070000}"/>
    <cellStyle name="Comma 171 2" xfId="55828" xr:uid="{00000000-0005-0000-0000-000031070000}"/>
    <cellStyle name="Comma 172" xfId="55829" xr:uid="{00000000-0005-0000-0000-000032070000}"/>
    <cellStyle name="Comma 172 2" xfId="55830" xr:uid="{00000000-0005-0000-0000-000033070000}"/>
    <cellStyle name="Comma 173" xfId="55831" xr:uid="{00000000-0005-0000-0000-000034070000}"/>
    <cellStyle name="Comma 174" xfId="55832" xr:uid="{00000000-0005-0000-0000-000035070000}"/>
    <cellStyle name="Comma 175" xfId="55833" xr:uid="{00000000-0005-0000-0000-000036070000}"/>
    <cellStyle name="Comma 176" xfId="55834" xr:uid="{00000000-0005-0000-0000-000037070000}"/>
    <cellStyle name="Comma 177" xfId="55835" xr:uid="{00000000-0005-0000-0000-000038070000}"/>
    <cellStyle name="Comma 178" xfId="55836" xr:uid="{00000000-0005-0000-0000-000039070000}"/>
    <cellStyle name="Comma 179" xfId="55837" xr:uid="{00000000-0005-0000-0000-00003A070000}"/>
    <cellStyle name="Comma 18" xfId="67" xr:uid="{00000000-0005-0000-0000-00003B070000}"/>
    <cellStyle name="Comma 18 2" xfId="809" xr:uid="{00000000-0005-0000-0000-00003C070000}"/>
    <cellStyle name="Comma 18 3" xfId="1257" xr:uid="{00000000-0005-0000-0000-00003D070000}"/>
    <cellStyle name="Comma 180" xfId="55838" xr:uid="{00000000-0005-0000-0000-00003E070000}"/>
    <cellStyle name="Comma 181" xfId="55839" xr:uid="{00000000-0005-0000-0000-00003F070000}"/>
    <cellStyle name="Comma 182" xfId="55840" xr:uid="{00000000-0005-0000-0000-000040070000}"/>
    <cellStyle name="Comma 183" xfId="55841" xr:uid="{00000000-0005-0000-0000-000041070000}"/>
    <cellStyle name="Comma 184" xfId="55842" xr:uid="{00000000-0005-0000-0000-000042070000}"/>
    <cellStyle name="Comma 185" xfId="55843" xr:uid="{00000000-0005-0000-0000-000043070000}"/>
    <cellStyle name="Comma 186" xfId="55844" xr:uid="{00000000-0005-0000-0000-000044070000}"/>
    <cellStyle name="Comma 187" xfId="55845" xr:uid="{00000000-0005-0000-0000-000045070000}"/>
    <cellStyle name="Comma 188" xfId="55846" xr:uid="{00000000-0005-0000-0000-000046070000}"/>
    <cellStyle name="Comma 189" xfId="55847" xr:uid="{00000000-0005-0000-0000-000047070000}"/>
    <cellStyle name="Comma 19" xfId="68" xr:uid="{00000000-0005-0000-0000-000048070000}"/>
    <cellStyle name="Comma 19 2" xfId="810" xr:uid="{00000000-0005-0000-0000-000049070000}"/>
    <cellStyle name="Comma 19 3" xfId="1258" xr:uid="{00000000-0005-0000-0000-00004A070000}"/>
    <cellStyle name="Comma 190" xfId="55848" xr:uid="{00000000-0005-0000-0000-00004B070000}"/>
    <cellStyle name="Comma 191" xfId="55849" xr:uid="{00000000-0005-0000-0000-00004C070000}"/>
    <cellStyle name="Comma 192" xfId="55850" xr:uid="{00000000-0005-0000-0000-00004D070000}"/>
    <cellStyle name="Comma 193" xfId="55851" xr:uid="{00000000-0005-0000-0000-00004E070000}"/>
    <cellStyle name="Comma 194" xfId="55852" xr:uid="{00000000-0005-0000-0000-00004F070000}"/>
    <cellStyle name="Comma 195" xfId="55853" xr:uid="{00000000-0005-0000-0000-000050070000}"/>
    <cellStyle name="Comma 196" xfId="55854" xr:uid="{00000000-0005-0000-0000-000051070000}"/>
    <cellStyle name="Comma 197" xfId="55855" xr:uid="{00000000-0005-0000-0000-000052070000}"/>
    <cellStyle name="Comma 198" xfId="55856" xr:uid="{00000000-0005-0000-0000-000053070000}"/>
    <cellStyle name="Comma 199" xfId="55857" xr:uid="{00000000-0005-0000-0000-000054070000}"/>
    <cellStyle name="Comma 2" xfId="69" xr:uid="{00000000-0005-0000-0000-000055070000}"/>
    <cellStyle name="Comma 2 10" xfId="464" xr:uid="{00000000-0005-0000-0000-000056070000}"/>
    <cellStyle name="Comma 2 10 2" xfId="55858" xr:uid="{00000000-0005-0000-0000-000057070000}"/>
    <cellStyle name="Comma 2 10 3" xfId="55859" xr:uid="{00000000-0005-0000-0000-000058070000}"/>
    <cellStyle name="Comma 2 11" xfId="55860" xr:uid="{00000000-0005-0000-0000-000059070000}"/>
    <cellStyle name="Comma 2 11 2" xfId="55861" xr:uid="{00000000-0005-0000-0000-00005A070000}"/>
    <cellStyle name="Comma 2 12" xfId="55862" xr:uid="{00000000-0005-0000-0000-00005B070000}"/>
    <cellStyle name="Comma 2 12 2" xfId="55863" xr:uid="{00000000-0005-0000-0000-00005C070000}"/>
    <cellStyle name="Comma 2 13" xfId="55864" xr:uid="{00000000-0005-0000-0000-00005D070000}"/>
    <cellStyle name="Comma 2 13 2" xfId="55865" xr:uid="{00000000-0005-0000-0000-00005E070000}"/>
    <cellStyle name="Comma 2 14" xfId="55866" xr:uid="{00000000-0005-0000-0000-00005F070000}"/>
    <cellStyle name="Comma 2 14 2" xfId="55867" xr:uid="{00000000-0005-0000-0000-000060070000}"/>
    <cellStyle name="Comma 2 15" xfId="55868" xr:uid="{00000000-0005-0000-0000-000061070000}"/>
    <cellStyle name="Comma 2 15 2" xfId="55869" xr:uid="{00000000-0005-0000-0000-000062070000}"/>
    <cellStyle name="Comma 2 16" xfId="55870" xr:uid="{00000000-0005-0000-0000-000063070000}"/>
    <cellStyle name="Comma 2 16 2" xfId="55871" xr:uid="{00000000-0005-0000-0000-000064070000}"/>
    <cellStyle name="Comma 2 17" xfId="55872" xr:uid="{00000000-0005-0000-0000-000065070000}"/>
    <cellStyle name="Comma 2 17 2" xfId="55873" xr:uid="{00000000-0005-0000-0000-000066070000}"/>
    <cellStyle name="Comma 2 18" xfId="55874" xr:uid="{00000000-0005-0000-0000-000067070000}"/>
    <cellStyle name="Comma 2 18 2" xfId="55875" xr:uid="{00000000-0005-0000-0000-000068070000}"/>
    <cellStyle name="Comma 2 19" xfId="55876" xr:uid="{00000000-0005-0000-0000-000069070000}"/>
    <cellStyle name="Comma 2 19 2" xfId="55877" xr:uid="{00000000-0005-0000-0000-00006A070000}"/>
    <cellStyle name="Comma 2 2" xfId="465" xr:uid="{00000000-0005-0000-0000-00006B070000}"/>
    <cellStyle name="Comma 2 2 10" xfId="55878" xr:uid="{00000000-0005-0000-0000-00006C070000}"/>
    <cellStyle name="Comma 2 2 11" xfId="55879" xr:uid="{00000000-0005-0000-0000-00006D070000}"/>
    <cellStyle name="Comma 2 2 12" xfId="55880" xr:uid="{00000000-0005-0000-0000-00006E070000}"/>
    <cellStyle name="Comma 2 2 13" xfId="55881" xr:uid="{00000000-0005-0000-0000-00006F070000}"/>
    <cellStyle name="Comma 2 2 14" xfId="55882" xr:uid="{00000000-0005-0000-0000-000070070000}"/>
    <cellStyle name="Comma 2 2 15" xfId="55883" xr:uid="{00000000-0005-0000-0000-000071070000}"/>
    <cellStyle name="Comma 2 2 16" xfId="55884" xr:uid="{00000000-0005-0000-0000-000072070000}"/>
    <cellStyle name="Comma 2 2 17" xfId="55885" xr:uid="{00000000-0005-0000-0000-000073070000}"/>
    <cellStyle name="Comma 2 2 18" xfId="55886" xr:uid="{00000000-0005-0000-0000-000074070000}"/>
    <cellStyle name="Comma 2 2 19" xfId="55887" xr:uid="{00000000-0005-0000-0000-000075070000}"/>
    <cellStyle name="Comma 2 2 2" xfId="466" xr:uid="{00000000-0005-0000-0000-000076070000}"/>
    <cellStyle name="Comma 2 2 2 2" xfId="715" xr:uid="{00000000-0005-0000-0000-000077070000}"/>
    <cellStyle name="Comma 2 2 2 2 2" xfId="3639" xr:uid="{00000000-0005-0000-0000-000078070000}"/>
    <cellStyle name="Comma 2 2 2 2 3" xfId="55888" xr:uid="{00000000-0005-0000-0000-000079070000}"/>
    <cellStyle name="Comma 2 2 20" xfId="55889" xr:uid="{00000000-0005-0000-0000-00007A070000}"/>
    <cellStyle name="Comma 2 2 21" xfId="55890" xr:uid="{00000000-0005-0000-0000-00007B070000}"/>
    <cellStyle name="Comma 2 2 22" xfId="55891" xr:uid="{00000000-0005-0000-0000-00007C070000}"/>
    <cellStyle name="Comma 2 2 23" xfId="55892" xr:uid="{00000000-0005-0000-0000-00007D070000}"/>
    <cellStyle name="Comma 2 2 24" xfId="55893" xr:uid="{00000000-0005-0000-0000-00007E070000}"/>
    <cellStyle name="Comma 2 2 3" xfId="467" xr:uid="{00000000-0005-0000-0000-00007F070000}"/>
    <cellStyle name="Comma 2 2 3 2" xfId="716" xr:uid="{00000000-0005-0000-0000-000080070000}"/>
    <cellStyle name="Comma 2 2 3 2 2" xfId="3640" xr:uid="{00000000-0005-0000-0000-000081070000}"/>
    <cellStyle name="Comma 2 2 3 2 3" xfId="55894" xr:uid="{00000000-0005-0000-0000-000082070000}"/>
    <cellStyle name="Comma 2 2 4" xfId="468" xr:uid="{00000000-0005-0000-0000-000083070000}"/>
    <cellStyle name="Comma 2 2 4 2" xfId="717" xr:uid="{00000000-0005-0000-0000-000084070000}"/>
    <cellStyle name="Comma 2 2 4 2 2" xfId="3641" xr:uid="{00000000-0005-0000-0000-000085070000}"/>
    <cellStyle name="Comma 2 2 4 2 3" xfId="55895" xr:uid="{00000000-0005-0000-0000-000086070000}"/>
    <cellStyle name="Comma 2 2 5" xfId="469" xr:uid="{00000000-0005-0000-0000-000087070000}"/>
    <cellStyle name="Comma 2 2 5 2" xfId="718" xr:uid="{00000000-0005-0000-0000-000088070000}"/>
    <cellStyle name="Comma 2 2 5 2 2" xfId="3642" xr:uid="{00000000-0005-0000-0000-000089070000}"/>
    <cellStyle name="Comma 2 2 5 2 3" xfId="55896" xr:uid="{00000000-0005-0000-0000-00008A070000}"/>
    <cellStyle name="Comma 2 2 6" xfId="470" xr:uid="{00000000-0005-0000-0000-00008B070000}"/>
    <cellStyle name="Comma 2 2 6 2" xfId="719" xr:uid="{00000000-0005-0000-0000-00008C070000}"/>
    <cellStyle name="Comma 2 2 6 2 2" xfId="3643" xr:uid="{00000000-0005-0000-0000-00008D070000}"/>
    <cellStyle name="Comma 2 2 6 2 3" xfId="55897" xr:uid="{00000000-0005-0000-0000-00008E070000}"/>
    <cellStyle name="Comma 2 2 7" xfId="471" xr:uid="{00000000-0005-0000-0000-00008F070000}"/>
    <cellStyle name="Comma 2 2 7 2" xfId="720" xr:uid="{00000000-0005-0000-0000-000090070000}"/>
    <cellStyle name="Comma 2 2 7 2 2" xfId="3644" xr:uid="{00000000-0005-0000-0000-000091070000}"/>
    <cellStyle name="Comma 2 2 7 2 3" xfId="55898" xr:uid="{00000000-0005-0000-0000-000092070000}"/>
    <cellStyle name="Comma 2 2 8" xfId="55899" xr:uid="{00000000-0005-0000-0000-000093070000}"/>
    <cellStyle name="Comma 2 2 9" xfId="55900" xr:uid="{00000000-0005-0000-0000-000094070000}"/>
    <cellStyle name="Comma 2 20" xfId="55901" xr:uid="{00000000-0005-0000-0000-000095070000}"/>
    <cellStyle name="Comma 2 20 2" xfId="55902" xr:uid="{00000000-0005-0000-0000-000096070000}"/>
    <cellStyle name="Comma 2 21" xfId="55903" xr:uid="{00000000-0005-0000-0000-000097070000}"/>
    <cellStyle name="Comma 2 21 2" xfId="55904" xr:uid="{00000000-0005-0000-0000-000098070000}"/>
    <cellStyle name="Comma 2 22" xfId="55905" xr:uid="{00000000-0005-0000-0000-000099070000}"/>
    <cellStyle name="Comma 2 22 2" xfId="55906" xr:uid="{00000000-0005-0000-0000-00009A070000}"/>
    <cellStyle name="Comma 2 23" xfId="55907" xr:uid="{00000000-0005-0000-0000-00009B070000}"/>
    <cellStyle name="Comma 2 24" xfId="55908" xr:uid="{00000000-0005-0000-0000-00009C070000}"/>
    <cellStyle name="Comma 2 3" xfId="472" xr:uid="{00000000-0005-0000-0000-00009D070000}"/>
    <cellStyle name="Comma 2 3 2" xfId="473" xr:uid="{00000000-0005-0000-0000-00009E070000}"/>
    <cellStyle name="Comma 2 3 2 2" xfId="721" xr:uid="{00000000-0005-0000-0000-00009F070000}"/>
    <cellStyle name="Comma 2 3 2 2 2" xfId="3645" xr:uid="{00000000-0005-0000-0000-0000A0070000}"/>
    <cellStyle name="Comma 2 3 2 2 3" xfId="55909" xr:uid="{00000000-0005-0000-0000-0000A1070000}"/>
    <cellStyle name="Comma 2 3 2 3" xfId="55910" xr:uid="{00000000-0005-0000-0000-0000A2070000}"/>
    <cellStyle name="Comma 2 3 2 5 3 2 4 2" xfId="58819" xr:uid="{00000000-0005-0000-0000-0000A3070000}"/>
    <cellStyle name="Comma 2 3 3" xfId="474" xr:uid="{00000000-0005-0000-0000-0000A4070000}"/>
    <cellStyle name="Comma 2 3 3 2" xfId="722" xr:uid="{00000000-0005-0000-0000-0000A5070000}"/>
    <cellStyle name="Comma 2 3 3 2 2" xfId="3646" xr:uid="{00000000-0005-0000-0000-0000A6070000}"/>
    <cellStyle name="Comma 2 3 3 2 3" xfId="55911" xr:uid="{00000000-0005-0000-0000-0000A7070000}"/>
    <cellStyle name="Comma 2 3 4" xfId="475" xr:uid="{00000000-0005-0000-0000-0000A8070000}"/>
    <cellStyle name="Comma 2 3 4 2" xfId="723" xr:uid="{00000000-0005-0000-0000-0000A9070000}"/>
    <cellStyle name="Comma 2 3 4 2 2" xfId="3647" xr:uid="{00000000-0005-0000-0000-0000AA070000}"/>
    <cellStyle name="Comma 2 3 4 2 3" xfId="55912" xr:uid="{00000000-0005-0000-0000-0000AB070000}"/>
    <cellStyle name="Comma 2 3 5" xfId="476" xr:uid="{00000000-0005-0000-0000-0000AC070000}"/>
    <cellStyle name="Comma 2 3 5 2" xfId="724" xr:uid="{00000000-0005-0000-0000-0000AD070000}"/>
    <cellStyle name="Comma 2 3 5 2 2" xfId="3648" xr:uid="{00000000-0005-0000-0000-0000AE070000}"/>
    <cellStyle name="Comma 2 3 5 2 3" xfId="55913" xr:uid="{00000000-0005-0000-0000-0000AF070000}"/>
    <cellStyle name="Comma 2 3 6" xfId="477" xr:uid="{00000000-0005-0000-0000-0000B0070000}"/>
    <cellStyle name="Comma 2 3 6 2" xfId="725" xr:uid="{00000000-0005-0000-0000-0000B1070000}"/>
    <cellStyle name="Comma 2 3 6 2 2" xfId="3649" xr:uid="{00000000-0005-0000-0000-0000B2070000}"/>
    <cellStyle name="Comma 2 3 6 2 3" xfId="55914" xr:uid="{00000000-0005-0000-0000-0000B3070000}"/>
    <cellStyle name="Comma 2 3 7" xfId="478" xr:uid="{00000000-0005-0000-0000-0000B4070000}"/>
    <cellStyle name="Comma 2 3 7 2" xfId="726" xr:uid="{00000000-0005-0000-0000-0000B5070000}"/>
    <cellStyle name="Comma 2 3 7 2 2" xfId="3650" xr:uid="{00000000-0005-0000-0000-0000B6070000}"/>
    <cellStyle name="Comma 2 3 7 2 3" xfId="55915" xr:uid="{00000000-0005-0000-0000-0000B7070000}"/>
    <cellStyle name="Comma 2 3 8" xfId="2577" xr:uid="{00000000-0005-0000-0000-0000B8070000}"/>
    <cellStyle name="Comma 2 3 9" xfId="55916" xr:uid="{00000000-0005-0000-0000-0000B9070000}"/>
    <cellStyle name="Comma 2 4" xfId="479" xr:uid="{00000000-0005-0000-0000-0000BA070000}"/>
    <cellStyle name="Comma 2 4 2" xfId="480" xr:uid="{00000000-0005-0000-0000-0000BB070000}"/>
    <cellStyle name="Comma 2 4 2 2" xfId="727" xr:uid="{00000000-0005-0000-0000-0000BC070000}"/>
    <cellStyle name="Comma 2 4 2 2 2" xfId="3651" xr:uid="{00000000-0005-0000-0000-0000BD070000}"/>
    <cellStyle name="Comma 2 4 2 2 3" xfId="55917" xr:uid="{00000000-0005-0000-0000-0000BE070000}"/>
    <cellStyle name="Comma 2 4 2 3" xfId="55918" xr:uid="{00000000-0005-0000-0000-0000BF070000}"/>
    <cellStyle name="Comma 2 4 3" xfId="481" xr:uid="{00000000-0005-0000-0000-0000C0070000}"/>
    <cellStyle name="Comma 2 4 3 2" xfId="728" xr:uid="{00000000-0005-0000-0000-0000C1070000}"/>
    <cellStyle name="Comma 2 4 3 2 2" xfId="3652" xr:uid="{00000000-0005-0000-0000-0000C2070000}"/>
    <cellStyle name="Comma 2 4 3 2 3" xfId="55919" xr:uid="{00000000-0005-0000-0000-0000C3070000}"/>
    <cellStyle name="Comma 2 4 4" xfId="482" xr:uid="{00000000-0005-0000-0000-0000C4070000}"/>
    <cellStyle name="Comma 2 4 4 2" xfId="729" xr:uid="{00000000-0005-0000-0000-0000C5070000}"/>
    <cellStyle name="Comma 2 4 4 2 2" xfId="3653" xr:uid="{00000000-0005-0000-0000-0000C6070000}"/>
    <cellStyle name="Comma 2 4 4 2 3" xfId="55920" xr:uid="{00000000-0005-0000-0000-0000C7070000}"/>
    <cellStyle name="Comma 2 4 5" xfId="483" xr:uid="{00000000-0005-0000-0000-0000C8070000}"/>
    <cellStyle name="Comma 2 4 5 2" xfId="730" xr:uid="{00000000-0005-0000-0000-0000C9070000}"/>
    <cellStyle name="Comma 2 4 5 2 2" xfId="3654" xr:uid="{00000000-0005-0000-0000-0000CA070000}"/>
    <cellStyle name="Comma 2 4 5 2 3" xfId="55921" xr:uid="{00000000-0005-0000-0000-0000CB070000}"/>
    <cellStyle name="Comma 2 4 6" xfId="484" xr:uid="{00000000-0005-0000-0000-0000CC070000}"/>
    <cellStyle name="Comma 2 4 6 2" xfId="731" xr:uid="{00000000-0005-0000-0000-0000CD070000}"/>
    <cellStyle name="Comma 2 4 6 2 2" xfId="3655" xr:uid="{00000000-0005-0000-0000-0000CE070000}"/>
    <cellStyle name="Comma 2 4 6 2 3" xfId="55922" xr:uid="{00000000-0005-0000-0000-0000CF070000}"/>
    <cellStyle name="Comma 2 4 7" xfId="485" xr:uid="{00000000-0005-0000-0000-0000D0070000}"/>
    <cellStyle name="Comma 2 4 7 2" xfId="732" xr:uid="{00000000-0005-0000-0000-0000D1070000}"/>
    <cellStyle name="Comma 2 4 7 2 2" xfId="3656" xr:uid="{00000000-0005-0000-0000-0000D2070000}"/>
    <cellStyle name="Comma 2 4 7 2 3" xfId="55923" xr:uid="{00000000-0005-0000-0000-0000D3070000}"/>
    <cellStyle name="Comma 2 4 8" xfId="55924" xr:uid="{00000000-0005-0000-0000-0000D4070000}"/>
    <cellStyle name="Comma 2 5" xfId="486" xr:uid="{00000000-0005-0000-0000-0000D5070000}"/>
    <cellStyle name="Comma 2 5 2" xfId="487" xr:uid="{00000000-0005-0000-0000-0000D6070000}"/>
    <cellStyle name="Comma 2 5 2 2" xfId="733" xr:uid="{00000000-0005-0000-0000-0000D7070000}"/>
    <cellStyle name="Comma 2 5 2 2 2" xfId="3657" xr:uid="{00000000-0005-0000-0000-0000D8070000}"/>
    <cellStyle name="Comma 2 5 2 2 3" xfId="55925" xr:uid="{00000000-0005-0000-0000-0000D9070000}"/>
    <cellStyle name="Comma 2 5 2 3" xfId="55926" xr:uid="{00000000-0005-0000-0000-0000DA070000}"/>
    <cellStyle name="Comma 2 5 3" xfId="488" xr:uid="{00000000-0005-0000-0000-0000DB070000}"/>
    <cellStyle name="Comma 2 5 3 2" xfId="734" xr:uid="{00000000-0005-0000-0000-0000DC070000}"/>
    <cellStyle name="Comma 2 5 3 2 2" xfId="3658" xr:uid="{00000000-0005-0000-0000-0000DD070000}"/>
    <cellStyle name="Comma 2 5 3 2 3" xfId="55927" xr:uid="{00000000-0005-0000-0000-0000DE070000}"/>
    <cellStyle name="Comma 2 5 4" xfId="489" xr:uid="{00000000-0005-0000-0000-0000DF070000}"/>
    <cellStyle name="Comma 2 5 4 2" xfId="735" xr:uid="{00000000-0005-0000-0000-0000E0070000}"/>
    <cellStyle name="Comma 2 5 4 2 2" xfId="3659" xr:uid="{00000000-0005-0000-0000-0000E1070000}"/>
    <cellStyle name="Comma 2 5 4 2 3" xfId="55928" xr:uid="{00000000-0005-0000-0000-0000E2070000}"/>
    <cellStyle name="Comma 2 5 5" xfId="490" xr:uid="{00000000-0005-0000-0000-0000E3070000}"/>
    <cellStyle name="Comma 2 5 5 2" xfId="736" xr:uid="{00000000-0005-0000-0000-0000E4070000}"/>
    <cellStyle name="Comma 2 5 5 2 2" xfId="3660" xr:uid="{00000000-0005-0000-0000-0000E5070000}"/>
    <cellStyle name="Comma 2 5 5 2 3" xfId="55929" xr:uid="{00000000-0005-0000-0000-0000E6070000}"/>
    <cellStyle name="Comma 2 5 6" xfId="491" xr:uid="{00000000-0005-0000-0000-0000E7070000}"/>
    <cellStyle name="Comma 2 5 6 2" xfId="737" xr:uid="{00000000-0005-0000-0000-0000E8070000}"/>
    <cellStyle name="Comma 2 5 6 2 2" xfId="3661" xr:uid="{00000000-0005-0000-0000-0000E9070000}"/>
    <cellStyle name="Comma 2 5 6 2 3" xfId="55930" xr:uid="{00000000-0005-0000-0000-0000EA070000}"/>
    <cellStyle name="Comma 2 5 7" xfId="492" xr:uid="{00000000-0005-0000-0000-0000EB070000}"/>
    <cellStyle name="Comma 2 5 7 2" xfId="738" xr:uid="{00000000-0005-0000-0000-0000EC070000}"/>
    <cellStyle name="Comma 2 5 7 2 2" xfId="3662" xr:uid="{00000000-0005-0000-0000-0000ED070000}"/>
    <cellStyle name="Comma 2 5 7 2 3" xfId="55931" xr:uid="{00000000-0005-0000-0000-0000EE070000}"/>
    <cellStyle name="Comma 2 5 8" xfId="55932" xr:uid="{00000000-0005-0000-0000-0000EF070000}"/>
    <cellStyle name="Comma 2 6" xfId="493" xr:uid="{00000000-0005-0000-0000-0000F0070000}"/>
    <cellStyle name="Comma 2 6 2" xfId="3663" xr:uid="{00000000-0005-0000-0000-0000F1070000}"/>
    <cellStyle name="Comma 2 6 2 2" xfId="55933" xr:uid="{00000000-0005-0000-0000-0000F2070000}"/>
    <cellStyle name="Comma 2 6 3" xfId="55934" xr:uid="{00000000-0005-0000-0000-0000F3070000}"/>
    <cellStyle name="Comma 2 7" xfId="494" xr:uid="{00000000-0005-0000-0000-0000F4070000}"/>
    <cellStyle name="Comma 2 7 2" xfId="55935" xr:uid="{00000000-0005-0000-0000-0000F5070000}"/>
    <cellStyle name="Comma 2 7 3" xfId="55936" xr:uid="{00000000-0005-0000-0000-0000F6070000}"/>
    <cellStyle name="Comma 2 8" xfId="495" xr:uid="{00000000-0005-0000-0000-0000F7070000}"/>
    <cellStyle name="Comma 2 8 2" xfId="55937" xr:uid="{00000000-0005-0000-0000-0000F8070000}"/>
    <cellStyle name="Comma 2 8 3" xfId="55938" xr:uid="{00000000-0005-0000-0000-0000F9070000}"/>
    <cellStyle name="Comma 2 9" xfId="496" xr:uid="{00000000-0005-0000-0000-0000FA070000}"/>
    <cellStyle name="Comma 2 9 2" xfId="55939" xr:uid="{00000000-0005-0000-0000-0000FB070000}"/>
    <cellStyle name="Comma 2 9 3" xfId="55940" xr:uid="{00000000-0005-0000-0000-0000FC070000}"/>
    <cellStyle name="Comma 20" xfId="70" xr:uid="{00000000-0005-0000-0000-0000FD070000}"/>
    <cellStyle name="Comma 20 2" xfId="811" xr:uid="{00000000-0005-0000-0000-0000FE070000}"/>
    <cellStyle name="Comma 20 3" xfId="1259" xr:uid="{00000000-0005-0000-0000-0000FF070000}"/>
    <cellStyle name="Comma 200" xfId="55941" xr:uid="{00000000-0005-0000-0000-000000080000}"/>
    <cellStyle name="Comma 201" xfId="55942" xr:uid="{00000000-0005-0000-0000-000001080000}"/>
    <cellStyle name="Comma 202" xfId="55943" xr:uid="{00000000-0005-0000-0000-000002080000}"/>
    <cellStyle name="Comma 203" xfId="55944" xr:uid="{00000000-0005-0000-0000-000003080000}"/>
    <cellStyle name="Comma 204" xfId="55945" xr:uid="{00000000-0005-0000-0000-000004080000}"/>
    <cellStyle name="Comma 205" xfId="55946" xr:uid="{00000000-0005-0000-0000-000005080000}"/>
    <cellStyle name="Comma 206" xfId="55947" xr:uid="{00000000-0005-0000-0000-000006080000}"/>
    <cellStyle name="Comma 207" xfId="55948" xr:uid="{00000000-0005-0000-0000-000007080000}"/>
    <cellStyle name="Comma 208" xfId="55949" xr:uid="{00000000-0005-0000-0000-000008080000}"/>
    <cellStyle name="Comma 209" xfId="55950" xr:uid="{00000000-0005-0000-0000-000009080000}"/>
    <cellStyle name="Comma 21" xfId="71" xr:uid="{00000000-0005-0000-0000-00000A080000}"/>
    <cellStyle name="Comma 21 2" xfId="812" xr:uid="{00000000-0005-0000-0000-00000B080000}"/>
    <cellStyle name="Comma 21 3" xfId="1260" xr:uid="{00000000-0005-0000-0000-00000C080000}"/>
    <cellStyle name="Comma 210" xfId="55951" xr:uid="{00000000-0005-0000-0000-00000D080000}"/>
    <cellStyle name="Comma 211" xfId="55952" xr:uid="{00000000-0005-0000-0000-00000E080000}"/>
    <cellStyle name="Comma 212" xfId="55953" xr:uid="{00000000-0005-0000-0000-00000F080000}"/>
    <cellStyle name="Comma 213" xfId="55954" xr:uid="{00000000-0005-0000-0000-000010080000}"/>
    <cellStyle name="Comma 214" xfId="55955" xr:uid="{00000000-0005-0000-0000-000011080000}"/>
    <cellStyle name="Comma 215" xfId="55956" xr:uid="{00000000-0005-0000-0000-000012080000}"/>
    <cellStyle name="Comma 216" xfId="55957" xr:uid="{00000000-0005-0000-0000-000013080000}"/>
    <cellStyle name="Comma 217" xfId="55958" xr:uid="{00000000-0005-0000-0000-000014080000}"/>
    <cellStyle name="Comma 218" xfId="55959" xr:uid="{00000000-0005-0000-0000-000015080000}"/>
    <cellStyle name="Comma 219" xfId="55960" xr:uid="{00000000-0005-0000-0000-000016080000}"/>
    <cellStyle name="Comma 22" xfId="72" xr:uid="{00000000-0005-0000-0000-000017080000}"/>
    <cellStyle name="Comma 22 2" xfId="813" xr:uid="{00000000-0005-0000-0000-000018080000}"/>
    <cellStyle name="Comma 22 3" xfId="1261" xr:uid="{00000000-0005-0000-0000-000019080000}"/>
    <cellStyle name="Comma 220" xfId="55961" xr:uid="{00000000-0005-0000-0000-00001A080000}"/>
    <cellStyle name="Comma 221" xfId="55962" xr:uid="{00000000-0005-0000-0000-00001B080000}"/>
    <cellStyle name="Comma 222" xfId="55963" xr:uid="{00000000-0005-0000-0000-00001C080000}"/>
    <cellStyle name="Comma 223" xfId="55964" xr:uid="{00000000-0005-0000-0000-00001D080000}"/>
    <cellStyle name="Comma 224" xfId="55965" xr:uid="{00000000-0005-0000-0000-00001E080000}"/>
    <cellStyle name="Comma 225" xfId="55966" xr:uid="{00000000-0005-0000-0000-00001F080000}"/>
    <cellStyle name="Comma 226" xfId="55967" xr:uid="{00000000-0005-0000-0000-000020080000}"/>
    <cellStyle name="Comma 227" xfId="55968" xr:uid="{00000000-0005-0000-0000-000021080000}"/>
    <cellStyle name="Comma 228" xfId="55969" xr:uid="{00000000-0005-0000-0000-000022080000}"/>
    <cellStyle name="Comma 229" xfId="55970" xr:uid="{00000000-0005-0000-0000-000023080000}"/>
    <cellStyle name="Comma 23" xfId="73" xr:uid="{00000000-0005-0000-0000-000024080000}"/>
    <cellStyle name="Comma 23 2" xfId="814" xr:uid="{00000000-0005-0000-0000-000025080000}"/>
    <cellStyle name="Comma 23 3" xfId="1262" xr:uid="{00000000-0005-0000-0000-000026080000}"/>
    <cellStyle name="Comma 230" xfId="55971" xr:uid="{00000000-0005-0000-0000-000027080000}"/>
    <cellStyle name="Comma 231" xfId="55972" xr:uid="{00000000-0005-0000-0000-000028080000}"/>
    <cellStyle name="Comma 232" xfId="55973" xr:uid="{00000000-0005-0000-0000-000029080000}"/>
    <cellStyle name="Comma 233" xfId="55974" xr:uid="{00000000-0005-0000-0000-00002A080000}"/>
    <cellStyle name="Comma 234" xfId="55975" xr:uid="{00000000-0005-0000-0000-00002B080000}"/>
    <cellStyle name="Comma 235" xfId="55976" xr:uid="{00000000-0005-0000-0000-00002C080000}"/>
    <cellStyle name="Comma 236" xfId="55977" xr:uid="{00000000-0005-0000-0000-00002D080000}"/>
    <cellStyle name="Comma 237" xfId="55978" xr:uid="{00000000-0005-0000-0000-00002E080000}"/>
    <cellStyle name="Comma 238" xfId="55979" xr:uid="{00000000-0005-0000-0000-00002F080000}"/>
    <cellStyle name="Comma 239" xfId="55980" xr:uid="{00000000-0005-0000-0000-000030080000}"/>
    <cellStyle name="Comma 24" xfId="74" xr:uid="{00000000-0005-0000-0000-000031080000}"/>
    <cellStyle name="Comma 24 2" xfId="815" xr:uid="{00000000-0005-0000-0000-000032080000}"/>
    <cellStyle name="Comma 24 3" xfId="1263" xr:uid="{00000000-0005-0000-0000-000033080000}"/>
    <cellStyle name="Comma 240" xfId="55981" xr:uid="{00000000-0005-0000-0000-000034080000}"/>
    <cellStyle name="Comma 241" xfId="55982" xr:uid="{00000000-0005-0000-0000-000035080000}"/>
    <cellStyle name="Comma 242" xfId="55983" xr:uid="{00000000-0005-0000-0000-000036080000}"/>
    <cellStyle name="Comma 243" xfId="55984" xr:uid="{00000000-0005-0000-0000-000037080000}"/>
    <cellStyle name="Comma 244" xfId="55985" xr:uid="{00000000-0005-0000-0000-000038080000}"/>
    <cellStyle name="Comma 245" xfId="55986" xr:uid="{00000000-0005-0000-0000-000039080000}"/>
    <cellStyle name="Comma 246" xfId="55987" xr:uid="{00000000-0005-0000-0000-00003A080000}"/>
    <cellStyle name="Comma 247" xfId="55988" xr:uid="{00000000-0005-0000-0000-00003B080000}"/>
    <cellStyle name="Comma 248" xfId="55989" xr:uid="{00000000-0005-0000-0000-00003C080000}"/>
    <cellStyle name="Comma 249" xfId="55990" xr:uid="{00000000-0005-0000-0000-00003D080000}"/>
    <cellStyle name="Comma 25" xfId="75" xr:uid="{00000000-0005-0000-0000-00003E080000}"/>
    <cellStyle name="Comma 25 2" xfId="816" xr:uid="{00000000-0005-0000-0000-00003F080000}"/>
    <cellStyle name="Comma 25 3" xfId="1264" xr:uid="{00000000-0005-0000-0000-000040080000}"/>
    <cellStyle name="Comma 250" xfId="55991" xr:uid="{00000000-0005-0000-0000-000041080000}"/>
    <cellStyle name="Comma 251" xfId="55992" xr:uid="{00000000-0005-0000-0000-000042080000}"/>
    <cellStyle name="Comma 252" xfId="55993" xr:uid="{00000000-0005-0000-0000-000043080000}"/>
    <cellStyle name="Comma 253" xfId="55994" xr:uid="{00000000-0005-0000-0000-000044080000}"/>
    <cellStyle name="Comma 254" xfId="55995" xr:uid="{00000000-0005-0000-0000-000045080000}"/>
    <cellStyle name="Comma 255" xfId="55996" xr:uid="{00000000-0005-0000-0000-000046080000}"/>
    <cellStyle name="Comma 256" xfId="55997" xr:uid="{00000000-0005-0000-0000-000047080000}"/>
    <cellStyle name="Comma 257" xfId="55998" xr:uid="{00000000-0005-0000-0000-000048080000}"/>
    <cellStyle name="Comma 258" xfId="55999" xr:uid="{00000000-0005-0000-0000-000049080000}"/>
    <cellStyle name="Comma 259" xfId="56000" xr:uid="{00000000-0005-0000-0000-00004A080000}"/>
    <cellStyle name="Comma 26" xfId="76" xr:uid="{00000000-0005-0000-0000-00004B080000}"/>
    <cellStyle name="Comma 26 2" xfId="817" xr:uid="{00000000-0005-0000-0000-00004C080000}"/>
    <cellStyle name="Comma 26 3" xfId="1265" xr:uid="{00000000-0005-0000-0000-00004D080000}"/>
    <cellStyle name="Comma 260" xfId="56001" xr:uid="{00000000-0005-0000-0000-00004E080000}"/>
    <cellStyle name="Comma 261" xfId="56002" xr:uid="{00000000-0005-0000-0000-00004F080000}"/>
    <cellStyle name="Comma 27" xfId="77" xr:uid="{00000000-0005-0000-0000-000050080000}"/>
    <cellStyle name="Comma 27 2" xfId="818" xr:uid="{00000000-0005-0000-0000-000051080000}"/>
    <cellStyle name="Comma 27 3" xfId="1266" xr:uid="{00000000-0005-0000-0000-000052080000}"/>
    <cellStyle name="Comma 28" xfId="78" xr:uid="{00000000-0005-0000-0000-000053080000}"/>
    <cellStyle name="Comma 28 2" xfId="819" xr:uid="{00000000-0005-0000-0000-000054080000}"/>
    <cellStyle name="Comma 28 3" xfId="1267" xr:uid="{00000000-0005-0000-0000-000055080000}"/>
    <cellStyle name="Comma 29" xfId="79" xr:uid="{00000000-0005-0000-0000-000056080000}"/>
    <cellStyle name="Comma 29 2" xfId="820" xr:uid="{00000000-0005-0000-0000-000057080000}"/>
    <cellStyle name="Comma 29 3" xfId="1268" xr:uid="{00000000-0005-0000-0000-000058080000}"/>
    <cellStyle name="Comma 3" xfId="80" xr:uid="{00000000-0005-0000-0000-000059080000}"/>
    <cellStyle name="Comma 3 2" xfId="81" xr:uid="{00000000-0005-0000-0000-00005A080000}"/>
    <cellStyle name="Comma 3 2 2" xfId="82" xr:uid="{00000000-0005-0000-0000-00005B080000}"/>
    <cellStyle name="Comma 3 2 2 2" xfId="823" xr:uid="{00000000-0005-0000-0000-00005C080000}"/>
    <cellStyle name="Comma 3 2 2 3" xfId="1271" xr:uid="{00000000-0005-0000-0000-00005D080000}"/>
    <cellStyle name="Comma 3 2 3" xfId="822" xr:uid="{00000000-0005-0000-0000-00005E080000}"/>
    <cellStyle name="Comma 3 2 4" xfId="1270" xr:uid="{00000000-0005-0000-0000-00005F080000}"/>
    <cellStyle name="Comma 3 2 5" xfId="56003" xr:uid="{00000000-0005-0000-0000-000060080000}"/>
    <cellStyle name="Comma 3 3" xfId="83" xr:uid="{00000000-0005-0000-0000-000061080000}"/>
    <cellStyle name="Comma 3 3 2" xfId="84" xr:uid="{00000000-0005-0000-0000-000062080000}"/>
    <cellStyle name="Comma 3 3 2 2" xfId="825" xr:uid="{00000000-0005-0000-0000-000063080000}"/>
    <cellStyle name="Comma 3 3 2 3" xfId="1273" xr:uid="{00000000-0005-0000-0000-000064080000}"/>
    <cellStyle name="Comma 3 3 3" xfId="824" xr:uid="{00000000-0005-0000-0000-000065080000}"/>
    <cellStyle name="Comma 3 3 4" xfId="1272" xr:uid="{00000000-0005-0000-0000-000066080000}"/>
    <cellStyle name="Comma 3 3 5" xfId="56004" xr:uid="{00000000-0005-0000-0000-000067080000}"/>
    <cellStyle name="Comma 3 4" xfId="821" xr:uid="{00000000-0005-0000-0000-000068080000}"/>
    <cellStyle name="Comma 3 4 2" xfId="56005" xr:uid="{00000000-0005-0000-0000-000069080000}"/>
    <cellStyle name="Comma 3 5" xfId="1269" xr:uid="{00000000-0005-0000-0000-00006A080000}"/>
    <cellStyle name="Comma 3 6" xfId="56006" xr:uid="{00000000-0005-0000-0000-00006B080000}"/>
    <cellStyle name="Comma 3 7" xfId="56007" xr:uid="{00000000-0005-0000-0000-00006C080000}"/>
    <cellStyle name="Comma 30" xfId="85" xr:uid="{00000000-0005-0000-0000-00006D080000}"/>
    <cellStyle name="Comma 30 2" xfId="826" xr:uid="{00000000-0005-0000-0000-00006E080000}"/>
    <cellStyle name="Comma 30 3" xfId="1274" xr:uid="{00000000-0005-0000-0000-00006F080000}"/>
    <cellStyle name="Comma 31" xfId="86" xr:uid="{00000000-0005-0000-0000-000070080000}"/>
    <cellStyle name="Comma 31 2" xfId="827" xr:uid="{00000000-0005-0000-0000-000071080000}"/>
    <cellStyle name="Comma 31 3" xfId="1275" xr:uid="{00000000-0005-0000-0000-000072080000}"/>
    <cellStyle name="Comma 32" xfId="87" xr:uid="{00000000-0005-0000-0000-000073080000}"/>
    <cellStyle name="Comma 32 2" xfId="828" xr:uid="{00000000-0005-0000-0000-000074080000}"/>
    <cellStyle name="Comma 32 3" xfId="1276" xr:uid="{00000000-0005-0000-0000-000075080000}"/>
    <cellStyle name="Comma 33" xfId="88" xr:uid="{00000000-0005-0000-0000-000076080000}"/>
    <cellStyle name="Comma 33 2" xfId="829" xr:uid="{00000000-0005-0000-0000-000077080000}"/>
    <cellStyle name="Comma 33 3" xfId="1277" xr:uid="{00000000-0005-0000-0000-000078080000}"/>
    <cellStyle name="Comma 34" xfId="89" xr:uid="{00000000-0005-0000-0000-000079080000}"/>
    <cellStyle name="Comma 34 2" xfId="830" xr:uid="{00000000-0005-0000-0000-00007A080000}"/>
    <cellStyle name="Comma 34 3" xfId="1278" xr:uid="{00000000-0005-0000-0000-00007B080000}"/>
    <cellStyle name="Comma 35" xfId="90" xr:uid="{00000000-0005-0000-0000-00007C080000}"/>
    <cellStyle name="Comma 35 2" xfId="831" xr:uid="{00000000-0005-0000-0000-00007D080000}"/>
    <cellStyle name="Comma 35 3" xfId="1279" xr:uid="{00000000-0005-0000-0000-00007E080000}"/>
    <cellStyle name="Comma 36" xfId="91" xr:uid="{00000000-0005-0000-0000-00007F080000}"/>
    <cellStyle name="Comma 36 2" xfId="832" xr:uid="{00000000-0005-0000-0000-000080080000}"/>
    <cellStyle name="Comma 36 3" xfId="1280" xr:uid="{00000000-0005-0000-0000-000081080000}"/>
    <cellStyle name="Comma 37" xfId="92" xr:uid="{00000000-0005-0000-0000-000082080000}"/>
    <cellStyle name="Comma 37 2" xfId="833" xr:uid="{00000000-0005-0000-0000-000083080000}"/>
    <cellStyle name="Comma 37 3" xfId="1281" xr:uid="{00000000-0005-0000-0000-000084080000}"/>
    <cellStyle name="Comma 38" xfId="93" xr:uid="{00000000-0005-0000-0000-000085080000}"/>
    <cellStyle name="Comma 38 2" xfId="834" xr:uid="{00000000-0005-0000-0000-000086080000}"/>
    <cellStyle name="Comma 38 3" xfId="1282" xr:uid="{00000000-0005-0000-0000-000087080000}"/>
    <cellStyle name="Comma 39" xfId="94" xr:uid="{00000000-0005-0000-0000-000088080000}"/>
    <cellStyle name="Comma 39 2" xfId="835" xr:uid="{00000000-0005-0000-0000-000089080000}"/>
    <cellStyle name="Comma 39 3" xfId="1283" xr:uid="{00000000-0005-0000-0000-00008A080000}"/>
    <cellStyle name="Comma 4" xfId="95" xr:uid="{00000000-0005-0000-0000-00008B080000}"/>
    <cellStyle name="Comma 4 2" xfId="96" xr:uid="{00000000-0005-0000-0000-00008C080000}"/>
    <cellStyle name="Comma 4 2 2" xfId="837" xr:uid="{00000000-0005-0000-0000-00008D080000}"/>
    <cellStyle name="Comma 4 2 3" xfId="1285" xr:uid="{00000000-0005-0000-0000-00008E080000}"/>
    <cellStyle name="Comma 4 3" xfId="836" xr:uid="{00000000-0005-0000-0000-00008F080000}"/>
    <cellStyle name="Comma 4 4" xfId="1284" xr:uid="{00000000-0005-0000-0000-000090080000}"/>
    <cellStyle name="Comma 4 5" xfId="56008" xr:uid="{00000000-0005-0000-0000-000091080000}"/>
    <cellStyle name="Comma 4 5 2" xfId="56009" xr:uid="{00000000-0005-0000-0000-000092080000}"/>
    <cellStyle name="Comma 4 6" xfId="56010" xr:uid="{00000000-0005-0000-0000-000093080000}"/>
    <cellStyle name="Comma 40" xfId="97" xr:uid="{00000000-0005-0000-0000-000094080000}"/>
    <cellStyle name="Comma 40 2" xfId="838" xr:uid="{00000000-0005-0000-0000-000095080000}"/>
    <cellStyle name="Comma 40 3" xfId="1286" xr:uid="{00000000-0005-0000-0000-000096080000}"/>
    <cellStyle name="Comma 41" xfId="98" xr:uid="{00000000-0005-0000-0000-000097080000}"/>
    <cellStyle name="Comma 41 2" xfId="839" xr:uid="{00000000-0005-0000-0000-000098080000}"/>
    <cellStyle name="Comma 41 3" xfId="1287" xr:uid="{00000000-0005-0000-0000-000099080000}"/>
    <cellStyle name="Comma 42" xfId="99" xr:uid="{00000000-0005-0000-0000-00009A080000}"/>
    <cellStyle name="Comma 42 2" xfId="840" xr:uid="{00000000-0005-0000-0000-00009B080000}"/>
    <cellStyle name="Comma 42 3" xfId="1288" xr:uid="{00000000-0005-0000-0000-00009C080000}"/>
    <cellStyle name="Comma 43" xfId="100" xr:uid="{00000000-0005-0000-0000-00009D080000}"/>
    <cellStyle name="Comma 43 2" xfId="841" xr:uid="{00000000-0005-0000-0000-00009E080000}"/>
    <cellStyle name="Comma 43 3" xfId="1289" xr:uid="{00000000-0005-0000-0000-00009F080000}"/>
    <cellStyle name="Comma 44" xfId="101" xr:uid="{00000000-0005-0000-0000-0000A0080000}"/>
    <cellStyle name="Comma 44 2" xfId="842" xr:uid="{00000000-0005-0000-0000-0000A1080000}"/>
    <cellStyle name="Comma 44 3" xfId="1290" xr:uid="{00000000-0005-0000-0000-0000A2080000}"/>
    <cellStyle name="Comma 45" xfId="102" xr:uid="{00000000-0005-0000-0000-0000A3080000}"/>
    <cellStyle name="Comma 45 2" xfId="843" xr:uid="{00000000-0005-0000-0000-0000A4080000}"/>
    <cellStyle name="Comma 45 3" xfId="1291" xr:uid="{00000000-0005-0000-0000-0000A5080000}"/>
    <cellStyle name="Comma 46" xfId="103" xr:uid="{00000000-0005-0000-0000-0000A6080000}"/>
    <cellStyle name="Comma 46 2" xfId="844" xr:uid="{00000000-0005-0000-0000-0000A7080000}"/>
    <cellStyle name="Comma 46 3" xfId="1292" xr:uid="{00000000-0005-0000-0000-0000A8080000}"/>
    <cellStyle name="Comma 47" xfId="104" xr:uid="{00000000-0005-0000-0000-0000A9080000}"/>
    <cellStyle name="Comma 47 2" xfId="845" xr:uid="{00000000-0005-0000-0000-0000AA080000}"/>
    <cellStyle name="Comma 47 3" xfId="1293" xr:uid="{00000000-0005-0000-0000-0000AB080000}"/>
    <cellStyle name="Comma 48" xfId="105" xr:uid="{00000000-0005-0000-0000-0000AC080000}"/>
    <cellStyle name="Comma 48 2" xfId="846" xr:uid="{00000000-0005-0000-0000-0000AD080000}"/>
    <cellStyle name="Comma 48 3" xfId="1294" xr:uid="{00000000-0005-0000-0000-0000AE080000}"/>
    <cellStyle name="Comma 49" xfId="106" xr:uid="{00000000-0005-0000-0000-0000AF080000}"/>
    <cellStyle name="Comma 49 2" xfId="847" xr:uid="{00000000-0005-0000-0000-0000B0080000}"/>
    <cellStyle name="Comma 49 3" xfId="1295" xr:uid="{00000000-0005-0000-0000-0000B1080000}"/>
    <cellStyle name="Comma 5" xfId="107" xr:uid="{00000000-0005-0000-0000-0000B2080000}"/>
    <cellStyle name="Comma 5 2" xfId="108" xr:uid="{00000000-0005-0000-0000-0000B3080000}"/>
    <cellStyle name="Comma 5 2 2" xfId="849" xr:uid="{00000000-0005-0000-0000-0000B4080000}"/>
    <cellStyle name="Comma 5 2 3" xfId="1297" xr:uid="{00000000-0005-0000-0000-0000B5080000}"/>
    <cellStyle name="Comma 5 3" xfId="848" xr:uid="{00000000-0005-0000-0000-0000B6080000}"/>
    <cellStyle name="Comma 5 3 2" xfId="3664" xr:uid="{00000000-0005-0000-0000-0000B7080000}"/>
    <cellStyle name="Comma 5 4" xfId="1296" xr:uid="{00000000-0005-0000-0000-0000B8080000}"/>
    <cellStyle name="Comma 5 5" xfId="56011" xr:uid="{00000000-0005-0000-0000-0000B9080000}"/>
    <cellStyle name="Comma 5 6" xfId="56012" xr:uid="{00000000-0005-0000-0000-0000BA080000}"/>
    <cellStyle name="Comma 5 7" xfId="56013" xr:uid="{00000000-0005-0000-0000-0000BB080000}"/>
    <cellStyle name="Comma 50" xfId="109" xr:uid="{00000000-0005-0000-0000-0000BC080000}"/>
    <cellStyle name="Comma 50 2" xfId="850" xr:uid="{00000000-0005-0000-0000-0000BD080000}"/>
    <cellStyle name="Comma 50 3" xfId="1298" xr:uid="{00000000-0005-0000-0000-0000BE080000}"/>
    <cellStyle name="Comma 51" xfId="110" xr:uid="{00000000-0005-0000-0000-0000BF080000}"/>
    <cellStyle name="Comma 51 2" xfId="851" xr:uid="{00000000-0005-0000-0000-0000C0080000}"/>
    <cellStyle name="Comma 51 3" xfId="1299" xr:uid="{00000000-0005-0000-0000-0000C1080000}"/>
    <cellStyle name="Comma 52" xfId="111" xr:uid="{00000000-0005-0000-0000-0000C2080000}"/>
    <cellStyle name="Comma 52 2" xfId="852" xr:uid="{00000000-0005-0000-0000-0000C3080000}"/>
    <cellStyle name="Comma 52 3" xfId="1300" xr:uid="{00000000-0005-0000-0000-0000C4080000}"/>
    <cellStyle name="Comma 53" xfId="112" xr:uid="{00000000-0005-0000-0000-0000C5080000}"/>
    <cellStyle name="Comma 53 2" xfId="853" xr:uid="{00000000-0005-0000-0000-0000C6080000}"/>
    <cellStyle name="Comma 53 3" xfId="1301" xr:uid="{00000000-0005-0000-0000-0000C7080000}"/>
    <cellStyle name="Comma 54" xfId="113" xr:uid="{00000000-0005-0000-0000-0000C8080000}"/>
    <cellStyle name="Comma 54 2" xfId="854" xr:uid="{00000000-0005-0000-0000-0000C9080000}"/>
    <cellStyle name="Comma 54 3" xfId="1302" xr:uid="{00000000-0005-0000-0000-0000CA080000}"/>
    <cellStyle name="Comma 55" xfId="114" xr:uid="{00000000-0005-0000-0000-0000CB080000}"/>
    <cellStyle name="Comma 55 2" xfId="855" xr:uid="{00000000-0005-0000-0000-0000CC080000}"/>
    <cellStyle name="Comma 55 3" xfId="1303" xr:uid="{00000000-0005-0000-0000-0000CD080000}"/>
    <cellStyle name="Comma 56" xfId="115" xr:uid="{00000000-0005-0000-0000-0000CE080000}"/>
    <cellStyle name="Comma 56 2" xfId="856" xr:uid="{00000000-0005-0000-0000-0000CF080000}"/>
    <cellStyle name="Comma 56 3" xfId="1304" xr:uid="{00000000-0005-0000-0000-0000D0080000}"/>
    <cellStyle name="Comma 57" xfId="116" xr:uid="{00000000-0005-0000-0000-0000D1080000}"/>
    <cellStyle name="Comma 57 2" xfId="857" xr:uid="{00000000-0005-0000-0000-0000D2080000}"/>
    <cellStyle name="Comma 57 3" xfId="1305" xr:uid="{00000000-0005-0000-0000-0000D3080000}"/>
    <cellStyle name="Comma 58" xfId="117" xr:uid="{00000000-0005-0000-0000-0000D4080000}"/>
    <cellStyle name="Comma 58 2" xfId="858" xr:uid="{00000000-0005-0000-0000-0000D5080000}"/>
    <cellStyle name="Comma 58 3" xfId="1306" xr:uid="{00000000-0005-0000-0000-0000D6080000}"/>
    <cellStyle name="Comma 59" xfId="118" xr:uid="{00000000-0005-0000-0000-0000D7080000}"/>
    <cellStyle name="Comma 59 2" xfId="859" xr:uid="{00000000-0005-0000-0000-0000D8080000}"/>
    <cellStyle name="Comma 59 3" xfId="1307" xr:uid="{00000000-0005-0000-0000-0000D9080000}"/>
    <cellStyle name="Comma 6" xfId="119" xr:uid="{00000000-0005-0000-0000-0000DA080000}"/>
    <cellStyle name="Comma 6 10" xfId="497" xr:uid="{00000000-0005-0000-0000-0000DB080000}"/>
    <cellStyle name="Comma 6 11" xfId="2578" xr:uid="{00000000-0005-0000-0000-0000DC080000}"/>
    <cellStyle name="Comma 6 2" xfId="120" xr:uid="{00000000-0005-0000-0000-0000DD080000}"/>
    <cellStyle name="Comma 6 2 2" xfId="739" xr:uid="{00000000-0005-0000-0000-0000DE080000}"/>
    <cellStyle name="Comma 6 2 3" xfId="2579" xr:uid="{00000000-0005-0000-0000-0000DF080000}"/>
    <cellStyle name="Comma 6 3" xfId="498" xr:uid="{00000000-0005-0000-0000-0000E0080000}"/>
    <cellStyle name="Comma 6 4" xfId="499" xr:uid="{00000000-0005-0000-0000-0000E1080000}"/>
    <cellStyle name="Comma 6 5" xfId="500" xr:uid="{00000000-0005-0000-0000-0000E2080000}"/>
    <cellStyle name="Comma 6 6" xfId="501" xr:uid="{00000000-0005-0000-0000-0000E3080000}"/>
    <cellStyle name="Comma 6 7" xfId="502" xr:uid="{00000000-0005-0000-0000-0000E4080000}"/>
    <cellStyle name="Comma 6 8" xfId="503" xr:uid="{00000000-0005-0000-0000-0000E5080000}"/>
    <cellStyle name="Comma 6 9" xfId="504" xr:uid="{00000000-0005-0000-0000-0000E6080000}"/>
    <cellStyle name="Comma 60" xfId="121" xr:uid="{00000000-0005-0000-0000-0000E7080000}"/>
    <cellStyle name="Comma 60 2" xfId="860" xr:uid="{00000000-0005-0000-0000-0000E8080000}"/>
    <cellStyle name="Comma 60 3" xfId="1308" xr:uid="{00000000-0005-0000-0000-0000E9080000}"/>
    <cellStyle name="Comma 61" xfId="122" xr:uid="{00000000-0005-0000-0000-0000EA080000}"/>
    <cellStyle name="Comma 61 2" xfId="861" xr:uid="{00000000-0005-0000-0000-0000EB080000}"/>
    <cellStyle name="Comma 61 3" xfId="1309" xr:uid="{00000000-0005-0000-0000-0000EC080000}"/>
    <cellStyle name="Comma 62" xfId="123" xr:uid="{00000000-0005-0000-0000-0000ED080000}"/>
    <cellStyle name="Comma 62 2" xfId="862" xr:uid="{00000000-0005-0000-0000-0000EE080000}"/>
    <cellStyle name="Comma 62 3" xfId="1310" xr:uid="{00000000-0005-0000-0000-0000EF080000}"/>
    <cellStyle name="Comma 63" xfId="124" xr:uid="{00000000-0005-0000-0000-0000F0080000}"/>
    <cellStyle name="Comma 63 2" xfId="863" xr:uid="{00000000-0005-0000-0000-0000F1080000}"/>
    <cellStyle name="Comma 63 3" xfId="1311" xr:uid="{00000000-0005-0000-0000-0000F2080000}"/>
    <cellStyle name="Comma 64" xfId="125" xr:uid="{00000000-0005-0000-0000-0000F3080000}"/>
    <cellStyle name="Comma 64 2" xfId="864" xr:uid="{00000000-0005-0000-0000-0000F4080000}"/>
    <cellStyle name="Comma 64 3" xfId="1312" xr:uid="{00000000-0005-0000-0000-0000F5080000}"/>
    <cellStyle name="Comma 65" xfId="126" xr:uid="{00000000-0005-0000-0000-0000F6080000}"/>
    <cellStyle name="Comma 65 2" xfId="865" xr:uid="{00000000-0005-0000-0000-0000F7080000}"/>
    <cellStyle name="Comma 65 3" xfId="1313" xr:uid="{00000000-0005-0000-0000-0000F8080000}"/>
    <cellStyle name="Comma 66" xfId="127" xr:uid="{00000000-0005-0000-0000-0000F9080000}"/>
    <cellStyle name="Comma 66 2" xfId="866" xr:uid="{00000000-0005-0000-0000-0000FA080000}"/>
    <cellStyle name="Comma 66 3" xfId="1314" xr:uid="{00000000-0005-0000-0000-0000FB080000}"/>
    <cellStyle name="Comma 67" xfId="128" xr:uid="{00000000-0005-0000-0000-0000FC080000}"/>
    <cellStyle name="Comma 67 2" xfId="867" xr:uid="{00000000-0005-0000-0000-0000FD080000}"/>
    <cellStyle name="Comma 67 3" xfId="1315" xr:uid="{00000000-0005-0000-0000-0000FE080000}"/>
    <cellStyle name="Comma 68" xfId="129" xr:uid="{00000000-0005-0000-0000-0000FF080000}"/>
    <cellStyle name="Comma 68 2" xfId="868" xr:uid="{00000000-0005-0000-0000-000000090000}"/>
    <cellStyle name="Comma 68 3" xfId="1316" xr:uid="{00000000-0005-0000-0000-000001090000}"/>
    <cellStyle name="Comma 69" xfId="130" xr:uid="{00000000-0005-0000-0000-000002090000}"/>
    <cellStyle name="Comma 69 2" xfId="869" xr:uid="{00000000-0005-0000-0000-000003090000}"/>
    <cellStyle name="Comma 69 3" xfId="1317" xr:uid="{00000000-0005-0000-0000-000004090000}"/>
    <cellStyle name="Comma 7" xfId="131" xr:uid="{00000000-0005-0000-0000-000005090000}"/>
    <cellStyle name="Comma 7 2" xfId="132" xr:uid="{00000000-0005-0000-0000-000006090000}"/>
    <cellStyle name="Comma 7 2 2" xfId="871" xr:uid="{00000000-0005-0000-0000-000007090000}"/>
    <cellStyle name="Comma 7 2 3" xfId="1319" xr:uid="{00000000-0005-0000-0000-000008090000}"/>
    <cellStyle name="Comma 7 3" xfId="870" xr:uid="{00000000-0005-0000-0000-000009090000}"/>
    <cellStyle name="Comma 7 4" xfId="1318" xr:uid="{00000000-0005-0000-0000-00000A090000}"/>
    <cellStyle name="Comma 70" xfId="133" xr:uid="{00000000-0005-0000-0000-00000B090000}"/>
    <cellStyle name="Comma 70 2" xfId="872" xr:uid="{00000000-0005-0000-0000-00000C090000}"/>
    <cellStyle name="Comma 70 3" xfId="1320" xr:uid="{00000000-0005-0000-0000-00000D090000}"/>
    <cellStyle name="Comma 71" xfId="134" xr:uid="{00000000-0005-0000-0000-00000E090000}"/>
    <cellStyle name="Comma 71 2" xfId="873" xr:uid="{00000000-0005-0000-0000-00000F090000}"/>
    <cellStyle name="Comma 71 3" xfId="1321" xr:uid="{00000000-0005-0000-0000-000010090000}"/>
    <cellStyle name="Comma 72" xfId="135" xr:uid="{00000000-0005-0000-0000-000011090000}"/>
    <cellStyle name="Comma 72 2" xfId="874" xr:uid="{00000000-0005-0000-0000-000012090000}"/>
    <cellStyle name="Comma 72 3" xfId="1322" xr:uid="{00000000-0005-0000-0000-000013090000}"/>
    <cellStyle name="Comma 73" xfId="136" xr:uid="{00000000-0005-0000-0000-000014090000}"/>
    <cellStyle name="Comma 73 2" xfId="875" xr:uid="{00000000-0005-0000-0000-000015090000}"/>
    <cellStyle name="Comma 73 3" xfId="1323" xr:uid="{00000000-0005-0000-0000-000016090000}"/>
    <cellStyle name="Comma 74" xfId="137" xr:uid="{00000000-0005-0000-0000-000017090000}"/>
    <cellStyle name="Comma 74 2" xfId="876" xr:uid="{00000000-0005-0000-0000-000018090000}"/>
    <cellStyle name="Comma 74 3" xfId="1324" xr:uid="{00000000-0005-0000-0000-000019090000}"/>
    <cellStyle name="Comma 75" xfId="138" xr:uid="{00000000-0005-0000-0000-00001A090000}"/>
    <cellStyle name="Comma 75 2" xfId="877" xr:uid="{00000000-0005-0000-0000-00001B090000}"/>
    <cellStyle name="Comma 75 3" xfId="1325" xr:uid="{00000000-0005-0000-0000-00001C090000}"/>
    <cellStyle name="Comma 76" xfId="139" xr:uid="{00000000-0005-0000-0000-00001D090000}"/>
    <cellStyle name="Comma 76 2" xfId="878" xr:uid="{00000000-0005-0000-0000-00001E090000}"/>
    <cellStyle name="Comma 76 3" xfId="1326" xr:uid="{00000000-0005-0000-0000-00001F090000}"/>
    <cellStyle name="Comma 77" xfId="140" xr:uid="{00000000-0005-0000-0000-000020090000}"/>
    <cellStyle name="Comma 77 2" xfId="879" xr:uid="{00000000-0005-0000-0000-000021090000}"/>
    <cellStyle name="Comma 77 3" xfId="1327" xr:uid="{00000000-0005-0000-0000-000022090000}"/>
    <cellStyle name="Comma 78" xfId="141" xr:uid="{00000000-0005-0000-0000-000023090000}"/>
    <cellStyle name="Comma 78 2" xfId="880" xr:uid="{00000000-0005-0000-0000-000024090000}"/>
    <cellStyle name="Comma 78 3" xfId="1328" xr:uid="{00000000-0005-0000-0000-000025090000}"/>
    <cellStyle name="Comma 79" xfId="142" xr:uid="{00000000-0005-0000-0000-000026090000}"/>
    <cellStyle name="Comma 79 2" xfId="881" xr:uid="{00000000-0005-0000-0000-000027090000}"/>
    <cellStyle name="Comma 79 3" xfId="1329" xr:uid="{00000000-0005-0000-0000-000028090000}"/>
    <cellStyle name="Comma 8" xfId="143" xr:uid="{00000000-0005-0000-0000-000029090000}"/>
    <cellStyle name="Comma 8 2" xfId="144" xr:uid="{00000000-0005-0000-0000-00002A090000}"/>
    <cellStyle name="Comma 8 2 2" xfId="740" xr:uid="{00000000-0005-0000-0000-00002B090000}"/>
    <cellStyle name="Comma 8 2 2 2" xfId="3665" xr:uid="{00000000-0005-0000-0000-00002C090000}"/>
    <cellStyle name="Comma 8 2 2 3" xfId="56014" xr:uid="{00000000-0005-0000-0000-00002D090000}"/>
    <cellStyle name="Comma 8 2 3" xfId="882" xr:uid="{00000000-0005-0000-0000-00002E090000}"/>
    <cellStyle name="Comma 8 2 4" xfId="1330" xr:uid="{00000000-0005-0000-0000-00002F090000}"/>
    <cellStyle name="Comma 8 3" xfId="505" xr:uid="{00000000-0005-0000-0000-000030090000}"/>
    <cellStyle name="Comma 8 3 2" xfId="741" xr:uid="{00000000-0005-0000-0000-000031090000}"/>
    <cellStyle name="Comma 8 3 2 2" xfId="3666" xr:uid="{00000000-0005-0000-0000-000032090000}"/>
    <cellStyle name="Comma 8 3 2 3" xfId="56015" xr:uid="{00000000-0005-0000-0000-000033090000}"/>
    <cellStyle name="Comma 8 4" xfId="506" xr:uid="{00000000-0005-0000-0000-000034090000}"/>
    <cellStyle name="Comma 8 4 2" xfId="742" xr:uid="{00000000-0005-0000-0000-000035090000}"/>
    <cellStyle name="Comma 8 4 2 2" xfId="3667" xr:uid="{00000000-0005-0000-0000-000036090000}"/>
    <cellStyle name="Comma 8 4 2 3" xfId="56016" xr:uid="{00000000-0005-0000-0000-000037090000}"/>
    <cellStyle name="Comma 8 5" xfId="507" xr:uid="{00000000-0005-0000-0000-000038090000}"/>
    <cellStyle name="Comma 8 5 2" xfId="743" xr:uid="{00000000-0005-0000-0000-000039090000}"/>
    <cellStyle name="Comma 8 5 2 2" xfId="3668" xr:uid="{00000000-0005-0000-0000-00003A090000}"/>
    <cellStyle name="Comma 8 5 2 3" xfId="56017" xr:uid="{00000000-0005-0000-0000-00003B090000}"/>
    <cellStyle name="Comma 8 6" xfId="508" xr:uid="{00000000-0005-0000-0000-00003C090000}"/>
    <cellStyle name="Comma 8 6 2" xfId="744" xr:uid="{00000000-0005-0000-0000-00003D090000}"/>
    <cellStyle name="Comma 8 6 2 2" xfId="3669" xr:uid="{00000000-0005-0000-0000-00003E090000}"/>
    <cellStyle name="Comma 8 6 2 3" xfId="56018" xr:uid="{00000000-0005-0000-0000-00003F090000}"/>
    <cellStyle name="Comma 8 7" xfId="509" xr:uid="{00000000-0005-0000-0000-000040090000}"/>
    <cellStyle name="Comma 8 7 2" xfId="745" xr:uid="{00000000-0005-0000-0000-000041090000}"/>
    <cellStyle name="Comma 8 7 2 2" xfId="3670" xr:uid="{00000000-0005-0000-0000-000042090000}"/>
    <cellStyle name="Comma 8 7 2 3" xfId="56019" xr:uid="{00000000-0005-0000-0000-000043090000}"/>
    <cellStyle name="Comma 8 8" xfId="2580" xr:uid="{00000000-0005-0000-0000-000044090000}"/>
    <cellStyle name="Comma 80" xfId="145" xr:uid="{00000000-0005-0000-0000-000045090000}"/>
    <cellStyle name="Comma 80 2" xfId="883" xr:uid="{00000000-0005-0000-0000-000046090000}"/>
    <cellStyle name="Comma 80 3" xfId="1331" xr:uid="{00000000-0005-0000-0000-000047090000}"/>
    <cellStyle name="Comma 81" xfId="146" xr:uid="{00000000-0005-0000-0000-000048090000}"/>
    <cellStyle name="Comma 81 2" xfId="884" xr:uid="{00000000-0005-0000-0000-000049090000}"/>
    <cellStyle name="Comma 81 3" xfId="1332" xr:uid="{00000000-0005-0000-0000-00004A090000}"/>
    <cellStyle name="Comma 82" xfId="147" xr:uid="{00000000-0005-0000-0000-00004B090000}"/>
    <cellStyle name="Comma 82 2" xfId="885" xr:uid="{00000000-0005-0000-0000-00004C090000}"/>
    <cellStyle name="Comma 82 3" xfId="1333" xr:uid="{00000000-0005-0000-0000-00004D090000}"/>
    <cellStyle name="Comma 83" xfId="148" xr:uid="{00000000-0005-0000-0000-00004E090000}"/>
    <cellStyle name="Comma 83 2" xfId="886" xr:uid="{00000000-0005-0000-0000-00004F090000}"/>
    <cellStyle name="Comma 83 3" xfId="1334" xr:uid="{00000000-0005-0000-0000-000050090000}"/>
    <cellStyle name="Comma 84" xfId="149" xr:uid="{00000000-0005-0000-0000-000051090000}"/>
    <cellStyle name="Comma 84 2" xfId="887" xr:uid="{00000000-0005-0000-0000-000052090000}"/>
    <cellStyle name="Comma 84 3" xfId="1335" xr:uid="{00000000-0005-0000-0000-000053090000}"/>
    <cellStyle name="Comma 85" xfId="150" xr:uid="{00000000-0005-0000-0000-000054090000}"/>
    <cellStyle name="Comma 85 2" xfId="888" xr:uid="{00000000-0005-0000-0000-000055090000}"/>
    <cellStyle name="Comma 85 3" xfId="1336" xr:uid="{00000000-0005-0000-0000-000056090000}"/>
    <cellStyle name="Comma 86" xfId="151" xr:uid="{00000000-0005-0000-0000-000057090000}"/>
    <cellStyle name="Comma 86 2" xfId="889" xr:uid="{00000000-0005-0000-0000-000058090000}"/>
    <cellStyle name="Comma 86 3" xfId="1337" xr:uid="{00000000-0005-0000-0000-000059090000}"/>
    <cellStyle name="Comma 87" xfId="152" xr:uid="{00000000-0005-0000-0000-00005A090000}"/>
    <cellStyle name="Comma 87 2" xfId="890" xr:uid="{00000000-0005-0000-0000-00005B090000}"/>
    <cellStyle name="Comma 87 3" xfId="1338" xr:uid="{00000000-0005-0000-0000-00005C090000}"/>
    <cellStyle name="Comma 88" xfId="153" xr:uid="{00000000-0005-0000-0000-00005D090000}"/>
    <cellStyle name="Comma 88 2" xfId="891" xr:uid="{00000000-0005-0000-0000-00005E090000}"/>
    <cellStyle name="Comma 88 3" xfId="1339" xr:uid="{00000000-0005-0000-0000-00005F090000}"/>
    <cellStyle name="Comma 89" xfId="154" xr:uid="{00000000-0005-0000-0000-000060090000}"/>
    <cellStyle name="Comma 89 2" xfId="892" xr:uid="{00000000-0005-0000-0000-000061090000}"/>
    <cellStyle name="Comma 89 3" xfId="1340" xr:uid="{00000000-0005-0000-0000-000062090000}"/>
    <cellStyle name="Comma 9" xfId="155" xr:uid="{00000000-0005-0000-0000-000063090000}"/>
    <cellStyle name="Comma 9 2" xfId="156" xr:uid="{00000000-0005-0000-0000-000064090000}"/>
    <cellStyle name="Comma 9 2 2" xfId="894" xr:uid="{00000000-0005-0000-0000-000065090000}"/>
    <cellStyle name="Comma 9 2 3" xfId="1342" xr:uid="{00000000-0005-0000-0000-000066090000}"/>
    <cellStyle name="Comma 9 3" xfId="893" xr:uid="{00000000-0005-0000-0000-000067090000}"/>
    <cellStyle name="Comma 9 4" xfId="1341" xr:uid="{00000000-0005-0000-0000-000068090000}"/>
    <cellStyle name="Comma 90" xfId="157" xr:uid="{00000000-0005-0000-0000-000069090000}"/>
    <cellStyle name="Comma 90 2" xfId="895" xr:uid="{00000000-0005-0000-0000-00006A090000}"/>
    <cellStyle name="Comma 90 3" xfId="1343" xr:uid="{00000000-0005-0000-0000-00006B090000}"/>
    <cellStyle name="Comma 91" xfId="158" xr:uid="{00000000-0005-0000-0000-00006C090000}"/>
    <cellStyle name="Comma 91 2" xfId="896" xr:uid="{00000000-0005-0000-0000-00006D090000}"/>
    <cellStyle name="Comma 91 3" xfId="1344" xr:uid="{00000000-0005-0000-0000-00006E090000}"/>
    <cellStyle name="Comma 92" xfId="159" xr:uid="{00000000-0005-0000-0000-00006F090000}"/>
    <cellStyle name="Comma 92 2" xfId="897" xr:uid="{00000000-0005-0000-0000-000070090000}"/>
    <cellStyle name="Comma 92 3" xfId="1345" xr:uid="{00000000-0005-0000-0000-000071090000}"/>
    <cellStyle name="Comma 93" xfId="160" xr:uid="{00000000-0005-0000-0000-000072090000}"/>
    <cellStyle name="Comma 93 2" xfId="898" xr:uid="{00000000-0005-0000-0000-000073090000}"/>
    <cellStyle name="Comma 93 3" xfId="1346" xr:uid="{00000000-0005-0000-0000-000074090000}"/>
    <cellStyle name="Comma 94" xfId="161" xr:uid="{00000000-0005-0000-0000-000075090000}"/>
    <cellStyle name="Comma 94 2" xfId="899" xr:uid="{00000000-0005-0000-0000-000076090000}"/>
    <cellStyle name="Comma 94 3" xfId="1347" xr:uid="{00000000-0005-0000-0000-000077090000}"/>
    <cellStyle name="Comma 95" xfId="162" xr:uid="{00000000-0005-0000-0000-000078090000}"/>
    <cellStyle name="Comma 95 2" xfId="900" xr:uid="{00000000-0005-0000-0000-000079090000}"/>
    <cellStyle name="Comma 95 3" xfId="1348" xr:uid="{00000000-0005-0000-0000-00007A090000}"/>
    <cellStyle name="Comma 96" xfId="163" xr:uid="{00000000-0005-0000-0000-00007B090000}"/>
    <cellStyle name="Comma 96 2" xfId="901" xr:uid="{00000000-0005-0000-0000-00007C090000}"/>
    <cellStyle name="Comma 96 3" xfId="1349" xr:uid="{00000000-0005-0000-0000-00007D090000}"/>
    <cellStyle name="Comma 97" xfId="510" xr:uid="{00000000-0005-0000-0000-00007E090000}"/>
    <cellStyle name="Comma 97 2" xfId="56020" xr:uid="{00000000-0005-0000-0000-00007F090000}"/>
    <cellStyle name="Comma 98" xfId="511" xr:uid="{00000000-0005-0000-0000-000080090000}"/>
    <cellStyle name="Comma 98 2" xfId="56021" xr:uid="{00000000-0005-0000-0000-000081090000}"/>
    <cellStyle name="Comma 99" xfId="512" xr:uid="{00000000-0005-0000-0000-000082090000}"/>
    <cellStyle name="Comma 99 2" xfId="56022" xr:uid="{00000000-0005-0000-0000-000083090000}"/>
    <cellStyle name="Comma0" xfId="164" xr:uid="{00000000-0005-0000-0000-000084090000}"/>
    <cellStyle name="Comma0 2" xfId="56023" xr:uid="{00000000-0005-0000-0000-000085090000}"/>
    <cellStyle name="Currency (0)" xfId="165" xr:uid="{00000000-0005-0000-0000-000086090000}"/>
    <cellStyle name="Currency [0] 10" xfId="2581" xr:uid="{00000000-0005-0000-0000-000087090000}"/>
    <cellStyle name="Currency [0] 13" xfId="2582" xr:uid="{00000000-0005-0000-0000-000088090000}"/>
    <cellStyle name="Currency [0] 16" xfId="2583" xr:uid="{00000000-0005-0000-0000-000089090000}"/>
    <cellStyle name="Currency [0] 17" xfId="2584" xr:uid="{00000000-0005-0000-0000-00008A090000}"/>
    <cellStyle name="Currency [0] 18" xfId="2585" xr:uid="{00000000-0005-0000-0000-00008B090000}"/>
    <cellStyle name="Currency [0] 2" xfId="2586" xr:uid="{00000000-0005-0000-0000-00008C090000}"/>
    <cellStyle name="Currency [0] 2 10" xfId="2587" xr:uid="{00000000-0005-0000-0000-00008D090000}"/>
    <cellStyle name="Currency [0] 2 11" xfId="2588" xr:uid="{00000000-0005-0000-0000-00008E090000}"/>
    <cellStyle name="Currency [0] 2 12" xfId="2589" xr:uid="{00000000-0005-0000-0000-00008F090000}"/>
    <cellStyle name="Currency [0] 2 13" xfId="2590" xr:uid="{00000000-0005-0000-0000-000090090000}"/>
    <cellStyle name="Currency [0] 2 14" xfId="2591" xr:uid="{00000000-0005-0000-0000-000091090000}"/>
    <cellStyle name="Currency [0] 2 15" xfId="2592" xr:uid="{00000000-0005-0000-0000-000092090000}"/>
    <cellStyle name="Currency [0] 2 16" xfId="2593" xr:uid="{00000000-0005-0000-0000-000093090000}"/>
    <cellStyle name="Currency [0] 2 17" xfId="2594" xr:uid="{00000000-0005-0000-0000-000094090000}"/>
    <cellStyle name="Currency [0] 2 2" xfId="2595" xr:uid="{00000000-0005-0000-0000-000095090000}"/>
    <cellStyle name="Currency [0] 2 3" xfId="2596" xr:uid="{00000000-0005-0000-0000-000096090000}"/>
    <cellStyle name="Currency [0] 2 4" xfId="2597" xr:uid="{00000000-0005-0000-0000-000097090000}"/>
    <cellStyle name="Currency [0] 2 5" xfId="2598" xr:uid="{00000000-0005-0000-0000-000098090000}"/>
    <cellStyle name="Currency [0] 2 6" xfId="2599" xr:uid="{00000000-0005-0000-0000-000099090000}"/>
    <cellStyle name="Currency [0] 2 7" xfId="2600" xr:uid="{00000000-0005-0000-0000-00009A090000}"/>
    <cellStyle name="Currency [0] 2 8" xfId="2601" xr:uid="{00000000-0005-0000-0000-00009B090000}"/>
    <cellStyle name="Currency [0] 2 9" xfId="2602" xr:uid="{00000000-0005-0000-0000-00009C090000}"/>
    <cellStyle name="Currency [0] 20" xfId="2603" xr:uid="{00000000-0005-0000-0000-00009D090000}"/>
    <cellStyle name="Currency [0] 21" xfId="2604" xr:uid="{00000000-0005-0000-0000-00009E090000}"/>
    <cellStyle name="Currency [0] 23" xfId="2605" xr:uid="{00000000-0005-0000-0000-00009F090000}"/>
    <cellStyle name="Currency [0] 24" xfId="2606" xr:uid="{00000000-0005-0000-0000-0000A0090000}"/>
    <cellStyle name="Currency [0] 26" xfId="2607" xr:uid="{00000000-0005-0000-0000-0000A1090000}"/>
    <cellStyle name="Currency [0] 29" xfId="2608" xr:uid="{00000000-0005-0000-0000-0000A2090000}"/>
    <cellStyle name="Currency [0] 3" xfId="2609" xr:uid="{00000000-0005-0000-0000-0000A3090000}"/>
    <cellStyle name="Currency [0] 31" xfId="2610" xr:uid="{00000000-0005-0000-0000-0000A4090000}"/>
    <cellStyle name="Currency [0] 5" xfId="2611" xr:uid="{00000000-0005-0000-0000-0000A5090000}"/>
    <cellStyle name="Currency [0] 6" xfId="2612" xr:uid="{00000000-0005-0000-0000-0000A6090000}"/>
    <cellStyle name="Currency [0] 7" xfId="2613" xr:uid="{00000000-0005-0000-0000-0000A7090000}"/>
    <cellStyle name="Currency [0] 8" xfId="2614" xr:uid="{00000000-0005-0000-0000-0000A8090000}"/>
    <cellStyle name="Currency [0] 9" xfId="2615" xr:uid="{00000000-0005-0000-0000-0000A9090000}"/>
    <cellStyle name="Currency 10" xfId="166" xr:uid="{00000000-0005-0000-0000-0000AA090000}"/>
    <cellStyle name="Currency 10 2" xfId="902" xr:uid="{00000000-0005-0000-0000-0000AB090000}"/>
    <cellStyle name="Currency 10 2 2 3 2" xfId="58818" xr:uid="{00000000-0005-0000-0000-0000AC090000}"/>
    <cellStyle name="Currency 10 3" xfId="1350" xr:uid="{00000000-0005-0000-0000-0000AD090000}"/>
    <cellStyle name="Currency 100" xfId="2616" xr:uid="{00000000-0005-0000-0000-0000AE090000}"/>
    <cellStyle name="Currency 100 2" xfId="3671" xr:uid="{00000000-0005-0000-0000-0000AF090000}"/>
    <cellStyle name="Currency 101" xfId="2617" xr:uid="{00000000-0005-0000-0000-0000B0090000}"/>
    <cellStyle name="Currency 101 2" xfId="3672" xr:uid="{00000000-0005-0000-0000-0000B1090000}"/>
    <cellStyle name="Currency 101 3" xfId="56024" xr:uid="{00000000-0005-0000-0000-0000B2090000}"/>
    <cellStyle name="Currency 102" xfId="3673" xr:uid="{00000000-0005-0000-0000-0000B3090000}"/>
    <cellStyle name="Currency 102 2" xfId="3674" xr:uid="{00000000-0005-0000-0000-0000B4090000}"/>
    <cellStyle name="Currency 102 3" xfId="3675" xr:uid="{00000000-0005-0000-0000-0000B5090000}"/>
    <cellStyle name="Currency 103" xfId="3676" xr:uid="{00000000-0005-0000-0000-0000B6090000}"/>
    <cellStyle name="Currency 103 2" xfId="56025" xr:uid="{00000000-0005-0000-0000-0000B7090000}"/>
    <cellStyle name="Currency 104" xfId="3677" xr:uid="{00000000-0005-0000-0000-0000B8090000}"/>
    <cellStyle name="Currency 104 2" xfId="56026" xr:uid="{00000000-0005-0000-0000-0000B9090000}"/>
    <cellStyle name="Currency 105" xfId="56027" xr:uid="{00000000-0005-0000-0000-0000BA090000}"/>
    <cellStyle name="Currency 105 2" xfId="56028" xr:uid="{00000000-0005-0000-0000-0000BB090000}"/>
    <cellStyle name="Currency 105 3" xfId="56029" xr:uid="{00000000-0005-0000-0000-0000BC090000}"/>
    <cellStyle name="Currency 106" xfId="56030" xr:uid="{00000000-0005-0000-0000-0000BD090000}"/>
    <cellStyle name="Currency 106 2" xfId="56031" xr:uid="{00000000-0005-0000-0000-0000BE090000}"/>
    <cellStyle name="Currency 106 3" xfId="56032" xr:uid="{00000000-0005-0000-0000-0000BF090000}"/>
    <cellStyle name="Currency 107" xfId="56033" xr:uid="{00000000-0005-0000-0000-0000C0090000}"/>
    <cellStyle name="Currency 107 2" xfId="56034" xr:uid="{00000000-0005-0000-0000-0000C1090000}"/>
    <cellStyle name="Currency 107 3" xfId="56035" xr:uid="{00000000-0005-0000-0000-0000C2090000}"/>
    <cellStyle name="Currency 108" xfId="56036" xr:uid="{00000000-0005-0000-0000-0000C3090000}"/>
    <cellStyle name="Currency 108 2" xfId="56037" xr:uid="{00000000-0005-0000-0000-0000C4090000}"/>
    <cellStyle name="Currency 108 3" xfId="56038" xr:uid="{00000000-0005-0000-0000-0000C5090000}"/>
    <cellStyle name="Currency 109" xfId="56039" xr:uid="{00000000-0005-0000-0000-0000C6090000}"/>
    <cellStyle name="Currency 109 2" xfId="56040" xr:uid="{00000000-0005-0000-0000-0000C7090000}"/>
    <cellStyle name="Currency 109 3" xfId="56041" xr:uid="{00000000-0005-0000-0000-0000C8090000}"/>
    <cellStyle name="Currency 11" xfId="167" xr:uid="{00000000-0005-0000-0000-0000C9090000}"/>
    <cellStyle name="Currency 11 2" xfId="903" xr:uid="{00000000-0005-0000-0000-0000CA090000}"/>
    <cellStyle name="Currency 11 2 2" xfId="58824" xr:uid="{00000000-0005-0000-0000-0000CB090000}"/>
    <cellStyle name="Currency 11 3" xfId="1351" xr:uid="{00000000-0005-0000-0000-0000CC090000}"/>
    <cellStyle name="Currency 110" xfId="56042" xr:uid="{00000000-0005-0000-0000-0000CD090000}"/>
    <cellStyle name="Currency 110 2" xfId="56043" xr:uid="{00000000-0005-0000-0000-0000CE090000}"/>
    <cellStyle name="Currency 110 3" xfId="56044" xr:uid="{00000000-0005-0000-0000-0000CF090000}"/>
    <cellStyle name="Currency 111" xfId="56045" xr:uid="{00000000-0005-0000-0000-0000D0090000}"/>
    <cellStyle name="Currency 111 2" xfId="56046" xr:uid="{00000000-0005-0000-0000-0000D1090000}"/>
    <cellStyle name="Currency 112" xfId="56047" xr:uid="{00000000-0005-0000-0000-0000D2090000}"/>
    <cellStyle name="Currency 112 2" xfId="56048" xr:uid="{00000000-0005-0000-0000-0000D3090000}"/>
    <cellStyle name="Currency 113" xfId="56049" xr:uid="{00000000-0005-0000-0000-0000D4090000}"/>
    <cellStyle name="Currency 113 2" xfId="56050" xr:uid="{00000000-0005-0000-0000-0000D5090000}"/>
    <cellStyle name="Currency 114" xfId="56051" xr:uid="{00000000-0005-0000-0000-0000D6090000}"/>
    <cellStyle name="Currency 114 2" xfId="56052" xr:uid="{00000000-0005-0000-0000-0000D7090000}"/>
    <cellStyle name="Currency 115" xfId="56053" xr:uid="{00000000-0005-0000-0000-0000D8090000}"/>
    <cellStyle name="Currency 115 2" xfId="56054" xr:uid="{00000000-0005-0000-0000-0000D9090000}"/>
    <cellStyle name="Currency 116" xfId="56055" xr:uid="{00000000-0005-0000-0000-0000DA090000}"/>
    <cellStyle name="Currency 116 2" xfId="56056" xr:uid="{00000000-0005-0000-0000-0000DB090000}"/>
    <cellStyle name="Currency 117" xfId="56057" xr:uid="{00000000-0005-0000-0000-0000DC090000}"/>
    <cellStyle name="Currency 117 2" xfId="56058" xr:uid="{00000000-0005-0000-0000-0000DD090000}"/>
    <cellStyle name="Currency 118" xfId="56059" xr:uid="{00000000-0005-0000-0000-0000DE090000}"/>
    <cellStyle name="Currency 118 2" xfId="56060" xr:uid="{00000000-0005-0000-0000-0000DF090000}"/>
    <cellStyle name="Currency 119" xfId="56061" xr:uid="{00000000-0005-0000-0000-0000E0090000}"/>
    <cellStyle name="Currency 119 2" xfId="56062" xr:uid="{00000000-0005-0000-0000-0000E1090000}"/>
    <cellStyle name="Currency 12" xfId="168" xr:uid="{00000000-0005-0000-0000-0000E2090000}"/>
    <cellStyle name="Currency 12 2" xfId="904" xr:uid="{00000000-0005-0000-0000-0000E3090000}"/>
    <cellStyle name="Currency 12 2 2" xfId="2618" xr:uid="{00000000-0005-0000-0000-0000E4090000}"/>
    <cellStyle name="Currency 12 2 3" xfId="56063" xr:uid="{00000000-0005-0000-0000-0000E5090000}"/>
    <cellStyle name="Currency 12 2_Sheet1" xfId="3678" xr:uid="{00000000-0005-0000-0000-0000E6090000}"/>
    <cellStyle name="Currency 12 3" xfId="1352" xr:uid="{00000000-0005-0000-0000-0000E7090000}"/>
    <cellStyle name="Currency 120" xfId="56064" xr:uid="{00000000-0005-0000-0000-0000E8090000}"/>
    <cellStyle name="Currency 120 2" xfId="56065" xr:uid="{00000000-0005-0000-0000-0000E9090000}"/>
    <cellStyle name="Currency 121" xfId="56066" xr:uid="{00000000-0005-0000-0000-0000EA090000}"/>
    <cellStyle name="Currency 121 2" xfId="56067" xr:uid="{00000000-0005-0000-0000-0000EB090000}"/>
    <cellStyle name="Currency 122" xfId="56068" xr:uid="{00000000-0005-0000-0000-0000EC090000}"/>
    <cellStyle name="Currency 122 2" xfId="56069" xr:uid="{00000000-0005-0000-0000-0000ED090000}"/>
    <cellStyle name="Currency 123" xfId="56070" xr:uid="{00000000-0005-0000-0000-0000EE090000}"/>
    <cellStyle name="Currency 123 2" xfId="56071" xr:uid="{00000000-0005-0000-0000-0000EF090000}"/>
    <cellStyle name="Currency 124" xfId="56072" xr:uid="{00000000-0005-0000-0000-0000F0090000}"/>
    <cellStyle name="Currency 124 2" xfId="56073" xr:uid="{00000000-0005-0000-0000-0000F1090000}"/>
    <cellStyle name="Currency 125" xfId="56074" xr:uid="{00000000-0005-0000-0000-0000F2090000}"/>
    <cellStyle name="Currency 125 2" xfId="56075" xr:uid="{00000000-0005-0000-0000-0000F3090000}"/>
    <cellStyle name="Currency 126" xfId="56076" xr:uid="{00000000-0005-0000-0000-0000F4090000}"/>
    <cellStyle name="Currency 126 2" xfId="56077" xr:uid="{00000000-0005-0000-0000-0000F5090000}"/>
    <cellStyle name="Currency 127" xfId="56078" xr:uid="{00000000-0005-0000-0000-0000F6090000}"/>
    <cellStyle name="Currency 127 2" xfId="56079" xr:uid="{00000000-0005-0000-0000-0000F7090000}"/>
    <cellStyle name="Currency 128" xfId="56080" xr:uid="{00000000-0005-0000-0000-0000F8090000}"/>
    <cellStyle name="Currency 128 2" xfId="56081" xr:uid="{00000000-0005-0000-0000-0000F9090000}"/>
    <cellStyle name="Currency 129" xfId="56082" xr:uid="{00000000-0005-0000-0000-0000FA090000}"/>
    <cellStyle name="Currency 129 2" xfId="56083" xr:uid="{00000000-0005-0000-0000-0000FB090000}"/>
    <cellStyle name="Currency 13" xfId="169" xr:uid="{00000000-0005-0000-0000-0000FC090000}"/>
    <cellStyle name="Currency 13 2" xfId="905" xr:uid="{00000000-0005-0000-0000-0000FD090000}"/>
    <cellStyle name="Currency 13 3" xfId="1353" xr:uid="{00000000-0005-0000-0000-0000FE090000}"/>
    <cellStyle name="Currency 130" xfId="56084" xr:uid="{00000000-0005-0000-0000-0000FF090000}"/>
    <cellStyle name="Currency 130 2" xfId="56085" xr:uid="{00000000-0005-0000-0000-0000000A0000}"/>
    <cellStyle name="Currency 131" xfId="56086" xr:uid="{00000000-0005-0000-0000-0000010A0000}"/>
    <cellStyle name="Currency 131 2" xfId="56087" xr:uid="{00000000-0005-0000-0000-0000020A0000}"/>
    <cellStyle name="Currency 132" xfId="56088" xr:uid="{00000000-0005-0000-0000-0000030A0000}"/>
    <cellStyle name="Currency 132 2" xfId="56089" xr:uid="{00000000-0005-0000-0000-0000040A0000}"/>
    <cellStyle name="Currency 133" xfId="56090" xr:uid="{00000000-0005-0000-0000-0000050A0000}"/>
    <cellStyle name="Currency 133 2" xfId="56091" xr:uid="{00000000-0005-0000-0000-0000060A0000}"/>
    <cellStyle name="Currency 134" xfId="56092" xr:uid="{00000000-0005-0000-0000-0000070A0000}"/>
    <cellStyle name="Currency 134 2" xfId="56093" xr:uid="{00000000-0005-0000-0000-0000080A0000}"/>
    <cellStyle name="Currency 135" xfId="56094" xr:uid="{00000000-0005-0000-0000-0000090A0000}"/>
    <cellStyle name="Currency 135 2" xfId="56095" xr:uid="{00000000-0005-0000-0000-00000A0A0000}"/>
    <cellStyle name="Currency 136" xfId="56096" xr:uid="{00000000-0005-0000-0000-00000B0A0000}"/>
    <cellStyle name="Currency 136 2" xfId="56097" xr:uid="{00000000-0005-0000-0000-00000C0A0000}"/>
    <cellStyle name="Currency 137" xfId="56098" xr:uid="{00000000-0005-0000-0000-00000D0A0000}"/>
    <cellStyle name="Currency 137 2" xfId="56099" xr:uid="{00000000-0005-0000-0000-00000E0A0000}"/>
    <cellStyle name="Currency 138" xfId="56100" xr:uid="{00000000-0005-0000-0000-00000F0A0000}"/>
    <cellStyle name="Currency 138 2" xfId="56101" xr:uid="{00000000-0005-0000-0000-0000100A0000}"/>
    <cellStyle name="Currency 139" xfId="3679" xr:uid="{00000000-0005-0000-0000-0000110A0000}"/>
    <cellStyle name="Currency 139 2" xfId="56102" xr:uid="{00000000-0005-0000-0000-0000120A0000}"/>
    <cellStyle name="Currency 14" xfId="170" xr:uid="{00000000-0005-0000-0000-0000130A0000}"/>
    <cellStyle name="Currency 14 2" xfId="906" xr:uid="{00000000-0005-0000-0000-0000140A0000}"/>
    <cellStyle name="Currency 14 3" xfId="1354" xr:uid="{00000000-0005-0000-0000-0000150A0000}"/>
    <cellStyle name="Currency 140" xfId="56103" xr:uid="{00000000-0005-0000-0000-0000160A0000}"/>
    <cellStyle name="Currency 140 2" xfId="56104" xr:uid="{00000000-0005-0000-0000-0000170A0000}"/>
    <cellStyle name="Currency 141" xfId="56105" xr:uid="{00000000-0005-0000-0000-0000180A0000}"/>
    <cellStyle name="Currency 141 2" xfId="56106" xr:uid="{00000000-0005-0000-0000-0000190A0000}"/>
    <cellStyle name="Currency 142" xfId="56107" xr:uid="{00000000-0005-0000-0000-00001A0A0000}"/>
    <cellStyle name="Currency 142 2" xfId="56108" xr:uid="{00000000-0005-0000-0000-00001B0A0000}"/>
    <cellStyle name="Currency 143" xfId="56109" xr:uid="{00000000-0005-0000-0000-00001C0A0000}"/>
    <cellStyle name="Currency 143 2" xfId="56110" xr:uid="{00000000-0005-0000-0000-00001D0A0000}"/>
    <cellStyle name="Currency 144" xfId="56111" xr:uid="{00000000-0005-0000-0000-00001E0A0000}"/>
    <cellStyle name="Currency 144 2" xfId="56112" xr:uid="{00000000-0005-0000-0000-00001F0A0000}"/>
    <cellStyle name="Currency 145" xfId="56113" xr:uid="{00000000-0005-0000-0000-0000200A0000}"/>
    <cellStyle name="Currency 145 2" xfId="56114" xr:uid="{00000000-0005-0000-0000-0000210A0000}"/>
    <cellStyle name="Currency 146" xfId="56115" xr:uid="{00000000-0005-0000-0000-0000220A0000}"/>
    <cellStyle name="Currency 146 2" xfId="56116" xr:uid="{00000000-0005-0000-0000-0000230A0000}"/>
    <cellStyle name="Currency 147" xfId="56117" xr:uid="{00000000-0005-0000-0000-0000240A0000}"/>
    <cellStyle name="Currency 147 2" xfId="56118" xr:uid="{00000000-0005-0000-0000-0000250A0000}"/>
    <cellStyle name="Currency 148" xfId="56119" xr:uid="{00000000-0005-0000-0000-0000260A0000}"/>
    <cellStyle name="Currency 148 2" xfId="56120" xr:uid="{00000000-0005-0000-0000-0000270A0000}"/>
    <cellStyle name="Currency 149" xfId="56121" xr:uid="{00000000-0005-0000-0000-0000280A0000}"/>
    <cellStyle name="Currency 149 2" xfId="56122" xr:uid="{00000000-0005-0000-0000-0000290A0000}"/>
    <cellStyle name="Currency 15" xfId="171" xr:uid="{00000000-0005-0000-0000-00002A0A0000}"/>
    <cellStyle name="Currency 15 2" xfId="907" xr:uid="{00000000-0005-0000-0000-00002B0A0000}"/>
    <cellStyle name="Currency 15 3" xfId="1355" xr:uid="{00000000-0005-0000-0000-00002C0A0000}"/>
    <cellStyle name="Currency 150" xfId="56123" xr:uid="{00000000-0005-0000-0000-00002D0A0000}"/>
    <cellStyle name="Currency 150 2" xfId="56124" xr:uid="{00000000-0005-0000-0000-00002E0A0000}"/>
    <cellStyle name="Currency 151" xfId="56125" xr:uid="{00000000-0005-0000-0000-00002F0A0000}"/>
    <cellStyle name="Currency 151 2" xfId="56126" xr:uid="{00000000-0005-0000-0000-0000300A0000}"/>
    <cellStyle name="Currency 152" xfId="56127" xr:uid="{00000000-0005-0000-0000-0000310A0000}"/>
    <cellStyle name="Currency 152 2" xfId="56128" xr:uid="{00000000-0005-0000-0000-0000320A0000}"/>
    <cellStyle name="Currency 153" xfId="56129" xr:uid="{00000000-0005-0000-0000-0000330A0000}"/>
    <cellStyle name="Currency 153 2" xfId="56130" xr:uid="{00000000-0005-0000-0000-0000340A0000}"/>
    <cellStyle name="Currency 154" xfId="56131" xr:uid="{00000000-0005-0000-0000-0000350A0000}"/>
    <cellStyle name="Currency 154 2" xfId="56132" xr:uid="{00000000-0005-0000-0000-0000360A0000}"/>
    <cellStyle name="Currency 155" xfId="56133" xr:uid="{00000000-0005-0000-0000-0000370A0000}"/>
    <cellStyle name="Currency 155 2" xfId="56134" xr:uid="{00000000-0005-0000-0000-0000380A0000}"/>
    <cellStyle name="Currency 156" xfId="56135" xr:uid="{00000000-0005-0000-0000-0000390A0000}"/>
    <cellStyle name="Currency 156 2" xfId="56136" xr:uid="{00000000-0005-0000-0000-00003A0A0000}"/>
    <cellStyle name="Currency 157" xfId="56137" xr:uid="{00000000-0005-0000-0000-00003B0A0000}"/>
    <cellStyle name="Currency 157 2" xfId="56138" xr:uid="{00000000-0005-0000-0000-00003C0A0000}"/>
    <cellStyle name="Currency 158" xfId="56139" xr:uid="{00000000-0005-0000-0000-00003D0A0000}"/>
    <cellStyle name="Currency 158 2" xfId="56140" xr:uid="{00000000-0005-0000-0000-00003E0A0000}"/>
    <cellStyle name="Currency 159" xfId="56141" xr:uid="{00000000-0005-0000-0000-00003F0A0000}"/>
    <cellStyle name="Currency 159 2" xfId="56142" xr:uid="{00000000-0005-0000-0000-0000400A0000}"/>
    <cellStyle name="Currency 16" xfId="172" xr:uid="{00000000-0005-0000-0000-0000410A0000}"/>
    <cellStyle name="Currency 16 2" xfId="908" xr:uid="{00000000-0005-0000-0000-0000420A0000}"/>
    <cellStyle name="Currency 16 2 2" xfId="2619" xr:uid="{00000000-0005-0000-0000-0000430A0000}"/>
    <cellStyle name="Currency 16 2 3" xfId="56143" xr:uid="{00000000-0005-0000-0000-0000440A0000}"/>
    <cellStyle name="Currency 16 2_Sheet1" xfId="3680" xr:uid="{00000000-0005-0000-0000-0000450A0000}"/>
    <cellStyle name="Currency 16 3" xfId="1356" xr:uid="{00000000-0005-0000-0000-0000460A0000}"/>
    <cellStyle name="Currency 160" xfId="56144" xr:uid="{00000000-0005-0000-0000-0000470A0000}"/>
    <cellStyle name="Currency 160 2" xfId="56145" xr:uid="{00000000-0005-0000-0000-0000480A0000}"/>
    <cellStyle name="Currency 161" xfId="56146" xr:uid="{00000000-0005-0000-0000-0000490A0000}"/>
    <cellStyle name="Currency 161 2" xfId="56147" xr:uid="{00000000-0005-0000-0000-00004A0A0000}"/>
    <cellStyle name="Currency 162" xfId="56148" xr:uid="{00000000-0005-0000-0000-00004B0A0000}"/>
    <cellStyle name="Currency 162 2" xfId="56149" xr:uid="{00000000-0005-0000-0000-00004C0A0000}"/>
    <cellStyle name="Currency 163" xfId="56150" xr:uid="{00000000-0005-0000-0000-00004D0A0000}"/>
    <cellStyle name="Currency 163 2" xfId="56151" xr:uid="{00000000-0005-0000-0000-00004E0A0000}"/>
    <cellStyle name="Currency 164" xfId="56152" xr:uid="{00000000-0005-0000-0000-00004F0A0000}"/>
    <cellStyle name="Currency 164 2" xfId="56153" xr:uid="{00000000-0005-0000-0000-0000500A0000}"/>
    <cellStyle name="Currency 165" xfId="56154" xr:uid="{00000000-0005-0000-0000-0000510A0000}"/>
    <cellStyle name="Currency 165 2" xfId="56155" xr:uid="{00000000-0005-0000-0000-0000520A0000}"/>
    <cellStyle name="Currency 166" xfId="56156" xr:uid="{00000000-0005-0000-0000-0000530A0000}"/>
    <cellStyle name="Currency 166 2" xfId="56157" xr:uid="{00000000-0005-0000-0000-0000540A0000}"/>
    <cellStyle name="Currency 167" xfId="56158" xr:uid="{00000000-0005-0000-0000-0000550A0000}"/>
    <cellStyle name="Currency 167 2" xfId="56159" xr:uid="{00000000-0005-0000-0000-0000560A0000}"/>
    <cellStyle name="Currency 168" xfId="56160" xr:uid="{00000000-0005-0000-0000-0000570A0000}"/>
    <cellStyle name="Currency 168 2" xfId="56161" xr:uid="{00000000-0005-0000-0000-0000580A0000}"/>
    <cellStyle name="Currency 169" xfId="56162" xr:uid="{00000000-0005-0000-0000-0000590A0000}"/>
    <cellStyle name="Currency 169 2" xfId="56163" xr:uid="{00000000-0005-0000-0000-00005A0A0000}"/>
    <cellStyle name="Currency 17" xfId="173" xr:uid="{00000000-0005-0000-0000-00005B0A0000}"/>
    <cellStyle name="Currency 17 2" xfId="909" xr:uid="{00000000-0005-0000-0000-00005C0A0000}"/>
    <cellStyle name="Currency 17 2 2" xfId="2620" xr:uid="{00000000-0005-0000-0000-00005D0A0000}"/>
    <cellStyle name="Currency 17 2 3" xfId="56164" xr:uid="{00000000-0005-0000-0000-00005E0A0000}"/>
    <cellStyle name="Currency 17 2_Sheet1" xfId="3681" xr:uid="{00000000-0005-0000-0000-00005F0A0000}"/>
    <cellStyle name="Currency 17 3" xfId="1357" xr:uid="{00000000-0005-0000-0000-0000600A0000}"/>
    <cellStyle name="Currency 170" xfId="56165" xr:uid="{00000000-0005-0000-0000-0000610A0000}"/>
    <cellStyle name="Currency 170 2" xfId="56166" xr:uid="{00000000-0005-0000-0000-0000620A0000}"/>
    <cellStyle name="Currency 171" xfId="56167" xr:uid="{00000000-0005-0000-0000-0000630A0000}"/>
    <cellStyle name="Currency 171 2" xfId="56168" xr:uid="{00000000-0005-0000-0000-0000640A0000}"/>
    <cellStyle name="Currency 172" xfId="56169" xr:uid="{00000000-0005-0000-0000-0000650A0000}"/>
    <cellStyle name="Currency 173" xfId="56170" xr:uid="{00000000-0005-0000-0000-0000660A0000}"/>
    <cellStyle name="Currency 174" xfId="56171" xr:uid="{00000000-0005-0000-0000-0000670A0000}"/>
    <cellStyle name="Currency 175" xfId="56172" xr:uid="{00000000-0005-0000-0000-0000680A0000}"/>
    <cellStyle name="Currency 176" xfId="56173" xr:uid="{00000000-0005-0000-0000-0000690A0000}"/>
    <cellStyle name="Currency 177" xfId="56174" xr:uid="{00000000-0005-0000-0000-00006A0A0000}"/>
    <cellStyle name="Currency 178" xfId="56175" xr:uid="{00000000-0005-0000-0000-00006B0A0000}"/>
    <cellStyle name="Currency 179" xfId="56176" xr:uid="{00000000-0005-0000-0000-00006C0A0000}"/>
    <cellStyle name="Currency 18" xfId="174" xr:uid="{00000000-0005-0000-0000-00006D0A0000}"/>
    <cellStyle name="Currency 18 2" xfId="910" xr:uid="{00000000-0005-0000-0000-00006E0A0000}"/>
    <cellStyle name="Currency 18 3" xfId="1358" xr:uid="{00000000-0005-0000-0000-00006F0A0000}"/>
    <cellStyle name="Currency 180" xfId="56177" xr:uid="{00000000-0005-0000-0000-0000700A0000}"/>
    <cellStyle name="Currency 181" xfId="56178" xr:uid="{00000000-0005-0000-0000-0000710A0000}"/>
    <cellStyle name="Currency 182" xfId="56179" xr:uid="{00000000-0005-0000-0000-0000720A0000}"/>
    <cellStyle name="Currency 183" xfId="56180" xr:uid="{00000000-0005-0000-0000-0000730A0000}"/>
    <cellStyle name="Currency 184" xfId="56181" xr:uid="{00000000-0005-0000-0000-0000740A0000}"/>
    <cellStyle name="Currency 185" xfId="56182" xr:uid="{00000000-0005-0000-0000-0000750A0000}"/>
    <cellStyle name="Currency 186" xfId="56183" xr:uid="{00000000-0005-0000-0000-0000760A0000}"/>
    <cellStyle name="Currency 187" xfId="56184" xr:uid="{00000000-0005-0000-0000-0000770A0000}"/>
    <cellStyle name="Currency 188" xfId="56185" xr:uid="{00000000-0005-0000-0000-0000780A0000}"/>
    <cellStyle name="Currency 189" xfId="56186" xr:uid="{00000000-0005-0000-0000-0000790A0000}"/>
    <cellStyle name="Currency 19" xfId="175" xr:uid="{00000000-0005-0000-0000-00007A0A0000}"/>
    <cellStyle name="Currency 19 2" xfId="911" xr:uid="{00000000-0005-0000-0000-00007B0A0000}"/>
    <cellStyle name="Currency 19 3" xfId="1359" xr:uid="{00000000-0005-0000-0000-00007C0A0000}"/>
    <cellStyle name="Currency 190" xfId="56187" xr:uid="{00000000-0005-0000-0000-00007D0A0000}"/>
    <cellStyle name="Currency 191" xfId="56188" xr:uid="{00000000-0005-0000-0000-00007E0A0000}"/>
    <cellStyle name="Currency 192" xfId="56189" xr:uid="{00000000-0005-0000-0000-00007F0A0000}"/>
    <cellStyle name="Currency 193" xfId="56190" xr:uid="{00000000-0005-0000-0000-0000800A0000}"/>
    <cellStyle name="Currency 194" xfId="56191" xr:uid="{00000000-0005-0000-0000-0000810A0000}"/>
    <cellStyle name="Currency 195" xfId="56192" xr:uid="{00000000-0005-0000-0000-0000820A0000}"/>
    <cellStyle name="Currency 196" xfId="56193" xr:uid="{00000000-0005-0000-0000-0000830A0000}"/>
    <cellStyle name="Currency 197" xfId="56194" xr:uid="{00000000-0005-0000-0000-0000840A0000}"/>
    <cellStyle name="Currency 198" xfId="56195" xr:uid="{00000000-0005-0000-0000-0000850A0000}"/>
    <cellStyle name="Currency 199" xfId="56196" xr:uid="{00000000-0005-0000-0000-0000860A0000}"/>
    <cellStyle name="Currency 2" xfId="176" xr:uid="{00000000-0005-0000-0000-0000870A0000}"/>
    <cellStyle name="Currency 2 2" xfId="177" xr:uid="{00000000-0005-0000-0000-0000880A0000}"/>
    <cellStyle name="Currency 2 2 2" xfId="178" xr:uid="{00000000-0005-0000-0000-0000890A0000}"/>
    <cellStyle name="Currency 2 2 2 2" xfId="914" xr:uid="{00000000-0005-0000-0000-00008A0A0000}"/>
    <cellStyle name="Currency 2 2 2 3" xfId="1362" xr:uid="{00000000-0005-0000-0000-00008B0A0000}"/>
    <cellStyle name="Currency 2 2 3" xfId="913" xr:uid="{00000000-0005-0000-0000-00008C0A0000}"/>
    <cellStyle name="Currency 2 2 4" xfId="1361" xr:uid="{00000000-0005-0000-0000-00008D0A0000}"/>
    <cellStyle name="Currency 2 3" xfId="179" xr:uid="{00000000-0005-0000-0000-00008E0A0000}"/>
    <cellStyle name="Currency 2 3 2" xfId="180" xr:uid="{00000000-0005-0000-0000-00008F0A0000}"/>
    <cellStyle name="Currency 2 3 2 2" xfId="916" xr:uid="{00000000-0005-0000-0000-0000900A0000}"/>
    <cellStyle name="Currency 2 3 2 3" xfId="1364" xr:uid="{00000000-0005-0000-0000-0000910A0000}"/>
    <cellStyle name="Currency 2 3 3" xfId="915" xr:uid="{00000000-0005-0000-0000-0000920A0000}"/>
    <cellStyle name="Currency 2 3 4" xfId="1363" xr:uid="{00000000-0005-0000-0000-0000930A0000}"/>
    <cellStyle name="Currency 2 4" xfId="912" xr:uid="{00000000-0005-0000-0000-0000940A0000}"/>
    <cellStyle name="Currency 2 4 2" xfId="2621" xr:uid="{00000000-0005-0000-0000-0000950A0000}"/>
    <cellStyle name="Currency 2 4 3" xfId="56197" xr:uid="{00000000-0005-0000-0000-0000960A0000}"/>
    <cellStyle name="Currency 2 4_Sheet1" xfId="3682" xr:uid="{00000000-0005-0000-0000-0000970A0000}"/>
    <cellStyle name="Currency 2 5" xfId="1360" xr:uid="{00000000-0005-0000-0000-0000980A0000}"/>
    <cellStyle name="Currency 2 6" xfId="3683" xr:uid="{00000000-0005-0000-0000-0000990A0000}"/>
    <cellStyle name="Currency 2 6 2" xfId="3684" xr:uid="{00000000-0005-0000-0000-00009A0A0000}"/>
    <cellStyle name="Currency 2 7" xfId="56198" xr:uid="{00000000-0005-0000-0000-00009B0A0000}"/>
    <cellStyle name="Currency 20" xfId="181" xr:uid="{00000000-0005-0000-0000-00009C0A0000}"/>
    <cellStyle name="Currency 20 2" xfId="917" xr:uid="{00000000-0005-0000-0000-00009D0A0000}"/>
    <cellStyle name="Currency 20 3" xfId="1365" xr:uid="{00000000-0005-0000-0000-00009E0A0000}"/>
    <cellStyle name="Currency 200" xfId="56199" xr:uid="{00000000-0005-0000-0000-00009F0A0000}"/>
    <cellStyle name="Currency 201" xfId="56200" xr:uid="{00000000-0005-0000-0000-0000A00A0000}"/>
    <cellStyle name="Currency 202" xfId="56201" xr:uid="{00000000-0005-0000-0000-0000A10A0000}"/>
    <cellStyle name="Currency 203" xfId="56202" xr:uid="{00000000-0005-0000-0000-0000A20A0000}"/>
    <cellStyle name="Currency 204" xfId="56203" xr:uid="{00000000-0005-0000-0000-0000A30A0000}"/>
    <cellStyle name="Currency 205" xfId="56204" xr:uid="{00000000-0005-0000-0000-0000A40A0000}"/>
    <cellStyle name="Currency 206" xfId="56205" xr:uid="{00000000-0005-0000-0000-0000A50A0000}"/>
    <cellStyle name="Currency 207" xfId="56206" xr:uid="{00000000-0005-0000-0000-0000A60A0000}"/>
    <cellStyle name="Currency 208" xfId="56207" xr:uid="{00000000-0005-0000-0000-0000A70A0000}"/>
    <cellStyle name="Currency 209" xfId="56208" xr:uid="{00000000-0005-0000-0000-0000A80A0000}"/>
    <cellStyle name="Currency 21" xfId="182" xr:uid="{00000000-0005-0000-0000-0000A90A0000}"/>
    <cellStyle name="Currency 21 2" xfId="918" xr:uid="{00000000-0005-0000-0000-0000AA0A0000}"/>
    <cellStyle name="Currency 21 3" xfId="1366" xr:uid="{00000000-0005-0000-0000-0000AB0A0000}"/>
    <cellStyle name="Currency 210" xfId="56209" xr:uid="{00000000-0005-0000-0000-0000AC0A0000}"/>
    <cellStyle name="Currency 211" xfId="56210" xr:uid="{00000000-0005-0000-0000-0000AD0A0000}"/>
    <cellStyle name="Currency 212" xfId="56211" xr:uid="{00000000-0005-0000-0000-0000AE0A0000}"/>
    <cellStyle name="Currency 213" xfId="56212" xr:uid="{00000000-0005-0000-0000-0000AF0A0000}"/>
    <cellStyle name="Currency 214" xfId="56213" xr:uid="{00000000-0005-0000-0000-0000B00A0000}"/>
    <cellStyle name="Currency 215" xfId="56214" xr:uid="{00000000-0005-0000-0000-0000B10A0000}"/>
    <cellStyle name="Currency 216" xfId="56215" xr:uid="{00000000-0005-0000-0000-0000B20A0000}"/>
    <cellStyle name="Currency 217" xfId="56216" xr:uid="{00000000-0005-0000-0000-0000B30A0000}"/>
    <cellStyle name="Currency 218" xfId="56217" xr:uid="{00000000-0005-0000-0000-0000B40A0000}"/>
    <cellStyle name="Currency 219" xfId="56218" xr:uid="{00000000-0005-0000-0000-0000B50A0000}"/>
    <cellStyle name="Currency 219 2" xfId="56219" xr:uid="{00000000-0005-0000-0000-0000B60A0000}"/>
    <cellStyle name="Currency 22" xfId="183" xr:uid="{00000000-0005-0000-0000-0000B70A0000}"/>
    <cellStyle name="Currency 22 2" xfId="919" xr:uid="{00000000-0005-0000-0000-0000B80A0000}"/>
    <cellStyle name="Currency 22 3" xfId="1367" xr:uid="{00000000-0005-0000-0000-0000B90A0000}"/>
    <cellStyle name="Currency 220" xfId="56220" xr:uid="{00000000-0005-0000-0000-0000BA0A0000}"/>
    <cellStyle name="Currency 220 2" xfId="56221" xr:uid="{00000000-0005-0000-0000-0000BB0A0000}"/>
    <cellStyle name="Currency 221" xfId="56222" xr:uid="{00000000-0005-0000-0000-0000BC0A0000}"/>
    <cellStyle name="Currency 222" xfId="56223" xr:uid="{00000000-0005-0000-0000-0000BD0A0000}"/>
    <cellStyle name="Currency 223" xfId="56224" xr:uid="{00000000-0005-0000-0000-0000BE0A0000}"/>
    <cellStyle name="Currency 23" xfId="184" xr:uid="{00000000-0005-0000-0000-0000BF0A0000}"/>
    <cellStyle name="Currency 23 2" xfId="920" xr:uid="{00000000-0005-0000-0000-0000C00A0000}"/>
    <cellStyle name="Currency 23 3" xfId="1368" xr:uid="{00000000-0005-0000-0000-0000C10A0000}"/>
    <cellStyle name="Currency 24" xfId="185" xr:uid="{00000000-0005-0000-0000-0000C20A0000}"/>
    <cellStyle name="Currency 24 2" xfId="921" xr:uid="{00000000-0005-0000-0000-0000C30A0000}"/>
    <cellStyle name="Currency 24 2 2" xfId="2622" xr:uid="{00000000-0005-0000-0000-0000C40A0000}"/>
    <cellStyle name="Currency 24 2 3" xfId="56225" xr:uid="{00000000-0005-0000-0000-0000C50A0000}"/>
    <cellStyle name="Currency 24 2_Sheet1" xfId="3685" xr:uid="{00000000-0005-0000-0000-0000C60A0000}"/>
    <cellStyle name="Currency 24 3" xfId="1369" xr:uid="{00000000-0005-0000-0000-0000C70A0000}"/>
    <cellStyle name="Currency 25" xfId="186" xr:uid="{00000000-0005-0000-0000-0000C80A0000}"/>
    <cellStyle name="Currency 25 2" xfId="922" xr:uid="{00000000-0005-0000-0000-0000C90A0000}"/>
    <cellStyle name="Currency 25 3" xfId="1370" xr:uid="{00000000-0005-0000-0000-0000CA0A0000}"/>
    <cellStyle name="Currency 26" xfId="187" xr:uid="{00000000-0005-0000-0000-0000CB0A0000}"/>
    <cellStyle name="Currency 26 2" xfId="923" xr:uid="{00000000-0005-0000-0000-0000CC0A0000}"/>
    <cellStyle name="Currency 26 3" xfId="1371" xr:uid="{00000000-0005-0000-0000-0000CD0A0000}"/>
    <cellStyle name="Currency 27" xfId="188" xr:uid="{00000000-0005-0000-0000-0000CE0A0000}"/>
    <cellStyle name="Currency 27 2" xfId="924" xr:uid="{00000000-0005-0000-0000-0000CF0A0000}"/>
    <cellStyle name="Currency 27 3" xfId="1372" xr:uid="{00000000-0005-0000-0000-0000D00A0000}"/>
    <cellStyle name="Currency 28" xfId="189" xr:uid="{00000000-0005-0000-0000-0000D10A0000}"/>
    <cellStyle name="Currency 28 2" xfId="925" xr:uid="{00000000-0005-0000-0000-0000D20A0000}"/>
    <cellStyle name="Currency 28 2 2" xfId="2623" xr:uid="{00000000-0005-0000-0000-0000D30A0000}"/>
    <cellStyle name="Currency 28 2 3" xfId="56226" xr:uid="{00000000-0005-0000-0000-0000D40A0000}"/>
    <cellStyle name="Currency 28 2_Sheet1" xfId="3686" xr:uid="{00000000-0005-0000-0000-0000D50A0000}"/>
    <cellStyle name="Currency 28 3" xfId="1373" xr:uid="{00000000-0005-0000-0000-0000D60A0000}"/>
    <cellStyle name="Currency 29" xfId="190" xr:uid="{00000000-0005-0000-0000-0000D70A0000}"/>
    <cellStyle name="Currency 29 2" xfId="926" xr:uid="{00000000-0005-0000-0000-0000D80A0000}"/>
    <cellStyle name="Currency 29 3" xfId="1374" xr:uid="{00000000-0005-0000-0000-0000D90A0000}"/>
    <cellStyle name="Currency 3" xfId="191" xr:uid="{00000000-0005-0000-0000-0000DA0A0000}"/>
    <cellStyle name="Currency 3 2" xfId="192" xr:uid="{00000000-0005-0000-0000-0000DB0A0000}"/>
    <cellStyle name="Currency 3 2 2" xfId="927" xr:uid="{00000000-0005-0000-0000-0000DC0A0000}"/>
    <cellStyle name="Currency 3 2 3" xfId="1375" xr:uid="{00000000-0005-0000-0000-0000DD0A0000}"/>
    <cellStyle name="Currency 3 3" xfId="56227" xr:uid="{00000000-0005-0000-0000-0000DE0A0000}"/>
    <cellStyle name="Currency 3 3 2" xfId="56228" xr:uid="{00000000-0005-0000-0000-0000DF0A0000}"/>
    <cellStyle name="Currency 3 4" xfId="56229" xr:uid="{00000000-0005-0000-0000-0000E00A0000}"/>
    <cellStyle name="Currency 30" xfId="193" xr:uid="{00000000-0005-0000-0000-0000E10A0000}"/>
    <cellStyle name="Currency 30 2" xfId="928" xr:uid="{00000000-0005-0000-0000-0000E20A0000}"/>
    <cellStyle name="Currency 30 3" xfId="1376" xr:uid="{00000000-0005-0000-0000-0000E30A0000}"/>
    <cellStyle name="Currency 31" xfId="194" xr:uid="{00000000-0005-0000-0000-0000E40A0000}"/>
    <cellStyle name="Currency 31 2" xfId="929" xr:uid="{00000000-0005-0000-0000-0000E50A0000}"/>
    <cellStyle name="Currency 31 3" xfId="1377" xr:uid="{00000000-0005-0000-0000-0000E60A0000}"/>
    <cellStyle name="Currency 32" xfId="195" xr:uid="{00000000-0005-0000-0000-0000E70A0000}"/>
    <cellStyle name="Currency 32 2" xfId="930" xr:uid="{00000000-0005-0000-0000-0000E80A0000}"/>
    <cellStyle name="Currency 32 3" xfId="1378" xr:uid="{00000000-0005-0000-0000-0000E90A0000}"/>
    <cellStyle name="Currency 33" xfId="196" xr:uid="{00000000-0005-0000-0000-0000EA0A0000}"/>
    <cellStyle name="Currency 33 2" xfId="931" xr:uid="{00000000-0005-0000-0000-0000EB0A0000}"/>
    <cellStyle name="Currency 33 2 2" xfId="2624" xr:uid="{00000000-0005-0000-0000-0000EC0A0000}"/>
    <cellStyle name="Currency 33 2 3" xfId="56230" xr:uid="{00000000-0005-0000-0000-0000ED0A0000}"/>
    <cellStyle name="Currency 33 2_Sheet1" xfId="3687" xr:uid="{00000000-0005-0000-0000-0000EE0A0000}"/>
    <cellStyle name="Currency 33 3" xfId="1379" xr:uid="{00000000-0005-0000-0000-0000EF0A0000}"/>
    <cellStyle name="Currency 34" xfId="197" xr:uid="{00000000-0005-0000-0000-0000F00A0000}"/>
    <cellStyle name="Currency 34 2" xfId="932" xr:uid="{00000000-0005-0000-0000-0000F10A0000}"/>
    <cellStyle name="Currency 34 3" xfId="1380" xr:uid="{00000000-0005-0000-0000-0000F20A0000}"/>
    <cellStyle name="Currency 35" xfId="198" xr:uid="{00000000-0005-0000-0000-0000F30A0000}"/>
    <cellStyle name="Currency 35 2" xfId="933" xr:uid="{00000000-0005-0000-0000-0000F40A0000}"/>
    <cellStyle name="Currency 35 3" xfId="1381" xr:uid="{00000000-0005-0000-0000-0000F50A0000}"/>
    <cellStyle name="Currency 36" xfId="199" xr:uid="{00000000-0005-0000-0000-0000F60A0000}"/>
    <cellStyle name="Currency 36 2" xfId="934" xr:uid="{00000000-0005-0000-0000-0000F70A0000}"/>
    <cellStyle name="Currency 36 3" xfId="1382" xr:uid="{00000000-0005-0000-0000-0000F80A0000}"/>
    <cellStyle name="Currency 37" xfId="200" xr:uid="{00000000-0005-0000-0000-0000F90A0000}"/>
    <cellStyle name="Currency 37 2" xfId="935" xr:uid="{00000000-0005-0000-0000-0000FA0A0000}"/>
    <cellStyle name="Currency 37 3" xfId="1383" xr:uid="{00000000-0005-0000-0000-0000FB0A0000}"/>
    <cellStyle name="Currency 38" xfId="201" xr:uid="{00000000-0005-0000-0000-0000FC0A0000}"/>
    <cellStyle name="Currency 38 2" xfId="936" xr:uid="{00000000-0005-0000-0000-0000FD0A0000}"/>
    <cellStyle name="Currency 38 3" xfId="1384" xr:uid="{00000000-0005-0000-0000-0000FE0A0000}"/>
    <cellStyle name="Currency 39" xfId="202" xr:uid="{00000000-0005-0000-0000-0000FF0A0000}"/>
    <cellStyle name="Currency 39 2" xfId="937" xr:uid="{00000000-0005-0000-0000-0000000B0000}"/>
    <cellStyle name="Currency 39 3" xfId="1385" xr:uid="{00000000-0005-0000-0000-0000010B0000}"/>
    <cellStyle name="Currency 4" xfId="203" xr:uid="{00000000-0005-0000-0000-0000020B0000}"/>
    <cellStyle name="Currency 4 2" xfId="204" xr:uid="{00000000-0005-0000-0000-0000030B0000}"/>
    <cellStyle name="Currency 4 2 2" xfId="939" xr:uid="{00000000-0005-0000-0000-0000040B0000}"/>
    <cellStyle name="Currency 4 2 3" xfId="1387" xr:uid="{00000000-0005-0000-0000-0000050B0000}"/>
    <cellStyle name="Currency 4 3" xfId="938" xr:uid="{00000000-0005-0000-0000-0000060B0000}"/>
    <cellStyle name="Currency 4 4" xfId="1386" xr:uid="{00000000-0005-0000-0000-0000070B0000}"/>
    <cellStyle name="Currency 4 4 2 4 2" xfId="58813" xr:uid="{00000000-0005-0000-0000-0000080B0000}"/>
    <cellStyle name="Currency 4 5" xfId="56231" xr:uid="{00000000-0005-0000-0000-0000090B0000}"/>
    <cellStyle name="Currency 40" xfId="205" xr:uid="{00000000-0005-0000-0000-00000A0B0000}"/>
    <cellStyle name="Currency 40 2" xfId="940" xr:uid="{00000000-0005-0000-0000-00000B0B0000}"/>
    <cellStyle name="Currency 40 3" xfId="1388" xr:uid="{00000000-0005-0000-0000-00000C0B0000}"/>
    <cellStyle name="Currency 41" xfId="206" xr:uid="{00000000-0005-0000-0000-00000D0B0000}"/>
    <cellStyle name="Currency 41 2" xfId="941" xr:uid="{00000000-0005-0000-0000-00000E0B0000}"/>
    <cellStyle name="Currency 41 3" xfId="1389" xr:uid="{00000000-0005-0000-0000-00000F0B0000}"/>
    <cellStyle name="Currency 42" xfId="207" xr:uid="{00000000-0005-0000-0000-0000100B0000}"/>
    <cellStyle name="Currency 42 2" xfId="942" xr:uid="{00000000-0005-0000-0000-0000110B0000}"/>
    <cellStyle name="Currency 42 3" xfId="1390" xr:uid="{00000000-0005-0000-0000-0000120B0000}"/>
    <cellStyle name="Currency 43" xfId="208" xr:uid="{00000000-0005-0000-0000-0000130B0000}"/>
    <cellStyle name="Currency 43 2" xfId="943" xr:uid="{00000000-0005-0000-0000-0000140B0000}"/>
    <cellStyle name="Currency 43 3" xfId="1391" xr:uid="{00000000-0005-0000-0000-0000150B0000}"/>
    <cellStyle name="Currency 44" xfId="209" xr:uid="{00000000-0005-0000-0000-0000160B0000}"/>
    <cellStyle name="Currency 44 2" xfId="944" xr:uid="{00000000-0005-0000-0000-0000170B0000}"/>
    <cellStyle name="Currency 44 3" xfId="1392" xr:uid="{00000000-0005-0000-0000-0000180B0000}"/>
    <cellStyle name="Currency 45" xfId="210" xr:uid="{00000000-0005-0000-0000-0000190B0000}"/>
    <cellStyle name="Currency 45 2" xfId="945" xr:uid="{00000000-0005-0000-0000-00001A0B0000}"/>
    <cellStyle name="Currency 45 3" xfId="1393" xr:uid="{00000000-0005-0000-0000-00001B0B0000}"/>
    <cellStyle name="Currency 46" xfId="211" xr:uid="{00000000-0005-0000-0000-00001C0B0000}"/>
    <cellStyle name="Currency 46 2" xfId="946" xr:uid="{00000000-0005-0000-0000-00001D0B0000}"/>
    <cellStyle name="Currency 46 3" xfId="1394" xr:uid="{00000000-0005-0000-0000-00001E0B0000}"/>
    <cellStyle name="Currency 47" xfId="212" xr:uid="{00000000-0005-0000-0000-00001F0B0000}"/>
    <cellStyle name="Currency 47 2" xfId="947" xr:uid="{00000000-0005-0000-0000-0000200B0000}"/>
    <cellStyle name="Currency 47 3" xfId="1395" xr:uid="{00000000-0005-0000-0000-0000210B0000}"/>
    <cellStyle name="Currency 48" xfId="213" xr:uid="{00000000-0005-0000-0000-0000220B0000}"/>
    <cellStyle name="Currency 48 2" xfId="948" xr:uid="{00000000-0005-0000-0000-0000230B0000}"/>
    <cellStyle name="Currency 48 3" xfId="1396" xr:uid="{00000000-0005-0000-0000-0000240B0000}"/>
    <cellStyle name="Currency 49" xfId="214" xr:uid="{00000000-0005-0000-0000-0000250B0000}"/>
    <cellStyle name="Currency 49 2" xfId="949" xr:uid="{00000000-0005-0000-0000-0000260B0000}"/>
    <cellStyle name="Currency 49 3" xfId="1397" xr:uid="{00000000-0005-0000-0000-0000270B0000}"/>
    <cellStyle name="Currency 5" xfId="215" xr:uid="{00000000-0005-0000-0000-0000280B0000}"/>
    <cellStyle name="Currency 5 2" xfId="216" xr:uid="{00000000-0005-0000-0000-0000290B0000}"/>
    <cellStyle name="Currency 5 2 2" xfId="951" xr:uid="{00000000-0005-0000-0000-00002A0B0000}"/>
    <cellStyle name="Currency 5 2 3" xfId="1399" xr:uid="{00000000-0005-0000-0000-00002B0B0000}"/>
    <cellStyle name="Currency 5 3" xfId="950" xr:uid="{00000000-0005-0000-0000-00002C0B0000}"/>
    <cellStyle name="Currency 5 4" xfId="1398" xr:uid="{00000000-0005-0000-0000-00002D0B0000}"/>
    <cellStyle name="Currency 5 5" xfId="56232" xr:uid="{00000000-0005-0000-0000-00002E0B0000}"/>
    <cellStyle name="Currency 50" xfId="217" xr:uid="{00000000-0005-0000-0000-00002F0B0000}"/>
    <cellStyle name="Currency 50 2" xfId="952" xr:uid="{00000000-0005-0000-0000-0000300B0000}"/>
    <cellStyle name="Currency 50 3" xfId="1400" xr:uid="{00000000-0005-0000-0000-0000310B0000}"/>
    <cellStyle name="Currency 51" xfId="218" xr:uid="{00000000-0005-0000-0000-0000320B0000}"/>
    <cellStyle name="Currency 51 2" xfId="953" xr:uid="{00000000-0005-0000-0000-0000330B0000}"/>
    <cellStyle name="Currency 51 3" xfId="1401" xr:uid="{00000000-0005-0000-0000-0000340B0000}"/>
    <cellStyle name="Currency 52" xfId="219" xr:uid="{00000000-0005-0000-0000-0000350B0000}"/>
    <cellStyle name="Currency 52 2" xfId="954" xr:uid="{00000000-0005-0000-0000-0000360B0000}"/>
    <cellStyle name="Currency 52 3" xfId="1402" xr:uid="{00000000-0005-0000-0000-0000370B0000}"/>
    <cellStyle name="Currency 53" xfId="220" xr:uid="{00000000-0005-0000-0000-0000380B0000}"/>
    <cellStyle name="Currency 53 2" xfId="955" xr:uid="{00000000-0005-0000-0000-0000390B0000}"/>
    <cellStyle name="Currency 53 3" xfId="1403" xr:uid="{00000000-0005-0000-0000-00003A0B0000}"/>
    <cellStyle name="Currency 54" xfId="221" xr:uid="{00000000-0005-0000-0000-00003B0B0000}"/>
    <cellStyle name="Currency 54 2" xfId="956" xr:uid="{00000000-0005-0000-0000-00003C0B0000}"/>
    <cellStyle name="Currency 54 3" xfId="1404" xr:uid="{00000000-0005-0000-0000-00003D0B0000}"/>
    <cellStyle name="Currency 55" xfId="222" xr:uid="{00000000-0005-0000-0000-00003E0B0000}"/>
    <cellStyle name="Currency 55 2" xfId="957" xr:uid="{00000000-0005-0000-0000-00003F0B0000}"/>
    <cellStyle name="Currency 55 3" xfId="1405" xr:uid="{00000000-0005-0000-0000-0000400B0000}"/>
    <cellStyle name="Currency 56" xfId="223" xr:uid="{00000000-0005-0000-0000-0000410B0000}"/>
    <cellStyle name="Currency 56 2" xfId="958" xr:uid="{00000000-0005-0000-0000-0000420B0000}"/>
    <cellStyle name="Currency 56 3" xfId="1406" xr:uid="{00000000-0005-0000-0000-0000430B0000}"/>
    <cellStyle name="Currency 57" xfId="224" xr:uid="{00000000-0005-0000-0000-0000440B0000}"/>
    <cellStyle name="Currency 57 2" xfId="959" xr:uid="{00000000-0005-0000-0000-0000450B0000}"/>
    <cellStyle name="Currency 57 3" xfId="1407" xr:uid="{00000000-0005-0000-0000-0000460B0000}"/>
    <cellStyle name="Currency 58" xfId="225" xr:uid="{00000000-0005-0000-0000-0000470B0000}"/>
    <cellStyle name="Currency 58 2" xfId="960" xr:uid="{00000000-0005-0000-0000-0000480B0000}"/>
    <cellStyle name="Currency 58 3" xfId="1408" xr:uid="{00000000-0005-0000-0000-0000490B0000}"/>
    <cellStyle name="Currency 59" xfId="226" xr:uid="{00000000-0005-0000-0000-00004A0B0000}"/>
    <cellStyle name="Currency 59 2" xfId="961" xr:uid="{00000000-0005-0000-0000-00004B0B0000}"/>
    <cellStyle name="Currency 59 3" xfId="1409" xr:uid="{00000000-0005-0000-0000-00004C0B0000}"/>
    <cellStyle name="Currency 6" xfId="227" xr:uid="{00000000-0005-0000-0000-00004D0B0000}"/>
    <cellStyle name="Currency 6 2" xfId="228" xr:uid="{00000000-0005-0000-0000-00004E0B0000}"/>
    <cellStyle name="Currency 6 2 2" xfId="963" xr:uid="{00000000-0005-0000-0000-00004F0B0000}"/>
    <cellStyle name="Currency 6 2 3" xfId="1411" xr:uid="{00000000-0005-0000-0000-0000500B0000}"/>
    <cellStyle name="Currency 6 3" xfId="962" xr:uid="{00000000-0005-0000-0000-0000510B0000}"/>
    <cellStyle name="Currency 6 3 2" xfId="2625" xr:uid="{00000000-0005-0000-0000-0000520B0000}"/>
    <cellStyle name="Currency 6 3 3" xfId="56233" xr:uid="{00000000-0005-0000-0000-0000530B0000}"/>
    <cellStyle name="Currency 6 3_Sheet1" xfId="3688" xr:uid="{00000000-0005-0000-0000-0000540B0000}"/>
    <cellStyle name="Currency 6 4" xfId="1410" xr:uid="{00000000-0005-0000-0000-0000550B0000}"/>
    <cellStyle name="Currency 60" xfId="229" xr:uid="{00000000-0005-0000-0000-0000560B0000}"/>
    <cellStyle name="Currency 60 2" xfId="964" xr:uid="{00000000-0005-0000-0000-0000570B0000}"/>
    <cellStyle name="Currency 60 3" xfId="1412" xr:uid="{00000000-0005-0000-0000-0000580B0000}"/>
    <cellStyle name="Currency 61" xfId="230" xr:uid="{00000000-0005-0000-0000-0000590B0000}"/>
    <cellStyle name="Currency 61 2" xfId="965" xr:uid="{00000000-0005-0000-0000-00005A0B0000}"/>
    <cellStyle name="Currency 61 3" xfId="1413" xr:uid="{00000000-0005-0000-0000-00005B0B0000}"/>
    <cellStyle name="Currency 62" xfId="231" xr:uid="{00000000-0005-0000-0000-00005C0B0000}"/>
    <cellStyle name="Currency 62 2" xfId="966" xr:uid="{00000000-0005-0000-0000-00005D0B0000}"/>
    <cellStyle name="Currency 62 3" xfId="1414" xr:uid="{00000000-0005-0000-0000-00005E0B0000}"/>
    <cellStyle name="Currency 63" xfId="232" xr:uid="{00000000-0005-0000-0000-00005F0B0000}"/>
    <cellStyle name="Currency 63 2" xfId="967" xr:uid="{00000000-0005-0000-0000-0000600B0000}"/>
    <cellStyle name="Currency 63 3" xfId="1415" xr:uid="{00000000-0005-0000-0000-0000610B0000}"/>
    <cellStyle name="Currency 64" xfId="233" xr:uid="{00000000-0005-0000-0000-0000620B0000}"/>
    <cellStyle name="Currency 64 2" xfId="968" xr:uid="{00000000-0005-0000-0000-0000630B0000}"/>
    <cellStyle name="Currency 64 3" xfId="1416" xr:uid="{00000000-0005-0000-0000-0000640B0000}"/>
    <cellStyle name="Currency 65" xfId="234" xr:uid="{00000000-0005-0000-0000-0000650B0000}"/>
    <cellStyle name="Currency 65 2" xfId="969" xr:uid="{00000000-0005-0000-0000-0000660B0000}"/>
    <cellStyle name="Currency 65 3" xfId="1417" xr:uid="{00000000-0005-0000-0000-0000670B0000}"/>
    <cellStyle name="Currency 66" xfId="235" xr:uid="{00000000-0005-0000-0000-0000680B0000}"/>
    <cellStyle name="Currency 66 2" xfId="970" xr:uid="{00000000-0005-0000-0000-0000690B0000}"/>
    <cellStyle name="Currency 66 3" xfId="1418" xr:uid="{00000000-0005-0000-0000-00006A0B0000}"/>
    <cellStyle name="Currency 67" xfId="236" xr:uid="{00000000-0005-0000-0000-00006B0B0000}"/>
    <cellStyle name="Currency 67 2" xfId="971" xr:uid="{00000000-0005-0000-0000-00006C0B0000}"/>
    <cellStyle name="Currency 67 3" xfId="1419" xr:uid="{00000000-0005-0000-0000-00006D0B0000}"/>
    <cellStyle name="Currency 68" xfId="237" xr:uid="{00000000-0005-0000-0000-00006E0B0000}"/>
    <cellStyle name="Currency 68 2" xfId="972" xr:uid="{00000000-0005-0000-0000-00006F0B0000}"/>
    <cellStyle name="Currency 68 3" xfId="1420" xr:uid="{00000000-0005-0000-0000-0000700B0000}"/>
    <cellStyle name="Currency 69" xfId="238" xr:uid="{00000000-0005-0000-0000-0000710B0000}"/>
    <cellStyle name="Currency 69 2" xfId="973" xr:uid="{00000000-0005-0000-0000-0000720B0000}"/>
    <cellStyle name="Currency 69 3" xfId="1421" xr:uid="{00000000-0005-0000-0000-0000730B0000}"/>
    <cellStyle name="Currency 7" xfId="239" xr:uid="{00000000-0005-0000-0000-0000740B0000}"/>
    <cellStyle name="Currency 7 2" xfId="240" xr:uid="{00000000-0005-0000-0000-0000750B0000}"/>
    <cellStyle name="Currency 7 2 2" xfId="975" xr:uid="{00000000-0005-0000-0000-0000760B0000}"/>
    <cellStyle name="Currency 7 2 3" xfId="1423" xr:uid="{00000000-0005-0000-0000-0000770B0000}"/>
    <cellStyle name="Currency 7 3" xfId="974" xr:uid="{00000000-0005-0000-0000-0000780B0000}"/>
    <cellStyle name="Currency 7 4" xfId="1422" xr:uid="{00000000-0005-0000-0000-0000790B0000}"/>
    <cellStyle name="Currency 70" xfId="241" xr:uid="{00000000-0005-0000-0000-00007A0B0000}"/>
    <cellStyle name="Currency 70 2" xfId="976" xr:uid="{00000000-0005-0000-0000-00007B0B0000}"/>
    <cellStyle name="Currency 70 3" xfId="1424" xr:uid="{00000000-0005-0000-0000-00007C0B0000}"/>
    <cellStyle name="Currency 71" xfId="242" xr:uid="{00000000-0005-0000-0000-00007D0B0000}"/>
    <cellStyle name="Currency 71 2" xfId="977" xr:uid="{00000000-0005-0000-0000-00007E0B0000}"/>
    <cellStyle name="Currency 71 3" xfId="1425" xr:uid="{00000000-0005-0000-0000-00007F0B0000}"/>
    <cellStyle name="Currency 72" xfId="243" xr:uid="{00000000-0005-0000-0000-0000800B0000}"/>
    <cellStyle name="Currency 72 2" xfId="978" xr:uid="{00000000-0005-0000-0000-0000810B0000}"/>
    <cellStyle name="Currency 72 3" xfId="1426" xr:uid="{00000000-0005-0000-0000-0000820B0000}"/>
    <cellStyle name="Currency 73" xfId="244" xr:uid="{00000000-0005-0000-0000-0000830B0000}"/>
    <cellStyle name="Currency 73 2" xfId="979" xr:uid="{00000000-0005-0000-0000-0000840B0000}"/>
    <cellStyle name="Currency 73 3" xfId="1427" xr:uid="{00000000-0005-0000-0000-0000850B0000}"/>
    <cellStyle name="Currency 74" xfId="245" xr:uid="{00000000-0005-0000-0000-0000860B0000}"/>
    <cellStyle name="Currency 74 2" xfId="980" xr:uid="{00000000-0005-0000-0000-0000870B0000}"/>
    <cellStyle name="Currency 74 3" xfId="1428" xr:uid="{00000000-0005-0000-0000-0000880B0000}"/>
    <cellStyle name="Currency 75" xfId="246" xr:uid="{00000000-0005-0000-0000-0000890B0000}"/>
    <cellStyle name="Currency 75 2" xfId="981" xr:uid="{00000000-0005-0000-0000-00008A0B0000}"/>
    <cellStyle name="Currency 75 3" xfId="1429" xr:uid="{00000000-0005-0000-0000-00008B0B0000}"/>
    <cellStyle name="Currency 76" xfId="247" xr:uid="{00000000-0005-0000-0000-00008C0B0000}"/>
    <cellStyle name="Currency 76 2" xfId="982" xr:uid="{00000000-0005-0000-0000-00008D0B0000}"/>
    <cellStyle name="Currency 76 3" xfId="1430" xr:uid="{00000000-0005-0000-0000-00008E0B0000}"/>
    <cellStyle name="Currency 77" xfId="248" xr:uid="{00000000-0005-0000-0000-00008F0B0000}"/>
    <cellStyle name="Currency 77 2" xfId="983" xr:uid="{00000000-0005-0000-0000-0000900B0000}"/>
    <cellStyle name="Currency 77 3" xfId="1431" xr:uid="{00000000-0005-0000-0000-0000910B0000}"/>
    <cellStyle name="Currency 78" xfId="249" xr:uid="{00000000-0005-0000-0000-0000920B0000}"/>
    <cellStyle name="Currency 78 2" xfId="984" xr:uid="{00000000-0005-0000-0000-0000930B0000}"/>
    <cellStyle name="Currency 78 3" xfId="1432" xr:uid="{00000000-0005-0000-0000-0000940B0000}"/>
    <cellStyle name="Currency 79" xfId="250" xr:uid="{00000000-0005-0000-0000-0000950B0000}"/>
    <cellStyle name="Currency 79 2" xfId="985" xr:uid="{00000000-0005-0000-0000-0000960B0000}"/>
    <cellStyle name="Currency 79 3" xfId="1433" xr:uid="{00000000-0005-0000-0000-0000970B0000}"/>
    <cellStyle name="Currency 8" xfId="251" xr:uid="{00000000-0005-0000-0000-0000980B0000}"/>
    <cellStyle name="Currency 8 2" xfId="252" xr:uid="{00000000-0005-0000-0000-0000990B0000}"/>
    <cellStyle name="Currency 8 2 2" xfId="987" xr:uid="{00000000-0005-0000-0000-00009A0B0000}"/>
    <cellStyle name="Currency 8 2 3" xfId="1435" xr:uid="{00000000-0005-0000-0000-00009B0B0000}"/>
    <cellStyle name="Currency 8 3" xfId="986" xr:uid="{00000000-0005-0000-0000-00009C0B0000}"/>
    <cellStyle name="Currency 8 3 2" xfId="2626" xr:uid="{00000000-0005-0000-0000-00009D0B0000}"/>
    <cellStyle name="Currency 8 3 3" xfId="56234" xr:uid="{00000000-0005-0000-0000-00009E0B0000}"/>
    <cellStyle name="Currency 8 3_Sheet1" xfId="3689" xr:uid="{00000000-0005-0000-0000-00009F0B0000}"/>
    <cellStyle name="Currency 8 4" xfId="1434" xr:uid="{00000000-0005-0000-0000-0000A00B0000}"/>
    <cellStyle name="Currency 80" xfId="253" xr:uid="{00000000-0005-0000-0000-0000A10B0000}"/>
    <cellStyle name="Currency 80 2" xfId="988" xr:uid="{00000000-0005-0000-0000-0000A20B0000}"/>
    <cellStyle name="Currency 80 3" xfId="1436" xr:uid="{00000000-0005-0000-0000-0000A30B0000}"/>
    <cellStyle name="Currency 81" xfId="254" xr:uid="{00000000-0005-0000-0000-0000A40B0000}"/>
    <cellStyle name="Currency 81 2" xfId="989" xr:uid="{00000000-0005-0000-0000-0000A50B0000}"/>
    <cellStyle name="Currency 81 3" xfId="1437" xr:uid="{00000000-0005-0000-0000-0000A60B0000}"/>
    <cellStyle name="Currency 82" xfId="255" xr:uid="{00000000-0005-0000-0000-0000A70B0000}"/>
    <cellStyle name="Currency 82 2" xfId="990" xr:uid="{00000000-0005-0000-0000-0000A80B0000}"/>
    <cellStyle name="Currency 82 3" xfId="1438" xr:uid="{00000000-0005-0000-0000-0000A90B0000}"/>
    <cellStyle name="Currency 83" xfId="256" xr:uid="{00000000-0005-0000-0000-0000AA0B0000}"/>
    <cellStyle name="Currency 83 2" xfId="991" xr:uid="{00000000-0005-0000-0000-0000AB0B0000}"/>
    <cellStyle name="Currency 83 3" xfId="1439" xr:uid="{00000000-0005-0000-0000-0000AC0B0000}"/>
    <cellStyle name="Currency 84" xfId="257" xr:uid="{00000000-0005-0000-0000-0000AD0B0000}"/>
    <cellStyle name="Currency 84 2" xfId="992" xr:uid="{00000000-0005-0000-0000-0000AE0B0000}"/>
    <cellStyle name="Currency 84 3" xfId="1440" xr:uid="{00000000-0005-0000-0000-0000AF0B0000}"/>
    <cellStyle name="Currency 85" xfId="258" xr:uid="{00000000-0005-0000-0000-0000B00B0000}"/>
    <cellStyle name="Currency 85 2" xfId="993" xr:uid="{00000000-0005-0000-0000-0000B10B0000}"/>
    <cellStyle name="Currency 85 3" xfId="1441" xr:uid="{00000000-0005-0000-0000-0000B20B0000}"/>
    <cellStyle name="Currency 86" xfId="259" xr:uid="{00000000-0005-0000-0000-0000B30B0000}"/>
    <cellStyle name="Currency 86 2" xfId="994" xr:uid="{00000000-0005-0000-0000-0000B40B0000}"/>
    <cellStyle name="Currency 86 3" xfId="1442" xr:uid="{00000000-0005-0000-0000-0000B50B0000}"/>
    <cellStyle name="Currency 87" xfId="260" xr:uid="{00000000-0005-0000-0000-0000B60B0000}"/>
    <cellStyle name="Currency 87 2" xfId="995" xr:uid="{00000000-0005-0000-0000-0000B70B0000}"/>
    <cellStyle name="Currency 87 3" xfId="1443" xr:uid="{00000000-0005-0000-0000-0000B80B0000}"/>
    <cellStyle name="Currency 88" xfId="261" xr:uid="{00000000-0005-0000-0000-0000B90B0000}"/>
    <cellStyle name="Currency 88 2" xfId="996" xr:uid="{00000000-0005-0000-0000-0000BA0B0000}"/>
    <cellStyle name="Currency 88 3" xfId="1444" xr:uid="{00000000-0005-0000-0000-0000BB0B0000}"/>
    <cellStyle name="Currency 89" xfId="262" xr:uid="{00000000-0005-0000-0000-0000BC0B0000}"/>
    <cellStyle name="Currency 89 2" xfId="997" xr:uid="{00000000-0005-0000-0000-0000BD0B0000}"/>
    <cellStyle name="Currency 89 3" xfId="1445" xr:uid="{00000000-0005-0000-0000-0000BE0B0000}"/>
    <cellStyle name="Currency 9" xfId="263" xr:uid="{00000000-0005-0000-0000-0000BF0B0000}"/>
    <cellStyle name="Currency 9 2" xfId="264" xr:uid="{00000000-0005-0000-0000-0000C00B0000}"/>
    <cellStyle name="Currency 9 2 2" xfId="999" xr:uid="{00000000-0005-0000-0000-0000C10B0000}"/>
    <cellStyle name="Currency 9 2 3" xfId="1447" xr:uid="{00000000-0005-0000-0000-0000C20B0000}"/>
    <cellStyle name="Currency 9 3" xfId="998" xr:uid="{00000000-0005-0000-0000-0000C30B0000}"/>
    <cellStyle name="Currency 9 4" xfId="1446" xr:uid="{00000000-0005-0000-0000-0000C40B0000}"/>
    <cellStyle name="Currency 90" xfId="265" xr:uid="{00000000-0005-0000-0000-0000C50B0000}"/>
    <cellStyle name="Currency 90 2" xfId="1000" xr:uid="{00000000-0005-0000-0000-0000C60B0000}"/>
    <cellStyle name="Currency 90 3" xfId="1448" xr:uid="{00000000-0005-0000-0000-0000C70B0000}"/>
    <cellStyle name="Currency 91" xfId="266" xr:uid="{00000000-0005-0000-0000-0000C80B0000}"/>
    <cellStyle name="Currency 91 2" xfId="1001" xr:uid="{00000000-0005-0000-0000-0000C90B0000}"/>
    <cellStyle name="Currency 91 3" xfId="1449" xr:uid="{00000000-0005-0000-0000-0000CA0B0000}"/>
    <cellStyle name="Currency 92" xfId="267" xr:uid="{00000000-0005-0000-0000-0000CB0B0000}"/>
    <cellStyle name="Currency 92 2" xfId="1002" xr:uid="{00000000-0005-0000-0000-0000CC0B0000}"/>
    <cellStyle name="Currency 92 3" xfId="1450" xr:uid="{00000000-0005-0000-0000-0000CD0B0000}"/>
    <cellStyle name="Currency 93" xfId="268" xr:uid="{00000000-0005-0000-0000-0000CE0B0000}"/>
    <cellStyle name="Currency 93 2" xfId="1003" xr:uid="{00000000-0005-0000-0000-0000CF0B0000}"/>
    <cellStyle name="Currency 93 3" xfId="1451" xr:uid="{00000000-0005-0000-0000-0000D00B0000}"/>
    <cellStyle name="Currency 94" xfId="269" xr:uid="{00000000-0005-0000-0000-0000D10B0000}"/>
    <cellStyle name="Currency 94 2" xfId="1004" xr:uid="{00000000-0005-0000-0000-0000D20B0000}"/>
    <cellStyle name="Currency 94 3" xfId="1452" xr:uid="{00000000-0005-0000-0000-0000D30B0000}"/>
    <cellStyle name="Currency 95" xfId="270" xr:uid="{00000000-0005-0000-0000-0000D40B0000}"/>
    <cellStyle name="Currency 95 2" xfId="1005" xr:uid="{00000000-0005-0000-0000-0000D50B0000}"/>
    <cellStyle name="Currency 95 3" xfId="1453" xr:uid="{00000000-0005-0000-0000-0000D60B0000}"/>
    <cellStyle name="Currency 96" xfId="513" xr:uid="{00000000-0005-0000-0000-0000D70B0000}"/>
    <cellStyle name="Currency 96 2" xfId="2627" xr:uid="{00000000-0005-0000-0000-0000D80B0000}"/>
    <cellStyle name="Currency 96 3" xfId="56235" xr:uid="{00000000-0005-0000-0000-0000D90B0000}"/>
    <cellStyle name="Currency 97" xfId="514" xr:uid="{00000000-0005-0000-0000-0000DA0B0000}"/>
    <cellStyle name="Currency 97 2" xfId="56236" xr:uid="{00000000-0005-0000-0000-0000DB0B0000}"/>
    <cellStyle name="Currency 98" xfId="2628" xr:uid="{00000000-0005-0000-0000-0000DC0B0000}"/>
    <cellStyle name="Currency 98 2" xfId="56237" xr:uid="{00000000-0005-0000-0000-0000DD0B0000}"/>
    <cellStyle name="Currency 99" xfId="2629" xr:uid="{00000000-0005-0000-0000-0000DE0B0000}"/>
    <cellStyle name="Currency 99 2" xfId="56238" xr:uid="{00000000-0005-0000-0000-0000DF0B0000}"/>
    <cellStyle name="Currency0" xfId="271" xr:uid="{00000000-0005-0000-0000-0000E00B0000}"/>
    <cellStyle name="Currency0 2" xfId="56239" xr:uid="{00000000-0005-0000-0000-0000E10B0000}"/>
    <cellStyle name="D" xfId="272" xr:uid="{00000000-0005-0000-0000-0000E20B0000}"/>
    <cellStyle name="Date" xfId="273" xr:uid="{00000000-0005-0000-0000-0000E30B0000}"/>
    <cellStyle name="Date 2" xfId="515" xr:uid="{00000000-0005-0000-0000-0000E40B0000}"/>
    <cellStyle name="EvenBodyShade" xfId="274" xr:uid="{00000000-0005-0000-0000-0000E50B0000}"/>
    <cellStyle name="EvenBodyShade 2" xfId="275" xr:uid="{00000000-0005-0000-0000-0000E60B0000}"/>
    <cellStyle name="EvenBodyShade 2 2" xfId="276" xr:uid="{00000000-0005-0000-0000-0000E70B0000}"/>
    <cellStyle name="EvenBodyShade 2 2 2" xfId="1008" xr:uid="{00000000-0005-0000-0000-0000E80B0000}"/>
    <cellStyle name="EvenBodyShade 2 2 3" xfId="1456" xr:uid="{00000000-0005-0000-0000-0000E90B0000}"/>
    <cellStyle name="EvenBodyShade 2 3" xfId="1007" xr:uid="{00000000-0005-0000-0000-0000EA0B0000}"/>
    <cellStyle name="EvenBodyShade 2 4" xfId="1455" xr:uid="{00000000-0005-0000-0000-0000EB0B0000}"/>
    <cellStyle name="EvenBodyShade 3" xfId="277" xr:uid="{00000000-0005-0000-0000-0000EC0B0000}"/>
    <cellStyle name="EvenBodyShade 3 2" xfId="278" xr:uid="{00000000-0005-0000-0000-0000ED0B0000}"/>
    <cellStyle name="EvenBodyShade 3 2 2" xfId="1010" xr:uid="{00000000-0005-0000-0000-0000EE0B0000}"/>
    <cellStyle name="EvenBodyShade 3 2 3" xfId="1458" xr:uid="{00000000-0005-0000-0000-0000EF0B0000}"/>
    <cellStyle name="EvenBodyShade 3 3" xfId="1009" xr:uid="{00000000-0005-0000-0000-0000F00B0000}"/>
    <cellStyle name="EvenBodyShade 3 4" xfId="1457" xr:uid="{00000000-0005-0000-0000-0000F10B0000}"/>
    <cellStyle name="EvenBodyShade 4" xfId="1006" xr:uid="{00000000-0005-0000-0000-0000F20B0000}"/>
    <cellStyle name="EvenBodyShade 5" xfId="1454" xr:uid="{00000000-0005-0000-0000-0000F30B0000}"/>
    <cellStyle name="Explanatory Text" xfId="279" builtinId="53" customBuiltin="1"/>
    <cellStyle name="Explanatory Text 2" xfId="280" xr:uid="{00000000-0005-0000-0000-0000F50B0000}"/>
    <cellStyle name="Explanatory Text 2 10" xfId="56240" xr:uid="{00000000-0005-0000-0000-0000F60B0000}"/>
    <cellStyle name="Explanatory Text 2 11" xfId="56241" xr:uid="{00000000-0005-0000-0000-0000F70B0000}"/>
    <cellStyle name="Explanatory Text 2 12" xfId="56242" xr:uid="{00000000-0005-0000-0000-0000F80B0000}"/>
    <cellStyle name="Explanatory Text 2 13" xfId="56243" xr:uid="{00000000-0005-0000-0000-0000F90B0000}"/>
    <cellStyle name="Explanatory Text 2 14" xfId="56244" xr:uid="{00000000-0005-0000-0000-0000FA0B0000}"/>
    <cellStyle name="Explanatory Text 2 15" xfId="56245" xr:uid="{00000000-0005-0000-0000-0000FB0B0000}"/>
    <cellStyle name="Explanatory Text 2 16" xfId="56246" xr:uid="{00000000-0005-0000-0000-0000FC0B0000}"/>
    <cellStyle name="Explanatory Text 2 17" xfId="56247" xr:uid="{00000000-0005-0000-0000-0000FD0B0000}"/>
    <cellStyle name="Explanatory Text 2 18" xfId="56248" xr:uid="{00000000-0005-0000-0000-0000FE0B0000}"/>
    <cellStyle name="Explanatory Text 2 19" xfId="56249" xr:uid="{00000000-0005-0000-0000-0000FF0B0000}"/>
    <cellStyle name="Explanatory Text 2 2" xfId="2630" xr:uid="{00000000-0005-0000-0000-0000000C0000}"/>
    <cellStyle name="Explanatory Text 2 2 2" xfId="56250" xr:uid="{00000000-0005-0000-0000-0000010C0000}"/>
    <cellStyle name="Explanatory Text 2 20" xfId="56251" xr:uid="{00000000-0005-0000-0000-0000020C0000}"/>
    <cellStyle name="Explanatory Text 2 21" xfId="56252" xr:uid="{00000000-0005-0000-0000-0000030C0000}"/>
    <cellStyle name="Explanatory Text 2 22" xfId="56253" xr:uid="{00000000-0005-0000-0000-0000040C0000}"/>
    <cellStyle name="Explanatory Text 2 23" xfId="56254" xr:uid="{00000000-0005-0000-0000-0000050C0000}"/>
    <cellStyle name="Explanatory Text 2 24" xfId="56255" xr:uid="{00000000-0005-0000-0000-0000060C0000}"/>
    <cellStyle name="Explanatory Text 2 3" xfId="2631" xr:uid="{00000000-0005-0000-0000-0000070C0000}"/>
    <cellStyle name="Explanatory Text 2 3 2" xfId="56256" xr:uid="{00000000-0005-0000-0000-0000080C0000}"/>
    <cellStyle name="Explanatory Text 2 4" xfId="2632" xr:uid="{00000000-0005-0000-0000-0000090C0000}"/>
    <cellStyle name="Explanatory Text 2 4 2" xfId="56257" xr:uid="{00000000-0005-0000-0000-00000A0C0000}"/>
    <cellStyle name="Explanatory Text 2 5" xfId="2633" xr:uid="{00000000-0005-0000-0000-00000B0C0000}"/>
    <cellStyle name="Explanatory Text 2 5 2" xfId="56258" xr:uid="{00000000-0005-0000-0000-00000C0C0000}"/>
    <cellStyle name="Explanatory Text 2 6" xfId="56259" xr:uid="{00000000-0005-0000-0000-00000D0C0000}"/>
    <cellStyle name="Explanatory Text 2 7" xfId="56260" xr:uid="{00000000-0005-0000-0000-00000E0C0000}"/>
    <cellStyle name="Explanatory Text 2 8" xfId="56261" xr:uid="{00000000-0005-0000-0000-00000F0C0000}"/>
    <cellStyle name="Explanatory Text 2 9" xfId="56262" xr:uid="{00000000-0005-0000-0000-0000100C0000}"/>
    <cellStyle name="Explanatory Text 3" xfId="516" xr:uid="{00000000-0005-0000-0000-0000110C0000}"/>
    <cellStyle name="Explanatory Text 3 2" xfId="2634" xr:uid="{00000000-0005-0000-0000-0000120C0000}"/>
    <cellStyle name="Explanatory Text 3 3" xfId="2635" xr:uid="{00000000-0005-0000-0000-0000130C0000}"/>
    <cellStyle name="Explanatory Text 3 4" xfId="2636" xr:uid="{00000000-0005-0000-0000-0000140C0000}"/>
    <cellStyle name="Explanatory Text 3 5" xfId="2637" xr:uid="{00000000-0005-0000-0000-0000150C0000}"/>
    <cellStyle name="Explanatory Text 4" xfId="3690" xr:uid="{00000000-0005-0000-0000-0000160C0000}"/>
    <cellStyle name="Explanatory Text 4 2" xfId="2638" xr:uid="{00000000-0005-0000-0000-0000170C0000}"/>
    <cellStyle name="Explanatory Text 4 3" xfId="2639" xr:uid="{00000000-0005-0000-0000-0000180C0000}"/>
    <cellStyle name="Explanatory Text 4 4" xfId="2640" xr:uid="{00000000-0005-0000-0000-0000190C0000}"/>
    <cellStyle name="Explanatory Text 4 5" xfId="2641" xr:uid="{00000000-0005-0000-0000-00001A0C0000}"/>
    <cellStyle name="Explanatory Text 4_Sheet1" xfId="3691" xr:uid="{00000000-0005-0000-0000-00001B0C0000}"/>
    <cellStyle name="Explanatory Text 5" xfId="3692" xr:uid="{00000000-0005-0000-0000-00001C0C0000}"/>
    <cellStyle name="Explanatory Text 5 2" xfId="2642" xr:uid="{00000000-0005-0000-0000-00001D0C0000}"/>
    <cellStyle name="Explanatory Text 5 3" xfId="2643" xr:uid="{00000000-0005-0000-0000-00001E0C0000}"/>
    <cellStyle name="Explanatory Text 5 4" xfId="2644" xr:uid="{00000000-0005-0000-0000-00001F0C0000}"/>
    <cellStyle name="Explanatory Text 5 5" xfId="2645" xr:uid="{00000000-0005-0000-0000-0000200C0000}"/>
    <cellStyle name="Explanatory Text 5 6" xfId="56263" xr:uid="{00000000-0005-0000-0000-0000210C0000}"/>
    <cellStyle name="Explanatory Text 6" xfId="56264" xr:uid="{00000000-0005-0000-0000-0000220C0000}"/>
    <cellStyle name="Explanatory Text 6 2" xfId="2646" xr:uid="{00000000-0005-0000-0000-0000230C0000}"/>
    <cellStyle name="Explanatory Text 6 3" xfId="2647" xr:uid="{00000000-0005-0000-0000-0000240C0000}"/>
    <cellStyle name="Explanatory Text 6 4" xfId="2648" xr:uid="{00000000-0005-0000-0000-0000250C0000}"/>
    <cellStyle name="Explanatory Text 6 5" xfId="2649" xr:uid="{00000000-0005-0000-0000-0000260C0000}"/>
    <cellStyle name="Exposure Custom Header" xfId="517" xr:uid="{00000000-0005-0000-0000-0000270C0000}"/>
    <cellStyle name="Exposure Template Heading" xfId="518" xr:uid="{00000000-0005-0000-0000-0000280C0000}"/>
    <cellStyle name="Exposure Template Row Headings" xfId="519" xr:uid="{00000000-0005-0000-0000-0000290C0000}"/>
    <cellStyle name="Exposure Template Table Heading" xfId="520" xr:uid="{00000000-0005-0000-0000-00002A0C0000}"/>
    <cellStyle name="Exposure Template Table Summary" xfId="521" xr:uid="{00000000-0005-0000-0000-00002B0C0000}"/>
    <cellStyle name="Exposure Template Titles" xfId="522" xr:uid="{00000000-0005-0000-0000-00002C0C0000}"/>
    <cellStyle name="Fixed" xfId="281" xr:uid="{00000000-0005-0000-0000-00002D0C0000}"/>
    <cellStyle name="Good" xfId="282" builtinId="26" customBuiltin="1"/>
    <cellStyle name="Good 2" xfId="283" xr:uid="{00000000-0005-0000-0000-00002F0C0000}"/>
    <cellStyle name="Good 2 10" xfId="56265" xr:uid="{00000000-0005-0000-0000-0000300C0000}"/>
    <cellStyle name="Good 2 11" xfId="56266" xr:uid="{00000000-0005-0000-0000-0000310C0000}"/>
    <cellStyle name="Good 2 12" xfId="56267" xr:uid="{00000000-0005-0000-0000-0000320C0000}"/>
    <cellStyle name="Good 2 13" xfId="56268" xr:uid="{00000000-0005-0000-0000-0000330C0000}"/>
    <cellStyle name="Good 2 14" xfId="56269" xr:uid="{00000000-0005-0000-0000-0000340C0000}"/>
    <cellStyle name="Good 2 15" xfId="56270" xr:uid="{00000000-0005-0000-0000-0000350C0000}"/>
    <cellStyle name="Good 2 16" xfId="56271" xr:uid="{00000000-0005-0000-0000-0000360C0000}"/>
    <cellStyle name="Good 2 17" xfId="56272" xr:uid="{00000000-0005-0000-0000-0000370C0000}"/>
    <cellStyle name="Good 2 18" xfId="56273" xr:uid="{00000000-0005-0000-0000-0000380C0000}"/>
    <cellStyle name="Good 2 19" xfId="56274" xr:uid="{00000000-0005-0000-0000-0000390C0000}"/>
    <cellStyle name="Good 2 2" xfId="2650" xr:uid="{00000000-0005-0000-0000-00003A0C0000}"/>
    <cellStyle name="Good 2 2 2" xfId="56275" xr:uid="{00000000-0005-0000-0000-00003B0C0000}"/>
    <cellStyle name="Good 2 20" xfId="56276" xr:uid="{00000000-0005-0000-0000-00003C0C0000}"/>
    <cellStyle name="Good 2 21" xfId="56277" xr:uid="{00000000-0005-0000-0000-00003D0C0000}"/>
    <cellStyle name="Good 2 22" xfId="56278" xr:uid="{00000000-0005-0000-0000-00003E0C0000}"/>
    <cellStyle name="Good 2 23" xfId="56279" xr:uid="{00000000-0005-0000-0000-00003F0C0000}"/>
    <cellStyle name="Good 2 24" xfId="56280" xr:uid="{00000000-0005-0000-0000-0000400C0000}"/>
    <cellStyle name="Good 2 3" xfId="2651" xr:uid="{00000000-0005-0000-0000-0000410C0000}"/>
    <cellStyle name="Good 2 3 2" xfId="56281" xr:uid="{00000000-0005-0000-0000-0000420C0000}"/>
    <cellStyle name="Good 2 4" xfId="2652" xr:uid="{00000000-0005-0000-0000-0000430C0000}"/>
    <cellStyle name="Good 2 4 2" xfId="56282" xr:uid="{00000000-0005-0000-0000-0000440C0000}"/>
    <cellStyle name="Good 2 5" xfId="2653" xr:uid="{00000000-0005-0000-0000-0000450C0000}"/>
    <cellStyle name="Good 2 5 2" xfId="56283" xr:uid="{00000000-0005-0000-0000-0000460C0000}"/>
    <cellStyle name="Good 2 6" xfId="56284" xr:uid="{00000000-0005-0000-0000-0000470C0000}"/>
    <cellStyle name="Good 2 7" xfId="56285" xr:uid="{00000000-0005-0000-0000-0000480C0000}"/>
    <cellStyle name="Good 2 8" xfId="56286" xr:uid="{00000000-0005-0000-0000-0000490C0000}"/>
    <cellStyle name="Good 2 9" xfId="56287" xr:uid="{00000000-0005-0000-0000-00004A0C0000}"/>
    <cellStyle name="Good 3" xfId="523" xr:uid="{00000000-0005-0000-0000-00004B0C0000}"/>
    <cellStyle name="Good 3 2" xfId="2654" xr:uid="{00000000-0005-0000-0000-00004C0C0000}"/>
    <cellStyle name="Good 3 3" xfId="2655" xr:uid="{00000000-0005-0000-0000-00004D0C0000}"/>
    <cellStyle name="Good 3 4" xfId="2656" xr:uid="{00000000-0005-0000-0000-00004E0C0000}"/>
    <cellStyle name="Good 3 5" xfId="2657" xr:uid="{00000000-0005-0000-0000-00004F0C0000}"/>
    <cellStyle name="Good 4" xfId="3693" xr:uid="{00000000-0005-0000-0000-0000500C0000}"/>
    <cellStyle name="Good 4 2" xfId="2658" xr:uid="{00000000-0005-0000-0000-0000510C0000}"/>
    <cellStyle name="Good 4 3" xfId="2659" xr:uid="{00000000-0005-0000-0000-0000520C0000}"/>
    <cellStyle name="Good 4 4" xfId="2660" xr:uid="{00000000-0005-0000-0000-0000530C0000}"/>
    <cellStyle name="Good 4 5" xfId="2661" xr:uid="{00000000-0005-0000-0000-0000540C0000}"/>
    <cellStyle name="Good 4_Sheet1" xfId="3694" xr:uid="{00000000-0005-0000-0000-0000550C0000}"/>
    <cellStyle name="Good 5" xfId="3695" xr:uid="{00000000-0005-0000-0000-0000560C0000}"/>
    <cellStyle name="Good 5 2" xfId="2662" xr:uid="{00000000-0005-0000-0000-0000570C0000}"/>
    <cellStyle name="Good 5 3" xfId="2663" xr:uid="{00000000-0005-0000-0000-0000580C0000}"/>
    <cellStyle name="Good 5 4" xfId="2664" xr:uid="{00000000-0005-0000-0000-0000590C0000}"/>
    <cellStyle name="Good 5 5" xfId="2665" xr:uid="{00000000-0005-0000-0000-00005A0C0000}"/>
    <cellStyle name="Good 5 6" xfId="56288" xr:uid="{00000000-0005-0000-0000-00005B0C0000}"/>
    <cellStyle name="Good 6" xfId="56289" xr:uid="{00000000-0005-0000-0000-00005C0C0000}"/>
    <cellStyle name="Good 6 2" xfId="2666" xr:uid="{00000000-0005-0000-0000-00005D0C0000}"/>
    <cellStyle name="Good 6 3" xfId="2667" xr:uid="{00000000-0005-0000-0000-00005E0C0000}"/>
    <cellStyle name="Good 6 4" xfId="2668" xr:uid="{00000000-0005-0000-0000-00005F0C0000}"/>
    <cellStyle name="Good 6 5" xfId="2669" xr:uid="{00000000-0005-0000-0000-0000600C0000}"/>
    <cellStyle name="Grey" xfId="524" xr:uid="{00000000-0005-0000-0000-0000610C0000}"/>
    <cellStyle name="Heading" xfId="525" xr:uid="{00000000-0005-0000-0000-0000620C0000}"/>
    <cellStyle name="Heading 1" xfId="284" builtinId="16" customBuiltin="1"/>
    <cellStyle name="Heading 1 2" xfId="285" xr:uid="{00000000-0005-0000-0000-0000640C0000}"/>
    <cellStyle name="Heading 1 2 10" xfId="56290" xr:uid="{00000000-0005-0000-0000-0000650C0000}"/>
    <cellStyle name="Heading 1 2 11" xfId="56291" xr:uid="{00000000-0005-0000-0000-0000660C0000}"/>
    <cellStyle name="Heading 1 2 12" xfId="56292" xr:uid="{00000000-0005-0000-0000-0000670C0000}"/>
    <cellStyle name="Heading 1 2 13" xfId="56293" xr:uid="{00000000-0005-0000-0000-0000680C0000}"/>
    <cellStyle name="Heading 1 2 14" xfId="56294" xr:uid="{00000000-0005-0000-0000-0000690C0000}"/>
    <cellStyle name="Heading 1 2 15" xfId="56295" xr:uid="{00000000-0005-0000-0000-00006A0C0000}"/>
    <cellStyle name="Heading 1 2 16" xfId="56296" xr:uid="{00000000-0005-0000-0000-00006B0C0000}"/>
    <cellStyle name="Heading 1 2 17" xfId="56297" xr:uid="{00000000-0005-0000-0000-00006C0C0000}"/>
    <cellStyle name="Heading 1 2 18" xfId="56298" xr:uid="{00000000-0005-0000-0000-00006D0C0000}"/>
    <cellStyle name="Heading 1 2 19" xfId="56299" xr:uid="{00000000-0005-0000-0000-00006E0C0000}"/>
    <cellStyle name="Heading 1 2 2" xfId="2670" xr:uid="{00000000-0005-0000-0000-00006F0C0000}"/>
    <cellStyle name="Heading 1 2 2 2" xfId="56300" xr:uid="{00000000-0005-0000-0000-0000700C0000}"/>
    <cellStyle name="Heading 1 2 20" xfId="56301" xr:uid="{00000000-0005-0000-0000-0000710C0000}"/>
    <cellStyle name="Heading 1 2 21" xfId="56302" xr:uid="{00000000-0005-0000-0000-0000720C0000}"/>
    <cellStyle name="Heading 1 2 22" xfId="56303" xr:uid="{00000000-0005-0000-0000-0000730C0000}"/>
    <cellStyle name="Heading 1 2 23" xfId="56304" xr:uid="{00000000-0005-0000-0000-0000740C0000}"/>
    <cellStyle name="Heading 1 2 24" xfId="56305" xr:uid="{00000000-0005-0000-0000-0000750C0000}"/>
    <cellStyle name="Heading 1 2 3" xfId="2671" xr:uid="{00000000-0005-0000-0000-0000760C0000}"/>
    <cellStyle name="Heading 1 2 3 2" xfId="56306" xr:uid="{00000000-0005-0000-0000-0000770C0000}"/>
    <cellStyle name="Heading 1 2 4" xfId="2672" xr:uid="{00000000-0005-0000-0000-0000780C0000}"/>
    <cellStyle name="Heading 1 2 4 2" xfId="56307" xr:uid="{00000000-0005-0000-0000-0000790C0000}"/>
    <cellStyle name="Heading 1 2 5" xfId="2673" xr:uid="{00000000-0005-0000-0000-00007A0C0000}"/>
    <cellStyle name="Heading 1 2 5 2" xfId="56308" xr:uid="{00000000-0005-0000-0000-00007B0C0000}"/>
    <cellStyle name="Heading 1 2 6" xfId="56309" xr:uid="{00000000-0005-0000-0000-00007C0C0000}"/>
    <cellStyle name="Heading 1 2 7" xfId="56310" xr:uid="{00000000-0005-0000-0000-00007D0C0000}"/>
    <cellStyle name="Heading 1 2 8" xfId="56311" xr:uid="{00000000-0005-0000-0000-00007E0C0000}"/>
    <cellStyle name="Heading 1 2 9" xfId="56312" xr:uid="{00000000-0005-0000-0000-00007F0C0000}"/>
    <cellStyle name="Heading 1 3" xfId="526" xr:uid="{00000000-0005-0000-0000-0000800C0000}"/>
    <cellStyle name="Heading 1 3 2" xfId="2674" xr:uid="{00000000-0005-0000-0000-0000810C0000}"/>
    <cellStyle name="Heading 1 3 3" xfId="2675" xr:uid="{00000000-0005-0000-0000-0000820C0000}"/>
    <cellStyle name="Heading 1 3 4" xfId="2676" xr:uid="{00000000-0005-0000-0000-0000830C0000}"/>
    <cellStyle name="Heading 1 3 5" xfId="2677" xr:uid="{00000000-0005-0000-0000-0000840C0000}"/>
    <cellStyle name="Heading 1 4" xfId="527" xr:uid="{00000000-0005-0000-0000-0000850C0000}"/>
    <cellStyle name="Heading 1 4 2" xfId="2678" xr:uid="{00000000-0005-0000-0000-0000860C0000}"/>
    <cellStyle name="Heading 1 4 3" xfId="2679" xr:uid="{00000000-0005-0000-0000-0000870C0000}"/>
    <cellStyle name="Heading 1 4 4" xfId="2680" xr:uid="{00000000-0005-0000-0000-0000880C0000}"/>
    <cellStyle name="Heading 1 4 5" xfId="2681" xr:uid="{00000000-0005-0000-0000-0000890C0000}"/>
    <cellStyle name="Heading 1 5" xfId="3696" xr:uid="{00000000-0005-0000-0000-00008A0C0000}"/>
    <cellStyle name="Heading 1 5 2" xfId="2682" xr:uid="{00000000-0005-0000-0000-00008B0C0000}"/>
    <cellStyle name="Heading 1 5 3" xfId="2683" xr:uid="{00000000-0005-0000-0000-00008C0C0000}"/>
    <cellStyle name="Heading 1 5 4" xfId="2684" xr:uid="{00000000-0005-0000-0000-00008D0C0000}"/>
    <cellStyle name="Heading 1 5 5" xfId="2685" xr:uid="{00000000-0005-0000-0000-00008E0C0000}"/>
    <cellStyle name="Heading 1 5 6" xfId="3697" xr:uid="{00000000-0005-0000-0000-00008F0C0000}"/>
    <cellStyle name="Heading 1 5_Sheet1" xfId="3698" xr:uid="{00000000-0005-0000-0000-0000900C0000}"/>
    <cellStyle name="Heading 1 6" xfId="56313" xr:uid="{00000000-0005-0000-0000-0000910C0000}"/>
    <cellStyle name="Heading 1 6 2" xfId="2686" xr:uid="{00000000-0005-0000-0000-0000920C0000}"/>
    <cellStyle name="Heading 1 6 3" xfId="2687" xr:uid="{00000000-0005-0000-0000-0000930C0000}"/>
    <cellStyle name="Heading 1 6 4" xfId="2688" xr:uid="{00000000-0005-0000-0000-0000940C0000}"/>
    <cellStyle name="Heading 1 6 5" xfId="2689" xr:uid="{00000000-0005-0000-0000-0000950C0000}"/>
    <cellStyle name="Heading 1 7" xfId="56314" xr:uid="{00000000-0005-0000-0000-0000960C0000}"/>
    <cellStyle name="Heading 10" xfId="56315" xr:uid="{00000000-0005-0000-0000-0000970C0000}"/>
    <cellStyle name="Heading 10 2" xfId="56316" xr:uid="{00000000-0005-0000-0000-0000980C0000}"/>
    <cellStyle name="Heading 10 3" xfId="56317" xr:uid="{00000000-0005-0000-0000-0000990C0000}"/>
    <cellStyle name="Heading 11" xfId="56318" xr:uid="{00000000-0005-0000-0000-00009A0C0000}"/>
    <cellStyle name="Heading 11 2" xfId="56319" xr:uid="{00000000-0005-0000-0000-00009B0C0000}"/>
    <cellStyle name="Heading 11 3" xfId="56320" xr:uid="{00000000-0005-0000-0000-00009C0C0000}"/>
    <cellStyle name="Heading 12" xfId="56321" xr:uid="{00000000-0005-0000-0000-00009D0C0000}"/>
    <cellStyle name="Heading 12 2" xfId="56322" xr:uid="{00000000-0005-0000-0000-00009E0C0000}"/>
    <cellStyle name="Heading 12 3" xfId="56323" xr:uid="{00000000-0005-0000-0000-00009F0C0000}"/>
    <cellStyle name="Heading 13" xfId="56324" xr:uid="{00000000-0005-0000-0000-0000A00C0000}"/>
    <cellStyle name="Heading 13 2" xfId="56325" xr:uid="{00000000-0005-0000-0000-0000A10C0000}"/>
    <cellStyle name="Heading 13 3" xfId="56326" xr:uid="{00000000-0005-0000-0000-0000A20C0000}"/>
    <cellStyle name="Heading 14" xfId="56327" xr:uid="{00000000-0005-0000-0000-0000A30C0000}"/>
    <cellStyle name="Heading 14 2" xfId="56328" xr:uid="{00000000-0005-0000-0000-0000A40C0000}"/>
    <cellStyle name="Heading 14 3" xfId="56329" xr:uid="{00000000-0005-0000-0000-0000A50C0000}"/>
    <cellStyle name="Heading 15" xfId="56330" xr:uid="{00000000-0005-0000-0000-0000A60C0000}"/>
    <cellStyle name="Heading 15 2" xfId="56331" xr:uid="{00000000-0005-0000-0000-0000A70C0000}"/>
    <cellStyle name="Heading 15 3" xfId="56332" xr:uid="{00000000-0005-0000-0000-0000A80C0000}"/>
    <cellStyle name="Heading 16" xfId="56333" xr:uid="{00000000-0005-0000-0000-0000A90C0000}"/>
    <cellStyle name="Heading 16 2" xfId="56334" xr:uid="{00000000-0005-0000-0000-0000AA0C0000}"/>
    <cellStyle name="Heading 16 3" xfId="56335" xr:uid="{00000000-0005-0000-0000-0000AB0C0000}"/>
    <cellStyle name="Heading 17" xfId="56336" xr:uid="{00000000-0005-0000-0000-0000AC0C0000}"/>
    <cellStyle name="Heading 17 2" xfId="56337" xr:uid="{00000000-0005-0000-0000-0000AD0C0000}"/>
    <cellStyle name="Heading 17 3" xfId="56338" xr:uid="{00000000-0005-0000-0000-0000AE0C0000}"/>
    <cellStyle name="Heading 18" xfId="56339" xr:uid="{00000000-0005-0000-0000-0000AF0C0000}"/>
    <cellStyle name="Heading 18 2" xfId="56340" xr:uid="{00000000-0005-0000-0000-0000B00C0000}"/>
    <cellStyle name="Heading 18 3" xfId="56341" xr:uid="{00000000-0005-0000-0000-0000B10C0000}"/>
    <cellStyle name="Heading 19" xfId="56342" xr:uid="{00000000-0005-0000-0000-0000B20C0000}"/>
    <cellStyle name="Heading 19 2" xfId="56343" xr:uid="{00000000-0005-0000-0000-0000B30C0000}"/>
    <cellStyle name="Heading 19 3" xfId="56344" xr:uid="{00000000-0005-0000-0000-0000B40C0000}"/>
    <cellStyle name="Heading 2" xfId="286" builtinId="17" customBuiltin="1"/>
    <cellStyle name="Heading 2 2" xfId="287" xr:uid="{00000000-0005-0000-0000-0000B60C0000}"/>
    <cellStyle name="Heading 2 2 10" xfId="56345" xr:uid="{00000000-0005-0000-0000-0000B70C0000}"/>
    <cellStyle name="Heading 2 2 11" xfId="56346" xr:uid="{00000000-0005-0000-0000-0000B80C0000}"/>
    <cellStyle name="Heading 2 2 12" xfId="56347" xr:uid="{00000000-0005-0000-0000-0000B90C0000}"/>
    <cellStyle name="Heading 2 2 13" xfId="56348" xr:uid="{00000000-0005-0000-0000-0000BA0C0000}"/>
    <cellStyle name="Heading 2 2 14" xfId="56349" xr:uid="{00000000-0005-0000-0000-0000BB0C0000}"/>
    <cellStyle name="Heading 2 2 15" xfId="56350" xr:uid="{00000000-0005-0000-0000-0000BC0C0000}"/>
    <cellStyle name="Heading 2 2 16" xfId="56351" xr:uid="{00000000-0005-0000-0000-0000BD0C0000}"/>
    <cellStyle name="Heading 2 2 17" xfId="56352" xr:uid="{00000000-0005-0000-0000-0000BE0C0000}"/>
    <cellStyle name="Heading 2 2 18" xfId="56353" xr:uid="{00000000-0005-0000-0000-0000BF0C0000}"/>
    <cellStyle name="Heading 2 2 19" xfId="56354" xr:uid="{00000000-0005-0000-0000-0000C00C0000}"/>
    <cellStyle name="Heading 2 2 2" xfId="2690" xr:uid="{00000000-0005-0000-0000-0000C10C0000}"/>
    <cellStyle name="Heading 2 2 2 2" xfId="56355" xr:uid="{00000000-0005-0000-0000-0000C20C0000}"/>
    <cellStyle name="Heading 2 2 20" xfId="56356" xr:uid="{00000000-0005-0000-0000-0000C30C0000}"/>
    <cellStyle name="Heading 2 2 21" xfId="56357" xr:uid="{00000000-0005-0000-0000-0000C40C0000}"/>
    <cellStyle name="Heading 2 2 22" xfId="56358" xr:uid="{00000000-0005-0000-0000-0000C50C0000}"/>
    <cellStyle name="Heading 2 2 23" xfId="56359" xr:uid="{00000000-0005-0000-0000-0000C60C0000}"/>
    <cellStyle name="Heading 2 2 24" xfId="56360" xr:uid="{00000000-0005-0000-0000-0000C70C0000}"/>
    <cellStyle name="Heading 2 2 3" xfId="2691" xr:uid="{00000000-0005-0000-0000-0000C80C0000}"/>
    <cellStyle name="Heading 2 2 3 2" xfId="56361" xr:uid="{00000000-0005-0000-0000-0000C90C0000}"/>
    <cellStyle name="Heading 2 2 4" xfId="2692" xr:uid="{00000000-0005-0000-0000-0000CA0C0000}"/>
    <cellStyle name="Heading 2 2 4 2" xfId="56362" xr:uid="{00000000-0005-0000-0000-0000CB0C0000}"/>
    <cellStyle name="Heading 2 2 5" xfId="2693" xr:uid="{00000000-0005-0000-0000-0000CC0C0000}"/>
    <cellStyle name="Heading 2 2 5 2" xfId="56363" xr:uid="{00000000-0005-0000-0000-0000CD0C0000}"/>
    <cellStyle name="Heading 2 2 6" xfId="56364" xr:uid="{00000000-0005-0000-0000-0000CE0C0000}"/>
    <cellStyle name="Heading 2 2 7" xfId="56365" xr:uid="{00000000-0005-0000-0000-0000CF0C0000}"/>
    <cellStyle name="Heading 2 2 8" xfId="56366" xr:uid="{00000000-0005-0000-0000-0000D00C0000}"/>
    <cellStyle name="Heading 2 2 9" xfId="56367" xr:uid="{00000000-0005-0000-0000-0000D10C0000}"/>
    <cellStyle name="Heading 2 3" xfId="528" xr:uid="{00000000-0005-0000-0000-0000D20C0000}"/>
    <cellStyle name="Heading 2 3 2" xfId="2694" xr:uid="{00000000-0005-0000-0000-0000D30C0000}"/>
    <cellStyle name="Heading 2 3 3" xfId="2695" xr:uid="{00000000-0005-0000-0000-0000D40C0000}"/>
    <cellStyle name="Heading 2 3 4" xfId="2696" xr:uid="{00000000-0005-0000-0000-0000D50C0000}"/>
    <cellStyle name="Heading 2 3 5" xfId="2697" xr:uid="{00000000-0005-0000-0000-0000D60C0000}"/>
    <cellStyle name="Heading 2 4" xfId="529" xr:uid="{00000000-0005-0000-0000-0000D70C0000}"/>
    <cellStyle name="Heading 2 4 2" xfId="2698" xr:uid="{00000000-0005-0000-0000-0000D80C0000}"/>
    <cellStyle name="Heading 2 4 3" xfId="2699" xr:uid="{00000000-0005-0000-0000-0000D90C0000}"/>
    <cellStyle name="Heading 2 4 4" xfId="2700" xr:uid="{00000000-0005-0000-0000-0000DA0C0000}"/>
    <cellStyle name="Heading 2 4 5" xfId="2701" xr:uid="{00000000-0005-0000-0000-0000DB0C0000}"/>
    <cellStyle name="Heading 2 5" xfId="3699" xr:uid="{00000000-0005-0000-0000-0000DC0C0000}"/>
    <cellStyle name="Heading 2 5 2" xfId="2702" xr:uid="{00000000-0005-0000-0000-0000DD0C0000}"/>
    <cellStyle name="Heading 2 5 3" xfId="2703" xr:uid="{00000000-0005-0000-0000-0000DE0C0000}"/>
    <cellStyle name="Heading 2 5 4" xfId="2704" xr:uid="{00000000-0005-0000-0000-0000DF0C0000}"/>
    <cellStyle name="Heading 2 5 5" xfId="2705" xr:uid="{00000000-0005-0000-0000-0000E00C0000}"/>
    <cellStyle name="Heading 2 5 6" xfId="3700" xr:uid="{00000000-0005-0000-0000-0000E10C0000}"/>
    <cellStyle name="Heading 2 5_Sheet1" xfId="3701" xr:uid="{00000000-0005-0000-0000-0000E20C0000}"/>
    <cellStyle name="Heading 2 6" xfId="56368" xr:uid="{00000000-0005-0000-0000-0000E30C0000}"/>
    <cellStyle name="Heading 2 6 2" xfId="2706" xr:uid="{00000000-0005-0000-0000-0000E40C0000}"/>
    <cellStyle name="Heading 2 6 3" xfId="2707" xr:uid="{00000000-0005-0000-0000-0000E50C0000}"/>
    <cellStyle name="Heading 2 6 4" xfId="2708" xr:uid="{00000000-0005-0000-0000-0000E60C0000}"/>
    <cellStyle name="Heading 2 6 5" xfId="2709" xr:uid="{00000000-0005-0000-0000-0000E70C0000}"/>
    <cellStyle name="Heading 2 7" xfId="56369" xr:uid="{00000000-0005-0000-0000-0000E80C0000}"/>
    <cellStyle name="Heading 20" xfId="56370" xr:uid="{00000000-0005-0000-0000-0000E90C0000}"/>
    <cellStyle name="Heading 20 2" xfId="56371" xr:uid="{00000000-0005-0000-0000-0000EA0C0000}"/>
    <cellStyle name="Heading 20 3" xfId="56372" xr:uid="{00000000-0005-0000-0000-0000EB0C0000}"/>
    <cellStyle name="Heading 21" xfId="56373" xr:uid="{00000000-0005-0000-0000-0000EC0C0000}"/>
    <cellStyle name="Heading 21 2" xfId="56374" xr:uid="{00000000-0005-0000-0000-0000ED0C0000}"/>
    <cellStyle name="Heading 21 3" xfId="56375" xr:uid="{00000000-0005-0000-0000-0000EE0C0000}"/>
    <cellStyle name="Heading 22" xfId="56376" xr:uid="{00000000-0005-0000-0000-0000EF0C0000}"/>
    <cellStyle name="Heading 22 2" xfId="56377" xr:uid="{00000000-0005-0000-0000-0000F00C0000}"/>
    <cellStyle name="Heading 22 3" xfId="56378" xr:uid="{00000000-0005-0000-0000-0000F10C0000}"/>
    <cellStyle name="Heading 23" xfId="56379" xr:uid="{00000000-0005-0000-0000-0000F20C0000}"/>
    <cellStyle name="Heading 23 2" xfId="56380" xr:uid="{00000000-0005-0000-0000-0000F30C0000}"/>
    <cellStyle name="Heading 23 3" xfId="56381" xr:uid="{00000000-0005-0000-0000-0000F40C0000}"/>
    <cellStyle name="Heading 24" xfId="56382" xr:uid="{00000000-0005-0000-0000-0000F50C0000}"/>
    <cellStyle name="Heading 24 2" xfId="56383" xr:uid="{00000000-0005-0000-0000-0000F60C0000}"/>
    <cellStyle name="Heading 24 3" xfId="56384" xr:uid="{00000000-0005-0000-0000-0000F70C0000}"/>
    <cellStyle name="Heading 25" xfId="56385" xr:uid="{00000000-0005-0000-0000-0000F80C0000}"/>
    <cellStyle name="Heading 25 2" xfId="56386" xr:uid="{00000000-0005-0000-0000-0000F90C0000}"/>
    <cellStyle name="Heading 25 3" xfId="56387" xr:uid="{00000000-0005-0000-0000-0000FA0C0000}"/>
    <cellStyle name="Heading 26" xfId="56388" xr:uid="{00000000-0005-0000-0000-0000FB0C0000}"/>
    <cellStyle name="Heading 26 2" xfId="56389" xr:uid="{00000000-0005-0000-0000-0000FC0C0000}"/>
    <cellStyle name="Heading 26 3" xfId="56390" xr:uid="{00000000-0005-0000-0000-0000FD0C0000}"/>
    <cellStyle name="Heading 27" xfId="56391" xr:uid="{00000000-0005-0000-0000-0000FE0C0000}"/>
    <cellStyle name="Heading 27 2" xfId="56392" xr:uid="{00000000-0005-0000-0000-0000FF0C0000}"/>
    <cellStyle name="Heading 27 3" xfId="56393" xr:uid="{00000000-0005-0000-0000-0000000D0000}"/>
    <cellStyle name="Heading 28" xfId="56394" xr:uid="{00000000-0005-0000-0000-0000010D0000}"/>
    <cellStyle name="Heading 28 2" xfId="56395" xr:uid="{00000000-0005-0000-0000-0000020D0000}"/>
    <cellStyle name="Heading 28 3" xfId="56396" xr:uid="{00000000-0005-0000-0000-0000030D0000}"/>
    <cellStyle name="Heading 29" xfId="56397" xr:uid="{00000000-0005-0000-0000-0000040D0000}"/>
    <cellStyle name="Heading 29 2" xfId="56398" xr:uid="{00000000-0005-0000-0000-0000050D0000}"/>
    <cellStyle name="Heading 29 3" xfId="56399" xr:uid="{00000000-0005-0000-0000-0000060D0000}"/>
    <cellStyle name="Heading 3" xfId="288" builtinId="18" customBuiltin="1"/>
    <cellStyle name="Heading 3 2" xfId="289" xr:uid="{00000000-0005-0000-0000-0000080D0000}"/>
    <cellStyle name="Heading 3 2 10" xfId="56400" xr:uid="{00000000-0005-0000-0000-0000090D0000}"/>
    <cellStyle name="Heading 3 2 11" xfId="56401" xr:uid="{00000000-0005-0000-0000-00000A0D0000}"/>
    <cellStyle name="Heading 3 2 12" xfId="56402" xr:uid="{00000000-0005-0000-0000-00000B0D0000}"/>
    <cellStyle name="Heading 3 2 13" xfId="56403" xr:uid="{00000000-0005-0000-0000-00000C0D0000}"/>
    <cellStyle name="Heading 3 2 14" xfId="56404" xr:uid="{00000000-0005-0000-0000-00000D0D0000}"/>
    <cellStyle name="Heading 3 2 15" xfId="56405" xr:uid="{00000000-0005-0000-0000-00000E0D0000}"/>
    <cellStyle name="Heading 3 2 16" xfId="56406" xr:uid="{00000000-0005-0000-0000-00000F0D0000}"/>
    <cellStyle name="Heading 3 2 17" xfId="56407" xr:uid="{00000000-0005-0000-0000-0000100D0000}"/>
    <cellStyle name="Heading 3 2 18" xfId="56408" xr:uid="{00000000-0005-0000-0000-0000110D0000}"/>
    <cellStyle name="Heading 3 2 19" xfId="56409" xr:uid="{00000000-0005-0000-0000-0000120D0000}"/>
    <cellStyle name="Heading 3 2 2" xfId="2710" xr:uid="{00000000-0005-0000-0000-0000130D0000}"/>
    <cellStyle name="Heading 3 2 2 2" xfId="56410" xr:uid="{00000000-0005-0000-0000-0000140D0000}"/>
    <cellStyle name="Heading 3 2 20" xfId="56411" xr:uid="{00000000-0005-0000-0000-0000150D0000}"/>
    <cellStyle name="Heading 3 2 21" xfId="56412" xr:uid="{00000000-0005-0000-0000-0000160D0000}"/>
    <cellStyle name="Heading 3 2 22" xfId="56413" xr:uid="{00000000-0005-0000-0000-0000170D0000}"/>
    <cellStyle name="Heading 3 2 23" xfId="56414" xr:uid="{00000000-0005-0000-0000-0000180D0000}"/>
    <cellStyle name="Heading 3 2 24" xfId="56415" xr:uid="{00000000-0005-0000-0000-0000190D0000}"/>
    <cellStyle name="Heading 3 2 3" xfId="2711" xr:uid="{00000000-0005-0000-0000-00001A0D0000}"/>
    <cellStyle name="Heading 3 2 3 2" xfId="56416" xr:uid="{00000000-0005-0000-0000-00001B0D0000}"/>
    <cellStyle name="Heading 3 2 4" xfId="2712" xr:uid="{00000000-0005-0000-0000-00001C0D0000}"/>
    <cellStyle name="Heading 3 2 4 2" xfId="56417" xr:uid="{00000000-0005-0000-0000-00001D0D0000}"/>
    <cellStyle name="Heading 3 2 5" xfId="2713" xr:uid="{00000000-0005-0000-0000-00001E0D0000}"/>
    <cellStyle name="Heading 3 2 5 2" xfId="56418" xr:uid="{00000000-0005-0000-0000-00001F0D0000}"/>
    <cellStyle name="Heading 3 2 6" xfId="56419" xr:uid="{00000000-0005-0000-0000-0000200D0000}"/>
    <cellStyle name="Heading 3 2 7" xfId="56420" xr:uid="{00000000-0005-0000-0000-0000210D0000}"/>
    <cellStyle name="Heading 3 2 8" xfId="56421" xr:uid="{00000000-0005-0000-0000-0000220D0000}"/>
    <cellStyle name="Heading 3 2 9" xfId="56422" xr:uid="{00000000-0005-0000-0000-0000230D0000}"/>
    <cellStyle name="Heading 3 3" xfId="530" xr:uid="{00000000-0005-0000-0000-0000240D0000}"/>
    <cellStyle name="Heading 3 3 2" xfId="2714" xr:uid="{00000000-0005-0000-0000-0000250D0000}"/>
    <cellStyle name="Heading 3 3 3" xfId="2715" xr:uid="{00000000-0005-0000-0000-0000260D0000}"/>
    <cellStyle name="Heading 3 3 4" xfId="2716" xr:uid="{00000000-0005-0000-0000-0000270D0000}"/>
    <cellStyle name="Heading 3 3 5" xfId="2717" xr:uid="{00000000-0005-0000-0000-0000280D0000}"/>
    <cellStyle name="Heading 3 4" xfId="3702" xr:uid="{00000000-0005-0000-0000-0000290D0000}"/>
    <cellStyle name="Heading 3 4 2" xfId="2718" xr:uid="{00000000-0005-0000-0000-00002A0D0000}"/>
    <cellStyle name="Heading 3 4 3" xfId="2719" xr:uid="{00000000-0005-0000-0000-00002B0D0000}"/>
    <cellStyle name="Heading 3 4 4" xfId="2720" xr:uid="{00000000-0005-0000-0000-00002C0D0000}"/>
    <cellStyle name="Heading 3 4 5" xfId="2721" xr:uid="{00000000-0005-0000-0000-00002D0D0000}"/>
    <cellStyle name="Heading 3 4_Sheet1" xfId="3703" xr:uid="{00000000-0005-0000-0000-00002E0D0000}"/>
    <cellStyle name="Heading 3 5" xfId="3704" xr:uid="{00000000-0005-0000-0000-00002F0D0000}"/>
    <cellStyle name="Heading 3 5 2" xfId="2722" xr:uid="{00000000-0005-0000-0000-0000300D0000}"/>
    <cellStyle name="Heading 3 5 3" xfId="2723" xr:uid="{00000000-0005-0000-0000-0000310D0000}"/>
    <cellStyle name="Heading 3 5 4" xfId="2724" xr:uid="{00000000-0005-0000-0000-0000320D0000}"/>
    <cellStyle name="Heading 3 5 5" xfId="2725" xr:uid="{00000000-0005-0000-0000-0000330D0000}"/>
    <cellStyle name="Heading 3 5 6" xfId="56423" xr:uid="{00000000-0005-0000-0000-0000340D0000}"/>
    <cellStyle name="Heading 3 6" xfId="56424" xr:uid="{00000000-0005-0000-0000-0000350D0000}"/>
    <cellStyle name="Heading 3 6 2" xfId="2726" xr:uid="{00000000-0005-0000-0000-0000360D0000}"/>
    <cellStyle name="Heading 3 6 3" xfId="2727" xr:uid="{00000000-0005-0000-0000-0000370D0000}"/>
    <cellStyle name="Heading 3 6 4" xfId="2728" xr:uid="{00000000-0005-0000-0000-0000380D0000}"/>
    <cellStyle name="Heading 3 6 5" xfId="2729" xr:uid="{00000000-0005-0000-0000-0000390D0000}"/>
    <cellStyle name="Heading 30" xfId="56425" xr:uid="{00000000-0005-0000-0000-00003A0D0000}"/>
    <cellStyle name="Heading 30 2" xfId="56426" xr:uid="{00000000-0005-0000-0000-00003B0D0000}"/>
    <cellStyle name="Heading 30 3" xfId="56427" xr:uid="{00000000-0005-0000-0000-00003C0D0000}"/>
    <cellStyle name="Heading 31" xfId="56428" xr:uid="{00000000-0005-0000-0000-00003D0D0000}"/>
    <cellStyle name="Heading 31 2" xfId="56429" xr:uid="{00000000-0005-0000-0000-00003E0D0000}"/>
    <cellStyle name="Heading 31 3" xfId="56430" xr:uid="{00000000-0005-0000-0000-00003F0D0000}"/>
    <cellStyle name="Heading 32" xfId="56431" xr:uid="{00000000-0005-0000-0000-0000400D0000}"/>
    <cellStyle name="Heading 32 2" xfId="56432" xr:uid="{00000000-0005-0000-0000-0000410D0000}"/>
    <cellStyle name="Heading 32 3" xfId="56433" xr:uid="{00000000-0005-0000-0000-0000420D0000}"/>
    <cellStyle name="Heading 33" xfId="56434" xr:uid="{00000000-0005-0000-0000-0000430D0000}"/>
    <cellStyle name="Heading 33 2" xfId="56435" xr:uid="{00000000-0005-0000-0000-0000440D0000}"/>
    <cellStyle name="Heading 33 3" xfId="56436" xr:uid="{00000000-0005-0000-0000-0000450D0000}"/>
    <cellStyle name="Heading 34" xfId="56437" xr:uid="{00000000-0005-0000-0000-0000460D0000}"/>
    <cellStyle name="Heading 34 2" xfId="56438" xr:uid="{00000000-0005-0000-0000-0000470D0000}"/>
    <cellStyle name="Heading 34 3" xfId="56439" xr:uid="{00000000-0005-0000-0000-0000480D0000}"/>
    <cellStyle name="Heading 35" xfId="56440" xr:uid="{00000000-0005-0000-0000-0000490D0000}"/>
    <cellStyle name="Heading 35 2" xfId="56441" xr:uid="{00000000-0005-0000-0000-00004A0D0000}"/>
    <cellStyle name="Heading 35 3" xfId="56442" xr:uid="{00000000-0005-0000-0000-00004B0D0000}"/>
    <cellStyle name="Heading 36" xfId="56443" xr:uid="{00000000-0005-0000-0000-00004C0D0000}"/>
    <cellStyle name="Heading 36 2" xfId="56444" xr:uid="{00000000-0005-0000-0000-00004D0D0000}"/>
    <cellStyle name="Heading 36 3" xfId="56445" xr:uid="{00000000-0005-0000-0000-00004E0D0000}"/>
    <cellStyle name="Heading 37" xfId="56446" xr:uid="{00000000-0005-0000-0000-00004F0D0000}"/>
    <cellStyle name="Heading 37 2" xfId="56447" xr:uid="{00000000-0005-0000-0000-0000500D0000}"/>
    <cellStyle name="Heading 37 3" xfId="56448" xr:uid="{00000000-0005-0000-0000-0000510D0000}"/>
    <cellStyle name="Heading 38" xfId="56449" xr:uid="{00000000-0005-0000-0000-0000520D0000}"/>
    <cellStyle name="Heading 38 2" xfId="56450" xr:uid="{00000000-0005-0000-0000-0000530D0000}"/>
    <cellStyle name="Heading 38 3" xfId="56451" xr:uid="{00000000-0005-0000-0000-0000540D0000}"/>
    <cellStyle name="Heading 39" xfId="56452" xr:uid="{00000000-0005-0000-0000-0000550D0000}"/>
    <cellStyle name="Heading 39 2" xfId="56453" xr:uid="{00000000-0005-0000-0000-0000560D0000}"/>
    <cellStyle name="Heading 39 3" xfId="56454" xr:uid="{00000000-0005-0000-0000-0000570D0000}"/>
    <cellStyle name="Heading 4" xfId="290" builtinId="19" customBuiltin="1"/>
    <cellStyle name="Heading 4 2" xfId="291" xr:uid="{00000000-0005-0000-0000-0000590D0000}"/>
    <cellStyle name="Heading 4 2 10" xfId="56455" xr:uid="{00000000-0005-0000-0000-00005A0D0000}"/>
    <cellStyle name="Heading 4 2 11" xfId="56456" xr:uid="{00000000-0005-0000-0000-00005B0D0000}"/>
    <cellStyle name="Heading 4 2 12" xfId="56457" xr:uid="{00000000-0005-0000-0000-00005C0D0000}"/>
    <cellStyle name="Heading 4 2 13" xfId="56458" xr:uid="{00000000-0005-0000-0000-00005D0D0000}"/>
    <cellStyle name="Heading 4 2 14" xfId="56459" xr:uid="{00000000-0005-0000-0000-00005E0D0000}"/>
    <cellStyle name="Heading 4 2 15" xfId="56460" xr:uid="{00000000-0005-0000-0000-00005F0D0000}"/>
    <cellStyle name="Heading 4 2 16" xfId="56461" xr:uid="{00000000-0005-0000-0000-0000600D0000}"/>
    <cellStyle name="Heading 4 2 17" xfId="56462" xr:uid="{00000000-0005-0000-0000-0000610D0000}"/>
    <cellStyle name="Heading 4 2 18" xfId="56463" xr:uid="{00000000-0005-0000-0000-0000620D0000}"/>
    <cellStyle name="Heading 4 2 19" xfId="56464" xr:uid="{00000000-0005-0000-0000-0000630D0000}"/>
    <cellStyle name="Heading 4 2 2" xfId="2730" xr:uid="{00000000-0005-0000-0000-0000640D0000}"/>
    <cellStyle name="Heading 4 2 2 2" xfId="56465" xr:uid="{00000000-0005-0000-0000-0000650D0000}"/>
    <cellStyle name="Heading 4 2 20" xfId="56466" xr:uid="{00000000-0005-0000-0000-0000660D0000}"/>
    <cellStyle name="Heading 4 2 21" xfId="56467" xr:uid="{00000000-0005-0000-0000-0000670D0000}"/>
    <cellStyle name="Heading 4 2 22" xfId="56468" xr:uid="{00000000-0005-0000-0000-0000680D0000}"/>
    <cellStyle name="Heading 4 2 23" xfId="56469" xr:uid="{00000000-0005-0000-0000-0000690D0000}"/>
    <cellStyle name="Heading 4 2 24" xfId="56470" xr:uid="{00000000-0005-0000-0000-00006A0D0000}"/>
    <cellStyle name="Heading 4 2 3" xfId="2731" xr:uid="{00000000-0005-0000-0000-00006B0D0000}"/>
    <cellStyle name="Heading 4 2 3 2" xfId="56471" xr:uid="{00000000-0005-0000-0000-00006C0D0000}"/>
    <cellStyle name="Heading 4 2 4" xfId="2732" xr:uid="{00000000-0005-0000-0000-00006D0D0000}"/>
    <cellStyle name="Heading 4 2 4 2" xfId="56472" xr:uid="{00000000-0005-0000-0000-00006E0D0000}"/>
    <cellStyle name="Heading 4 2 5" xfId="2733" xr:uid="{00000000-0005-0000-0000-00006F0D0000}"/>
    <cellStyle name="Heading 4 2 5 2" xfId="56473" xr:uid="{00000000-0005-0000-0000-0000700D0000}"/>
    <cellStyle name="Heading 4 2 6" xfId="56474" xr:uid="{00000000-0005-0000-0000-0000710D0000}"/>
    <cellStyle name="Heading 4 2 7" xfId="56475" xr:uid="{00000000-0005-0000-0000-0000720D0000}"/>
    <cellStyle name="Heading 4 2 8" xfId="56476" xr:uid="{00000000-0005-0000-0000-0000730D0000}"/>
    <cellStyle name="Heading 4 2 9" xfId="56477" xr:uid="{00000000-0005-0000-0000-0000740D0000}"/>
    <cellStyle name="Heading 4 3" xfId="531" xr:uid="{00000000-0005-0000-0000-0000750D0000}"/>
    <cellStyle name="Heading 4 3 2" xfId="2734" xr:uid="{00000000-0005-0000-0000-0000760D0000}"/>
    <cellStyle name="Heading 4 3 3" xfId="2735" xr:uid="{00000000-0005-0000-0000-0000770D0000}"/>
    <cellStyle name="Heading 4 3 4" xfId="2736" xr:uid="{00000000-0005-0000-0000-0000780D0000}"/>
    <cellStyle name="Heading 4 3 5" xfId="2737" xr:uid="{00000000-0005-0000-0000-0000790D0000}"/>
    <cellStyle name="Heading 4 4" xfId="3705" xr:uid="{00000000-0005-0000-0000-00007A0D0000}"/>
    <cellStyle name="Heading 4 4 2" xfId="2738" xr:uid="{00000000-0005-0000-0000-00007B0D0000}"/>
    <cellStyle name="Heading 4 4 3" xfId="2739" xr:uid="{00000000-0005-0000-0000-00007C0D0000}"/>
    <cellStyle name="Heading 4 4 4" xfId="2740" xr:uid="{00000000-0005-0000-0000-00007D0D0000}"/>
    <cellStyle name="Heading 4 4 5" xfId="2741" xr:uid="{00000000-0005-0000-0000-00007E0D0000}"/>
    <cellStyle name="Heading 4 4_Sheet1" xfId="3706" xr:uid="{00000000-0005-0000-0000-00007F0D0000}"/>
    <cellStyle name="Heading 4 5" xfId="3707" xr:uid="{00000000-0005-0000-0000-0000800D0000}"/>
    <cellStyle name="Heading 4 5 2" xfId="2742" xr:uid="{00000000-0005-0000-0000-0000810D0000}"/>
    <cellStyle name="Heading 4 5 3" xfId="2743" xr:uid="{00000000-0005-0000-0000-0000820D0000}"/>
    <cellStyle name="Heading 4 5 4" xfId="2744" xr:uid="{00000000-0005-0000-0000-0000830D0000}"/>
    <cellStyle name="Heading 4 5 5" xfId="2745" xr:uid="{00000000-0005-0000-0000-0000840D0000}"/>
    <cellStyle name="Heading 4 5 6" xfId="56478" xr:uid="{00000000-0005-0000-0000-0000850D0000}"/>
    <cellStyle name="Heading 4 6" xfId="56479" xr:uid="{00000000-0005-0000-0000-0000860D0000}"/>
    <cellStyle name="Heading 4 6 2" xfId="2746" xr:uid="{00000000-0005-0000-0000-0000870D0000}"/>
    <cellStyle name="Heading 4 6 3" xfId="2747" xr:uid="{00000000-0005-0000-0000-0000880D0000}"/>
    <cellStyle name="Heading 4 6 4" xfId="2748" xr:uid="{00000000-0005-0000-0000-0000890D0000}"/>
    <cellStyle name="Heading 4 6 5" xfId="2749" xr:uid="{00000000-0005-0000-0000-00008A0D0000}"/>
    <cellStyle name="Heading 40" xfId="56480" xr:uid="{00000000-0005-0000-0000-00008B0D0000}"/>
    <cellStyle name="Heading 40 2" xfId="56481" xr:uid="{00000000-0005-0000-0000-00008C0D0000}"/>
    <cellStyle name="Heading 40 3" xfId="56482" xr:uid="{00000000-0005-0000-0000-00008D0D0000}"/>
    <cellStyle name="Heading 41" xfId="56483" xr:uid="{00000000-0005-0000-0000-00008E0D0000}"/>
    <cellStyle name="Heading 41 2" xfId="56484" xr:uid="{00000000-0005-0000-0000-00008F0D0000}"/>
    <cellStyle name="Heading 41 3" xfId="56485" xr:uid="{00000000-0005-0000-0000-0000900D0000}"/>
    <cellStyle name="Heading 42" xfId="56486" xr:uid="{00000000-0005-0000-0000-0000910D0000}"/>
    <cellStyle name="Heading 42 2" xfId="56487" xr:uid="{00000000-0005-0000-0000-0000920D0000}"/>
    <cellStyle name="Heading 42 3" xfId="56488" xr:uid="{00000000-0005-0000-0000-0000930D0000}"/>
    <cellStyle name="Heading 43" xfId="56489" xr:uid="{00000000-0005-0000-0000-0000940D0000}"/>
    <cellStyle name="Heading 43 2" xfId="56490" xr:uid="{00000000-0005-0000-0000-0000950D0000}"/>
    <cellStyle name="Heading 43 3" xfId="56491" xr:uid="{00000000-0005-0000-0000-0000960D0000}"/>
    <cellStyle name="Heading 44" xfId="56492" xr:uid="{00000000-0005-0000-0000-0000970D0000}"/>
    <cellStyle name="Heading 44 2" xfId="56493" xr:uid="{00000000-0005-0000-0000-0000980D0000}"/>
    <cellStyle name="Heading 44 3" xfId="56494" xr:uid="{00000000-0005-0000-0000-0000990D0000}"/>
    <cellStyle name="Heading 45" xfId="56495" xr:uid="{00000000-0005-0000-0000-00009A0D0000}"/>
    <cellStyle name="Heading 45 2" xfId="56496" xr:uid="{00000000-0005-0000-0000-00009B0D0000}"/>
    <cellStyle name="Heading 45 3" xfId="56497" xr:uid="{00000000-0005-0000-0000-00009C0D0000}"/>
    <cellStyle name="Heading 46" xfId="56498" xr:uid="{00000000-0005-0000-0000-00009D0D0000}"/>
    <cellStyle name="Heading 46 2" xfId="56499" xr:uid="{00000000-0005-0000-0000-00009E0D0000}"/>
    <cellStyle name="Heading 46 3" xfId="56500" xr:uid="{00000000-0005-0000-0000-00009F0D0000}"/>
    <cellStyle name="Heading 47" xfId="56501" xr:uid="{00000000-0005-0000-0000-0000A00D0000}"/>
    <cellStyle name="Heading 47 2" xfId="56502" xr:uid="{00000000-0005-0000-0000-0000A10D0000}"/>
    <cellStyle name="Heading 47 3" xfId="56503" xr:uid="{00000000-0005-0000-0000-0000A20D0000}"/>
    <cellStyle name="Heading 48" xfId="56504" xr:uid="{00000000-0005-0000-0000-0000A30D0000}"/>
    <cellStyle name="Heading 48 2" xfId="56505" xr:uid="{00000000-0005-0000-0000-0000A40D0000}"/>
    <cellStyle name="Heading 48 3" xfId="56506" xr:uid="{00000000-0005-0000-0000-0000A50D0000}"/>
    <cellStyle name="Heading 49" xfId="56507" xr:uid="{00000000-0005-0000-0000-0000A60D0000}"/>
    <cellStyle name="Heading 49 2" xfId="56508" xr:uid="{00000000-0005-0000-0000-0000A70D0000}"/>
    <cellStyle name="Heading 49 3" xfId="56509" xr:uid="{00000000-0005-0000-0000-0000A80D0000}"/>
    <cellStyle name="Heading 5" xfId="56510" xr:uid="{00000000-0005-0000-0000-0000A90D0000}"/>
    <cellStyle name="Heading 5 2" xfId="56511" xr:uid="{00000000-0005-0000-0000-0000AA0D0000}"/>
    <cellStyle name="Heading 5 3" xfId="56512" xr:uid="{00000000-0005-0000-0000-0000AB0D0000}"/>
    <cellStyle name="Heading 50" xfId="56513" xr:uid="{00000000-0005-0000-0000-0000AC0D0000}"/>
    <cellStyle name="Heading 50 2" xfId="56514" xr:uid="{00000000-0005-0000-0000-0000AD0D0000}"/>
    <cellStyle name="Heading 50 3" xfId="56515" xr:uid="{00000000-0005-0000-0000-0000AE0D0000}"/>
    <cellStyle name="Heading 51" xfId="56516" xr:uid="{00000000-0005-0000-0000-0000AF0D0000}"/>
    <cellStyle name="Heading 51 2" xfId="56517" xr:uid="{00000000-0005-0000-0000-0000B00D0000}"/>
    <cellStyle name="Heading 51 3" xfId="56518" xr:uid="{00000000-0005-0000-0000-0000B10D0000}"/>
    <cellStyle name="Heading 52" xfId="56519" xr:uid="{00000000-0005-0000-0000-0000B20D0000}"/>
    <cellStyle name="Heading 52 2" xfId="56520" xr:uid="{00000000-0005-0000-0000-0000B30D0000}"/>
    <cellStyle name="Heading 52 3" xfId="56521" xr:uid="{00000000-0005-0000-0000-0000B40D0000}"/>
    <cellStyle name="Heading 53" xfId="56522" xr:uid="{00000000-0005-0000-0000-0000B50D0000}"/>
    <cellStyle name="Heading 53 2" xfId="56523" xr:uid="{00000000-0005-0000-0000-0000B60D0000}"/>
    <cellStyle name="Heading 53 3" xfId="56524" xr:uid="{00000000-0005-0000-0000-0000B70D0000}"/>
    <cellStyle name="Heading 54" xfId="56525" xr:uid="{00000000-0005-0000-0000-0000B80D0000}"/>
    <cellStyle name="Heading 54 2" xfId="56526" xr:uid="{00000000-0005-0000-0000-0000B90D0000}"/>
    <cellStyle name="Heading 54 3" xfId="56527" xr:uid="{00000000-0005-0000-0000-0000BA0D0000}"/>
    <cellStyle name="Heading 55" xfId="56528" xr:uid="{00000000-0005-0000-0000-0000BB0D0000}"/>
    <cellStyle name="Heading 55 2" xfId="56529" xr:uid="{00000000-0005-0000-0000-0000BC0D0000}"/>
    <cellStyle name="Heading 55 3" xfId="56530" xr:uid="{00000000-0005-0000-0000-0000BD0D0000}"/>
    <cellStyle name="Heading 56" xfId="56531" xr:uid="{00000000-0005-0000-0000-0000BE0D0000}"/>
    <cellStyle name="Heading 56 2" xfId="56532" xr:uid="{00000000-0005-0000-0000-0000BF0D0000}"/>
    <cellStyle name="Heading 56 3" xfId="56533" xr:uid="{00000000-0005-0000-0000-0000C00D0000}"/>
    <cellStyle name="Heading 57" xfId="56534" xr:uid="{00000000-0005-0000-0000-0000C10D0000}"/>
    <cellStyle name="Heading 57 2" xfId="56535" xr:uid="{00000000-0005-0000-0000-0000C20D0000}"/>
    <cellStyle name="Heading 58" xfId="56536" xr:uid="{00000000-0005-0000-0000-0000C30D0000}"/>
    <cellStyle name="Heading 58 2" xfId="56537" xr:uid="{00000000-0005-0000-0000-0000C40D0000}"/>
    <cellStyle name="Heading 59" xfId="56538" xr:uid="{00000000-0005-0000-0000-0000C50D0000}"/>
    <cellStyle name="Heading 59 2" xfId="56539" xr:uid="{00000000-0005-0000-0000-0000C60D0000}"/>
    <cellStyle name="Heading 6" xfId="56540" xr:uid="{00000000-0005-0000-0000-0000C70D0000}"/>
    <cellStyle name="Heading 6 2" xfId="56541" xr:uid="{00000000-0005-0000-0000-0000C80D0000}"/>
    <cellStyle name="Heading 6 3" xfId="56542" xr:uid="{00000000-0005-0000-0000-0000C90D0000}"/>
    <cellStyle name="Heading 60" xfId="56543" xr:uid="{00000000-0005-0000-0000-0000CA0D0000}"/>
    <cellStyle name="Heading 60 2" xfId="56544" xr:uid="{00000000-0005-0000-0000-0000CB0D0000}"/>
    <cellStyle name="Heading 61" xfId="56545" xr:uid="{00000000-0005-0000-0000-0000CC0D0000}"/>
    <cellStyle name="Heading 61 2" xfId="56546" xr:uid="{00000000-0005-0000-0000-0000CD0D0000}"/>
    <cellStyle name="Heading 62" xfId="56547" xr:uid="{00000000-0005-0000-0000-0000CE0D0000}"/>
    <cellStyle name="Heading 63" xfId="56548" xr:uid="{00000000-0005-0000-0000-0000CF0D0000}"/>
    <cellStyle name="Heading 64" xfId="56549" xr:uid="{00000000-0005-0000-0000-0000D00D0000}"/>
    <cellStyle name="Heading 65" xfId="56550" xr:uid="{00000000-0005-0000-0000-0000D10D0000}"/>
    <cellStyle name="Heading 66" xfId="56551" xr:uid="{00000000-0005-0000-0000-0000D20D0000}"/>
    <cellStyle name="Heading 67" xfId="56552" xr:uid="{00000000-0005-0000-0000-0000D30D0000}"/>
    <cellStyle name="Heading 68" xfId="56553" xr:uid="{00000000-0005-0000-0000-0000D40D0000}"/>
    <cellStyle name="Heading 69" xfId="56554" xr:uid="{00000000-0005-0000-0000-0000D50D0000}"/>
    <cellStyle name="Heading 7" xfId="56555" xr:uid="{00000000-0005-0000-0000-0000D60D0000}"/>
    <cellStyle name="Heading 7 2" xfId="56556" xr:uid="{00000000-0005-0000-0000-0000D70D0000}"/>
    <cellStyle name="Heading 7 3" xfId="56557" xr:uid="{00000000-0005-0000-0000-0000D80D0000}"/>
    <cellStyle name="Heading 70" xfId="56558" xr:uid="{00000000-0005-0000-0000-0000D90D0000}"/>
    <cellStyle name="Heading 71" xfId="56559" xr:uid="{00000000-0005-0000-0000-0000DA0D0000}"/>
    <cellStyle name="Heading 72" xfId="56560" xr:uid="{00000000-0005-0000-0000-0000DB0D0000}"/>
    <cellStyle name="Heading 73" xfId="56561" xr:uid="{00000000-0005-0000-0000-0000DC0D0000}"/>
    <cellStyle name="Heading 74" xfId="56562" xr:uid="{00000000-0005-0000-0000-0000DD0D0000}"/>
    <cellStyle name="Heading 75" xfId="56563" xr:uid="{00000000-0005-0000-0000-0000DE0D0000}"/>
    <cellStyle name="Heading 76" xfId="56564" xr:uid="{00000000-0005-0000-0000-0000DF0D0000}"/>
    <cellStyle name="Heading 77" xfId="56565" xr:uid="{00000000-0005-0000-0000-0000E00D0000}"/>
    <cellStyle name="Heading 78" xfId="56566" xr:uid="{00000000-0005-0000-0000-0000E10D0000}"/>
    <cellStyle name="Heading 79" xfId="56567" xr:uid="{00000000-0005-0000-0000-0000E20D0000}"/>
    <cellStyle name="Heading 8" xfId="56568" xr:uid="{00000000-0005-0000-0000-0000E30D0000}"/>
    <cellStyle name="Heading 8 2" xfId="56569" xr:uid="{00000000-0005-0000-0000-0000E40D0000}"/>
    <cellStyle name="Heading 8 3" xfId="56570" xr:uid="{00000000-0005-0000-0000-0000E50D0000}"/>
    <cellStyle name="Heading 80" xfId="56571" xr:uid="{00000000-0005-0000-0000-0000E60D0000}"/>
    <cellStyle name="Heading 81" xfId="56572" xr:uid="{00000000-0005-0000-0000-0000E70D0000}"/>
    <cellStyle name="Heading 82" xfId="56573" xr:uid="{00000000-0005-0000-0000-0000E80D0000}"/>
    <cellStyle name="Heading 83" xfId="56574" xr:uid="{00000000-0005-0000-0000-0000E90D0000}"/>
    <cellStyle name="Heading 9" xfId="56575" xr:uid="{00000000-0005-0000-0000-0000EA0D0000}"/>
    <cellStyle name="Heading 9 2" xfId="56576" xr:uid="{00000000-0005-0000-0000-0000EB0D0000}"/>
    <cellStyle name="Heading 9 3" xfId="56577" xr:uid="{00000000-0005-0000-0000-0000EC0D0000}"/>
    <cellStyle name="Heading1" xfId="292" xr:uid="{00000000-0005-0000-0000-0000ED0D0000}"/>
    <cellStyle name="Heading2" xfId="293" xr:uid="{00000000-0005-0000-0000-0000EE0D0000}"/>
    <cellStyle name="Hyperlink 2" xfId="294" xr:uid="{00000000-0005-0000-0000-0000EF0D0000}"/>
    <cellStyle name="Hyperlink 2 2" xfId="56578" xr:uid="{00000000-0005-0000-0000-0000F00D0000}"/>
    <cellStyle name="Hyperlink 3" xfId="295" xr:uid="{00000000-0005-0000-0000-0000F10D0000}"/>
    <cellStyle name="Hyperlink 3 2" xfId="56579" xr:uid="{00000000-0005-0000-0000-0000F20D0000}"/>
    <cellStyle name="I" xfId="296" xr:uid="{00000000-0005-0000-0000-0000F30D0000}"/>
    <cellStyle name="IBM Cognos - Row Name" xfId="3708" xr:uid="{00000000-0005-0000-0000-0000F40D0000}"/>
    <cellStyle name="Input" xfId="297" builtinId="20" customBuiltin="1"/>
    <cellStyle name="Input [yellow]" xfId="532" xr:uid="{00000000-0005-0000-0000-0000F60D0000}"/>
    <cellStyle name="Input [yellow] 2" xfId="56580" xr:uid="{00000000-0005-0000-0000-0000F70D0000}"/>
    <cellStyle name="Input [yellow] 2 2" xfId="56581" xr:uid="{00000000-0005-0000-0000-0000F80D0000}"/>
    <cellStyle name="Input [yellow] 2 3" xfId="56582" xr:uid="{00000000-0005-0000-0000-0000F90D0000}"/>
    <cellStyle name="Input [yellow] 3" xfId="56583" xr:uid="{00000000-0005-0000-0000-0000FA0D0000}"/>
    <cellStyle name="Input 10" xfId="3709" xr:uid="{00000000-0005-0000-0000-0000FB0D0000}"/>
    <cellStyle name="Input 11" xfId="56584" xr:uid="{00000000-0005-0000-0000-0000FC0D0000}"/>
    <cellStyle name="Input 12" xfId="56585" xr:uid="{00000000-0005-0000-0000-0000FD0D0000}"/>
    <cellStyle name="Input 13" xfId="56586" xr:uid="{00000000-0005-0000-0000-0000FE0D0000}"/>
    <cellStyle name="Input 2" xfId="298" xr:uid="{00000000-0005-0000-0000-0000FF0D0000}"/>
    <cellStyle name="Input 2 10" xfId="56587" xr:uid="{00000000-0005-0000-0000-0000000E0000}"/>
    <cellStyle name="Input 2 11" xfId="56588" xr:uid="{00000000-0005-0000-0000-0000010E0000}"/>
    <cellStyle name="Input 2 12" xfId="56589" xr:uid="{00000000-0005-0000-0000-0000020E0000}"/>
    <cellStyle name="Input 2 13" xfId="56590" xr:uid="{00000000-0005-0000-0000-0000030E0000}"/>
    <cellStyle name="Input 2 14" xfId="56591" xr:uid="{00000000-0005-0000-0000-0000040E0000}"/>
    <cellStyle name="Input 2 15" xfId="56592" xr:uid="{00000000-0005-0000-0000-0000050E0000}"/>
    <cellStyle name="Input 2 16" xfId="56593" xr:uid="{00000000-0005-0000-0000-0000060E0000}"/>
    <cellStyle name="Input 2 17" xfId="56594" xr:uid="{00000000-0005-0000-0000-0000070E0000}"/>
    <cellStyle name="Input 2 18" xfId="56595" xr:uid="{00000000-0005-0000-0000-0000080E0000}"/>
    <cellStyle name="Input 2 19" xfId="56596" xr:uid="{00000000-0005-0000-0000-0000090E0000}"/>
    <cellStyle name="Input 2 2" xfId="2750" xr:uid="{00000000-0005-0000-0000-00000A0E0000}"/>
    <cellStyle name="Input 2 2 2" xfId="56597" xr:uid="{00000000-0005-0000-0000-00000B0E0000}"/>
    <cellStyle name="Input 2 20" xfId="56598" xr:uid="{00000000-0005-0000-0000-00000C0E0000}"/>
    <cellStyle name="Input 2 21" xfId="56599" xr:uid="{00000000-0005-0000-0000-00000D0E0000}"/>
    <cellStyle name="Input 2 22" xfId="56600" xr:uid="{00000000-0005-0000-0000-00000E0E0000}"/>
    <cellStyle name="Input 2 23" xfId="56601" xr:uid="{00000000-0005-0000-0000-00000F0E0000}"/>
    <cellStyle name="Input 2 24" xfId="56602" xr:uid="{00000000-0005-0000-0000-0000100E0000}"/>
    <cellStyle name="Input 2 3" xfId="2751" xr:uid="{00000000-0005-0000-0000-0000110E0000}"/>
    <cellStyle name="Input 2 3 2" xfId="56603" xr:uid="{00000000-0005-0000-0000-0000120E0000}"/>
    <cellStyle name="Input 2 4" xfId="2752" xr:uid="{00000000-0005-0000-0000-0000130E0000}"/>
    <cellStyle name="Input 2 4 2" xfId="56604" xr:uid="{00000000-0005-0000-0000-0000140E0000}"/>
    <cellStyle name="Input 2 5" xfId="2753" xr:uid="{00000000-0005-0000-0000-0000150E0000}"/>
    <cellStyle name="Input 2 5 2" xfId="56605" xr:uid="{00000000-0005-0000-0000-0000160E0000}"/>
    <cellStyle name="Input 2 6" xfId="56606" xr:uid="{00000000-0005-0000-0000-0000170E0000}"/>
    <cellStyle name="Input 2 7" xfId="56607" xr:uid="{00000000-0005-0000-0000-0000180E0000}"/>
    <cellStyle name="Input 2 8" xfId="56608" xr:uid="{00000000-0005-0000-0000-0000190E0000}"/>
    <cellStyle name="Input 2 9" xfId="56609" xr:uid="{00000000-0005-0000-0000-00001A0E0000}"/>
    <cellStyle name="Input 3" xfId="533" xr:uid="{00000000-0005-0000-0000-00001B0E0000}"/>
    <cellStyle name="Input 3 2" xfId="2754" xr:uid="{00000000-0005-0000-0000-00001C0E0000}"/>
    <cellStyle name="Input 3 3" xfId="2755" xr:uid="{00000000-0005-0000-0000-00001D0E0000}"/>
    <cellStyle name="Input 3 4" xfId="2756" xr:uid="{00000000-0005-0000-0000-00001E0E0000}"/>
    <cellStyle name="Input 3 5" xfId="2757" xr:uid="{00000000-0005-0000-0000-00001F0E0000}"/>
    <cellStyle name="Input 4" xfId="2758" xr:uid="{00000000-0005-0000-0000-0000200E0000}"/>
    <cellStyle name="Input 4 2" xfId="2759" xr:uid="{00000000-0005-0000-0000-0000210E0000}"/>
    <cellStyle name="Input 4 3" xfId="2760" xr:uid="{00000000-0005-0000-0000-0000220E0000}"/>
    <cellStyle name="Input 4 4" xfId="2761" xr:uid="{00000000-0005-0000-0000-0000230E0000}"/>
    <cellStyle name="Input 4 5" xfId="2762" xr:uid="{00000000-0005-0000-0000-0000240E0000}"/>
    <cellStyle name="Input 4_Sheet1" xfId="3710" xr:uid="{00000000-0005-0000-0000-0000250E0000}"/>
    <cellStyle name="Input 5" xfId="3113" xr:uid="{00000000-0005-0000-0000-0000260E0000}"/>
    <cellStyle name="Input 5 2" xfId="2763" xr:uid="{00000000-0005-0000-0000-0000270E0000}"/>
    <cellStyle name="Input 5 3" xfId="2764" xr:uid="{00000000-0005-0000-0000-0000280E0000}"/>
    <cellStyle name="Input 5 4" xfId="2765" xr:uid="{00000000-0005-0000-0000-0000290E0000}"/>
    <cellStyle name="Input 5 5" xfId="2766" xr:uid="{00000000-0005-0000-0000-00002A0E0000}"/>
    <cellStyle name="Input 5 6" xfId="3711" xr:uid="{00000000-0005-0000-0000-00002B0E0000}"/>
    <cellStyle name="Input 5_Sheet1" xfId="3712" xr:uid="{00000000-0005-0000-0000-00002C0E0000}"/>
    <cellStyle name="Input 6" xfId="3713" xr:uid="{00000000-0005-0000-0000-00002D0E0000}"/>
    <cellStyle name="Input 6 2" xfId="2767" xr:uid="{00000000-0005-0000-0000-00002E0E0000}"/>
    <cellStyle name="Input 6 3" xfId="2768" xr:uid="{00000000-0005-0000-0000-00002F0E0000}"/>
    <cellStyle name="Input 6 4" xfId="2769" xr:uid="{00000000-0005-0000-0000-0000300E0000}"/>
    <cellStyle name="Input 6 5" xfId="2770" xr:uid="{00000000-0005-0000-0000-0000310E0000}"/>
    <cellStyle name="Input 7" xfId="3714" xr:uid="{00000000-0005-0000-0000-0000320E0000}"/>
    <cellStyle name="Input 8" xfId="3715" xr:uid="{00000000-0005-0000-0000-0000330E0000}"/>
    <cellStyle name="Input 9" xfId="3716" xr:uid="{00000000-0005-0000-0000-0000340E0000}"/>
    <cellStyle name="Linked Cell" xfId="299" builtinId="24" customBuiltin="1"/>
    <cellStyle name="Linked Cell 2" xfId="300" xr:uid="{00000000-0005-0000-0000-0000360E0000}"/>
    <cellStyle name="Linked Cell 2 10" xfId="56610" xr:uid="{00000000-0005-0000-0000-0000370E0000}"/>
    <cellStyle name="Linked Cell 2 11" xfId="56611" xr:uid="{00000000-0005-0000-0000-0000380E0000}"/>
    <cellStyle name="Linked Cell 2 12" xfId="56612" xr:uid="{00000000-0005-0000-0000-0000390E0000}"/>
    <cellStyle name="Linked Cell 2 13" xfId="56613" xr:uid="{00000000-0005-0000-0000-00003A0E0000}"/>
    <cellStyle name="Linked Cell 2 14" xfId="56614" xr:uid="{00000000-0005-0000-0000-00003B0E0000}"/>
    <cellStyle name="Linked Cell 2 15" xfId="56615" xr:uid="{00000000-0005-0000-0000-00003C0E0000}"/>
    <cellStyle name="Linked Cell 2 16" xfId="56616" xr:uid="{00000000-0005-0000-0000-00003D0E0000}"/>
    <cellStyle name="Linked Cell 2 17" xfId="56617" xr:uid="{00000000-0005-0000-0000-00003E0E0000}"/>
    <cellStyle name="Linked Cell 2 18" xfId="56618" xr:uid="{00000000-0005-0000-0000-00003F0E0000}"/>
    <cellStyle name="Linked Cell 2 19" xfId="56619" xr:uid="{00000000-0005-0000-0000-0000400E0000}"/>
    <cellStyle name="Linked Cell 2 2" xfId="2771" xr:uid="{00000000-0005-0000-0000-0000410E0000}"/>
    <cellStyle name="Linked Cell 2 2 2" xfId="56620" xr:uid="{00000000-0005-0000-0000-0000420E0000}"/>
    <cellStyle name="Linked Cell 2 20" xfId="56621" xr:uid="{00000000-0005-0000-0000-0000430E0000}"/>
    <cellStyle name="Linked Cell 2 21" xfId="56622" xr:uid="{00000000-0005-0000-0000-0000440E0000}"/>
    <cellStyle name="Linked Cell 2 22" xfId="56623" xr:uid="{00000000-0005-0000-0000-0000450E0000}"/>
    <cellStyle name="Linked Cell 2 23" xfId="56624" xr:uid="{00000000-0005-0000-0000-0000460E0000}"/>
    <cellStyle name="Linked Cell 2 24" xfId="56625" xr:uid="{00000000-0005-0000-0000-0000470E0000}"/>
    <cellStyle name="Linked Cell 2 3" xfId="2772" xr:uid="{00000000-0005-0000-0000-0000480E0000}"/>
    <cellStyle name="Linked Cell 2 3 2" xfId="56626" xr:uid="{00000000-0005-0000-0000-0000490E0000}"/>
    <cellStyle name="Linked Cell 2 4" xfId="2773" xr:uid="{00000000-0005-0000-0000-00004A0E0000}"/>
    <cellStyle name="Linked Cell 2 4 2" xfId="56627" xr:uid="{00000000-0005-0000-0000-00004B0E0000}"/>
    <cellStyle name="Linked Cell 2 5" xfId="2774" xr:uid="{00000000-0005-0000-0000-00004C0E0000}"/>
    <cellStyle name="Linked Cell 2 5 2" xfId="56628" xr:uid="{00000000-0005-0000-0000-00004D0E0000}"/>
    <cellStyle name="Linked Cell 2 6" xfId="56629" xr:uid="{00000000-0005-0000-0000-00004E0E0000}"/>
    <cellStyle name="Linked Cell 2 7" xfId="56630" xr:uid="{00000000-0005-0000-0000-00004F0E0000}"/>
    <cellStyle name="Linked Cell 2 8" xfId="56631" xr:uid="{00000000-0005-0000-0000-0000500E0000}"/>
    <cellStyle name="Linked Cell 2 9" xfId="56632" xr:uid="{00000000-0005-0000-0000-0000510E0000}"/>
    <cellStyle name="Linked Cell 3" xfId="534" xr:uid="{00000000-0005-0000-0000-0000520E0000}"/>
    <cellStyle name="Linked Cell 3 2" xfId="2775" xr:uid="{00000000-0005-0000-0000-0000530E0000}"/>
    <cellStyle name="Linked Cell 3 3" xfId="2776" xr:uid="{00000000-0005-0000-0000-0000540E0000}"/>
    <cellStyle name="Linked Cell 3 4" xfId="2777" xr:uid="{00000000-0005-0000-0000-0000550E0000}"/>
    <cellStyle name="Linked Cell 3 5" xfId="2778" xr:uid="{00000000-0005-0000-0000-0000560E0000}"/>
    <cellStyle name="Linked Cell 4" xfId="3717" xr:uid="{00000000-0005-0000-0000-0000570E0000}"/>
    <cellStyle name="Linked Cell 4 2" xfId="2779" xr:uid="{00000000-0005-0000-0000-0000580E0000}"/>
    <cellStyle name="Linked Cell 4 3" xfId="2780" xr:uid="{00000000-0005-0000-0000-0000590E0000}"/>
    <cellStyle name="Linked Cell 4 4" xfId="2781" xr:uid="{00000000-0005-0000-0000-00005A0E0000}"/>
    <cellStyle name="Linked Cell 4 5" xfId="2782" xr:uid="{00000000-0005-0000-0000-00005B0E0000}"/>
    <cellStyle name="Linked Cell 4_Sheet1" xfId="3718" xr:uid="{00000000-0005-0000-0000-00005C0E0000}"/>
    <cellStyle name="Linked Cell 5" xfId="3719" xr:uid="{00000000-0005-0000-0000-00005D0E0000}"/>
    <cellStyle name="Linked Cell 5 2" xfId="2783" xr:uid="{00000000-0005-0000-0000-00005E0E0000}"/>
    <cellStyle name="Linked Cell 5 3" xfId="2784" xr:uid="{00000000-0005-0000-0000-00005F0E0000}"/>
    <cellStyle name="Linked Cell 5 4" xfId="2785" xr:uid="{00000000-0005-0000-0000-0000600E0000}"/>
    <cellStyle name="Linked Cell 5 5" xfId="2786" xr:uid="{00000000-0005-0000-0000-0000610E0000}"/>
    <cellStyle name="Linked Cell 5 6" xfId="56633" xr:uid="{00000000-0005-0000-0000-0000620E0000}"/>
    <cellStyle name="Linked Cell 6" xfId="56634" xr:uid="{00000000-0005-0000-0000-0000630E0000}"/>
    <cellStyle name="Linked Cell 6 2" xfId="2787" xr:uid="{00000000-0005-0000-0000-0000640E0000}"/>
    <cellStyle name="Linked Cell 6 3" xfId="2788" xr:uid="{00000000-0005-0000-0000-0000650E0000}"/>
    <cellStyle name="Linked Cell 6 4" xfId="2789" xr:uid="{00000000-0005-0000-0000-0000660E0000}"/>
    <cellStyle name="Linked Cell 6 5" xfId="2790" xr:uid="{00000000-0005-0000-0000-0000670E0000}"/>
    <cellStyle name="Millares_FebruaryMay20062007 QtrlyPropLiab AcqDisp" xfId="301" xr:uid="{00000000-0005-0000-0000-0000680E0000}"/>
    <cellStyle name="Neutral" xfId="302" builtinId="28" customBuiltin="1"/>
    <cellStyle name="Neutral 2" xfId="303" xr:uid="{00000000-0005-0000-0000-00006A0E0000}"/>
    <cellStyle name="Neutral 2 10" xfId="56635" xr:uid="{00000000-0005-0000-0000-00006B0E0000}"/>
    <cellStyle name="Neutral 2 11" xfId="56636" xr:uid="{00000000-0005-0000-0000-00006C0E0000}"/>
    <cellStyle name="Neutral 2 12" xfId="56637" xr:uid="{00000000-0005-0000-0000-00006D0E0000}"/>
    <cellStyle name="Neutral 2 13" xfId="56638" xr:uid="{00000000-0005-0000-0000-00006E0E0000}"/>
    <cellStyle name="Neutral 2 14" xfId="56639" xr:uid="{00000000-0005-0000-0000-00006F0E0000}"/>
    <cellStyle name="Neutral 2 15" xfId="56640" xr:uid="{00000000-0005-0000-0000-0000700E0000}"/>
    <cellStyle name="Neutral 2 16" xfId="56641" xr:uid="{00000000-0005-0000-0000-0000710E0000}"/>
    <cellStyle name="Neutral 2 17" xfId="56642" xr:uid="{00000000-0005-0000-0000-0000720E0000}"/>
    <cellStyle name="Neutral 2 18" xfId="56643" xr:uid="{00000000-0005-0000-0000-0000730E0000}"/>
    <cellStyle name="Neutral 2 19" xfId="56644" xr:uid="{00000000-0005-0000-0000-0000740E0000}"/>
    <cellStyle name="Neutral 2 2" xfId="2791" xr:uid="{00000000-0005-0000-0000-0000750E0000}"/>
    <cellStyle name="Neutral 2 2 2" xfId="56645" xr:uid="{00000000-0005-0000-0000-0000760E0000}"/>
    <cellStyle name="Neutral 2 20" xfId="56646" xr:uid="{00000000-0005-0000-0000-0000770E0000}"/>
    <cellStyle name="Neutral 2 21" xfId="56647" xr:uid="{00000000-0005-0000-0000-0000780E0000}"/>
    <cellStyle name="Neutral 2 22" xfId="56648" xr:uid="{00000000-0005-0000-0000-0000790E0000}"/>
    <cellStyle name="Neutral 2 23" xfId="56649" xr:uid="{00000000-0005-0000-0000-00007A0E0000}"/>
    <cellStyle name="Neutral 2 24" xfId="56650" xr:uid="{00000000-0005-0000-0000-00007B0E0000}"/>
    <cellStyle name="Neutral 2 3" xfId="2792" xr:uid="{00000000-0005-0000-0000-00007C0E0000}"/>
    <cellStyle name="Neutral 2 3 2" xfId="56651" xr:uid="{00000000-0005-0000-0000-00007D0E0000}"/>
    <cellStyle name="Neutral 2 4" xfId="2793" xr:uid="{00000000-0005-0000-0000-00007E0E0000}"/>
    <cellStyle name="Neutral 2 4 2" xfId="56652" xr:uid="{00000000-0005-0000-0000-00007F0E0000}"/>
    <cellStyle name="Neutral 2 5" xfId="2794" xr:uid="{00000000-0005-0000-0000-0000800E0000}"/>
    <cellStyle name="Neutral 2 5 2" xfId="56653" xr:uid="{00000000-0005-0000-0000-0000810E0000}"/>
    <cellStyle name="Neutral 2 6" xfId="56654" xr:uid="{00000000-0005-0000-0000-0000820E0000}"/>
    <cellStyle name="Neutral 2 7" xfId="56655" xr:uid="{00000000-0005-0000-0000-0000830E0000}"/>
    <cellStyle name="Neutral 2 8" xfId="56656" xr:uid="{00000000-0005-0000-0000-0000840E0000}"/>
    <cellStyle name="Neutral 2 9" xfId="56657" xr:uid="{00000000-0005-0000-0000-0000850E0000}"/>
    <cellStyle name="Neutral 3" xfId="535" xr:uid="{00000000-0005-0000-0000-0000860E0000}"/>
    <cellStyle name="Neutral 3 2" xfId="2795" xr:uid="{00000000-0005-0000-0000-0000870E0000}"/>
    <cellStyle name="Neutral 3 3" xfId="2796" xr:uid="{00000000-0005-0000-0000-0000880E0000}"/>
    <cellStyle name="Neutral 3 4" xfId="2797" xr:uid="{00000000-0005-0000-0000-0000890E0000}"/>
    <cellStyle name="Neutral 3 5" xfId="2798" xr:uid="{00000000-0005-0000-0000-00008A0E0000}"/>
    <cellStyle name="Neutral 4" xfId="3720" xr:uid="{00000000-0005-0000-0000-00008B0E0000}"/>
    <cellStyle name="Neutral 4 2" xfId="2799" xr:uid="{00000000-0005-0000-0000-00008C0E0000}"/>
    <cellStyle name="Neutral 4 3" xfId="2800" xr:uid="{00000000-0005-0000-0000-00008D0E0000}"/>
    <cellStyle name="Neutral 4 4" xfId="2801" xr:uid="{00000000-0005-0000-0000-00008E0E0000}"/>
    <cellStyle name="Neutral 4 5" xfId="2802" xr:uid="{00000000-0005-0000-0000-00008F0E0000}"/>
    <cellStyle name="Neutral 4_Sheet1" xfId="3721" xr:uid="{00000000-0005-0000-0000-0000900E0000}"/>
    <cellStyle name="Neutral 5" xfId="3722" xr:uid="{00000000-0005-0000-0000-0000910E0000}"/>
    <cellStyle name="Neutral 5 2" xfId="2803" xr:uid="{00000000-0005-0000-0000-0000920E0000}"/>
    <cellStyle name="Neutral 5 3" xfId="2804" xr:uid="{00000000-0005-0000-0000-0000930E0000}"/>
    <cellStyle name="Neutral 5 4" xfId="2805" xr:uid="{00000000-0005-0000-0000-0000940E0000}"/>
    <cellStyle name="Neutral 5 5" xfId="2806" xr:uid="{00000000-0005-0000-0000-0000950E0000}"/>
    <cellStyle name="Neutral 5 6" xfId="56658" xr:uid="{00000000-0005-0000-0000-0000960E0000}"/>
    <cellStyle name="Neutral 6" xfId="56659" xr:uid="{00000000-0005-0000-0000-0000970E0000}"/>
    <cellStyle name="Neutral 6 2" xfId="2807" xr:uid="{00000000-0005-0000-0000-0000980E0000}"/>
    <cellStyle name="Neutral 6 3" xfId="2808" xr:uid="{00000000-0005-0000-0000-0000990E0000}"/>
    <cellStyle name="Neutral 6 4" xfId="2809" xr:uid="{00000000-0005-0000-0000-00009A0E0000}"/>
    <cellStyle name="Neutral 6 5" xfId="2810" xr:uid="{00000000-0005-0000-0000-00009B0E0000}"/>
    <cellStyle name="Normal" xfId="0" builtinId="0"/>
    <cellStyle name="Normal - Style1" xfId="536" xr:uid="{00000000-0005-0000-0000-00009D0E0000}"/>
    <cellStyle name="Normal 10" xfId="537" xr:uid="{00000000-0005-0000-0000-00009E0E0000}"/>
    <cellStyle name="Normal 10 10" xfId="3723" xr:uid="{00000000-0005-0000-0000-00009F0E0000}"/>
    <cellStyle name="Normal 10 10 10" xfId="3724" xr:uid="{00000000-0005-0000-0000-0000A00E0000}"/>
    <cellStyle name="Normal 10 10 2" xfId="3725" xr:uid="{00000000-0005-0000-0000-0000A10E0000}"/>
    <cellStyle name="Normal 10 10 2 2" xfId="3726" xr:uid="{00000000-0005-0000-0000-0000A20E0000}"/>
    <cellStyle name="Normal 10 10 2 2 2" xfId="3727" xr:uid="{00000000-0005-0000-0000-0000A30E0000}"/>
    <cellStyle name="Normal 10 10 2 2 2 2" xfId="3728" xr:uid="{00000000-0005-0000-0000-0000A40E0000}"/>
    <cellStyle name="Normal 10 10 2 2 2 3" xfId="3729" xr:uid="{00000000-0005-0000-0000-0000A50E0000}"/>
    <cellStyle name="Normal 10 10 2 2 2 4" xfId="3730" xr:uid="{00000000-0005-0000-0000-0000A60E0000}"/>
    <cellStyle name="Normal 10 10 2 2 2 5" xfId="3731" xr:uid="{00000000-0005-0000-0000-0000A70E0000}"/>
    <cellStyle name="Normal 10 10 2 2 2 6" xfId="3732" xr:uid="{00000000-0005-0000-0000-0000A80E0000}"/>
    <cellStyle name="Normal 10 10 2 2 2 7" xfId="3733" xr:uid="{00000000-0005-0000-0000-0000A90E0000}"/>
    <cellStyle name="Normal 10 10 2 2 3" xfId="3734" xr:uid="{00000000-0005-0000-0000-0000AA0E0000}"/>
    <cellStyle name="Normal 10 10 2 2 4" xfId="3735" xr:uid="{00000000-0005-0000-0000-0000AB0E0000}"/>
    <cellStyle name="Normal 10 10 2 2 5" xfId="3736" xr:uid="{00000000-0005-0000-0000-0000AC0E0000}"/>
    <cellStyle name="Normal 10 10 2 2 6" xfId="3737" xr:uid="{00000000-0005-0000-0000-0000AD0E0000}"/>
    <cellStyle name="Normal 10 10 2 2 7" xfId="3738" xr:uid="{00000000-0005-0000-0000-0000AE0E0000}"/>
    <cellStyle name="Normal 10 10 2 2 8" xfId="3739" xr:uid="{00000000-0005-0000-0000-0000AF0E0000}"/>
    <cellStyle name="Normal 10 10 2 3" xfId="3740" xr:uid="{00000000-0005-0000-0000-0000B00E0000}"/>
    <cellStyle name="Normal 10 10 2 3 2" xfId="3741" xr:uid="{00000000-0005-0000-0000-0000B10E0000}"/>
    <cellStyle name="Normal 10 10 2 3 3" xfId="3742" xr:uid="{00000000-0005-0000-0000-0000B20E0000}"/>
    <cellStyle name="Normal 10 10 2 3 4" xfId="3743" xr:uid="{00000000-0005-0000-0000-0000B30E0000}"/>
    <cellStyle name="Normal 10 10 2 3 5" xfId="3744" xr:uid="{00000000-0005-0000-0000-0000B40E0000}"/>
    <cellStyle name="Normal 10 10 2 3 6" xfId="3745" xr:uid="{00000000-0005-0000-0000-0000B50E0000}"/>
    <cellStyle name="Normal 10 10 2 3 7" xfId="3746" xr:uid="{00000000-0005-0000-0000-0000B60E0000}"/>
    <cellStyle name="Normal 10 10 2 4" xfId="3747" xr:uid="{00000000-0005-0000-0000-0000B70E0000}"/>
    <cellStyle name="Normal 10 10 2 5" xfId="3748" xr:uid="{00000000-0005-0000-0000-0000B80E0000}"/>
    <cellStyle name="Normal 10 10 2 6" xfId="3749" xr:uid="{00000000-0005-0000-0000-0000B90E0000}"/>
    <cellStyle name="Normal 10 10 2 7" xfId="3750" xr:uid="{00000000-0005-0000-0000-0000BA0E0000}"/>
    <cellStyle name="Normal 10 10 2 8" xfId="3751" xr:uid="{00000000-0005-0000-0000-0000BB0E0000}"/>
    <cellStyle name="Normal 10 10 2 9" xfId="3752" xr:uid="{00000000-0005-0000-0000-0000BC0E0000}"/>
    <cellStyle name="Normal 10 10 3" xfId="3753" xr:uid="{00000000-0005-0000-0000-0000BD0E0000}"/>
    <cellStyle name="Normal 10 10 3 2" xfId="3754" xr:uid="{00000000-0005-0000-0000-0000BE0E0000}"/>
    <cellStyle name="Normal 10 10 3 2 2" xfId="3755" xr:uid="{00000000-0005-0000-0000-0000BF0E0000}"/>
    <cellStyle name="Normal 10 10 3 2 3" xfId="3756" xr:uid="{00000000-0005-0000-0000-0000C00E0000}"/>
    <cellStyle name="Normal 10 10 3 2 4" xfId="3757" xr:uid="{00000000-0005-0000-0000-0000C10E0000}"/>
    <cellStyle name="Normal 10 10 3 2 5" xfId="3758" xr:uid="{00000000-0005-0000-0000-0000C20E0000}"/>
    <cellStyle name="Normal 10 10 3 2 6" xfId="3759" xr:uid="{00000000-0005-0000-0000-0000C30E0000}"/>
    <cellStyle name="Normal 10 10 3 2 7" xfId="3760" xr:uid="{00000000-0005-0000-0000-0000C40E0000}"/>
    <cellStyle name="Normal 10 10 3 3" xfId="3761" xr:uid="{00000000-0005-0000-0000-0000C50E0000}"/>
    <cellStyle name="Normal 10 10 3 4" xfId="3762" xr:uid="{00000000-0005-0000-0000-0000C60E0000}"/>
    <cellStyle name="Normal 10 10 3 5" xfId="3763" xr:uid="{00000000-0005-0000-0000-0000C70E0000}"/>
    <cellStyle name="Normal 10 10 3 6" xfId="3764" xr:uid="{00000000-0005-0000-0000-0000C80E0000}"/>
    <cellStyle name="Normal 10 10 3 7" xfId="3765" xr:uid="{00000000-0005-0000-0000-0000C90E0000}"/>
    <cellStyle name="Normal 10 10 3 8" xfId="3766" xr:uid="{00000000-0005-0000-0000-0000CA0E0000}"/>
    <cellStyle name="Normal 10 10 4" xfId="3767" xr:uid="{00000000-0005-0000-0000-0000CB0E0000}"/>
    <cellStyle name="Normal 10 10 4 2" xfId="3768" xr:uid="{00000000-0005-0000-0000-0000CC0E0000}"/>
    <cellStyle name="Normal 10 10 4 3" xfId="3769" xr:uid="{00000000-0005-0000-0000-0000CD0E0000}"/>
    <cellStyle name="Normal 10 10 4 4" xfId="3770" xr:uid="{00000000-0005-0000-0000-0000CE0E0000}"/>
    <cellStyle name="Normal 10 10 4 5" xfId="3771" xr:uid="{00000000-0005-0000-0000-0000CF0E0000}"/>
    <cellStyle name="Normal 10 10 4 6" xfId="3772" xr:uid="{00000000-0005-0000-0000-0000D00E0000}"/>
    <cellStyle name="Normal 10 10 4 7" xfId="3773" xr:uid="{00000000-0005-0000-0000-0000D10E0000}"/>
    <cellStyle name="Normal 10 10 5" xfId="3774" xr:uid="{00000000-0005-0000-0000-0000D20E0000}"/>
    <cellStyle name="Normal 10 10 6" xfId="3775" xr:uid="{00000000-0005-0000-0000-0000D30E0000}"/>
    <cellStyle name="Normal 10 10 7" xfId="3776" xr:uid="{00000000-0005-0000-0000-0000D40E0000}"/>
    <cellStyle name="Normal 10 10 8" xfId="3777" xr:uid="{00000000-0005-0000-0000-0000D50E0000}"/>
    <cellStyle name="Normal 10 10 9" xfId="3778" xr:uid="{00000000-0005-0000-0000-0000D60E0000}"/>
    <cellStyle name="Normal 10 11" xfId="3779" xr:uid="{00000000-0005-0000-0000-0000D70E0000}"/>
    <cellStyle name="Normal 10 11 10" xfId="56660" xr:uid="{00000000-0005-0000-0000-0000D80E0000}"/>
    <cellStyle name="Normal 10 11 2" xfId="3780" xr:uid="{00000000-0005-0000-0000-0000D90E0000}"/>
    <cellStyle name="Normal 10 11 2 2" xfId="3781" xr:uid="{00000000-0005-0000-0000-0000DA0E0000}"/>
    <cellStyle name="Normal 10 11 2 2 2" xfId="3782" xr:uid="{00000000-0005-0000-0000-0000DB0E0000}"/>
    <cellStyle name="Normal 10 11 2 2 3" xfId="3783" xr:uid="{00000000-0005-0000-0000-0000DC0E0000}"/>
    <cellStyle name="Normal 10 11 2 2 4" xfId="3784" xr:uid="{00000000-0005-0000-0000-0000DD0E0000}"/>
    <cellStyle name="Normal 10 11 2 2 5" xfId="3785" xr:uid="{00000000-0005-0000-0000-0000DE0E0000}"/>
    <cellStyle name="Normal 10 11 2 2 6" xfId="3786" xr:uid="{00000000-0005-0000-0000-0000DF0E0000}"/>
    <cellStyle name="Normal 10 11 2 2 7" xfId="3787" xr:uid="{00000000-0005-0000-0000-0000E00E0000}"/>
    <cellStyle name="Normal 10 11 2 3" xfId="3788" xr:uid="{00000000-0005-0000-0000-0000E10E0000}"/>
    <cellStyle name="Normal 10 11 2 4" xfId="3789" xr:uid="{00000000-0005-0000-0000-0000E20E0000}"/>
    <cellStyle name="Normal 10 11 2 5" xfId="3790" xr:uid="{00000000-0005-0000-0000-0000E30E0000}"/>
    <cellStyle name="Normal 10 11 2 6" xfId="3791" xr:uid="{00000000-0005-0000-0000-0000E40E0000}"/>
    <cellStyle name="Normal 10 11 2 7" xfId="3792" xr:uid="{00000000-0005-0000-0000-0000E50E0000}"/>
    <cellStyle name="Normal 10 11 2 8" xfId="3793" xr:uid="{00000000-0005-0000-0000-0000E60E0000}"/>
    <cellStyle name="Normal 10 11 3" xfId="3794" xr:uid="{00000000-0005-0000-0000-0000E70E0000}"/>
    <cellStyle name="Normal 10 11 3 2" xfId="3795" xr:uid="{00000000-0005-0000-0000-0000E80E0000}"/>
    <cellStyle name="Normal 10 11 3 3" xfId="3796" xr:uid="{00000000-0005-0000-0000-0000E90E0000}"/>
    <cellStyle name="Normal 10 11 3 4" xfId="3797" xr:uid="{00000000-0005-0000-0000-0000EA0E0000}"/>
    <cellStyle name="Normal 10 11 3 5" xfId="3798" xr:uid="{00000000-0005-0000-0000-0000EB0E0000}"/>
    <cellStyle name="Normal 10 11 3 6" xfId="3799" xr:uid="{00000000-0005-0000-0000-0000EC0E0000}"/>
    <cellStyle name="Normal 10 11 3 7" xfId="3800" xr:uid="{00000000-0005-0000-0000-0000ED0E0000}"/>
    <cellStyle name="Normal 10 11 4" xfId="3801" xr:uid="{00000000-0005-0000-0000-0000EE0E0000}"/>
    <cellStyle name="Normal 10 11 5" xfId="3802" xr:uid="{00000000-0005-0000-0000-0000EF0E0000}"/>
    <cellStyle name="Normal 10 11 6" xfId="3803" xr:uid="{00000000-0005-0000-0000-0000F00E0000}"/>
    <cellStyle name="Normal 10 11 7" xfId="3804" xr:uid="{00000000-0005-0000-0000-0000F10E0000}"/>
    <cellStyle name="Normal 10 11 8" xfId="3805" xr:uid="{00000000-0005-0000-0000-0000F20E0000}"/>
    <cellStyle name="Normal 10 11 9" xfId="3806" xr:uid="{00000000-0005-0000-0000-0000F30E0000}"/>
    <cellStyle name="Normal 10 12" xfId="3807" xr:uid="{00000000-0005-0000-0000-0000F40E0000}"/>
    <cellStyle name="Normal 10 12 2" xfId="3808" xr:uid="{00000000-0005-0000-0000-0000F50E0000}"/>
    <cellStyle name="Normal 10 12 2 2" xfId="3809" xr:uid="{00000000-0005-0000-0000-0000F60E0000}"/>
    <cellStyle name="Normal 10 12 2 3" xfId="3810" xr:uid="{00000000-0005-0000-0000-0000F70E0000}"/>
    <cellStyle name="Normal 10 12 2 4" xfId="3811" xr:uid="{00000000-0005-0000-0000-0000F80E0000}"/>
    <cellStyle name="Normal 10 12 2 5" xfId="3812" xr:uid="{00000000-0005-0000-0000-0000F90E0000}"/>
    <cellStyle name="Normal 10 12 2 6" xfId="3813" xr:uid="{00000000-0005-0000-0000-0000FA0E0000}"/>
    <cellStyle name="Normal 10 12 2 7" xfId="3814" xr:uid="{00000000-0005-0000-0000-0000FB0E0000}"/>
    <cellStyle name="Normal 10 12 3" xfId="3815" xr:uid="{00000000-0005-0000-0000-0000FC0E0000}"/>
    <cellStyle name="Normal 10 12 4" xfId="3816" xr:uid="{00000000-0005-0000-0000-0000FD0E0000}"/>
    <cellStyle name="Normal 10 12 5" xfId="3817" xr:uid="{00000000-0005-0000-0000-0000FE0E0000}"/>
    <cellStyle name="Normal 10 12 6" xfId="3818" xr:uid="{00000000-0005-0000-0000-0000FF0E0000}"/>
    <cellStyle name="Normal 10 12 7" xfId="3819" xr:uid="{00000000-0005-0000-0000-0000000F0000}"/>
    <cellStyle name="Normal 10 12 8" xfId="3820" xr:uid="{00000000-0005-0000-0000-0000010F0000}"/>
    <cellStyle name="Normal 10 13" xfId="3821" xr:uid="{00000000-0005-0000-0000-0000020F0000}"/>
    <cellStyle name="Normal 10 13 2" xfId="3822" xr:uid="{00000000-0005-0000-0000-0000030F0000}"/>
    <cellStyle name="Normal 10 13 3" xfId="3823" xr:uid="{00000000-0005-0000-0000-0000040F0000}"/>
    <cellStyle name="Normal 10 13 4" xfId="3824" xr:uid="{00000000-0005-0000-0000-0000050F0000}"/>
    <cellStyle name="Normal 10 13 5" xfId="3825" xr:uid="{00000000-0005-0000-0000-0000060F0000}"/>
    <cellStyle name="Normal 10 13 6" xfId="3826" xr:uid="{00000000-0005-0000-0000-0000070F0000}"/>
    <cellStyle name="Normal 10 13 7" xfId="3827" xr:uid="{00000000-0005-0000-0000-0000080F0000}"/>
    <cellStyle name="Normal 10 14" xfId="3828" xr:uid="{00000000-0005-0000-0000-0000090F0000}"/>
    <cellStyle name="Normal 10 15" xfId="3829" xr:uid="{00000000-0005-0000-0000-00000A0F0000}"/>
    <cellStyle name="Normal 10 16" xfId="3830" xr:uid="{00000000-0005-0000-0000-00000B0F0000}"/>
    <cellStyle name="Normal 10 17" xfId="3831" xr:uid="{00000000-0005-0000-0000-00000C0F0000}"/>
    <cellStyle name="Normal 10 18" xfId="3832" xr:uid="{00000000-0005-0000-0000-00000D0F0000}"/>
    <cellStyle name="Normal 10 19" xfId="3833" xr:uid="{00000000-0005-0000-0000-00000E0F0000}"/>
    <cellStyle name="Normal 10 2" xfId="538" xr:uid="{00000000-0005-0000-0000-00000F0F0000}"/>
    <cellStyle name="Normal 10 2 10" xfId="3834" xr:uid="{00000000-0005-0000-0000-0000100F0000}"/>
    <cellStyle name="Normal 10 2 10 2" xfId="3835" xr:uid="{00000000-0005-0000-0000-0000110F0000}"/>
    <cellStyle name="Normal 10 2 10 2 2" xfId="3836" xr:uid="{00000000-0005-0000-0000-0000120F0000}"/>
    <cellStyle name="Normal 10 2 10 2 2 2" xfId="3837" xr:uid="{00000000-0005-0000-0000-0000130F0000}"/>
    <cellStyle name="Normal 10 2 10 2 2 3" xfId="3838" xr:uid="{00000000-0005-0000-0000-0000140F0000}"/>
    <cellStyle name="Normal 10 2 10 2 2 4" xfId="3839" xr:uid="{00000000-0005-0000-0000-0000150F0000}"/>
    <cellStyle name="Normal 10 2 10 2 2 5" xfId="3840" xr:uid="{00000000-0005-0000-0000-0000160F0000}"/>
    <cellStyle name="Normal 10 2 10 2 2 6" xfId="3841" xr:uid="{00000000-0005-0000-0000-0000170F0000}"/>
    <cellStyle name="Normal 10 2 10 2 2 7" xfId="3842" xr:uid="{00000000-0005-0000-0000-0000180F0000}"/>
    <cellStyle name="Normal 10 2 10 2 3" xfId="3843" xr:uid="{00000000-0005-0000-0000-0000190F0000}"/>
    <cellStyle name="Normal 10 2 10 2 4" xfId="3844" xr:uid="{00000000-0005-0000-0000-00001A0F0000}"/>
    <cellStyle name="Normal 10 2 10 2 5" xfId="3845" xr:uid="{00000000-0005-0000-0000-00001B0F0000}"/>
    <cellStyle name="Normal 10 2 10 2 6" xfId="3846" xr:uid="{00000000-0005-0000-0000-00001C0F0000}"/>
    <cellStyle name="Normal 10 2 10 2 7" xfId="3847" xr:uid="{00000000-0005-0000-0000-00001D0F0000}"/>
    <cellStyle name="Normal 10 2 10 2 8" xfId="3848" xr:uid="{00000000-0005-0000-0000-00001E0F0000}"/>
    <cellStyle name="Normal 10 2 10 3" xfId="3849" xr:uid="{00000000-0005-0000-0000-00001F0F0000}"/>
    <cellStyle name="Normal 10 2 10 3 2" xfId="3850" xr:uid="{00000000-0005-0000-0000-0000200F0000}"/>
    <cellStyle name="Normal 10 2 10 3 3" xfId="3851" xr:uid="{00000000-0005-0000-0000-0000210F0000}"/>
    <cellStyle name="Normal 10 2 10 3 4" xfId="3852" xr:uid="{00000000-0005-0000-0000-0000220F0000}"/>
    <cellStyle name="Normal 10 2 10 3 5" xfId="3853" xr:uid="{00000000-0005-0000-0000-0000230F0000}"/>
    <cellStyle name="Normal 10 2 10 3 6" xfId="3854" xr:uid="{00000000-0005-0000-0000-0000240F0000}"/>
    <cellStyle name="Normal 10 2 10 3 7" xfId="3855" xr:uid="{00000000-0005-0000-0000-0000250F0000}"/>
    <cellStyle name="Normal 10 2 10 4" xfId="3856" xr:uid="{00000000-0005-0000-0000-0000260F0000}"/>
    <cellStyle name="Normal 10 2 10 5" xfId="3857" xr:uid="{00000000-0005-0000-0000-0000270F0000}"/>
    <cellStyle name="Normal 10 2 10 6" xfId="3858" xr:uid="{00000000-0005-0000-0000-0000280F0000}"/>
    <cellStyle name="Normal 10 2 10 7" xfId="3859" xr:uid="{00000000-0005-0000-0000-0000290F0000}"/>
    <cellStyle name="Normal 10 2 10 8" xfId="3860" xr:uid="{00000000-0005-0000-0000-00002A0F0000}"/>
    <cellStyle name="Normal 10 2 10 9" xfId="3861" xr:uid="{00000000-0005-0000-0000-00002B0F0000}"/>
    <cellStyle name="Normal 10 2 11" xfId="3862" xr:uid="{00000000-0005-0000-0000-00002C0F0000}"/>
    <cellStyle name="Normal 10 2 11 2" xfId="3863" xr:uid="{00000000-0005-0000-0000-00002D0F0000}"/>
    <cellStyle name="Normal 10 2 11 2 2" xfId="3864" xr:uid="{00000000-0005-0000-0000-00002E0F0000}"/>
    <cellStyle name="Normal 10 2 11 2 3" xfId="3865" xr:uid="{00000000-0005-0000-0000-00002F0F0000}"/>
    <cellStyle name="Normal 10 2 11 2 4" xfId="3866" xr:uid="{00000000-0005-0000-0000-0000300F0000}"/>
    <cellStyle name="Normal 10 2 11 2 5" xfId="3867" xr:uid="{00000000-0005-0000-0000-0000310F0000}"/>
    <cellStyle name="Normal 10 2 11 2 6" xfId="3868" xr:uid="{00000000-0005-0000-0000-0000320F0000}"/>
    <cellStyle name="Normal 10 2 11 2 7" xfId="3869" xr:uid="{00000000-0005-0000-0000-0000330F0000}"/>
    <cellStyle name="Normal 10 2 11 3" xfId="3870" xr:uid="{00000000-0005-0000-0000-0000340F0000}"/>
    <cellStyle name="Normal 10 2 11 4" xfId="3871" xr:uid="{00000000-0005-0000-0000-0000350F0000}"/>
    <cellStyle name="Normal 10 2 11 5" xfId="3872" xr:uid="{00000000-0005-0000-0000-0000360F0000}"/>
    <cellStyle name="Normal 10 2 11 6" xfId="3873" xr:uid="{00000000-0005-0000-0000-0000370F0000}"/>
    <cellStyle name="Normal 10 2 11 7" xfId="3874" xr:uid="{00000000-0005-0000-0000-0000380F0000}"/>
    <cellStyle name="Normal 10 2 11 8" xfId="3875" xr:uid="{00000000-0005-0000-0000-0000390F0000}"/>
    <cellStyle name="Normal 10 2 12" xfId="3876" xr:uid="{00000000-0005-0000-0000-00003A0F0000}"/>
    <cellStyle name="Normal 10 2 12 2" xfId="3877" xr:uid="{00000000-0005-0000-0000-00003B0F0000}"/>
    <cellStyle name="Normal 10 2 12 3" xfId="3878" xr:uid="{00000000-0005-0000-0000-00003C0F0000}"/>
    <cellStyle name="Normal 10 2 12 4" xfId="3879" xr:uid="{00000000-0005-0000-0000-00003D0F0000}"/>
    <cellStyle name="Normal 10 2 12 5" xfId="3880" xr:uid="{00000000-0005-0000-0000-00003E0F0000}"/>
    <cellStyle name="Normal 10 2 12 6" xfId="3881" xr:uid="{00000000-0005-0000-0000-00003F0F0000}"/>
    <cellStyle name="Normal 10 2 12 7" xfId="3882" xr:uid="{00000000-0005-0000-0000-0000400F0000}"/>
    <cellStyle name="Normal 10 2 13" xfId="3883" xr:uid="{00000000-0005-0000-0000-0000410F0000}"/>
    <cellStyle name="Normal 10 2 14" xfId="3884" xr:uid="{00000000-0005-0000-0000-0000420F0000}"/>
    <cellStyle name="Normal 10 2 15" xfId="3885" xr:uid="{00000000-0005-0000-0000-0000430F0000}"/>
    <cellStyle name="Normal 10 2 16" xfId="3886" xr:uid="{00000000-0005-0000-0000-0000440F0000}"/>
    <cellStyle name="Normal 10 2 17" xfId="3887" xr:uid="{00000000-0005-0000-0000-0000450F0000}"/>
    <cellStyle name="Normal 10 2 18" xfId="3888" xr:uid="{00000000-0005-0000-0000-0000460F0000}"/>
    <cellStyle name="Normal 10 2 19" xfId="3889" xr:uid="{00000000-0005-0000-0000-0000470F0000}"/>
    <cellStyle name="Normal 10 2 2" xfId="3890" xr:uid="{00000000-0005-0000-0000-0000480F0000}"/>
    <cellStyle name="Normal 10 2 2 10" xfId="3891" xr:uid="{00000000-0005-0000-0000-0000490F0000}"/>
    <cellStyle name="Normal 10 2 2 11" xfId="3892" xr:uid="{00000000-0005-0000-0000-00004A0F0000}"/>
    <cellStyle name="Normal 10 2 2 12" xfId="3893" xr:uid="{00000000-0005-0000-0000-00004B0F0000}"/>
    <cellStyle name="Normal 10 2 2 13" xfId="3894" xr:uid="{00000000-0005-0000-0000-00004C0F0000}"/>
    <cellStyle name="Normal 10 2 2 14" xfId="3895" xr:uid="{00000000-0005-0000-0000-00004D0F0000}"/>
    <cellStyle name="Normal 10 2 2 15" xfId="3896" xr:uid="{00000000-0005-0000-0000-00004E0F0000}"/>
    <cellStyle name="Normal 10 2 2 16" xfId="3897" xr:uid="{00000000-0005-0000-0000-00004F0F0000}"/>
    <cellStyle name="Normal 10 2 2 2" xfId="3898" xr:uid="{00000000-0005-0000-0000-0000500F0000}"/>
    <cellStyle name="Normal 10 2 2 2 10" xfId="3899" xr:uid="{00000000-0005-0000-0000-0000510F0000}"/>
    <cellStyle name="Normal 10 2 2 2 11" xfId="3900" xr:uid="{00000000-0005-0000-0000-0000520F0000}"/>
    <cellStyle name="Normal 10 2 2 2 12" xfId="3901" xr:uid="{00000000-0005-0000-0000-0000530F0000}"/>
    <cellStyle name="Normal 10 2 2 2 2" xfId="3902" xr:uid="{00000000-0005-0000-0000-0000540F0000}"/>
    <cellStyle name="Normal 10 2 2 2 2 10" xfId="3903" xr:uid="{00000000-0005-0000-0000-0000550F0000}"/>
    <cellStyle name="Normal 10 2 2 2 2 11" xfId="3904" xr:uid="{00000000-0005-0000-0000-0000560F0000}"/>
    <cellStyle name="Normal 10 2 2 2 2 2" xfId="3905" xr:uid="{00000000-0005-0000-0000-0000570F0000}"/>
    <cellStyle name="Normal 10 2 2 2 2 2 10" xfId="3906" xr:uid="{00000000-0005-0000-0000-0000580F0000}"/>
    <cellStyle name="Normal 10 2 2 2 2 2 2" xfId="3907" xr:uid="{00000000-0005-0000-0000-0000590F0000}"/>
    <cellStyle name="Normal 10 2 2 2 2 2 2 2" xfId="3908" xr:uid="{00000000-0005-0000-0000-00005A0F0000}"/>
    <cellStyle name="Normal 10 2 2 2 2 2 2 2 2" xfId="3909" xr:uid="{00000000-0005-0000-0000-00005B0F0000}"/>
    <cellStyle name="Normal 10 2 2 2 2 2 2 2 3" xfId="3910" xr:uid="{00000000-0005-0000-0000-00005C0F0000}"/>
    <cellStyle name="Normal 10 2 2 2 2 2 2 2 4" xfId="3911" xr:uid="{00000000-0005-0000-0000-00005D0F0000}"/>
    <cellStyle name="Normal 10 2 2 2 2 2 2 2 5" xfId="3912" xr:uid="{00000000-0005-0000-0000-00005E0F0000}"/>
    <cellStyle name="Normal 10 2 2 2 2 2 2 2 6" xfId="3913" xr:uid="{00000000-0005-0000-0000-00005F0F0000}"/>
    <cellStyle name="Normal 10 2 2 2 2 2 2 2 7" xfId="3914" xr:uid="{00000000-0005-0000-0000-0000600F0000}"/>
    <cellStyle name="Normal 10 2 2 2 2 2 2 3" xfId="3915" xr:uid="{00000000-0005-0000-0000-0000610F0000}"/>
    <cellStyle name="Normal 10 2 2 2 2 2 2 4" xfId="3916" xr:uid="{00000000-0005-0000-0000-0000620F0000}"/>
    <cellStyle name="Normal 10 2 2 2 2 2 2 5" xfId="3917" xr:uid="{00000000-0005-0000-0000-0000630F0000}"/>
    <cellStyle name="Normal 10 2 2 2 2 2 2 6" xfId="3918" xr:uid="{00000000-0005-0000-0000-0000640F0000}"/>
    <cellStyle name="Normal 10 2 2 2 2 2 2 7" xfId="3919" xr:uid="{00000000-0005-0000-0000-0000650F0000}"/>
    <cellStyle name="Normal 10 2 2 2 2 2 2 8" xfId="3920" xr:uid="{00000000-0005-0000-0000-0000660F0000}"/>
    <cellStyle name="Normal 10 2 2 2 2 2 3" xfId="3921" xr:uid="{00000000-0005-0000-0000-0000670F0000}"/>
    <cellStyle name="Normal 10 2 2 2 2 2 3 2" xfId="3922" xr:uid="{00000000-0005-0000-0000-0000680F0000}"/>
    <cellStyle name="Normal 10 2 2 2 2 2 3 2 2" xfId="3923" xr:uid="{00000000-0005-0000-0000-0000690F0000}"/>
    <cellStyle name="Normal 10 2 2 2 2 2 3 2 3" xfId="3924" xr:uid="{00000000-0005-0000-0000-00006A0F0000}"/>
    <cellStyle name="Normal 10 2 2 2 2 2 3 2 4" xfId="3925" xr:uid="{00000000-0005-0000-0000-00006B0F0000}"/>
    <cellStyle name="Normal 10 2 2 2 2 2 3 2 5" xfId="3926" xr:uid="{00000000-0005-0000-0000-00006C0F0000}"/>
    <cellStyle name="Normal 10 2 2 2 2 2 3 2 6" xfId="3927" xr:uid="{00000000-0005-0000-0000-00006D0F0000}"/>
    <cellStyle name="Normal 10 2 2 2 2 2 3 2 7" xfId="3928" xr:uid="{00000000-0005-0000-0000-00006E0F0000}"/>
    <cellStyle name="Normal 10 2 2 2 2 2 3 3" xfId="3929" xr:uid="{00000000-0005-0000-0000-00006F0F0000}"/>
    <cellStyle name="Normal 10 2 2 2 2 2 3 4" xfId="3930" xr:uid="{00000000-0005-0000-0000-0000700F0000}"/>
    <cellStyle name="Normal 10 2 2 2 2 2 3 5" xfId="3931" xr:uid="{00000000-0005-0000-0000-0000710F0000}"/>
    <cellStyle name="Normal 10 2 2 2 2 2 3 6" xfId="3932" xr:uid="{00000000-0005-0000-0000-0000720F0000}"/>
    <cellStyle name="Normal 10 2 2 2 2 2 3 7" xfId="3933" xr:uid="{00000000-0005-0000-0000-0000730F0000}"/>
    <cellStyle name="Normal 10 2 2 2 2 2 3 8" xfId="3934" xr:uid="{00000000-0005-0000-0000-0000740F0000}"/>
    <cellStyle name="Normal 10 2 2 2 2 2 4" xfId="3935" xr:uid="{00000000-0005-0000-0000-0000750F0000}"/>
    <cellStyle name="Normal 10 2 2 2 2 2 4 2" xfId="3936" xr:uid="{00000000-0005-0000-0000-0000760F0000}"/>
    <cellStyle name="Normal 10 2 2 2 2 2 4 3" xfId="3937" xr:uid="{00000000-0005-0000-0000-0000770F0000}"/>
    <cellStyle name="Normal 10 2 2 2 2 2 4 4" xfId="3938" xr:uid="{00000000-0005-0000-0000-0000780F0000}"/>
    <cellStyle name="Normal 10 2 2 2 2 2 4 5" xfId="3939" xr:uid="{00000000-0005-0000-0000-0000790F0000}"/>
    <cellStyle name="Normal 10 2 2 2 2 2 4 6" xfId="3940" xr:uid="{00000000-0005-0000-0000-00007A0F0000}"/>
    <cellStyle name="Normal 10 2 2 2 2 2 4 7" xfId="3941" xr:uid="{00000000-0005-0000-0000-00007B0F0000}"/>
    <cellStyle name="Normal 10 2 2 2 2 2 5" xfId="3942" xr:uid="{00000000-0005-0000-0000-00007C0F0000}"/>
    <cellStyle name="Normal 10 2 2 2 2 2 6" xfId="3943" xr:uid="{00000000-0005-0000-0000-00007D0F0000}"/>
    <cellStyle name="Normal 10 2 2 2 2 2 7" xfId="3944" xr:uid="{00000000-0005-0000-0000-00007E0F0000}"/>
    <cellStyle name="Normal 10 2 2 2 2 2 8" xfId="3945" xr:uid="{00000000-0005-0000-0000-00007F0F0000}"/>
    <cellStyle name="Normal 10 2 2 2 2 2 9" xfId="3946" xr:uid="{00000000-0005-0000-0000-0000800F0000}"/>
    <cellStyle name="Normal 10 2 2 2 2 3" xfId="3947" xr:uid="{00000000-0005-0000-0000-0000810F0000}"/>
    <cellStyle name="Normal 10 2 2 2 2 3 2" xfId="3948" xr:uid="{00000000-0005-0000-0000-0000820F0000}"/>
    <cellStyle name="Normal 10 2 2 2 2 3 2 2" xfId="3949" xr:uid="{00000000-0005-0000-0000-0000830F0000}"/>
    <cellStyle name="Normal 10 2 2 2 2 3 2 2 2" xfId="3950" xr:uid="{00000000-0005-0000-0000-0000840F0000}"/>
    <cellStyle name="Normal 10 2 2 2 2 3 2 2 3" xfId="3951" xr:uid="{00000000-0005-0000-0000-0000850F0000}"/>
    <cellStyle name="Normal 10 2 2 2 2 3 2 2 4" xfId="3952" xr:uid="{00000000-0005-0000-0000-0000860F0000}"/>
    <cellStyle name="Normal 10 2 2 2 2 3 2 2 5" xfId="3953" xr:uid="{00000000-0005-0000-0000-0000870F0000}"/>
    <cellStyle name="Normal 10 2 2 2 2 3 2 2 6" xfId="3954" xr:uid="{00000000-0005-0000-0000-0000880F0000}"/>
    <cellStyle name="Normal 10 2 2 2 2 3 2 2 7" xfId="3955" xr:uid="{00000000-0005-0000-0000-0000890F0000}"/>
    <cellStyle name="Normal 10 2 2 2 2 3 2 3" xfId="3956" xr:uid="{00000000-0005-0000-0000-00008A0F0000}"/>
    <cellStyle name="Normal 10 2 2 2 2 3 2 4" xfId="3957" xr:uid="{00000000-0005-0000-0000-00008B0F0000}"/>
    <cellStyle name="Normal 10 2 2 2 2 3 2 5" xfId="3958" xr:uid="{00000000-0005-0000-0000-00008C0F0000}"/>
    <cellStyle name="Normal 10 2 2 2 2 3 2 6" xfId="3959" xr:uid="{00000000-0005-0000-0000-00008D0F0000}"/>
    <cellStyle name="Normal 10 2 2 2 2 3 2 7" xfId="3960" xr:uid="{00000000-0005-0000-0000-00008E0F0000}"/>
    <cellStyle name="Normal 10 2 2 2 2 3 2 8" xfId="3961" xr:uid="{00000000-0005-0000-0000-00008F0F0000}"/>
    <cellStyle name="Normal 10 2 2 2 2 3 3" xfId="3962" xr:uid="{00000000-0005-0000-0000-0000900F0000}"/>
    <cellStyle name="Normal 10 2 2 2 2 3 3 2" xfId="3963" xr:uid="{00000000-0005-0000-0000-0000910F0000}"/>
    <cellStyle name="Normal 10 2 2 2 2 3 3 3" xfId="3964" xr:uid="{00000000-0005-0000-0000-0000920F0000}"/>
    <cellStyle name="Normal 10 2 2 2 2 3 3 4" xfId="3965" xr:uid="{00000000-0005-0000-0000-0000930F0000}"/>
    <cellStyle name="Normal 10 2 2 2 2 3 3 5" xfId="3966" xr:uid="{00000000-0005-0000-0000-0000940F0000}"/>
    <cellStyle name="Normal 10 2 2 2 2 3 3 6" xfId="3967" xr:uid="{00000000-0005-0000-0000-0000950F0000}"/>
    <cellStyle name="Normal 10 2 2 2 2 3 3 7" xfId="3968" xr:uid="{00000000-0005-0000-0000-0000960F0000}"/>
    <cellStyle name="Normal 10 2 2 2 2 3 4" xfId="3969" xr:uid="{00000000-0005-0000-0000-0000970F0000}"/>
    <cellStyle name="Normal 10 2 2 2 2 3 5" xfId="3970" xr:uid="{00000000-0005-0000-0000-0000980F0000}"/>
    <cellStyle name="Normal 10 2 2 2 2 3 6" xfId="3971" xr:uid="{00000000-0005-0000-0000-0000990F0000}"/>
    <cellStyle name="Normal 10 2 2 2 2 3 7" xfId="3972" xr:uid="{00000000-0005-0000-0000-00009A0F0000}"/>
    <cellStyle name="Normal 10 2 2 2 2 3 8" xfId="3973" xr:uid="{00000000-0005-0000-0000-00009B0F0000}"/>
    <cellStyle name="Normal 10 2 2 2 2 3 9" xfId="3974" xr:uid="{00000000-0005-0000-0000-00009C0F0000}"/>
    <cellStyle name="Normal 10 2 2 2 2 4" xfId="3975" xr:uid="{00000000-0005-0000-0000-00009D0F0000}"/>
    <cellStyle name="Normal 10 2 2 2 2 4 2" xfId="3976" xr:uid="{00000000-0005-0000-0000-00009E0F0000}"/>
    <cellStyle name="Normal 10 2 2 2 2 4 2 2" xfId="3977" xr:uid="{00000000-0005-0000-0000-00009F0F0000}"/>
    <cellStyle name="Normal 10 2 2 2 2 4 2 3" xfId="3978" xr:uid="{00000000-0005-0000-0000-0000A00F0000}"/>
    <cellStyle name="Normal 10 2 2 2 2 4 2 4" xfId="3979" xr:uid="{00000000-0005-0000-0000-0000A10F0000}"/>
    <cellStyle name="Normal 10 2 2 2 2 4 2 5" xfId="3980" xr:uid="{00000000-0005-0000-0000-0000A20F0000}"/>
    <cellStyle name="Normal 10 2 2 2 2 4 2 6" xfId="3981" xr:uid="{00000000-0005-0000-0000-0000A30F0000}"/>
    <cellStyle name="Normal 10 2 2 2 2 4 2 7" xfId="3982" xr:uid="{00000000-0005-0000-0000-0000A40F0000}"/>
    <cellStyle name="Normal 10 2 2 2 2 4 3" xfId="3983" xr:uid="{00000000-0005-0000-0000-0000A50F0000}"/>
    <cellStyle name="Normal 10 2 2 2 2 4 4" xfId="3984" xr:uid="{00000000-0005-0000-0000-0000A60F0000}"/>
    <cellStyle name="Normal 10 2 2 2 2 4 5" xfId="3985" xr:uid="{00000000-0005-0000-0000-0000A70F0000}"/>
    <cellStyle name="Normal 10 2 2 2 2 4 6" xfId="3986" xr:uid="{00000000-0005-0000-0000-0000A80F0000}"/>
    <cellStyle name="Normal 10 2 2 2 2 4 7" xfId="3987" xr:uid="{00000000-0005-0000-0000-0000A90F0000}"/>
    <cellStyle name="Normal 10 2 2 2 2 4 8" xfId="3988" xr:uid="{00000000-0005-0000-0000-0000AA0F0000}"/>
    <cellStyle name="Normal 10 2 2 2 2 5" xfId="3989" xr:uid="{00000000-0005-0000-0000-0000AB0F0000}"/>
    <cellStyle name="Normal 10 2 2 2 2 5 2" xfId="3990" xr:uid="{00000000-0005-0000-0000-0000AC0F0000}"/>
    <cellStyle name="Normal 10 2 2 2 2 5 3" xfId="3991" xr:uid="{00000000-0005-0000-0000-0000AD0F0000}"/>
    <cellStyle name="Normal 10 2 2 2 2 5 4" xfId="3992" xr:uid="{00000000-0005-0000-0000-0000AE0F0000}"/>
    <cellStyle name="Normal 10 2 2 2 2 5 5" xfId="3993" xr:uid="{00000000-0005-0000-0000-0000AF0F0000}"/>
    <cellStyle name="Normal 10 2 2 2 2 5 6" xfId="3994" xr:uid="{00000000-0005-0000-0000-0000B00F0000}"/>
    <cellStyle name="Normal 10 2 2 2 2 5 7" xfId="3995" xr:uid="{00000000-0005-0000-0000-0000B10F0000}"/>
    <cellStyle name="Normal 10 2 2 2 2 6" xfId="3996" xr:uid="{00000000-0005-0000-0000-0000B20F0000}"/>
    <cellStyle name="Normal 10 2 2 2 2 7" xfId="3997" xr:uid="{00000000-0005-0000-0000-0000B30F0000}"/>
    <cellStyle name="Normal 10 2 2 2 2 8" xfId="3998" xr:uid="{00000000-0005-0000-0000-0000B40F0000}"/>
    <cellStyle name="Normal 10 2 2 2 2 9" xfId="3999" xr:uid="{00000000-0005-0000-0000-0000B50F0000}"/>
    <cellStyle name="Normal 10 2 2 2 3" xfId="4000" xr:uid="{00000000-0005-0000-0000-0000B60F0000}"/>
    <cellStyle name="Normal 10 2 2 2 3 10" xfId="4001" xr:uid="{00000000-0005-0000-0000-0000B70F0000}"/>
    <cellStyle name="Normal 10 2 2 2 3 2" xfId="4002" xr:uid="{00000000-0005-0000-0000-0000B80F0000}"/>
    <cellStyle name="Normal 10 2 2 2 3 2 2" xfId="4003" xr:uid="{00000000-0005-0000-0000-0000B90F0000}"/>
    <cellStyle name="Normal 10 2 2 2 3 2 2 2" xfId="4004" xr:uid="{00000000-0005-0000-0000-0000BA0F0000}"/>
    <cellStyle name="Normal 10 2 2 2 3 2 2 3" xfId="4005" xr:uid="{00000000-0005-0000-0000-0000BB0F0000}"/>
    <cellStyle name="Normal 10 2 2 2 3 2 2 4" xfId="4006" xr:uid="{00000000-0005-0000-0000-0000BC0F0000}"/>
    <cellStyle name="Normal 10 2 2 2 3 2 2 5" xfId="4007" xr:uid="{00000000-0005-0000-0000-0000BD0F0000}"/>
    <cellStyle name="Normal 10 2 2 2 3 2 2 6" xfId="4008" xr:uid="{00000000-0005-0000-0000-0000BE0F0000}"/>
    <cellStyle name="Normal 10 2 2 2 3 2 2 7" xfId="4009" xr:uid="{00000000-0005-0000-0000-0000BF0F0000}"/>
    <cellStyle name="Normal 10 2 2 2 3 2 3" xfId="4010" xr:uid="{00000000-0005-0000-0000-0000C00F0000}"/>
    <cellStyle name="Normal 10 2 2 2 3 2 4" xfId="4011" xr:uid="{00000000-0005-0000-0000-0000C10F0000}"/>
    <cellStyle name="Normal 10 2 2 2 3 2 5" xfId="4012" xr:uid="{00000000-0005-0000-0000-0000C20F0000}"/>
    <cellStyle name="Normal 10 2 2 2 3 2 6" xfId="4013" xr:uid="{00000000-0005-0000-0000-0000C30F0000}"/>
    <cellStyle name="Normal 10 2 2 2 3 2 7" xfId="4014" xr:uid="{00000000-0005-0000-0000-0000C40F0000}"/>
    <cellStyle name="Normal 10 2 2 2 3 2 8" xfId="4015" xr:uid="{00000000-0005-0000-0000-0000C50F0000}"/>
    <cellStyle name="Normal 10 2 2 2 3 3" xfId="4016" xr:uid="{00000000-0005-0000-0000-0000C60F0000}"/>
    <cellStyle name="Normal 10 2 2 2 3 3 2" xfId="4017" xr:uid="{00000000-0005-0000-0000-0000C70F0000}"/>
    <cellStyle name="Normal 10 2 2 2 3 3 2 2" xfId="4018" xr:uid="{00000000-0005-0000-0000-0000C80F0000}"/>
    <cellStyle name="Normal 10 2 2 2 3 3 2 3" xfId="4019" xr:uid="{00000000-0005-0000-0000-0000C90F0000}"/>
    <cellStyle name="Normal 10 2 2 2 3 3 2 4" xfId="4020" xr:uid="{00000000-0005-0000-0000-0000CA0F0000}"/>
    <cellStyle name="Normal 10 2 2 2 3 3 2 5" xfId="4021" xr:uid="{00000000-0005-0000-0000-0000CB0F0000}"/>
    <cellStyle name="Normal 10 2 2 2 3 3 2 6" xfId="4022" xr:uid="{00000000-0005-0000-0000-0000CC0F0000}"/>
    <cellStyle name="Normal 10 2 2 2 3 3 2 7" xfId="4023" xr:uid="{00000000-0005-0000-0000-0000CD0F0000}"/>
    <cellStyle name="Normal 10 2 2 2 3 3 3" xfId="4024" xr:uid="{00000000-0005-0000-0000-0000CE0F0000}"/>
    <cellStyle name="Normal 10 2 2 2 3 3 4" xfId="4025" xr:uid="{00000000-0005-0000-0000-0000CF0F0000}"/>
    <cellStyle name="Normal 10 2 2 2 3 3 5" xfId="4026" xr:uid="{00000000-0005-0000-0000-0000D00F0000}"/>
    <cellStyle name="Normal 10 2 2 2 3 3 6" xfId="4027" xr:uid="{00000000-0005-0000-0000-0000D10F0000}"/>
    <cellStyle name="Normal 10 2 2 2 3 3 7" xfId="4028" xr:uid="{00000000-0005-0000-0000-0000D20F0000}"/>
    <cellStyle name="Normal 10 2 2 2 3 3 8" xfId="4029" xr:uid="{00000000-0005-0000-0000-0000D30F0000}"/>
    <cellStyle name="Normal 10 2 2 2 3 4" xfId="4030" xr:uid="{00000000-0005-0000-0000-0000D40F0000}"/>
    <cellStyle name="Normal 10 2 2 2 3 4 2" xfId="4031" xr:uid="{00000000-0005-0000-0000-0000D50F0000}"/>
    <cellStyle name="Normal 10 2 2 2 3 4 3" xfId="4032" xr:uid="{00000000-0005-0000-0000-0000D60F0000}"/>
    <cellStyle name="Normal 10 2 2 2 3 4 4" xfId="4033" xr:uid="{00000000-0005-0000-0000-0000D70F0000}"/>
    <cellStyle name="Normal 10 2 2 2 3 4 5" xfId="4034" xr:uid="{00000000-0005-0000-0000-0000D80F0000}"/>
    <cellStyle name="Normal 10 2 2 2 3 4 6" xfId="4035" xr:uid="{00000000-0005-0000-0000-0000D90F0000}"/>
    <cellStyle name="Normal 10 2 2 2 3 4 7" xfId="4036" xr:uid="{00000000-0005-0000-0000-0000DA0F0000}"/>
    <cellStyle name="Normal 10 2 2 2 3 5" xfId="4037" xr:uid="{00000000-0005-0000-0000-0000DB0F0000}"/>
    <cellStyle name="Normal 10 2 2 2 3 6" xfId="4038" xr:uid="{00000000-0005-0000-0000-0000DC0F0000}"/>
    <cellStyle name="Normal 10 2 2 2 3 7" xfId="4039" xr:uid="{00000000-0005-0000-0000-0000DD0F0000}"/>
    <cellStyle name="Normal 10 2 2 2 3 8" xfId="4040" xr:uid="{00000000-0005-0000-0000-0000DE0F0000}"/>
    <cellStyle name="Normal 10 2 2 2 3 9" xfId="4041" xr:uid="{00000000-0005-0000-0000-0000DF0F0000}"/>
    <cellStyle name="Normal 10 2 2 2 4" xfId="4042" xr:uid="{00000000-0005-0000-0000-0000E00F0000}"/>
    <cellStyle name="Normal 10 2 2 2 4 2" xfId="4043" xr:uid="{00000000-0005-0000-0000-0000E10F0000}"/>
    <cellStyle name="Normal 10 2 2 2 4 2 2" xfId="4044" xr:uid="{00000000-0005-0000-0000-0000E20F0000}"/>
    <cellStyle name="Normal 10 2 2 2 4 2 2 2" xfId="4045" xr:uid="{00000000-0005-0000-0000-0000E30F0000}"/>
    <cellStyle name="Normal 10 2 2 2 4 2 2 3" xfId="4046" xr:uid="{00000000-0005-0000-0000-0000E40F0000}"/>
    <cellStyle name="Normal 10 2 2 2 4 2 2 4" xfId="4047" xr:uid="{00000000-0005-0000-0000-0000E50F0000}"/>
    <cellStyle name="Normal 10 2 2 2 4 2 2 5" xfId="4048" xr:uid="{00000000-0005-0000-0000-0000E60F0000}"/>
    <cellStyle name="Normal 10 2 2 2 4 2 2 6" xfId="4049" xr:uid="{00000000-0005-0000-0000-0000E70F0000}"/>
    <cellStyle name="Normal 10 2 2 2 4 2 2 7" xfId="4050" xr:uid="{00000000-0005-0000-0000-0000E80F0000}"/>
    <cellStyle name="Normal 10 2 2 2 4 2 3" xfId="4051" xr:uid="{00000000-0005-0000-0000-0000E90F0000}"/>
    <cellStyle name="Normal 10 2 2 2 4 2 4" xfId="4052" xr:uid="{00000000-0005-0000-0000-0000EA0F0000}"/>
    <cellStyle name="Normal 10 2 2 2 4 2 5" xfId="4053" xr:uid="{00000000-0005-0000-0000-0000EB0F0000}"/>
    <cellStyle name="Normal 10 2 2 2 4 2 6" xfId="4054" xr:uid="{00000000-0005-0000-0000-0000EC0F0000}"/>
    <cellStyle name="Normal 10 2 2 2 4 2 7" xfId="4055" xr:uid="{00000000-0005-0000-0000-0000ED0F0000}"/>
    <cellStyle name="Normal 10 2 2 2 4 2 8" xfId="4056" xr:uid="{00000000-0005-0000-0000-0000EE0F0000}"/>
    <cellStyle name="Normal 10 2 2 2 4 3" xfId="4057" xr:uid="{00000000-0005-0000-0000-0000EF0F0000}"/>
    <cellStyle name="Normal 10 2 2 2 4 3 2" xfId="4058" xr:uid="{00000000-0005-0000-0000-0000F00F0000}"/>
    <cellStyle name="Normal 10 2 2 2 4 3 3" xfId="4059" xr:uid="{00000000-0005-0000-0000-0000F10F0000}"/>
    <cellStyle name="Normal 10 2 2 2 4 3 4" xfId="4060" xr:uid="{00000000-0005-0000-0000-0000F20F0000}"/>
    <cellStyle name="Normal 10 2 2 2 4 3 5" xfId="4061" xr:uid="{00000000-0005-0000-0000-0000F30F0000}"/>
    <cellStyle name="Normal 10 2 2 2 4 3 6" xfId="4062" xr:uid="{00000000-0005-0000-0000-0000F40F0000}"/>
    <cellStyle name="Normal 10 2 2 2 4 3 7" xfId="4063" xr:uid="{00000000-0005-0000-0000-0000F50F0000}"/>
    <cellStyle name="Normal 10 2 2 2 4 4" xfId="4064" xr:uid="{00000000-0005-0000-0000-0000F60F0000}"/>
    <cellStyle name="Normal 10 2 2 2 4 5" xfId="4065" xr:uid="{00000000-0005-0000-0000-0000F70F0000}"/>
    <cellStyle name="Normal 10 2 2 2 4 6" xfId="4066" xr:uid="{00000000-0005-0000-0000-0000F80F0000}"/>
    <cellStyle name="Normal 10 2 2 2 4 7" xfId="4067" xr:uid="{00000000-0005-0000-0000-0000F90F0000}"/>
    <cellStyle name="Normal 10 2 2 2 4 8" xfId="4068" xr:uid="{00000000-0005-0000-0000-0000FA0F0000}"/>
    <cellStyle name="Normal 10 2 2 2 4 9" xfId="4069" xr:uid="{00000000-0005-0000-0000-0000FB0F0000}"/>
    <cellStyle name="Normal 10 2 2 2 5" xfId="4070" xr:uid="{00000000-0005-0000-0000-0000FC0F0000}"/>
    <cellStyle name="Normal 10 2 2 2 5 2" xfId="4071" xr:uid="{00000000-0005-0000-0000-0000FD0F0000}"/>
    <cellStyle name="Normal 10 2 2 2 5 2 2" xfId="4072" xr:uid="{00000000-0005-0000-0000-0000FE0F0000}"/>
    <cellStyle name="Normal 10 2 2 2 5 2 3" xfId="4073" xr:uid="{00000000-0005-0000-0000-0000FF0F0000}"/>
    <cellStyle name="Normal 10 2 2 2 5 2 4" xfId="4074" xr:uid="{00000000-0005-0000-0000-000000100000}"/>
    <cellStyle name="Normal 10 2 2 2 5 2 5" xfId="4075" xr:uid="{00000000-0005-0000-0000-000001100000}"/>
    <cellStyle name="Normal 10 2 2 2 5 2 6" xfId="4076" xr:uid="{00000000-0005-0000-0000-000002100000}"/>
    <cellStyle name="Normal 10 2 2 2 5 2 7" xfId="4077" xr:uid="{00000000-0005-0000-0000-000003100000}"/>
    <cellStyle name="Normal 10 2 2 2 5 3" xfId="4078" xr:uid="{00000000-0005-0000-0000-000004100000}"/>
    <cellStyle name="Normal 10 2 2 2 5 4" xfId="4079" xr:uid="{00000000-0005-0000-0000-000005100000}"/>
    <cellStyle name="Normal 10 2 2 2 5 5" xfId="4080" xr:uid="{00000000-0005-0000-0000-000006100000}"/>
    <cellStyle name="Normal 10 2 2 2 5 6" xfId="4081" xr:uid="{00000000-0005-0000-0000-000007100000}"/>
    <cellStyle name="Normal 10 2 2 2 5 7" xfId="4082" xr:uid="{00000000-0005-0000-0000-000008100000}"/>
    <cellStyle name="Normal 10 2 2 2 5 8" xfId="4083" xr:uid="{00000000-0005-0000-0000-000009100000}"/>
    <cellStyle name="Normal 10 2 2 2 6" xfId="4084" xr:uid="{00000000-0005-0000-0000-00000A100000}"/>
    <cellStyle name="Normal 10 2 2 2 6 2" xfId="4085" xr:uid="{00000000-0005-0000-0000-00000B100000}"/>
    <cellStyle name="Normal 10 2 2 2 6 3" xfId="4086" xr:uid="{00000000-0005-0000-0000-00000C100000}"/>
    <cellStyle name="Normal 10 2 2 2 6 4" xfId="4087" xr:uid="{00000000-0005-0000-0000-00000D100000}"/>
    <cellStyle name="Normal 10 2 2 2 6 5" xfId="4088" xr:uid="{00000000-0005-0000-0000-00000E100000}"/>
    <cellStyle name="Normal 10 2 2 2 6 6" xfId="4089" xr:uid="{00000000-0005-0000-0000-00000F100000}"/>
    <cellStyle name="Normal 10 2 2 2 6 7" xfId="4090" xr:uid="{00000000-0005-0000-0000-000010100000}"/>
    <cellStyle name="Normal 10 2 2 2 7" xfId="4091" xr:uid="{00000000-0005-0000-0000-000011100000}"/>
    <cellStyle name="Normal 10 2 2 2 8" xfId="4092" xr:uid="{00000000-0005-0000-0000-000012100000}"/>
    <cellStyle name="Normal 10 2 2 2 9" xfId="4093" xr:uid="{00000000-0005-0000-0000-000013100000}"/>
    <cellStyle name="Normal 10 2 2 3" xfId="4094" xr:uid="{00000000-0005-0000-0000-000014100000}"/>
    <cellStyle name="Normal 10 2 2 3 10" xfId="4095" xr:uid="{00000000-0005-0000-0000-000015100000}"/>
    <cellStyle name="Normal 10 2 2 3 11" xfId="4096" xr:uid="{00000000-0005-0000-0000-000016100000}"/>
    <cellStyle name="Normal 10 2 2 3 12" xfId="4097" xr:uid="{00000000-0005-0000-0000-000017100000}"/>
    <cellStyle name="Normal 10 2 2 3 2" xfId="4098" xr:uid="{00000000-0005-0000-0000-000018100000}"/>
    <cellStyle name="Normal 10 2 2 3 2 10" xfId="4099" xr:uid="{00000000-0005-0000-0000-000019100000}"/>
    <cellStyle name="Normal 10 2 2 3 2 11" xfId="4100" xr:uid="{00000000-0005-0000-0000-00001A100000}"/>
    <cellStyle name="Normal 10 2 2 3 2 2" xfId="4101" xr:uid="{00000000-0005-0000-0000-00001B100000}"/>
    <cellStyle name="Normal 10 2 2 3 2 2 10" xfId="4102" xr:uid="{00000000-0005-0000-0000-00001C100000}"/>
    <cellStyle name="Normal 10 2 2 3 2 2 2" xfId="4103" xr:uid="{00000000-0005-0000-0000-00001D100000}"/>
    <cellStyle name="Normal 10 2 2 3 2 2 2 2" xfId="4104" xr:uid="{00000000-0005-0000-0000-00001E100000}"/>
    <cellStyle name="Normal 10 2 2 3 2 2 2 2 2" xfId="4105" xr:uid="{00000000-0005-0000-0000-00001F100000}"/>
    <cellStyle name="Normal 10 2 2 3 2 2 2 2 3" xfId="4106" xr:uid="{00000000-0005-0000-0000-000020100000}"/>
    <cellStyle name="Normal 10 2 2 3 2 2 2 2 4" xfId="4107" xr:uid="{00000000-0005-0000-0000-000021100000}"/>
    <cellStyle name="Normal 10 2 2 3 2 2 2 2 5" xfId="4108" xr:uid="{00000000-0005-0000-0000-000022100000}"/>
    <cellStyle name="Normal 10 2 2 3 2 2 2 2 6" xfId="4109" xr:uid="{00000000-0005-0000-0000-000023100000}"/>
    <cellStyle name="Normal 10 2 2 3 2 2 2 2 7" xfId="4110" xr:uid="{00000000-0005-0000-0000-000024100000}"/>
    <cellStyle name="Normal 10 2 2 3 2 2 2 3" xfId="4111" xr:uid="{00000000-0005-0000-0000-000025100000}"/>
    <cellStyle name="Normal 10 2 2 3 2 2 2 4" xfId="4112" xr:uid="{00000000-0005-0000-0000-000026100000}"/>
    <cellStyle name="Normal 10 2 2 3 2 2 2 5" xfId="4113" xr:uid="{00000000-0005-0000-0000-000027100000}"/>
    <cellStyle name="Normal 10 2 2 3 2 2 2 6" xfId="4114" xr:uid="{00000000-0005-0000-0000-000028100000}"/>
    <cellStyle name="Normal 10 2 2 3 2 2 2 7" xfId="4115" xr:uid="{00000000-0005-0000-0000-000029100000}"/>
    <cellStyle name="Normal 10 2 2 3 2 2 2 8" xfId="4116" xr:uid="{00000000-0005-0000-0000-00002A100000}"/>
    <cellStyle name="Normal 10 2 2 3 2 2 3" xfId="4117" xr:uid="{00000000-0005-0000-0000-00002B100000}"/>
    <cellStyle name="Normal 10 2 2 3 2 2 3 2" xfId="4118" xr:uid="{00000000-0005-0000-0000-00002C100000}"/>
    <cellStyle name="Normal 10 2 2 3 2 2 3 2 2" xfId="4119" xr:uid="{00000000-0005-0000-0000-00002D100000}"/>
    <cellStyle name="Normal 10 2 2 3 2 2 3 2 3" xfId="4120" xr:uid="{00000000-0005-0000-0000-00002E100000}"/>
    <cellStyle name="Normal 10 2 2 3 2 2 3 2 4" xfId="4121" xr:uid="{00000000-0005-0000-0000-00002F100000}"/>
    <cellStyle name="Normal 10 2 2 3 2 2 3 2 5" xfId="4122" xr:uid="{00000000-0005-0000-0000-000030100000}"/>
    <cellStyle name="Normal 10 2 2 3 2 2 3 2 6" xfId="4123" xr:uid="{00000000-0005-0000-0000-000031100000}"/>
    <cellStyle name="Normal 10 2 2 3 2 2 3 2 7" xfId="4124" xr:uid="{00000000-0005-0000-0000-000032100000}"/>
    <cellStyle name="Normal 10 2 2 3 2 2 3 3" xfId="4125" xr:uid="{00000000-0005-0000-0000-000033100000}"/>
    <cellStyle name="Normal 10 2 2 3 2 2 3 4" xfId="4126" xr:uid="{00000000-0005-0000-0000-000034100000}"/>
    <cellStyle name="Normal 10 2 2 3 2 2 3 5" xfId="4127" xr:uid="{00000000-0005-0000-0000-000035100000}"/>
    <cellStyle name="Normal 10 2 2 3 2 2 3 6" xfId="4128" xr:uid="{00000000-0005-0000-0000-000036100000}"/>
    <cellStyle name="Normal 10 2 2 3 2 2 3 7" xfId="4129" xr:uid="{00000000-0005-0000-0000-000037100000}"/>
    <cellStyle name="Normal 10 2 2 3 2 2 3 8" xfId="4130" xr:uid="{00000000-0005-0000-0000-000038100000}"/>
    <cellStyle name="Normal 10 2 2 3 2 2 4" xfId="4131" xr:uid="{00000000-0005-0000-0000-000039100000}"/>
    <cellStyle name="Normal 10 2 2 3 2 2 4 2" xfId="4132" xr:uid="{00000000-0005-0000-0000-00003A100000}"/>
    <cellStyle name="Normal 10 2 2 3 2 2 4 3" xfId="4133" xr:uid="{00000000-0005-0000-0000-00003B100000}"/>
    <cellStyle name="Normal 10 2 2 3 2 2 4 4" xfId="4134" xr:uid="{00000000-0005-0000-0000-00003C100000}"/>
    <cellStyle name="Normal 10 2 2 3 2 2 4 5" xfId="4135" xr:uid="{00000000-0005-0000-0000-00003D100000}"/>
    <cellStyle name="Normal 10 2 2 3 2 2 4 6" xfId="4136" xr:uid="{00000000-0005-0000-0000-00003E100000}"/>
    <cellStyle name="Normal 10 2 2 3 2 2 4 7" xfId="4137" xr:uid="{00000000-0005-0000-0000-00003F100000}"/>
    <cellStyle name="Normal 10 2 2 3 2 2 5" xfId="4138" xr:uid="{00000000-0005-0000-0000-000040100000}"/>
    <cellStyle name="Normal 10 2 2 3 2 2 6" xfId="4139" xr:uid="{00000000-0005-0000-0000-000041100000}"/>
    <cellStyle name="Normal 10 2 2 3 2 2 7" xfId="4140" xr:uid="{00000000-0005-0000-0000-000042100000}"/>
    <cellStyle name="Normal 10 2 2 3 2 2 8" xfId="4141" xr:uid="{00000000-0005-0000-0000-000043100000}"/>
    <cellStyle name="Normal 10 2 2 3 2 2 9" xfId="4142" xr:uid="{00000000-0005-0000-0000-000044100000}"/>
    <cellStyle name="Normal 10 2 2 3 2 3" xfId="4143" xr:uid="{00000000-0005-0000-0000-000045100000}"/>
    <cellStyle name="Normal 10 2 2 3 2 3 2" xfId="4144" xr:uid="{00000000-0005-0000-0000-000046100000}"/>
    <cellStyle name="Normal 10 2 2 3 2 3 2 2" xfId="4145" xr:uid="{00000000-0005-0000-0000-000047100000}"/>
    <cellStyle name="Normal 10 2 2 3 2 3 2 2 2" xfId="4146" xr:uid="{00000000-0005-0000-0000-000048100000}"/>
    <cellStyle name="Normal 10 2 2 3 2 3 2 2 3" xfId="4147" xr:uid="{00000000-0005-0000-0000-000049100000}"/>
    <cellStyle name="Normal 10 2 2 3 2 3 2 2 4" xfId="4148" xr:uid="{00000000-0005-0000-0000-00004A100000}"/>
    <cellStyle name="Normal 10 2 2 3 2 3 2 2 5" xfId="4149" xr:uid="{00000000-0005-0000-0000-00004B100000}"/>
    <cellStyle name="Normal 10 2 2 3 2 3 2 2 6" xfId="4150" xr:uid="{00000000-0005-0000-0000-00004C100000}"/>
    <cellStyle name="Normal 10 2 2 3 2 3 2 2 7" xfId="4151" xr:uid="{00000000-0005-0000-0000-00004D100000}"/>
    <cellStyle name="Normal 10 2 2 3 2 3 2 3" xfId="4152" xr:uid="{00000000-0005-0000-0000-00004E100000}"/>
    <cellStyle name="Normal 10 2 2 3 2 3 2 4" xfId="4153" xr:uid="{00000000-0005-0000-0000-00004F100000}"/>
    <cellStyle name="Normal 10 2 2 3 2 3 2 5" xfId="4154" xr:uid="{00000000-0005-0000-0000-000050100000}"/>
    <cellStyle name="Normal 10 2 2 3 2 3 2 6" xfId="4155" xr:uid="{00000000-0005-0000-0000-000051100000}"/>
    <cellStyle name="Normal 10 2 2 3 2 3 2 7" xfId="4156" xr:uid="{00000000-0005-0000-0000-000052100000}"/>
    <cellStyle name="Normal 10 2 2 3 2 3 2 8" xfId="4157" xr:uid="{00000000-0005-0000-0000-000053100000}"/>
    <cellStyle name="Normal 10 2 2 3 2 3 3" xfId="4158" xr:uid="{00000000-0005-0000-0000-000054100000}"/>
    <cellStyle name="Normal 10 2 2 3 2 3 3 2" xfId="4159" xr:uid="{00000000-0005-0000-0000-000055100000}"/>
    <cellStyle name="Normal 10 2 2 3 2 3 3 3" xfId="4160" xr:uid="{00000000-0005-0000-0000-000056100000}"/>
    <cellStyle name="Normal 10 2 2 3 2 3 3 4" xfId="4161" xr:uid="{00000000-0005-0000-0000-000057100000}"/>
    <cellStyle name="Normal 10 2 2 3 2 3 3 5" xfId="4162" xr:uid="{00000000-0005-0000-0000-000058100000}"/>
    <cellStyle name="Normal 10 2 2 3 2 3 3 6" xfId="4163" xr:uid="{00000000-0005-0000-0000-000059100000}"/>
    <cellStyle name="Normal 10 2 2 3 2 3 3 7" xfId="4164" xr:uid="{00000000-0005-0000-0000-00005A100000}"/>
    <cellStyle name="Normal 10 2 2 3 2 3 4" xfId="4165" xr:uid="{00000000-0005-0000-0000-00005B100000}"/>
    <cellStyle name="Normal 10 2 2 3 2 3 5" xfId="4166" xr:uid="{00000000-0005-0000-0000-00005C100000}"/>
    <cellStyle name="Normal 10 2 2 3 2 3 6" xfId="4167" xr:uid="{00000000-0005-0000-0000-00005D100000}"/>
    <cellStyle name="Normal 10 2 2 3 2 3 7" xfId="4168" xr:uid="{00000000-0005-0000-0000-00005E100000}"/>
    <cellStyle name="Normal 10 2 2 3 2 3 8" xfId="4169" xr:uid="{00000000-0005-0000-0000-00005F100000}"/>
    <cellStyle name="Normal 10 2 2 3 2 3 9" xfId="4170" xr:uid="{00000000-0005-0000-0000-000060100000}"/>
    <cellStyle name="Normal 10 2 2 3 2 4" xfId="4171" xr:uid="{00000000-0005-0000-0000-000061100000}"/>
    <cellStyle name="Normal 10 2 2 3 2 4 2" xfId="4172" xr:uid="{00000000-0005-0000-0000-000062100000}"/>
    <cellStyle name="Normal 10 2 2 3 2 4 2 2" xfId="4173" xr:uid="{00000000-0005-0000-0000-000063100000}"/>
    <cellStyle name="Normal 10 2 2 3 2 4 2 3" xfId="4174" xr:uid="{00000000-0005-0000-0000-000064100000}"/>
    <cellStyle name="Normal 10 2 2 3 2 4 2 4" xfId="4175" xr:uid="{00000000-0005-0000-0000-000065100000}"/>
    <cellStyle name="Normal 10 2 2 3 2 4 2 5" xfId="4176" xr:uid="{00000000-0005-0000-0000-000066100000}"/>
    <cellStyle name="Normal 10 2 2 3 2 4 2 6" xfId="4177" xr:uid="{00000000-0005-0000-0000-000067100000}"/>
    <cellStyle name="Normal 10 2 2 3 2 4 2 7" xfId="4178" xr:uid="{00000000-0005-0000-0000-000068100000}"/>
    <cellStyle name="Normal 10 2 2 3 2 4 3" xfId="4179" xr:uid="{00000000-0005-0000-0000-000069100000}"/>
    <cellStyle name="Normal 10 2 2 3 2 4 4" xfId="4180" xr:uid="{00000000-0005-0000-0000-00006A100000}"/>
    <cellStyle name="Normal 10 2 2 3 2 4 5" xfId="4181" xr:uid="{00000000-0005-0000-0000-00006B100000}"/>
    <cellStyle name="Normal 10 2 2 3 2 4 6" xfId="4182" xr:uid="{00000000-0005-0000-0000-00006C100000}"/>
    <cellStyle name="Normal 10 2 2 3 2 4 7" xfId="4183" xr:uid="{00000000-0005-0000-0000-00006D100000}"/>
    <cellStyle name="Normal 10 2 2 3 2 4 8" xfId="4184" xr:uid="{00000000-0005-0000-0000-00006E100000}"/>
    <cellStyle name="Normal 10 2 2 3 2 5" xfId="4185" xr:uid="{00000000-0005-0000-0000-00006F100000}"/>
    <cellStyle name="Normal 10 2 2 3 2 5 2" xfId="4186" xr:uid="{00000000-0005-0000-0000-000070100000}"/>
    <cellStyle name="Normal 10 2 2 3 2 5 3" xfId="4187" xr:uid="{00000000-0005-0000-0000-000071100000}"/>
    <cellStyle name="Normal 10 2 2 3 2 5 4" xfId="4188" xr:uid="{00000000-0005-0000-0000-000072100000}"/>
    <cellStyle name="Normal 10 2 2 3 2 5 5" xfId="4189" xr:uid="{00000000-0005-0000-0000-000073100000}"/>
    <cellStyle name="Normal 10 2 2 3 2 5 6" xfId="4190" xr:uid="{00000000-0005-0000-0000-000074100000}"/>
    <cellStyle name="Normal 10 2 2 3 2 5 7" xfId="4191" xr:uid="{00000000-0005-0000-0000-000075100000}"/>
    <cellStyle name="Normal 10 2 2 3 2 6" xfId="4192" xr:uid="{00000000-0005-0000-0000-000076100000}"/>
    <cellStyle name="Normal 10 2 2 3 2 7" xfId="4193" xr:uid="{00000000-0005-0000-0000-000077100000}"/>
    <cellStyle name="Normal 10 2 2 3 2 8" xfId="4194" xr:uid="{00000000-0005-0000-0000-000078100000}"/>
    <cellStyle name="Normal 10 2 2 3 2 9" xfId="4195" xr:uid="{00000000-0005-0000-0000-000079100000}"/>
    <cellStyle name="Normal 10 2 2 3 3" xfId="4196" xr:uid="{00000000-0005-0000-0000-00007A100000}"/>
    <cellStyle name="Normal 10 2 2 3 3 10" xfId="4197" xr:uid="{00000000-0005-0000-0000-00007B100000}"/>
    <cellStyle name="Normal 10 2 2 3 3 2" xfId="4198" xr:uid="{00000000-0005-0000-0000-00007C100000}"/>
    <cellStyle name="Normal 10 2 2 3 3 2 2" xfId="4199" xr:uid="{00000000-0005-0000-0000-00007D100000}"/>
    <cellStyle name="Normal 10 2 2 3 3 2 2 2" xfId="4200" xr:uid="{00000000-0005-0000-0000-00007E100000}"/>
    <cellStyle name="Normal 10 2 2 3 3 2 2 3" xfId="4201" xr:uid="{00000000-0005-0000-0000-00007F100000}"/>
    <cellStyle name="Normal 10 2 2 3 3 2 2 4" xfId="4202" xr:uid="{00000000-0005-0000-0000-000080100000}"/>
    <cellStyle name="Normal 10 2 2 3 3 2 2 5" xfId="4203" xr:uid="{00000000-0005-0000-0000-000081100000}"/>
    <cellStyle name="Normal 10 2 2 3 3 2 2 6" xfId="4204" xr:uid="{00000000-0005-0000-0000-000082100000}"/>
    <cellStyle name="Normal 10 2 2 3 3 2 2 7" xfId="4205" xr:uid="{00000000-0005-0000-0000-000083100000}"/>
    <cellStyle name="Normal 10 2 2 3 3 2 3" xfId="4206" xr:uid="{00000000-0005-0000-0000-000084100000}"/>
    <cellStyle name="Normal 10 2 2 3 3 2 4" xfId="4207" xr:uid="{00000000-0005-0000-0000-000085100000}"/>
    <cellStyle name="Normal 10 2 2 3 3 2 5" xfId="4208" xr:uid="{00000000-0005-0000-0000-000086100000}"/>
    <cellStyle name="Normal 10 2 2 3 3 2 6" xfId="4209" xr:uid="{00000000-0005-0000-0000-000087100000}"/>
    <cellStyle name="Normal 10 2 2 3 3 2 7" xfId="4210" xr:uid="{00000000-0005-0000-0000-000088100000}"/>
    <cellStyle name="Normal 10 2 2 3 3 2 8" xfId="4211" xr:uid="{00000000-0005-0000-0000-000089100000}"/>
    <cellStyle name="Normal 10 2 2 3 3 3" xfId="4212" xr:uid="{00000000-0005-0000-0000-00008A100000}"/>
    <cellStyle name="Normal 10 2 2 3 3 3 2" xfId="4213" xr:uid="{00000000-0005-0000-0000-00008B100000}"/>
    <cellStyle name="Normal 10 2 2 3 3 3 2 2" xfId="4214" xr:uid="{00000000-0005-0000-0000-00008C100000}"/>
    <cellStyle name="Normal 10 2 2 3 3 3 2 3" xfId="4215" xr:uid="{00000000-0005-0000-0000-00008D100000}"/>
    <cellStyle name="Normal 10 2 2 3 3 3 2 4" xfId="4216" xr:uid="{00000000-0005-0000-0000-00008E100000}"/>
    <cellStyle name="Normal 10 2 2 3 3 3 2 5" xfId="4217" xr:uid="{00000000-0005-0000-0000-00008F100000}"/>
    <cellStyle name="Normal 10 2 2 3 3 3 2 6" xfId="4218" xr:uid="{00000000-0005-0000-0000-000090100000}"/>
    <cellStyle name="Normal 10 2 2 3 3 3 2 7" xfId="4219" xr:uid="{00000000-0005-0000-0000-000091100000}"/>
    <cellStyle name="Normal 10 2 2 3 3 3 3" xfId="4220" xr:uid="{00000000-0005-0000-0000-000092100000}"/>
    <cellStyle name="Normal 10 2 2 3 3 3 4" xfId="4221" xr:uid="{00000000-0005-0000-0000-000093100000}"/>
    <cellStyle name="Normal 10 2 2 3 3 3 5" xfId="4222" xr:uid="{00000000-0005-0000-0000-000094100000}"/>
    <cellStyle name="Normal 10 2 2 3 3 3 6" xfId="4223" xr:uid="{00000000-0005-0000-0000-000095100000}"/>
    <cellStyle name="Normal 10 2 2 3 3 3 7" xfId="4224" xr:uid="{00000000-0005-0000-0000-000096100000}"/>
    <cellStyle name="Normal 10 2 2 3 3 3 8" xfId="4225" xr:uid="{00000000-0005-0000-0000-000097100000}"/>
    <cellStyle name="Normal 10 2 2 3 3 4" xfId="4226" xr:uid="{00000000-0005-0000-0000-000098100000}"/>
    <cellStyle name="Normal 10 2 2 3 3 4 2" xfId="4227" xr:uid="{00000000-0005-0000-0000-000099100000}"/>
    <cellStyle name="Normal 10 2 2 3 3 4 3" xfId="4228" xr:uid="{00000000-0005-0000-0000-00009A100000}"/>
    <cellStyle name="Normal 10 2 2 3 3 4 4" xfId="4229" xr:uid="{00000000-0005-0000-0000-00009B100000}"/>
    <cellStyle name="Normal 10 2 2 3 3 4 5" xfId="4230" xr:uid="{00000000-0005-0000-0000-00009C100000}"/>
    <cellStyle name="Normal 10 2 2 3 3 4 6" xfId="4231" xr:uid="{00000000-0005-0000-0000-00009D100000}"/>
    <cellStyle name="Normal 10 2 2 3 3 4 7" xfId="4232" xr:uid="{00000000-0005-0000-0000-00009E100000}"/>
    <cellStyle name="Normal 10 2 2 3 3 5" xfId="4233" xr:uid="{00000000-0005-0000-0000-00009F100000}"/>
    <cellStyle name="Normal 10 2 2 3 3 6" xfId="4234" xr:uid="{00000000-0005-0000-0000-0000A0100000}"/>
    <cellStyle name="Normal 10 2 2 3 3 7" xfId="4235" xr:uid="{00000000-0005-0000-0000-0000A1100000}"/>
    <cellStyle name="Normal 10 2 2 3 3 8" xfId="4236" xr:uid="{00000000-0005-0000-0000-0000A2100000}"/>
    <cellStyle name="Normal 10 2 2 3 3 9" xfId="4237" xr:uid="{00000000-0005-0000-0000-0000A3100000}"/>
    <cellStyle name="Normal 10 2 2 3 4" xfId="4238" xr:uid="{00000000-0005-0000-0000-0000A4100000}"/>
    <cellStyle name="Normal 10 2 2 3 4 2" xfId="4239" xr:uid="{00000000-0005-0000-0000-0000A5100000}"/>
    <cellStyle name="Normal 10 2 2 3 4 2 2" xfId="4240" xr:uid="{00000000-0005-0000-0000-0000A6100000}"/>
    <cellStyle name="Normal 10 2 2 3 4 2 2 2" xfId="4241" xr:uid="{00000000-0005-0000-0000-0000A7100000}"/>
    <cellStyle name="Normal 10 2 2 3 4 2 2 3" xfId="4242" xr:uid="{00000000-0005-0000-0000-0000A8100000}"/>
    <cellStyle name="Normal 10 2 2 3 4 2 2 4" xfId="4243" xr:uid="{00000000-0005-0000-0000-0000A9100000}"/>
    <cellStyle name="Normal 10 2 2 3 4 2 2 5" xfId="4244" xr:uid="{00000000-0005-0000-0000-0000AA100000}"/>
    <cellStyle name="Normal 10 2 2 3 4 2 2 6" xfId="4245" xr:uid="{00000000-0005-0000-0000-0000AB100000}"/>
    <cellStyle name="Normal 10 2 2 3 4 2 2 7" xfId="4246" xr:uid="{00000000-0005-0000-0000-0000AC100000}"/>
    <cellStyle name="Normal 10 2 2 3 4 2 3" xfId="4247" xr:uid="{00000000-0005-0000-0000-0000AD100000}"/>
    <cellStyle name="Normal 10 2 2 3 4 2 4" xfId="4248" xr:uid="{00000000-0005-0000-0000-0000AE100000}"/>
    <cellStyle name="Normal 10 2 2 3 4 2 5" xfId="4249" xr:uid="{00000000-0005-0000-0000-0000AF100000}"/>
    <cellStyle name="Normal 10 2 2 3 4 2 6" xfId="4250" xr:uid="{00000000-0005-0000-0000-0000B0100000}"/>
    <cellStyle name="Normal 10 2 2 3 4 2 7" xfId="4251" xr:uid="{00000000-0005-0000-0000-0000B1100000}"/>
    <cellStyle name="Normal 10 2 2 3 4 2 8" xfId="4252" xr:uid="{00000000-0005-0000-0000-0000B2100000}"/>
    <cellStyle name="Normal 10 2 2 3 4 3" xfId="4253" xr:uid="{00000000-0005-0000-0000-0000B3100000}"/>
    <cellStyle name="Normal 10 2 2 3 4 3 2" xfId="4254" xr:uid="{00000000-0005-0000-0000-0000B4100000}"/>
    <cellStyle name="Normal 10 2 2 3 4 3 3" xfId="4255" xr:uid="{00000000-0005-0000-0000-0000B5100000}"/>
    <cellStyle name="Normal 10 2 2 3 4 3 4" xfId="4256" xr:uid="{00000000-0005-0000-0000-0000B6100000}"/>
    <cellStyle name="Normal 10 2 2 3 4 3 5" xfId="4257" xr:uid="{00000000-0005-0000-0000-0000B7100000}"/>
    <cellStyle name="Normal 10 2 2 3 4 3 6" xfId="4258" xr:uid="{00000000-0005-0000-0000-0000B8100000}"/>
    <cellStyle name="Normal 10 2 2 3 4 3 7" xfId="4259" xr:uid="{00000000-0005-0000-0000-0000B9100000}"/>
    <cellStyle name="Normal 10 2 2 3 4 4" xfId="4260" xr:uid="{00000000-0005-0000-0000-0000BA100000}"/>
    <cellStyle name="Normal 10 2 2 3 4 5" xfId="4261" xr:uid="{00000000-0005-0000-0000-0000BB100000}"/>
    <cellStyle name="Normal 10 2 2 3 4 6" xfId="4262" xr:uid="{00000000-0005-0000-0000-0000BC100000}"/>
    <cellStyle name="Normal 10 2 2 3 4 7" xfId="4263" xr:uid="{00000000-0005-0000-0000-0000BD100000}"/>
    <cellStyle name="Normal 10 2 2 3 4 8" xfId="4264" xr:uid="{00000000-0005-0000-0000-0000BE100000}"/>
    <cellStyle name="Normal 10 2 2 3 4 9" xfId="4265" xr:uid="{00000000-0005-0000-0000-0000BF100000}"/>
    <cellStyle name="Normal 10 2 2 3 5" xfId="4266" xr:uid="{00000000-0005-0000-0000-0000C0100000}"/>
    <cellStyle name="Normal 10 2 2 3 5 2" xfId="4267" xr:uid="{00000000-0005-0000-0000-0000C1100000}"/>
    <cellStyle name="Normal 10 2 2 3 5 2 2" xfId="4268" xr:uid="{00000000-0005-0000-0000-0000C2100000}"/>
    <cellStyle name="Normal 10 2 2 3 5 2 3" xfId="4269" xr:uid="{00000000-0005-0000-0000-0000C3100000}"/>
    <cellStyle name="Normal 10 2 2 3 5 2 4" xfId="4270" xr:uid="{00000000-0005-0000-0000-0000C4100000}"/>
    <cellStyle name="Normal 10 2 2 3 5 2 5" xfId="4271" xr:uid="{00000000-0005-0000-0000-0000C5100000}"/>
    <cellStyle name="Normal 10 2 2 3 5 2 6" xfId="4272" xr:uid="{00000000-0005-0000-0000-0000C6100000}"/>
    <cellStyle name="Normal 10 2 2 3 5 2 7" xfId="4273" xr:uid="{00000000-0005-0000-0000-0000C7100000}"/>
    <cellStyle name="Normal 10 2 2 3 5 3" xfId="4274" xr:uid="{00000000-0005-0000-0000-0000C8100000}"/>
    <cellStyle name="Normal 10 2 2 3 5 4" xfId="4275" xr:uid="{00000000-0005-0000-0000-0000C9100000}"/>
    <cellStyle name="Normal 10 2 2 3 5 5" xfId="4276" xr:uid="{00000000-0005-0000-0000-0000CA100000}"/>
    <cellStyle name="Normal 10 2 2 3 5 6" xfId="4277" xr:uid="{00000000-0005-0000-0000-0000CB100000}"/>
    <cellStyle name="Normal 10 2 2 3 5 7" xfId="4278" xr:uid="{00000000-0005-0000-0000-0000CC100000}"/>
    <cellStyle name="Normal 10 2 2 3 5 8" xfId="4279" xr:uid="{00000000-0005-0000-0000-0000CD100000}"/>
    <cellStyle name="Normal 10 2 2 3 6" xfId="4280" xr:uid="{00000000-0005-0000-0000-0000CE100000}"/>
    <cellStyle name="Normal 10 2 2 3 6 2" xfId="4281" xr:uid="{00000000-0005-0000-0000-0000CF100000}"/>
    <cellStyle name="Normal 10 2 2 3 6 3" xfId="4282" xr:uid="{00000000-0005-0000-0000-0000D0100000}"/>
    <cellStyle name="Normal 10 2 2 3 6 4" xfId="4283" xr:uid="{00000000-0005-0000-0000-0000D1100000}"/>
    <cellStyle name="Normal 10 2 2 3 6 5" xfId="4284" xr:uid="{00000000-0005-0000-0000-0000D2100000}"/>
    <cellStyle name="Normal 10 2 2 3 6 6" xfId="4285" xr:uid="{00000000-0005-0000-0000-0000D3100000}"/>
    <cellStyle name="Normal 10 2 2 3 6 7" xfId="4286" xr:uid="{00000000-0005-0000-0000-0000D4100000}"/>
    <cellStyle name="Normal 10 2 2 3 7" xfId="4287" xr:uid="{00000000-0005-0000-0000-0000D5100000}"/>
    <cellStyle name="Normal 10 2 2 3 8" xfId="4288" xr:uid="{00000000-0005-0000-0000-0000D6100000}"/>
    <cellStyle name="Normal 10 2 2 3 9" xfId="4289" xr:uid="{00000000-0005-0000-0000-0000D7100000}"/>
    <cellStyle name="Normal 10 2 2 4" xfId="4290" xr:uid="{00000000-0005-0000-0000-0000D8100000}"/>
    <cellStyle name="Normal 10 2 2 4 10" xfId="4291" xr:uid="{00000000-0005-0000-0000-0000D9100000}"/>
    <cellStyle name="Normal 10 2 2 4 11" xfId="4292" xr:uid="{00000000-0005-0000-0000-0000DA100000}"/>
    <cellStyle name="Normal 10 2 2 4 2" xfId="4293" xr:uid="{00000000-0005-0000-0000-0000DB100000}"/>
    <cellStyle name="Normal 10 2 2 4 2 10" xfId="4294" xr:uid="{00000000-0005-0000-0000-0000DC100000}"/>
    <cellStyle name="Normal 10 2 2 4 2 2" xfId="4295" xr:uid="{00000000-0005-0000-0000-0000DD100000}"/>
    <cellStyle name="Normal 10 2 2 4 2 2 2" xfId="4296" xr:uid="{00000000-0005-0000-0000-0000DE100000}"/>
    <cellStyle name="Normal 10 2 2 4 2 2 2 2" xfId="4297" xr:uid="{00000000-0005-0000-0000-0000DF100000}"/>
    <cellStyle name="Normal 10 2 2 4 2 2 2 3" xfId="4298" xr:uid="{00000000-0005-0000-0000-0000E0100000}"/>
    <cellStyle name="Normal 10 2 2 4 2 2 2 4" xfId="4299" xr:uid="{00000000-0005-0000-0000-0000E1100000}"/>
    <cellStyle name="Normal 10 2 2 4 2 2 2 5" xfId="4300" xr:uid="{00000000-0005-0000-0000-0000E2100000}"/>
    <cellStyle name="Normal 10 2 2 4 2 2 2 6" xfId="4301" xr:uid="{00000000-0005-0000-0000-0000E3100000}"/>
    <cellStyle name="Normal 10 2 2 4 2 2 2 7" xfId="4302" xr:uid="{00000000-0005-0000-0000-0000E4100000}"/>
    <cellStyle name="Normal 10 2 2 4 2 2 3" xfId="4303" xr:uid="{00000000-0005-0000-0000-0000E5100000}"/>
    <cellStyle name="Normal 10 2 2 4 2 2 4" xfId="4304" xr:uid="{00000000-0005-0000-0000-0000E6100000}"/>
    <cellStyle name="Normal 10 2 2 4 2 2 5" xfId="4305" xr:uid="{00000000-0005-0000-0000-0000E7100000}"/>
    <cellStyle name="Normal 10 2 2 4 2 2 6" xfId="4306" xr:uid="{00000000-0005-0000-0000-0000E8100000}"/>
    <cellStyle name="Normal 10 2 2 4 2 2 7" xfId="4307" xr:uid="{00000000-0005-0000-0000-0000E9100000}"/>
    <cellStyle name="Normal 10 2 2 4 2 2 8" xfId="4308" xr:uid="{00000000-0005-0000-0000-0000EA100000}"/>
    <cellStyle name="Normal 10 2 2 4 2 3" xfId="4309" xr:uid="{00000000-0005-0000-0000-0000EB100000}"/>
    <cellStyle name="Normal 10 2 2 4 2 3 2" xfId="4310" xr:uid="{00000000-0005-0000-0000-0000EC100000}"/>
    <cellStyle name="Normal 10 2 2 4 2 3 2 2" xfId="4311" xr:uid="{00000000-0005-0000-0000-0000ED100000}"/>
    <cellStyle name="Normal 10 2 2 4 2 3 2 3" xfId="4312" xr:uid="{00000000-0005-0000-0000-0000EE100000}"/>
    <cellStyle name="Normal 10 2 2 4 2 3 2 4" xfId="4313" xr:uid="{00000000-0005-0000-0000-0000EF100000}"/>
    <cellStyle name="Normal 10 2 2 4 2 3 2 5" xfId="4314" xr:uid="{00000000-0005-0000-0000-0000F0100000}"/>
    <cellStyle name="Normal 10 2 2 4 2 3 2 6" xfId="4315" xr:uid="{00000000-0005-0000-0000-0000F1100000}"/>
    <cellStyle name="Normal 10 2 2 4 2 3 2 7" xfId="4316" xr:uid="{00000000-0005-0000-0000-0000F2100000}"/>
    <cellStyle name="Normal 10 2 2 4 2 3 3" xfId="4317" xr:uid="{00000000-0005-0000-0000-0000F3100000}"/>
    <cellStyle name="Normal 10 2 2 4 2 3 4" xfId="4318" xr:uid="{00000000-0005-0000-0000-0000F4100000}"/>
    <cellStyle name="Normal 10 2 2 4 2 3 5" xfId="4319" xr:uid="{00000000-0005-0000-0000-0000F5100000}"/>
    <cellStyle name="Normal 10 2 2 4 2 3 6" xfId="4320" xr:uid="{00000000-0005-0000-0000-0000F6100000}"/>
    <cellStyle name="Normal 10 2 2 4 2 3 7" xfId="4321" xr:uid="{00000000-0005-0000-0000-0000F7100000}"/>
    <cellStyle name="Normal 10 2 2 4 2 3 8" xfId="4322" xr:uid="{00000000-0005-0000-0000-0000F8100000}"/>
    <cellStyle name="Normal 10 2 2 4 2 4" xfId="4323" xr:uid="{00000000-0005-0000-0000-0000F9100000}"/>
    <cellStyle name="Normal 10 2 2 4 2 4 2" xfId="4324" xr:uid="{00000000-0005-0000-0000-0000FA100000}"/>
    <cellStyle name="Normal 10 2 2 4 2 4 3" xfId="4325" xr:uid="{00000000-0005-0000-0000-0000FB100000}"/>
    <cellStyle name="Normal 10 2 2 4 2 4 4" xfId="4326" xr:uid="{00000000-0005-0000-0000-0000FC100000}"/>
    <cellStyle name="Normal 10 2 2 4 2 4 5" xfId="4327" xr:uid="{00000000-0005-0000-0000-0000FD100000}"/>
    <cellStyle name="Normal 10 2 2 4 2 4 6" xfId="4328" xr:uid="{00000000-0005-0000-0000-0000FE100000}"/>
    <cellStyle name="Normal 10 2 2 4 2 4 7" xfId="4329" xr:uid="{00000000-0005-0000-0000-0000FF100000}"/>
    <cellStyle name="Normal 10 2 2 4 2 5" xfId="4330" xr:uid="{00000000-0005-0000-0000-000000110000}"/>
    <cellStyle name="Normal 10 2 2 4 2 6" xfId="4331" xr:uid="{00000000-0005-0000-0000-000001110000}"/>
    <cellStyle name="Normal 10 2 2 4 2 7" xfId="4332" xr:uid="{00000000-0005-0000-0000-000002110000}"/>
    <cellStyle name="Normal 10 2 2 4 2 8" xfId="4333" xr:uid="{00000000-0005-0000-0000-000003110000}"/>
    <cellStyle name="Normal 10 2 2 4 2 9" xfId="4334" xr:uid="{00000000-0005-0000-0000-000004110000}"/>
    <cellStyle name="Normal 10 2 2 4 3" xfId="4335" xr:uid="{00000000-0005-0000-0000-000005110000}"/>
    <cellStyle name="Normal 10 2 2 4 3 2" xfId="4336" xr:uid="{00000000-0005-0000-0000-000006110000}"/>
    <cellStyle name="Normal 10 2 2 4 3 2 2" xfId="4337" xr:uid="{00000000-0005-0000-0000-000007110000}"/>
    <cellStyle name="Normal 10 2 2 4 3 2 2 2" xfId="4338" xr:uid="{00000000-0005-0000-0000-000008110000}"/>
    <cellStyle name="Normal 10 2 2 4 3 2 2 3" xfId="4339" xr:uid="{00000000-0005-0000-0000-000009110000}"/>
    <cellStyle name="Normal 10 2 2 4 3 2 2 4" xfId="4340" xr:uid="{00000000-0005-0000-0000-00000A110000}"/>
    <cellStyle name="Normal 10 2 2 4 3 2 2 5" xfId="4341" xr:uid="{00000000-0005-0000-0000-00000B110000}"/>
    <cellStyle name="Normal 10 2 2 4 3 2 2 6" xfId="4342" xr:uid="{00000000-0005-0000-0000-00000C110000}"/>
    <cellStyle name="Normal 10 2 2 4 3 2 2 7" xfId="4343" xr:uid="{00000000-0005-0000-0000-00000D110000}"/>
    <cellStyle name="Normal 10 2 2 4 3 2 3" xfId="4344" xr:uid="{00000000-0005-0000-0000-00000E110000}"/>
    <cellStyle name="Normal 10 2 2 4 3 2 4" xfId="4345" xr:uid="{00000000-0005-0000-0000-00000F110000}"/>
    <cellStyle name="Normal 10 2 2 4 3 2 5" xfId="4346" xr:uid="{00000000-0005-0000-0000-000010110000}"/>
    <cellStyle name="Normal 10 2 2 4 3 2 6" xfId="4347" xr:uid="{00000000-0005-0000-0000-000011110000}"/>
    <cellStyle name="Normal 10 2 2 4 3 2 7" xfId="4348" xr:uid="{00000000-0005-0000-0000-000012110000}"/>
    <cellStyle name="Normal 10 2 2 4 3 2 8" xfId="4349" xr:uid="{00000000-0005-0000-0000-000013110000}"/>
    <cellStyle name="Normal 10 2 2 4 3 3" xfId="4350" xr:uid="{00000000-0005-0000-0000-000014110000}"/>
    <cellStyle name="Normal 10 2 2 4 3 3 2" xfId="4351" xr:uid="{00000000-0005-0000-0000-000015110000}"/>
    <cellStyle name="Normal 10 2 2 4 3 3 3" xfId="4352" xr:uid="{00000000-0005-0000-0000-000016110000}"/>
    <cellStyle name="Normal 10 2 2 4 3 3 4" xfId="4353" xr:uid="{00000000-0005-0000-0000-000017110000}"/>
    <cellStyle name="Normal 10 2 2 4 3 3 5" xfId="4354" xr:uid="{00000000-0005-0000-0000-000018110000}"/>
    <cellStyle name="Normal 10 2 2 4 3 3 6" xfId="4355" xr:uid="{00000000-0005-0000-0000-000019110000}"/>
    <cellStyle name="Normal 10 2 2 4 3 3 7" xfId="4356" xr:uid="{00000000-0005-0000-0000-00001A110000}"/>
    <cellStyle name="Normal 10 2 2 4 3 4" xfId="4357" xr:uid="{00000000-0005-0000-0000-00001B110000}"/>
    <cellStyle name="Normal 10 2 2 4 3 5" xfId="4358" xr:uid="{00000000-0005-0000-0000-00001C110000}"/>
    <cellStyle name="Normal 10 2 2 4 3 6" xfId="4359" xr:uid="{00000000-0005-0000-0000-00001D110000}"/>
    <cellStyle name="Normal 10 2 2 4 3 7" xfId="4360" xr:uid="{00000000-0005-0000-0000-00001E110000}"/>
    <cellStyle name="Normal 10 2 2 4 3 8" xfId="4361" xr:uid="{00000000-0005-0000-0000-00001F110000}"/>
    <cellStyle name="Normal 10 2 2 4 3 9" xfId="4362" xr:uid="{00000000-0005-0000-0000-000020110000}"/>
    <cellStyle name="Normal 10 2 2 4 4" xfId="4363" xr:uid="{00000000-0005-0000-0000-000021110000}"/>
    <cellStyle name="Normal 10 2 2 4 4 2" xfId="4364" xr:uid="{00000000-0005-0000-0000-000022110000}"/>
    <cellStyle name="Normal 10 2 2 4 4 2 2" xfId="4365" xr:uid="{00000000-0005-0000-0000-000023110000}"/>
    <cellStyle name="Normal 10 2 2 4 4 2 3" xfId="4366" xr:uid="{00000000-0005-0000-0000-000024110000}"/>
    <cellStyle name="Normal 10 2 2 4 4 2 4" xfId="4367" xr:uid="{00000000-0005-0000-0000-000025110000}"/>
    <cellStyle name="Normal 10 2 2 4 4 2 5" xfId="4368" xr:uid="{00000000-0005-0000-0000-000026110000}"/>
    <cellStyle name="Normal 10 2 2 4 4 2 6" xfId="4369" xr:uid="{00000000-0005-0000-0000-000027110000}"/>
    <cellStyle name="Normal 10 2 2 4 4 2 7" xfId="4370" xr:uid="{00000000-0005-0000-0000-000028110000}"/>
    <cellStyle name="Normal 10 2 2 4 4 3" xfId="4371" xr:uid="{00000000-0005-0000-0000-000029110000}"/>
    <cellStyle name="Normal 10 2 2 4 4 4" xfId="4372" xr:uid="{00000000-0005-0000-0000-00002A110000}"/>
    <cellStyle name="Normal 10 2 2 4 4 5" xfId="4373" xr:uid="{00000000-0005-0000-0000-00002B110000}"/>
    <cellStyle name="Normal 10 2 2 4 4 6" xfId="4374" xr:uid="{00000000-0005-0000-0000-00002C110000}"/>
    <cellStyle name="Normal 10 2 2 4 4 7" xfId="4375" xr:uid="{00000000-0005-0000-0000-00002D110000}"/>
    <cellStyle name="Normal 10 2 2 4 4 8" xfId="4376" xr:uid="{00000000-0005-0000-0000-00002E110000}"/>
    <cellStyle name="Normal 10 2 2 4 5" xfId="4377" xr:uid="{00000000-0005-0000-0000-00002F110000}"/>
    <cellStyle name="Normal 10 2 2 4 5 2" xfId="4378" xr:uid="{00000000-0005-0000-0000-000030110000}"/>
    <cellStyle name="Normal 10 2 2 4 5 3" xfId="4379" xr:uid="{00000000-0005-0000-0000-000031110000}"/>
    <cellStyle name="Normal 10 2 2 4 5 4" xfId="4380" xr:uid="{00000000-0005-0000-0000-000032110000}"/>
    <cellStyle name="Normal 10 2 2 4 5 5" xfId="4381" xr:uid="{00000000-0005-0000-0000-000033110000}"/>
    <cellStyle name="Normal 10 2 2 4 5 6" xfId="4382" xr:uid="{00000000-0005-0000-0000-000034110000}"/>
    <cellStyle name="Normal 10 2 2 4 5 7" xfId="4383" xr:uid="{00000000-0005-0000-0000-000035110000}"/>
    <cellStyle name="Normal 10 2 2 4 6" xfId="4384" xr:uid="{00000000-0005-0000-0000-000036110000}"/>
    <cellStyle name="Normal 10 2 2 4 7" xfId="4385" xr:uid="{00000000-0005-0000-0000-000037110000}"/>
    <cellStyle name="Normal 10 2 2 4 8" xfId="4386" xr:uid="{00000000-0005-0000-0000-000038110000}"/>
    <cellStyle name="Normal 10 2 2 4 9" xfId="4387" xr:uid="{00000000-0005-0000-0000-000039110000}"/>
    <cellStyle name="Normal 10 2 2 5" xfId="4388" xr:uid="{00000000-0005-0000-0000-00003A110000}"/>
    <cellStyle name="Normal 10 2 2 5 10" xfId="4389" xr:uid="{00000000-0005-0000-0000-00003B110000}"/>
    <cellStyle name="Normal 10 2 2 5 11" xfId="4390" xr:uid="{00000000-0005-0000-0000-00003C110000}"/>
    <cellStyle name="Normal 10 2 2 5 2" xfId="4391" xr:uid="{00000000-0005-0000-0000-00003D110000}"/>
    <cellStyle name="Normal 10 2 2 5 2 10" xfId="4392" xr:uid="{00000000-0005-0000-0000-00003E110000}"/>
    <cellStyle name="Normal 10 2 2 5 2 2" xfId="4393" xr:uid="{00000000-0005-0000-0000-00003F110000}"/>
    <cellStyle name="Normal 10 2 2 5 2 2 2" xfId="4394" xr:uid="{00000000-0005-0000-0000-000040110000}"/>
    <cellStyle name="Normal 10 2 2 5 2 2 2 2" xfId="4395" xr:uid="{00000000-0005-0000-0000-000041110000}"/>
    <cellStyle name="Normal 10 2 2 5 2 2 2 3" xfId="4396" xr:uid="{00000000-0005-0000-0000-000042110000}"/>
    <cellStyle name="Normal 10 2 2 5 2 2 2 4" xfId="4397" xr:uid="{00000000-0005-0000-0000-000043110000}"/>
    <cellStyle name="Normal 10 2 2 5 2 2 2 5" xfId="4398" xr:uid="{00000000-0005-0000-0000-000044110000}"/>
    <cellStyle name="Normal 10 2 2 5 2 2 2 6" xfId="4399" xr:uid="{00000000-0005-0000-0000-000045110000}"/>
    <cellStyle name="Normal 10 2 2 5 2 2 2 7" xfId="4400" xr:uid="{00000000-0005-0000-0000-000046110000}"/>
    <cellStyle name="Normal 10 2 2 5 2 2 3" xfId="4401" xr:uid="{00000000-0005-0000-0000-000047110000}"/>
    <cellStyle name="Normal 10 2 2 5 2 2 4" xfId="4402" xr:uid="{00000000-0005-0000-0000-000048110000}"/>
    <cellStyle name="Normal 10 2 2 5 2 2 5" xfId="4403" xr:uid="{00000000-0005-0000-0000-000049110000}"/>
    <cellStyle name="Normal 10 2 2 5 2 2 6" xfId="4404" xr:uid="{00000000-0005-0000-0000-00004A110000}"/>
    <cellStyle name="Normal 10 2 2 5 2 2 7" xfId="4405" xr:uid="{00000000-0005-0000-0000-00004B110000}"/>
    <cellStyle name="Normal 10 2 2 5 2 2 8" xfId="4406" xr:uid="{00000000-0005-0000-0000-00004C110000}"/>
    <cellStyle name="Normal 10 2 2 5 2 3" xfId="4407" xr:uid="{00000000-0005-0000-0000-00004D110000}"/>
    <cellStyle name="Normal 10 2 2 5 2 3 2" xfId="4408" xr:uid="{00000000-0005-0000-0000-00004E110000}"/>
    <cellStyle name="Normal 10 2 2 5 2 3 2 2" xfId="4409" xr:uid="{00000000-0005-0000-0000-00004F110000}"/>
    <cellStyle name="Normal 10 2 2 5 2 3 2 3" xfId="4410" xr:uid="{00000000-0005-0000-0000-000050110000}"/>
    <cellStyle name="Normal 10 2 2 5 2 3 2 4" xfId="4411" xr:uid="{00000000-0005-0000-0000-000051110000}"/>
    <cellStyle name="Normal 10 2 2 5 2 3 2 5" xfId="4412" xr:uid="{00000000-0005-0000-0000-000052110000}"/>
    <cellStyle name="Normal 10 2 2 5 2 3 2 6" xfId="4413" xr:uid="{00000000-0005-0000-0000-000053110000}"/>
    <cellStyle name="Normal 10 2 2 5 2 3 2 7" xfId="4414" xr:uid="{00000000-0005-0000-0000-000054110000}"/>
    <cellStyle name="Normal 10 2 2 5 2 3 3" xfId="4415" xr:uid="{00000000-0005-0000-0000-000055110000}"/>
    <cellStyle name="Normal 10 2 2 5 2 3 4" xfId="4416" xr:uid="{00000000-0005-0000-0000-000056110000}"/>
    <cellStyle name="Normal 10 2 2 5 2 3 5" xfId="4417" xr:uid="{00000000-0005-0000-0000-000057110000}"/>
    <cellStyle name="Normal 10 2 2 5 2 3 6" xfId="4418" xr:uid="{00000000-0005-0000-0000-000058110000}"/>
    <cellStyle name="Normal 10 2 2 5 2 3 7" xfId="4419" xr:uid="{00000000-0005-0000-0000-000059110000}"/>
    <cellStyle name="Normal 10 2 2 5 2 3 8" xfId="4420" xr:uid="{00000000-0005-0000-0000-00005A110000}"/>
    <cellStyle name="Normal 10 2 2 5 2 4" xfId="4421" xr:uid="{00000000-0005-0000-0000-00005B110000}"/>
    <cellStyle name="Normal 10 2 2 5 2 4 2" xfId="4422" xr:uid="{00000000-0005-0000-0000-00005C110000}"/>
    <cellStyle name="Normal 10 2 2 5 2 4 3" xfId="4423" xr:uid="{00000000-0005-0000-0000-00005D110000}"/>
    <cellStyle name="Normal 10 2 2 5 2 4 4" xfId="4424" xr:uid="{00000000-0005-0000-0000-00005E110000}"/>
    <cellStyle name="Normal 10 2 2 5 2 4 5" xfId="4425" xr:uid="{00000000-0005-0000-0000-00005F110000}"/>
    <cellStyle name="Normal 10 2 2 5 2 4 6" xfId="4426" xr:uid="{00000000-0005-0000-0000-000060110000}"/>
    <cellStyle name="Normal 10 2 2 5 2 4 7" xfId="4427" xr:uid="{00000000-0005-0000-0000-000061110000}"/>
    <cellStyle name="Normal 10 2 2 5 2 5" xfId="4428" xr:uid="{00000000-0005-0000-0000-000062110000}"/>
    <cellStyle name="Normal 10 2 2 5 2 6" xfId="4429" xr:uid="{00000000-0005-0000-0000-000063110000}"/>
    <cellStyle name="Normal 10 2 2 5 2 7" xfId="4430" xr:uid="{00000000-0005-0000-0000-000064110000}"/>
    <cellStyle name="Normal 10 2 2 5 2 8" xfId="4431" xr:uid="{00000000-0005-0000-0000-000065110000}"/>
    <cellStyle name="Normal 10 2 2 5 2 9" xfId="4432" xr:uid="{00000000-0005-0000-0000-000066110000}"/>
    <cellStyle name="Normal 10 2 2 5 3" xfId="4433" xr:uid="{00000000-0005-0000-0000-000067110000}"/>
    <cellStyle name="Normal 10 2 2 5 3 2" xfId="4434" xr:uid="{00000000-0005-0000-0000-000068110000}"/>
    <cellStyle name="Normal 10 2 2 5 3 2 2" xfId="4435" xr:uid="{00000000-0005-0000-0000-000069110000}"/>
    <cellStyle name="Normal 10 2 2 5 3 2 2 2" xfId="4436" xr:uid="{00000000-0005-0000-0000-00006A110000}"/>
    <cellStyle name="Normal 10 2 2 5 3 2 2 3" xfId="4437" xr:uid="{00000000-0005-0000-0000-00006B110000}"/>
    <cellStyle name="Normal 10 2 2 5 3 2 2 4" xfId="4438" xr:uid="{00000000-0005-0000-0000-00006C110000}"/>
    <cellStyle name="Normal 10 2 2 5 3 2 2 5" xfId="4439" xr:uid="{00000000-0005-0000-0000-00006D110000}"/>
    <cellStyle name="Normal 10 2 2 5 3 2 2 6" xfId="4440" xr:uid="{00000000-0005-0000-0000-00006E110000}"/>
    <cellStyle name="Normal 10 2 2 5 3 2 2 7" xfId="4441" xr:uid="{00000000-0005-0000-0000-00006F110000}"/>
    <cellStyle name="Normal 10 2 2 5 3 2 3" xfId="4442" xr:uid="{00000000-0005-0000-0000-000070110000}"/>
    <cellStyle name="Normal 10 2 2 5 3 2 4" xfId="4443" xr:uid="{00000000-0005-0000-0000-000071110000}"/>
    <cellStyle name="Normal 10 2 2 5 3 2 5" xfId="4444" xr:uid="{00000000-0005-0000-0000-000072110000}"/>
    <cellStyle name="Normal 10 2 2 5 3 2 6" xfId="4445" xr:uid="{00000000-0005-0000-0000-000073110000}"/>
    <cellStyle name="Normal 10 2 2 5 3 2 7" xfId="4446" xr:uid="{00000000-0005-0000-0000-000074110000}"/>
    <cellStyle name="Normal 10 2 2 5 3 2 8" xfId="4447" xr:uid="{00000000-0005-0000-0000-000075110000}"/>
    <cellStyle name="Normal 10 2 2 5 3 3" xfId="4448" xr:uid="{00000000-0005-0000-0000-000076110000}"/>
    <cellStyle name="Normal 10 2 2 5 3 3 2" xfId="4449" xr:uid="{00000000-0005-0000-0000-000077110000}"/>
    <cellStyle name="Normal 10 2 2 5 3 3 3" xfId="4450" xr:uid="{00000000-0005-0000-0000-000078110000}"/>
    <cellStyle name="Normal 10 2 2 5 3 3 4" xfId="4451" xr:uid="{00000000-0005-0000-0000-000079110000}"/>
    <cellStyle name="Normal 10 2 2 5 3 3 5" xfId="4452" xr:uid="{00000000-0005-0000-0000-00007A110000}"/>
    <cellStyle name="Normal 10 2 2 5 3 3 6" xfId="4453" xr:uid="{00000000-0005-0000-0000-00007B110000}"/>
    <cellStyle name="Normal 10 2 2 5 3 3 7" xfId="4454" xr:uid="{00000000-0005-0000-0000-00007C110000}"/>
    <cellStyle name="Normal 10 2 2 5 3 4" xfId="4455" xr:uid="{00000000-0005-0000-0000-00007D110000}"/>
    <cellStyle name="Normal 10 2 2 5 3 5" xfId="4456" xr:uid="{00000000-0005-0000-0000-00007E110000}"/>
    <cellStyle name="Normal 10 2 2 5 3 6" xfId="4457" xr:uid="{00000000-0005-0000-0000-00007F110000}"/>
    <cellStyle name="Normal 10 2 2 5 3 7" xfId="4458" xr:uid="{00000000-0005-0000-0000-000080110000}"/>
    <cellStyle name="Normal 10 2 2 5 3 8" xfId="4459" xr:uid="{00000000-0005-0000-0000-000081110000}"/>
    <cellStyle name="Normal 10 2 2 5 3 9" xfId="4460" xr:uid="{00000000-0005-0000-0000-000082110000}"/>
    <cellStyle name="Normal 10 2 2 5 4" xfId="4461" xr:uid="{00000000-0005-0000-0000-000083110000}"/>
    <cellStyle name="Normal 10 2 2 5 4 2" xfId="4462" xr:uid="{00000000-0005-0000-0000-000084110000}"/>
    <cellStyle name="Normal 10 2 2 5 4 2 2" xfId="4463" xr:uid="{00000000-0005-0000-0000-000085110000}"/>
    <cellStyle name="Normal 10 2 2 5 4 2 3" xfId="4464" xr:uid="{00000000-0005-0000-0000-000086110000}"/>
    <cellStyle name="Normal 10 2 2 5 4 2 4" xfId="4465" xr:uid="{00000000-0005-0000-0000-000087110000}"/>
    <cellStyle name="Normal 10 2 2 5 4 2 5" xfId="4466" xr:uid="{00000000-0005-0000-0000-000088110000}"/>
    <cellStyle name="Normal 10 2 2 5 4 2 6" xfId="4467" xr:uid="{00000000-0005-0000-0000-000089110000}"/>
    <cellStyle name="Normal 10 2 2 5 4 2 7" xfId="4468" xr:uid="{00000000-0005-0000-0000-00008A110000}"/>
    <cellStyle name="Normal 10 2 2 5 4 3" xfId="4469" xr:uid="{00000000-0005-0000-0000-00008B110000}"/>
    <cellStyle name="Normal 10 2 2 5 4 4" xfId="4470" xr:uid="{00000000-0005-0000-0000-00008C110000}"/>
    <cellStyle name="Normal 10 2 2 5 4 5" xfId="4471" xr:uid="{00000000-0005-0000-0000-00008D110000}"/>
    <cellStyle name="Normal 10 2 2 5 4 6" xfId="4472" xr:uid="{00000000-0005-0000-0000-00008E110000}"/>
    <cellStyle name="Normal 10 2 2 5 4 7" xfId="4473" xr:uid="{00000000-0005-0000-0000-00008F110000}"/>
    <cellStyle name="Normal 10 2 2 5 4 8" xfId="4474" xr:uid="{00000000-0005-0000-0000-000090110000}"/>
    <cellStyle name="Normal 10 2 2 5 5" xfId="4475" xr:uid="{00000000-0005-0000-0000-000091110000}"/>
    <cellStyle name="Normal 10 2 2 5 5 2" xfId="4476" xr:uid="{00000000-0005-0000-0000-000092110000}"/>
    <cellStyle name="Normal 10 2 2 5 5 3" xfId="4477" xr:uid="{00000000-0005-0000-0000-000093110000}"/>
    <cellStyle name="Normal 10 2 2 5 5 4" xfId="4478" xr:uid="{00000000-0005-0000-0000-000094110000}"/>
    <cellStyle name="Normal 10 2 2 5 5 5" xfId="4479" xr:uid="{00000000-0005-0000-0000-000095110000}"/>
    <cellStyle name="Normal 10 2 2 5 5 6" xfId="4480" xr:uid="{00000000-0005-0000-0000-000096110000}"/>
    <cellStyle name="Normal 10 2 2 5 5 7" xfId="4481" xr:uid="{00000000-0005-0000-0000-000097110000}"/>
    <cellStyle name="Normal 10 2 2 5 6" xfId="4482" xr:uid="{00000000-0005-0000-0000-000098110000}"/>
    <cellStyle name="Normal 10 2 2 5 7" xfId="4483" xr:uid="{00000000-0005-0000-0000-000099110000}"/>
    <cellStyle name="Normal 10 2 2 5 8" xfId="4484" xr:uid="{00000000-0005-0000-0000-00009A110000}"/>
    <cellStyle name="Normal 10 2 2 5 9" xfId="4485" xr:uid="{00000000-0005-0000-0000-00009B110000}"/>
    <cellStyle name="Normal 10 2 2 6" xfId="4486" xr:uid="{00000000-0005-0000-0000-00009C110000}"/>
    <cellStyle name="Normal 10 2 2 6 10" xfId="4487" xr:uid="{00000000-0005-0000-0000-00009D110000}"/>
    <cellStyle name="Normal 10 2 2 6 2" xfId="4488" xr:uid="{00000000-0005-0000-0000-00009E110000}"/>
    <cellStyle name="Normal 10 2 2 6 2 2" xfId="4489" xr:uid="{00000000-0005-0000-0000-00009F110000}"/>
    <cellStyle name="Normal 10 2 2 6 2 2 2" xfId="4490" xr:uid="{00000000-0005-0000-0000-0000A0110000}"/>
    <cellStyle name="Normal 10 2 2 6 2 2 2 2" xfId="4491" xr:uid="{00000000-0005-0000-0000-0000A1110000}"/>
    <cellStyle name="Normal 10 2 2 6 2 2 2 3" xfId="4492" xr:uid="{00000000-0005-0000-0000-0000A2110000}"/>
    <cellStyle name="Normal 10 2 2 6 2 2 2 4" xfId="4493" xr:uid="{00000000-0005-0000-0000-0000A3110000}"/>
    <cellStyle name="Normal 10 2 2 6 2 2 2 5" xfId="4494" xr:uid="{00000000-0005-0000-0000-0000A4110000}"/>
    <cellStyle name="Normal 10 2 2 6 2 2 2 6" xfId="4495" xr:uid="{00000000-0005-0000-0000-0000A5110000}"/>
    <cellStyle name="Normal 10 2 2 6 2 2 2 7" xfId="4496" xr:uid="{00000000-0005-0000-0000-0000A6110000}"/>
    <cellStyle name="Normal 10 2 2 6 2 2 3" xfId="4497" xr:uid="{00000000-0005-0000-0000-0000A7110000}"/>
    <cellStyle name="Normal 10 2 2 6 2 2 4" xfId="4498" xr:uid="{00000000-0005-0000-0000-0000A8110000}"/>
    <cellStyle name="Normal 10 2 2 6 2 2 5" xfId="4499" xr:uid="{00000000-0005-0000-0000-0000A9110000}"/>
    <cellStyle name="Normal 10 2 2 6 2 2 6" xfId="4500" xr:uid="{00000000-0005-0000-0000-0000AA110000}"/>
    <cellStyle name="Normal 10 2 2 6 2 2 7" xfId="4501" xr:uid="{00000000-0005-0000-0000-0000AB110000}"/>
    <cellStyle name="Normal 10 2 2 6 2 2 8" xfId="4502" xr:uid="{00000000-0005-0000-0000-0000AC110000}"/>
    <cellStyle name="Normal 10 2 2 6 2 3" xfId="4503" xr:uid="{00000000-0005-0000-0000-0000AD110000}"/>
    <cellStyle name="Normal 10 2 2 6 2 3 2" xfId="4504" xr:uid="{00000000-0005-0000-0000-0000AE110000}"/>
    <cellStyle name="Normal 10 2 2 6 2 3 3" xfId="4505" xr:uid="{00000000-0005-0000-0000-0000AF110000}"/>
    <cellStyle name="Normal 10 2 2 6 2 3 4" xfId="4506" xr:uid="{00000000-0005-0000-0000-0000B0110000}"/>
    <cellStyle name="Normal 10 2 2 6 2 3 5" xfId="4507" xr:uid="{00000000-0005-0000-0000-0000B1110000}"/>
    <cellStyle name="Normal 10 2 2 6 2 3 6" xfId="4508" xr:uid="{00000000-0005-0000-0000-0000B2110000}"/>
    <cellStyle name="Normal 10 2 2 6 2 3 7" xfId="4509" xr:uid="{00000000-0005-0000-0000-0000B3110000}"/>
    <cellStyle name="Normal 10 2 2 6 2 4" xfId="4510" xr:uid="{00000000-0005-0000-0000-0000B4110000}"/>
    <cellStyle name="Normal 10 2 2 6 2 5" xfId="4511" xr:uid="{00000000-0005-0000-0000-0000B5110000}"/>
    <cellStyle name="Normal 10 2 2 6 2 6" xfId="4512" xr:uid="{00000000-0005-0000-0000-0000B6110000}"/>
    <cellStyle name="Normal 10 2 2 6 2 7" xfId="4513" xr:uid="{00000000-0005-0000-0000-0000B7110000}"/>
    <cellStyle name="Normal 10 2 2 6 2 8" xfId="4514" xr:uid="{00000000-0005-0000-0000-0000B8110000}"/>
    <cellStyle name="Normal 10 2 2 6 2 9" xfId="4515" xr:uid="{00000000-0005-0000-0000-0000B9110000}"/>
    <cellStyle name="Normal 10 2 2 6 3" xfId="4516" xr:uid="{00000000-0005-0000-0000-0000BA110000}"/>
    <cellStyle name="Normal 10 2 2 6 3 2" xfId="4517" xr:uid="{00000000-0005-0000-0000-0000BB110000}"/>
    <cellStyle name="Normal 10 2 2 6 3 2 2" xfId="4518" xr:uid="{00000000-0005-0000-0000-0000BC110000}"/>
    <cellStyle name="Normal 10 2 2 6 3 2 3" xfId="4519" xr:uid="{00000000-0005-0000-0000-0000BD110000}"/>
    <cellStyle name="Normal 10 2 2 6 3 2 4" xfId="4520" xr:uid="{00000000-0005-0000-0000-0000BE110000}"/>
    <cellStyle name="Normal 10 2 2 6 3 2 5" xfId="4521" xr:uid="{00000000-0005-0000-0000-0000BF110000}"/>
    <cellStyle name="Normal 10 2 2 6 3 2 6" xfId="4522" xr:uid="{00000000-0005-0000-0000-0000C0110000}"/>
    <cellStyle name="Normal 10 2 2 6 3 2 7" xfId="4523" xr:uid="{00000000-0005-0000-0000-0000C1110000}"/>
    <cellStyle name="Normal 10 2 2 6 3 3" xfId="4524" xr:uid="{00000000-0005-0000-0000-0000C2110000}"/>
    <cellStyle name="Normal 10 2 2 6 3 4" xfId="4525" xr:uid="{00000000-0005-0000-0000-0000C3110000}"/>
    <cellStyle name="Normal 10 2 2 6 3 5" xfId="4526" xr:uid="{00000000-0005-0000-0000-0000C4110000}"/>
    <cellStyle name="Normal 10 2 2 6 3 6" xfId="4527" xr:uid="{00000000-0005-0000-0000-0000C5110000}"/>
    <cellStyle name="Normal 10 2 2 6 3 7" xfId="4528" xr:uid="{00000000-0005-0000-0000-0000C6110000}"/>
    <cellStyle name="Normal 10 2 2 6 3 8" xfId="4529" xr:uid="{00000000-0005-0000-0000-0000C7110000}"/>
    <cellStyle name="Normal 10 2 2 6 4" xfId="4530" xr:uid="{00000000-0005-0000-0000-0000C8110000}"/>
    <cellStyle name="Normal 10 2 2 6 4 2" xfId="4531" xr:uid="{00000000-0005-0000-0000-0000C9110000}"/>
    <cellStyle name="Normal 10 2 2 6 4 3" xfId="4532" xr:uid="{00000000-0005-0000-0000-0000CA110000}"/>
    <cellStyle name="Normal 10 2 2 6 4 4" xfId="4533" xr:uid="{00000000-0005-0000-0000-0000CB110000}"/>
    <cellStyle name="Normal 10 2 2 6 4 5" xfId="4534" xr:uid="{00000000-0005-0000-0000-0000CC110000}"/>
    <cellStyle name="Normal 10 2 2 6 4 6" xfId="4535" xr:uid="{00000000-0005-0000-0000-0000CD110000}"/>
    <cellStyle name="Normal 10 2 2 6 4 7" xfId="4536" xr:uid="{00000000-0005-0000-0000-0000CE110000}"/>
    <cellStyle name="Normal 10 2 2 6 5" xfId="4537" xr:uid="{00000000-0005-0000-0000-0000CF110000}"/>
    <cellStyle name="Normal 10 2 2 6 6" xfId="4538" xr:uid="{00000000-0005-0000-0000-0000D0110000}"/>
    <cellStyle name="Normal 10 2 2 6 7" xfId="4539" xr:uid="{00000000-0005-0000-0000-0000D1110000}"/>
    <cellStyle name="Normal 10 2 2 6 8" xfId="4540" xr:uid="{00000000-0005-0000-0000-0000D2110000}"/>
    <cellStyle name="Normal 10 2 2 6 9" xfId="4541" xr:uid="{00000000-0005-0000-0000-0000D3110000}"/>
    <cellStyle name="Normal 10 2 2 7" xfId="4542" xr:uid="{00000000-0005-0000-0000-0000D4110000}"/>
    <cellStyle name="Normal 10 2 2 7 2" xfId="4543" xr:uid="{00000000-0005-0000-0000-0000D5110000}"/>
    <cellStyle name="Normal 10 2 2 7 2 2" xfId="4544" xr:uid="{00000000-0005-0000-0000-0000D6110000}"/>
    <cellStyle name="Normal 10 2 2 7 2 2 2" xfId="4545" xr:uid="{00000000-0005-0000-0000-0000D7110000}"/>
    <cellStyle name="Normal 10 2 2 7 2 2 3" xfId="4546" xr:uid="{00000000-0005-0000-0000-0000D8110000}"/>
    <cellStyle name="Normal 10 2 2 7 2 2 4" xfId="4547" xr:uid="{00000000-0005-0000-0000-0000D9110000}"/>
    <cellStyle name="Normal 10 2 2 7 2 2 5" xfId="4548" xr:uid="{00000000-0005-0000-0000-0000DA110000}"/>
    <cellStyle name="Normal 10 2 2 7 2 2 6" xfId="4549" xr:uid="{00000000-0005-0000-0000-0000DB110000}"/>
    <cellStyle name="Normal 10 2 2 7 2 2 7" xfId="4550" xr:uid="{00000000-0005-0000-0000-0000DC110000}"/>
    <cellStyle name="Normal 10 2 2 7 2 3" xfId="4551" xr:uid="{00000000-0005-0000-0000-0000DD110000}"/>
    <cellStyle name="Normal 10 2 2 7 2 4" xfId="4552" xr:uid="{00000000-0005-0000-0000-0000DE110000}"/>
    <cellStyle name="Normal 10 2 2 7 2 5" xfId="4553" xr:uid="{00000000-0005-0000-0000-0000DF110000}"/>
    <cellStyle name="Normal 10 2 2 7 2 6" xfId="4554" xr:uid="{00000000-0005-0000-0000-0000E0110000}"/>
    <cellStyle name="Normal 10 2 2 7 2 7" xfId="4555" xr:uid="{00000000-0005-0000-0000-0000E1110000}"/>
    <cellStyle name="Normal 10 2 2 7 2 8" xfId="4556" xr:uid="{00000000-0005-0000-0000-0000E2110000}"/>
    <cellStyle name="Normal 10 2 2 7 3" xfId="4557" xr:uid="{00000000-0005-0000-0000-0000E3110000}"/>
    <cellStyle name="Normal 10 2 2 7 3 2" xfId="4558" xr:uid="{00000000-0005-0000-0000-0000E4110000}"/>
    <cellStyle name="Normal 10 2 2 7 3 3" xfId="4559" xr:uid="{00000000-0005-0000-0000-0000E5110000}"/>
    <cellStyle name="Normal 10 2 2 7 3 4" xfId="4560" xr:uid="{00000000-0005-0000-0000-0000E6110000}"/>
    <cellStyle name="Normal 10 2 2 7 3 5" xfId="4561" xr:uid="{00000000-0005-0000-0000-0000E7110000}"/>
    <cellStyle name="Normal 10 2 2 7 3 6" xfId="4562" xr:uid="{00000000-0005-0000-0000-0000E8110000}"/>
    <cellStyle name="Normal 10 2 2 7 3 7" xfId="4563" xr:uid="{00000000-0005-0000-0000-0000E9110000}"/>
    <cellStyle name="Normal 10 2 2 7 4" xfId="4564" xr:uid="{00000000-0005-0000-0000-0000EA110000}"/>
    <cellStyle name="Normal 10 2 2 7 5" xfId="4565" xr:uid="{00000000-0005-0000-0000-0000EB110000}"/>
    <cellStyle name="Normal 10 2 2 7 6" xfId="4566" xr:uid="{00000000-0005-0000-0000-0000EC110000}"/>
    <cellStyle name="Normal 10 2 2 7 7" xfId="4567" xr:uid="{00000000-0005-0000-0000-0000ED110000}"/>
    <cellStyle name="Normal 10 2 2 7 8" xfId="4568" xr:uid="{00000000-0005-0000-0000-0000EE110000}"/>
    <cellStyle name="Normal 10 2 2 7 9" xfId="4569" xr:uid="{00000000-0005-0000-0000-0000EF110000}"/>
    <cellStyle name="Normal 10 2 2 8" xfId="4570" xr:uid="{00000000-0005-0000-0000-0000F0110000}"/>
    <cellStyle name="Normal 10 2 2 8 2" xfId="4571" xr:uid="{00000000-0005-0000-0000-0000F1110000}"/>
    <cellStyle name="Normal 10 2 2 8 2 2" xfId="4572" xr:uid="{00000000-0005-0000-0000-0000F2110000}"/>
    <cellStyle name="Normal 10 2 2 8 2 3" xfId="4573" xr:uid="{00000000-0005-0000-0000-0000F3110000}"/>
    <cellStyle name="Normal 10 2 2 8 2 4" xfId="4574" xr:uid="{00000000-0005-0000-0000-0000F4110000}"/>
    <cellStyle name="Normal 10 2 2 8 2 5" xfId="4575" xr:uid="{00000000-0005-0000-0000-0000F5110000}"/>
    <cellStyle name="Normal 10 2 2 8 2 6" xfId="4576" xr:uid="{00000000-0005-0000-0000-0000F6110000}"/>
    <cellStyle name="Normal 10 2 2 8 2 7" xfId="4577" xr:uid="{00000000-0005-0000-0000-0000F7110000}"/>
    <cellStyle name="Normal 10 2 2 8 3" xfId="4578" xr:uid="{00000000-0005-0000-0000-0000F8110000}"/>
    <cellStyle name="Normal 10 2 2 8 4" xfId="4579" xr:uid="{00000000-0005-0000-0000-0000F9110000}"/>
    <cellStyle name="Normal 10 2 2 8 5" xfId="4580" xr:uid="{00000000-0005-0000-0000-0000FA110000}"/>
    <cellStyle name="Normal 10 2 2 8 6" xfId="4581" xr:uid="{00000000-0005-0000-0000-0000FB110000}"/>
    <cellStyle name="Normal 10 2 2 8 7" xfId="4582" xr:uid="{00000000-0005-0000-0000-0000FC110000}"/>
    <cellStyle name="Normal 10 2 2 8 8" xfId="4583" xr:uid="{00000000-0005-0000-0000-0000FD110000}"/>
    <cellStyle name="Normal 10 2 2 9" xfId="4584" xr:uid="{00000000-0005-0000-0000-0000FE110000}"/>
    <cellStyle name="Normal 10 2 2 9 2" xfId="4585" xr:uid="{00000000-0005-0000-0000-0000FF110000}"/>
    <cellStyle name="Normal 10 2 2 9 3" xfId="4586" xr:uid="{00000000-0005-0000-0000-000000120000}"/>
    <cellStyle name="Normal 10 2 2 9 4" xfId="4587" xr:uid="{00000000-0005-0000-0000-000001120000}"/>
    <cellStyle name="Normal 10 2 2 9 5" xfId="4588" xr:uid="{00000000-0005-0000-0000-000002120000}"/>
    <cellStyle name="Normal 10 2 2 9 6" xfId="4589" xr:uid="{00000000-0005-0000-0000-000003120000}"/>
    <cellStyle name="Normal 10 2 2 9 7" xfId="4590" xr:uid="{00000000-0005-0000-0000-000004120000}"/>
    <cellStyle name="Normal 10 2 3" xfId="4591" xr:uid="{00000000-0005-0000-0000-000005120000}"/>
    <cellStyle name="Normal 10 2 3 10" xfId="4592" xr:uid="{00000000-0005-0000-0000-000006120000}"/>
    <cellStyle name="Normal 10 2 3 11" xfId="4593" xr:uid="{00000000-0005-0000-0000-000007120000}"/>
    <cellStyle name="Normal 10 2 3 12" xfId="4594" xr:uid="{00000000-0005-0000-0000-000008120000}"/>
    <cellStyle name="Normal 10 2 3 13" xfId="4595" xr:uid="{00000000-0005-0000-0000-000009120000}"/>
    <cellStyle name="Normal 10 2 3 14" xfId="4596" xr:uid="{00000000-0005-0000-0000-00000A120000}"/>
    <cellStyle name="Normal 10 2 3 15" xfId="4597" xr:uid="{00000000-0005-0000-0000-00000B120000}"/>
    <cellStyle name="Normal 10 2 3 16" xfId="4598" xr:uid="{00000000-0005-0000-0000-00000C120000}"/>
    <cellStyle name="Normal 10 2 3 2" xfId="4599" xr:uid="{00000000-0005-0000-0000-00000D120000}"/>
    <cellStyle name="Normal 10 2 3 2 10" xfId="4600" xr:uid="{00000000-0005-0000-0000-00000E120000}"/>
    <cellStyle name="Normal 10 2 3 2 11" xfId="4601" xr:uid="{00000000-0005-0000-0000-00000F120000}"/>
    <cellStyle name="Normal 10 2 3 2 12" xfId="4602" xr:uid="{00000000-0005-0000-0000-000010120000}"/>
    <cellStyle name="Normal 10 2 3 2 2" xfId="4603" xr:uid="{00000000-0005-0000-0000-000011120000}"/>
    <cellStyle name="Normal 10 2 3 2 2 10" xfId="4604" xr:uid="{00000000-0005-0000-0000-000012120000}"/>
    <cellStyle name="Normal 10 2 3 2 2 11" xfId="4605" xr:uid="{00000000-0005-0000-0000-000013120000}"/>
    <cellStyle name="Normal 10 2 3 2 2 2" xfId="4606" xr:uid="{00000000-0005-0000-0000-000014120000}"/>
    <cellStyle name="Normal 10 2 3 2 2 2 10" xfId="4607" xr:uid="{00000000-0005-0000-0000-000015120000}"/>
    <cellStyle name="Normal 10 2 3 2 2 2 2" xfId="4608" xr:uid="{00000000-0005-0000-0000-000016120000}"/>
    <cellStyle name="Normal 10 2 3 2 2 2 2 2" xfId="4609" xr:uid="{00000000-0005-0000-0000-000017120000}"/>
    <cellStyle name="Normal 10 2 3 2 2 2 2 2 2" xfId="4610" xr:uid="{00000000-0005-0000-0000-000018120000}"/>
    <cellStyle name="Normal 10 2 3 2 2 2 2 2 3" xfId="4611" xr:uid="{00000000-0005-0000-0000-000019120000}"/>
    <cellStyle name="Normal 10 2 3 2 2 2 2 2 4" xfId="4612" xr:uid="{00000000-0005-0000-0000-00001A120000}"/>
    <cellStyle name="Normal 10 2 3 2 2 2 2 2 5" xfId="4613" xr:uid="{00000000-0005-0000-0000-00001B120000}"/>
    <cellStyle name="Normal 10 2 3 2 2 2 2 2 6" xfId="4614" xr:uid="{00000000-0005-0000-0000-00001C120000}"/>
    <cellStyle name="Normal 10 2 3 2 2 2 2 2 7" xfId="4615" xr:uid="{00000000-0005-0000-0000-00001D120000}"/>
    <cellStyle name="Normal 10 2 3 2 2 2 2 3" xfId="4616" xr:uid="{00000000-0005-0000-0000-00001E120000}"/>
    <cellStyle name="Normal 10 2 3 2 2 2 2 4" xfId="4617" xr:uid="{00000000-0005-0000-0000-00001F120000}"/>
    <cellStyle name="Normal 10 2 3 2 2 2 2 5" xfId="4618" xr:uid="{00000000-0005-0000-0000-000020120000}"/>
    <cellStyle name="Normal 10 2 3 2 2 2 2 6" xfId="4619" xr:uid="{00000000-0005-0000-0000-000021120000}"/>
    <cellStyle name="Normal 10 2 3 2 2 2 2 7" xfId="4620" xr:uid="{00000000-0005-0000-0000-000022120000}"/>
    <cellStyle name="Normal 10 2 3 2 2 2 2 8" xfId="4621" xr:uid="{00000000-0005-0000-0000-000023120000}"/>
    <cellStyle name="Normal 10 2 3 2 2 2 3" xfId="4622" xr:uid="{00000000-0005-0000-0000-000024120000}"/>
    <cellStyle name="Normal 10 2 3 2 2 2 3 2" xfId="4623" xr:uid="{00000000-0005-0000-0000-000025120000}"/>
    <cellStyle name="Normal 10 2 3 2 2 2 3 2 2" xfId="4624" xr:uid="{00000000-0005-0000-0000-000026120000}"/>
    <cellStyle name="Normal 10 2 3 2 2 2 3 2 3" xfId="4625" xr:uid="{00000000-0005-0000-0000-000027120000}"/>
    <cellStyle name="Normal 10 2 3 2 2 2 3 2 4" xfId="4626" xr:uid="{00000000-0005-0000-0000-000028120000}"/>
    <cellStyle name="Normal 10 2 3 2 2 2 3 2 5" xfId="4627" xr:uid="{00000000-0005-0000-0000-000029120000}"/>
    <cellStyle name="Normal 10 2 3 2 2 2 3 2 6" xfId="4628" xr:uid="{00000000-0005-0000-0000-00002A120000}"/>
    <cellStyle name="Normal 10 2 3 2 2 2 3 2 7" xfId="4629" xr:uid="{00000000-0005-0000-0000-00002B120000}"/>
    <cellStyle name="Normal 10 2 3 2 2 2 3 3" xfId="4630" xr:uid="{00000000-0005-0000-0000-00002C120000}"/>
    <cellStyle name="Normal 10 2 3 2 2 2 3 4" xfId="4631" xr:uid="{00000000-0005-0000-0000-00002D120000}"/>
    <cellStyle name="Normal 10 2 3 2 2 2 3 5" xfId="4632" xr:uid="{00000000-0005-0000-0000-00002E120000}"/>
    <cellStyle name="Normal 10 2 3 2 2 2 3 6" xfId="4633" xr:uid="{00000000-0005-0000-0000-00002F120000}"/>
    <cellStyle name="Normal 10 2 3 2 2 2 3 7" xfId="4634" xr:uid="{00000000-0005-0000-0000-000030120000}"/>
    <cellStyle name="Normal 10 2 3 2 2 2 3 8" xfId="4635" xr:uid="{00000000-0005-0000-0000-000031120000}"/>
    <cellStyle name="Normal 10 2 3 2 2 2 4" xfId="4636" xr:uid="{00000000-0005-0000-0000-000032120000}"/>
    <cellStyle name="Normal 10 2 3 2 2 2 4 2" xfId="4637" xr:uid="{00000000-0005-0000-0000-000033120000}"/>
    <cellStyle name="Normal 10 2 3 2 2 2 4 3" xfId="4638" xr:uid="{00000000-0005-0000-0000-000034120000}"/>
    <cellStyle name="Normal 10 2 3 2 2 2 4 4" xfId="4639" xr:uid="{00000000-0005-0000-0000-000035120000}"/>
    <cellStyle name="Normal 10 2 3 2 2 2 4 5" xfId="4640" xr:uid="{00000000-0005-0000-0000-000036120000}"/>
    <cellStyle name="Normal 10 2 3 2 2 2 4 6" xfId="4641" xr:uid="{00000000-0005-0000-0000-000037120000}"/>
    <cellStyle name="Normal 10 2 3 2 2 2 4 7" xfId="4642" xr:uid="{00000000-0005-0000-0000-000038120000}"/>
    <cellStyle name="Normal 10 2 3 2 2 2 5" xfId="4643" xr:uid="{00000000-0005-0000-0000-000039120000}"/>
    <cellStyle name="Normal 10 2 3 2 2 2 6" xfId="4644" xr:uid="{00000000-0005-0000-0000-00003A120000}"/>
    <cellStyle name="Normal 10 2 3 2 2 2 7" xfId="4645" xr:uid="{00000000-0005-0000-0000-00003B120000}"/>
    <cellStyle name="Normal 10 2 3 2 2 2 8" xfId="4646" xr:uid="{00000000-0005-0000-0000-00003C120000}"/>
    <cellStyle name="Normal 10 2 3 2 2 2 9" xfId="4647" xr:uid="{00000000-0005-0000-0000-00003D120000}"/>
    <cellStyle name="Normal 10 2 3 2 2 3" xfId="4648" xr:uid="{00000000-0005-0000-0000-00003E120000}"/>
    <cellStyle name="Normal 10 2 3 2 2 3 2" xfId="4649" xr:uid="{00000000-0005-0000-0000-00003F120000}"/>
    <cellStyle name="Normal 10 2 3 2 2 3 2 2" xfId="4650" xr:uid="{00000000-0005-0000-0000-000040120000}"/>
    <cellStyle name="Normal 10 2 3 2 2 3 2 2 2" xfId="4651" xr:uid="{00000000-0005-0000-0000-000041120000}"/>
    <cellStyle name="Normal 10 2 3 2 2 3 2 2 3" xfId="4652" xr:uid="{00000000-0005-0000-0000-000042120000}"/>
    <cellStyle name="Normal 10 2 3 2 2 3 2 2 4" xfId="4653" xr:uid="{00000000-0005-0000-0000-000043120000}"/>
    <cellStyle name="Normal 10 2 3 2 2 3 2 2 5" xfId="4654" xr:uid="{00000000-0005-0000-0000-000044120000}"/>
    <cellStyle name="Normal 10 2 3 2 2 3 2 2 6" xfId="4655" xr:uid="{00000000-0005-0000-0000-000045120000}"/>
    <cellStyle name="Normal 10 2 3 2 2 3 2 2 7" xfId="4656" xr:uid="{00000000-0005-0000-0000-000046120000}"/>
    <cellStyle name="Normal 10 2 3 2 2 3 2 3" xfId="4657" xr:uid="{00000000-0005-0000-0000-000047120000}"/>
    <cellStyle name="Normal 10 2 3 2 2 3 2 4" xfId="4658" xr:uid="{00000000-0005-0000-0000-000048120000}"/>
    <cellStyle name="Normal 10 2 3 2 2 3 2 5" xfId="4659" xr:uid="{00000000-0005-0000-0000-000049120000}"/>
    <cellStyle name="Normal 10 2 3 2 2 3 2 6" xfId="4660" xr:uid="{00000000-0005-0000-0000-00004A120000}"/>
    <cellStyle name="Normal 10 2 3 2 2 3 2 7" xfId="4661" xr:uid="{00000000-0005-0000-0000-00004B120000}"/>
    <cellStyle name="Normal 10 2 3 2 2 3 2 8" xfId="4662" xr:uid="{00000000-0005-0000-0000-00004C120000}"/>
    <cellStyle name="Normal 10 2 3 2 2 3 3" xfId="4663" xr:uid="{00000000-0005-0000-0000-00004D120000}"/>
    <cellStyle name="Normal 10 2 3 2 2 3 3 2" xfId="4664" xr:uid="{00000000-0005-0000-0000-00004E120000}"/>
    <cellStyle name="Normal 10 2 3 2 2 3 3 3" xfId="4665" xr:uid="{00000000-0005-0000-0000-00004F120000}"/>
    <cellStyle name="Normal 10 2 3 2 2 3 3 4" xfId="4666" xr:uid="{00000000-0005-0000-0000-000050120000}"/>
    <cellStyle name="Normal 10 2 3 2 2 3 3 5" xfId="4667" xr:uid="{00000000-0005-0000-0000-000051120000}"/>
    <cellStyle name="Normal 10 2 3 2 2 3 3 6" xfId="4668" xr:uid="{00000000-0005-0000-0000-000052120000}"/>
    <cellStyle name="Normal 10 2 3 2 2 3 3 7" xfId="4669" xr:uid="{00000000-0005-0000-0000-000053120000}"/>
    <cellStyle name="Normal 10 2 3 2 2 3 4" xfId="4670" xr:uid="{00000000-0005-0000-0000-000054120000}"/>
    <cellStyle name="Normal 10 2 3 2 2 3 5" xfId="4671" xr:uid="{00000000-0005-0000-0000-000055120000}"/>
    <cellStyle name="Normal 10 2 3 2 2 3 6" xfId="4672" xr:uid="{00000000-0005-0000-0000-000056120000}"/>
    <cellStyle name="Normal 10 2 3 2 2 3 7" xfId="4673" xr:uid="{00000000-0005-0000-0000-000057120000}"/>
    <cellStyle name="Normal 10 2 3 2 2 3 8" xfId="4674" xr:uid="{00000000-0005-0000-0000-000058120000}"/>
    <cellStyle name="Normal 10 2 3 2 2 3 9" xfId="4675" xr:uid="{00000000-0005-0000-0000-000059120000}"/>
    <cellStyle name="Normal 10 2 3 2 2 4" xfId="4676" xr:uid="{00000000-0005-0000-0000-00005A120000}"/>
    <cellStyle name="Normal 10 2 3 2 2 4 2" xfId="4677" xr:uid="{00000000-0005-0000-0000-00005B120000}"/>
    <cellStyle name="Normal 10 2 3 2 2 4 2 2" xfId="4678" xr:uid="{00000000-0005-0000-0000-00005C120000}"/>
    <cellStyle name="Normal 10 2 3 2 2 4 2 3" xfId="4679" xr:uid="{00000000-0005-0000-0000-00005D120000}"/>
    <cellStyle name="Normal 10 2 3 2 2 4 2 4" xfId="4680" xr:uid="{00000000-0005-0000-0000-00005E120000}"/>
    <cellStyle name="Normal 10 2 3 2 2 4 2 5" xfId="4681" xr:uid="{00000000-0005-0000-0000-00005F120000}"/>
    <cellStyle name="Normal 10 2 3 2 2 4 2 6" xfId="4682" xr:uid="{00000000-0005-0000-0000-000060120000}"/>
    <cellStyle name="Normal 10 2 3 2 2 4 2 7" xfId="4683" xr:uid="{00000000-0005-0000-0000-000061120000}"/>
    <cellStyle name="Normal 10 2 3 2 2 4 3" xfId="4684" xr:uid="{00000000-0005-0000-0000-000062120000}"/>
    <cellStyle name="Normal 10 2 3 2 2 4 4" xfId="4685" xr:uid="{00000000-0005-0000-0000-000063120000}"/>
    <cellStyle name="Normal 10 2 3 2 2 4 5" xfId="4686" xr:uid="{00000000-0005-0000-0000-000064120000}"/>
    <cellStyle name="Normal 10 2 3 2 2 4 6" xfId="4687" xr:uid="{00000000-0005-0000-0000-000065120000}"/>
    <cellStyle name="Normal 10 2 3 2 2 4 7" xfId="4688" xr:uid="{00000000-0005-0000-0000-000066120000}"/>
    <cellStyle name="Normal 10 2 3 2 2 4 8" xfId="4689" xr:uid="{00000000-0005-0000-0000-000067120000}"/>
    <cellStyle name="Normal 10 2 3 2 2 5" xfId="4690" xr:uid="{00000000-0005-0000-0000-000068120000}"/>
    <cellStyle name="Normal 10 2 3 2 2 5 2" xfId="4691" xr:uid="{00000000-0005-0000-0000-000069120000}"/>
    <cellStyle name="Normal 10 2 3 2 2 5 3" xfId="4692" xr:uid="{00000000-0005-0000-0000-00006A120000}"/>
    <cellStyle name="Normal 10 2 3 2 2 5 4" xfId="4693" xr:uid="{00000000-0005-0000-0000-00006B120000}"/>
    <cellStyle name="Normal 10 2 3 2 2 5 5" xfId="4694" xr:uid="{00000000-0005-0000-0000-00006C120000}"/>
    <cellStyle name="Normal 10 2 3 2 2 5 6" xfId="4695" xr:uid="{00000000-0005-0000-0000-00006D120000}"/>
    <cellStyle name="Normal 10 2 3 2 2 5 7" xfId="4696" xr:uid="{00000000-0005-0000-0000-00006E120000}"/>
    <cellStyle name="Normal 10 2 3 2 2 6" xfId="4697" xr:uid="{00000000-0005-0000-0000-00006F120000}"/>
    <cellStyle name="Normal 10 2 3 2 2 7" xfId="4698" xr:uid="{00000000-0005-0000-0000-000070120000}"/>
    <cellStyle name="Normal 10 2 3 2 2 8" xfId="4699" xr:uid="{00000000-0005-0000-0000-000071120000}"/>
    <cellStyle name="Normal 10 2 3 2 2 9" xfId="4700" xr:uid="{00000000-0005-0000-0000-000072120000}"/>
    <cellStyle name="Normal 10 2 3 2 3" xfId="4701" xr:uid="{00000000-0005-0000-0000-000073120000}"/>
    <cellStyle name="Normal 10 2 3 2 3 10" xfId="4702" xr:uid="{00000000-0005-0000-0000-000074120000}"/>
    <cellStyle name="Normal 10 2 3 2 3 2" xfId="4703" xr:uid="{00000000-0005-0000-0000-000075120000}"/>
    <cellStyle name="Normal 10 2 3 2 3 2 2" xfId="4704" xr:uid="{00000000-0005-0000-0000-000076120000}"/>
    <cellStyle name="Normal 10 2 3 2 3 2 2 2" xfId="4705" xr:uid="{00000000-0005-0000-0000-000077120000}"/>
    <cellStyle name="Normal 10 2 3 2 3 2 2 3" xfId="4706" xr:uid="{00000000-0005-0000-0000-000078120000}"/>
    <cellStyle name="Normal 10 2 3 2 3 2 2 4" xfId="4707" xr:uid="{00000000-0005-0000-0000-000079120000}"/>
    <cellStyle name="Normal 10 2 3 2 3 2 2 5" xfId="4708" xr:uid="{00000000-0005-0000-0000-00007A120000}"/>
    <cellStyle name="Normal 10 2 3 2 3 2 2 6" xfId="4709" xr:uid="{00000000-0005-0000-0000-00007B120000}"/>
    <cellStyle name="Normal 10 2 3 2 3 2 2 7" xfId="4710" xr:uid="{00000000-0005-0000-0000-00007C120000}"/>
    <cellStyle name="Normal 10 2 3 2 3 2 3" xfId="4711" xr:uid="{00000000-0005-0000-0000-00007D120000}"/>
    <cellStyle name="Normal 10 2 3 2 3 2 4" xfId="4712" xr:uid="{00000000-0005-0000-0000-00007E120000}"/>
    <cellStyle name="Normal 10 2 3 2 3 2 5" xfId="4713" xr:uid="{00000000-0005-0000-0000-00007F120000}"/>
    <cellStyle name="Normal 10 2 3 2 3 2 6" xfId="4714" xr:uid="{00000000-0005-0000-0000-000080120000}"/>
    <cellStyle name="Normal 10 2 3 2 3 2 7" xfId="4715" xr:uid="{00000000-0005-0000-0000-000081120000}"/>
    <cellStyle name="Normal 10 2 3 2 3 2 8" xfId="4716" xr:uid="{00000000-0005-0000-0000-000082120000}"/>
    <cellStyle name="Normal 10 2 3 2 3 3" xfId="4717" xr:uid="{00000000-0005-0000-0000-000083120000}"/>
    <cellStyle name="Normal 10 2 3 2 3 3 2" xfId="4718" xr:uid="{00000000-0005-0000-0000-000084120000}"/>
    <cellStyle name="Normal 10 2 3 2 3 3 2 2" xfId="4719" xr:uid="{00000000-0005-0000-0000-000085120000}"/>
    <cellStyle name="Normal 10 2 3 2 3 3 2 3" xfId="4720" xr:uid="{00000000-0005-0000-0000-000086120000}"/>
    <cellStyle name="Normal 10 2 3 2 3 3 2 4" xfId="4721" xr:uid="{00000000-0005-0000-0000-000087120000}"/>
    <cellStyle name="Normal 10 2 3 2 3 3 2 5" xfId="4722" xr:uid="{00000000-0005-0000-0000-000088120000}"/>
    <cellStyle name="Normal 10 2 3 2 3 3 2 6" xfId="4723" xr:uid="{00000000-0005-0000-0000-000089120000}"/>
    <cellStyle name="Normal 10 2 3 2 3 3 2 7" xfId="4724" xr:uid="{00000000-0005-0000-0000-00008A120000}"/>
    <cellStyle name="Normal 10 2 3 2 3 3 3" xfId="4725" xr:uid="{00000000-0005-0000-0000-00008B120000}"/>
    <cellStyle name="Normal 10 2 3 2 3 3 4" xfId="4726" xr:uid="{00000000-0005-0000-0000-00008C120000}"/>
    <cellStyle name="Normal 10 2 3 2 3 3 5" xfId="4727" xr:uid="{00000000-0005-0000-0000-00008D120000}"/>
    <cellStyle name="Normal 10 2 3 2 3 3 6" xfId="4728" xr:uid="{00000000-0005-0000-0000-00008E120000}"/>
    <cellStyle name="Normal 10 2 3 2 3 3 7" xfId="4729" xr:uid="{00000000-0005-0000-0000-00008F120000}"/>
    <cellStyle name="Normal 10 2 3 2 3 3 8" xfId="4730" xr:uid="{00000000-0005-0000-0000-000090120000}"/>
    <cellStyle name="Normal 10 2 3 2 3 4" xfId="4731" xr:uid="{00000000-0005-0000-0000-000091120000}"/>
    <cellStyle name="Normal 10 2 3 2 3 4 2" xfId="4732" xr:uid="{00000000-0005-0000-0000-000092120000}"/>
    <cellStyle name="Normal 10 2 3 2 3 4 3" xfId="4733" xr:uid="{00000000-0005-0000-0000-000093120000}"/>
    <cellStyle name="Normal 10 2 3 2 3 4 4" xfId="4734" xr:uid="{00000000-0005-0000-0000-000094120000}"/>
    <cellStyle name="Normal 10 2 3 2 3 4 5" xfId="4735" xr:uid="{00000000-0005-0000-0000-000095120000}"/>
    <cellStyle name="Normal 10 2 3 2 3 4 6" xfId="4736" xr:uid="{00000000-0005-0000-0000-000096120000}"/>
    <cellStyle name="Normal 10 2 3 2 3 4 7" xfId="4737" xr:uid="{00000000-0005-0000-0000-000097120000}"/>
    <cellStyle name="Normal 10 2 3 2 3 5" xfId="4738" xr:uid="{00000000-0005-0000-0000-000098120000}"/>
    <cellStyle name="Normal 10 2 3 2 3 6" xfId="4739" xr:uid="{00000000-0005-0000-0000-000099120000}"/>
    <cellStyle name="Normal 10 2 3 2 3 7" xfId="4740" xr:uid="{00000000-0005-0000-0000-00009A120000}"/>
    <cellStyle name="Normal 10 2 3 2 3 8" xfId="4741" xr:uid="{00000000-0005-0000-0000-00009B120000}"/>
    <cellStyle name="Normal 10 2 3 2 3 9" xfId="4742" xr:uid="{00000000-0005-0000-0000-00009C120000}"/>
    <cellStyle name="Normal 10 2 3 2 4" xfId="4743" xr:uid="{00000000-0005-0000-0000-00009D120000}"/>
    <cellStyle name="Normal 10 2 3 2 4 2" xfId="4744" xr:uid="{00000000-0005-0000-0000-00009E120000}"/>
    <cellStyle name="Normal 10 2 3 2 4 2 2" xfId="4745" xr:uid="{00000000-0005-0000-0000-00009F120000}"/>
    <cellStyle name="Normal 10 2 3 2 4 2 2 2" xfId="4746" xr:uid="{00000000-0005-0000-0000-0000A0120000}"/>
    <cellStyle name="Normal 10 2 3 2 4 2 2 3" xfId="4747" xr:uid="{00000000-0005-0000-0000-0000A1120000}"/>
    <cellStyle name="Normal 10 2 3 2 4 2 2 4" xfId="4748" xr:uid="{00000000-0005-0000-0000-0000A2120000}"/>
    <cellStyle name="Normal 10 2 3 2 4 2 2 5" xfId="4749" xr:uid="{00000000-0005-0000-0000-0000A3120000}"/>
    <cellStyle name="Normal 10 2 3 2 4 2 2 6" xfId="4750" xr:uid="{00000000-0005-0000-0000-0000A4120000}"/>
    <cellStyle name="Normal 10 2 3 2 4 2 2 7" xfId="4751" xr:uid="{00000000-0005-0000-0000-0000A5120000}"/>
    <cellStyle name="Normal 10 2 3 2 4 2 3" xfId="4752" xr:uid="{00000000-0005-0000-0000-0000A6120000}"/>
    <cellStyle name="Normal 10 2 3 2 4 2 4" xfId="4753" xr:uid="{00000000-0005-0000-0000-0000A7120000}"/>
    <cellStyle name="Normal 10 2 3 2 4 2 5" xfId="4754" xr:uid="{00000000-0005-0000-0000-0000A8120000}"/>
    <cellStyle name="Normal 10 2 3 2 4 2 6" xfId="4755" xr:uid="{00000000-0005-0000-0000-0000A9120000}"/>
    <cellStyle name="Normal 10 2 3 2 4 2 7" xfId="4756" xr:uid="{00000000-0005-0000-0000-0000AA120000}"/>
    <cellStyle name="Normal 10 2 3 2 4 2 8" xfId="4757" xr:uid="{00000000-0005-0000-0000-0000AB120000}"/>
    <cellStyle name="Normal 10 2 3 2 4 3" xfId="4758" xr:uid="{00000000-0005-0000-0000-0000AC120000}"/>
    <cellStyle name="Normal 10 2 3 2 4 3 2" xfId="4759" xr:uid="{00000000-0005-0000-0000-0000AD120000}"/>
    <cellStyle name="Normal 10 2 3 2 4 3 3" xfId="4760" xr:uid="{00000000-0005-0000-0000-0000AE120000}"/>
    <cellStyle name="Normal 10 2 3 2 4 3 4" xfId="4761" xr:uid="{00000000-0005-0000-0000-0000AF120000}"/>
    <cellStyle name="Normal 10 2 3 2 4 3 5" xfId="4762" xr:uid="{00000000-0005-0000-0000-0000B0120000}"/>
    <cellStyle name="Normal 10 2 3 2 4 3 6" xfId="4763" xr:uid="{00000000-0005-0000-0000-0000B1120000}"/>
    <cellStyle name="Normal 10 2 3 2 4 3 7" xfId="4764" xr:uid="{00000000-0005-0000-0000-0000B2120000}"/>
    <cellStyle name="Normal 10 2 3 2 4 4" xfId="4765" xr:uid="{00000000-0005-0000-0000-0000B3120000}"/>
    <cellStyle name="Normal 10 2 3 2 4 5" xfId="4766" xr:uid="{00000000-0005-0000-0000-0000B4120000}"/>
    <cellStyle name="Normal 10 2 3 2 4 6" xfId="4767" xr:uid="{00000000-0005-0000-0000-0000B5120000}"/>
    <cellStyle name="Normal 10 2 3 2 4 7" xfId="4768" xr:uid="{00000000-0005-0000-0000-0000B6120000}"/>
    <cellStyle name="Normal 10 2 3 2 4 8" xfId="4769" xr:uid="{00000000-0005-0000-0000-0000B7120000}"/>
    <cellStyle name="Normal 10 2 3 2 4 9" xfId="4770" xr:uid="{00000000-0005-0000-0000-0000B8120000}"/>
    <cellStyle name="Normal 10 2 3 2 5" xfId="4771" xr:uid="{00000000-0005-0000-0000-0000B9120000}"/>
    <cellStyle name="Normal 10 2 3 2 5 2" xfId="4772" xr:uid="{00000000-0005-0000-0000-0000BA120000}"/>
    <cellStyle name="Normal 10 2 3 2 5 2 2" xfId="4773" xr:uid="{00000000-0005-0000-0000-0000BB120000}"/>
    <cellStyle name="Normal 10 2 3 2 5 2 3" xfId="4774" xr:uid="{00000000-0005-0000-0000-0000BC120000}"/>
    <cellStyle name="Normal 10 2 3 2 5 2 4" xfId="4775" xr:uid="{00000000-0005-0000-0000-0000BD120000}"/>
    <cellStyle name="Normal 10 2 3 2 5 2 5" xfId="4776" xr:uid="{00000000-0005-0000-0000-0000BE120000}"/>
    <cellStyle name="Normal 10 2 3 2 5 2 6" xfId="4777" xr:uid="{00000000-0005-0000-0000-0000BF120000}"/>
    <cellStyle name="Normal 10 2 3 2 5 2 7" xfId="4778" xr:uid="{00000000-0005-0000-0000-0000C0120000}"/>
    <cellStyle name="Normal 10 2 3 2 5 3" xfId="4779" xr:uid="{00000000-0005-0000-0000-0000C1120000}"/>
    <cellStyle name="Normal 10 2 3 2 5 4" xfId="4780" xr:uid="{00000000-0005-0000-0000-0000C2120000}"/>
    <cellStyle name="Normal 10 2 3 2 5 5" xfId="4781" xr:uid="{00000000-0005-0000-0000-0000C3120000}"/>
    <cellStyle name="Normal 10 2 3 2 5 6" xfId="4782" xr:uid="{00000000-0005-0000-0000-0000C4120000}"/>
    <cellStyle name="Normal 10 2 3 2 5 7" xfId="4783" xr:uid="{00000000-0005-0000-0000-0000C5120000}"/>
    <cellStyle name="Normal 10 2 3 2 5 8" xfId="4784" xr:uid="{00000000-0005-0000-0000-0000C6120000}"/>
    <cellStyle name="Normal 10 2 3 2 6" xfId="4785" xr:uid="{00000000-0005-0000-0000-0000C7120000}"/>
    <cellStyle name="Normal 10 2 3 2 6 2" xfId="4786" xr:uid="{00000000-0005-0000-0000-0000C8120000}"/>
    <cellStyle name="Normal 10 2 3 2 6 3" xfId="4787" xr:uid="{00000000-0005-0000-0000-0000C9120000}"/>
    <cellStyle name="Normal 10 2 3 2 6 4" xfId="4788" xr:uid="{00000000-0005-0000-0000-0000CA120000}"/>
    <cellStyle name="Normal 10 2 3 2 6 5" xfId="4789" xr:uid="{00000000-0005-0000-0000-0000CB120000}"/>
    <cellStyle name="Normal 10 2 3 2 6 6" xfId="4790" xr:uid="{00000000-0005-0000-0000-0000CC120000}"/>
    <cellStyle name="Normal 10 2 3 2 6 7" xfId="4791" xr:uid="{00000000-0005-0000-0000-0000CD120000}"/>
    <cellStyle name="Normal 10 2 3 2 7" xfId="4792" xr:uid="{00000000-0005-0000-0000-0000CE120000}"/>
    <cellStyle name="Normal 10 2 3 2 8" xfId="4793" xr:uid="{00000000-0005-0000-0000-0000CF120000}"/>
    <cellStyle name="Normal 10 2 3 2 9" xfId="4794" xr:uid="{00000000-0005-0000-0000-0000D0120000}"/>
    <cellStyle name="Normal 10 2 3 3" xfId="4795" xr:uid="{00000000-0005-0000-0000-0000D1120000}"/>
    <cellStyle name="Normal 10 2 3 3 10" xfId="4796" xr:uid="{00000000-0005-0000-0000-0000D2120000}"/>
    <cellStyle name="Normal 10 2 3 3 11" xfId="4797" xr:uid="{00000000-0005-0000-0000-0000D3120000}"/>
    <cellStyle name="Normal 10 2 3 3 12" xfId="4798" xr:uid="{00000000-0005-0000-0000-0000D4120000}"/>
    <cellStyle name="Normal 10 2 3 3 2" xfId="4799" xr:uid="{00000000-0005-0000-0000-0000D5120000}"/>
    <cellStyle name="Normal 10 2 3 3 2 10" xfId="4800" xr:uid="{00000000-0005-0000-0000-0000D6120000}"/>
    <cellStyle name="Normal 10 2 3 3 2 11" xfId="4801" xr:uid="{00000000-0005-0000-0000-0000D7120000}"/>
    <cellStyle name="Normal 10 2 3 3 2 2" xfId="4802" xr:uid="{00000000-0005-0000-0000-0000D8120000}"/>
    <cellStyle name="Normal 10 2 3 3 2 2 10" xfId="4803" xr:uid="{00000000-0005-0000-0000-0000D9120000}"/>
    <cellStyle name="Normal 10 2 3 3 2 2 2" xfId="4804" xr:uid="{00000000-0005-0000-0000-0000DA120000}"/>
    <cellStyle name="Normal 10 2 3 3 2 2 2 2" xfId="4805" xr:uid="{00000000-0005-0000-0000-0000DB120000}"/>
    <cellStyle name="Normal 10 2 3 3 2 2 2 2 2" xfId="4806" xr:uid="{00000000-0005-0000-0000-0000DC120000}"/>
    <cellStyle name="Normal 10 2 3 3 2 2 2 2 3" xfId="4807" xr:uid="{00000000-0005-0000-0000-0000DD120000}"/>
    <cellStyle name="Normal 10 2 3 3 2 2 2 2 4" xfId="4808" xr:uid="{00000000-0005-0000-0000-0000DE120000}"/>
    <cellStyle name="Normal 10 2 3 3 2 2 2 2 5" xfId="4809" xr:uid="{00000000-0005-0000-0000-0000DF120000}"/>
    <cellStyle name="Normal 10 2 3 3 2 2 2 2 6" xfId="4810" xr:uid="{00000000-0005-0000-0000-0000E0120000}"/>
    <cellStyle name="Normal 10 2 3 3 2 2 2 2 7" xfId="4811" xr:uid="{00000000-0005-0000-0000-0000E1120000}"/>
    <cellStyle name="Normal 10 2 3 3 2 2 2 3" xfId="4812" xr:uid="{00000000-0005-0000-0000-0000E2120000}"/>
    <cellStyle name="Normal 10 2 3 3 2 2 2 4" xfId="4813" xr:uid="{00000000-0005-0000-0000-0000E3120000}"/>
    <cellStyle name="Normal 10 2 3 3 2 2 2 5" xfId="4814" xr:uid="{00000000-0005-0000-0000-0000E4120000}"/>
    <cellStyle name="Normal 10 2 3 3 2 2 2 6" xfId="4815" xr:uid="{00000000-0005-0000-0000-0000E5120000}"/>
    <cellStyle name="Normal 10 2 3 3 2 2 2 7" xfId="4816" xr:uid="{00000000-0005-0000-0000-0000E6120000}"/>
    <cellStyle name="Normal 10 2 3 3 2 2 2 8" xfId="4817" xr:uid="{00000000-0005-0000-0000-0000E7120000}"/>
    <cellStyle name="Normal 10 2 3 3 2 2 3" xfId="4818" xr:uid="{00000000-0005-0000-0000-0000E8120000}"/>
    <cellStyle name="Normal 10 2 3 3 2 2 3 2" xfId="4819" xr:uid="{00000000-0005-0000-0000-0000E9120000}"/>
    <cellStyle name="Normal 10 2 3 3 2 2 3 2 2" xfId="4820" xr:uid="{00000000-0005-0000-0000-0000EA120000}"/>
    <cellStyle name="Normal 10 2 3 3 2 2 3 2 3" xfId="4821" xr:uid="{00000000-0005-0000-0000-0000EB120000}"/>
    <cellStyle name="Normal 10 2 3 3 2 2 3 2 4" xfId="4822" xr:uid="{00000000-0005-0000-0000-0000EC120000}"/>
    <cellStyle name="Normal 10 2 3 3 2 2 3 2 5" xfId="4823" xr:uid="{00000000-0005-0000-0000-0000ED120000}"/>
    <cellStyle name="Normal 10 2 3 3 2 2 3 2 6" xfId="4824" xr:uid="{00000000-0005-0000-0000-0000EE120000}"/>
    <cellStyle name="Normal 10 2 3 3 2 2 3 2 7" xfId="4825" xr:uid="{00000000-0005-0000-0000-0000EF120000}"/>
    <cellStyle name="Normal 10 2 3 3 2 2 3 3" xfId="4826" xr:uid="{00000000-0005-0000-0000-0000F0120000}"/>
    <cellStyle name="Normal 10 2 3 3 2 2 3 4" xfId="4827" xr:uid="{00000000-0005-0000-0000-0000F1120000}"/>
    <cellStyle name="Normal 10 2 3 3 2 2 3 5" xfId="4828" xr:uid="{00000000-0005-0000-0000-0000F2120000}"/>
    <cellStyle name="Normal 10 2 3 3 2 2 3 6" xfId="4829" xr:uid="{00000000-0005-0000-0000-0000F3120000}"/>
    <cellStyle name="Normal 10 2 3 3 2 2 3 7" xfId="4830" xr:uid="{00000000-0005-0000-0000-0000F4120000}"/>
    <cellStyle name="Normal 10 2 3 3 2 2 3 8" xfId="4831" xr:uid="{00000000-0005-0000-0000-0000F5120000}"/>
    <cellStyle name="Normal 10 2 3 3 2 2 4" xfId="4832" xr:uid="{00000000-0005-0000-0000-0000F6120000}"/>
    <cellStyle name="Normal 10 2 3 3 2 2 4 2" xfId="4833" xr:uid="{00000000-0005-0000-0000-0000F7120000}"/>
    <cellStyle name="Normal 10 2 3 3 2 2 4 3" xfId="4834" xr:uid="{00000000-0005-0000-0000-0000F8120000}"/>
    <cellStyle name="Normal 10 2 3 3 2 2 4 4" xfId="4835" xr:uid="{00000000-0005-0000-0000-0000F9120000}"/>
    <cellStyle name="Normal 10 2 3 3 2 2 4 5" xfId="4836" xr:uid="{00000000-0005-0000-0000-0000FA120000}"/>
    <cellStyle name="Normal 10 2 3 3 2 2 4 6" xfId="4837" xr:uid="{00000000-0005-0000-0000-0000FB120000}"/>
    <cellStyle name="Normal 10 2 3 3 2 2 4 7" xfId="4838" xr:uid="{00000000-0005-0000-0000-0000FC120000}"/>
    <cellStyle name="Normal 10 2 3 3 2 2 5" xfId="4839" xr:uid="{00000000-0005-0000-0000-0000FD120000}"/>
    <cellStyle name="Normal 10 2 3 3 2 2 6" xfId="4840" xr:uid="{00000000-0005-0000-0000-0000FE120000}"/>
    <cellStyle name="Normal 10 2 3 3 2 2 7" xfId="4841" xr:uid="{00000000-0005-0000-0000-0000FF120000}"/>
    <cellStyle name="Normal 10 2 3 3 2 2 8" xfId="4842" xr:uid="{00000000-0005-0000-0000-000000130000}"/>
    <cellStyle name="Normal 10 2 3 3 2 2 9" xfId="4843" xr:uid="{00000000-0005-0000-0000-000001130000}"/>
    <cellStyle name="Normal 10 2 3 3 2 3" xfId="4844" xr:uid="{00000000-0005-0000-0000-000002130000}"/>
    <cellStyle name="Normal 10 2 3 3 2 3 2" xfId="4845" xr:uid="{00000000-0005-0000-0000-000003130000}"/>
    <cellStyle name="Normal 10 2 3 3 2 3 2 2" xfId="4846" xr:uid="{00000000-0005-0000-0000-000004130000}"/>
    <cellStyle name="Normal 10 2 3 3 2 3 2 2 2" xfId="4847" xr:uid="{00000000-0005-0000-0000-000005130000}"/>
    <cellStyle name="Normal 10 2 3 3 2 3 2 2 3" xfId="4848" xr:uid="{00000000-0005-0000-0000-000006130000}"/>
    <cellStyle name="Normal 10 2 3 3 2 3 2 2 4" xfId="4849" xr:uid="{00000000-0005-0000-0000-000007130000}"/>
    <cellStyle name="Normal 10 2 3 3 2 3 2 2 5" xfId="4850" xr:uid="{00000000-0005-0000-0000-000008130000}"/>
    <cellStyle name="Normal 10 2 3 3 2 3 2 2 6" xfId="4851" xr:uid="{00000000-0005-0000-0000-000009130000}"/>
    <cellStyle name="Normal 10 2 3 3 2 3 2 2 7" xfId="4852" xr:uid="{00000000-0005-0000-0000-00000A130000}"/>
    <cellStyle name="Normal 10 2 3 3 2 3 2 3" xfId="4853" xr:uid="{00000000-0005-0000-0000-00000B130000}"/>
    <cellStyle name="Normal 10 2 3 3 2 3 2 4" xfId="4854" xr:uid="{00000000-0005-0000-0000-00000C130000}"/>
    <cellStyle name="Normal 10 2 3 3 2 3 2 5" xfId="4855" xr:uid="{00000000-0005-0000-0000-00000D130000}"/>
    <cellStyle name="Normal 10 2 3 3 2 3 2 6" xfId="4856" xr:uid="{00000000-0005-0000-0000-00000E130000}"/>
    <cellStyle name="Normal 10 2 3 3 2 3 2 7" xfId="4857" xr:uid="{00000000-0005-0000-0000-00000F130000}"/>
    <cellStyle name="Normal 10 2 3 3 2 3 2 8" xfId="4858" xr:uid="{00000000-0005-0000-0000-000010130000}"/>
    <cellStyle name="Normal 10 2 3 3 2 3 3" xfId="4859" xr:uid="{00000000-0005-0000-0000-000011130000}"/>
    <cellStyle name="Normal 10 2 3 3 2 3 3 2" xfId="4860" xr:uid="{00000000-0005-0000-0000-000012130000}"/>
    <cellStyle name="Normal 10 2 3 3 2 3 3 3" xfId="4861" xr:uid="{00000000-0005-0000-0000-000013130000}"/>
    <cellStyle name="Normal 10 2 3 3 2 3 3 4" xfId="4862" xr:uid="{00000000-0005-0000-0000-000014130000}"/>
    <cellStyle name="Normal 10 2 3 3 2 3 3 5" xfId="4863" xr:uid="{00000000-0005-0000-0000-000015130000}"/>
    <cellStyle name="Normal 10 2 3 3 2 3 3 6" xfId="4864" xr:uid="{00000000-0005-0000-0000-000016130000}"/>
    <cellStyle name="Normal 10 2 3 3 2 3 3 7" xfId="4865" xr:uid="{00000000-0005-0000-0000-000017130000}"/>
    <cellStyle name="Normal 10 2 3 3 2 3 4" xfId="4866" xr:uid="{00000000-0005-0000-0000-000018130000}"/>
    <cellStyle name="Normal 10 2 3 3 2 3 5" xfId="4867" xr:uid="{00000000-0005-0000-0000-000019130000}"/>
    <cellStyle name="Normal 10 2 3 3 2 3 6" xfId="4868" xr:uid="{00000000-0005-0000-0000-00001A130000}"/>
    <cellStyle name="Normal 10 2 3 3 2 3 7" xfId="4869" xr:uid="{00000000-0005-0000-0000-00001B130000}"/>
    <cellStyle name="Normal 10 2 3 3 2 3 8" xfId="4870" xr:uid="{00000000-0005-0000-0000-00001C130000}"/>
    <cellStyle name="Normal 10 2 3 3 2 3 9" xfId="4871" xr:uid="{00000000-0005-0000-0000-00001D130000}"/>
    <cellStyle name="Normal 10 2 3 3 2 4" xfId="4872" xr:uid="{00000000-0005-0000-0000-00001E130000}"/>
    <cellStyle name="Normal 10 2 3 3 2 4 2" xfId="4873" xr:uid="{00000000-0005-0000-0000-00001F130000}"/>
    <cellStyle name="Normal 10 2 3 3 2 4 2 2" xfId="4874" xr:uid="{00000000-0005-0000-0000-000020130000}"/>
    <cellStyle name="Normal 10 2 3 3 2 4 2 3" xfId="4875" xr:uid="{00000000-0005-0000-0000-000021130000}"/>
    <cellStyle name="Normal 10 2 3 3 2 4 2 4" xfId="4876" xr:uid="{00000000-0005-0000-0000-000022130000}"/>
    <cellStyle name="Normal 10 2 3 3 2 4 2 5" xfId="4877" xr:uid="{00000000-0005-0000-0000-000023130000}"/>
    <cellStyle name="Normal 10 2 3 3 2 4 2 6" xfId="4878" xr:uid="{00000000-0005-0000-0000-000024130000}"/>
    <cellStyle name="Normal 10 2 3 3 2 4 2 7" xfId="4879" xr:uid="{00000000-0005-0000-0000-000025130000}"/>
    <cellStyle name="Normal 10 2 3 3 2 4 3" xfId="4880" xr:uid="{00000000-0005-0000-0000-000026130000}"/>
    <cellStyle name="Normal 10 2 3 3 2 4 4" xfId="4881" xr:uid="{00000000-0005-0000-0000-000027130000}"/>
    <cellStyle name="Normal 10 2 3 3 2 4 5" xfId="4882" xr:uid="{00000000-0005-0000-0000-000028130000}"/>
    <cellStyle name="Normal 10 2 3 3 2 4 6" xfId="4883" xr:uid="{00000000-0005-0000-0000-000029130000}"/>
    <cellStyle name="Normal 10 2 3 3 2 4 7" xfId="4884" xr:uid="{00000000-0005-0000-0000-00002A130000}"/>
    <cellStyle name="Normal 10 2 3 3 2 4 8" xfId="4885" xr:uid="{00000000-0005-0000-0000-00002B130000}"/>
    <cellStyle name="Normal 10 2 3 3 2 5" xfId="4886" xr:uid="{00000000-0005-0000-0000-00002C130000}"/>
    <cellStyle name="Normal 10 2 3 3 2 5 2" xfId="4887" xr:uid="{00000000-0005-0000-0000-00002D130000}"/>
    <cellStyle name="Normal 10 2 3 3 2 5 3" xfId="4888" xr:uid="{00000000-0005-0000-0000-00002E130000}"/>
    <cellStyle name="Normal 10 2 3 3 2 5 4" xfId="4889" xr:uid="{00000000-0005-0000-0000-00002F130000}"/>
    <cellStyle name="Normal 10 2 3 3 2 5 5" xfId="4890" xr:uid="{00000000-0005-0000-0000-000030130000}"/>
    <cellStyle name="Normal 10 2 3 3 2 5 6" xfId="4891" xr:uid="{00000000-0005-0000-0000-000031130000}"/>
    <cellStyle name="Normal 10 2 3 3 2 5 7" xfId="4892" xr:uid="{00000000-0005-0000-0000-000032130000}"/>
    <cellStyle name="Normal 10 2 3 3 2 6" xfId="4893" xr:uid="{00000000-0005-0000-0000-000033130000}"/>
    <cellStyle name="Normal 10 2 3 3 2 7" xfId="4894" xr:uid="{00000000-0005-0000-0000-000034130000}"/>
    <cellStyle name="Normal 10 2 3 3 2 8" xfId="4895" xr:uid="{00000000-0005-0000-0000-000035130000}"/>
    <cellStyle name="Normal 10 2 3 3 2 9" xfId="4896" xr:uid="{00000000-0005-0000-0000-000036130000}"/>
    <cellStyle name="Normal 10 2 3 3 3" xfId="4897" xr:uid="{00000000-0005-0000-0000-000037130000}"/>
    <cellStyle name="Normal 10 2 3 3 3 10" xfId="4898" xr:uid="{00000000-0005-0000-0000-000038130000}"/>
    <cellStyle name="Normal 10 2 3 3 3 2" xfId="4899" xr:uid="{00000000-0005-0000-0000-000039130000}"/>
    <cellStyle name="Normal 10 2 3 3 3 2 2" xfId="4900" xr:uid="{00000000-0005-0000-0000-00003A130000}"/>
    <cellStyle name="Normal 10 2 3 3 3 2 2 2" xfId="4901" xr:uid="{00000000-0005-0000-0000-00003B130000}"/>
    <cellStyle name="Normal 10 2 3 3 3 2 2 3" xfId="4902" xr:uid="{00000000-0005-0000-0000-00003C130000}"/>
    <cellStyle name="Normal 10 2 3 3 3 2 2 4" xfId="4903" xr:uid="{00000000-0005-0000-0000-00003D130000}"/>
    <cellStyle name="Normal 10 2 3 3 3 2 2 5" xfId="4904" xr:uid="{00000000-0005-0000-0000-00003E130000}"/>
    <cellStyle name="Normal 10 2 3 3 3 2 2 6" xfId="4905" xr:uid="{00000000-0005-0000-0000-00003F130000}"/>
    <cellStyle name="Normal 10 2 3 3 3 2 2 7" xfId="4906" xr:uid="{00000000-0005-0000-0000-000040130000}"/>
    <cellStyle name="Normal 10 2 3 3 3 2 3" xfId="4907" xr:uid="{00000000-0005-0000-0000-000041130000}"/>
    <cellStyle name="Normal 10 2 3 3 3 2 4" xfId="4908" xr:uid="{00000000-0005-0000-0000-000042130000}"/>
    <cellStyle name="Normal 10 2 3 3 3 2 5" xfId="4909" xr:uid="{00000000-0005-0000-0000-000043130000}"/>
    <cellStyle name="Normal 10 2 3 3 3 2 6" xfId="4910" xr:uid="{00000000-0005-0000-0000-000044130000}"/>
    <cellStyle name="Normal 10 2 3 3 3 2 7" xfId="4911" xr:uid="{00000000-0005-0000-0000-000045130000}"/>
    <cellStyle name="Normal 10 2 3 3 3 2 8" xfId="4912" xr:uid="{00000000-0005-0000-0000-000046130000}"/>
    <cellStyle name="Normal 10 2 3 3 3 3" xfId="4913" xr:uid="{00000000-0005-0000-0000-000047130000}"/>
    <cellStyle name="Normal 10 2 3 3 3 3 2" xfId="4914" xr:uid="{00000000-0005-0000-0000-000048130000}"/>
    <cellStyle name="Normal 10 2 3 3 3 3 2 2" xfId="4915" xr:uid="{00000000-0005-0000-0000-000049130000}"/>
    <cellStyle name="Normal 10 2 3 3 3 3 2 3" xfId="4916" xr:uid="{00000000-0005-0000-0000-00004A130000}"/>
    <cellStyle name="Normal 10 2 3 3 3 3 2 4" xfId="4917" xr:uid="{00000000-0005-0000-0000-00004B130000}"/>
    <cellStyle name="Normal 10 2 3 3 3 3 2 5" xfId="4918" xr:uid="{00000000-0005-0000-0000-00004C130000}"/>
    <cellStyle name="Normal 10 2 3 3 3 3 2 6" xfId="4919" xr:uid="{00000000-0005-0000-0000-00004D130000}"/>
    <cellStyle name="Normal 10 2 3 3 3 3 2 7" xfId="4920" xr:uid="{00000000-0005-0000-0000-00004E130000}"/>
    <cellStyle name="Normal 10 2 3 3 3 3 3" xfId="4921" xr:uid="{00000000-0005-0000-0000-00004F130000}"/>
    <cellStyle name="Normal 10 2 3 3 3 3 4" xfId="4922" xr:uid="{00000000-0005-0000-0000-000050130000}"/>
    <cellStyle name="Normal 10 2 3 3 3 3 5" xfId="4923" xr:uid="{00000000-0005-0000-0000-000051130000}"/>
    <cellStyle name="Normal 10 2 3 3 3 3 6" xfId="4924" xr:uid="{00000000-0005-0000-0000-000052130000}"/>
    <cellStyle name="Normal 10 2 3 3 3 3 7" xfId="4925" xr:uid="{00000000-0005-0000-0000-000053130000}"/>
    <cellStyle name="Normal 10 2 3 3 3 3 8" xfId="4926" xr:uid="{00000000-0005-0000-0000-000054130000}"/>
    <cellStyle name="Normal 10 2 3 3 3 4" xfId="4927" xr:uid="{00000000-0005-0000-0000-000055130000}"/>
    <cellStyle name="Normal 10 2 3 3 3 4 2" xfId="4928" xr:uid="{00000000-0005-0000-0000-000056130000}"/>
    <cellStyle name="Normal 10 2 3 3 3 4 3" xfId="4929" xr:uid="{00000000-0005-0000-0000-000057130000}"/>
    <cellStyle name="Normal 10 2 3 3 3 4 4" xfId="4930" xr:uid="{00000000-0005-0000-0000-000058130000}"/>
    <cellStyle name="Normal 10 2 3 3 3 4 5" xfId="4931" xr:uid="{00000000-0005-0000-0000-000059130000}"/>
    <cellStyle name="Normal 10 2 3 3 3 4 6" xfId="4932" xr:uid="{00000000-0005-0000-0000-00005A130000}"/>
    <cellStyle name="Normal 10 2 3 3 3 4 7" xfId="4933" xr:uid="{00000000-0005-0000-0000-00005B130000}"/>
    <cellStyle name="Normal 10 2 3 3 3 5" xfId="4934" xr:uid="{00000000-0005-0000-0000-00005C130000}"/>
    <cellStyle name="Normal 10 2 3 3 3 6" xfId="4935" xr:uid="{00000000-0005-0000-0000-00005D130000}"/>
    <cellStyle name="Normal 10 2 3 3 3 7" xfId="4936" xr:uid="{00000000-0005-0000-0000-00005E130000}"/>
    <cellStyle name="Normal 10 2 3 3 3 8" xfId="4937" xr:uid="{00000000-0005-0000-0000-00005F130000}"/>
    <cellStyle name="Normal 10 2 3 3 3 9" xfId="4938" xr:uid="{00000000-0005-0000-0000-000060130000}"/>
    <cellStyle name="Normal 10 2 3 3 4" xfId="4939" xr:uid="{00000000-0005-0000-0000-000061130000}"/>
    <cellStyle name="Normal 10 2 3 3 4 2" xfId="4940" xr:uid="{00000000-0005-0000-0000-000062130000}"/>
    <cellStyle name="Normal 10 2 3 3 4 2 2" xfId="4941" xr:uid="{00000000-0005-0000-0000-000063130000}"/>
    <cellStyle name="Normal 10 2 3 3 4 2 2 2" xfId="4942" xr:uid="{00000000-0005-0000-0000-000064130000}"/>
    <cellStyle name="Normal 10 2 3 3 4 2 2 3" xfId="4943" xr:uid="{00000000-0005-0000-0000-000065130000}"/>
    <cellStyle name="Normal 10 2 3 3 4 2 2 4" xfId="4944" xr:uid="{00000000-0005-0000-0000-000066130000}"/>
    <cellStyle name="Normal 10 2 3 3 4 2 2 5" xfId="4945" xr:uid="{00000000-0005-0000-0000-000067130000}"/>
    <cellStyle name="Normal 10 2 3 3 4 2 2 6" xfId="4946" xr:uid="{00000000-0005-0000-0000-000068130000}"/>
    <cellStyle name="Normal 10 2 3 3 4 2 2 7" xfId="4947" xr:uid="{00000000-0005-0000-0000-000069130000}"/>
    <cellStyle name="Normal 10 2 3 3 4 2 3" xfId="4948" xr:uid="{00000000-0005-0000-0000-00006A130000}"/>
    <cellStyle name="Normal 10 2 3 3 4 2 4" xfId="4949" xr:uid="{00000000-0005-0000-0000-00006B130000}"/>
    <cellStyle name="Normal 10 2 3 3 4 2 5" xfId="4950" xr:uid="{00000000-0005-0000-0000-00006C130000}"/>
    <cellStyle name="Normal 10 2 3 3 4 2 6" xfId="4951" xr:uid="{00000000-0005-0000-0000-00006D130000}"/>
    <cellStyle name="Normal 10 2 3 3 4 2 7" xfId="4952" xr:uid="{00000000-0005-0000-0000-00006E130000}"/>
    <cellStyle name="Normal 10 2 3 3 4 2 8" xfId="4953" xr:uid="{00000000-0005-0000-0000-00006F130000}"/>
    <cellStyle name="Normal 10 2 3 3 4 3" xfId="4954" xr:uid="{00000000-0005-0000-0000-000070130000}"/>
    <cellStyle name="Normal 10 2 3 3 4 3 2" xfId="4955" xr:uid="{00000000-0005-0000-0000-000071130000}"/>
    <cellStyle name="Normal 10 2 3 3 4 3 3" xfId="4956" xr:uid="{00000000-0005-0000-0000-000072130000}"/>
    <cellStyle name="Normal 10 2 3 3 4 3 4" xfId="4957" xr:uid="{00000000-0005-0000-0000-000073130000}"/>
    <cellStyle name="Normal 10 2 3 3 4 3 5" xfId="4958" xr:uid="{00000000-0005-0000-0000-000074130000}"/>
    <cellStyle name="Normal 10 2 3 3 4 3 6" xfId="4959" xr:uid="{00000000-0005-0000-0000-000075130000}"/>
    <cellStyle name="Normal 10 2 3 3 4 3 7" xfId="4960" xr:uid="{00000000-0005-0000-0000-000076130000}"/>
    <cellStyle name="Normal 10 2 3 3 4 4" xfId="4961" xr:uid="{00000000-0005-0000-0000-000077130000}"/>
    <cellStyle name="Normal 10 2 3 3 4 5" xfId="4962" xr:uid="{00000000-0005-0000-0000-000078130000}"/>
    <cellStyle name="Normal 10 2 3 3 4 6" xfId="4963" xr:uid="{00000000-0005-0000-0000-000079130000}"/>
    <cellStyle name="Normal 10 2 3 3 4 7" xfId="4964" xr:uid="{00000000-0005-0000-0000-00007A130000}"/>
    <cellStyle name="Normal 10 2 3 3 4 8" xfId="4965" xr:uid="{00000000-0005-0000-0000-00007B130000}"/>
    <cellStyle name="Normal 10 2 3 3 4 9" xfId="4966" xr:uid="{00000000-0005-0000-0000-00007C130000}"/>
    <cellStyle name="Normal 10 2 3 3 5" xfId="4967" xr:uid="{00000000-0005-0000-0000-00007D130000}"/>
    <cellStyle name="Normal 10 2 3 3 5 2" xfId="4968" xr:uid="{00000000-0005-0000-0000-00007E130000}"/>
    <cellStyle name="Normal 10 2 3 3 5 2 2" xfId="4969" xr:uid="{00000000-0005-0000-0000-00007F130000}"/>
    <cellStyle name="Normal 10 2 3 3 5 2 3" xfId="4970" xr:uid="{00000000-0005-0000-0000-000080130000}"/>
    <cellStyle name="Normal 10 2 3 3 5 2 4" xfId="4971" xr:uid="{00000000-0005-0000-0000-000081130000}"/>
    <cellStyle name="Normal 10 2 3 3 5 2 5" xfId="4972" xr:uid="{00000000-0005-0000-0000-000082130000}"/>
    <cellStyle name="Normal 10 2 3 3 5 2 6" xfId="4973" xr:uid="{00000000-0005-0000-0000-000083130000}"/>
    <cellStyle name="Normal 10 2 3 3 5 2 7" xfId="4974" xr:uid="{00000000-0005-0000-0000-000084130000}"/>
    <cellStyle name="Normal 10 2 3 3 5 3" xfId="4975" xr:uid="{00000000-0005-0000-0000-000085130000}"/>
    <cellStyle name="Normal 10 2 3 3 5 4" xfId="4976" xr:uid="{00000000-0005-0000-0000-000086130000}"/>
    <cellStyle name="Normal 10 2 3 3 5 5" xfId="4977" xr:uid="{00000000-0005-0000-0000-000087130000}"/>
    <cellStyle name="Normal 10 2 3 3 5 6" xfId="4978" xr:uid="{00000000-0005-0000-0000-000088130000}"/>
    <cellStyle name="Normal 10 2 3 3 5 7" xfId="4979" xr:uid="{00000000-0005-0000-0000-000089130000}"/>
    <cellStyle name="Normal 10 2 3 3 5 8" xfId="4980" xr:uid="{00000000-0005-0000-0000-00008A130000}"/>
    <cellStyle name="Normal 10 2 3 3 6" xfId="4981" xr:uid="{00000000-0005-0000-0000-00008B130000}"/>
    <cellStyle name="Normal 10 2 3 3 6 2" xfId="4982" xr:uid="{00000000-0005-0000-0000-00008C130000}"/>
    <cellStyle name="Normal 10 2 3 3 6 3" xfId="4983" xr:uid="{00000000-0005-0000-0000-00008D130000}"/>
    <cellStyle name="Normal 10 2 3 3 6 4" xfId="4984" xr:uid="{00000000-0005-0000-0000-00008E130000}"/>
    <cellStyle name="Normal 10 2 3 3 6 5" xfId="4985" xr:uid="{00000000-0005-0000-0000-00008F130000}"/>
    <cellStyle name="Normal 10 2 3 3 6 6" xfId="4986" xr:uid="{00000000-0005-0000-0000-000090130000}"/>
    <cellStyle name="Normal 10 2 3 3 6 7" xfId="4987" xr:uid="{00000000-0005-0000-0000-000091130000}"/>
    <cellStyle name="Normal 10 2 3 3 7" xfId="4988" xr:uid="{00000000-0005-0000-0000-000092130000}"/>
    <cellStyle name="Normal 10 2 3 3 8" xfId="4989" xr:uid="{00000000-0005-0000-0000-000093130000}"/>
    <cellStyle name="Normal 10 2 3 3 9" xfId="4990" xr:uid="{00000000-0005-0000-0000-000094130000}"/>
    <cellStyle name="Normal 10 2 3 4" xfId="4991" xr:uid="{00000000-0005-0000-0000-000095130000}"/>
    <cellStyle name="Normal 10 2 3 4 10" xfId="4992" xr:uid="{00000000-0005-0000-0000-000096130000}"/>
    <cellStyle name="Normal 10 2 3 4 11" xfId="4993" xr:uid="{00000000-0005-0000-0000-000097130000}"/>
    <cellStyle name="Normal 10 2 3 4 2" xfId="4994" xr:uid="{00000000-0005-0000-0000-000098130000}"/>
    <cellStyle name="Normal 10 2 3 4 2 10" xfId="4995" xr:uid="{00000000-0005-0000-0000-000099130000}"/>
    <cellStyle name="Normal 10 2 3 4 2 2" xfId="4996" xr:uid="{00000000-0005-0000-0000-00009A130000}"/>
    <cellStyle name="Normal 10 2 3 4 2 2 2" xfId="4997" xr:uid="{00000000-0005-0000-0000-00009B130000}"/>
    <cellStyle name="Normal 10 2 3 4 2 2 2 2" xfId="4998" xr:uid="{00000000-0005-0000-0000-00009C130000}"/>
    <cellStyle name="Normal 10 2 3 4 2 2 2 3" xfId="4999" xr:uid="{00000000-0005-0000-0000-00009D130000}"/>
    <cellStyle name="Normal 10 2 3 4 2 2 2 4" xfId="5000" xr:uid="{00000000-0005-0000-0000-00009E130000}"/>
    <cellStyle name="Normal 10 2 3 4 2 2 2 5" xfId="5001" xr:uid="{00000000-0005-0000-0000-00009F130000}"/>
    <cellStyle name="Normal 10 2 3 4 2 2 2 6" xfId="5002" xr:uid="{00000000-0005-0000-0000-0000A0130000}"/>
    <cellStyle name="Normal 10 2 3 4 2 2 2 7" xfId="5003" xr:uid="{00000000-0005-0000-0000-0000A1130000}"/>
    <cellStyle name="Normal 10 2 3 4 2 2 3" xfId="5004" xr:uid="{00000000-0005-0000-0000-0000A2130000}"/>
    <cellStyle name="Normal 10 2 3 4 2 2 4" xfId="5005" xr:uid="{00000000-0005-0000-0000-0000A3130000}"/>
    <cellStyle name="Normal 10 2 3 4 2 2 5" xfId="5006" xr:uid="{00000000-0005-0000-0000-0000A4130000}"/>
    <cellStyle name="Normal 10 2 3 4 2 2 6" xfId="5007" xr:uid="{00000000-0005-0000-0000-0000A5130000}"/>
    <cellStyle name="Normal 10 2 3 4 2 2 7" xfId="5008" xr:uid="{00000000-0005-0000-0000-0000A6130000}"/>
    <cellStyle name="Normal 10 2 3 4 2 2 8" xfId="5009" xr:uid="{00000000-0005-0000-0000-0000A7130000}"/>
    <cellStyle name="Normal 10 2 3 4 2 3" xfId="5010" xr:uid="{00000000-0005-0000-0000-0000A8130000}"/>
    <cellStyle name="Normal 10 2 3 4 2 3 2" xfId="5011" xr:uid="{00000000-0005-0000-0000-0000A9130000}"/>
    <cellStyle name="Normal 10 2 3 4 2 3 2 2" xfId="5012" xr:uid="{00000000-0005-0000-0000-0000AA130000}"/>
    <cellStyle name="Normal 10 2 3 4 2 3 2 3" xfId="5013" xr:uid="{00000000-0005-0000-0000-0000AB130000}"/>
    <cellStyle name="Normal 10 2 3 4 2 3 2 4" xfId="5014" xr:uid="{00000000-0005-0000-0000-0000AC130000}"/>
    <cellStyle name="Normal 10 2 3 4 2 3 2 5" xfId="5015" xr:uid="{00000000-0005-0000-0000-0000AD130000}"/>
    <cellStyle name="Normal 10 2 3 4 2 3 2 6" xfId="5016" xr:uid="{00000000-0005-0000-0000-0000AE130000}"/>
    <cellStyle name="Normal 10 2 3 4 2 3 2 7" xfId="5017" xr:uid="{00000000-0005-0000-0000-0000AF130000}"/>
    <cellStyle name="Normal 10 2 3 4 2 3 3" xfId="5018" xr:uid="{00000000-0005-0000-0000-0000B0130000}"/>
    <cellStyle name="Normal 10 2 3 4 2 3 4" xfId="5019" xr:uid="{00000000-0005-0000-0000-0000B1130000}"/>
    <cellStyle name="Normal 10 2 3 4 2 3 5" xfId="5020" xr:uid="{00000000-0005-0000-0000-0000B2130000}"/>
    <cellStyle name="Normal 10 2 3 4 2 3 6" xfId="5021" xr:uid="{00000000-0005-0000-0000-0000B3130000}"/>
    <cellStyle name="Normal 10 2 3 4 2 3 7" xfId="5022" xr:uid="{00000000-0005-0000-0000-0000B4130000}"/>
    <cellStyle name="Normal 10 2 3 4 2 3 8" xfId="5023" xr:uid="{00000000-0005-0000-0000-0000B5130000}"/>
    <cellStyle name="Normal 10 2 3 4 2 4" xfId="5024" xr:uid="{00000000-0005-0000-0000-0000B6130000}"/>
    <cellStyle name="Normal 10 2 3 4 2 4 2" xfId="5025" xr:uid="{00000000-0005-0000-0000-0000B7130000}"/>
    <cellStyle name="Normal 10 2 3 4 2 4 3" xfId="5026" xr:uid="{00000000-0005-0000-0000-0000B8130000}"/>
    <cellStyle name="Normal 10 2 3 4 2 4 4" xfId="5027" xr:uid="{00000000-0005-0000-0000-0000B9130000}"/>
    <cellStyle name="Normal 10 2 3 4 2 4 5" xfId="5028" xr:uid="{00000000-0005-0000-0000-0000BA130000}"/>
    <cellStyle name="Normal 10 2 3 4 2 4 6" xfId="5029" xr:uid="{00000000-0005-0000-0000-0000BB130000}"/>
    <cellStyle name="Normal 10 2 3 4 2 4 7" xfId="5030" xr:uid="{00000000-0005-0000-0000-0000BC130000}"/>
    <cellStyle name="Normal 10 2 3 4 2 5" xfId="5031" xr:uid="{00000000-0005-0000-0000-0000BD130000}"/>
    <cellStyle name="Normal 10 2 3 4 2 6" xfId="5032" xr:uid="{00000000-0005-0000-0000-0000BE130000}"/>
    <cellStyle name="Normal 10 2 3 4 2 7" xfId="5033" xr:uid="{00000000-0005-0000-0000-0000BF130000}"/>
    <cellStyle name="Normal 10 2 3 4 2 8" xfId="5034" xr:uid="{00000000-0005-0000-0000-0000C0130000}"/>
    <cellStyle name="Normal 10 2 3 4 2 9" xfId="5035" xr:uid="{00000000-0005-0000-0000-0000C1130000}"/>
    <cellStyle name="Normal 10 2 3 4 3" xfId="5036" xr:uid="{00000000-0005-0000-0000-0000C2130000}"/>
    <cellStyle name="Normal 10 2 3 4 3 2" xfId="5037" xr:uid="{00000000-0005-0000-0000-0000C3130000}"/>
    <cellStyle name="Normal 10 2 3 4 3 2 2" xfId="5038" xr:uid="{00000000-0005-0000-0000-0000C4130000}"/>
    <cellStyle name="Normal 10 2 3 4 3 2 2 2" xfId="5039" xr:uid="{00000000-0005-0000-0000-0000C5130000}"/>
    <cellStyle name="Normal 10 2 3 4 3 2 2 3" xfId="5040" xr:uid="{00000000-0005-0000-0000-0000C6130000}"/>
    <cellStyle name="Normal 10 2 3 4 3 2 2 4" xfId="5041" xr:uid="{00000000-0005-0000-0000-0000C7130000}"/>
    <cellStyle name="Normal 10 2 3 4 3 2 2 5" xfId="5042" xr:uid="{00000000-0005-0000-0000-0000C8130000}"/>
    <cellStyle name="Normal 10 2 3 4 3 2 2 6" xfId="5043" xr:uid="{00000000-0005-0000-0000-0000C9130000}"/>
    <cellStyle name="Normal 10 2 3 4 3 2 2 7" xfId="5044" xr:uid="{00000000-0005-0000-0000-0000CA130000}"/>
    <cellStyle name="Normal 10 2 3 4 3 2 3" xfId="5045" xr:uid="{00000000-0005-0000-0000-0000CB130000}"/>
    <cellStyle name="Normal 10 2 3 4 3 2 4" xfId="5046" xr:uid="{00000000-0005-0000-0000-0000CC130000}"/>
    <cellStyle name="Normal 10 2 3 4 3 2 5" xfId="5047" xr:uid="{00000000-0005-0000-0000-0000CD130000}"/>
    <cellStyle name="Normal 10 2 3 4 3 2 6" xfId="5048" xr:uid="{00000000-0005-0000-0000-0000CE130000}"/>
    <cellStyle name="Normal 10 2 3 4 3 2 7" xfId="5049" xr:uid="{00000000-0005-0000-0000-0000CF130000}"/>
    <cellStyle name="Normal 10 2 3 4 3 2 8" xfId="5050" xr:uid="{00000000-0005-0000-0000-0000D0130000}"/>
    <cellStyle name="Normal 10 2 3 4 3 3" xfId="5051" xr:uid="{00000000-0005-0000-0000-0000D1130000}"/>
    <cellStyle name="Normal 10 2 3 4 3 3 2" xfId="5052" xr:uid="{00000000-0005-0000-0000-0000D2130000}"/>
    <cellStyle name="Normal 10 2 3 4 3 3 3" xfId="5053" xr:uid="{00000000-0005-0000-0000-0000D3130000}"/>
    <cellStyle name="Normal 10 2 3 4 3 3 4" xfId="5054" xr:uid="{00000000-0005-0000-0000-0000D4130000}"/>
    <cellStyle name="Normal 10 2 3 4 3 3 5" xfId="5055" xr:uid="{00000000-0005-0000-0000-0000D5130000}"/>
    <cellStyle name="Normal 10 2 3 4 3 3 6" xfId="5056" xr:uid="{00000000-0005-0000-0000-0000D6130000}"/>
    <cellStyle name="Normal 10 2 3 4 3 3 7" xfId="5057" xr:uid="{00000000-0005-0000-0000-0000D7130000}"/>
    <cellStyle name="Normal 10 2 3 4 3 4" xfId="5058" xr:uid="{00000000-0005-0000-0000-0000D8130000}"/>
    <cellStyle name="Normal 10 2 3 4 3 5" xfId="5059" xr:uid="{00000000-0005-0000-0000-0000D9130000}"/>
    <cellStyle name="Normal 10 2 3 4 3 6" xfId="5060" xr:uid="{00000000-0005-0000-0000-0000DA130000}"/>
    <cellStyle name="Normal 10 2 3 4 3 7" xfId="5061" xr:uid="{00000000-0005-0000-0000-0000DB130000}"/>
    <cellStyle name="Normal 10 2 3 4 3 8" xfId="5062" xr:uid="{00000000-0005-0000-0000-0000DC130000}"/>
    <cellStyle name="Normal 10 2 3 4 3 9" xfId="5063" xr:uid="{00000000-0005-0000-0000-0000DD130000}"/>
    <cellStyle name="Normal 10 2 3 4 4" xfId="5064" xr:uid="{00000000-0005-0000-0000-0000DE130000}"/>
    <cellStyle name="Normal 10 2 3 4 4 2" xfId="5065" xr:uid="{00000000-0005-0000-0000-0000DF130000}"/>
    <cellStyle name="Normal 10 2 3 4 4 2 2" xfId="5066" xr:uid="{00000000-0005-0000-0000-0000E0130000}"/>
    <cellStyle name="Normal 10 2 3 4 4 2 3" xfId="5067" xr:uid="{00000000-0005-0000-0000-0000E1130000}"/>
    <cellStyle name="Normal 10 2 3 4 4 2 4" xfId="5068" xr:uid="{00000000-0005-0000-0000-0000E2130000}"/>
    <cellStyle name="Normal 10 2 3 4 4 2 5" xfId="5069" xr:uid="{00000000-0005-0000-0000-0000E3130000}"/>
    <cellStyle name="Normal 10 2 3 4 4 2 6" xfId="5070" xr:uid="{00000000-0005-0000-0000-0000E4130000}"/>
    <cellStyle name="Normal 10 2 3 4 4 2 7" xfId="5071" xr:uid="{00000000-0005-0000-0000-0000E5130000}"/>
    <cellStyle name="Normal 10 2 3 4 4 3" xfId="5072" xr:uid="{00000000-0005-0000-0000-0000E6130000}"/>
    <cellStyle name="Normal 10 2 3 4 4 4" xfId="5073" xr:uid="{00000000-0005-0000-0000-0000E7130000}"/>
    <cellStyle name="Normal 10 2 3 4 4 5" xfId="5074" xr:uid="{00000000-0005-0000-0000-0000E8130000}"/>
    <cellStyle name="Normal 10 2 3 4 4 6" xfId="5075" xr:uid="{00000000-0005-0000-0000-0000E9130000}"/>
    <cellStyle name="Normal 10 2 3 4 4 7" xfId="5076" xr:uid="{00000000-0005-0000-0000-0000EA130000}"/>
    <cellStyle name="Normal 10 2 3 4 4 8" xfId="5077" xr:uid="{00000000-0005-0000-0000-0000EB130000}"/>
    <cellStyle name="Normal 10 2 3 4 5" xfId="5078" xr:uid="{00000000-0005-0000-0000-0000EC130000}"/>
    <cellStyle name="Normal 10 2 3 4 5 2" xfId="5079" xr:uid="{00000000-0005-0000-0000-0000ED130000}"/>
    <cellStyle name="Normal 10 2 3 4 5 3" xfId="5080" xr:uid="{00000000-0005-0000-0000-0000EE130000}"/>
    <cellStyle name="Normal 10 2 3 4 5 4" xfId="5081" xr:uid="{00000000-0005-0000-0000-0000EF130000}"/>
    <cellStyle name="Normal 10 2 3 4 5 5" xfId="5082" xr:uid="{00000000-0005-0000-0000-0000F0130000}"/>
    <cellStyle name="Normal 10 2 3 4 5 6" xfId="5083" xr:uid="{00000000-0005-0000-0000-0000F1130000}"/>
    <cellStyle name="Normal 10 2 3 4 5 7" xfId="5084" xr:uid="{00000000-0005-0000-0000-0000F2130000}"/>
    <cellStyle name="Normal 10 2 3 4 6" xfId="5085" xr:uid="{00000000-0005-0000-0000-0000F3130000}"/>
    <cellStyle name="Normal 10 2 3 4 7" xfId="5086" xr:uid="{00000000-0005-0000-0000-0000F4130000}"/>
    <cellStyle name="Normal 10 2 3 4 8" xfId="5087" xr:uid="{00000000-0005-0000-0000-0000F5130000}"/>
    <cellStyle name="Normal 10 2 3 4 9" xfId="5088" xr:uid="{00000000-0005-0000-0000-0000F6130000}"/>
    <cellStyle name="Normal 10 2 3 5" xfId="5089" xr:uid="{00000000-0005-0000-0000-0000F7130000}"/>
    <cellStyle name="Normal 10 2 3 5 10" xfId="5090" xr:uid="{00000000-0005-0000-0000-0000F8130000}"/>
    <cellStyle name="Normal 10 2 3 5 11" xfId="5091" xr:uid="{00000000-0005-0000-0000-0000F9130000}"/>
    <cellStyle name="Normal 10 2 3 5 2" xfId="5092" xr:uid="{00000000-0005-0000-0000-0000FA130000}"/>
    <cellStyle name="Normal 10 2 3 5 2 10" xfId="5093" xr:uid="{00000000-0005-0000-0000-0000FB130000}"/>
    <cellStyle name="Normal 10 2 3 5 2 2" xfId="5094" xr:uid="{00000000-0005-0000-0000-0000FC130000}"/>
    <cellStyle name="Normal 10 2 3 5 2 2 2" xfId="5095" xr:uid="{00000000-0005-0000-0000-0000FD130000}"/>
    <cellStyle name="Normal 10 2 3 5 2 2 2 2" xfId="5096" xr:uid="{00000000-0005-0000-0000-0000FE130000}"/>
    <cellStyle name="Normal 10 2 3 5 2 2 2 3" xfId="5097" xr:uid="{00000000-0005-0000-0000-0000FF130000}"/>
    <cellStyle name="Normal 10 2 3 5 2 2 2 4" xfId="5098" xr:uid="{00000000-0005-0000-0000-000000140000}"/>
    <cellStyle name="Normal 10 2 3 5 2 2 2 5" xfId="5099" xr:uid="{00000000-0005-0000-0000-000001140000}"/>
    <cellStyle name="Normal 10 2 3 5 2 2 2 6" xfId="5100" xr:uid="{00000000-0005-0000-0000-000002140000}"/>
    <cellStyle name="Normal 10 2 3 5 2 2 2 7" xfId="5101" xr:uid="{00000000-0005-0000-0000-000003140000}"/>
    <cellStyle name="Normal 10 2 3 5 2 2 3" xfId="5102" xr:uid="{00000000-0005-0000-0000-000004140000}"/>
    <cellStyle name="Normal 10 2 3 5 2 2 4" xfId="5103" xr:uid="{00000000-0005-0000-0000-000005140000}"/>
    <cellStyle name="Normal 10 2 3 5 2 2 5" xfId="5104" xr:uid="{00000000-0005-0000-0000-000006140000}"/>
    <cellStyle name="Normal 10 2 3 5 2 2 6" xfId="5105" xr:uid="{00000000-0005-0000-0000-000007140000}"/>
    <cellStyle name="Normal 10 2 3 5 2 2 7" xfId="5106" xr:uid="{00000000-0005-0000-0000-000008140000}"/>
    <cellStyle name="Normal 10 2 3 5 2 2 8" xfId="5107" xr:uid="{00000000-0005-0000-0000-000009140000}"/>
    <cellStyle name="Normal 10 2 3 5 2 3" xfId="5108" xr:uid="{00000000-0005-0000-0000-00000A140000}"/>
    <cellStyle name="Normal 10 2 3 5 2 3 2" xfId="5109" xr:uid="{00000000-0005-0000-0000-00000B140000}"/>
    <cellStyle name="Normal 10 2 3 5 2 3 2 2" xfId="5110" xr:uid="{00000000-0005-0000-0000-00000C140000}"/>
    <cellStyle name="Normal 10 2 3 5 2 3 2 3" xfId="5111" xr:uid="{00000000-0005-0000-0000-00000D140000}"/>
    <cellStyle name="Normal 10 2 3 5 2 3 2 4" xfId="5112" xr:uid="{00000000-0005-0000-0000-00000E140000}"/>
    <cellStyle name="Normal 10 2 3 5 2 3 2 5" xfId="5113" xr:uid="{00000000-0005-0000-0000-00000F140000}"/>
    <cellStyle name="Normal 10 2 3 5 2 3 2 6" xfId="5114" xr:uid="{00000000-0005-0000-0000-000010140000}"/>
    <cellStyle name="Normal 10 2 3 5 2 3 2 7" xfId="5115" xr:uid="{00000000-0005-0000-0000-000011140000}"/>
    <cellStyle name="Normal 10 2 3 5 2 3 3" xfId="5116" xr:uid="{00000000-0005-0000-0000-000012140000}"/>
    <cellStyle name="Normal 10 2 3 5 2 3 4" xfId="5117" xr:uid="{00000000-0005-0000-0000-000013140000}"/>
    <cellStyle name="Normal 10 2 3 5 2 3 5" xfId="5118" xr:uid="{00000000-0005-0000-0000-000014140000}"/>
    <cellStyle name="Normal 10 2 3 5 2 3 6" xfId="5119" xr:uid="{00000000-0005-0000-0000-000015140000}"/>
    <cellStyle name="Normal 10 2 3 5 2 3 7" xfId="5120" xr:uid="{00000000-0005-0000-0000-000016140000}"/>
    <cellStyle name="Normal 10 2 3 5 2 3 8" xfId="5121" xr:uid="{00000000-0005-0000-0000-000017140000}"/>
    <cellStyle name="Normal 10 2 3 5 2 4" xfId="5122" xr:uid="{00000000-0005-0000-0000-000018140000}"/>
    <cellStyle name="Normal 10 2 3 5 2 4 2" xfId="5123" xr:uid="{00000000-0005-0000-0000-000019140000}"/>
    <cellStyle name="Normal 10 2 3 5 2 4 3" xfId="5124" xr:uid="{00000000-0005-0000-0000-00001A140000}"/>
    <cellStyle name="Normal 10 2 3 5 2 4 4" xfId="5125" xr:uid="{00000000-0005-0000-0000-00001B140000}"/>
    <cellStyle name="Normal 10 2 3 5 2 4 5" xfId="5126" xr:uid="{00000000-0005-0000-0000-00001C140000}"/>
    <cellStyle name="Normal 10 2 3 5 2 4 6" xfId="5127" xr:uid="{00000000-0005-0000-0000-00001D140000}"/>
    <cellStyle name="Normal 10 2 3 5 2 4 7" xfId="5128" xr:uid="{00000000-0005-0000-0000-00001E140000}"/>
    <cellStyle name="Normal 10 2 3 5 2 5" xfId="5129" xr:uid="{00000000-0005-0000-0000-00001F140000}"/>
    <cellStyle name="Normal 10 2 3 5 2 6" xfId="5130" xr:uid="{00000000-0005-0000-0000-000020140000}"/>
    <cellStyle name="Normal 10 2 3 5 2 7" xfId="5131" xr:uid="{00000000-0005-0000-0000-000021140000}"/>
    <cellStyle name="Normal 10 2 3 5 2 8" xfId="5132" xr:uid="{00000000-0005-0000-0000-000022140000}"/>
    <cellStyle name="Normal 10 2 3 5 2 9" xfId="5133" xr:uid="{00000000-0005-0000-0000-000023140000}"/>
    <cellStyle name="Normal 10 2 3 5 3" xfId="5134" xr:uid="{00000000-0005-0000-0000-000024140000}"/>
    <cellStyle name="Normal 10 2 3 5 3 2" xfId="5135" xr:uid="{00000000-0005-0000-0000-000025140000}"/>
    <cellStyle name="Normal 10 2 3 5 3 2 2" xfId="5136" xr:uid="{00000000-0005-0000-0000-000026140000}"/>
    <cellStyle name="Normal 10 2 3 5 3 2 2 2" xfId="5137" xr:uid="{00000000-0005-0000-0000-000027140000}"/>
    <cellStyle name="Normal 10 2 3 5 3 2 2 3" xfId="5138" xr:uid="{00000000-0005-0000-0000-000028140000}"/>
    <cellStyle name="Normal 10 2 3 5 3 2 2 4" xfId="5139" xr:uid="{00000000-0005-0000-0000-000029140000}"/>
    <cellStyle name="Normal 10 2 3 5 3 2 2 5" xfId="5140" xr:uid="{00000000-0005-0000-0000-00002A140000}"/>
    <cellStyle name="Normal 10 2 3 5 3 2 2 6" xfId="5141" xr:uid="{00000000-0005-0000-0000-00002B140000}"/>
    <cellStyle name="Normal 10 2 3 5 3 2 2 7" xfId="5142" xr:uid="{00000000-0005-0000-0000-00002C140000}"/>
    <cellStyle name="Normal 10 2 3 5 3 2 3" xfId="5143" xr:uid="{00000000-0005-0000-0000-00002D140000}"/>
    <cellStyle name="Normal 10 2 3 5 3 2 4" xfId="5144" xr:uid="{00000000-0005-0000-0000-00002E140000}"/>
    <cellStyle name="Normal 10 2 3 5 3 2 5" xfId="5145" xr:uid="{00000000-0005-0000-0000-00002F140000}"/>
    <cellStyle name="Normal 10 2 3 5 3 2 6" xfId="5146" xr:uid="{00000000-0005-0000-0000-000030140000}"/>
    <cellStyle name="Normal 10 2 3 5 3 2 7" xfId="5147" xr:uid="{00000000-0005-0000-0000-000031140000}"/>
    <cellStyle name="Normal 10 2 3 5 3 2 8" xfId="5148" xr:uid="{00000000-0005-0000-0000-000032140000}"/>
    <cellStyle name="Normal 10 2 3 5 3 3" xfId="5149" xr:uid="{00000000-0005-0000-0000-000033140000}"/>
    <cellStyle name="Normal 10 2 3 5 3 3 2" xfId="5150" xr:uid="{00000000-0005-0000-0000-000034140000}"/>
    <cellStyle name="Normal 10 2 3 5 3 3 3" xfId="5151" xr:uid="{00000000-0005-0000-0000-000035140000}"/>
    <cellStyle name="Normal 10 2 3 5 3 3 4" xfId="5152" xr:uid="{00000000-0005-0000-0000-000036140000}"/>
    <cellStyle name="Normal 10 2 3 5 3 3 5" xfId="5153" xr:uid="{00000000-0005-0000-0000-000037140000}"/>
    <cellStyle name="Normal 10 2 3 5 3 3 6" xfId="5154" xr:uid="{00000000-0005-0000-0000-000038140000}"/>
    <cellStyle name="Normal 10 2 3 5 3 3 7" xfId="5155" xr:uid="{00000000-0005-0000-0000-000039140000}"/>
    <cellStyle name="Normal 10 2 3 5 3 4" xfId="5156" xr:uid="{00000000-0005-0000-0000-00003A140000}"/>
    <cellStyle name="Normal 10 2 3 5 3 5" xfId="5157" xr:uid="{00000000-0005-0000-0000-00003B140000}"/>
    <cellStyle name="Normal 10 2 3 5 3 6" xfId="5158" xr:uid="{00000000-0005-0000-0000-00003C140000}"/>
    <cellStyle name="Normal 10 2 3 5 3 7" xfId="5159" xr:uid="{00000000-0005-0000-0000-00003D140000}"/>
    <cellStyle name="Normal 10 2 3 5 3 8" xfId="5160" xr:uid="{00000000-0005-0000-0000-00003E140000}"/>
    <cellStyle name="Normal 10 2 3 5 3 9" xfId="5161" xr:uid="{00000000-0005-0000-0000-00003F140000}"/>
    <cellStyle name="Normal 10 2 3 5 4" xfId="5162" xr:uid="{00000000-0005-0000-0000-000040140000}"/>
    <cellStyle name="Normal 10 2 3 5 4 2" xfId="5163" xr:uid="{00000000-0005-0000-0000-000041140000}"/>
    <cellStyle name="Normal 10 2 3 5 4 2 2" xfId="5164" xr:uid="{00000000-0005-0000-0000-000042140000}"/>
    <cellStyle name="Normal 10 2 3 5 4 2 3" xfId="5165" xr:uid="{00000000-0005-0000-0000-000043140000}"/>
    <cellStyle name="Normal 10 2 3 5 4 2 4" xfId="5166" xr:uid="{00000000-0005-0000-0000-000044140000}"/>
    <cellStyle name="Normal 10 2 3 5 4 2 5" xfId="5167" xr:uid="{00000000-0005-0000-0000-000045140000}"/>
    <cellStyle name="Normal 10 2 3 5 4 2 6" xfId="5168" xr:uid="{00000000-0005-0000-0000-000046140000}"/>
    <cellStyle name="Normal 10 2 3 5 4 2 7" xfId="5169" xr:uid="{00000000-0005-0000-0000-000047140000}"/>
    <cellStyle name="Normal 10 2 3 5 4 3" xfId="5170" xr:uid="{00000000-0005-0000-0000-000048140000}"/>
    <cellStyle name="Normal 10 2 3 5 4 4" xfId="5171" xr:uid="{00000000-0005-0000-0000-000049140000}"/>
    <cellStyle name="Normal 10 2 3 5 4 5" xfId="5172" xr:uid="{00000000-0005-0000-0000-00004A140000}"/>
    <cellStyle name="Normal 10 2 3 5 4 6" xfId="5173" xr:uid="{00000000-0005-0000-0000-00004B140000}"/>
    <cellStyle name="Normal 10 2 3 5 4 7" xfId="5174" xr:uid="{00000000-0005-0000-0000-00004C140000}"/>
    <cellStyle name="Normal 10 2 3 5 4 8" xfId="5175" xr:uid="{00000000-0005-0000-0000-00004D140000}"/>
    <cellStyle name="Normal 10 2 3 5 5" xfId="5176" xr:uid="{00000000-0005-0000-0000-00004E140000}"/>
    <cellStyle name="Normal 10 2 3 5 5 2" xfId="5177" xr:uid="{00000000-0005-0000-0000-00004F140000}"/>
    <cellStyle name="Normal 10 2 3 5 5 3" xfId="5178" xr:uid="{00000000-0005-0000-0000-000050140000}"/>
    <cellStyle name="Normal 10 2 3 5 5 4" xfId="5179" xr:uid="{00000000-0005-0000-0000-000051140000}"/>
    <cellStyle name="Normal 10 2 3 5 5 5" xfId="5180" xr:uid="{00000000-0005-0000-0000-000052140000}"/>
    <cellStyle name="Normal 10 2 3 5 5 6" xfId="5181" xr:uid="{00000000-0005-0000-0000-000053140000}"/>
    <cellStyle name="Normal 10 2 3 5 5 7" xfId="5182" xr:uid="{00000000-0005-0000-0000-000054140000}"/>
    <cellStyle name="Normal 10 2 3 5 6" xfId="5183" xr:uid="{00000000-0005-0000-0000-000055140000}"/>
    <cellStyle name="Normal 10 2 3 5 7" xfId="5184" xr:uid="{00000000-0005-0000-0000-000056140000}"/>
    <cellStyle name="Normal 10 2 3 5 8" xfId="5185" xr:uid="{00000000-0005-0000-0000-000057140000}"/>
    <cellStyle name="Normal 10 2 3 5 9" xfId="5186" xr:uid="{00000000-0005-0000-0000-000058140000}"/>
    <cellStyle name="Normal 10 2 3 6" xfId="5187" xr:uid="{00000000-0005-0000-0000-000059140000}"/>
    <cellStyle name="Normal 10 2 3 6 10" xfId="5188" xr:uid="{00000000-0005-0000-0000-00005A140000}"/>
    <cellStyle name="Normal 10 2 3 6 2" xfId="5189" xr:uid="{00000000-0005-0000-0000-00005B140000}"/>
    <cellStyle name="Normal 10 2 3 6 2 2" xfId="5190" xr:uid="{00000000-0005-0000-0000-00005C140000}"/>
    <cellStyle name="Normal 10 2 3 6 2 2 2" xfId="5191" xr:uid="{00000000-0005-0000-0000-00005D140000}"/>
    <cellStyle name="Normal 10 2 3 6 2 2 2 2" xfId="5192" xr:uid="{00000000-0005-0000-0000-00005E140000}"/>
    <cellStyle name="Normal 10 2 3 6 2 2 2 3" xfId="5193" xr:uid="{00000000-0005-0000-0000-00005F140000}"/>
    <cellStyle name="Normal 10 2 3 6 2 2 2 4" xfId="5194" xr:uid="{00000000-0005-0000-0000-000060140000}"/>
    <cellStyle name="Normal 10 2 3 6 2 2 2 5" xfId="5195" xr:uid="{00000000-0005-0000-0000-000061140000}"/>
    <cellStyle name="Normal 10 2 3 6 2 2 2 6" xfId="5196" xr:uid="{00000000-0005-0000-0000-000062140000}"/>
    <cellStyle name="Normal 10 2 3 6 2 2 2 7" xfId="5197" xr:uid="{00000000-0005-0000-0000-000063140000}"/>
    <cellStyle name="Normal 10 2 3 6 2 2 3" xfId="5198" xr:uid="{00000000-0005-0000-0000-000064140000}"/>
    <cellStyle name="Normal 10 2 3 6 2 2 4" xfId="5199" xr:uid="{00000000-0005-0000-0000-000065140000}"/>
    <cellStyle name="Normal 10 2 3 6 2 2 5" xfId="5200" xr:uid="{00000000-0005-0000-0000-000066140000}"/>
    <cellStyle name="Normal 10 2 3 6 2 2 6" xfId="5201" xr:uid="{00000000-0005-0000-0000-000067140000}"/>
    <cellStyle name="Normal 10 2 3 6 2 2 7" xfId="5202" xr:uid="{00000000-0005-0000-0000-000068140000}"/>
    <cellStyle name="Normal 10 2 3 6 2 2 8" xfId="5203" xr:uid="{00000000-0005-0000-0000-000069140000}"/>
    <cellStyle name="Normal 10 2 3 6 2 3" xfId="5204" xr:uid="{00000000-0005-0000-0000-00006A140000}"/>
    <cellStyle name="Normal 10 2 3 6 2 3 2" xfId="5205" xr:uid="{00000000-0005-0000-0000-00006B140000}"/>
    <cellStyle name="Normal 10 2 3 6 2 3 3" xfId="5206" xr:uid="{00000000-0005-0000-0000-00006C140000}"/>
    <cellStyle name="Normal 10 2 3 6 2 3 4" xfId="5207" xr:uid="{00000000-0005-0000-0000-00006D140000}"/>
    <cellStyle name="Normal 10 2 3 6 2 3 5" xfId="5208" xr:uid="{00000000-0005-0000-0000-00006E140000}"/>
    <cellStyle name="Normal 10 2 3 6 2 3 6" xfId="5209" xr:uid="{00000000-0005-0000-0000-00006F140000}"/>
    <cellStyle name="Normal 10 2 3 6 2 3 7" xfId="5210" xr:uid="{00000000-0005-0000-0000-000070140000}"/>
    <cellStyle name="Normal 10 2 3 6 2 4" xfId="5211" xr:uid="{00000000-0005-0000-0000-000071140000}"/>
    <cellStyle name="Normal 10 2 3 6 2 5" xfId="5212" xr:uid="{00000000-0005-0000-0000-000072140000}"/>
    <cellStyle name="Normal 10 2 3 6 2 6" xfId="5213" xr:uid="{00000000-0005-0000-0000-000073140000}"/>
    <cellStyle name="Normal 10 2 3 6 2 7" xfId="5214" xr:uid="{00000000-0005-0000-0000-000074140000}"/>
    <cellStyle name="Normal 10 2 3 6 2 8" xfId="5215" xr:uid="{00000000-0005-0000-0000-000075140000}"/>
    <cellStyle name="Normal 10 2 3 6 2 9" xfId="5216" xr:uid="{00000000-0005-0000-0000-000076140000}"/>
    <cellStyle name="Normal 10 2 3 6 3" xfId="5217" xr:uid="{00000000-0005-0000-0000-000077140000}"/>
    <cellStyle name="Normal 10 2 3 6 3 2" xfId="5218" xr:uid="{00000000-0005-0000-0000-000078140000}"/>
    <cellStyle name="Normal 10 2 3 6 3 2 2" xfId="5219" xr:uid="{00000000-0005-0000-0000-000079140000}"/>
    <cellStyle name="Normal 10 2 3 6 3 2 3" xfId="5220" xr:uid="{00000000-0005-0000-0000-00007A140000}"/>
    <cellStyle name="Normal 10 2 3 6 3 2 4" xfId="5221" xr:uid="{00000000-0005-0000-0000-00007B140000}"/>
    <cellStyle name="Normal 10 2 3 6 3 2 5" xfId="5222" xr:uid="{00000000-0005-0000-0000-00007C140000}"/>
    <cellStyle name="Normal 10 2 3 6 3 2 6" xfId="5223" xr:uid="{00000000-0005-0000-0000-00007D140000}"/>
    <cellStyle name="Normal 10 2 3 6 3 2 7" xfId="5224" xr:uid="{00000000-0005-0000-0000-00007E140000}"/>
    <cellStyle name="Normal 10 2 3 6 3 3" xfId="5225" xr:uid="{00000000-0005-0000-0000-00007F140000}"/>
    <cellStyle name="Normal 10 2 3 6 3 4" xfId="5226" xr:uid="{00000000-0005-0000-0000-000080140000}"/>
    <cellStyle name="Normal 10 2 3 6 3 5" xfId="5227" xr:uid="{00000000-0005-0000-0000-000081140000}"/>
    <cellStyle name="Normal 10 2 3 6 3 6" xfId="5228" xr:uid="{00000000-0005-0000-0000-000082140000}"/>
    <cellStyle name="Normal 10 2 3 6 3 7" xfId="5229" xr:uid="{00000000-0005-0000-0000-000083140000}"/>
    <cellStyle name="Normal 10 2 3 6 3 8" xfId="5230" xr:uid="{00000000-0005-0000-0000-000084140000}"/>
    <cellStyle name="Normal 10 2 3 6 4" xfId="5231" xr:uid="{00000000-0005-0000-0000-000085140000}"/>
    <cellStyle name="Normal 10 2 3 6 4 2" xfId="5232" xr:uid="{00000000-0005-0000-0000-000086140000}"/>
    <cellStyle name="Normal 10 2 3 6 4 3" xfId="5233" xr:uid="{00000000-0005-0000-0000-000087140000}"/>
    <cellStyle name="Normal 10 2 3 6 4 4" xfId="5234" xr:uid="{00000000-0005-0000-0000-000088140000}"/>
    <cellStyle name="Normal 10 2 3 6 4 5" xfId="5235" xr:uid="{00000000-0005-0000-0000-000089140000}"/>
    <cellStyle name="Normal 10 2 3 6 4 6" xfId="5236" xr:uid="{00000000-0005-0000-0000-00008A140000}"/>
    <cellStyle name="Normal 10 2 3 6 4 7" xfId="5237" xr:uid="{00000000-0005-0000-0000-00008B140000}"/>
    <cellStyle name="Normal 10 2 3 6 5" xfId="5238" xr:uid="{00000000-0005-0000-0000-00008C140000}"/>
    <cellStyle name="Normal 10 2 3 6 6" xfId="5239" xr:uid="{00000000-0005-0000-0000-00008D140000}"/>
    <cellStyle name="Normal 10 2 3 6 7" xfId="5240" xr:uid="{00000000-0005-0000-0000-00008E140000}"/>
    <cellStyle name="Normal 10 2 3 6 8" xfId="5241" xr:uid="{00000000-0005-0000-0000-00008F140000}"/>
    <cellStyle name="Normal 10 2 3 6 9" xfId="5242" xr:uid="{00000000-0005-0000-0000-000090140000}"/>
    <cellStyle name="Normal 10 2 3 7" xfId="5243" xr:uid="{00000000-0005-0000-0000-000091140000}"/>
    <cellStyle name="Normal 10 2 3 7 2" xfId="5244" xr:uid="{00000000-0005-0000-0000-000092140000}"/>
    <cellStyle name="Normal 10 2 3 7 2 2" xfId="5245" xr:uid="{00000000-0005-0000-0000-000093140000}"/>
    <cellStyle name="Normal 10 2 3 7 2 2 2" xfId="5246" xr:uid="{00000000-0005-0000-0000-000094140000}"/>
    <cellStyle name="Normal 10 2 3 7 2 2 3" xfId="5247" xr:uid="{00000000-0005-0000-0000-000095140000}"/>
    <cellStyle name="Normal 10 2 3 7 2 2 4" xfId="5248" xr:uid="{00000000-0005-0000-0000-000096140000}"/>
    <cellStyle name="Normal 10 2 3 7 2 2 5" xfId="5249" xr:uid="{00000000-0005-0000-0000-000097140000}"/>
    <cellStyle name="Normal 10 2 3 7 2 2 6" xfId="5250" xr:uid="{00000000-0005-0000-0000-000098140000}"/>
    <cellStyle name="Normal 10 2 3 7 2 2 7" xfId="5251" xr:uid="{00000000-0005-0000-0000-000099140000}"/>
    <cellStyle name="Normal 10 2 3 7 2 3" xfId="5252" xr:uid="{00000000-0005-0000-0000-00009A140000}"/>
    <cellStyle name="Normal 10 2 3 7 2 4" xfId="5253" xr:uid="{00000000-0005-0000-0000-00009B140000}"/>
    <cellStyle name="Normal 10 2 3 7 2 5" xfId="5254" xr:uid="{00000000-0005-0000-0000-00009C140000}"/>
    <cellStyle name="Normal 10 2 3 7 2 6" xfId="5255" xr:uid="{00000000-0005-0000-0000-00009D140000}"/>
    <cellStyle name="Normal 10 2 3 7 2 7" xfId="5256" xr:uid="{00000000-0005-0000-0000-00009E140000}"/>
    <cellStyle name="Normal 10 2 3 7 2 8" xfId="5257" xr:uid="{00000000-0005-0000-0000-00009F140000}"/>
    <cellStyle name="Normal 10 2 3 7 3" xfId="5258" xr:uid="{00000000-0005-0000-0000-0000A0140000}"/>
    <cellStyle name="Normal 10 2 3 7 3 2" xfId="5259" xr:uid="{00000000-0005-0000-0000-0000A1140000}"/>
    <cellStyle name="Normal 10 2 3 7 3 3" xfId="5260" xr:uid="{00000000-0005-0000-0000-0000A2140000}"/>
    <cellStyle name="Normal 10 2 3 7 3 4" xfId="5261" xr:uid="{00000000-0005-0000-0000-0000A3140000}"/>
    <cellStyle name="Normal 10 2 3 7 3 5" xfId="5262" xr:uid="{00000000-0005-0000-0000-0000A4140000}"/>
    <cellStyle name="Normal 10 2 3 7 3 6" xfId="5263" xr:uid="{00000000-0005-0000-0000-0000A5140000}"/>
    <cellStyle name="Normal 10 2 3 7 3 7" xfId="5264" xr:uid="{00000000-0005-0000-0000-0000A6140000}"/>
    <cellStyle name="Normal 10 2 3 7 4" xfId="5265" xr:uid="{00000000-0005-0000-0000-0000A7140000}"/>
    <cellStyle name="Normal 10 2 3 7 5" xfId="5266" xr:uid="{00000000-0005-0000-0000-0000A8140000}"/>
    <cellStyle name="Normal 10 2 3 7 6" xfId="5267" xr:uid="{00000000-0005-0000-0000-0000A9140000}"/>
    <cellStyle name="Normal 10 2 3 7 7" xfId="5268" xr:uid="{00000000-0005-0000-0000-0000AA140000}"/>
    <cellStyle name="Normal 10 2 3 7 8" xfId="5269" xr:uid="{00000000-0005-0000-0000-0000AB140000}"/>
    <cellStyle name="Normal 10 2 3 7 9" xfId="5270" xr:uid="{00000000-0005-0000-0000-0000AC140000}"/>
    <cellStyle name="Normal 10 2 3 8" xfId="5271" xr:uid="{00000000-0005-0000-0000-0000AD140000}"/>
    <cellStyle name="Normal 10 2 3 8 2" xfId="5272" xr:uid="{00000000-0005-0000-0000-0000AE140000}"/>
    <cellStyle name="Normal 10 2 3 8 2 2" xfId="5273" xr:uid="{00000000-0005-0000-0000-0000AF140000}"/>
    <cellStyle name="Normal 10 2 3 8 2 3" xfId="5274" xr:uid="{00000000-0005-0000-0000-0000B0140000}"/>
    <cellStyle name="Normal 10 2 3 8 2 4" xfId="5275" xr:uid="{00000000-0005-0000-0000-0000B1140000}"/>
    <cellStyle name="Normal 10 2 3 8 2 5" xfId="5276" xr:uid="{00000000-0005-0000-0000-0000B2140000}"/>
    <cellStyle name="Normal 10 2 3 8 2 6" xfId="5277" xr:uid="{00000000-0005-0000-0000-0000B3140000}"/>
    <cellStyle name="Normal 10 2 3 8 2 7" xfId="5278" xr:uid="{00000000-0005-0000-0000-0000B4140000}"/>
    <cellStyle name="Normal 10 2 3 8 3" xfId="5279" xr:uid="{00000000-0005-0000-0000-0000B5140000}"/>
    <cellStyle name="Normal 10 2 3 8 4" xfId="5280" xr:uid="{00000000-0005-0000-0000-0000B6140000}"/>
    <cellStyle name="Normal 10 2 3 8 5" xfId="5281" xr:uid="{00000000-0005-0000-0000-0000B7140000}"/>
    <cellStyle name="Normal 10 2 3 8 6" xfId="5282" xr:uid="{00000000-0005-0000-0000-0000B8140000}"/>
    <cellStyle name="Normal 10 2 3 8 7" xfId="5283" xr:uid="{00000000-0005-0000-0000-0000B9140000}"/>
    <cellStyle name="Normal 10 2 3 8 8" xfId="5284" xr:uid="{00000000-0005-0000-0000-0000BA140000}"/>
    <cellStyle name="Normal 10 2 3 9" xfId="5285" xr:uid="{00000000-0005-0000-0000-0000BB140000}"/>
    <cellStyle name="Normal 10 2 3 9 2" xfId="5286" xr:uid="{00000000-0005-0000-0000-0000BC140000}"/>
    <cellStyle name="Normal 10 2 3 9 3" xfId="5287" xr:uid="{00000000-0005-0000-0000-0000BD140000}"/>
    <cellStyle name="Normal 10 2 3 9 4" xfId="5288" xr:uid="{00000000-0005-0000-0000-0000BE140000}"/>
    <cellStyle name="Normal 10 2 3 9 5" xfId="5289" xr:uid="{00000000-0005-0000-0000-0000BF140000}"/>
    <cellStyle name="Normal 10 2 3 9 6" xfId="5290" xr:uid="{00000000-0005-0000-0000-0000C0140000}"/>
    <cellStyle name="Normal 10 2 3 9 7" xfId="5291" xr:uid="{00000000-0005-0000-0000-0000C1140000}"/>
    <cellStyle name="Normal 10 2 4" xfId="5292" xr:uid="{00000000-0005-0000-0000-0000C2140000}"/>
    <cellStyle name="Normal 10 2 4 10" xfId="5293" xr:uid="{00000000-0005-0000-0000-0000C3140000}"/>
    <cellStyle name="Normal 10 2 4 11" xfId="5294" xr:uid="{00000000-0005-0000-0000-0000C4140000}"/>
    <cellStyle name="Normal 10 2 4 12" xfId="5295" xr:uid="{00000000-0005-0000-0000-0000C5140000}"/>
    <cellStyle name="Normal 10 2 4 13" xfId="5296" xr:uid="{00000000-0005-0000-0000-0000C6140000}"/>
    <cellStyle name="Normal 10 2 4 14" xfId="5297" xr:uid="{00000000-0005-0000-0000-0000C7140000}"/>
    <cellStyle name="Normal 10 2 4 15" xfId="5298" xr:uid="{00000000-0005-0000-0000-0000C8140000}"/>
    <cellStyle name="Normal 10 2 4 16" xfId="5299" xr:uid="{00000000-0005-0000-0000-0000C9140000}"/>
    <cellStyle name="Normal 10 2 4 2" xfId="5300" xr:uid="{00000000-0005-0000-0000-0000CA140000}"/>
    <cellStyle name="Normal 10 2 4 2 10" xfId="5301" xr:uid="{00000000-0005-0000-0000-0000CB140000}"/>
    <cellStyle name="Normal 10 2 4 2 11" xfId="5302" xr:uid="{00000000-0005-0000-0000-0000CC140000}"/>
    <cellStyle name="Normal 10 2 4 2 12" xfId="5303" xr:uid="{00000000-0005-0000-0000-0000CD140000}"/>
    <cellStyle name="Normal 10 2 4 2 2" xfId="5304" xr:uid="{00000000-0005-0000-0000-0000CE140000}"/>
    <cellStyle name="Normal 10 2 4 2 2 10" xfId="5305" xr:uid="{00000000-0005-0000-0000-0000CF140000}"/>
    <cellStyle name="Normal 10 2 4 2 2 11" xfId="5306" xr:uid="{00000000-0005-0000-0000-0000D0140000}"/>
    <cellStyle name="Normal 10 2 4 2 2 2" xfId="5307" xr:uid="{00000000-0005-0000-0000-0000D1140000}"/>
    <cellStyle name="Normal 10 2 4 2 2 2 10" xfId="5308" xr:uid="{00000000-0005-0000-0000-0000D2140000}"/>
    <cellStyle name="Normal 10 2 4 2 2 2 2" xfId="5309" xr:uid="{00000000-0005-0000-0000-0000D3140000}"/>
    <cellStyle name="Normal 10 2 4 2 2 2 2 2" xfId="5310" xr:uid="{00000000-0005-0000-0000-0000D4140000}"/>
    <cellStyle name="Normal 10 2 4 2 2 2 2 2 2" xfId="5311" xr:uid="{00000000-0005-0000-0000-0000D5140000}"/>
    <cellStyle name="Normal 10 2 4 2 2 2 2 2 3" xfId="5312" xr:uid="{00000000-0005-0000-0000-0000D6140000}"/>
    <cellStyle name="Normal 10 2 4 2 2 2 2 2 4" xfId="5313" xr:uid="{00000000-0005-0000-0000-0000D7140000}"/>
    <cellStyle name="Normal 10 2 4 2 2 2 2 2 5" xfId="5314" xr:uid="{00000000-0005-0000-0000-0000D8140000}"/>
    <cellStyle name="Normal 10 2 4 2 2 2 2 2 6" xfId="5315" xr:uid="{00000000-0005-0000-0000-0000D9140000}"/>
    <cellStyle name="Normal 10 2 4 2 2 2 2 2 7" xfId="5316" xr:uid="{00000000-0005-0000-0000-0000DA140000}"/>
    <cellStyle name="Normal 10 2 4 2 2 2 2 3" xfId="5317" xr:uid="{00000000-0005-0000-0000-0000DB140000}"/>
    <cellStyle name="Normal 10 2 4 2 2 2 2 4" xfId="5318" xr:uid="{00000000-0005-0000-0000-0000DC140000}"/>
    <cellStyle name="Normal 10 2 4 2 2 2 2 5" xfId="5319" xr:uid="{00000000-0005-0000-0000-0000DD140000}"/>
    <cellStyle name="Normal 10 2 4 2 2 2 2 6" xfId="5320" xr:uid="{00000000-0005-0000-0000-0000DE140000}"/>
    <cellStyle name="Normal 10 2 4 2 2 2 2 7" xfId="5321" xr:uid="{00000000-0005-0000-0000-0000DF140000}"/>
    <cellStyle name="Normal 10 2 4 2 2 2 2 8" xfId="5322" xr:uid="{00000000-0005-0000-0000-0000E0140000}"/>
    <cellStyle name="Normal 10 2 4 2 2 2 3" xfId="5323" xr:uid="{00000000-0005-0000-0000-0000E1140000}"/>
    <cellStyle name="Normal 10 2 4 2 2 2 3 2" xfId="5324" xr:uid="{00000000-0005-0000-0000-0000E2140000}"/>
    <cellStyle name="Normal 10 2 4 2 2 2 3 2 2" xfId="5325" xr:uid="{00000000-0005-0000-0000-0000E3140000}"/>
    <cellStyle name="Normal 10 2 4 2 2 2 3 2 3" xfId="5326" xr:uid="{00000000-0005-0000-0000-0000E4140000}"/>
    <cellStyle name="Normal 10 2 4 2 2 2 3 2 4" xfId="5327" xr:uid="{00000000-0005-0000-0000-0000E5140000}"/>
    <cellStyle name="Normal 10 2 4 2 2 2 3 2 5" xfId="5328" xr:uid="{00000000-0005-0000-0000-0000E6140000}"/>
    <cellStyle name="Normal 10 2 4 2 2 2 3 2 6" xfId="5329" xr:uid="{00000000-0005-0000-0000-0000E7140000}"/>
    <cellStyle name="Normal 10 2 4 2 2 2 3 2 7" xfId="5330" xr:uid="{00000000-0005-0000-0000-0000E8140000}"/>
    <cellStyle name="Normal 10 2 4 2 2 2 3 3" xfId="5331" xr:uid="{00000000-0005-0000-0000-0000E9140000}"/>
    <cellStyle name="Normal 10 2 4 2 2 2 3 4" xfId="5332" xr:uid="{00000000-0005-0000-0000-0000EA140000}"/>
    <cellStyle name="Normal 10 2 4 2 2 2 3 5" xfId="5333" xr:uid="{00000000-0005-0000-0000-0000EB140000}"/>
    <cellStyle name="Normal 10 2 4 2 2 2 3 6" xfId="5334" xr:uid="{00000000-0005-0000-0000-0000EC140000}"/>
    <cellStyle name="Normal 10 2 4 2 2 2 3 7" xfId="5335" xr:uid="{00000000-0005-0000-0000-0000ED140000}"/>
    <cellStyle name="Normal 10 2 4 2 2 2 3 8" xfId="5336" xr:uid="{00000000-0005-0000-0000-0000EE140000}"/>
    <cellStyle name="Normal 10 2 4 2 2 2 4" xfId="5337" xr:uid="{00000000-0005-0000-0000-0000EF140000}"/>
    <cellStyle name="Normal 10 2 4 2 2 2 4 2" xfId="5338" xr:uid="{00000000-0005-0000-0000-0000F0140000}"/>
    <cellStyle name="Normal 10 2 4 2 2 2 4 3" xfId="5339" xr:uid="{00000000-0005-0000-0000-0000F1140000}"/>
    <cellStyle name="Normal 10 2 4 2 2 2 4 4" xfId="5340" xr:uid="{00000000-0005-0000-0000-0000F2140000}"/>
    <cellStyle name="Normal 10 2 4 2 2 2 4 5" xfId="5341" xr:uid="{00000000-0005-0000-0000-0000F3140000}"/>
    <cellStyle name="Normal 10 2 4 2 2 2 4 6" xfId="5342" xr:uid="{00000000-0005-0000-0000-0000F4140000}"/>
    <cellStyle name="Normal 10 2 4 2 2 2 4 7" xfId="5343" xr:uid="{00000000-0005-0000-0000-0000F5140000}"/>
    <cellStyle name="Normal 10 2 4 2 2 2 5" xfId="5344" xr:uid="{00000000-0005-0000-0000-0000F6140000}"/>
    <cellStyle name="Normal 10 2 4 2 2 2 6" xfId="5345" xr:uid="{00000000-0005-0000-0000-0000F7140000}"/>
    <cellStyle name="Normal 10 2 4 2 2 2 7" xfId="5346" xr:uid="{00000000-0005-0000-0000-0000F8140000}"/>
    <cellStyle name="Normal 10 2 4 2 2 2 8" xfId="5347" xr:uid="{00000000-0005-0000-0000-0000F9140000}"/>
    <cellStyle name="Normal 10 2 4 2 2 2 9" xfId="5348" xr:uid="{00000000-0005-0000-0000-0000FA140000}"/>
    <cellStyle name="Normal 10 2 4 2 2 3" xfId="5349" xr:uid="{00000000-0005-0000-0000-0000FB140000}"/>
    <cellStyle name="Normal 10 2 4 2 2 3 2" xfId="5350" xr:uid="{00000000-0005-0000-0000-0000FC140000}"/>
    <cellStyle name="Normal 10 2 4 2 2 3 2 2" xfId="5351" xr:uid="{00000000-0005-0000-0000-0000FD140000}"/>
    <cellStyle name="Normal 10 2 4 2 2 3 2 2 2" xfId="5352" xr:uid="{00000000-0005-0000-0000-0000FE140000}"/>
    <cellStyle name="Normal 10 2 4 2 2 3 2 2 3" xfId="5353" xr:uid="{00000000-0005-0000-0000-0000FF140000}"/>
    <cellStyle name="Normal 10 2 4 2 2 3 2 2 4" xfId="5354" xr:uid="{00000000-0005-0000-0000-000000150000}"/>
    <cellStyle name="Normal 10 2 4 2 2 3 2 2 5" xfId="5355" xr:uid="{00000000-0005-0000-0000-000001150000}"/>
    <cellStyle name="Normal 10 2 4 2 2 3 2 2 6" xfId="5356" xr:uid="{00000000-0005-0000-0000-000002150000}"/>
    <cellStyle name="Normal 10 2 4 2 2 3 2 2 7" xfId="5357" xr:uid="{00000000-0005-0000-0000-000003150000}"/>
    <cellStyle name="Normal 10 2 4 2 2 3 2 3" xfId="5358" xr:uid="{00000000-0005-0000-0000-000004150000}"/>
    <cellStyle name="Normal 10 2 4 2 2 3 2 4" xfId="5359" xr:uid="{00000000-0005-0000-0000-000005150000}"/>
    <cellStyle name="Normal 10 2 4 2 2 3 2 5" xfId="5360" xr:uid="{00000000-0005-0000-0000-000006150000}"/>
    <cellStyle name="Normal 10 2 4 2 2 3 2 6" xfId="5361" xr:uid="{00000000-0005-0000-0000-000007150000}"/>
    <cellStyle name="Normal 10 2 4 2 2 3 2 7" xfId="5362" xr:uid="{00000000-0005-0000-0000-000008150000}"/>
    <cellStyle name="Normal 10 2 4 2 2 3 2 8" xfId="5363" xr:uid="{00000000-0005-0000-0000-000009150000}"/>
    <cellStyle name="Normal 10 2 4 2 2 3 3" xfId="5364" xr:uid="{00000000-0005-0000-0000-00000A150000}"/>
    <cellStyle name="Normal 10 2 4 2 2 3 3 2" xfId="5365" xr:uid="{00000000-0005-0000-0000-00000B150000}"/>
    <cellStyle name="Normal 10 2 4 2 2 3 3 3" xfId="5366" xr:uid="{00000000-0005-0000-0000-00000C150000}"/>
    <cellStyle name="Normal 10 2 4 2 2 3 3 4" xfId="5367" xr:uid="{00000000-0005-0000-0000-00000D150000}"/>
    <cellStyle name="Normal 10 2 4 2 2 3 3 5" xfId="5368" xr:uid="{00000000-0005-0000-0000-00000E150000}"/>
    <cellStyle name="Normal 10 2 4 2 2 3 3 6" xfId="5369" xr:uid="{00000000-0005-0000-0000-00000F150000}"/>
    <cellStyle name="Normal 10 2 4 2 2 3 3 7" xfId="5370" xr:uid="{00000000-0005-0000-0000-000010150000}"/>
    <cellStyle name="Normal 10 2 4 2 2 3 4" xfId="5371" xr:uid="{00000000-0005-0000-0000-000011150000}"/>
    <cellStyle name="Normal 10 2 4 2 2 3 5" xfId="5372" xr:uid="{00000000-0005-0000-0000-000012150000}"/>
    <cellStyle name="Normal 10 2 4 2 2 3 6" xfId="5373" xr:uid="{00000000-0005-0000-0000-000013150000}"/>
    <cellStyle name="Normal 10 2 4 2 2 3 7" xfId="5374" xr:uid="{00000000-0005-0000-0000-000014150000}"/>
    <cellStyle name="Normal 10 2 4 2 2 3 8" xfId="5375" xr:uid="{00000000-0005-0000-0000-000015150000}"/>
    <cellStyle name="Normal 10 2 4 2 2 3 9" xfId="5376" xr:uid="{00000000-0005-0000-0000-000016150000}"/>
    <cellStyle name="Normal 10 2 4 2 2 4" xfId="5377" xr:uid="{00000000-0005-0000-0000-000017150000}"/>
    <cellStyle name="Normal 10 2 4 2 2 4 2" xfId="5378" xr:uid="{00000000-0005-0000-0000-000018150000}"/>
    <cellStyle name="Normal 10 2 4 2 2 4 2 2" xfId="5379" xr:uid="{00000000-0005-0000-0000-000019150000}"/>
    <cellStyle name="Normal 10 2 4 2 2 4 2 3" xfId="5380" xr:uid="{00000000-0005-0000-0000-00001A150000}"/>
    <cellStyle name="Normal 10 2 4 2 2 4 2 4" xfId="5381" xr:uid="{00000000-0005-0000-0000-00001B150000}"/>
    <cellStyle name="Normal 10 2 4 2 2 4 2 5" xfId="5382" xr:uid="{00000000-0005-0000-0000-00001C150000}"/>
    <cellStyle name="Normal 10 2 4 2 2 4 2 6" xfId="5383" xr:uid="{00000000-0005-0000-0000-00001D150000}"/>
    <cellStyle name="Normal 10 2 4 2 2 4 2 7" xfId="5384" xr:uid="{00000000-0005-0000-0000-00001E150000}"/>
    <cellStyle name="Normal 10 2 4 2 2 4 3" xfId="5385" xr:uid="{00000000-0005-0000-0000-00001F150000}"/>
    <cellStyle name="Normal 10 2 4 2 2 4 4" xfId="5386" xr:uid="{00000000-0005-0000-0000-000020150000}"/>
    <cellStyle name="Normal 10 2 4 2 2 4 5" xfId="5387" xr:uid="{00000000-0005-0000-0000-000021150000}"/>
    <cellStyle name="Normal 10 2 4 2 2 4 6" xfId="5388" xr:uid="{00000000-0005-0000-0000-000022150000}"/>
    <cellStyle name="Normal 10 2 4 2 2 4 7" xfId="5389" xr:uid="{00000000-0005-0000-0000-000023150000}"/>
    <cellStyle name="Normal 10 2 4 2 2 4 8" xfId="5390" xr:uid="{00000000-0005-0000-0000-000024150000}"/>
    <cellStyle name="Normal 10 2 4 2 2 5" xfId="5391" xr:uid="{00000000-0005-0000-0000-000025150000}"/>
    <cellStyle name="Normal 10 2 4 2 2 5 2" xfId="5392" xr:uid="{00000000-0005-0000-0000-000026150000}"/>
    <cellStyle name="Normal 10 2 4 2 2 5 3" xfId="5393" xr:uid="{00000000-0005-0000-0000-000027150000}"/>
    <cellStyle name="Normal 10 2 4 2 2 5 4" xfId="5394" xr:uid="{00000000-0005-0000-0000-000028150000}"/>
    <cellStyle name="Normal 10 2 4 2 2 5 5" xfId="5395" xr:uid="{00000000-0005-0000-0000-000029150000}"/>
    <cellStyle name="Normal 10 2 4 2 2 5 6" xfId="5396" xr:uid="{00000000-0005-0000-0000-00002A150000}"/>
    <cellStyle name="Normal 10 2 4 2 2 5 7" xfId="5397" xr:uid="{00000000-0005-0000-0000-00002B150000}"/>
    <cellStyle name="Normal 10 2 4 2 2 6" xfId="5398" xr:uid="{00000000-0005-0000-0000-00002C150000}"/>
    <cellStyle name="Normal 10 2 4 2 2 7" xfId="5399" xr:uid="{00000000-0005-0000-0000-00002D150000}"/>
    <cellStyle name="Normal 10 2 4 2 2 8" xfId="5400" xr:uid="{00000000-0005-0000-0000-00002E150000}"/>
    <cellStyle name="Normal 10 2 4 2 2 9" xfId="5401" xr:uid="{00000000-0005-0000-0000-00002F150000}"/>
    <cellStyle name="Normal 10 2 4 2 3" xfId="5402" xr:uid="{00000000-0005-0000-0000-000030150000}"/>
    <cellStyle name="Normal 10 2 4 2 3 10" xfId="5403" xr:uid="{00000000-0005-0000-0000-000031150000}"/>
    <cellStyle name="Normal 10 2 4 2 3 2" xfId="5404" xr:uid="{00000000-0005-0000-0000-000032150000}"/>
    <cellStyle name="Normal 10 2 4 2 3 2 2" xfId="5405" xr:uid="{00000000-0005-0000-0000-000033150000}"/>
    <cellStyle name="Normal 10 2 4 2 3 2 2 2" xfId="5406" xr:uid="{00000000-0005-0000-0000-000034150000}"/>
    <cellStyle name="Normal 10 2 4 2 3 2 2 3" xfId="5407" xr:uid="{00000000-0005-0000-0000-000035150000}"/>
    <cellStyle name="Normal 10 2 4 2 3 2 2 4" xfId="5408" xr:uid="{00000000-0005-0000-0000-000036150000}"/>
    <cellStyle name="Normal 10 2 4 2 3 2 2 5" xfId="5409" xr:uid="{00000000-0005-0000-0000-000037150000}"/>
    <cellStyle name="Normal 10 2 4 2 3 2 2 6" xfId="5410" xr:uid="{00000000-0005-0000-0000-000038150000}"/>
    <cellStyle name="Normal 10 2 4 2 3 2 2 7" xfId="5411" xr:uid="{00000000-0005-0000-0000-000039150000}"/>
    <cellStyle name="Normal 10 2 4 2 3 2 3" xfId="5412" xr:uid="{00000000-0005-0000-0000-00003A150000}"/>
    <cellStyle name="Normal 10 2 4 2 3 2 4" xfId="5413" xr:uid="{00000000-0005-0000-0000-00003B150000}"/>
    <cellStyle name="Normal 10 2 4 2 3 2 5" xfId="5414" xr:uid="{00000000-0005-0000-0000-00003C150000}"/>
    <cellStyle name="Normal 10 2 4 2 3 2 6" xfId="5415" xr:uid="{00000000-0005-0000-0000-00003D150000}"/>
    <cellStyle name="Normal 10 2 4 2 3 2 7" xfId="5416" xr:uid="{00000000-0005-0000-0000-00003E150000}"/>
    <cellStyle name="Normal 10 2 4 2 3 2 8" xfId="5417" xr:uid="{00000000-0005-0000-0000-00003F150000}"/>
    <cellStyle name="Normal 10 2 4 2 3 3" xfId="5418" xr:uid="{00000000-0005-0000-0000-000040150000}"/>
    <cellStyle name="Normal 10 2 4 2 3 3 2" xfId="5419" xr:uid="{00000000-0005-0000-0000-000041150000}"/>
    <cellStyle name="Normal 10 2 4 2 3 3 2 2" xfId="5420" xr:uid="{00000000-0005-0000-0000-000042150000}"/>
    <cellStyle name="Normal 10 2 4 2 3 3 2 3" xfId="5421" xr:uid="{00000000-0005-0000-0000-000043150000}"/>
    <cellStyle name="Normal 10 2 4 2 3 3 2 4" xfId="5422" xr:uid="{00000000-0005-0000-0000-000044150000}"/>
    <cellStyle name="Normal 10 2 4 2 3 3 2 5" xfId="5423" xr:uid="{00000000-0005-0000-0000-000045150000}"/>
    <cellStyle name="Normal 10 2 4 2 3 3 2 6" xfId="5424" xr:uid="{00000000-0005-0000-0000-000046150000}"/>
    <cellStyle name="Normal 10 2 4 2 3 3 2 7" xfId="5425" xr:uid="{00000000-0005-0000-0000-000047150000}"/>
    <cellStyle name="Normal 10 2 4 2 3 3 3" xfId="5426" xr:uid="{00000000-0005-0000-0000-000048150000}"/>
    <cellStyle name="Normal 10 2 4 2 3 3 4" xfId="5427" xr:uid="{00000000-0005-0000-0000-000049150000}"/>
    <cellStyle name="Normal 10 2 4 2 3 3 5" xfId="5428" xr:uid="{00000000-0005-0000-0000-00004A150000}"/>
    <cellStyle name="Normal 10 2 4 2 3 3 6" xfId="5429" xr:uid="{00000000-0005-0000-0000-00004B150000}"/>
    <cellStyle name="Normal 10 2 4 2 3 3 7" xfId="5430" xr:uid="{00000000-0005-0000-0000-00004C150000}"/>
    <cellStyle name="Normal 10 2 4 2 3 3 8" xfId="5431" xr:uid="{00000000-0005-0000-0000-00004D150000}"/>
    <cellStyle name="Normal 10 2 4 2 3 4" xfId="5432" xr:uid="{00000000-0005-0000-0000-00004E150000}"/>
    <cellStyle name="Normal 10 2 4 2 3 4 2" xfId="5433" xr:uid="{00000000-0005-0000-0000-00004F150000}"/>
    <cellStyle name="Normal 10 2 4 2 3 4 3" xfId="5434" xr:uid="{00000000-0005-0000-0000-000050150000}"/>
    <cellStyle name="Normal 10 2 4 2 3 4 4" xfId="5435" xr:uid="{00000000-0005-0000-0000-000051150000}"/>
    <cellStyle name="Normal 10 2 4 2 3 4 5" xfId="5436" xr:uid="{00000000-0005-0000-0000-000052150000}"/>
    <cellStyle name="Normal 10 2 4 2 3 4 6" xfId="5437" xr:uid="{00000000-0005-0000-0000-000053150000}"/>
    <cellStyle name="Normal 10 2 4 2 3 4 7" xfId="5438" xr:uid="{00000000-0005-0000-0000-000054150000}"/>
    <cellStyle name="Normal 10 2 4 2 3 5" xfId="5439" xr:uid="{00000000-0005-0000-0000-000055150000}"/>
    <cellStyle name="Normal 10 2 4 2 3 6" xfId="5440" xr:uid="{00000000-0005-0000-0000-000056150000}"/>
    <cellStyle name="Normal 10 2 4 2 3 7" xfId="5441" xr:uid="{00000000-0005-0000-0000-000057150000}"/>
    <cellStyle name="Normal 10 2 4 2 3 8" xfId="5442" xr:uid="{00000000-0005-0000-0000-000058150000}"/>
    <cellStyle name="Normal 10 2 4 2 3 9" xfId="5443" xr:uid="{00000000-0005-0000-0000-000059150000}"/>
    <cellStyle name="Normal 10 2 4 2 4" xfId="5444" xr:uid="{00000000-0005-0000-0000-00005A150000}"/>
    <cellStyle name="Normal 10 2 4 2 4 2" xfId="5445" xr:uid="{00000000-0005-0000-0000-00005B150000}"/>
    <cellStyle name="Normal 10 2 4 2 4 2 2" xfId="5446" xr:uid="{00000000-0005-0000-0000-00005C150000}"/>
    <cellStyle name="Normal 10 2 4 2 4 2 2 2" xfId="5447" xr:uid="{00000000-0005-0000-0000-00005D150000}"/>
    <cellStyle name="Normal 10 2 4 2 4 2 2 3" xfId="5448" xr:uid="{00000000-0005-0000-0000-00005E150000}"/>
    <cellStyle name="Normal 10 2 4 2 4 2 2 4" xfId="5449" xr:uid="{00000000-0005-0000-0000-00005F150000}"/>
    <cellStyle name="Normal 10 2 4 2 4 2 2 5" xfId="5450" xr:uid="{00000000-0005-0000-0000-000060150000}"/>
    <cellStyle name="Normal 10 2 4 2 4 2 2 6" xfId="5451" xr:uid="{00000000-0005-0000-0000-000061150000}"/>
    <cellStyle name="Normal 10 2 4 2 4 2 2 7" xfId="5452" xr:uid="{00000000-0005-0000-0000-000062150000}"/>
    <cellStyle name="Normal 10 2 4 2 4 2 3" xfId="5453" xr:uid="{00000000-0005-0000-0000-000063150000}"/>
    <cellStyle name="Normal 10 2 4 2 4 2 4" xfId="5454" xr:uid="{00000000-0005-0000-0000-000064150000}"/>
    <cellStyle name="Normal 10 2 4 2 4 2 5" xfId="5455" xr:uid="{00000000-0005-0000-0000-000065150000}"/>
    <cellStyle name="Normal 10 2 4 2 4 2 6" xfId="5456" xr:uid="{00000000-0005-0000-0000-000066150000}"/>
    <cellStyle name="Normal 10 2 4 2 4 2 7" xfId="5457" xr:uid="{00000000-0005-0000-0000-000067150000}"/>
    <cellStyle name="Normal 10 2 4 2 4 2 8" xfId="5458" xr:uid="{00000000-0005-0000-0000-000068150000}"/>
    <cellStyle name="Normal 10 2 4 2 4 3" xfId="5459" xr:uid="{00000000-0005-0000-0000-000069150000}"/>
    <cellStyle name="Normal 10 2 4 2 4 3 2" xfId="5460" xr:uid="{00000000-0005-0000-0000-00006A150000}"/>
    <cellStyle name="Normal 10 2 4 2 4 3 3" xfId="5461" xr:uid="{00000000-0005-0000-0000-00006B150000}"/>
    <cellStyle name="Normal 10 2 4 2 4 3 4" xfId="5462" xr:uid="{00000000-0005-0000-0000-00006C150000}"/>
    <cellStyle name="Normal 10 2 4 2 4 3 5" xfId="5463" xr:uid="{00000000-0005-0000-0000-00006D150000}"/>
    <cellStyle name="Normal 10 2 4 2 4 3 6" xfId="5464" xr:uid="{00000000-0005-0000-0000-00006E150000}"/>
    <cellStyle name="Normal 10 2 4 2 4 3 7" xfId="5465" xr:uid="{00000000-0005-0000-0000-00006F150000}"/>
    <cellStyle name="Normal 10 2 4 2 4 4" xfId="5466" xr:uid="{00000000-0005-0000-0000-000070150000}"/>
    <cellStyle name="Normal 10 2 4 2 4 5" xfId="5467" xr:uid="{00000000-0005-0000-0000-000071150000}"/>
    <cellStyle name="Normal 10 2 4 2 4 6" xfId="5468" xr:uid="{00000000-0005-0000-0000-000072150000}"/>
    <cellStyle name="Normal 10 2 4 2 4 7" xfId="5469" xr:uid="{00000000-0005-0000-0000-000073150000}"/>
    <cellStyle name="Normal 10 2 4 2 4 8" xfId="5470" xr:uid="{00000000-0005-0000-0000-000074150000}"/>
    <cellStyle name="Normal 10 2 4 2 4 9" xfId="5471" xr:uid="{00000000-0005-0000-0000-000075150000}"/>
    <cellStyle name="Normal 10 2 4 2 5" xfId="5472" xr:uid="{00000000-0005-0000-0000-000076150000}"/>
    <cellStyle name="Normal 10 2 4 2 5 2" xfId="5473" xr:uid="{00000000-0005-0000-0000-000077150000}"/>
    <cellStyle name="Normal 10 2 4 2 5 2 2" xfId="5474" xr:uid="{00000000-0005-0000-0000-000078150000}"/>
    <cellStyle name="Normal 10 2 4 2 5 2 3" xfId="5475" xr:uid="{00000000-0005-0000-0000-000079150000}"/>
    <cellStyle name="Normal 10 2 4 2 5 2 4" xfId="5476" xr:uid="{00000000-0005-0000-0000-00007A150000}"/>
    <cellStyle name="Normal 10 2 4 2 5 2 5" xfId="5477" xr:uid="{00000000-0005-0000-0000-00007B150000}"/>
    <cellStyle name="Normal 10 2 4 2 5 2 6" xfId="5478" xr:uid="{00000000-0005-0000-0000-00007C150000}"/>
    <cellStyle name="Normal 10 2 4 2 5 2 7" xfId="5479" xr:uid="{00000000-0005-0000-0000-00007D150000}"/>
    <cellStyle name="Normal 10 2 4 2 5 3" xfId="5480" xr:uid="{00000000-0005-0000-0000-00007E150000}"/>
    <cellStyle name="Normal 10 2 4 2 5 4" xfId="5481" xr:uid="{00000000-0005-0000-0000-00007F150000}"/>
    <cellStyle name="Normal 10 2 4 2 5 5" xfId="5482" xr:uid="{00000000-0005-0000-0000-000080150000}"/>
    <cellStyle name="Normal 10 2 4 2 5 6" xfId="5483" xr:uid="{00000000-0005-0000-0000-000081150000}"/>
    <cellStyle name="Normal 10 2 4 2 5 7" xfId="5484" xr:uid="{00000000-0005-0000-0000-000082150000}"/>
    <cellStyle name="Normal 10 2 4 2 5 8" xfId="5485" xr:uid="{00000000-0005-0000-0000-000083150000}"/>
    <cellStyle name="Normal 10 2 4 2 6" xfId="5486" xr:uid="{00000000-0005-0000-0000-000084150000}"/>
    <cellStyle name="Normal 10 2 4 2 6 2" xfId="5487" xr:uid="{00000000-0005-0000-0000-000085150000}"/>
    <cellStyle name="Normal 10 2 4 2 6 3" xfId="5488" xr:uid="{00000000-0005-0000-0000-000086150000}"/>
    <cellStyle name="Normal 10 2 4 2 6 4" xfId="5489" xr:uid="{00000000-0005-0000-0000-000087150000}"/>
    <cellStyle name="Normal 10 2 4 2 6 5" xfId="5490" xr:uid="{00000000-0005-0000-0000-000088150000}"/>
    <cellStyle name="Normal 10 2 4 2 6 6" xfId="5491" xr:uid="{00000000-0005-0000-0000-000089150000}"/>
    <cellStyle name="Normal 10 2 4 2 6 7" xfId="5492" xr:uid="{00000000-0005-0000-0000-00008A150000}"/>
    <cellStyle name="Normal 10 2 4 2 7" xfId="5493" xr:uid="{00000000-0005-0000-0000-00008B150000}"/>
    <cellStyle name="Normal 10 2 4 2 8" xfId="5494" xr:uid="{00000000-0005-0000-0000-00008C150000}"/>
    <cellStyle name="Normal 10 2 4 2 9" xfId="5495" xr:uid="{00000000-0005-0000-0000-00008D150000}"/>
    <cellStyle name="Normal 10 2 4 3" xfId="5496" xr:uid="{00000000-0005-0000-0000-00008E150000}"/>
    <cellStyle name="Normal 10 2 4 3 10" xfId="5497" xr:uid="{00000000-0005-0000-0000-00008F150000}"/>
    <cellStyle name="Normal 10 2 4 3 11" xfId="5498" xr:uid="{00000000-0005-0000-0000-000090150000}"/>
    <cellStyle name="Normal 10 2 4 3 12" xfId="5499" xr:uid="{00000000-0005-0000-0000-000091150000}"/>
    <cellStyle name="Normal 10 2 4 3 2" xfId="5500" xr:uid="{00000000-0005-0000-0000-000092150000}"/>
    <cellStyle name="Normal 10 2 4 3 2 10" xfId="5501" xr:uid="{00000000-0005-0000-0000-000093150000}"/>
    <cellStyle name="Normal 10 2 4 3 2 11" xfId="5502" xr:uid="{00000000-0005-0000-0000-000094150000}"/>
    <cellStyle name="Normal 10 2 4 3 2 2" xfId="5503" xr:uid="{00000000-0005-0000-0000-000095150000}"/>
    <cellStyle name="Normal 10 2 4 3 2 2 10" xfId="5504" xr:uid="{00000000-0005-0000-0000-000096150000}"/>
    <cellStyle name="Normal 10 2 4 3 2 2 2" xfId="5505" xr:uid="{00000000-0005-0000-0000-000097150000}"/>
    <cellStyle name="Normal 10 2 4 3 2 2 2 2" xfId="5506" xr:uid="{00000000-0005-0000-0000-000098150000}"/>
    <cellStyle name="Normal 10 2 4 3 2 2 2 2 2" xfId="5507" xr:uid="{00000000-0005-0000-0000-000099150000}"/>
    <cellStyle name="Normal 10 2 4 3 2 2 2 2 3" xfId="5508" xr:uid="{00000000-0005-0000-0000-00009A150000}"/>
    <cellStyle name="Normal 10 2 4 3 2 2 2 2 4" xfId="5509" xr:uid="{00000000-0005-0000-0000-00009B150000}"/>
    <cellStyle name="Normal 10 2 4 3 2 2 2 2 5" xfId="5510" xr:uid="{00000000-0005-0000-0000-00009C150000}"/>
    <cellStyle name="Normal 10 2 4 3 2 2 2 2 6" xfId="5511" xr:uid="{00000000-0005-0000-0000-00009D150000}"/>
    <cellStyle name="Normal 10 2 4 3 2 2 2 2 7" xfId="5512" xr:uid="{00000000-0005-0000-0000-00009E150000}"/>
    <cellStyle name="Normal 10 2 4 3 2 2 2 3" xfId="5513" xr:uid="{00000000-0005-0000-0000-00009F150000}"/>
    <cellStyle name="Normal 10 2 4 3 2 2 2 4" xfId="5514" xr:uid="{00000000-0005-0000-0000-0000A0150000}"/>
    <cellStyle name="Normal 10 2 4 3 2 2 2 5" xfId="5515" xr:uid="{00000000-0005-0000-0000-0000A1150000}"/>
    <cellStyle name="Normal 10 2 4 3 2 2 2 6" xfId="5516" xr:uid="{00000000-0005-0000-0000-0000A2150000}"/>
    <cellStyle name="Normal 10 2 4 3 2 2 2 7" xfId="5517" xr:uid="{00000000-0005-0000-0000-0000A3150000}"/>
    <cellStyle name="Normal 10 2 4 3 2 2 2 8" xfId="5518" xr:uid="{00000000-0005-0000-0000-0000A4150000}"/>
    <cellStyle name="Normal 10 2 4 3 2 2 3" xfId="5519" xr:uid="{00000000-0005-0000-0000-0000A5150000}"/>
    <cellStyle name="Normal 10 2 4 3 2 2 3 2" xfId="5520" xr:uid="{00000000-0005-0000-0000-0000A6150000}"/>
    <cellStyle name="Normal 10 2 4 3 2 2 3 2 2" xfId="5521" xr:uid="{00000000-0005-0000-0000-0000A7150000}"/>
    <cellStyle name="Normal 10 2 4 3 2 2 3 2 3" xfId="5522" xr:uid="{00000000-0005-0000-0000-0000A8150000}"/>
    <cellStyle name="Normal 10 2 4 3 2 2 3 2 4" xfId="5523" xr:uid="{00000000-0005-0000-0000-0000A9150000}"/>
    <cellStyle name="Normal 10 2 4 3 2 2 3 2 5" xfId="5524" xr:uid="{00000000-0005-0000-0000-0000AA150000}"/>
    <cellStyle name="Normal 10 2 4 3 2 2 3 2 6" xfId="5525" xr:uid="{00000000-0005-0000-0000-0000AB150000}"/>
    <cellStyle name="Normal 10 2 4 3 2 2 3 2 7" xfId="5526" xr:uid="{00000000-0005-0000-0000-0000AC150000}"/>
    <cellStyle name="Normal 10 2 4 3 2 2 3 3" xfId="5527" xr:uid="{00000000-0005-0000-0000-0000AD150000}"/>
    <cellStyle name="Normal 10 2 4 3 2 2 3 4" xfId="5528" xr:uid="{00000000-0005-0000-0000-0000AE150000}"/>
    <cellStyle name="Normal 10 2 4 3 2 2 3 5" xfId="5529" xr:uid="{00000000-0005-0000-0000-0000AF150000}"/>
    <cellStyle name="Normal 10 2 4 3 2 2 3 6" xfId="5530" xr:uid="{00000000-0005-0000-0000-0000B0150000}"/>
    <cellStyle name="Normal 10 2 4 3 2 2 3 7" xfId="5531" xr:uid="{00000000-0005-0000-0000-0000B1150000}"/>
    <cellStyle name="Normal 10 2 4 3 2 2 3 8" xfId="5532" xr:uid="{00000000-0005-0000-0000-0000B2150000}"/>
    <cellStyle name="Normal 10 2 4 3 2 2 4" xfId="5533" xr:uid="{00000000-0005-0000-0000-0000B3150000}"/>
    <cellStyle name="Normal 10 2 4 3 2 2 4 2" xfId="5534" xr:uid="{00000000-0005-0000-0000-0000B4150000}"/>
    <cellStyle name="Normal 10 2 4 3 2 2 4 3" xfId="5535" xr:uid="{00000000-0005-0000-0000-0000B5150000}"/>
    <cellStyle name="Normal 10 2 4 3 2 2 4 4" xfId="5536" xr:uid="{00000000-0005-0000-0000-0000B6150000}"/>
    <cellStyle name="Normal 10 2 4 3 2 2 4 5" xfId="5537" xr:uid="{00000000-0005-0000-0000-0000B7150000}"/>
    <cellStyle name="Normal 10 2 4 3 2 2 4 6" xfId="5538" xr:uid="{00000000-0005-0000-0000-0000B8150000}"/>
    <cellStyle name="Normal 10 2 4 3 2 2 4 7" xfId="5539" xr:uid="{00000000-0005-0000-0000-0000B9150000}"/>
    <cellStyle name="Normal 10 2 4 3 2 2 5" xfId="5540" xr:uid="{00000000-0005-0000-0000-0000BA150000}"/>
    <cellStyle name="Normal 10 2 4 3 2 2 6" xfId="5541" xr:uid="{00000000-0005-0000-0000-0000BB150000}"/>
    <cellStyle name="Normal 10 2 4 3 2 2 7" xfId="5542" xr:uid="{00000000-0005-0000-0000-0000BC150000}"/>
    <cellStyle name="Normal 10 2 4 3 2 2 8" xfId="5543" xr:uid="{00000000-0005-0000-0000-0000BD150000}"/>
    <cellStyle name="Normal 10 2 4 3 2 2 9" xfId="5544" xr:uid="{00000000-0005-0000-0000-0000BE150000}"/>
    <cellStyle name="Normal 10 2 4 3 2 3" xfId="5545" xr:uid="{00000000-0005-0000-0000-0000BF150000}"/>
    <cellStyle name="Normal 10 2 4 3 2 3 2" xfId="5546" xr:uid="{00000000-0005-0000-0000-0000C0150000}"/>
    <cellStyle name="Normal 10 2 4 3 2 3 2 2" xfId="5547" xr:uid="{00000000-0005-0000-0000-0000C1150000}"/>
    <cellStyle name="Normal 10 2 4 3 2 3 2 2 2" xfId="5548" xr:uid="{00000000-0005-0000-0000-0000C2150000}"/>
    <cellStyle name="Normal 10 2 4 3 2 3 2 2 3" xfId="5549" xr:uid="{00000000-0005-0000-0000-0000C3150000}"/>
    <cellStyle name="Normal 10 2 4 3 2 3 2 2 4" xfId="5550" xr:uid="{00000000-0005-0000-0000-0000C4150000}"/>
    <cellStyle name="Normal 10 2 4 3 2 3 2 2 5" xfId="5551" xr:uid="{00000000-0005-0000-0000-0000C5150000}"/>
    <cellStyle name="Normal 10 2 4 3 2 3 2 2 6" xfId="5552" xr:uid="{00000000-0005-0000-0000-0000C6150000}"/>
    <cellStyle name="Normal 10 2 4 3 2 3 2 2 7" xfId="5553" xr:uid="{00000000-0005-0000-0000-0000C7150000}"/>
    <cellStyle name="Normal 10 2 4 3 2 3 2 3" xfId="5554" xr:uid="{00000000-0005-0000-0000-0000C8150000}"/>
    <cellStyle name="Normal 10 2 4 3 2 3 2 4" xfId="5555" xr:uid="{00000000-0005-0000-0000-0000C9150000}"/>
    <cellStyle name="Normal 10 2 4 3 2 3 2 5" xfId="5556" xr:uid="{00000000-0005-0000-0000-0000CA150000}"/>
    <cellStyle name="Normal 10 2 4 3 2 3 2 6" xfId="5557" xr:uid="{00000000-0005-0000-0000-0000CB150000}"/>
    <cellStyle name="Normal 10 2 4 3 2 3 2 7" xfId="5558" xr:uid="{00000000-0005-0000-0000-0000CC150000}"/>
    <cellStyle name="Normal 10 2 4 3 2 3 2 8" xfId="5559" xr:uid="{00000000-0005-0000-0000-0000CD150000}"/>
    <cellStyle name="Normal 10 2 4 3 2 3 3" xfId="5560" xr:uid="{00000000-0005-0000-0000-0000CE150000}"/>
    <cellStyle name="Normal 10 2 4 3 2 3 3 2" xfId="5561" xr:uid="{00000000-0005-0000-0000-0000CF150000}"/>
    <cellStyle name="Normal 10 2 4 3 2 3 3 3" xfId="5562" xr:uid="{00000000-0005-0000-0000-0000D0150000}"/>
    <cellStyle name="Normal 10 2 4 3 2 3 3 4" xfId="5563" xr:uid="{00000000-0005-0000-0000-0000D1150000}"/>
    <cellStyle name="Normal 10 2 4 3 2 3 3 5" xfId="5564" xr:uid="{00000000-0005-0000-0000-0000D2150000}"/>
    <cellStyle name="Normal 10 2 4 3 2 3 3 6" xfId="5565" xr:uid="{00000000-0005-0000-0000-0000D3150000}"/>
    <cellStyle name="Normal 10 2 4 3 2 3 3 7" xfId="5566" xr:uid="{00000000-0005-0000-0000-0000D4150000}"/>
    <cellStyle name="Normal 10 2 4 3 2 3 4" xfId="5567" xr:uid="{00000000-0005-0000-0000-0000D5150000}"/>
    <cellStyle name="Normal 10 2 4 3 2 3 5" xfId="5568" xr:uid="{00000000-0005-0000-0000-0000D6150000}"/>
    <cellStyle name="Normal 10 2 4 3 2 3 6" xfId="5569" xr:uid="{00000000-0005-0000-0000-0000D7150000}"/>
    <cellStyle name="Normal 10 2 4 3 2 3 7" xfId="5570" xr:uid="{00000000-0005-0000-0000-0000D8150000}"/>
    <cellStyle name="Normal 10 2 4 3 2 3 8" xfId="5571" xr:uid="{00000000-0005-0000-0000-0000D9150000}"/>
    <cellStyle name="Normal 10 2 4 3 2 3 9" xfId="5572" xr:uid="{00000000-0005-0000-0000-0000DA150000}"/>
    <cellStyle name="Normal 10 2 4 3 2 4" xfId="5573" xr:uid="{00000000-0005-0000-0000-0000DB150000}"/>
    <cellStyle name="Normal 10 2 4 3 2 4 2" xfId="5574" xr:uid="{00000000-0005-0000-0000-0000DC150000}"/>
    <cellStyle name="Normal 10 2 4 3 2 4 2 2" xfId="5575" xr:uid="{00000000-0005-0000-0000-0000DD150000}"/>
    <cellStyle name="Normal 10 2 4 3 2 4 2 3" xfId="5576" xr:uid="{00000000-0005-0000-0000-0000DE150000}"/>
    <cellStyle name="Normal 10 2 4 3 2 4 2 4" xfId="5577" xr:uid="{00000000-0005-0000-0000-0000DF150000}"/>
    <cellStyle name="Normal 10 2 4 3 2 4 2 5" xfId="5578" xr:uid="{00000000-0005-0000-0000-0000E0150000}"/>
    <cellStyle name="Normal 10 2 4 3 2 4 2 6" xfId="5579" xr:uid="{00000000-0005-0000-0000-0000E1150000}"/>
    <cellStyle name="Normal 10 2 4 3 2 4 2 7" xfId="5580" xr:uid="{00000000-0005-0000-0000-0000E2150000}"/>
    <cellStyle name="Normal 10 2 4 3 2 4 3" xfId="5581" xr:uid="{00000000-0005-0000-0000-0000E3150000}"/>
    <cellStyle name="Normal 10 2 4 3 2 4 4" xfId="5582" xr:uid="{00000000-0005-0000-0000-0000E4150000}"/>
    <cellStyle name="Normal 10 2 4 3 2 4 5" xfId="5583" xr:uid="{00000000-0005-0000-0000-0000E5150000}"/>
    <cellStyle name="Normal 10 2 4 3 2 4 6" xfId="5584" xr:uid="{00000000-0005-0000-0000-0000E6150000}"/>
    <cellStyle name="Normal 10 2 4 3 2 4 7" xfId="5585" xr:uid="{00000000-0005-0000-0000-0000E7150000}"/>
    <cellStyle name="Normal 10 2 4 3 2 4 8" xfId="5586" xr:uid="{00000000-0005-0000-0000-0000E8150000}"/>
    <cellStyle name="Normal 10 2 4 3 2 5" xfId="5587" xr:uid="{00000000-0005-0000-0000-0000E9150000}"/>
    <cellStyle name="Normal 10 2 4 3 2 5 2" xfId="5588" xr:uid="{00000000-0005-0000-0000-0000EA150000}"/>
    <cellStyle name="Normal 10 2 4 3 2 5 3" xfId="5589" xr:uid="{00000000-0005-0000-0000-0000EB150000}"/>
    <cellStyle name="Normal 10 2 4 3 2 5 4" xfId="5590" xr:uid="{00000000-0005-0000-0000-0000EC150000}"/>
    <cellStyle name="Normal 10 2 4 3 2 5 5" xfId="5591" xr:uid="{00000000-0005-0000-0000-0000ED150000}"/>
    <cellStyle name="Normal 10 2 4 3 2 5 6" xfId="5592" xr:uid="{00000000-0005-0000-0000-0000EE150000}"/>
    <cellStyle name="Normal 10 2 4 3 2 5 7" xfId="5593" xr:uid="{00000000-0005-0000-0000-0000EF150000}"/>
    <cellStyle name="Normal 10 2 4 3 2 6" xfId="5594" xr:uid="{00000000-0005-0000-0000-0000F0150000}"/>
    <cellStyle name="Normal 10 2 4 3 2 7" xfId="5595" xr:uid="{00000000-0005-0000-0000-0000F1150000}"/>
    <cellStyle name="Normal 10 2 4 3 2 8" xfId="5596" xr:uid="{00000000-0005-0000-0000-0000F2150000}"/>
    <cellStyle name="Normal 10 2 4 3 2 9" xfId="5597" xr:uid="{00000000-0005-0000-0000-0000F3150000}"/>
    <cellStyle name="Normal 10 2 4 3 3" xfId="5598" xr:uid="{00000000-0005-0000-0000-0000F4150000}"/>
    <cellStyle name="Normal 10 2 4 3 3 10" xfId="5599" xr:uid="{00000000-0005-0000-0000-0000F5150000}"/>
    <cellStyle name="Normal 10 2 4 3 3 2" xfId="5600" xr:uid="{00000000-0005-0000-0000-0000F6150000}"/>
    <cellStyle name="Normal 10 2 4 3 3 2 2" xfId="5601" xr:uid="{00000000-0005-0000-0000-0000F7150000}"/>
    <cellStyle name="Normal 10 2 4 3 3 2 2 2" xfId="5602" xr:uid="{00000000-0005-0000-0000-0000F8150000}"/>
    <cellStyle name="Normal 10 2 4 3 3 2 2 3" xfId="5603" xr:uid="{00000000-0005-0000-0000-0000F9150000}"/>
    <cellStyle name="Normal 10 2 4 3 3 2 2 4" xfId="5604" xr:uid="{00000000-0005-0000-0000-0000FA150000}"/>
    <cellStyle name="Normal 10 2 4 3 3 2 2 5" xfId="5605" xr:uid="{00000000-0005-0000-0000-0000FB150000}"/>
    <cellStyle name="Normal 10 2 4 3 3 2 2 6" xfId="5606" xr:uid="{00000000-0005-0000-0000-0000FC150000}"/>
    <cellStyle name="Normal 10 2 4 3 3 2 2 7" xfId="5607" xr:uid="{00000000-0005-0000-0000-0000FD150000}"/>
    <cellStyle name="Normal 10 2 4 3 3 2 3" xfId="5608" xr:uid="{00000000-0005-0000-0000-0000FE150000}"/>
    <cellStyle name="Normal 10 2 4 3 3 2 4" xfId="5609" xr:uid="{00000000-0005-0000-0000-0000FF150000}"/>
    <cellStyle name="Normal 10 2 4 3 3 2 5" xfId="5610" xr:uid="{00000000-0005-0000-0000-000000160000}"/>
    <cellStyle name="Normal 10 2 4 3 3 2 6" xfId="5611" xr:uid="{00000000-0005-0000-0000-000001160000}"/>
    <cellStyle name="Normal 10 2 4 3 3 2 7" xfId="5612" xr:uid="{00000000-0005-0000-0000-000002160000}"/>
    <cellStyle name="Normal 10 2 4 3 3 2 8" xfId="5613" xr:uid="{00000000-0005-0000-0000-000003160000}"/>
    <cellStyle name="Normal 10 2 4 3 3 3" xfId="5614" xr:uid="{00000000-0005-0000-0000-000004160000}"/>
    <cellStyle name="Normal 10 2 4 3 3 3 2" xfId="5615" xr:uid="{00000000-0005-0000-0000-000005160000}"/>
    <cellStyle name="Normal 10 2 4 3 3 3 2 2" xfId="5616" xr:uid="{00000000-0005-0000-0000-000006160000}"/>
    <cellStyle name="Normal 10 2 4 3 3 3 2 3" xfId="5617" xr:uid="{00000000-0005-0000-0000-000007160000}"/>
    <cellStyle name="Normal 10 2 4 3 3 3 2 4" xfId="5618" xr:uid="{00000000-0005-0000-0000-000008160000}"/>
    <cellStyle name="Normal 10 2 4 3 3 3 2 5" xfId="5619" xr:uid="{00000000-0005-0000-0000-000009160000}"/>
    <cellStyle name="Normal 10 2 4 3 3 3 2 6" xfId="5620" xr:uid="{00000000-0005-0000-0000-00000A160000}"/>
    <cellStyle name="Normal 10 2 4 3 3 3 2 7" xfId="5621" xr:uid="{00000000-0005-0000-0000-00000B160000}"/>
    <cellStyle name="Normal 10 2 4 3 3 3 3" xfId="5622" xr:uid="{00000000-0005-0000-0000-00000C160000}"/>
    <cellStyle name="Normal 10 2 4 3 3 3 4" xfId="5623" xr:uid="{00000000-0005-0000-0000-00000D160000}"/>
    <cellStyle name="Normal 10 2 4 3 3 3 5" xfId="5624" xr:uid="{00000000-0005-0000-0000-00000E160000}"/>
    <cellStyle name="Normal 10 2 4 3 3 3 6" xfId="5625" xr:uid="{00000000-0005-0000-0000-00000F160000}"/>
    <cellStyle name="Normal 10 2 4 3 3 3 7" xfId="5626" xr:uid="{00000000-0005-0000-0000-000010160000}"/>
    <cellStyle name="Normal 10 2 4 3 3 3 8" xfId="5627" xr:uid="{00000000-0005-0000-0000-000011160000}"/>
    <cellStyle name="Normal 10 2 4 3 3 4" xfId="5628" xr:uid="{00000000-0005-0000-0000-000012160000}"/>
    <cellStyle name="Normal 10 2 4 3 3 4 2" xfId="5629" xr:uid="{00000000-0005-0000-0000-000013160000}"/>
    <cellStyle name="Normal 10 2 4 3 3 4 3" xfId="5630" xr:uid="{00000000-0005-0000-0000-000014160000}"/>
    <cellStyle name="Normal 10 2 4 3 3 4 4" xfId="5631" xr:uid="{00000000-0005-0000-0000-000015160000}"/>
    <cellStyle name="Normal 10 2 4 3 3 4 5" xfId="5632" xr:uid="{00000000-0005-0000-0000-000016160000}"/>
    <cellStyle name="Normal 10 2 4 3 3 4 6" xfId="5633" xr:uid="{00000000-0005-0000-0000-000017160000}"/>
    <cellStyle name="Normal 10 2 4 3 3 4 7" xfId="5634" xr:uid="{00000000-0005-0000-0000-000018160000}"/>
    <cellStyle name="Normal 10 2 4 3 3 5" xfId="5635" xr:uid="{00000000-0005-0000-0000-000019160000}"/>
    <cellStyle name="Normal 10 2 4 3 3 6" xfId="5636" xr:uid="{00000000-0005-0000-0000-00001A160000}"/>
    <cellStyle name="Normal 10 2 4 3 3 7" xfId="5637" xr:uid="{00000000-0005-0000-0000-00001B160000}"/>
    <cellStyle name="Normal 10 2 4 3 3 8" xfId="5638" xr:uid="{00000000-0005-0000-0000-00001C160000}"/>
    <cellStyle name="Normal 10 2 4 3 3 9" xfId="5639" xr:uid="{00000000-0005-0000-0000-00001D160000}"/>
    <cellStyle name="Normal 10 2 4 3 4" xfId="5640" xr:uid="{00000000-0005-0000-0000-00001E160000}"/>
    <cellStyle name="Normal 10 2 4 3 4 2" xfId="5641" xr:uid="{00000000-0005-0000-0000-00001F160000}"/>
    <cellStyle name="Normal 10 2 4 3 4 2 2" xfId="5642" xr:uid="{00000000-0005-0000-0000-000020160000}"/>
    <cellStyle name="Normal 10 2 4 3 4 2 2 2" xfId="5643" xr:uid="{00000000-0005-0000-0000-000021160000}"/>
    <cellStyle name="Normal 10 2 4 3 4 2 2 3" xfId="5644" xr:uid="{00000000-0005-0000-0000-000022160000}"/>
    <cellStyle name="Normal 10 2 4 3 4 2 2 4" xfId="5645" xr:uid="{00000000-0005-0000-0000-000023160000}"/>
    <cellStyle name="Normal 10 2 4 3 4 2 2 5" xfId="5646" xr:uid="{00000000-0005-0000-0000-000024160000}"/>
    <cellStyle name="Normal 10 2 4 3 4 2 2 6" xfId="5647" xr:uid="{00000000-0005-0000-0000-000025160000}"/>
    <cellStyle name="Normal 10 2 4 3 4 2 2 7" xfId="5648" xr:uid="{00000000-0005-0000-0000-000026160000}"/>
    <cellStyle name="Normal 10 2 4 3 4 2 3" xfId="5649" xr:uid="{00000000-0005-0000-0000-000027160000}"/>
    <cellStyle name="Normal 10 2 4 3 4 2 4" xfId="5650" xr:uid="{00000000-0005-0000-0000-000028160000}"/>
    <cellStyle name="Normal 10 2 4 3 4 2 5" xfId="5651" xr:uid="{00000000-0005-0000-0000-000029160000}"/>
    <cellStyle name="Normal 10 2 4 3 4 2 6" xfId="5652" xr:uid="{00000000-0005-0000-0000-00002A160000}"/>
    <cellStyle name="Normal 10 2 4 3 4 2 7" xfId="5653" xr:uid="{00000000-0005-0000-0000-00002B160000}"/>
    <cellStyle name="Normal 10 2 4 3 4 2 8" xfId="5654" xr:uid="{00000000-0005-0000-0000-00002C160000}"/>
    <cellStyle name="Normal 10 2 4 3 4 3" xfId="5655" xr:uid="{00000000-0005-0000-0000-00002D160000}"/>
    <cellStyle name="Normal 10 2 4 3 4 3 2" xfId="5656" xr:uid="{00000000-0005-0000-0000-00002E160000}"/>
    <cellStyle name="Normal 10 2 4 3 4 3 3" xfId="5657" xr:uid="{00000000-0005-0000-0000-00002F160000}"/>
    <cellStyle name="Normal 10 2 4 3 4 3 4" xfId="5658" xr:uid="{00000000-0005-0000-0000-000030160000}"/>
    <cellStyle name="Normal 10 2 4 3 4 3 5" xfId="5659" xr:uid="{00000000-0005-0000-0000-000031160000}"/>
    <cellStyle name="Normal 10 2 4 3 4 3 6" xfId="5660" xr:uid="{00000000-0005-0000-0000-000032160000}"/>
    <cellStyle name="Normal 10 2 4 3 4 3 7" xfId="5661" xr:uid="{00000000-0005-0000-0000-000033160000}"/>
    <cellStyle name="Normal 10 2 4 3 4 4" xfId="5662" xr:uid="{00000000-0005-0000-0000-000034160000}"/>
    <cellStyle name="Normal 10 2 4 3 4 5" xfId="5663" xr:uid="{00000000-0005-0000-0000-000035160000}"/>
    <cellStyle name="Normal 10 2 4 3 4 6" xfId="5664" xr:uid="{00000000-0005-0000-0000-000036160000}"/>
    <cellStyle name="Normal 10 2 4 3 4 7" xfId="5665" xr:uid="{00000000-0005-0000-0000-000037160000}"/>
    <cellStyle name="Normal 10 2 4 3 4 8" xfId="5666" xr:uid="{00000000-0005-0000-0000-000038160000}"/>
    <cellStyle name="Normal 10 2 4 3 4 9" xfId="5667" xr:uid="{00000000-0005-0000-0000-000039160000}"/>
    <cellStyle name="Normal 10 2 4 3 5" xfId="5668" xr:uid="{00000000-0005-0000-0000-00003A160000}"/>
    <cellStyle name="Normal 10 2 4 3 5 2" xfId="5669" xr:uid="{00000000-0005-0000-0000-00003B160000}"/>
    <cellStyle name="Normal 10 2 4 3 5 2 2" xfId="5670" xr:uid="{00000000-0005-0000-0000-00003C160000}"/>
    <cellStyle name="Normal 10 2 4 3 5 2 3" xfId="5671" xr:uid="{00000000-0005-0000-0000-00003D160000}"/>
    <cellStyle name="Normal 10 2 4 3 5 2 4" xfId="5672" xr:uid="{00000000-0005-0000-0000-00003E160000}"/>
    <cellStyle name="Normal 10 2 4 3 5 2 5" xfId="5673" xr:uid="{00000000-0005-0000-0000-00003F160000}"/>
    <cellStyle name="Normal 10 2 4 3 5 2 6" xfId="5674" xr:uid="{00000000-0005-0000-0000-000040160000}"/>
    <cellStyle name="Normal 10 2 4 3 5 2 7" xfId="5675" xr:uid="{00000000-0005-0000-0000-000041160000}"/>
    <cellStyle name="Normal 10 2 4 3 5 3" xfId="5676" xr:uid="{00000000-0005-0000-0000-000042160000}"/>
    <cellStyle name="Normal 10 2 4 3 5 4" xfId="5677" xr:uid="{00000000-0005-0000-0000-000043160000}"/>
    <cellStyle name="Normal 10 2 4 3 5 5" xfId="5678" xr:uid="{00000000-0005-0000-0000-000044160000}"/>
    <cellStyle name="Normal 10 2 4 3 5 6" xfId="5679" xr:uid="{00000000-0005-0000-0000-000045160000}"/>
    <cellStyle name="Normal 10 2 4 3 5 7" xfId="5680" xr:uid="{00000000-0005-0000-0000-000046160000}"/>
    <cellStyle name="Normal 10 2 4 3 5 8" xfId="5681" xr:uid="{00000000-0005-0000-0000-000047160000}"/>
    <cellStyle name="Normal 10 2 4 3 6" xfId="5682" xr:uid="{00000000-0005-0000-0000-000048160000}"/>
    <cellStyle name="Normal 10 2 4 3 6 2" xfId="5683" xr:uid="{00000000-0005-0000-0000-000049160000}"/>
    <cellStyle name="Normal 10 2 4 3 6 3" xfId="5684" xr:uid="{00000000-0005-0000-0000-00004A160000}"/>
    <cellStyle name="Normal 10 2 4 3 6 4" xfId="5685" xr:uid="{00000000-0005-0000-0000-00004B160000}"/>
    <cellStyle name="Normal 10 2 4 3 6 5" xfId="5686" xr:uid="{00000000-0005-0000-0000-00004C160000}"/>
    <cellStyle name="Normal 10 2 4 3 6 6" xfId="5687" xr:uid="{00000000-0005-0000-0000-00004D160000}"/>
    <cellStyle name="Normal 10 2 4 3 6 7" xfId="5688" xr:uid="{00000000-0005-0000-0000-00004E160000}"/>
    <cellStyle name="Normal 10 2 4 3 7" xfId="5689" xr:uid="{00000000-0005-0000-0000-00004F160000}"/>
    <cellStyle name="Normal 10 2 4 3 8" xfId="5690" xr:uid="{00000000-0005-0000-0000-000050160000}"/>
    <cellStyle name="Normal 10 2 4 3 9" xfId="5691" xr:uid="{00000000-0005-0000-0000-000051160000}"/>
    <cellStyle name="Normal 10 2 4 4" xfId="5692" xr:uid="{00000000-0005-0000-0000-000052160000}"/>
    <cellStyle name="Normal 10 2 4 4 10" xfId="5693" xr:uid="{00000000-0005-0000-0000-000053160000}"/>
    <cellStyle name="Normal 10 2 4 4 11" xfId="5694" xr:uid="{00000000-0005-0000-0000-000054160000}"/>
    <cellStyle name="Normal 10 2 4 4 2" xfId="5695" xr:uid="{00000000-0005-0000-0000-000055160000}"/>
    <cellStyle name="Normal 10 2 4 4 2 10" xfId="5696" xr:uid="{00000000-0005-0000-0000-000056160000}"/>
    <cellStyle name="Normal 10 2 4 4 2 2" xfId="5697" xr:uid="{00000000-0005-0000-0000-000057160000}"/>
    <cellStyle name="Normal 10 2 4 4 2 2 2" xfId="5698" xr:uid="{00000000-0005-0000-0000-000058160000}"/>
    <cellStyle name="Normal 10 2 4 4 2 2 2 2" xfId="5699" xr:uid="{00000000-0005-0000-0000-000059160000}"/>
    <cellStyle name="Normal 10 2 4 4 2 2 2 3" xfId="5700" xr:uid="{00000000-0005-0000-0000-00005A160000}"/>
    <cellStyle name="Normal 10 2 4 4 2 2 2 4" xfId="5701" xr:uid="{00000000-0005-0000-0000-00005B160000}"/>
    <cellStyle name="Normal 10 2 4 4 2 2 2 5" xfId="5702" xr:uid="{00000000-0005-0000-0000-00005C160000}"/>
    <cellStyle name="Normal 10 2 4 4 2 2 2 6" xfId="5703" xr:uid="{00000000-0005-0000-0000-00005D160000}"/>
    <cellStyle name="Normal 10 2 4 4 2 2 2 7" xfId="5704" xr:uid="{00000000-0005-0000-0000-00005E160000}"/>
    <cellStyle name="Normal 10 2 4 4 2 2 3" xfId="5705" xr:uid="{00000000-0005-0000-0000-00005F160000}"/>
    <cellStyle name="Normal 10 2 4 4 2 2 4" xfId="5706" xr:uid="{00000000-0005-0000-0000-000060160000}"/>
    <cellStyle name="Normal 10 2 4 4 2 2 5" xfId="5707" xr:uid="{00000000-0005-0000-0000-000061160000}"/>
    <cellStyle name="Normal 10 2 4 4 2 2 6" xfId="5708" xr:uid="{00000000-0005-0000-0000-000062160000}"/>
    <cellStyle name="Normal 10 2 4 4 2 2 7" xfId="5709" xr:uid="{00000000-0005-0000-0000-000063160000}"/>
    <cellStyle name="Normal 10 2 4 4 2 2 8" xfId="5710" xr:uid="{00000000-0005-0000-0000-000064160000}"/>
    <cellStyle name="Normal 10 2 4 4 2 3" xfId="5711" xr:uid="{00000000-0005-0000-0000-000065160000}"/>
    <cellStyle name="Normal 10 2 4 4 2 3 2" xfId="5712" xr:uid="{00000000-0005-0000-0000-000066160000}"/>
    <cellStyle name="Normal 10 2 4 4 2 3 2 2" xfId="5713" xr:uid="{00000000-0005-0000-0000-000067160000}"/>
    <cellStyle name="Normal 10 2 4 4 2 3 2 3" xfId="5714" xr:uid="{00000000-0005-0000-0000-000068160000}"/>
    <cellStyle name="Normal 10 2 4 4 2 3 2 4" xfId="5715" xr:uid="{00000000-0005-0000-0000-000069160000}"/>
    <cellStyle name="Normal 10 2 4 4 2 3 2 5" xfId="5716" xr:uid="{00000000-0005-0000-0000-00006A160000}"/>
    <cellStyle name="Normal 10 2 4 4 2 3 2 6" xfId="5717" xr:uid="{00000000-0005-0000-0000-00006B160000}"/>
    <cellStyle name="Normal 10 2 4 4 2 3 2 7" xfId="5718" xr:uid="{00000000-0005-0000-0000-00006C160000}"/>
    <cellStyle name="Normal 10 2 4 4 2 3 3" xfId="5719" xr:uid="{00000000-0005-0000-0000-00006D160000}"/>
    <cellStyle name="Normal 10 2 4 4 2 3 4" xfId="5720" xr:uid="{00000000-0005-0000-0000-00006E160000}"/>
    <cellStyle name="Normal 10 2 4 4 2 3 5" xfId="5721" xr:uid="{00000000-0005-0000-0000-00006F160000}"/>
    <cellStyle name="Normal 10 2 4 4 2 3 6" xfId="5722" xr:uid="{00000000-0005-0000-0000-000070160000}"/>
    <cellStyle name="Normal 10 2 4 4 2 3 7" xfId="5723" xr:uid="{00000000-0005-0000-0000-000071160000}"/>
    <cellStyle name="Normal 10 2 4 4 2 3 8" xfId="5724" xr:uid="{00000000-0005-0000-0000-000072160000}"/>
    <cellStyle name="Normal 10 2 4 4 2 4" xfId="5725" xr:uid="{00000000-0005-0000-0000-000073160000}"/>
    <cellStyle name="Normal 10 2 4 4 2 4 2" xfId="5726" xr:uid="{00000000-0005-0000-0000-000074160000}"/>
    <cellStyle name="Normal 10 2 4 4 2 4 3" xfId="5727" xr:uid="{00000000-0005-0000-0000-000075160000}"/>
    <cellStyle name="Normal 10 2 4 4 2 4 4" xfId="5728" xr:uid="{00000000-0005-0000-0000-000076160000}"/>
    <cellStyle name="Normal 10 2 4 4 2 4 5" xfId="5729" xr:uid="{00000000-0005-0000-0000-000077160000}"/>
    <cellStyle name="Normal 10 2 4 4 2 4 6" xfId="5730" xr:uid="{00000000-0005-0000-0000-000078160000}"/>
    <cellStyle name="Normal 10 2 4 4 2 4 7" xfId="5731" xr:uid="{00000000-0005-0000-0000-000079160000}"/>
    <cellStyle name="Normal 10 2 4 4 2 5" xfId="5732" xr:uid="{00000000-0005-0000-0000-00007A160000}"/>
    <cellStyle name="Normal 10 2 4 4 2 6" xfId="5733" xr:uid="{00000000-0005-0000-0000-00007B160000}"/>
    <cellStyle name="Normal 10 2 4 4 2 7" xfId="5734" xr:uid="{00000000-0005-0000-0000-00007C160000}"/>
    <cellStyle name="Normal 10 2 4 4 2 8" xfId="5735" xr:uid="{00000000-0005-0000-0000-00007D160000}"/>
    <cellStyle name="Normal 10 2 4 4 2 9" xfId="5736" xr:uid="{00000000-0005-0000-0000-00007E160000}"/>
    <cellStyle name="Normal 10 2 4 4 3" xfId="5737" xr:uid="{00000000-0005-0000-0000-00007F160000}"/>
    <cellStyle name="Normal 10 2 4 4 3 2" xfId="5738" xr:uid="{00000000-0005-0000-0000-000080160000}"/>
    <cellStyle name="Normal 10 2 4 4 3 2 2" xfId="5739" xr:uid="{00000000-0005-0000-0000-000081160000}"/>
    <cellStyle name="Normal 10 2 4 4 3 2 2 2" xfId="5740" xr:uid="{00000000-0005-0000-0000-000082160000}"/>
    <cellStyle name="Normal 10 2 4 4 3 2 2 3" xfId="5741" xr:uid="{00000000-0005-0000-0000-000083160000}"/>
    <cellStyle name="Normal 10 2 4 4 3 2 2 4" xfId="5742" xr:uid="{00000000-0005-0000-0000-000084160000}"/>
    <cellStyle name="Normal 10 2 4 4 3 2 2 5" xfId="5743" xr:uid="{00000000-0005-0000-0000-000085160000}"/>
    <cellStyle name="Normal 10 2 4 4 3 2 2 6" xfId="5744" xr:uid="{00000000-0005-0000-0000-000086160000}"/>
    <cellStyle name="Normal 10 2 4 4 3 2 2 7" xfId="5745" xr:uid="{00000000-0005-0000-0000-000087160000}"/>
    <cellStyle name="Normal 10 2 4 4 3 2 3" xfId="5746" xr:uid="{00000000-0005-0000-0000-000088160000}"/>
    <cellStyle name="Normal 10 2 4 4 3 2 4" xfId="5747" xr:uid="{00000000-0005-0000-0000-000089160000}"/>
    <cellStyle name="Normal 10 2 4 4 3 2 5" xfId="5748" xr:uid="{00000000-0005-0000-0000-00008A160000}"/>
    <cellStyle name="Normal 10 2 4 4 3 2 6" xfId="5749" xr:uid="{00000000-0005-0000-0000-00008B160000}"/>
    <cellStyle name="Normal 10 2 4 4 3 2 7" xfId="5750" xr:uid="{00000000-0005-0000-0000-00008C160000}"/>
    <cellStyle name="Normal 10 2 4 4 3 2 8" xfId="5751" xr:uid="{00000000-0005-0000-0000-00008D160000}"/>
    <cellStyle name="Normal 10 2 4 4 3 3" xfId="5752" xr:uid="{00000000-0005-0000-0000-00008E160000}"/>
    <cellStyle name="Normal 10 2 4 4 3 3 2" xfId="5753" xr:uid="{00000000-0005-0000-0000-00008F160000}"/>
    <cellStyle name="Normal 10 2 4 4 3 3 3" xfId="5754" xr:uid="{00000000-0005-0000-0000-000090160000}"/>
    <cellStyle name="Normal 10 2 4 4 3 3 4" xfId="5755" xr:uid="{00000000-0005-0000-0000-000091160000}"/>
    <cellStyle name="Normal 10 2 4 4 3 3 5" xfId="5756" xr:uid="{00000000-0005-0000-0000-000092160000}"/>
    <cellStyle name="Normal 10 2 4 4 3 3 6" xfId="5757" xr:uid="{00000000-0005-0000-0000-000093160000}"/>
    <cellStyle name="Normal 10 2 4 4 3 3 7" xfId="5758" xr:uid="{00000000-0005-0000-0000-000094160000}"/>
    <cellStyle name="Normal 10 2 4 4 3 4" xfId="5759" xr:uid="{00000000-0005-0000-0000-000095160000}"/>
    <cellStyle name="Normal 10 2 4 4 3 5" xfId="5760" xr:uid="{00000000-0005-0000-0000-000096160000}"/>
    <cellStyle name="Normal 10 2 4 4 3 6" xfId="5761" xr:uid="{00000000-0005-0000-0000-000097160000}"/>
    <cellStyle name="Normal 10 2 4 4 3 7" xfId="5762" xr:uid="{00000000-0005-0000-0000-000098160000}"/>
    <cellStyle name="Normal 10 2 4 4 3 8" xfId="5763" xr:uid="{00000000-0005-0000-0000-000099160000}"/>
    <cellStyle name="Normal 10 2 4 4 3 9" xfId="5764" xr:uid="{00000000-0005-0000-0000-00009A160000}"/>
    <cellStyle name="Normal 10 2 4 4 4" xfId="5765" xr:uid="{00000000-0005-0000-0000-00009B160000}"/>
    <cellStyle name="Normal 10 2 4 4 4 2" xfId="5766" xr:uid="{00000000-0005-0000-0000-00009C160000}"/>
    <cellStyle name="Normal 10 2 4 4 4 2 2" xfId="5767" xr:uid="{00000000-0005-0000-0000-00009D160000}"/>
    <cellStyle name="Normal 10 2 4 4 4 2 3" xfId="5768" xr:uid="{00000000-0005-0000-0000-00009E160000}"/>
    <cellStyle name="Normal 10 2 4 4 4 2 4" xfId="5769" xr:uid="{00000000-0005-0000-0000-00009F160000}"/>
    <cellStyle name="Normal 10 2 4 4 4 2 5" xfId="5770" xr:uid="{00000000-0005-0000-0000-0000A0160000}"/>
    <cellStyle name="Normal 10 2 4 4 4 2 6" xfId="5771" xr:uid="{00000000-0005-0000-0000-0000A1160000}"/>
    <cellStyle name="Normal 10 2 4 4 4 2 7" xfId="5772" xr:uid="{00000000-0005-0000-0000-0000A2160000}"/>
    <cellStyle name="Normal 10 2 4 4 4 3" xfId="5773" xr:uid="{00000000-0005-0000-0000-0000A3160000}"/>
    <cellStyle name="Normal 10 2 4 4 4 4" xfId="5774" xr:uid="{00000000-0005-0000-0000-0000A4160000}"/>
    <cellStyle name="Normal 10 2 4 4 4 5" xfId="5775" xr:uid="{00000000-0005-0000-0000-0000A5160000}"/>
    <cellStyle name="Normal 10 2 4 4 4 6" xfId="5776" xr:uid="{00000000-0005-0000-0000-0000A6160000}"/>
    <cellStyle name="Normal 10 2 4 4 4 7" xfId="5777" xr:uid="{00000000-0005-0000-0000-0000A7160000}"/>
    <cellStyle name="Normal 10 2 4 4 4 8" xfId="5778" xr:uid="{00000000-0005-0000-0000-0000A8160000}"/>
    <cellStyle name="Normal 10 2 4 4 5" xfId="5779" xr:uid="{00000000-0005-0000-0000-0000A9160000}"/>
    <cellStyle name="Normal 10 2 4 4 5 2" xfId="5780" xr:uid="{00000000-0005-0000-0000-0000AA160000}"/>
    <cellStyle name="Normal 10 2 4 4 5 3" xfId="5781" xr:uid="{00000000-0005-0000-0000-0000AB160000}"/>
    <cellStyle name="Normal 10 2 4 4 5 4" xfId="5782" xr:uid="{00000000-0005-0000-0000-0000AC160000}"/>
    <cellStyle name="Normal 10 2 4 4 5 5" xfId="5783" xr:uid="{00000000-0005-0000-0000-0000AD160000}"/>
    <cellStyle name="Normal 10 2 4 4 5 6" xfId="5784" xr:uid="{00000000-0005-0000-0000-0000AE160000}"/>
    <cellStyle name="Normal 10 2 4 4 5 7" xfId="5785" xr:uid="{00000000-0005-0000-0000-0000AF160000}"/>
    <cellStyle name="Normal 10 2 4 4 6" xfId="5786" xr:uid="{00000000-0005-0000-0000-0000B0160000}"/>
    <cellStyle name="Normal 10 2 4 4 7" xfId="5787" xr:uid="{00000000-0005-0000-0000-0000B1160000}"/>
    <cellStyle name="Normal 10 2 4 4 8" xfId="5788" xr:uid="{00000000-0005-0000-0000-0000B2160000}"/>
    <cellStyle name="Normal 10 2 4 4 9" xfId="5789" xr:uid="{00000000-0005-0000-0000-0000B3160000}"/>
    <cellStyle name="Normal 10 2 4 5" xfId="5790" xr:uid="{00000000-0005-0000-0000-0000B4160000}"/>
    <cellStyle name="Normal 10 2 4 5 10" xfId="5791" xr:uid="{00000000-0005-0000-0000-0000B5160000}"/>
    <cellStyle name="Normal 10 2 4 5 11" xfId="5792" xr:uid="{00000000-0005-0000-0000-0000B6160000}"/>
    <cellStyle name="Normal 10 2 4 5 2" xfId="5793" xr:uid="{00000000-0005-0000-0000-0000B7160000}"/>
    <cellStyle name="Normal 10 2 4 5 2 10" xfId="5794" xr:uid="{00000000-0005-0000-0000-0000B8160000}"/>
    <cellStyle name="Normal 10 2 4 5 2 2" xfId="5795" xr:uid="{00000000-0005-0000-0000-0000B9160000}"/>
    <cellStyle name="Normal 10 2 4 5 2 2 2" xfId="5796" xr:uid="{00000000-0005-0000-0000-0000BA160000}"/>
    <cellStyle name="Normal 10 2 4 5 2 2 2 2" xfId="5797" xr:uid="{00000000-0005-0000-0000-0000BB160000}"/>
    <cellStyle name="Normal 10 2 4 5 2 2 2 3" xfId="5798" xr:uid="{00000000-0005-0000-0000-0000BC160000}"/>
    <cellStyle name="Normal 10 2 4 5 2 2 2 4" xfId="5799" xr:uid="{00000000-0005-0000-0000-0000BD160000}"/>
    <cellStyle name="Normal 10 2 4 5 2 2 2 5" xfId="5800" xr:uid="{00000000-0005-0000-0000-0000BE160000}"/>
    <cellStyle name="Normal 10 2 4 5 2 2 2 6" xfId="5801" xr:uid="{00000000-0005-0000-0000-0000BF160000}"/>
    <cellStyle name="Normal 10 2 4 5 2 2 2 7" xfId="5802" xr:uid="{00000000-0005-0000-0000-0000C0160000}"/>
    <cellStyle name="Normal 10 2 4 5 2 2 3" xfId="5803" xr:uid="{00000000-0005-0000-0000-0000C1160000}"/>
    <cellStyle name="Normal 10 2 4 5 2 2 4" xfId="5804" xr:uid="{00000000-0005-0000-0000-0000C2160000}"/>
    <cellStyle name="Normal 10 2 4 5 2 2 5" xfId="5805" xr:uid="{00000000-0005-0000-0000-0000C3160000}"/>
    <cellStyle name="Normal 10 2 4 5 2 2 6" xfId="5806" xr:uid="{00000000-0005-0000-0000-0000C4160000}"/>
    <cellStyle name="Normal 10 2 4 5 2 2 7" xfId="5807" xr:uid="{00000000-0005-0000-0000-0000C5160000}"/>
    <cellStyle name="Normal 10 2 4 5 2 2 8" xfId="5808" xr:uid="{00000000-0005-0000-0000-0000C6160000}"/>
    <cellStyle name="Normal 10 2 4 5 2 3" xfId="5809" xr:uid="{00000000-0005-0000-0000-0000C7160000}"/>
    <cellStyle name="Normal 10 2 4 5 2 3 2" xfId="5810" xr:uid="{00000000-0005-0000-0000-0000C8160000}"/>
    <cellStyle name="Normal 10 2 4 5 2 3 2 2" xfId="5811" xr:uid="{00000000-0005-0000-0000-0000C9160000}"/>
    <cellStyle name="Normal 10 2 4 5 2 3 2 3" xfId="5812" xr:uid="{00000000-0005-0000-0000-0000CA160000}"/>
    <cellStyle name="Normal 10 2 4 5 2 3 2 4" xfId="5813" xr:uid="{00000000-0005-0000-0000-0000CB160000}"/>
    <cellStyle name="Normal 10 2 4 5 2 3 2 5" xfId="5814" xr:uid="{00000000-0005-0000-0000-0000CC160000}"/>
    <cellStyle name="Normal 10 2 4 5 2 3 2 6" xfId="5815" xr:uid="{00000000-0005-0000-0000-0000CD160000}"/>
    <cellStyle name="Normal 10 2 4 5 2 3 2 7" xfId="5816" xr:uid="{00000000-0005-0000-0000-0000CE160000}"/>
    <cellStyle name="Normal 10 2 4 5 2 3 3" xfId="5817" xr:uid="{00000000-0005-0000-0000-0000CF160000}"/>
    <cellStyle name="Normal 10 2 4 5 2 3 4" xfId="5818" xr:uid="{00000000-0005-0000-0000-0000D0160000}"/>
    <cellStyle name="Normal 10 2 4 5 2 3 5" xfId="5819" xr:uid="{00000000-0005-0000-0000-0000D1160000}"/>
    <cellStyle name="Normal 10 2 4 5 2 3 6" xfId="5820" xr:uid="{00000000-0005-0000-0000-0000D2160000}"/>
    <cellStyle name="Normal 10 2 4 5 2 3 7" xfId="5821" xr:uid="{00000000-0005-0000-0000-0000D3160000}"/>
    <cellStyle name="Normal 10 2 4 5 2 3 8" xfId="5822" xr:uid="{00000000-0005-0000-0000-0000D4160000}"/>
    <cellStyle name="Normal 10 2 4 5 2 4" xfId="5823" xr:uid="{00000000-0005-0000-0000-0000D5160000}"/>
    <cellStyle name="Normal 10 2 4 5 2 4 2" xfId="5824" xr:uid="{00000000-0005-0000-0000-0000D6160000}"/>
    <cellStyle name="Normal 10 2 4 5 2 4 3" xfId="5825" xr:uid="{00000000-0005-0000-0000-0000D7160000}"/>
    <cellStyle name="Normal 10 2 4 5 2 4 4" xfId="5826" xr:uid="{00000000-0005-0000-0000-0000D8160000}"/>
    <cellStyle name="Normal 10 2 4 5 2 4 5" xfId="5827" xr:uid="{00000000-0005-0000-0000-0000D9160000}"/>
    <cellStyle name="Normal 10 2 4 5 2 4 6" xfId="5828" xr:uid="{00000000-0005-0000-0000-0000DA160000}"/>
    <cellStyle name="Normal 10 2 4 5 2 4 7" xfId="5829" xr:uid="{00000000-0005-0000-0000-0000DB160000}"/>
    <cellStyle name="Normal 10 2 4 5 2 5" xfId="5830" xr:uid="{00000000-0005-0000-0000-0000DC160000}"/>
    <cellStyle name="Normal 10 2 4 5 2 6" xfId="5831" xr:uid="{00000000-0005-0000-0000-0000DD160000}"/>
    <cellStyle name="Normal 10 2 4 5 2 7" xfId="5832" xr:uid="{00000000-0005-0000-0000-0000DE160000}"/>
    <cellStyle name="Normal 10 2 4 5 2 8" xfId="5833" xr:uid="{00000000-0005-0000-0000-0000DF160000}"/>
    <cellStyle name="Normal 10 2 4 5 2 9" xfId="5834" xr:uid="{00000000-0005-0000-0000-0000E0160000}"/>
    <cellStyle name="Normal 10 2 4 5 3" xfId="5835" xr:uid="{00000000-0005-0000-0000-0000E1160000}"/>
    <cellStyle name="Normal 10 2 4 5 3 2" xfId="5836" xr:uid="{00000000-0005-0000-0000-0000E2160000}"/>
    <cellStyle name="Normal 10 2 4 5 3 2 2" xfId="5837" xr:uid="{00000000-0005-0000-0000-0000E3160000}"/>
    <cellStyle name="Normal 10 2 4 5 3 2 2 2" xfId="5838" xr:uid="{00000000-0005-0000-0000-0000E4160000}"/>
    <cellStyle name="Normal 10 2 4 5 3 2 2 3" xfId="5839" xr:uid="{00000000-0005-0000-0000-0000E5160000}"/>
    <cellStyle name="Normal 10 2 4 5 3 2 2 4" xfId="5840" xr:uid="{00000000-0005-0000-0000-0000E6160000}"/>
    <cellStyle name="Normal 10 2 4 5 3 2 2 5" xfId="5841" xr:uid="{00000000-0005-0000-0000-0000E7160000}"/>
    <cellStyle name="Normal 10 2 4 5 3 2 2 6" xfId="5842" xr:uid="{00000000-0005-0000-0000-0000E8160000}"/>
    <cellStyle name="Normal 10 2 4 5 3 2 2 7" xfId="5843" xr:uid="{00000000-0005-0000-0000-0000E9160000}"/>
    <cellStyle name="Normal 10 2 4 5 3 2 3" xfId="5844" xr:uid="{00000000-0005-0000-0000-0000EA160000}"/>
    <cellStyle name="Normal 10 2 4 5 3 2 4" xfId="5845" xr:uid="{00000000-0005-0000-0000-0000EB160000}"/>
    <cellStyle name="Normal 10 2 4 5 3 2 5" xfId="5846" xr:uid="{00000000-0005-0000-0000-0000EC160000}"/>
    <cellStyle name="Normal 10 2 4 5 3 2 6" xfId="5847" xr:uid="{00000000-0005-0000-0000-0000ED160000}"/>
    <cellStyle name="Normal 10 2 4 5 3 2 7" xfId="5848" xr:uid="{00000000-0005-0000-0000-0000EE160000}"/>
    <cellStyle name="Normal 10 2 4 5 3 2 8" xfId="5849" xr:uid="{00000000-0005-0000-0000-0000EF160000}"/>
    <cellStyle name="Normal 10 2 4 5 3 3" xfId="5850" xr:uid="{00000000-0005-0000-0000-0000F0160000}"/>
    <cellStyle name="Normal 10 2 4 5 3 3 2" xfId="5851" xr:uid="{00000000-0005-0000-0000-0000F1160000}"/>
    <cellStyle name="Normal 10 2 4 5 3 3 3" xfId="5852" xr:uid="{00000000-0005-0000-0000-0000F2160000}"/>
    <cellStyle name="Normal 10 2 4 5 3 3 4" xfId="5853" xr:uid="{00000000-0005-0000-0000-0000F3160000}"/>
    <cellStyle name="Normal 10 2 4 5 3 3 5" xfId="5854" xr:uid="{00000000-0005-0000-0000-0000F4160000}"/>
    <cellStyle name="Normal 10 2 4 5 3 3 6" xfId="5855" xr:uid="{00000000-0005-0000-0000-0000F5160000}"/>
    <cellStyle name="Normal 10 2 4 5 3 3 7" xfId="5856" xr:uid="{00000000-0005-0000-0000-0000F6160000}"/>
    <cellStyle name="Normal 10 2 4 5 3 4" xfId="5857" xr:uid="{00000000-0005-0000-0000-0000F7160000}"/>
    <cellStyle name="Normal 10 2 4 5 3 5" xfId="5858" xr:uid="{00000000-0005-0000-0000-0000F8160000}"/>
    <cellStyle name="Normal 10 2 4 5 3 6" xfId="5859" xr:uid="{00000000-0005-0000-0000-0000F9160000}"/>
    <cellStyle name="Normal 10 2 4 5 3 7" xfId="5860" xr:uid="{00000000-0005-0000-0000-0000FA160000}"/>
    <cellStyle name="Normal 10 2 4 5 3 8" xfId="5861" xr:uid="{00000000-0005-0000-0000-0000FB160000}"/>
    <cellStyle name="Normal 10 2 4 5 3 9" xfId="5862" xr:uid="{00000000-0005-0000-0000-0000FC160000}"/>
    <cellStyle name="Normal 10 2 4 5 4" xfId="5863" xr:uid="{00000000-0005-0000-0000-0000FD160000}"/>
    <cellStyle name="Normal 10 2 4 5 4 2" xfId="5864" xr:uid="{00000000-0005-0000-0000-0000FE160000}"/>
    <cellStyle name="Normal 10 2 4 5 4 2 2" xfId="5865" xr:uid="{00000000-0005-0000-0000-0000FF160000}"/>
    <cellStyle name="Normal 10 2 4 5 4 2 3" xfId="5866" xr:uid="{00000000-0005-0000-0000-000000170000}"/>
    <cellStyle name="Normal 10 2 4 5 4 2 4" xfId="5867" xr:uid="{00000000-0005-0000-0000-000001170000}"/>
    <cellStyle name="Normal 10 2 4 5 4 2 5" xfId="5868" xr:uid="{00000000-0005-0000-0000-000002170000}"/>
    <cellStyle name="Normal 10 2 4 5 4 2 6" xfId="5869" xr:uid="{00000000-0005-0000-0000-000003170000}"/>
    <cellStyle name="Normal 10 2 4 5 4 2 7" xfId="5870" xr:uid="{00000000-0005-0000-0000-000004170000}"/>
    <cellStyle name="Normal 10 2 4 5 4 3" xfId="5871" xr:uid="{00000000-0005-0000-0000-000005170000}"/>
    <cellStyle name="Normal 10 2 4 5 4 4" xfId="5872" xr:uid="{00000000-0005-0000-0000-000006170000}"/>
    <cellStyle name="Normal 10 2 4 5 4 5" xfId="5873" xr:uid="{00000000-0005-0000-0000-000007170000}"/>
    <cellStyle name="Normal 10 2 4 5 4 6" xfId="5874" xr:uid="{00000000-0005-0000-0000-000008170000}"/>
    <cellStyle name="Normal 10 2 4 5 4 7" xfId="5875" xr:uid="{00000000-0005-0000-0000-000009170000}"/>
    <cellStyle name="Normal 10 2 4 5 4 8" xfId="5876" xr:uid="{00000000-0005-0000-0000-00000A170000}"/>
    <cellStyle name="Normal 10 2 4 5 5" xfId="5877" xr:uid="{00000000-0005-0000-0000-00000B170000}"/>
    <cellStyle name="Normal 10 2 4 5 5 2" xfId="5878" xr:uid="{00000000-0005-0000-0000-00000C170000}"/>
    <cellStyle name="Normal 10 2 4 5 5 3" xfId="5879" xr:uid="{00000000-0005-0000-0000-00000D170000}"/>
    <cellStyle name="Normal 10 2 4 5 5 4" xfId="5880" xr:uid="{00000000-0005-0000-0000-00000E170000}"/>
    <cellStyle name="Normal 10 2 4 5 5 5" xfId="5881" xr:uid="{00000000-0005-0000-0000-00000F170000}"/>
    <cellStyle name="Normal 10 2 4 5 5 6" xfId="5882" xr:uid="{00000000-0005-0000-0000-000010170000}"/>
    <cellStyle name="Normal 10 2 4 5 5 7" xfId="5883" xr:uid="{00000000-0005-0000-0000-000011170000}"/>
    <cellStyle name="Normal 10 2 4 5 6" xfId="5884" xr:uid="{00000000-0005-0000-0000-000012170000}"/>
    <cellStyle name="Normal 10 2 4 5 7" xfId="5885" xr:uid="{00000000-0005-0000-0000-000013170000}"/>
    <cellStyle name="Normal 10 2 4 5 8" xfId="5886" xr:uid="{00000000-0005-0000-0000-000014170000}"/>
    <cellStyle name="Normal 10 2 4 5 9" xfId="5887" xr:uid="{00000000-0005-0000-0000-000015170000}"/>
    <cellStyle name="Normal 10 2 4 6" xfId="5888" xr:uid="{00000000-0005-0000-0000-000016170000}"/>
    <cellStyle name="Normal 10 2 4 6 10" xfId="5889" xr:uid="{00000000-0005-0000-0000-000017170000}"/>
    <cellStyle name="Normal 10 2 4 6 2" xfId="5890" xr:uid="{00000000-0005-0000-0000-000018170000}"/>
    <cellStyle name="Normal 10 2 4 6 2 2" xfId="5891" xr:uid="{00000000-0005-0000-0000-000019170000}"/>
    <cellStyle name="Normal 10 2 4 6 2 2 2" xfId="5892" xr:uid="{00000000-0005-0000-0000-00001A170000}"/>
    <cellStyle name="Normal 10 2 4 6 2 2 2 2" xfId="5893" xr:uid="{00000000-0005-0000-0000-00001B170000}"/>
    <cellStyle name="Normal 10 2 4 6 2 2 2 3" xfId="5894" xr:uid="{00000000-0005-0000-0000-00001C170000}"/>
    <cellStyle name="Normal 10 2 4 6 2 2 2 4" xfId="5895" xr:uid="{00000000-0005-0000-0000-00001D170000}"/>
    <cellStyle name="Normal 10 2 4 6 2 2 2 5" xfId="5896" xr:uid="{00000000-0005-0000-0000-00001E170000}"/>
    <cellStyle name="Normal 10 2 4 6 2 2 2 6" xfId="5897" xr:uid="{00000000-0005-0000-0000-00001F170000}"/>
    <cellStyle name="Normal 10 2 4 6 2 2 2 7" xfId="5898" xr:uid="{00000000-0005-0000-0000-000020170000}"/>
    <cellStyle name="Normal 10 2 4 6 2 2 3" xfId="5899" xr:uid="{00000000-0005-0000-0000-000021170000}"/>
    <cellStyle name="Normal 10 2 4 6 2 2 4" xfId="5900" xr:uid="{00000000-0005-0000-0000-000022170000}"/>
    <cellStyle name="Normal 10 2 4 6 2 2 5" xfId="5901" xr:uid="{00000000-0005-0000-0000-000023170000}"/>
    <cellStyle name="Normal 10 2 4 6 2 2 6" xfId="5902" xr:uid="{00000000-0005-0000-0000-000024170000}"/>
    <cellStyle name="Normal 10 2 4 6 2 2 7" xfId="5903" xr:uid="{00000000-0005-0000-0000-000025170000}"/>
    <cellStyle name="Normal 10 2 4 6 2 2 8" xfId="5904" xr:uid="{00000000-0005-0000-0000-000026170000}"/>
    <cellStyle name="Normal 10 2 4 6 2 3" xfId="5905" xr:uid="{00000000-0005-0000-0000-000027170000}"/>
    <cellStyle name="Normal 10 2 4 6 2 3 2" xfId="5906" xr:uid="{00000000-0005-0000-0000-000028170000}"/>
    <cellStyle name="Normal 10 2 4 6 2 3 3" xfId="5907" xr:uid="{00000000-0005-0000-0000-000029170000}"/>
    <cellStyle name="Normal 10 2 4 6 2 3 4" xfId="5908" xr:uid="{00000000-0005-0000-0000-00002A170000}"/>
    <cellStyle name="Normal 10 2 4 6 2 3 5" xfId="5909" xr:uid="{00000000-0005-0000-0000-00002B170000}"/>
    <cellStyle name="Normal 10 2 4 6 2 3 6" xfId="5910" xr:uid="{00000000-0005-0000-0000-00002C170000}"/>
    <cellStyle name="Normal 10 2 4 6 2 3 7" xfId="5911" xr:uid="{00000000-0005-0000-0000-00002D170000}"/>
    <cellStyle name="Normal 10 2 4 6 2 4" xfId="5912" xr:uid="{00000000-0005-0000-0000-00002E170000}"/>
    <cellStyle name="Normal 10 2 4 6 2 5" xfId="5913" xr:uid="{00000000-0005-0000-0000-00002F170000}"/>
    <cellStyle name="Normal 10 2 4 6 2 6" xfId="5914" xr:uid="{00000000-0005-0000-0000-000030170000}"/>
    <cellStyle name="Normal 10 2 4 6 2 7" xfId="5915" xr:uid="{00000000-0005-0000-0000-000031170000}"/>
    <cellStyle name="Normal 10 2 4 6 2 8" xfId="5916" xr:uid="{00000000-0005-0000-0000-000032170000}"/>
    <cellStyle name="Normal 10 2 4 6 2 9" xfId="5917" xr:uid="{00000000-0005-0000-0000-000033170000}"/>
    <cellStyle name="Normal 10 2 4 6 3" xfId="5918" xr:uid="{00000000-0005-0000-0000-000034170000}"/>
    <cellStyle name="Normal 10 2 4 6 3 2" xfId="5919" xr:uid="{00000000-0005-0000-0000-000035170000}"/>
    <cellStyle name="Normal 10 2 4 6 3 2 2" xfId="5920" xr:uid="{00000000-0005-0000-0000-000036170000}"/>
    <cellStyle name="Normal 10 2 4 6 3 2 3" xfId="5921" xr:uid="{00000000-0005-0000-0000-000037170000}"/>
    <cellStyle name="Normal 10 2 4 6 3 2 4" xfId="5922" xr:uid="{00000000-0005-0000-0000-000038170000}"/>
    <cellStyle name="Normal 10 2 4 6 3 2 5" xfId="5923" xr:uid="{00000000-0005-0000-0000-000039170000}"/>
    <cellStyle name="Normal 10 2 4 6 3 2 6" xfId="5924" xr:uid="{00000000-0005-0000-0000-00003A170000}"/>
    <cellStyle name="Normal 10 2 4 6 3 2 7" xfId="5925" xr:uid="{00000000-0005-0000-0000-00003B170000}"/>
    <cellStyle name="Normal 10 2 4 6 3 3" xfId="5926" xr:uid="{00000000-0005-0000-0000-00003C170000}"/>
    <cellStyle name="Normal 10 2 4 6 3 4" xfId="5927" xr:uid="{00000000-0005-0000-0000-00003D170000}"/>
    <cellStyle name="Normal 10 2 4 6 3 5" xfId="5928" xr:uid="{00000000-0005-0000-0000-00003E170000}"/>
    <cellStyle name="Normal 10 2 4 6 3 6" xfId="5929" xr:uid="{00000000-0005-0000-0000-00003F170000}"/>
    <cellStyle name="Normal 10 2 4 6 3 7" xfId="5930" xr:uid="{00000000-0005-0000-0000-000040170000}"/>
    <cellStyle name="Normal 10 2 4 6 3 8" xfId="5931" xr:uid="{00000000-0005-0000-0000-000041170000}"/>
    <cellStyle name="Normal 10 2 4 6 4" xfId="5932" xr:uid="{00000000-0005-0000-0000-000042170000}"/>
    <cellStyle name="Normal 10 2 4 6 4 2" xfId="5933" xr:uid="{00000000-0005-0000-0000-000043170000}"/>
    <cellStyle name="Normal 10 2 4 6 4 3" xfId="5934" xr:uid="{00000000-0005-0000-0000-000044170000}"/>
    <cellStyle name="Normal 10 2 4 6 4 4" xfId="5935" xr:uid="{00000000-0005-0000-0000-000045170000}"/>
    <cellStyle name="Normal 10 2 4 6 4 5" xfId="5936" xr:uid="{00000000-0005-0000-0000-000046170000}"/>
    <cellStyle name="Normal 10 2 4 6 4 6" xfId="5937" xr:uid="{00000000-0005-0000-0000-000047170000}"/>
    <cellStyle name="Normal 10 2 4 6 4 7" xfId="5938" xr:uid="{00000000-0005-0000-0000-000048170000}"/>
    <cellStyle name="Normal 10 2 4 6 5" xfId="5939" xr:uid="{00000000-0005-0000-0000-000049170000}"/>
    <cellStyle name="Normal 10 2 4 6 6" xfId="5940" xr:uid="{00000000-0005-0000-0000-00004A170000}"/>
    <cellStyle name="Normal 10 2 4 6 7" xfId="5941" xr:uid="{00000000-0005-0000-0000-00004B170000}"/>
    <cellStyle name="Normal 10 2 4 6 8" xfId="5942" xr:uid="{00000000-0005-0000-0000-00004C170000}"/>
    <cellStyle name="Normal 10 2 4 6 9" xfId="5943" xr:uid="{00000000-0005-0000-0000-00004D170000}"/>
    <cellStyle name="Normal 10 2 4 7" xfId="5944" xr:uid="{00000000-0005-0000-0000-00004E170000}"/>
    <cellStyle name="Normal 10 2 4 7 2" xfId="5945" xr:uid="{00000000-0005-0000-0000-00004F170000}"/>
    <cellStyle name="Normal 10 2 4 7 2 2" xfId="5946" xr:uid="{00000000-0005-0000-0000-000050170000}"/>
    <cellStyle name="Normal 10 2 4 7 2 2 2" xfId="5947" xr:uid="{00000000-0005-0000-0000-000051170000}"/>
    <cellStyle name="Normal 10 2 4 7 2 2 3" xfId="5948" xr:uid="{00000000-0005-0000-0000-000052170000}"/>
    <cellStyle name="Normal 10 2 4 7 2 2 4" xfId="5949" xr:uid="{00000000-0005-0000-0000-000053170000}"/>
    <cellStyle name="Normal 10 2 4 7 2 2 5" xfId="5950" xr:uid="{00000000-0005-0000-0000-000054170000}"/>
    <cellStyle name="Normal 10 2 4 7 2 2 6" xfId="5951" xr:uid="{00000000-0005-0000-0000-000055170000}"/>
    <cellStyle name="Normal 10 2 4 7 2 2 7" xfId="5952" xr:uid="{00000000-0005-0000-0000-000056170000}"/>
    <cellStyle name="Normal 10 2 4 7 2 3" xfId="5953" xr:uid="{00000000-0005-0000-0000-000057170000}"/>
    <cellStyle name="Normal 10 2 4 7 2 4" xfId="5954" xr:uid="{00000000-0005-0000-0000-000058170000}"/>
    <cellStyle name="Normal 10 2 4 7 2 5" xfId="5955" xr:uid="{00000000-0005-0000-0000-000059170000}"/>
    <cellStyle name="Normal 10 2 4 7 2 6" xfId="5956" xr:uid="{00000000-0005-0000-0000-00005A170000}"/>
    <cellStyle name="Normal 10 2 4 7 2 7" xfId="5957" xr:uid="{00000000-0005-0000-0000-00005B170000}"/>
    <cellStyle name="Normal 10 2 4 7 2 8" xfId="5958" xr:uid="{00000000-0005-0000-0000-00005C170000}"/>
    <cellStyle name="Normal 10 2 4 7 3" xfId="5959" xr:uid="{00000000-0005-0000-0000-00005D170000}"/>
    <cellStyle name="Normal 10 2 4 7 3 2" xfId="5960" xr:uid="{00000000-0005-0000-0000-00005E170000}"/>
    <cellStyle name="Normal 10 2 4 7 3 3" xfId="5961" xr:uid="{00000000-0005-0000-0000-00005F170000}"/>
    <cellStyle name="Normal 10 2 4 7 3 4" xfId="5962" xr:uid="{00000000-0005-0000-0000-000060170000}"/>
    <cellStyle name="Normal 10 2 4 7 3 5" xfId="5963" xr:uid="{00000000-0005-0000-0000-000061170000}"/>
    <cellStyle name="Normal 10 2 4 7 3 6" xfId="5964" xr:uid="{00000000-0005-0000-0000-000062170000}"/>
    <cellStyle name="Normal 10 2 4 7 3 7" xfId="5965" xr:uid="{00000000-0005-0000-0000-000063170000}"/>
    <cellStyle name="Normal 10 2 4 7 4" xfId="5966" xr:uid="{00000000-0005-0000-0000-000064170000}"/>
    <cellStyle name="Normal 10 2 4 7 5" xfId="5967" xr:uid="{00000000-0005-0000-0000-000065170000}"/>
    <cellStyle name="Normal 10 2 4 7 6" xfId="5968" xr:uid="{00000000-0005-0000-0000-000066170000}"/>
    <cellStyle name="Normal 10 2 4 7 7" xfId="5969" xr:uid="{00000000-0005-0000-0000-000067170000}"/>
    <cellStyle name="Normal 10 2 4 7 8" xfId="5970" xr:uid="{00000000-0005-0000-0000-000068170000}"/>
    <cellStyle name="Normal 10 2 4 7 9" xfId="5971" xr:uid="{00000000-0005-0000-0000-000069170000}"/>
    <cellStyle name="Normal 10 2 4 8" xfId="5972" xr:uid="{00000000-0005-0000-0000-00006A170000}"/>
    <cellStyle name="Normal 10 2 4 8 2" xfId="5973" xr:uid="{00000000-0005-0000-0000-00006B170000}"/>
    <cellStyle name="Normal 10 2 4 8 2 2" xfId="5974" xr:uid="{00000000-0005-0000-0000-00006C170000}"/>
    <cellStyle name="Normal 10 2 4 8 2 3" xfId="5975" xr:uid="{00000000-0005-0000-0000-00006D170000}"/>
    <cellStyle name="Normal 10 2 4 8 2 4" xfId="5976" xr:uid="{00000000-0005-0000-0000-00006E170000}"/>
    <cellStyle name="Normal 10 2 4 8 2 5" xfId="5977" xr:uid="{00000000-0005-0000-0000-00006F170000}"/>
    <cellStyle name="Normal 10 2 4 8 2 6" xfId="5978" xr:uid="{00000000-0005-0000-0000-000070170000}"/>
    <cellStyle name="Normal 10 2 4 8 2 7" xfId="5979" xr:uid="{00000000-0005-0000-0000-000071170000}"/>
    <cellStyle name="Normal 10 2 4 8 3" xfId="5980" xr:uid="{00000000-0005-0000-0000-000072170000}"/>
    <cellStyle name="Normal 10 2 4 8 4" xfId="5981" xr:uid="{00000000-0005-0000-0000-000073170000}"/>
    <cellStyle name="Normal 10 2 4 8 5" xfId="5982" xr:uid="{00000000-0005-0000-0000-000074170000}"/>
    <cellStyle name="Normal 10 2 4 8 6" xfId="5983" xr:uid="{00000000-0005-0000-0000-000075170000}"/>
    <cellStyle name="Normal 10 2 4 8 7" xfId="5984" xr:uid="{00000000-0005-0000-0000-000076170000}"/>
    <cellStyle name="Normal 10 2 4 8 8" xfId="5985" xr:uid="{00000000-0005-0000-0000-000077170000}"/>
    <cellStyle name="Normal 10 2 4 9" xfId="5986" xr:uid="{00000000-0005-0000-0000-000078170000}"/>
    <cellStyle name="Normal 10 2 4 9 2" xfId="5987" xr:uid="{00000000-0005-0000-0000-000079170000}"/>
    <cellStyle name="Normal 10 2 4 9 3" xfId="5988" xr:uid="{00000000-0005-0000-0000-00007A170000}"/>
    <cellStyle name="Normal 10 2 4 9 4" xfId="5989" xr:uid="{00000000-0005-0000-0000-00007B170000}"/>
    <cellStyle name="Normal 10 2 4 9 5" xfId="5990" xr:uid="{00000000-0005-0000-0000-00007C170000}"/>
    <cellStyle name="Normal 10 2 4 9 6" xfId="5991" xr:uid="{00000000-0005-0000-0000-00007D170000}"/>
    <cellStyle name="Normal 10 2 4 9 7" xfId="5992" xr:uid="{00000000-0005-0000-0000-00007E170000}"/>
    <cellStyle name="Normal 10 2 5" xfId="5993" xr:uid="{00000000-0005-0000-0000-00007F170000}"/>
    <cellStyle name="Normal 10 2 5 10" xfId="5994" xr:uid="{00000000-0005-0000-0000-000080170000}"/>
    <cellStyle name="Normal 10 2 5 11" xfId="5995" xr:uid="{00000000-0005-0000-0000-000081170000}"/>
    <cellStyle name="Normal 10 2 5 12" xfId="5996" xr:uid="{00000000-0005-0000-0000-000082170000}"/>
    <cellStyle name="Normal 10 2 5 2" xfId="5997" xr:uid="{00000000-0005-0000-0000-000083170000}"/>
    <cellStyle name="Normal 10 2 5 2 10" xfId="5998" xr:uid="{00000000-0005-0000-0000-000084170000}"/>
    <cellStyle name="Normal 10 2 5 2 11" xfId="5999" xr:uid="{00000000-0005-0000-0000-000085170000}"/>
    <cellStyle name="Normal 10 2 5 2 2" xfId="6000" xr:uid="{00000000-0005-0000-0000-000086170000}"/>
    <cellStyle name="Normal 10 2 5 2 2 10" xfId="6001" xr:uid="{00000000-0005-0000-0000-000087170000}"/>
    <cellStyle name="Normal 10 2 5 2 2 2" xfId="6002" xr:uid="{00000000-0005-0000-0000-000088170000}"/>
    <cellStyle name="Normal 10 2 5 2 2 2 2" xfId="6003" xr:uid="{00000000-0005-0000-0000-000089170000}"/>
    <cellStyle name="Normal 10 2 5 2 2 2 2 2" xfId="6004" xr:uid="{00000000-0005-0000-0000-00008A170000}"/>
    <cellStyle name="Normal 10 2 5 2 2 2 2 3" xfId="6005" xr:uid="{00000000-0005-0000-0000-00008B170000}"/>
    <cellStyle name="Normal 10 2 5 2 2 2 2 4" xfId="6006" xr:uid="{00000000-0005-0000-0000-00008C170000}"/>
    <cellStyle name="Normal 10 2 5 2 2 2 2 5" xfId="6007" xr:uid="{00000000-0005-0000-0000-00008D170000}"/>
    <cellStyle name="Normal 10 2 5 2 2 2 2 6" xfId="6008" xr:uid="{00000000-0005-0000-0000-00008E170000}"/>
    <cellStyle name="Normal 10 2 5 2 2 2 2 7" xfId="6009" xr:uid="{00000000-0005-0000-0000-00008F170000}"/>
    <cellStyle name="Normal 10 2 5 2 2 2 3" xfId="6010" xr:uid="{00000000-0005-0000-0000-000090170000}"/>
    <cellStyle name="Normal 10 2 5 2 2 2 4" xfId="6011" xr:uid="{00000000-0005-0000-0000-000091170000}"/>
    <cellStyle name="Normal 10 2 5 2 2 2 5" xfId="6012" xr:uid="{00000000-0005-0000-0000-000092170000}"/>
    <cellStyle name="Normal 10 2 5 2 2 2 6" xfId="6013" xr:uid="{00000000-0005-0000-0000-000093170000}"/>
    <cellStyle name="Normal 10 2 5 2 2 2 7" xfId="6014" xr:uid="{00000000-0005-0000-0000-000094170000}"/>
    <cellStyle name="Normal 10 2 5 2 2 2 8" xfId="6015" xr:uid="{00000000-0005-0000-0000-000095170000}"/>
    <cellStyle name="Normal 10 2 5 2 2 3" xfId="6016" xr:uid="{00000000-0005-0000-0000-000096170000}"/>
    <cellStyle name="Normal 10 2 5 2 2 3 2" xfId="6017" xr:uid="{00000000-0005-0000-0000-000097170000}"/>
    <cellStyle name="Normal 10 2 5 2 2 3 2 2" xfId="6018" xr:uid="{00000000-0005-0000-0000-000098170000}"/>
    <cellStyle name="Normal 10 2 5 2 2 3 2 3" xfId="6019" xr:uid="{00000000-0005-0000-0000-000099170000}"/>
    <cellStyle name="Normal 10 2 5 2 2 3 2 4" xfId="6020" xr:uid="{00000000-0005-0000-0000-00009A170000}"/>
    <cellStyle name="Normal 10 2 5 2 2 3 2 5" xfId="6021" xr:uid="{00000000-0005-0000-0000-00009B170000}"/>
    <cellStyle name="Normal 10 2 5 2 2 3 2 6" xfId="6022" xr:uid="{00000000-0005-0000-0000-00009C170000}"/>
    <cellStyle name="Normal 10 2 5 2 2 3 2 7" xfId="6023" xr:uid="{00000000-0005-0000-0000-00009D170000}"/>
    <cellStyle name="Normal 10 2 5 2 2 3 3" xfId="6024" xr:uid="{00000000-0005-0000-0000-00009E170000}"/>
    <cellStyle name="Normal 10 2 5 2 2 3 4" xfId="6025" xr:uid="{00000000-0005-0000-0000-00009F170000}"/>
    <cellStyle name="Normal 10 2 5 2 2 3 5" xfId="6026" xr:uid="{00000000-0005-0000-0000-0000A0170000}"/>
    <cellStyle name="Normal 10 2 5 2 2 3 6" xfId="6027" xr:uid="{00000000-0005-0000-0000-0000A1170000}"/>
    <cellStyle name="Normal 10 2 5 2 2 3 7" xfId="6028" xr:uid="{00000000-0005-0000-0000-0000A2170000}"/>
    <cellStyle name="Normal 10 2 5 2 2 3 8" xfId="6029" xr:uid="{00000000-0005-0000-0000-0000A3170000}"/>
    <cellStyle name="Normal 10 2 5 2 2 4" xfId="6030" xr:uid="{00000000-0005-0000-0000-0000A4170000}"/>
    <cellStyle name="Normal 10 2 5 2 2 4 2" xfId="6031" xr:uid="{00000000-0005-0000-0000-0000A5170000}"/>
    <cellStyle name="Normal 10 2 5 2 2 4 3" xfId="6032" xr:uid="{00000000-0005-0000-0000-0000A6170000}"/>
    <cellStyle name="Normal 10 2 5 2 2 4 4" xfId="6033" xr:uid="{00000000-0005-0000-0000-0000A7170000}"/>
    <cellStyle name="Normal 10 2 5 2 2 4 5" xfId="6034" xr:uid="{00000000-0005-0000-0000-0000A8170000}"/>
    <cellStyle name="Normal 10 2 5 2 2 4 6" xfId="6035" xr:uid="{00000000-0005-0000-0000-0000A9170000}"/>
    <cellStyle name="Normal 10 2 5 2 2 4 7" xfId="6036" xr:uid="{00000000-0005-0000-0000-0000AA170000}"/>
    <cellStyle name="Normal 10 2 5 2 2 5" xfId="6037" xr:uid="{00000000-0005-0000-0000-0000AB170000}"/>
    <cellStyle name="Normal 10 2 5 2 2 6" xfId="6038" xr:uid="{00000000-0005-0000-0000-0000AC170000}"/>
    <cellStyle name="Normal 10 2 5 2 2 7" xfId="6039" xr:uid="{00000000-0005-0000-0000-0000AD170000}"/>
    <cellStyle name="Normal 10 2 5 2 2 8" xfId="6040" xr:uid="{00000000-0005-0000-0000-0000AE170000}"/>
    <cellStyle name="Normal 10 2 5 2 2 9" xfId="6041" xr:uid="{00000000-0005-0000-0000-0000AF170000}"/>
    <cellStyle name="Normal 10 2 5 2 3" xfId="6042" xr:uid="{00000000-0005-0000-0000-0000B0170000}"/>
    <cellStyle name="Normal 10 2 5 2 3 2" xfId="6043" xr:uid="{00000000-0005-0000-0000-0000B1170000}"/>
    <cellStyle name="Normal 10 2 5 2 3 2 2" xfId="6044" xr:uid="{00000000-0005-0000-0000-0000B2170000}"/>
    <cellStyle name="Normal 10 2 5 2 3 2 2 2" xfId="6045" xr:uid="{00000000-0005-0000-0000-0000B3170000}"/>
    <cellStyle name="Normal 10 2 5 2 3 2 2 3" xfId="6046" xr:uid="{00000000-0005-0000-0000-0000B4170000}"/>
    <cellStyle name="Normal 10 2 5 2 3 2 2 4" xfId="6047" xr:uid="{00000000-0005-0000-0000-0000B5170000}"/>
    <cellStyle name="Normal 10 2 5 2 3 2 2 5" xfId="6048" xr:uid="{00000000-0005-0000-0000-0000B6170000}"/>
    <cellStyle name="Normal 10 2 5 2 3 2 2 6" xfId="6049" xr:uid="{00000000-0005-0000-0000-0000B7170000}"/>
    <cellStyle name="Normal 10 2 5 2 3 2 2 7" xfId="6050" xr:uid="{00000000-0005-0000-0000-0000B8170000}"/>
    <cellStyle name="Normal 10 2 5 2 3 2 3" xfId="6051" xr:uid="{00000000-0005-0000-0000-0000B9170000}"/>
    <cellStyle name="Normal 10 2 5 2 3 2 4" xfId="6052" xr:uid="{00000000-0005-0000-0000-0000BA170000}"/>
    <cellStyle name="Normal 10 2 5 2 3 2 5" xfId="6053" xr:uid="{00000000-0005-0000-0000-0000BB170000}"/>
    <cellStyle name="Normal 10 2 5 2 3 2 6" xfId="6054" xr:uid="{00000000-0005-0000-0000-0000BC170000}"/>
    <cellStyle name="Normal 10 2 5 2 3 2 7" xfId="6055" xr:uid="{00000000-0005-0000-0000-0000BD170000}"/>
    <cellStyle name="Normal 10 2 5 2 3 2 8" xfId="6056" xr:uid="{00000000-0005-0000-0000-0000BE170000}"/>
    <cellStyle name="Normal 10 2 5 2 3 3" xfId="6057" xr:uid="{00000000-0005-0000-0000-0000BF170000}"/>
    <cellStyle name="Normal 10 2 5 2 3 3 2" xfId="6058" xr:uid="{00000000-0005-0000-0000-0000C0170000}"/>
    <cellStyle name="Normal 10 2 5 2 3 3 3" xfId="6059" xr:uid="{00000000-0005-0000-0000-0000C1170000}"/>
    <cellStyle name="Normal 10 2 5 2 3 3 4" xfId="6060" xr:uid="{00000000-0005-0000-0000-0000C2170000}"/>
    <cellStyle name="Normal 10 2 5 2 3 3 5" xfId="6061" xr:uid="{00000000-0005-0000-0000-0000C3170000}"/>
    <cellStyle name="Normal 10 2 5 2 3 3 6" xfId="6062" xr:uid="{00000000-0005-0000-0000-0000C4170000}"/>
    <cellStyle name="Normal 10 2 5 2 3 3 7" xfId="6063" xr:uid="{00000000-0005-0000-0000-0000C5170000}"/>
    <cellStyle name="Normal 10 2 5 2 3 4" xfId="6064" xr:uid="{00000000-0005-0000-0000-0000C6170000}"/>
    <cellStyle name="Normal 10 2 5 2 3 5" xfId="6065" xr:uid="{00000000-0005-0000-0000-0000C7170000}"/>
    <cellStyle name="Normal 10 2 5 2 3 6" xfId="6066" xr:uid="{00000000-0005-0000-0000-0000C8170000}"/>
    <cellStyle name="Normal 10 2 5 2 3 7" xfId="6067" xr:uid="{00000000-0005-0000-0000-0000C9170000}"/>
    <cellStyle name="Normal 10 2 5 2 3 8" xfId="6068" xr:uid="{00000000-0005-0000-0000-0000CA170000}"/>
    <cellStyle name="Normal 10 2 5 2 3 9" xfId="6069" xr:uid="{00000000-0005-0000-0000-0000CB170000}"/>
    <cellStyle name="Normal 10 2 5 2 4" xfId="6070" xr:uid="{00000000-0005-0000-0000-0000CC170000}"/>
    <cellStyle name="Normal 10 2 5 2 4 2" xfId="6071" xr:uid="{00000000-0005-0000-0000-0000CD170000}"/>
    <cellStyle name="Normal 10 2 5 2 4 2 2" xfId="6072" xr:uid="{00000000-0005-0000-0000-0000CE170000}"/>
    <cellStyle name="Normal 10 2 5 2 4 2 3" xfId="6073" xr:uid="{00000000-0005-0000-0000-0000CF170000}"/>
    <cellStyle name="Normal 10 2 5 2 4 2 4" xfId="6074" xr:uid="{00000000-0005-0000-0000-0000D0170000}"/>
    <cellStyle name="Normal 10 2 5 2 4 2 5" xfId="6075" xr:uid="{00000000-0005-0000-0000-0000D1170000}"/>
    <cellStyle name="Normal 10 2 5 2 4 2 6" xfId="6076" xr:uid="{00000000-0005-0000-0000-0000D2170000}"/>
    <cellStyle name="Normal 10 2 5 2 4 2 7" xfId="6077" xr:uid="{00000000-0005-0000-0000-0000D3170000}"/>
    <cellStyle name="Normal 10 2 5 2 4 3" xfId="6078" xr:uid="{00000000-0005-0000-0000-0000D4170000}"/>
    <cellStyle name="Normal 10 2 5 2 4 4" xfId="6079" xr:uid="{00000000-0005-0000-0000-0000D5170000}"/>
    <cellStyle name="Normal 10 2 5 2 4 5" xfId="6080" xr:uid="{00000000-0005-0000-0000-0000D6170000}"/>
    <cellStyle name="Normal 10 2 5 2 4 6" xfId="6081" xr:uid="{00000000-0005-0000-0000-0000D7170000}"/>
    <cellStyle name="Normal 10 2 5 2 4 7" xfId="6082" xr:uid="{00000000-0005-0000-0000-0000D8170000}"/>
    <cellStyle name="Normal 10 2 5 2 4 8" xfId="6083" xr:uid="{00000000-0005-0000-0000-0000D9170000}"/>
    <cellStyle name="Normal 10 2 5 2 5" xfId="6084" xr:uid="{00000000-0005-0000-0000-0000DA170000}"/>
    <cellStyle name="Normal 10 2 5 2 5 2" xfId="6085" xr:uid="{00000000-0005-0000-0000-0000DB170000}"/>
    <cellStyle name="Normal 10 2 5 2 5 3" xfId="6086" xr:uid="{00000000-0005-0000-0000-0000DC170000}"/>
    <cellStyle name="Normal 10 2 5 2 5 4" xfId="6087" xr:uid="{00000000-0005-0000-0000-0000DD170000}"/>
    <cellStyle name="Normal 10 2 5 2 5 5" xfId="6088" xr:uid="{00000000-0005-0000-0000-0000DE170000}"/>
    <cellStyle name="Normal 10 2 5 2 5 6" xfId="6089" xr:uid="{00000000-0005-0000-0000-0000DF170000}"/>
    <cellStyle name="Normal 10 2 5 2 5 7" xfId="6090" xr:uid="{00000000-0005-0000-0000-0000E0170000}"/>
    <cellStyle name="Normal 10 2 5 2 6" xfId="6091" xr:uid="{00000000-0005-0000-0000-0000E1170000}"/>
    <cellStyle name="Normal 10 2 5 2 7" xfId="6092" xr:uid="{00000000-0005-0000-0000-0000E2170000}"/>
    <cellStyle name="Normal 10 2 5 2 8" xfId="6093" xr:uid="{00000000-0005-0000-0000-0000E3170000}"/>
    <cellStyle name="Normal 10 2 5 2 9" xfId="6094" xr:uid="{00000000-0005-0000-0000-0000E4170000}"/>
    <cellStyle name="Normal 10 2 5 3" xfId="6095" xr:uid="{00000000-0005-0000-0000-0000E5170000}"/>
    <cellStyle name="Normal 10 2 5 3 10" xfId="6096" xr:uid="{00000000-0005-0000-0000-0000E6170000}"/>
    <cellStyle name="Normal 10 2 5 3 2" xfId="6097" xr:uid="{00000000-0005-0000-0000-0000E7170000}"/>
    <cellStyle name="Normal 10 2 5 3 2 2" xfId="6098" xr:uid="{00000000-0005-0000-0000-0000E8170000}"/>
    <cellStyle name="Normal 10 2 5 3 2 2 2" xfId="6099" xr:uid="{00000000-0005-0000-0000-0000E9170000}"/>
    <cellStyle name="Normal 10 2 5 3 2 2 3" xfId="6100" xr:uid="{00000000-0005-0000-0000-0000EA170000}"/>
    <cellStyle name="Normal 10 2 5 3 2 2 4" xfId="6101" xr:uid="{00000000-0005-0000-0000-0000EB170000}"/>
    <cellStyle name="Normal 10 2 5 3 2 2 5" xfId="6102" xr:uid="{00000000-0005-0000-0000-0000EC170000}"/>
    <cellStyle name="Normal 10 2 5 3 2 2 6" xfId="6103" xr:uid="{00000000-0005-0000-0000-0000ED170000}"/>
    <cellStyle name="Normal 10 2 5 3 2 2 7" xfId="6104" xr:uid="{00000000-0005-0000-0000-0000EE170000}"/>
    <cellStyle name="Normal 10 2 5 3 2 3" xfId="6105" xr:uid="{00000000-0005-0000-0000-0000EF170000}"/>
    <cellStyle name="Normal 10 2 5 3 2 4" xfId="6106" xr:uid="{00000000-0005-0000-0000-0000F0170000}"/>
    <cellStyle name="Normal 10 2 5 3 2 5" xfId="6107" xr:uid="{00000000-0005-0000-0000-0000F1170000}"/>
    <cellStyle name="Normal 10 2 5 3 2 6" xfId="6108" xr:uid="{00000000-0005-0000-0000-0000F2170000}"/>
    <cellStyle name="Normal 10 2 5 3 2 7" xfId="6109" xr:uid="{00000000-0005-0000-0000-0000F3170000}"/>
    <cellStyle name="Normal 10 2 5 3 2 8" xfId="6110" xr:uid="{00000000-0005-0000-0000-0000F4170000}"/>
    <cellStyle name="Normal 10 2 5 3 3" xfId="6111" xr:uid="{00000000-0005-0000-0000-0000F5170000}"/>
    <cellStyle name="Normal 10 2 5 3 3 2" xfId="6112" xr:uid="{00000000-0005-0000-0000-0000F6170000}"/>
    <cellStyle name="Normal 10 2 5 3 3 2 2" xfId="6113" xr:uid="{00000000-0005-0000-0000-0000F7170000}"/>
    <cellStyle name="Normal 10 2 5 3 3 2 3" xfId="6114" xr:uid="{00000000-0005-0000-0000-0000F8170000}"/>
    <cellStyle name="Normal 10 2 5 3 3 2 4" xfId="6115" xr:uid="{00000000-0005-0000-0000-0000F9170000}"/>
    <cellStyle name="Normal 10 2 5 3 3 2 5" xfId="6116" xr:uid="{00000000-0005-0000-0000-0000FA170000}"/>
    <cellStyle name="Normal 10 2 5 3 3 2 6" xfId="6117" xr:uid="{00000000-0005-0000-0000-0000FB170000}"/>
    <cellStyle name="Normal 10 2 5 3 3 2 7" xfId="6118" xr:uid="{00000000-0005-0000-0000-0000FC170000}"/>
    <cellStyle name="Normal 10 2 5 3 3 3" xfId="6119" xr:uid="{00000000-0005-0000-0000-0000FD170000}"/>
    <cellStyle name="Normal 10 2 5 3 3 4" xfId="6120" xr:uid="{00000000-0005-0000-0000-0000FE170000}"/>
    <cellStyle name="Normal 10 2 5 3 3 5" xfId="6121" xr:uid="{00000000-0005-0000-0000-0000FF170000}"/>
    <cellStyle name="Normal 10 2 5 3 3 6" xfId="6122" xr:uid="{00000000-0005-0000-0000-000000180000}"/>
    <cellStyle name="Normal 10 2 5 3 3 7" xfId="6123" xr:uid="{00000000-0005-0000-0000-000001180000}"/>
    <cellStyle name="Normal 10 2 5 3 3 8" xfId="6124" xr:uid="{00000000-0005-0000-0000-000002180000}"/>
    <cellStyle name="Normal 10 2 5 3 4" xfId="6125" xr:uid="{00000000-0005-0000-0000-000003180000}"/>
    <cellStyle name="Normal 10 2 5 3 4 2" xfId="6126" xr:uid="{00000000-0005-0000-0000-000004180000}"/>
    <cellStyle name="Normal 10 2 5 3 4 3" xfId="6127" xr:uid="{00000000-0005-0000-0000-000005180000}"/>
    <cellStyle name="Normal 10 2 5 3 4 4" xfId="6128" xr:uid="{00000000-0005-0000-0000-000006180000}"/>
    <cellStyle name="Normal 10 2 5 3 4 5" xfId="6129" xr:uid="{00000000-0005-0000-0000-000007180000}"/>
    <cellStyle name="Normal 10 2 5 3 4 6" xfId="6130" xr:uid="{00000000-0005-0000-0000-000008180000}"/>
    <cellStyle name="Normal 10 2 5 3 4 7" xfId="6131" xr:uid="{00000000-0005-0000-0000-000009180000}"/>
    <cellStyle name="Normal 10 2 5 3 5" xfId="6132" xr:uid="{00000000-0005-0000-0000-00000A180000}"/>
    <cellStyle name="Normal 10 2 5 3 6" xfId="6133" xr:uid="{00000000-0005-0000-0000-00000B180000}"/>
    <cellStyle name="Normal 10 2 5 3 7" xfId="6134" xr:uid="{00000000-0005-0000-0000-00000C180000}"/>
    <cellStyle name="Normal 10 2 5 3 8" xfId="6135" xr:uid="{00000000-0005-0000-0000-00000D180000}"/>
    <cellStyle name="Normal 10 2 5 3 9" xfId="6136" xr:uid="{00000000-0005-0000-0000-00000E180000}"/>
    <cellStyle name="Normal 10 2 5 4" xfId="6137" xr:uid="{00000000-0005-0000-0000-00000F180000}"/>
    <cellStyle name="Normal 10 2 5 4 2" xfId="6138" xr:uid="{00000000-0005-0000-0000-000010180000}"/>
    <cellStyle name="Normal 10 2 5 4 2 2" xfId="6139" xr:uid="{00000000-0005-0000-0000-000011180000}"/>
    <cellStyle name="Normal 10 2 5 4 2 2 2" xfId="6140" xr:uid="{00000000-0005-0000-0000-000012180000}"/>
    <cellStyle name="Normal 10 2 5 4 2 2 3" xfId="6141" xr:uid="{00000000-0005-0000-0000-000013180000}"/>
    <cellStyle name="Normal 10 2 5 4 2 2 4" xfId="6142" xr:uid="{00000000-0005-0000-0000-000014180000}"/>
    <cellStyle name="Normal 10 2 5 4 2 2 5" xfId="6143" xr:uid="{00000000-0005-0000-0000-000015180000}"/>
    <cellStyle name="Normal 10 2 5 4 2 2 6" xfId="6144" xr:uid="{00000000-0005-0000-0000-000016180000}"/>
    <cellStyle name="Normal 10 2 5 4 2 2 7" xfId="6145" xr:uid="{00000000-0005-0000-0000-000017180000}"/>
    <cellStyle name="Normal 10 2 5 4 2 3" xfId="6146" xr:uid="{00000000-0005-0000-0000-000018180000}"/>
    <cellStyle name="Normal 10 2 5 4 2 4" xfId="6147" xr:uid="{00000000-0005-0000-0000-000019180000}"/>
    <cellStyle name="Normal 10 2 5 4 2 5" xfId="6148" xr:uid="{00000000-0005-0000-0000-00001A180000}"/>
    <cellStyle name="Normal 10 2 5 4 2 6" xfId="6149" xr:uid="{00000000-0005-0000-0000-00001B180000}"/>
    <cellStyle name="Normal 10 2 5 4 2 7" xfId="6150" xr:uid="{00000000-0005-0000-0000-00001C180000}"/>
    <cellStyle name="Normal 10 2 5 4 2 8" xfId="6151" xr:uid="{00000000-0005-0000-0000-00001D180000}"/>
    <cellStyle name="Normal 10 2 5 4 3" xfId="6152" xr:uid="{00000000-0005-0000-0000-00001E180000}"/>
    <cellStyle name="Normal 10 2 5 4 3 2" xfId="6153" xr:uid="{00000000-0005-0000-0000-00001F180000}"/>
    <cellStyle name="Normal 10 2 5 4 3 3" xfId="6154" xr:uid="{00000000-0005-0000-0000-000020180000}"/>
    <cellStyle name="Normal 10 2 5 4 3 4" xfId="6155" xr:uid="{00000000-0005-0000-0000-000021180000}"/>
    <cellStyle name="Normal 10 2 5 4 3 5" xfId="6156" xr:uid="{00000000-0005-0000-0000-000022180000}"/>
    <cellStyle name="Normal 10 2 5 4 3 6" xfId="6157" xr:uid="{00000000-0005-0000-0000-000023180000}"/>
    <cellStyle name="Normal 10 2 5 4 3 7" xfId="6158" xr:uid="{00000000-0005-0000-0000-000024180000}"/>
    <cellStyle name="Normal 10 2 5 4 4" xfId="6159" xr:uid="{00000000-0005-0000-0000-000025180000}"/>
    <cellStyle name="Normal 10 2 5 4 5" xfId="6160" xr:uid="{00000000-0005-0000-0000-000026180000}"/>
    <cellStyle name="Normal 10 2 5 4 6" xfId="6161" xr:uid="{00000000-0005-0000-0000-000027180000}"/>
    <cellStyle name="Normal 10 2 5 4 7" xfId="6162" xr:uid="{00000000-0005-0000-0000-000028180000}"/>
    <cellStyle name="Normal 10 2 5 4 8" xfId="6163" xr:uid="{00000000-0005-0000-0000-000029180000}"/>
    <cellStyle name="Normal 10 2 5 4 9" xfId="6164" xr:uid="{00000000-0005-0000-0000-00002A180000}"/>
    <cellStyle name="Normal 10 2 5 5" xfId="6165" xr:uid="{00000000-0005-0000-0000-00002B180000}"/>
    <cellStyle name="Normal 10 2 5 5 2" xfId="6166" xr:uid="{00000000-0005-0000-0000-00002C180000}"/>
    <cellStyle name="Normal 10 2 5 5 2 2" xfId="6167" xr:uid="{00000000-0005-0000-0000-00002D180000}"/>
    <cellStyle name="Normal 10 2 5 5 2 3" xfId="6168" xr:uid="{00000000-0005-0000-0000-00002E180000}"/>
    <cellStyle name="Normal 10 2 5 5 2 4" xfId="6169" xr:uid="{00000000-0005-0000-0000-00002F180000}"/>
    <cellStyle name="Normal 10 2 5 5 2 5" xfId="6170" xr:uid="{00000000-0005-0000-0000-000030180000}"/>
    <cellStyle name="Normal 10 2 5 5 2 6" xfId="6171" xr:uid="{00000000-0005-0000-0000-000031180000}"/>
    <cellStyle name="Normal 10 2 5 5 2 7" xfId="6172" xr:uid="{00000000-0005-0000-0000-000032180000}"/>
    <cellStyle name="Normal 10 2 5 5 3" xfId="6173" xr:uid="{00000000-0005-0000-0000-000033180000}"/>
    <cellStyle name="Normal 10 2 5 5 4" xfId="6174" xr:uid="{00000000-0005-0000-0000-000034180000}"/>
    <cellStyle name="Normal 10 2 5 5 5" xfId="6175" xr:uid="{00000000-0005-0000-0000-000035180000}"/>
    <cellStyle name="Normal 10 2 5 5 6" xfId="6176" xr:uid="{00000000-0005-0000-0000-000036180000}"/>
    <cellStyle name="Normal 10 2 5 5 7" xfId="6177" xr:uid="{00000000-0005-0000-0000-000037180000}"/>
    <cellStyle name="Normal 10 2 5 5 8" xfId="6178" xr:uid="{00000000-0005-0000-0000-000038180000}"/>
    <cellStyle name="Normal 10 2 5 6" xfId="6179" xr:uid="{00000000-0005-0000-0000-000039180000}"/>
    <cellStyle name="Normal 10 2 5 6 2" xfId="6180" xr:uid="{00000000-0005-0000-0000-00003A180000}"/>
    <cellStyle name="Normal 10 2 5 6 3" xfId="6181" xr:uid="{00000000-0005-0000-0000-00003B180000}"/>
    <cellStyle name="Normal 10 2 5 6 4" xfId="6182" xr:uid="{00000000-0005-0000-0000-00003C180000}"/>
    <cellStyle name="Normal 10 2 5 6 5" xfId="6183" xr:uid="{00000000-0005-0000-0000-00003D180000}"/>
    <cellStyle name="Normal 10 2 5 6 6" xfId="6184" xr:uid="{00000000-0005-0000-0000-00003E180000}"/>
    <cellStyle name="Normal 10 2 5 6 7" xfId="6185" xr:uid="{00000000-0005-0000-0000-00003F180000}"/>
    <cellStyle name="Normal 10 2 5 7" xfId="6186" xr:uid="{00000000-0005-0000-0000-000040180000}"/>
    <cellStyle name="Normal 10 2 5 8" xfId="6187" xr:uid="{00000000-0005-0000-0000-000041180000}"/>
    <cellStyle name="Normal 10 2 5 9" xfId="6188" xr:uid="{00000000-0005-0000-0000-000042180000}"/>
    <cellStyle name="Normal 10 2 6" xfId="6189" xr:uid="{00000000-0005-0000-0000-000043180000}"/>
    <cellStyle name="Normal 10 2 6 10" xfId="6190" xr:uid="{00000000-0005-0000-0000-000044180000}"/>
    <cellStyle name="Normal 10 2 6 11" xfId="6191" xr:uid="{00000000-0005-0000-0000-000045180000}"/>
    <cellStyle name="Normal 10 2 6 12" xfId="6192" xr:uid="{00000000-0005-0000-0000-000046180000}"/>
    <cellStyle name="Normal 10 2 6 2" xfId="6193" xr:uid="{00000000-0005-0000-0000-000047180000}"/>
    <cellStyle name="Normal 10 2 6 2 10" xfId="6194" xr:uid="{00000000-0005-0000-0000-000048180000}"/>
    <cellStyle name="Normal 10 2 6 2 11" xfId="6195" xr:uid="{00000000-0005-0000-0000-000049180000}"/>
    <cellStyle name="Normal 10 2 6 2 2" xfId="6196" xr:uid="{00000000-0005-0000-0000-00004A180000}"/>
    <cellStyle name="Normal 10 2 6 2 2 10" xfId="6197" xr:uid="{00000000-0005-0000-0000-00004B180000}"/>
    <cellStyle name="Normal 10 2 6 2 2 2" xfId="6198" xr:uid="{00000000-0005-0000-0000-00004C180000}"/>
    <cellStyle name="Normal 10 2 6 2 2 2 2" xfId="6199" xr:uid="{00000000-0005-0000-0000-00004D180000}"/>
    <cellStyle name="Normal 10 2 6 2 2 2 2 2" xfId="6200" xr:uid="{00000000-0005-0000-0000-00004E180000}"/>
    <cellStyle name="Normal 10 2 6 2 2 2 2 3" xfId="6201" xr:uid="{00000000-0005-0000-0000-00004F180000}"/>
    <cellStyle name="Normal 10 2 6 2 2 2 2 4" xfId="6202" xr:uid="{00000000-0005-0000-0000-000050180000}"/>
    <cellStyle name="Normal 10 2 6 2 2 2 2 5" xfId="6203" xr:uid="{00000000-0005-0000-0000-000051180000}"/>
    <cellStyle name="Normal 10 2 6 2 2 2 2 6" xfId="6204" xr:uid="{00000000-0005-0000-0000-000052180000}"/>
    <cellStyle name="Normal 10 2 6 2 2 2 2 7" xfId="6205" xr:uid="{00000000-0005-0000-0000-000053180000}"/>
    <cellStyle name="Normal 10 2 6 2 2 2 3" xfId="6206" xr:uid="{00000000-0005-0000-0000-000054180000}"/>
    <cellStyle name="Normal 10 2 6 2 2 2 4" xfId="6207" xr:uid="{00000000-0005-0000-0000-000055180000}"/>
    <cellStyle name="Normal 10 2 6 2 2 2 5" xfId="6208" xr:uid="{00000000-0005-0000-0000-000056180000}"/>
    <cellStyle name="Normal 10 2 6 2 2 2 6" xfId="6209" xr:uid="{00000000-0005-0000-0000-000057180000}"/>
    <cellStyle name="Normal 10 2 6 2 2 2 7" xfId="6210" xr:uid="{00000000-0005-0000-0000-000058180000}"/>
    <cellStyle name="Normal 10 2 6 2 2 2 8" xfId="6211" xr:uid="{00000000-0005-0000-0000-000059180000}"/>
    <cellStyle name="Normal 10 2 6 2 2 3" xfId="6212" xr:uid="{00000000-0005-0000-0000-00005A180000}"/>
    <cellStyle name="Normal 10 2 6 2 2 3 2" xfId="6213" xr:uid="{00000000-0005-0000-0000-00005B180000}"/>
    <cellStyle name="Normal 10 2 6 2 2 3 2 2" xfId="6214" xr:uid="{00000000-0005-0000-0000-00005C180000}"/>
    <cellStyle name="Normal 10 2 6 2 2 3 2 3" xfId="6215" xr:uid="{00000000-0005-0000-0000-00005D180000}"/>
    <cellStyle name="Normal 10 2 6 2 2 3 2 4" xfId="6216" xr:uid="{00000000-0005-0000-0000-00005E180000}"/>
    <cellStyle name="Normal 10 2 6 2 2 3 2 5" xfId="6217" xr:uid="{00000000-0005-0000-0000-00005F180000}"/>
    <cellStyle name="Normal 10 2 6 2 2 3 2 6" xfId="6218" xr:uid="{00000000-0005-0000-0000-000060180000}"/>
    <cellStyle name="Normal 10 2 6 2 2 3 2 7" xfId="6219" xr:uid="{00000000-0005-0000-0000-000061180000}"/>
    <cellStyle name="Normal 10 2 6 2 2 3 3" xfId="6220" xr:uid="{00000000-0005-0000-0000-000062180000}"/>
    <cellStyle name="Normal 10 2 6 2 2 3 4" xfId="6221" xr:uid="{00000000-0005-0000-0000-000063180000}"/>
    <cellStyle name="Normal 10 2 6 2 2 3 5" xfId="6222" xr:uid="{00000000-0005-0000-0000-000064180000}"/>
    <cellStyle name="Normal 10 2 6 2 2 3 6" xfId="6223" xr:uid="{00000000-0005-0000-0000-000065180000}"/>
    <cellStyle name="Normal 10 2 6 2 2 3 7" xfId="6224" xr:uid="{00000000-0005-0000-0000-000066180000}"/>
    <cellStyle name="Normal 10 2 6 2 2 3 8" xfId="6225" xr:uid="{00000000-0005-0000-0000-000067180000}"/>
    <cellStyle name="Normal 10 2 6 2 2 4" xfId="6226" xr:uid="{00000000-0005-0000-0000-000068180000}"/>
    <cellStyle name="Normal 10 2 6 2 2 4 2" xfId="6227" xr:uid="{00000000-0005-0000-0000-000069180000}"/>
    <cellStyle name="Normal 10 2 6 2 2 4 3" xfId="6228" xr:uid="{00000000-0005-0000-0000-00006A180000}"/>
    <cellStyle name="Normal 10 2 6 2 2 4 4" xfId="6229" xr:uid="{00000000-0005-0000-0000-00006B180000}"/>
    <cellStyle name="Normal 10 2 6 2 2 4 5" xfId="6230" xr:uid="{00000000-0005-0000-0000-00006C180000}"/>
    <cellStyle name="Normal 10 2 6 2 2 4 6" xfId="6231" xr:uid="{00000000-0005-0000-0000-00006D180000}"/>
    <cellStyle name="Normal 10 2 6 2 2 4 7" xfId="6232" xr:uid="{00000000-0005-0000-0000-00006E180000}"/>
    <cellStyle name="Normal 10 2 6 2 2 5" xfId="6233" xr:uid="{00000000-0005-0000-0000-00006F180000}"/>
    <cellStyle name="Normal 10 2 6 2 2 6" xfId="6234" xr:uid="{00000000-0005-0000-0000-000070180000}"/>
    <cellStyle name="Normal 10 2 6 2 2 7" xfId="6235" xr:uid="{00000000-0005-0000-0000-000071180000}"/>
    <cellStyle name="Normal 10 2 6 2 2 8" xfId="6236" xr:uid="{00000000-0005-0000-0000-000072180000}"/>
    <cellStyle name="Normal 10 2 6 2 2 9" xfId="6237" xr:uid="{00000000-0005-0000-0000-000073180000}"/>
    <cellStyle name="Normal 10 2 6 2 3" xfId="6238" xr:uid="{00000000-0005-0000-0000-000074180000}"/>
    <cellStyle name="Normal 10 2 6 2 3 2" xfId="6239" xr:uid="{00000000-0005-0000-0000-000075180000}"/>
    <cellStyle name="Normal 10 2 6 2 3 2 2" xfId="6240" xr:uid="{00000000-0005-0000-0000-000076180000}"/>
    <cellStyle name="Normal 10 2 6 2 3 2 2 2" xfId="6241" xr:uid="{00000000-0005-0000-0000-000077180000}"/>
    <cellStyle name="Normal 10 2 6 2 3 2 2 3" xfId="6242" xr:uid="{00000000-0005-0000-0000-000078180000}"/>
    <cellStyle name="Normal 10 2 6 2 3 2 2 4" xfId="6243" xr:uid="{00000000-0005-0000-0000-000079180000}"/>
    <cellStyle name="Normal 10 2 6 2 3 2 2 5" xfId="6244" xr:uid="{00000000-0005-0000-0000-00007A180000}"/>
    <cellStyle name="Normal 10 2 6 2 3 2 2 6" xfId="6245" xr:uid="{00000000-0005-0000-0000-00007B180000}"/>
    <cellStyle name="Normal 10 2 6 2 3 2 2 7" xfId="6246" xr:uid="{00000000-0005-0000-0000-00007C180000}"/>
    <cellStyle name="Normal 10 2 6 2 3 2 3" xfId="6247" xr:uid="{00000000-0005-0000-0000-00007D180000}"/>
    <cellStyle name="Normal 10 2 6 2 3 2 4" xfId="6248" xr:uid="{00000000-0005-0000-0000-00007E180000}"/>
    <cellStyle name="Normal 10 2 6 2 3 2 5" xfId="6249" xr:uid="{00000000-0005-0000-0000-00007F180000}"/>
    <cellStyle name="Normal 10 2 6 2 3 2 6" xfId="6250" xr:uid="{00000000-0005-0000-0000-000080180000}"/>
    <cellStyle name="Normal 10 2 6 2 3 2 7" xfId="6251" xr:uid="{00000000-0005-0000-0000-000081180000}"/>
    <cellStyle name="Normal 10 2 6 2 3 2 8" xfId="6252" xr:uid="{00000000-0005-0000-0000-000082180000}"/>
    <cellStyle name="Normal 10 2 6 2 3 3" xfId="6253" xr:uid="{00000000-0005-0000-0000-000083180000}"/>
    <cellStyle name="Normal 10 2 6 2 3 3 2" xfId="6254" xr:uid="{00000000-0005-0000-0000-000084180000}"/>
    <cellStyle name="Normal 10 2 6 2 3 3 3" xfId="6255" xr:uid="{00000000-0005-0000-0000-000085180000}"/>
    <cellStyle name="Normal 10 2 6 2 3 3 4" xfId="6256" xr:uid="{00000000-0005-0000-0000-000086180000}"/>
    <cellStyle name="Normal 10 2 6 2 3 3 5" xfId="6257" xr:uid="{00000000-0005-0000-0000-000087180000}"/>
    <cellStyle name="Normal 10 2 6 2 3 3 6" xfId="6258" xr:uid="{00000000-0005-0000-0000-000088180000}"/>
    <cellStyle name="Normal 10 2 6 2 3 3 7" xfId="6259" xr:uid="{00000000-0005-0000-0000-000089180000}"/>
    <cellStyle name="Normal 10 2 6 2 3 4" xfId="6260" xr:uid="{00000000-0005-0000-0000-00008A180000}"/>
    <cellStyle name="Normal 10 2 6 2 3 5" xfId="6261" xr:uid="{00000000-0005-0000-0000-00008B180000}"/>
    <cellStyle name="Normal 10 2 6 2 3 6" xfId="6262" xr:uid="{00000000-0005-0000-0000-00008C180000}"/>
    <cellStyle name="Normal 10 2 6 2 3 7" xfId="6263" xr:uid="{00000000-0005-0000-0000-00008D180000}"/>
    <cellStyle name="Normal 10 2 6 2 3 8" xfId="6264" xr:uid="{00000000-0005-0000-0000-00008E180000}"/>
    <cellStyle name="Normal 10 2 6 2 3 9" xfId="6265" xr:uid="{00000000-0005-0000-0000-00008F180000}"/>
    <cellStyle name="Normal 10 2 6 2 4" xfId="6266" xr:uid="{00000000-0005-0000-0000-000090180000}"/>
    <cellStyle name="Normal 10 2 6 2 4 2" xfId="6267" xr:uid="{00000000-0005-0000-0000-000091180000}"/>
    <cellStyle name="Normal 10 2 6 2 4 2 2" xfId="6268" xr:uid="{00000000-0005-0000-0000-000092180000}"/>
    <cellStyle name="Normal 10 2 6 2 4 2 3" xfId="6269" xr:uid="{00000000-0005-0000-0000-000093180000}"/>
    <cellStyle name="Normal 10 2 6 2 4 2 4" xfId="6270" xr:uid="{00000000-0005-0000-0000-000094180000}"/>
    <cellStyle name="Normal 10 2 6 2 4 2 5" xfId="6271" xr:uid="{00000000-0005-0000-0000-000095180000}"/>
    <cellStyle name="Normal 10 2 6 2 4 2 6" xfId="6272" xr:uid="{00000000-0005-0000-0000-000096180000}"/>
    <cellStyle name="Normal 10 2 6 2 4 2 7" xfId="6273" xr:uid="{00000000-0005-0000-0000-000097180000}"/>
    <cellStyle name="Normal 10 2 6 2 4 3" xfId="6274" xr:uid="{00000000-0005-0000-0000-000098180000}"/>
    <cellStyle name="Normal 10 2 6 2 4 4" xfId="6275" xr:uid="{00000000-0005-0000-0000-000099180000}"/>
    <cellStyle name="Normal 10 2 6 2 4 5" xfId="6276" xr:uid="{00000000-0005-0000-0000-00009A180000}"/>
    <cellStyle name="Normal 10 2 6 2 4 6" xfId="6277" xr:uid="{00000000-0005-0000-0000-00009B180000}"/>
    <cellStyle name="Normal 10 2 6 2 4 7" xfId="6278" xr:uid="{00000000-0005-0000-0000-00009C180000}"/>
    <cellStyle name="Normal 10 2 6 2 4 8" xfId="6279" xr:uid="{00000000-0005-0000-0000-00009D180000}"/>
    <cellStyle name="Normal 10 2 6 2 5" xfId="6280" xr:uid="{00000000-0005-0000-0000-00009E180000}"/>
    <cellStyle name="Normal 10 2 6 2 5 2" xfId="6281" xr:uid="{00000000-0005-0000-0000-00009F180000}"/>
    <cellStyle name="Normal 10 2 6 2 5 3" xfId="6282" xr:uid="{00000000-0005-0000-0000-0000A0180000}"/>
    <cellStyle name="Normal 10 2 6 2 5 4" xfId="6283" xr:uid="{00000000-0005-0000-0000-0000A1180000}"/>
    <cellStyle name="Normal 10 2 6 2 5 5" xfId="6284" xr:uid="{00000000-0005-0000-0000-0000A2180000}"/>
    <cellStyle name="Normal 10 2 6 2 5 6" xfId="6285" xr:uid="{00000000-0005-0000-0000-0000A3180000}"/>
    <cellStyle name="Normal 10 2 6 2 5 7" xfId="6286" xr:uid="{00000000-0005-0000-0000-0000A4180000}"/>
    <cellStyle name="Normal 10 2 6 2 6" xfId="6287" xr:uid="{00000000-0005-0000-0000-0000A5180000}"/>
    <cellStyle name="Normal 10 2 6 2 7" xfId="6288" xr:uid="{00000000-0005-0000-0000-0000A6180000}"/>
    <cellStyle name="Normal 10 2 6 2 8" xfId="6289" xr:uid="{00000000-0005-0000-0000-0000A7180000}"/>
    <cellStyle name="Normal 10 2 6 2 9" xfId="6290" xr:uid="{00000000-0005-0000-0000-0000A8180000}"/>
    <cellStyle name="Normal 10 2 6 3" xfId="6291" xr:uid="{00000000-0005-0000-0000-0000A9180000}"/>
    <cellStyle name="Normal 10 2 6 3 10" xfId="6292" xr:uid="{00000000-0005-0000-0000-0000AA180000}"/>
    <cellStyle name="Normal 10 2 6 3 2" xfId="6293" xr:uid="{00000000-0005-0000-0000-0000AB180000}"/>
    <cellStyle name="Normal 10 2 6 3 2 2" xfId="6294" xr:uid="{00000000-0005-0000-0000-0000AC180000}"/>
    <cellStyle name="Normal 10 2 6 3 2 2 2" xfId="6295" xr:uid="{00000000-0005-0000-0000-0000AD180000}"/>
    <cellStyle name="Normal 10 2 6 3 2 2 3" xfId="6296" xr:uid="{00000000-0005-0000-0000-0000AE180000}"/>
    <cellStyle name="Normal 10 2 6 3 2 2 4" xfId="6297" xr:uid="{00000000-0005-0000-0000-0000AF180000}"/>
    <cellStyle name="Normal 10 2 6 3 2 2 5" xfId="6298" xr:uid="{00000000-0005-0000-0000-0000B0180000}"/>
    <cellStyle name="Normal 10 2 6 3 2 2 6" xfId="6299" xr:uid="{00000000-0005-0000-0000-0000B1180000}"/>
    <cellStyle name="Normal 10 2 6 3 2 2 7" xfId="6300" xr:uid="{00000000-0005-0000-0000-0000B2180000}"/>
    <cellStyle name="Normal 10 2 6 3 2 3" xfId="6301" xr:uid="{00000000-0005-0000-0000-0000B3180000}"/>
    <cellStyle name="Normal 10 2 6 3 2 4" xfId="6302" xr:uid="{00000000-0005-0000-0000-0000B4180000}"/>
    <cellStyle name="Normal 10 2 6 3 2 5" xfId="6303" xr:uid="{00000000-0005-0000-0000-0000B5180000}"/>
    <cellStyle name="Normal 10 2 6 3 2 6" xfId="6304" xr:uid="{00000000-0005-0000-0000-0000B6180000}"/>
    <cellStyle name="Normal 10 2 6 3 2 7" xfId="6305" xr:uid="{00000000-0005-0000-0000-0000B7180000}"/>
    <cellStyle name="Normal 10 2 6 3 2 8" xfId="6306" xr:uid="{00000000-0005-0000-0000-0000B8180000}"/>
    <cellStyle name="Normal 10 2 6 3 3" xfId="6307" xr:uid="{00000000-0005-0000-0000-0000B9180000}"/>
    <cellStyle name="Normal 10 2 6 3 3 2" xfId="6308" xr:uid="{00000000-0005-0000-0000-0000BA180000}"/>
    <cellStyle name="Normal 10 2 6 3 3 2 2" xfId="6309" xr:uid="{00000000-0005-0000-0000-0000BB180000}"/>
    <cellStyle name="Normal 10 2 6 3 3 2 3" xfId="6310" xr:uid="{00000000-0005-0000-0000-0000BC180000}"/>
    <cellStyle name="Normal 10 2 6 3 3 2 4" xfId="6311" xr:uid="{00000000-0005-0000-0000-0000BD180000}"/>
    <cellStyle name="Normal 10 2 6 3 3 2 5" xfId="6312" xr:uid="{00000000-0005-0000-0000-0000BE180000}"/>
    <cellStyle name="Normal 10 2 6 3 3 2 6" xfId="6313" xr:uid="{00000000-0005-0000-0000-0000BF180000}"/>
    <cellStyle name="Normal 10 2 6 3 3 2 7" xfId="6314" xr:uid="{00000000-0005-0000-0000-0000C0180000}"/>
    <cellStyle name="Normal 10 2 6 3 3 3" xfId="6315" xr:uid="{00000000-0005-0000-0000-0000C1180000}"/>
    <cellStyle name="Normal 10 2 6 3 3 4" xfId="6316" xr:uid="{00000000-0005-0000-0000-0000C2180000}"/>
    <cellStyle name="Normal 10 2 6 3 3 5" xfId="6317" xr:uid="{00000000-0005-0000-0000-0000C3180000}"/>
    <cellStyle name="Normal 10 2 6 3 3 6" xfId="6318" xr:uid="{00000000-0005-0000-0000-0000C4180000}"/>
    <cellStyle name="Normal 10 2 6 3 3 7" xfId="6319" xr:uid="{00000000-0005-0000-0000-0000C5180000}"/>
    <cellStyle name="Normal 10 2 6 3 3 8" xfId="6320" xr:uid="{00000000-0005-0000-0000-0000C6180000}"/>
    <cellStyle name="Normal 10 2 6 3 4" xfId="6321" xr:uid="{00000000-0005-0000-0000-0000C7180000}"/>
    <cellStyle name="Normal 10 2 6 3 4 2" xfId="6322" xr:uid="{00000000-0005-0000-0000-0000C8180000}"/>
    <cellStyle name="Normal 10 2 6 3 4 3" xfId="6323" xr:uid="{00000000-0005-0000-0000-0000C9180000}"/>
    <cellStyle name="Normal 10 2 6 3 4 4" xfId="6324" xr:uid="{00000000-0005-0000-0000-0000CA180000}"/>
    <cellStyle name="Normal 10 2 6 3 4 5" xfId="6325" xr:uid="{00000000-0005-0000-0000-0000CB180000}"/>
    <cellStyle name="Normal 10 2 6 3 4 6" xfId="6326" xr:uid="{00000000-0005-0000-0000-0000CC180000}"/>
    <cellStyle name="Normal 10 2 6 3 4 7" xfId="6327" xr:uid="{00000000-0005-0000-0000-0000CD180000}"/>
    <cellStyle name="Normal 10 2 6 3 5" xfId="6328" xr:uid="{00000000-0005-0000-0000-0000CE180000}"/>
    <cellStyle name="Normal 10 2 6 3 6" xfId="6329" xr:uid="{00000000-0005-0000-0000-0000CF180000}"/>
    <cellStyle name="Normal 10 2 6 3 7" xfId="6330" xr:uid="{00000000-0005-0000-0000-0000D0180000}"/>
    <cellStyle name="Normal 10 2 6 3 8" xfId="6331" xr:uid="{00000000-0005-0000-0000-0000D1180000}"/>
    <cellStyle name="Normal 10 2 6 3 9" xfId="6332" xr:uid="{00000000-0005-0000-0000-0000D2180000}"/>
    <cellStyle name="Normal 10 2 6 4" xfId="6333" xr:uid="{00000000-0005-0000-0000-0000D3180000}"/>
    <cellStyle name="Normal 10 2 6 4 2" xfId="6334" xr:uid="{00000000-0005-0000-0000-0000D4180000}"/>
    <cellStyle name="Normal 10 2 6 4 2 2" xfId="6335" xr:uid="{00000000-0005-0000-0000-0000D5180000}"/>
    <cellStyle name="Normal 10 2 6 4 2 2 2" xfId="6336" xr:uid="{00000000-0005-0000-0000-0000D6180000}"/>
    <cellStyle name="Normal 10 2 6 4 2 2 3" xfId="6337" xr:uid="{00000000-0005-0000-0000-0000D7180000}"/>
    <cellStyle name="Normal 10 2 6 4 2 2 4" xfId="6338" xr:uid="{00000000-0005-0000-0000-0000D8180000}"/>
    <cellStyle name="Normal 10 2 6 4 2 2 5" xfId="6339" xr:uid="{00000000-0005-0000-0000-0000D9180000}"/>
    <cellStyle name="Normal 10 2 6 4 2 2 6" xfId="6340" xr:uid="{00000000-0005-0000-0000-0000DA180000}"/>
    <cellStyle name="Normal 10 2 6 4 2 2 7" xfId="6341" xr:uid="{00000000-0005-0000-0000-0000DB180000}"/>
    <cellStyle name="Normal 10 2 6 4 2 3" xfId="6342" xr:uid="{00000000-0005-0000-0000-0000DC180000}"/>
    <cellStyle name="Normal 10 2 6 4 2 4" xfId="6343" xr:uid="{00000000-0005-0000-0000-0000DD180000}"/>
    <cellStyle name="Normal 10 2 6 4 2 5" xfId="6344" xr:uid="{00000000-0005-0000-0000-0000DE180000}"/>
    <cellStyle name="Normal 10 2 6 4 2 6" xfId="6345" xr:uid="{00000000-0005-0000-0000-0000DF180000}"/>
    <cellStyle name="Normal 10 2 6 4 2 7" xfId="6346" xr:uid="{00000000-0005-0000-0000-0000E0180000}"/>
    <cellStyle name="Normal 10 2 6 4 2 8" xfId="6347" xr:uid="{00000000-0005-0000-0000-0000E1180000}"/>
    <cellStyle name="Normal 10 2 6 4 3" xfId="6348" xr:uid="{00000000-0005-0000-0000-0000E2180000}"/>
    <cellStyle name="Normal 10 2 6 4 3 2" xfId="6349" xr:uid="{00000000-0005-0000-0000-0000E3180000}"/>
    <cellStyle name="Normal 10 2 6 4 3 3" xfId="6350" xr:uid="{00000000-0005-0000-0000-0000E4180000}"/>
    <cellStyle name="Normal 10 2 6 4 3 4" xfId="6351" xr:uid="{00000000-0005-0000-0000-0000E5180000}"/>
    <cellStyle name="Normal 10 2 6 4 3 5" xfId="6352" xr:uid="{00000000-0005-0000-0000-0000E6180000}"/>
    <cellStyle name="Normal 10 2 6 4 3 6" xfId="6353" xr:uid="{00000000-0005-0000-0000-0000E7180000}"/>
    <cellStyle name="Normal 10 2 6 4 3 7" xfId="6354" xr:uid="{00000000-0005-0000-0000-0000E8180000}"/>
    <cellStyle name="Normal 10 2 6 4 4" xfId="6355" xr:uid="{00000000-0005-0000-0000-0000E9180000}"/>
    <cellStyle name="Normal 10 2 6 4 5" xfId="6356" xr:uid="{00000000-0005-0000-0000-0000EA180000}"/>
    <cellStyle name="Normal 10 2 6 4 6" xfId="6357" xr:uid="{00000000-0005-0000-0000-0000EB180000}"/>
    <cellStyle name="Normal 10 2 6 4 7" xfId="6358" xr:uid="{00000000-0005-0000-0000-0000EC180000}"/>
    <cellStyle name="Normal 10 2 6 4 8" xfId="6359" xr:uid="{00000000-0005-0000-0000-0000ED180000}"/>
    <cellStyle name="Normal 10 2 6 4 9" xfId="6360" xr:uid="{00000000-0005-0000-0000-0000EE180000}"/>
    <cellStyle name="Normal 10 2 6 5" xfId="6361" xr:uid="{00000000-0005-0000-0000-0000EF180000}"/>
    <cellStyle name="Normal 10 2 6 5 2" xfId="6362" xr:uid="{00000000-0005-0000-0000-0000F0180000}"/>
    <cellStyle name="Normal 10 2 6 5 2 2" xfId="6363" xr:uid="{00000000-0005-0000-0000-0000F1180000}"/>
    <cellStyle name="Normal 10 2 6 5 2 3" xfId="6364" xr:uid="{00000000-0005-0000-0000-0000F2180000}"/>
    <cellStyle name="Normal 10 2 6 5 2 4" xfId="6365" xr:uid="{00000000-0005-0000-0000-0000F3180000}"/>
    <cellStyle name="Normal 10 2 6 5 2 5" xfId="6366" xr:uid="{00000000-0005-0000-0000-0000F4180000}"/>
    <cellStyle name="Normal 10 2 6 5 2 6" xfId="6367" xr:uid="{00000000-0005-0000-0000-0000F5180000}"/>
    <cellStyle name="Normal 10 2 6 5 2 7" xfId="6368" xr:uid="{00000000-0005-0000-0000-0000F6180000}"/>
    <cellStyle name="Normal 10 2 6 5 3" xfId="6369" xr:uid="{00000000-0005-0000-0000-0000F7180000}"/>
    <cellStyle name="Normal 10 2 6 5 4" xfId="6370" xr:uid="{00000000-0005-0000-0000-0000F8180000}"/>
    <cellStyle name="Normal 10 2 6 5 5" xfId="6371" xr:uid="{00000000-0005-0000-0000-0000F9180000}"/>
    <cellStyle name="Normal 10 2 6 5 6" xfId="6372" xr:uid="{00000000-0005-0000-0000-0000FA180000}"/>
    <cellStyle name="Normal 10 2 6 5 7" xfId="6373" xr:uid="{00000000-0005-0000-0000-0000FB180000}"/>
    <cellStyle name="Normal 10 2 6 5 8" xfId="6374" xr:uid="{00000000-0005-0000-0000-0000FC180000}"/>
    <cellStyle name="Normal 10 2 6 6" xfId="6375" xr:uid="{00000000-0005-0000-0000-0000FD180000}"/>
    <cellStyle name="Normal 10 2 6 6 2" xfId="6376" xr:uid="{00000000-0005-0000-0000-0000FE180000}"/>
    <cellStyle name="Normal 10 2 6 6 3" xfId="6377" xr:uid="{00000000-0005-0000-0000-0000FF180000}"/>
    <cellStyle name="Normal 10 2 6 6 4" xfId="6378" xr:uid="{00000000-0005-0000-0000-000000190000}"/>
    <cellStyle name="Normal 10 2 6 6 5" xfId="6379" xr:uid="{00000000-0005-0000-0000-000001190000}"/>
    <cellStyle name="Normal 10 2 6 6 6" xfId="6380" xr:uid="{00000000-0005-0000-0000-000002190000}"/>
    <cellStyle name="Normal 10 2 6 6 7" xfId="6381" xr:uid="{00000000-0005-0000-0000-000003190000}"/>
    <cellStyle name="Normal 10 2 6 7" xfId="6382" xr:uid="{00000000-0005-0000-0000-000004190000}"/>
    <cellStyle name="Normal 10 2 6 8" xfId="6383" xr:uid="{00000000-0005-0000-0000-000005190000}"/>
    <cellStyle name="Normal 10 2 6 9" xfId="6384" xr:uid="{00000000-0005-0000-0000-000006190000}"/>
    <cellStyle name="Normal 10 2 7" xfId="6385" xr:uid="{00000000-0005-0000-0000-000007190000}"/>
    <cellStyle name="Normal 10 2 7 10" xfId="6386" xr:uid="{00000000-0005-0000-0000-000008190000}"/>
    <cellStyle name="Normal 10 2 7 11" xfId="6387" xr:uid="{00000000-0005-0000-0000-000009190000}"/>
    <cellStyle name="Normal 10 2 7 2" xfId="6388" xr:uid="{00000000-0005-0000-0000-00000A190000}"/>
    <cellStyle name="Normal 10 2 7 2 10" xfId="6389" xr:uid="{00000000-0005-0000-0000-00000B190000}"/>
    <cellStyle name="Normal 10 2 7 2 2" xfId="6390" xr:uid="{00000000-0005-0000-0000-00000C190000}"/>
    <cellStyle name="Normal 10 2 7 2 2 2" xfId="6391" xr:uid="{00000000-0005-0000-0000-00000D190000}"/>
    <cellStyle name="Normal 10 2 7 2 2 2 2" xfId="6392" xr:uid="{00000000-0005-0000-0000-00000E190000}"/>
    <cellStyle name="Normal 10 2 7 2 2 2 3" xfId="6393" xr:uid="{00000000-0005-0000-0000-00000F190000}"/>
    <cellStyle name="Normal 10 2 7 2 2 2 4" xfId="6394" xr:uid="{00000000-0005-0000-0000-000010190000}"/>
    <cellStyle name="Normal 10 2 7 2 2 2 5" xfId="6395" xr:uid="{00000000-0005-0000-0000-000011190000}"/>
    <cellStyle name="Normal 10 2 7 2 2 2 6" xfId="6396" xr:uid="{00000000-0005-0000-0000-000012190000}"/>
    <cellStyle name="Normal 10 2 7 2 2 2 7" xfId="6397" xr:uid="{00000000-0005-0000-0000-000013190000}"/>
    <cellStyle name="Normal 10 2 7 2 2 3" xfId="6398" xr:uid="{00000000-0005-0000-0000-000014190000}"/>
    <cellStyle name="Normal 10 2 7 2 2 4" xfId="6399" xr:uid="{00000000-0005-0000-0000-000015190000}"/>
    <cellStyle name="Normal 10 2 7 2 2 5" xfId="6400" xr:uid="{00000000-0005-0000-0000-000016190000}"/>
    <cellStyle name="Normal 10 2 7 2 2 6" xfId="6401" xr:uid="{00000000-0005-0000-0000-000017190000}"/>
    <cellStyle name="Normal 10 2 7 2 2 7" xfId="6402" xr:uid="{00000000-0005-0000-0000-000018190000}"/>
    <cellStyle name="Normal 10 2 7 2 2 8" xfId="6403" xr:uid="{00000000-0005-0000-0000-000019190000}"/>
    <cellStyle name="Normal 10 2 7 2 3" xfId="6404" xr:uid="{00000000-0005-0000-0000-00001A190000}"/>
    <cellStyle name="Normal 10 2 7 2 3 2" xfId="6405" xr:uid="{00000000-0005-0000-0000-00001B190000}"/>
    <cellStyle name="Normal 10 2 7 2 3 2 2" xfId="6406" xr:uid="{00000000-0005-0000-0000-00001C190000}"/>
    <cellStyle name="Normal 10 2 7 2 3 2 3" xfId="6407" xr:uid="{00000000-0005-0000-0000-00001D190000}"/>
    <cellStyle name="Normal 10 2 7 2 3 2 4" xfId="6408" xr:uid="{00000000-0005-0000-0000-00001E190000}"/>
    <cellStyle name="Normal 10 2 7 2 3 2 5" xfId="6409" xr:uid="{00000000-0005-0000-0000-00001F190000}"/>
    <cellStyle name="Normal 10 2 7 2 3 2 6" xfId="6410" xr:uid="{00000000-0005-0000-0000-000020190000}"/>
    <cellStyle name="Normal 10 2 7 2 3 2 7" xfId="6411" xr:uid="{00000000-0005-0000-0000-000021190000}"/>
    <cellStyle name="Normal 10 2 7 2 3 3" xfId="6412" xr:uid="{00000000-0005-0000-0000-000022190000}"/>
    <cellStyle name="Normal 10 2 7 2 3 4" xfId="6413" xr:uid="{00000000-0005-0000-0000-000023190000}"/>
    <cellStyle name="Normal 10 2 7 2 3 5" xfId="6414" xr:uid="{00000000-0005-0000-0000-000024190000}"/>
    <cellStyle name="Normal 10 2 7 2 3 6" xfId="6415" xr:uid="{00000000-0005-0000-0000-000025190000}"/>
    <cellStyle name="Normal 10 2 7 2 3 7" xfId="6416" xr:uid="{00000000-0005-0000-0000-000026190000}"/>
    <cellStyle name="Normal 10 2 7 2 3 8" xfId="6417" xr:uid="{00000000-0005-0000-0000-000027190000}"/>
    <cellStyle name="Normal 10 2 7 2 4" xfId="6418" xr:uid="{00000000-0005-0000-0000-000028190000}"/>
    <cellStyle name="Normal 10 2 7 2 4 2" xfId="6419" xr:uid="{00000000-0005-0000-0000-000029190000}"/>
    <cellStyle name="Normal 10 2 7 2 4 3" xfId="6420" xr:uid="{00000000-0005-0000-0000-00002A190000}"/>
    <cellStyle name="Normal 10 2 7 2 4 4" xfId="6421" xr:uid="{00000000-0005-0000-0000-00002B190000}"/>
    <cellStyle name="Normal 10 2 7 2 4 5" xfId="6422" xr:uid="{00000000-0005-0000-0000-00002C190000}"/>
    <cellStyle name="Normal 10 2 7 2 4 6" xfId="6423" xr:uid="{00000000-0005-0000-0000-00002D190000}"/>
    <cellStyle name="Normal 10 2 7 2 4 7" xfId="6424" xr:uid="{00000000-0005-0000-0000-00002E190000}"/>
    <cellStyle name="Normal 10 2 7 2 5" xfId="6425" xr:uid="{00000000-0005-0000-0000-00002F190000}"/>
    <cellStyle name="Normal 10 2 7 2 6" xfId="6426" xr:uid="{00000000-0005-0000-0000-000030190000}"/>
    <cellStyle name="Normal 10 2 7 2 7" xfId="6427" xr:uid="{00000000-0005-0000-0000-000031190000}"/>
    <cellStyle name="Normal 10 2 7 2 8" xfId="6428" xr:uid="{00000000-0005-0000-0000-000032190000}"/>
    <cellStyle name="Normal 10 2 7 2 9" xfId="6429" xr:uid="{00000000-0005-0000-0000-000033190000}"/>
    <cellStyle name="Normal 10 2 7 3" xfId="6430" xr:uid="{00000000-0005-0000-0000-000034190000}"/>
    <cellStyle name="Normal 10 2 7 3 2" xfId="6431" xr:uid="{00000000-0005-0000-0000-000035190000}"/>
    <cellStyle name="Normal 10 2 7 3 2 2" xfId="6432" xr:uid="{00000000-0005-0000-0000-000036190000}"/>
    <cellStyle name="Normal 10 2 7 3 2 2 2" xfId="6433" xr:uid="{00000000-0005-0000-0000-000037190000}"/>
    <cellStyle name="Normal 10 2 7 3 2 2 3" xfId="6434" xr:uid="{00000000-0005-0000-0000-000038190000}"/>
    <cellStyle name="Normal 10 2 7 3 2 2 4" xfId="6435" xr:uid="{00000000-0005-0000-0000-000039190000}"/>
    <cellStyle name="Normal 10 2 7 3 2 2 5" xfId="6436" xr:uid="{00000000-0005-0000-0000-00003A190000}"/>
    <cellStyle name="Normal 10 2 7 3 2 2 6" xfId="6437" xr:uid="{00000000-0005-0000-0000-00003B190000}"/>
    <cellStyle name="Normal 10 2 7 3 2 2 7" xfId="6438" xr:uid="{00000000-0005-0000-0000-00003C190000}"/>
    <cellStyle name="Normal 10 2 7 3 2 3" xfId="6439" xr:uid="{00000000-0005-0000-0000-00003D190000}"/>
    <cellStyle name="Normal 10 2 7 3 2 4" xfId="6440" xr:uid="{00000000-0005-0000-0000-00003E190000}"/>
    <cellStyle name="Normal 10 2 7 3 2 5" xfId="6441" xr:uid="{00000000-0005-0000-0000-00003F190000}"/>
    <cellStyle name="Normal 10 2 7 3 2 6" xfId="6442" xr:uid="{00000000-0005-0000-0000-000040190000}"/>
    <cellStyle name="Normal 10 2 7 3 2 7" xfId="6443" xr:uid="{00000000-0005-0000-0000-000041190000}"/>
    <cellStyle name="Normal 10 2 7 3 2 8" xfId="6444" xr:uid="{00000000-0005-0000-0000-000042190000}"/>
    <cellStyle name="Normal 10 2 7 3 3" xfId="6445" xr:uid="{00000000-0005-0000-0000-000043190000}"/>
    <cellStyle name="Normal 10 2 7 3 3 2" xfId="6446" xr:uid="{00000000-0005-0000-0000-000044190000}"/>
    <cellStyle name="Normal 10 2 7 3 3 3" xfId="6447" xr:uid="{00000000-0005-0000-0000-000045190000}"/>
    <cellStyle name="Normal 10 2 7 3 3 4" xfId="6448" xr:uid="{00000000-0005-0000-0000-000046190000}"/>
    <cellStyle name="Normal 10 2 7 3 3 5" xfId="6449" xr:uid="{00000000-0005-0000-0000-000047190000}"/>
    <cellStyle name="Normal 10 2 7 3 3 6" xfId="6450" xr:uid="{00000000-0005-0000-0000-000048190000}"/>
    <cellStyle name="Normal 10 2 7 3 3 7" xfId="6451" xr:uid="{00000000-0005-0000-0000-000049190000}"/>
    <cellStyle name="Normal 10 2 7 3 4" xfId="6452" xr:uid="{00000000-0005-0000-0000-00004A190000}"/>
    <cellStyle name="Normal 10 2 7 3 5" xfId="6453" xr:uid="{00000000-0005-0000-0000-00004B190000}"/>
    <cellStyle name="Normal 10 2 7 3 6" xfId="6454" xr:uid="{00000000-0005-0000-0000-00004C190000}"/>
    <cellStyle name="Normal 10 2 7 3 7" xfId="6455" xr:uid="{00000000-0005-0000-0000-00004D190000}"/>
    <cellStyle name="Normal 10 2 7 3 8" xfId="6456" xr:uid="{00000000-0005-0000-0000-00004E190000}"/>
    <cellStyle name="Normal 10 2 7 3 9" xfId="6457" xr:uid="{00000000-0005-0000-0000-00004F190000}"/>
    <cellStyle name="Normal 10 2 7 4" xfId="6458" xr:uid="{00000000-0005-0000-0000-000050190000}"/>
    <cellStyle name="Normal 10 2 7 4 2" xfId="6459" xr:uid="{00000000-0005-0000-0000-000051190000}"/>
    <cellStyle name="Normal 10 2 7 4 2 2" xfId="6460" xr:uid="{00000000-0005-0000-0000-000052190000}"/>
    <cellStyle name="Normal 10 2 7 4 2 3" xfId="6461" xr:uid="{00000000-0005-0000-0000-000053190000}"/>
    <cellStyle name="Normal 10 2 7 4 2 4" xfId="6462" xr:uid="{00000000-0005-0000-0000-000054190000}"/>
    <cellStyle name="Normal 10 2 7 4 2 5" xfId="6463" xr:uid="{00000000-0005-0000-0000-000055190000}"/>
    <cellStyle name="Normal 10 2 7 4 2 6" xfId="6464" xr:uid="{00000000-0005-0000-0000-000056190000}"/>
    <cellStyle name="Normal 10 2 7 4 2 7" xfId="6465" xr:uid="{00000000-0005-0000-0000-000057190000}"/>
    <cellStyle name="Normal 10 2 7 4 3" xfId="6466" xr:uid="{00000000-0005-0000-0000-000058190000}"/>
    <cellStyle name="Normal 10 2 7 4 4" xfId="6467" xr:uid="{00000000-0005-0000-0000-000059190000}"/>
    <cellStyle name="Normal 10 2 7 4 5" xfId="6468" xr:uid="{00000000-0005-0000-0000-00005A190000}"/>
    <cellStyle name="Normal 10 2 7 4 6" xfId="6469" xr:uid="{00000000-0005-0000-0000-00005B190000}"/>
    <cellStyle name="Normal 10 2 7 4 7" xfId="6470" xr:uid="{00000000-0005-0000-0000-00005C190000}"/>
    <cellStyle name="Normal 10 2 7 4 8" xfId="6471" xr:uid="{00000000-0005-0000-0000-00005D190000}"/>
    <cellStyle name="Normal 10 2 7 5" xfId="6472" xr:uid="{00000000-0005-0000-0000-00005E190000}"/>
    <cellStyle name="Normal 10 2 7 5 2" xfId="6473" xr:uid="{00000000-0005-0000-0000-00005F190000}"/>
    <cellStyle name="Normal 10 2 7 5 3" xfId="6474" xr:uid="{00000000-0005-0000-0000-000060190000}"/>
    <cellStyle name="Normal 10 2 7 5 4" xfId="6475" xr:uid="{00000000-0005-0000-0000-000061190000}"/>
    <cellStyle name="Normal 10 2 7 5 5" xfId="6476" xr:uid="{00000000-0005-0000-0000-000062190000}"/>
    <cellStyle name="Normal 10 2 7 5 6" xfId="6477" xr:uid="{00000000-0005-0000-0000-000063190000}"/>
    <cellStyle name="Normal 10 2 7 5 7" xfId="6478" xr:uid="{00000000-0005-0000-0000-000064190000}"/>
    <cellStyle name="Normal 10 2 7 6" xfId="6479" xr:uid="{00000000-0005-0000-0000-000065190000}"/>
    <cellStyle name="Normal 10 2 7 7" xfId="6480" xr:uid="{00000000-0005-0000-0000-000066190000}"/>
    <cellStyle name="Normal 10 2 7 8" xfId="6481" xr:uid="{00000000-0005-0000-0000-000067190000}"/>
    <cellStyle name="Normal 10 2 7 9" xfId="6482" xr:uid="{00000000-0005-0000-0000-000068190000}"/>
    <cellStyle name="Normal 10 2 8" xfId="6483" xr:uid="{00000000-0005-0000-0000-000069190000}"/>
    <cellStyle name="Normal 10 2 8 10" xfId="6484" xr:uid="{00000000-0005-0000-0000-00006A190000}"/>
    <cellStyle name="Normal 10 2 8 11" xfId="6485" xr:uid="{00000000-0005-0000-0000-00006B190000}"/>
    <cellStyle name="Normal 10 2 8 2" xfId="6486" xr:uid="{00000000-0005-0000-0000-00006C190000}"/>
    <cellStyle name="Normal 10 2 8 2 10" xfId="6487" xr:uid="{00000000-0005-0000-0000-00006D190000}"/>
    <cellStyle name="Normal 10 2 8 2 2" xfId="6488" xr:uid="{00000000-0005-0000-0000-00006E190000}"/>
    <cellStyle name="Normal 10 2 8 2 2 2" xfId="6489" xr:uid="{00000000-0005-0000-0000-00006F190000}"/>
    <cellStyle name="Normal 10 2 8 2 2 2 2" xfId="6490" xr:uid="{00000000-0005-0000-0000-000070190000}"/>
    <cellStyle name="Normal 10 2 8 2 2 2 3" xfId="6491" xr:uid="{00000000-0005-0000-0000-000071190000}"/>
    <cellStyle name="Normal 10 2 8 2 2 2 4" xfId="6492" xr:uid="{00000000-0005-0000-0000-000072190000}"/>
    <cellStyle name="Normal 10 2 8 2 2 2 5" xfId="6493" xr:uid="{00000000-0005-0000-0000-000073190000}"/>
    <cellStyle name="Normal 10 2 8 2 2 2 6" xfId="6494" xr:uid="{00000000-0005-0000-0000-000074190000}"/>
    <cellStyle name="Normal 10 2 8 2 2 2 7" xfId="6495" xr:uid="{00000000-0005-0000-0000-000075190000}"/>
    <cellStyle name="Normal 10 2 8 2 2 3" xfId="6496" xr:uid="{00000000-0005-0000-0000-000076190000}"/>
    <cellStyle name="Normal 10 2 8 2 2 4" xfId="6497" xr:uid="{00000000-0005-0000-0000-000077190000}"/>
    <cellStyle name="Normal 10 2 8 2 2 5" xfId="6498" xr:uid="{00000000-0005-0000-0000-000078190000}"/>
    <cellStyle name="Normal 10 2 8 2 2 6" xfId="6499" xr:uid="{00000000-0005-0000-0000-000079190000}"/>
    <cellStyle name="Normal 10 2 8 2 2 7" xfId="6500" xr:uid="{00000000-0005-0000-0000-00007A190000}"/>
    <cellStyle name="Normal 10 2 8 2 2 8" xfId="6501" xr:uid="{00000000-0005-0000-0000-00007B190000}"/>
    <cellStyle name="Normal 10 2 8 2 3" xfId="6502" xr:uid="{00000000-0005-0000-0000-00007C190000}"/>
    <cellStyle name="Normal 10 2 8 2 3 2" xfId="6503" xr:uid="{00000000-0005-0000-0000-00007D190000}"/>
    <cellStyle name="Normal 10 2 8 2 3 2 2" xfId="6504" xr:uid="{00000000-0005-0000-0000-00007E190000}"/>
    <cellStyle name="Normal 10 2 8 2 3 2 3" xfId="6505" xr:uid="{00000000-0005-0000-0000-00007F190000}"/>
    <cellStyle name="Normal 10 2 8 2 3 2 4" xfId="6506" xr:uid="{00000000-0005-0000-0000-000080190000}"/>
    <cellStyle name="Normal 10 2 8 2 3 2 5" xfId="6507" xr:uid="{00000000-0005-0000-0000-000081190000}"/>
    <cellStyle name="Normal 10 2 8 2 3 2 6" xfId="6508" xr:uid="{00000000-0005-0000-0000-000082190000}"/>
    <cellStyle name="Normal 10 2 8 2 3 2 7" xfId="6509" xr:uid="{00000000-0005-0000-0000-000083190000}"/>
    <cellStyle name="Normal 10 2 8 2 3 3" xfId="6510" xr:uid="{00000000-0005-0000-0000-000084190000}"/>
    <cellStyle name="Normal 10 2 8 2 3 4" xfId="6511" xr:uid="{00000000-0005-0000-0000-000085190000}"/>
    <cellStyle name="Normal 10 2 8 2 3 5" xfId="6512" xr:uid="{00000000-0005-0000-0000-000086190000}"/>
    <cellStyle name="Normal 10 2 8 2 3 6" xfId="6513" xr:uid="{00000000-0005-0000-0000-000087190000}"/>
    <cellStyle name="Normal 10 2 8 2 3 7" xfId="6514" xr:uid="{00000000-0005-0000-0000-000088190000}"/>
    <cellStyle name="Normal 10 2 8 2 3 8" xfId="6515" xr:uid="{00000000-0005-0000-0000-000089190000}"/>
    <cellStyle name="Normal 10 2 8 2 4" xfId="6516" xr:uid="{00000000-0005-0000-0000-00008A190000}"/>
    <cellStyle name="Normal 10 2 8 2 4 2" xfId="6517" xr:uid="{00000000-0005-0000-0000-00008B190000}"/>
    <cellStyle name="Normal 10 2 8 2 4 3" xfId="6518" xr:uid="{00000000-0005-0000-0000-00008C190000}"/>
    <cellStyle name="Normal 10 2 8 2 4 4" xfId="6519" xr:uid="{00000000-0005-0000-0000-00008D190000}"/>
    <cellStyle name="Normal 10 2 8 2 4 5" xfId="6520" xr:uid="{00000000-0005-0000-0000-00008E190000}"/>
    <cellStyle name="Normal 10 2 8 2 4 6" xfId="6521" xr:uid="{00000000-0005-0000-0000-00008F190000}"/>
    <cellStyle name="Normal 10 2 8 2 4 7" xfId="6522" xr:uid="{00000000-0005-0000-0000-000090190000}"/>
    <cellStyle name="Normal 10 2 8 2 5" xfId="6523" xr:uid="{00000000-0005-0000-0000-000091190000}"/>
    <cellStyle name="Normal 10 2 8 2 6" xfId="6524" xr:uid="{00000000-0005-0000-0000-000092190000}"/>
    <cellStyle name="Normal 10 2 8 2 7" xfId="6525" xr:uid="{00000000-0005-0000-0000-000093190000}"/>
    <cellStyle name="Normal 10 2 8 2 8" xfId="6526" xr:uid="{00000000-0005-0000-0000-000094190000}"/>
    <cellStyle name="Normal 10 2 8 2 9" xfId="6527" xr:uid="{00000000-0005-0000-0000-000095190000}"/>
    <cellStyle name="Normal 10 2 8 3" xfId="6528" xr:uid="{00000000-0005-0000-0000-000096190000}"/>
    <cellStyle name="Normal 10 2 8 3 2" xfId="6529" xr:uid="{00000000-0005-0000-0000-000097190000}"/>
    <cellStyle name="Normal 10 2 8 3 2 2" xfId="6530" xr:uid="{00000000-0005-0000-0000-000098190000}"/>
    <cellStyle name="Normal 10 2 8 3 2 2 2" xfId="6531" xr:uid="{00000000-0005-0000-0000-000099190000}"/>
    <cellStyle name="Normal 10 2 8 3 2 2 3" xfId="6532" xr:uid="{00000000-0005-0000-0000-00009A190000}"/>
    <cellStyle name="Normal 10 2 8 3 2 2 4" xfId="6533" xr:uid="{00000000-0005-0000-0000-00009B190000}"/>
    <cellStyle name="Normal 10 2 8 3 2 2 5" xfId="6534" xr:uid="{00000000-0005-0000-0000-00009C190000}"/>
    <cellStyle name="Normal 10 2 8 3 2 2 6" xfId="6535" xr:uid="{00000000-0005-0000-0000-00009D190000}"/>
    <cellStyle name="Normal 10 2 8 3 2 2 7" xfId="6536" xr:uid="{00000000-0005-0000-0000-00009E190000}"/>
    <cellStyle name="Normal 10 2 8 3 2 3" xfId="6537" xr:uid="{00000000-0005-0000-0000-00009F190000}"/>
    <cellStyle name="Normal 10 2 8 3 2 4" xfId="6538" xr:uid="{00000000-0005-0000-0000-0000A0190000}"/>
    <cellStyle name="Normal 10 2 8 3 2 5" xfId="6539" xr:uid="{00000000-0005-0000-0000-0000A1190000}"/>
    <cellStyle name="Normal 10 2 8 3 2 6" xfId="6540" xr:uid="{00000000-0005-0000-0000-0000A2190000}"/>
    <cellStyle name="Normal 10 2 8 3 2 7" xfId="6541" xr:uid="{00000000-0005-0000-0000-0000A3190000}"/>
    <cellStyle name="Normal 10 2 8 3 2 8" xfId="6542" xr:uid="{00000000-0005-0000-0000-0000A4190000}"/>
    <cellStyle name="Normal 10 2 8 3 3" xfId="6543" xr:uid="{00000000-0005-0000-0000-0000A5190000}"/>
    <cellStyle name="Normal 10 2 8 3 3 2" xfId="6544" xr:uid="{00000000-0005-0000-0000-0000A6190000}"/>
    <cellStyle name="Normal 10 2 8 3 3 3" xfId="6545" xr:uid="{00000000-0005-0000-0000-0000A7190000}"/>
    <cellStyle name="Normal 10 2 8 3 3 4" xfId="6546" xr:uid="{00000000-0005-0000-0000-0000A8190000}"/>
    <cellStyle name="Normal 10 2 8 3 3 5" xfId="6547" xr:uid="{00000000-0005-0000-0000-0000A9190000}"/>
    <cellStyle name="Normal 10 2 8 3 3 6" xfId="6548" xr:uid="{00000000-0005-0000-0000-0000AA190000}"/>
    <cellStyle name="Normal 10 2 8 3 3 7" xfId="6549" xr:uid="{00000000-0005-0000-0000-0000AB190000}"/>
    <cellStyle name="Normal 10 2 8 3 4" xfId="6550" xr:uid="{00000000-0005-0000-0000-0000AC190000}"/>
    <cellStyle name="Normal 10 2 8 3 5" xfId="6551" xr:uid="{00000000-0005-0000-0000-0000AD190000}"/>
    <cellStyle name="Normal 10 2 8 3 6" xfId="6552" xr:uid="{00000000-0005-0000-0000-0000AE190000}"/>
    <cellStyle name="Normal 10 2 8 3 7" xfId="6553" xr:uid="{00000000-0005-0000-0000-0000AF190000}"/>
    <cellStyle name="Normal 10 2 8 3 8" xfId="6554" xr:uid="{00000000-0005-0000-0000-0000B0190000}"/>
    <cellStyle name="Normal 10 2 8 3 9" xfId="6555" xr:uid="{00000000-0005-0000-0000-0000B1190000}"/>
    <cellStyle name="Normal 10 2 8 4" xfId="6556" xr:uid="{00000000-0005-0000-0000-0000B2190000}"/>
    <cellStyle name="Normal 10 2 8 4 2" xfId="6557" xr:uid="{00000000-0005-0000-0000-0000B3190000}"/>
    <cellStyle name="Normal 10 2 8 4 2 2" xfId="6558" xr:uid="{00000000-0005-0000-0000-0000B4190000}"/>
    <cellStyle name="Normal 10 2 8 4 2 3" xfId="6559" xr:uid="{00000000-0005-0000-0000-0000B5190000}"/>
    <cellStyle name="Normal 10 2 8 4 2 4" xfId="6560" xr:uid="{00000000-0005-0000-0000-0000B6190000}"/>
    <cellStyle name="Normal 10 2 8 4 2 5" xfId="6561" xr:uid="{00000000-0005-0000-0000-0000B7190000}"/>
    <cellStyle name="Normal 10 2 8 4 2 6" xfId="6562" xr:uid="{00000000-0005-0000-0000-0000B8190000}"/>
    <cellStyle name="Normal 10 2 8 4 2 7" xfId="6563" xr:uid="{00000000-0005-0000-0000-0000B9190000}"/>
    <cellStyle name="Normal 10 2 8 4 3" xfId="6564" xr:uid="{00000000-0005-0000-0000-0000BA190000}"/>
    <cellStyle name="Normal 10 2 8 4 4" xfId="6565" xr:uid="{00000000-0005-0000-0000-0000BB190000}"/>
    <cellStyle name="Normal 10 2 8 4 5" xfId="6566" xr:uid="{00000000-0005-0000-0000-0000BC190000}"/>
    <cellStyle name="Normal 10 2 8 4 6" xfId="6567" xr:uid="{00000000-0005-0000-0000-0000BD190000}"/>
    <cellStyle name="Normal 10 2 8 4 7" xfId="6568" xr:uid="{00000000-0005-0000-0000-0000BE190000}"/>
    <cellStyle name="Normal 10 2 8 4 8" xfId="6569" xr:uid="{00000000-0005-0000-0000-0000BF190000}"/>
    <cellStyle name="Normal 10 2 8 5" xfId="6570" xr:uid="{00000000-0005-0000-0000-0000C0190000}"/>
    <cellStyle name="Normal 10 2 8 5 2" xfId="6571" xr:uid="{00000000-0005-0000-0000-0000C1190000}"/>
    <cellStyle name="Normal 10 2 8 5 3" xfId="6572" xr:uid="{00000000-0005-0000-0000-0000C2190000}"/>
    <cellStyle name="Normal 10 2 8 5 4" xfId="6573" xr:uid="{00000000-0005-0000-0000-0000C3190000}"/>
    <cellStyle name="Normal 10 2 8 5 5" xfId="6574" xr:uid="{00000000-0005-0000-0000-0000C4190000}"/>
    <cellStyle name="Normal 10 2 8 5 6" xfId="6575" xr:uid="{00000000-0005-0000-0000-0000C5190000}"/>
    <cellStyle name="Normal 10 2 8 5 7" xfId="6576" xr:uid="{00000000-0005-0000-0000-0000C6190000}"/>
    <cellStyle name="Normal 10 2 8 6" xfId="6577" xr:uid="{00000000-0005-0000-0000-0000C7190000}"/>
    <cellStyle name="Normal 10 2 8 7" xfId="6578" xr:uid="{00000000-0005-0000-0000-0000C8190000}"/>
    <cellStyle name="Normal 10 2 8 8" xfId="6579" xr:uid="{00000000-0005-0000-0000-0000C9190000}"/>
    <cellStyle name="Normal 10 2 8 9" xfId="6580" xr:uid="{00000000-0005-0000-0000-0000CA190000}"/>
    <cellStyle name="Normal 10 2 9" xfId="6581" xr:uid="{00000000-0005-0000-0000-0000CB190000}"/>
    <cellStyle name="Normal 10 2 9 10" xfId="6582" xr:uid="{00000000-0005-0000-0000-0000CC190000}"/>
    <cellStyle name="Normal 10 2 9 2" xfId="6583" xr:uid="{00000000-0005-0000-0000-0000CD190000}"/>
    <cellStyle name="Normal 10 2 9 2 2" xfId="6584" xr:uid="{00000000-0005-0000-0000-0000CE190000}"/>
    <cellStyle name="Normal 10 2 9 2 2 2" xfId="6585" xr:uid="{00000000-0005-0000-0000-0000CF190000}"/>
    <cellStyle name="Normal 10 2 9 2 2 2 2" xfId="6586" xr:uid="{00000000-0005-0000-0000-0000D0190000}"/>
    <cellStyle name="Normal 10 2 9 2 2 2 3" xfId="6587" xr:uid="{00000000-0005-0000-0000-0000D1190000}"/>
    <cellStyle name="Normal 10 2 9 2 2 2 4" xfId="6588" xr:uid="{00000000-0005-0000-0000-0000D2190000}"/>
    <cellStyle name="Normal 10 2 9 2 2 2 5" xfId="6589" xr:uid="{00000000-0005-0000-0000-0000D3190000}"/>
    <cellStyle name="Normal 10 2 9 2 2 2 6" xfId="6590" xr:uid="{00000000-0005-0000-0000-0000D4190000}"/>
    <cellStyle name="Normal 10 2 9 2 2 2 7" xfId="6591" xr:uid="{00000000-0005-0000-0000-0000D5190000}"/>
    <cellStyle name="Normal 10 2 9 2 2 3" xfId="6592" xr:uid="{00000000-0005-0000-0000-0000D6190000}"/>
    <cellStyle name="Normal 10 2 9 2 2 4" xfId="6593" xr:uid="{00000000-0005-0000-0000-0000D7190000}"/>
    <cellStyle name="Normal 10 2 9 2 2 5" xfId="6594" xr:uid="{00000000-0005-0000-0000-0000D8190000}"/>
    <cellStyle name="Normal 10 2 9 2 2 6" xfId="6595" xr:uid="{00000000-0005-0000-0000-0000D9190000}"/>
    <cellStyle name="Normal 10 2 9 2 2 7" xfId="6596" xr:uid="{00000000-0005-0000-0000-0000DA190000}"/>
    <cellStyle name="Normal 10 2 9 2 2 8" xfId="6597" xr:uid="{00000000-0005-0000-0000-0000DB190000}"/>
    <cellStyle name="Normal 10 2 9 2 3" xfId="6598" xr:uid="{00000000-0005-0000-0000-0000DC190000}"/>
    <cellStyle name="Normal 10 2 9 2 3 2" xfId="6599" xr:uid="{00000000-0005-0000-0000-0000DD190000}"/>
    <cellStyle name="Normal 10 2 9 2 3 3" xfId="6600" xr:uid="{00000000-0005-0000-0000-0000DE190000}"/>
    <cellStyle name="Normal 10 2 9 2 3 4" xfId="6601" xr:uid="{00000000-0005-0000-0000-0000DF190000}"/>
    <cellStyle name="Normal 10 2 9 2 3 5" xfId="6602" xr:uid="{00000000-0005-0000-0000-0000E0190000}"/>
    <cellStyle name="Normal 10 2 9 2 3 6" xfId="6603" xr:uid="{00000000-0005-0000-0000-0000E1190000}"/>
    <cellStyle name="Normal 10 2 9 2 3 7" xfId="6604" xr:uid="{00000000-0005-0000-0000-0000E2190000}"/>
    <cellStyle name="Normal 10 2 9 2 4" xfId="6605" xr:uid="{00000000-0005-0000-0000-0000E3190000}"/>
    <cellStyle name="Normal 10 2 9 2 5" xfId="6606" xr:uid="{00000000-0005-0000-0000-0000E4190000}"/>
    <cellStyle name="Normal 10 2 9 2 6" xfId="6607" xr:uid="{00000000-0005-0000-0000-0000E5190000}"/>
    <cellStyle name="Normal 10 2 9 2 7" xfId="6608" xr:uid="{00000000-0005-0000-0000-0000E6190000}"/>
    <cellStyle name="Normal 10 2 9 2 8" xfId="6609" xr:uid="{00000000-0005-0000-0000-0000E7190000}"/>
    <cellStyle name="Normal 10 2 9 2 9" xfId="6610" xr:uid="{00000000-0005-0000-0000-0000E8190000}"/>
    <cellStyle name="Normal 10 2 9 3" xfId="6611" xr:uid="{00000000-0005-0000-0000-0000E9190000}"/>
    <cellStyle name="Normal 10 2 9 3 2" xfId="6612" xr:uid="{00000000-0005-0000-0000-0000EA190000}"/>
    <cellStyle name="Normal 10 2 9 3 2 2" xfId="6613" xr:uid="{00000000-0005-0000-0000-0000EB190000}"/>
    <cellStyle name="Normal 10 2 9 3 2 3" xfId="6614" xr:uid="{00000000-0005-0000-0000-0000EC190000}"/>
    <cellStyle name="Normal 10 2 9 3 2 4" xfId="6615" xr:uid="{00000000-0005-0000-0000-0000ED190000}"/>
    <cellStyle name="Normal 10 2 9 3 2 5" xfId="6616" xr:uid="{00000000-0005-0000-0000-0000EE190000}"/>
    <cellStyle name="Normal 10 2 9 3 2 6" xfId="6617" xr:uid="{00000000-0005-0000-0000-0000EF190000}"/>
    <cellStyle name="Normal 10 2 9 3 2 7" xfId="6618" xr:uid="{00000000-0005-0000-0000-0000F0190000}"/>
    <cellStyle name="Normal 10 2 9 3 3" xfId="6619" xr:uid="{00000000-0005-0000-0000-0000F1190000}"/>
    <cellStyle name="Normal 10 2 9 3 4" xfId="6620" xr:uid="{00000000-0005-0000-0000-0000F2190000}"/>
    <cellStyle name="Normal 10 2 9 3 5" xfId="6621" xr:uid="{00000000-0005-0000-0000-0000F3190000}"/>
    <cellStyle name="Normal 10 2 9 3 6" xfId="6622" xr:uid="{00000000-0005-0000-0000-0000F4190000}"/>
    <cellStyle name="Normal 10 2 9 3 7" xfId="6623" xr:uid="{00000000-0005-0000-0000-0000F5190000}"/>
    <cellStyle name="Normal 10 2 9 3 8" xfId="6624" xr:uid="{00000000-0005-0000-0000-0000F6190000}"/>
    <cellStyle name="Normal 10 2 9 4" xfId="6625" xr:uid="{00000000-0005-0000-0000-0000F7190000}"/>
    <cellStyle name="Normal 10 2 9 4 2" xfId="6626" xr:uid="{00000000-0005-0000-0000-0000F8190000}"/>
    <cellStyle name="Normal 10 2 9 4 3" xfId="6627" xr:uid="{00000000-0005-0000-0000-0000F9190000}"/>
    <cellStyle name="Normal 10 2 9 4 4" xfId="6628" xr:uid="{00000000-0005-0000-0000-0000FA190000}"/>
    <cellStyle name="Normal 10 2 9 4 5" xfId="6629" xr:uid="{00000000-0005-0000-0000-0000FB190000}"/>
    <cellStyle name="Normal 10 2 9 4 6" xfId="6630" xr:uid="{00000000-0005-0000-0000-0000FC190000}"/>
    <cellStyle name="Normal 10 2 9 4 7" xfId="6631" xr:uid="{00000000-0005-0000-0000-0000FD190000}"/>
    <cellStyle name="Normal 10 2 9 5" xfId="6632" xr:uid="{00000000-0005-0000-0000-0000FE190000}"/>
    <cellStyle name="Normal 10 2 9 6" xfId="6633" xr:uid="{00000000-0005-0000-0000-0000FF190000}"/>
    <cellStyle name="Normal 10 2 9 7" xfId="6634" xr:uid="{00000000-0005-0000-0000-0000001A0000}"/>
    <cellStyle name="Normal 10 2 9 8" xfId="6635" xr:uid="{00000000-0005-0000-0000-0000011A0000}"/>
    <cellStyle name="Normal 10 2 9 9" xfId="6636" xr:uid="{00000000-0005-0000-0000-0000021A0000}"/>
    <cellStyle name="Normal 10 20" xfId="6637" xr:uid="{00000000-0005-0000-0000-0000031A0000}"/>
    <cellStyle name="Normal 10 3" xfId="539" xr:uid="{00000000-0005-0000-0000-0000041A0000}"/>
    <cellStyle name="Normal 10 3 10" xfId="6638" xr:uid="{00000000-0005-0000-0000-0000051A0000}"/>
    <cellStyle name="Normal 10 3 11" xfId="6639" xr:uid="{00000000-0005-0000-0000-0000061A0000}"/>
    <cellStyle name="Normal 10 3 12" xfId="6640" xr:uid="{00000000-0005-0000-0000-0000071A0000}"/>
    <cellStyle name="Normal 10 3 13" xfId="6641" xr:uid="{00000000-0005-0000-0000-0000081A0000}"/>
    <cellStyle name="Normal 10 3 14" xfId="6642" xr:uid="{00000000-0005-0000-0000-0000091A0000}"/>
    <cellStyle name="Normal 10 3 15" xfId="6643" xr:uid="{00000000-0005-0000-0000-00000A1A0000}"/>
    <cellStyle name="Normal 10 3 16" xfId="6644" xr:uid="{00000000-0005-0000-0000-00000B1A0000}"/>
    <cellStyle name="Normal 10 3 2" xfId="6645" xr:uid="{00000000-0005-0000-0000-00000C1A0000}"/>
    <cellStyle name="Normal 10 3 2 10" xfId="6646" xr:uid="{00000000-0005-0000-0000-00000D1A0000}"/>
    <cellStyle name="Normal 10 3 2 11" xfId="6647" xr:uid="{00000000-0005-0000-0000-00000E1A0000}"/>
    <cellStyle name="Normal 10 3 2 12" xfId="6648" xr:uid="{00000000-0005-0000-0000-00000F1A0000}"/>
    <cellStyle name="Normal 10 3 2 2" xfId="6649" xr:uid="{00000000-0005-0000-0000-0000101A0000}"/>
    <cellStyle name="Normal 10 3 2 2 10" xfId="6650" xr:uid="{00000000-0005-0000-0000-0000111A0000}"/>
    <cellStyle name="Normal 10 3 2 2 11" xfId="6651" xr:uid="{00000000-0005-0000-0000-0000121A0000}"/>
    <cellStyle name="Normal 10 3 2 2 2" xfId="6652" xr:uid="{00000000-0005-0000-0000-0000131A0000}"/>
    <cellStyle name="Normal 10 3 2 2 2 10" xfId="6653" xr:uid="{00000000-0005-0000-0000-0000141A0000}"/>
    <cellStyle name="Normal 10 3 2 2 2 2" xfId="6654" xr:uid="{00000000-0005-0000-0000-0000151A0000}"/>
    <cellStyle name="Normal 10 3 2 2 2 2 2" xfId="6655" xr:uid="{00000000-0005-0000-0000-0000161A0000}"/>
    <cellStyle name="Normal 10 3 2 2 2 2 2 2" xfId="6656" xr:uid="{00000000-0005-0000-0000-0000171A0000}"/>
    <cellStyle name="Normal 10 3 2 2 2 2 2 3" xfId="6657" xr:uid="{00000000-0005-0000-0000-0000181A0000}"/>
    <cellStyle name="Normal 10 3 2 2 2 2 2 4" xfId="6658" xr:uid="{00000000-0005-0000-0000-0000191A0000}"/>
    <cellStyle name="Normal 10 3 2 2 2 2 2 5" xfId="6659" xr:uid="{00000000-0005-0000-0000-00001A1A0000}"/>
    <cellStyle name="Normal 10 3 2 2 2 2 2 6" xfId="6660" xr:uid="{00000000-0005-0000-0000-00001B1A0000}"/>
    <cellStyle name="Normal 10 3 2 2 2 2 2 7" xfId="6661" xr:uid="{00000000-0005-0000-0000-00001C1A0000}"/>
    <cellStyle name="Normal 10 3 2 2 2 2 3" xfId="6662" xr:uid="{00000000-0005-0000-0000-00001D1A0000}"/>
    <cellStyle name="Normal 10 3 2 2 2 2 4" xfId="6663" xr:uid="{00000000-0005-0000-0000-00001E1A0000}"/>
    <cellStyle name="Normal 10 3 2 2 2 2 5" xfId="6664" xr:uid="{00000000-0005-0000-0000-00001F1A0000}"/>
    <cellStyle name="Normal 10 3 2 2 2 2 6" xfId="6665" xr:uid="{00000000-0005-0000-0000-0000201A0000}"/>
    <cellStyle name="Normal 10 3 2 2 2 2 7" xfId="6666" xr:uid="{00000000-0005-0000-0000-0000211A0000}"/>
    <cellStyle name="Normal 10 3 2 2 2 2 8" xfId="6667" xr:uid="{00000000-0005-0000-0000-0000221A0000}"/>
    <cellStyle name="Normal 10 3 2 2 2 3" xfId="6668" xr:uid="{00000000-0005-0000-0000-0000231A0000}"/>
    <cellStyle name="Normal 10 3 2 2 2 3 2" xfId="6669" xr:uid="{00000000-0005-0000-0000-0000241A0000}"/>
    <cellStyle name="Normal 10 3 2 2 2 3 2 2" xfId="6670" xr:uid="{00000000-0005-0000-0000-0000251A0000}"/>
    <cellStyle name="Normal 10 3 2 2 2 3 2 3" xfId="6671" xr:uid="{00000000-0005-0000-0000-0000261A0000}"/>
    <cellStyle name="Normal 10 3 2 2 2 3 2 4" xfId="6672" xr:uid="{00000000-0005-0000-0000-0000271A0000}"/>
    <cellStyle name="Normal 10 3 2 2 2 3 2 5" xfId="6673" xr:uid="{00000000-0005-0000-0000-0000281A0000}"/>
    <cellStyle name="Normal 10 3 2 2 2 3 2 6" xfId="6674" xr:uid="{00000000-0005-0000-0000-0000291A0000}"/>
    <cellStyle name="Normal 10 3 2 2 2 3 2 7" xfId="6675" xr:uid="{00000000-0005-0000-0000-00002A1A0000}"/>
    <cellStyle name="Normal 10 3 2 2 2 3 3" xfId="6676" xr:uid="{00000000-0005-0000-0000-00002B1A0000}"/>
    <cellStyle name="Normal 10 3 2 2 2 3 4" xfId="6677" xr:uid="{00000000-0005-0000-0000-00002C1A0000}"/>
    <cellStyle name="Normal 10 3 2 2 2 3 5" xfId="6678" xr:uid="{00000000-0005-0000-0000-00002D1A0000}"/>
    <cellStyle name="Normal 10 3 2 2 2 3 6" xfId="6679" xr:uid="{00000000-0005-0000-0000-00002E1A0000}"/>
    <cellStyle name="Normal 10 3 2 2 2 3 7" xfId="6680" xr:uid="{00000000-0005-0000-0000-00002F1A0000}"/>
    <cellStyle name="Normal 10 3 2 2 2 3 8" xfId="6681" xr:uid="{00000000-0005-0000-0000-0000301A0000}"/>
    <cellStyle name="Normal 10 3 2 2 2 4" xfId="6682" xr:uid="{00000000-0005-0000-0000-0000311A0000}"/>
    <cellStyle name="Normal 10 3 2 2 2 4 2" xfId="6683" xr:uid="{00000000-0005-0000-0000-0000321A0000}"/>
    <cellStyle name="Normal 10 3 2 2 2 4 3" xfId="6684" xr:uid="{00000000-0005-0000-0000-0000331A0000}"/>
    <cellStyle name="Normal 10 3 2 2 2 4 4" xfId="6685" xr:uid="{00000000-0005-0000-0000-0000341A0000}"/>
    <cellStyle name="Normal 10 3 2 2 2 4 5" xfId="6686" xr:uid="{00000000-0005-0000-0000-0000351A0000}"/>
    <cellStyle name="Normal 10 3 2 2 2 4 6" xfId="6687" xr:uid="{00000000-0005-0000-0000-0000361A0000}"/>
    <cellStyle name="Normal 10 3 2 2 2 4 7" xfId="6688" xr:uid="{00000000-0005-0000-0000-0000371A0000}"/>
    <cellStyle name="Normal 10 3 2 2 2 5" xfId="6689" xr:uid="{00000000-0005-0000-0000-0000381A0000}"/>
    <cellStyle name="Normal 10 3 2 2 2 6" xfId="6690" xr:uid="{00000000-0005-0000-0000-0000391A0000}"/>
    <cellStyle name="Normal 10 3 2 2 2 7" xfId="6691" xr:uid="{00000000-0005-0000-0000-00003A1A0000}"/>
    <cellStyle name="Normal 10 3 2 2 2 8" xfId="6692" xr:uid="{00000000-0005-0000-0000-00003B1A0000}"/>
    <cellStyle name="Normal 10 3 2 2 2 9" xfId="6693" xr:uid="{00000000-0005-0000-0000-00003C1A0000}"/>
    <cellStyle name="Normal 10 3 2 2 3" xfId="6694" xr:uid="{00000000-0005-0000-0000-00003D1A0000}"/>
    <cellStyle name="Normal 10 3 2 2 3 2" xfId="6695" xr:uid="{00000000-0005-0000-0000-00003E1A0000}"/>
    <cellStyle name="Normal 10 3 2 2 3 2 2" xfId="6696" xr:uid="{00000000-0005-0000-0000-00003F1A0000}"/>
    <cellStyle name="Normal 10 3 2 2 3 2 2 2" xfId="6697" xr:uid="{00000000-0005-0000-0000-0000401A0000}"/>
    <cellStyle name="Normal 10 3 2 2 3 2 2 3" xfId="6698" xr:uid="{00000000-0005-0000-0000-0000411A0000}"/>
    <cellStyle name="Normal 10 3 2 2 3 2 2 4" xfId="6699" xr:uid="{00000000-0005-0000-0000-0000421A0000}"/>
    <cellStyle name="Normal 10 3 2 2 3 2 2 5" xfId="6700" xr:uid="{00000000-0005-0000-0000-0000431A0000}"/>
    <cellStyle name="Normal 10 3 2 2 3 2 2 6" xfId="6701" xr:uid="{00000000-0005-0000-0000-0000441A0000}"/>
    <cellStyle name="Normal 10 3 2 2 3 2 2 7" xfId="6702" xr:uid="{00000000-0005-0000-0000-0000451A0000}"/>
    <cellStyle name="Normal 10 3 2 2 3 2 3" xfId="6703" xr:uid="{00000000-0005-0000-0000-0000461A0000}"/>
    <cellStyle name="Normal 10 3 2 2 3 2 4" xfId="6704" xr:uid="{00000000-0005-0000-0000-0000471A0000}"/>
    <cellStyle name="Normal 10 3 2 2 3 2 5" xfId="6705" xr:uid="{00000000-0005-0000-0000-0000481A0000}"/>
    <cellStyle name="Normal 10 3 2 2 3 2 6" xfId="6706" xr:uid="{00000000-0005-0000-0000-0000491A0000}"/>
    <cellStyle name="Normal 10 3 2 2 3 2 7" xfId="6707" xr:uid="{00000000-0005-0000-0000-00004A1A0000}"/>
    <cellStyle name="Normal 10 3 2 2 3 2 8" xfId="6708" xr:uid="{00000000-0005-0000-0000-00004B1A0000}"/>
    <cellStyle name="Normal 10 3 2 2 3 3" xfId="6709" xr:uid="{00000000-0005-0000-0000-00004C1A0000}"/>
    <cellStyle name="Normal 10 3 2 2 3 3 2" xfId="6710" xr:uid="{00000000-0005-0000-0000-00004D1A0000}"/>
    <cellStyle name="Normal 10 3 2 2 3 3 3" xfId="6711" xr:uid="{00000000-0005-0000-0000-00004E1A0000}"/>
    <cellStyle name="Normal 10 3 2 2 3 3 4" xfId="6712" xr:uid="{00000000-0005-0000-0000-00004F1A0000}"/>
    <cellStyle name="Normal 10 3 2 2 3 3 5" xfId="6713" xr:uid="{00000000-0005-0000-0000-0000501A0000}"/>
    <cellStyle name="Normal 10 3 2 2 3 3 6" xfId="6714" xr:uid="{00000000-0005-0000-0000-0000511A0000}"/>
    <cellStyle name="Normal 10 3 2 2 3 3 7" xfId="6715" xr:uid="{00000000-0005-0000-0000-0000521A0000}"/>
    <cellStyle name="Normal 10 3 2 2 3 4" xfId="6716" xr:uid="{00000000-0005-0000-0000-0000531A0000}"/>
    <cellStyle name="Normal 10 3 2 2 3 5" xfId="6717" xr:uid="{00000000-0005-0000-0000-0000541A0000}"/>
    <cellStyle name="Normal 10 3 2 2 3 6" xfId="6718" xr:uid="{00000000-0005-0000-0000-0000551A0000}"/>
    <cellStyle name="Normal 10 3 2 2 3 7" xfId="6719" xr:uid="{00000000-0005-0000-0000-0000561A0000}"/>
    <cellStyle name="Normal 10 3 2 2 3 8" xfId="6720" xr:uid="{00000000-0005-0000-0000-0000571A0000}"/>
    <cellStyle name="Normal 10 3 2 2 3 9" xfId="6721" xr:uid="{00000000-0005-0000-0000-0000581A0000}"/>
    <cellStyle name="Normal 10 3 2 2 4" xfId="6722" xr:uid="{00000000-0005-0000-0000-0000591A0000}"/>
    <cellStyle name="Normal 10 3 2 2 4 2" xfId="6723" xr:uid="{00000000-0005-0000-0000-00005A1A0000}"/>
    <cellStyle name="Normal 10 3 2 2 4 2 2" xfId="6724" xr:uid="{00000000-0005-0000-0000-00005B1A0000}"/>
    <cellStyle name="Normal 10 3 2 2 4 2 3" xfId="6725" xr:uid="{00000000-0005-0000-0000-00005C1A0000}"/>
    <cellStyle name="Normal 10 3 2 2 4 2 4" xfId="6726" xr:uid="{00000000-0005-0000-0000-00005D1A0000}"/>
    <cellStyle name="Normal 10 3 2 2 4 2 5" xfId="6727" xr:uid="{00000000-0005-0000-0000-00005E1A0000}"/>
    <cellStyle name="Normal 10 3 2 2 4 2 6" xfId="6728" xr:uid="{00000000-0005-0000-0000-00005F1A0000}"/>
    <cellStyle name="Normal 10 3 2 2 4 2 7" xfId="6729" xr:uid="{00000000-0005-0000-0000-0000601A0000}"/>
    <cellStyle name="Normal 10 3 2 2 4 3" xfId="6730" xr:uid="{00000000-0005-0000-0000-0000611A0000}"/>
    <cellStyle name="Normal 10 3 2 2 4 4" xfId="6731" xr:uid="{00000000-0005-0000-0000-0000621A0000}"/>
    <cellStyle name="Normal 10 3 2 2 4 5" xfId="6732" xr:uid="{00000000-0005-0000-0000-0000631A0000}"/>
    <cellStyle name="Normal 10 3 2 2 4 6" xfId="6733" xr:uid="{00000000-0005-0000-0000-0000641A0000}"/>
    <cellStyle name="Normal 10 3 2 2 4 7" xfId="6734" xr:uid="{00000000-0005-0000-0000-0000651A0000}"/>
    <cellStyle name="Normal 10 3 2 2 4 8" xfId="6735" xr:uid="{00000000-0005-0000-0000-0000661A0000}"/>
    <cellStyle name="Normal 10 3 2 2 5" xfId="6736" xr:uid="{00000000-0005-0000-0000-0000671A0000}"/>
    <cellStyle name="Normal 10 3 2 2 5 2" xfId="6737" xr:uid="{00000000-0005-0000-0000-0000681A0000}"/>
    <cellStyle name="Normal 10 3 2 2 5 3" xfId="6738" xr:uid="{00000000-0005-0000-0000-0000691A0000}"/>
    <cellStyle name="Normal 10 3 2 2 5 4" xfId="6739" xr:uid="{00000000-0005-0000-0000-00006A1A0000}"/>
    <cellStyle name="Normal 10 3 2 2 5 5" xfId="6740" xr:uid="{00000000-0005-0000-0000-00006B1A0000}"/>
    <cellStyle name="Normal 10 3 2 2 5 6" xfId="6741" xr:uid="{00000000-0005-0000-0000-00006C1A0000}"/>
    <cellStyle name="Normal 10 3 2 2 5 7" xfId="6742" xr:uid="{00000000-0005-0000-0000-00006D1A0000}"/>
    <cellStyle name="Normal 10 3 2 2 6" xfId="6743" xr:uid="{00000000-0005-0000-0000-00006E1A0000}"/>
    <cellStyle name="Normal 10 3 2 2 7" xfId="6744" xr:uid="{00000000-0005-0000-0000-00006F1A0000}"/>
    <cellStyle name="Normal 10 3 2 2 8" xfId="6745" xr:uid="{00000000-0005-0000-0000-0000701A0000}"/>
    <cellStyle name="Normal 10 3 2 2 9" xfId="6746" xr:uid="{00000000-0005-0000-0000-0000711A0000}"/>
    <cellStyle name="Normal 10 3 2 3" xfId="6747" xr:uid="{00000000-0005-0000-0000-0000721A0000}"/>
    <cellStyle name="Normal 10 3 2 3 10" xfId="6748" xr:uid="{00000000-0005-0000-0000-0000731A0000}"/>
    <cellStyle name="Normal 10 3 2 3 2" xfId="6749" xr:uid="{00000000-0005-0000-0000-0000741A0000}"/>
    <cellStyle name="Normal 10 3 2 3 2 2" xfId="6750" xr:uid="{00000000-0005-0000-0000-0000751A0000}"/>
    <cellStyle name="Normal 10 3 2 3 2 2 2" xfId="6751" xr:uid="{00000000-0005-0000-0000-0000761A0000}"/>
    <cellStyle name="Normal 10 3 2 3 2 2 3" xfId="6752" xr:uid="{00000000-0005-0000-0000-0000771A0000}"/>
    <cellStyle name="Normal 10 3 2 3 2 2 4" xfId="6753" xr:uid="{00000000-0005-0000-0000-0000781A0000}"/>
    <cellStyle name="Normal 10 3 2 3 2 2 5" xfId="6754" xr:uid="{00000000-0005-0000-0000-0000791A0000}"/>
    <cellStyle name="Normal 10 3 2 3 2 2 6" xfId="6755" xr:uid="{00000000-0005-0000-0000-00007A1A0000}"/>
    <cellStyle name="Normal 10 3 2 3 2 2 7" xfId="6756" xr:uid="{00000000-0005-0000-0000-00007B1A0000}"/>
    <cellStyle name="Normal 10 3 2 3 2 3" xfId="6757" xr:uid="{00000000-0005-0000-0000-00007C1A0000}"/>
    <cellStyle name="Normal 10 3 2 3 2 4" xfId="6758" xr:uid="{00000000-0005-0000-0000-00007D1A0000}"/>
    <cellStyle name="Normal 10 3 2 3 2 5" xfId="6759" xr:uid="{00000000-0005-0000-0000-00007E1A0000}"/>
    <cellStyle name="Normal 10 3 2 3 2 6" xfId="6760" xr:uid="{00000000-0005-0000-0000-00007F1A0000}"/>
    <cellStyle name="Normal 10 3 2 3 2 7" xfId="6761" xr:uid="{00000000-0005-0000-0000-0000801A0000}"/>
    <cellStyle name="Normal 10 3 2 3 2 8" xfId="6762" xr:uid="{00000000-0005-0000-0000-0000811A0000}"/>
    <cellStyle name="Normal 10 3 2 3 3" xfId="6763" xr:uid="{00000000-0005-0000-0000-0000821A0000}"/>
    <cellStyle name="Normal 10 3 2 3 3 2" xfId="6764" xr:uid="{00000000-0005-0000-0000-0000831A0000}"/>
    <cellStyle name="Normal 10 3 2 3 3 2 2" xfId="6765" xr:uid="{00000000-0005-0000-0000-0000841A0000}"/>
    <cellStyle name="Normal 10 3 2 3 3 2 3" xfId="6766" xr:uid="{00000000-0005-0000-0000-0000851A0000}"/>
    <cellStyle name="Normal 10 3 2 3 3 2 4" xfId="6767" xr:uid="{00000000-0005-0000-0000-0000861A0000}"/>
    <cellStyle name="Normal 10 3 2 3 3 2 5" xfId="6768" xr:uid="{00000000-0005-0000-0000-0000871A0000}"/>
    <cellStyle name="Normal 10 3 2 3 3 2 6" xfId="6769" xr:uid="{00000000-0005-0000-0000-0000881A0000}"/>
    <cellStyle name="Normal 10 3 2 3 3 2 7" xfId="6770" xr:uid="{00000000-0005-0000-0000-0000891A0000}"/>
    <cellStyle name="Normal 10 3 2 3 3 3" xfId="6771" xr:uid="{00000000-0005-0000-0000-00008A1A0000}"/>
    <cellStyle name="Normal 10 3 2 3 3 4" xfId="6772" xr:uid="{00000000-0005-0000-0000-00008B1A0000}"/>
    <cellStyle name="Normal 10 3 2 3 3 5" xfId="6773" xr:uid="{00000000-0005-0000-0000-00008C1A0000}"/>
    <cellStyle name="Normal 10 3 2 3 3 6" xfId="6774" xr:uid="{00000000-0005-0000-0000-00008D1A0000}"/>
    <cellStyle name="Normal 10 3 2 3 3 7" xfId="6775" xr:uid="{00000000-0005-0000-0000-00008E1A0000}"/>
    <cellStyle name="Normal 10 3 2 3 3 8" xfId="6776" xr:uid="{00000000-0005-0000-0000-00008F1A0000}"/>
    <cellStyle name="Normal 10 3 2 3 4" xfId="6777" xr:uid="{00000000-0005-0000-0000-0000901A0000}"/>
    <cellStyle name="Normal 10 3 2 3 4 2" xfId="6778" xr:uid="{00000000-0005-0000-0000-0000911A0000}"/>
    <cellStyle name="Normal 10 3 2 3 4 3" xfId="6779" xr:uid="{00000000-0005-0000-0000-0000921A0000}"/>
    <cellStyle name="Normal 10 3 2 3 4 4" xfId="6780" xr:uid="{00000000-0005-0000-0000-0000931A0000}"/>
    <cellStyle name="Normal 10 3 2 3 4 5" xfId="6781" xr:uid="{00000000-0005-0000-0000-0000941A0000}"/>
    <cellStyle name="Normal 10 3 2 3 4 6" xfId="6782" xr:uid="{00000000-0005-0000-0000-0000951A0000}"/>
    <cellStyle name="Normal 10 3 2 3 4 7" xfId="6783" xr:uid="{00000000-0005-0000-0000-0000961A0000}"/>
    <cellStyle name="Normal 10 3 2 3 5" xfId="6784" xr:uid="{00000000-0005-0000-0000-0000971A0000}"/>
    <cellStyle name="Normal 10 3 2 3 6" xfId="6785" xr:uid="{00000000-0005-0000-0000-0000981A0000}"/>
    <cellStyle name="Normal 10 3 2 3 7" xfId="6786" xr:uid="{00000000-0005-0000-0000-0000991A0000}"/>
    <cellStyle name="Normal 10 3 2 3 8" xfId="6787" xr:uid="{00000000-0005-0000-0000-00009A1A0000}"/>
    <cellStyle name="Normal 10 3 2 3 9" xfId="6788" xr:uid="{00000000-0005-0000-0000-00009B1A0000}"/>
    <cellStyle name="Normal 10 3 2 4" xfId="6789" xr:uid="{00000000-0005-0000-0000-00009C1A0000}"/>
    <cellStyle name="Normal 10 3 2 4 2" xfId="6790" xr:uid="{00000000-0005-0000-0000-00009D1A0000}"/>
    <cellStyle name="Normal 10 3 2 4 2 2" xfId="6791" xr:uid="{00000000-0005-0000-0000-00009E1A0000}"/>
    <cellStyle name="Normal 10 3 2 4 2 2 2" xfId="6792" xr:uid="{00000000-0005-0000-0000-00009F1A0000}"/>
    <cellStyle name="Normal 10 3 2 4 2 2 3" xfId="6793" xr:uid="{00000000-0005-0000-0000-0000A01A0000}"/>
    <cellStyle name="Normal 10 3 2 4 2 2 4" xfId="6794" xr:uid="{00000000-0005-0000-0000-0000A11A0000}"/>
    <cellStyle name="Normal 10 3 2 4 2 2 5" xfId="6795" xr:uid="{00000000-0005-0000-0000-0000A21A0000}"/>
    <cellStyle name="Normal 10 3 2 4 2 2 6" xfId="6796" xr:uid="{00000000-0005-0000-0000-0000A31A0000}"/>
    <cellStyle name="Normal 10 3 2 4 2 2 7" xfId="6797" xr:uid="{00000000-0005-0000-0000-0000A41A0000}"/>
    <cellStyle name="Normal 10 3 2 4 2 3" xfId="6798" xr:uid="{00000000-0005-0000-0000-0000A51A0000}"/>
    <cellStyle name="Normal 10 3 2 4 2 4" xfId="6799" xr:uid="{00000000-0005-0000-0000-0000A61A0000}"/>
    <cellStyle name="Normal 10 3 2 4 2 5" xfId="6800" xr:uid="{00000000-0005-0000-0000-0000A71A0000}"/>
    <cellStyle name="Normal 10 3 2 4 2 6" xfId="6801" xr:uid="{00000000-0005-0000-0000-0000A81A0000}"/>
    <cellStyle name="Normal 10 3 2 4 2 7" xfId="6802" xr:uid="{00000000-0005-0000-0000-0000A91A0000}"/>
    <cellStyle name="Normal 10 3 2 4 2 8" xfId="6803" xr:uid="{00000000-0005-0000-0000-0000AA1A0000}"/>
    <cellStyle name="Normal 10 3 2 4 3" xfId="6804" xr:uid="{00000000-0005-0000-0000-0000AB1A0000}"/>
    <cellStyle name="Normal 10 3 2 4 3 2" xfId="6805" xr:uid="{00000000-0005-0000-0000-0000AC1A0000}"/>
    <cellStyle name="Normal 10 3 2 4 3 3" xfId="6806" xr:uid="{00000000-0005-0000-0000-0000AD1A0000}"/>
    <cellStyle name="Normal 10 3 2 4 3 4" xfId="6807" xr:uid="{00000000-0005-0000-0000-0000AE1A0000}"/>
    <cellStyle name="Normal 10 3 2 4 3 5" xfId="6808" xr:uid="{00000000-0005-0000-0000-0000AF1A0000}"/>
    <cellStyle name="Normal 10 3 2 4 3 6" xfId="6809" xr:uid="{00000000-0005-0000-0000-0000B01A0000}"/>
    <cellStyle name="Normal 10 3 2 4 3 7" xfId="6810" xr:uid="{00000000-0005-0000-0000-0000B11A0000}"/>
    <cellStyle name="Normal 10 3 2 4 4" xfId="6811" xr:uid="{00000000-0005-0000-0000-0000B21A0000}"/>
    <cellStyle name="Normal 10 3 2 4 5" xfId="6812" xr:uid="{00000000-0005-0000-0000-0000B31A0000}"/>
    <cellStyle name="Normal 10 3 2 4 6" xfId="6813" xr:uid="{00000000-0005-0000-0000-0000B41A0000}"/>
    <cellStyle name="Normal 10 3 2 4 7" xfId="6814" xr:uid="{00000000-0005-0000-0000-0000B51A0000}"/>
    <cellStyle name="Normal 10 3 2 4 8" xfId="6815" xr:uid="{00000000-0005-0000-0000-0000B61A0000}"/>
    <cellStyle name="Normal 10 3 2 4 9" xfId="6816" xr:uid="{00000000-0005-0000-0000-0000B71A0000}"/>
    <cellStyle name="Normal 10 3 2 5" xfId="6817" xr:uid="{00000000-0005-0000-0000-0000B81A0000}"/>
    <cellStyle name="Normal 10 3 2 5 2" xfId="6818" xr:uid="{00000000-0005-0000-0000-0000B91A0000}"/>
    <cellStyle name="Normal 10 3 2 5 2 2" xfId="6819" xr:uid="{00000000-0005-0000-0000-0000BA1A0000}"/>
    <cellStyle name="Normal 10 3 2 5 2 3" xfId="6820" xr:uid="{00000000-0005-0000-0000-0000BB1A0000}"/>
    <cellStyle name="Normal 10 3 2 5 2 4" xfId="6821" xr:uid="{00000000-0005-0000-0000-0000BC1A0000}"/>
    <cellStyle name="Normal 10 3 2 5 2 5" xfId="6822" xr:uid="{00000000-0005-0000-0000-0000BD1A0000}"/>
    <cellStyle name="Normal 10 3 2 5 2 6" xfId="6823" xr:uid="{00000000-0005-0000-0000-0000BE1A0000}"/>
    <cellStyle name="Normal 10 3 2 5 2 7" xfId="6824" xr:uid="{00000000-0005-0000-0000-0000BF1A0000}"/>
    <cellStyle name="Normal 10 3 2 5 3" xfId="6825" xr:uid="{00000000-0005-0000-0000-0000C01A0000}"/>
    <cellStyle name="Normal 10 3 2 5 4" xfId="6826" xr:uid="{00000000-0005-0000-0000-0000C11A0000}"/>
    <cellStyle name="Normal 10 3 2 5 5" xfId="6827" xr:uid="{00000000-0005-0000-0000-0000C21A0000}"/>
    <cellStyle name="Normal 10 3 2 5 6" xfId="6828" xr:uid="{00000000-0005-0000-0000-0000C31A0000}"/>
    <cellStyle name="Normal 10 3 2 5 7" xfId="6829" xr:uid="{00000000-0005-0000-0000-0000C41A0000}"/>
    <cellStyle name="Normal 10 3 2 5 8" xfId="6830" xr:uid="{00000000-0005-0000-0000-0000C51A0000}"/>
    <cellStyle name="Normal 10 3 2 6" xfId="6831" xr:uid="{00000000-0005-0000-0000-0000C61A0000}"/>
    <cellStyle name="Normal 10 3 2 6 2" xfId="6832" xr:uid="{00000000-0005-0000-0000-0000C71A0000}"/>
    <cellStyle name="Normal 10 3 2 6 3" xfId="6833" xr:uid="{00000000-0005-0000-0000-0000C81A0000}"/>
    <cellStyle name="Normal 10 3 2 6 4" xfId="6834" xr:uid="{00000000-0005-0000-0000-0000C91A0000}"/>
    <cellStyle name="Normal 10 3 2 6 5" xfId="6835" xr:uid="{00000000-0005-0000-0000-0000CA1A0000}"/>
    <cellStyle name="Normal 10 3 2 6 6" xfId="6836" xr:uid="{00000000-0005-0000-0000-0000CB1A0000}"/>
    <cellStyle name="Normal 10 3 2 6 7" xfId="6837" xr:uid="{00000000-0005-0000-0000-0000CC1A0000}"/>
    <cellStyle name="Normal 10 3 2 7" xfId="6838" xr:uid="{00000000-0005-0000-0000-0000CD1A0000}"/>
    <cellStyle name="Normal 10 3 2 8" xfId="6839" xr:uid="{00000000-0005-0000-0000-0000CE1A0000}"/>
    <cellStyle name="Normal 10 3 2 9" xfId="6840" xr:uid="{00000000-0005-0000-0000-0000CF1A0000}"/>
    <cellStyle name="Normal 10 3 3" xfId="6841" xr:uid="{00000000-0005-0000-0000-0000D01A0000}"/>
    <cellStyle name="Normal 10 3 3 10" xfId="6842" xr:uid="{00000000-0005-0000-0000-0000D11A0000}"/>
    <cellStyle name="Normal 10 3 3 11" xfId="6843" xr:uid="{00000000-0005-0000-0000-0000D21A0000}"/>
    <cellStyle name="Normal 10 3 3 12" xfId="6844" xr:uid="{00000000-0005-0000-0000-0000D31A0000}"/>
    <cellStyle name="Normal 10 3 3 2" xfId="6845" xr:uid="{00000000-0005-0000-0000-0000D41A0000}"/>
    <cellStyle name="Normal 10 3 3 2 10" xfId="6846" xr:uid="{00000000-0005-0000-0000-0000D51A0000}"/>
    <cellStyle name="Normal 10 3 3 2 11" xfId="6847" xr:uid="{00000000-0005-0000-0000-0000D61A0000}"/>
    <cellStyle name="Normal 10 3 3 2 2" xfId="6848" xr:uid="{00000000-0005-0000-0000-0000D71A0000}"/>
    <cellStyle name="Normal 10 3 3 2 2 10" xfId="6849" xr:uid="{00000000-0005-0000-0000-0000D81A0000}"/>
    <cellStyle name="Normal 10 3 3 2 2 2" xfId="6850" xr:uid="{00000000-0005-0000-0000-0000D91A0000}"/>
    <cellStyle name="Normal 10 3 3 2 2 2 2" xfId="6851" xr:uid="{00000000-0005-0000-0000-0000DA1A0000}"/>
    <cellStyle name="Normal 10 3 3 2 2 2 2 2" xfId="6852" xr:uid="{00000000-0005-0000-0000-0000DB1A0000}"/>
    <cellStyle name="Normal 10 3 3 2 2 2 2 3" xfId="6853" xr:uid="{00000000-0005-0000-0000-0000DC1A0000}"/>
    <cellStyle name="Normal 10 3 3 2 2 2 2 4" xfId="6854" xr:uid="{00000000-0005-0000-0000-0000DD1A0000}"/>
    <cellStyle name="Normal 10 3 3 2 2 2 2 5" xfId="6855" xr:uid="{00000000-0005-0000-0000-0000DE1A0000}"/>
    <cellStyle name="Normal 10 3 3 2 2 2 2 6" xfId="6856" xr:uid="{00000000-0005-0000-0000-0000DF1A0000}"/>
    <cellStyle name="Normal 10 3 3 2 2 2 2 7" xfId="6857" xr:uid="{00000000-0005-0000-0000-0000E01A0000}"/>
    <cellStyle name="Normal 10 3 3 2 2 2 3" xfId="6858" xr:uid="{00000000-0005-0000-0000-0000E11A0000}"/>
    <cellStyle name="Normal 10 3 3 2 2 2 4" xfId="6859" xr:uid="{00000000-0005-0000-0000-0000E21A0000}"/>
    <cellStyle name="Normal 10 3 3 2 2 2 5" xfId="6860" xr:uid="{00000000-0005-0000-0000-0000E31A0000}"/>
    <cellStyle name="Normal 10 3 3 2 2 2 6" xfId="6861" xr:uid="{00000000-0005-0000-0000-0000E41A0000}"/>
    <cellStyle name="Normal 10 3 3 2 2 2 7" xfId="6862" xr:uid="{00000000-0005-0000-0000-0000E51A0000}"/>
    <cellStyle name="Normal 10 3 3 2 2 2 8" xfId="6863" xr:uid="{00000000-0005-0000-0000-0000E61A0000}"/>
    <cellStyle name="Normal 10 3 3 2 2 3" xfId="6864" xr:uid="{00000000-0005-0000-0000-0000E71A0000}"/>
    <cellStyle name="Normal 10 3 3 2 2 3 2" xfId="6865" xr:uid="{00000000-0005-0000-0000-0000E81A0000}"/>
    <cellStyle name="Normal 10 3 3 2 2 3 2 2" xfId="6866" xr:uid="{00000000-0005-0000-0000-0000E91A0000}"/>
    <cellStyle name="Normal 10 3 3 2 2 3 2 3" xfId="6867" xr:uid="{00000000-0005-0000-0000-0000EA1A0000}"/>
    <cellStyle name="Normal 10 3 3 2 2 3 2 4" xfId="6868" xr:uid="{00000000-0005-0000-0000-0000EB1A0000}"/>
    <cellStyle name="Normal 10 3 3 2 2 3 2 5" xfId="6869" xr:uid="{00000000-0005-0000-0000-0000EC1A0000}"/>
    <cellStyle name="Normal 10 3 3 2 2 3 2 6" xfId="6870" xr:uid="{00000000-0005-0000-0000-0000ED1A0000}"/>
    <cellStyle name="Normal 10 3 3 2 2 3 2 7" xfId="6871" xr:uid="{00000000-0005-0000-0000-0000EE1A0000}"/>
    <cellStyle name="Normal 10 3 3 2 2 3 3" xfId="6872" xr:uid="{00000000-0005-0000-0000-0000EF1A0000}"/>
    <cellStyle name="Normal 10 3 3 2 2 3 4" xfId="6873" xr:uid="{00000000-0005-0000-0000-0000F01A0000}"/>
    <cellStyle name="Normal 10 3 3 2 2 3 5" xfId="6874" xr:uid="{00000000-0005-0000-0000-0000F11A0000}"/>
    <cellStyle name="Normal 10 3 3 2 2 3 6" xfId="6875" xr:uid="{00000000-0005-0000-0000-0000F21A0000}"/>
    <cellStyle name="Normal 10 3 3 2 2 3 7" xfId="6876" xr:uid="{00000000-0005-0000-0000-0000F31A0000}"/>
    <cellStyle name="Normal 10 3 3 2 2 3 8" xfId="6877" xr:uid="{00000000-0005-0000-0000-0000F41A0000}"/>
    <cellStyle name="Normal 10 3 3 2 2 4" xfId="6878" xr:uid="{00000000-0005-0000-0000-0000F51A0000}"/>
    <cellStyle name="Normal 10 3 3 2 2 4 2" xfId="6879" xr:uid="{00000000-0005-0000-0000-0000F61A0000}"/>
    <cellStyle name="Normal 10 3 3 2 2 4 3" xfId="6880" xr:uid="{00000000-0005-0000-0000-0000F71A0000}"/>
    <cellStyle name="Normal 10 3 3 2 2 4 4" xfId="6881" xr:uid="{00000000-0005-0000-0000-0000F81A0000}"/>
    <cellStyle name="Normal 10 3 3 2 2 4 5" xfId="6882" xr:uid="{00000000-0005-0000-0000-0000F91A0000}"/>
    <cellStyle name="Normal 10 3 3 2 2 4 6" xfId="6883" xr:uid="{00000000-0005-0000-0000-0000FA1A0000}"/>
    <cellStyle name="Normal 10 3 3 2 2 4 7" xfId="6884" xr:uid="{00000000-0005-0000-0000-0000FB1A0000}"/>
    <cellStyle name="Normal 10 3 3 2 2 5" xfId="6885" xr:uid="{00000000-0005-0000-0000-0000FC1A0000}"/>
    <cellStyle name="Normal 10 3 3 2 2 6" xfId="6886" xr:uid="{00000000-0005-0000-0000-0000FD1A0000}"/>
    <cellStyle name="Normal 10 3 3 2 2 7" xfId="6887" xr:uid="{00000000-0005-0000-0000-0000FE1A0000}"/>
    <cellStyle name="Normal 10 3 3 2 2 8" xfId="6888" xr:uid="{00000000-0005-0000-0000-0000FF1A0000}"/>
    <cellStyle name="Normal 10 3 3 2 2 9" xfId="6889" xr:uid="{00000000-0005-0000-0000-0000001B0000}"/>
    <cellStyle name="Normal 10 3 3 2 3" xfId="6890" xr:uid="{00000000-0005-0000-0000-0000011B0000}"/>
    <cellStyle name="Normal 10 3 3 2 3 2" xfId="6891" xr:uid="{00000000-0005-0000-0000-0000021B0000}"/>
    <cellStyle name="Normal 10 3 3 2 3 2 2" xfId="6892" xr:uid="{00000000-0005-0000-0000-0000031B0000}"/>
    <cellStyle name="Normal 10 3 3 2 3 2 2 2" xfId="6893" xr:uid="{00000000-0005-0000-0000-0000041B0000}"/>
    <cellStyle name="Normal 10 3 3 2 3 2 2 3" xfId="6894" xr:uid="{00000000-0005-0000-0000-0000051B0000}"/>
    <cellStyle name="Normal 10 3 3 2 3 2 2 4" xfId="6895" xr:uid="{00000000-0005-0000-0000-0000061B0000}"/>
    <cellStyle name="Normal 10 3 3 2 3 2 2 5" xfId="6896" xr:uid="{00000000-0005-0000-0000-0000071B0000}"/>
    <cellStyle name="Normal 10 3 3 2 3 2 2 6" xfId="6897" xr:uid="{00000000-0005-0000-0000-0000081B0000}"/>
    <cellStyle name="Normal 10 3 3 2 3 2 2 7" xfId="6898" xr:uid="{00000000-0005-0000-0000-0000091B0000}"/>
    <cellStyle name="Normal 10 3 3 2 3 2 3" xfId="6899" xr:uid="{00000000-0005-0000-0000-00000A1B0000}"/>
    <cellStyle name="Normal 10 3 3 2 3 2 4" xfId="6900" xr:uid="{00000000-0005-0000-0000-00000B1B0000}"/>
    <cellStyle name="Normal 10 3 3 2 3 2 5" xfId="6901" xr:uid="{00000000-0005-0000-0000-00000C1B0000}"/>
    <cellStyle name="Normal 10 3 3 2 3 2 6" xfId="6902" xr:uid="{00000000-0005-0000-0000-00000D1B0000}"/>
    <cellStyle name="Normal 10 3 3 2 3 2 7" xfId="6903" xr:uid="{00000000-0005-0000-0000-00000E1B0000}"/>
    <cellStyle name="Normal 10 3 3 2 3 2 8" xfId="6904" xr:uid="{00000000-0005-0000-0000-00000F1B0000}"/>
    <cellStyle name="Normal 10 3 3 2 3 3" xfId="6905" xr:uid="{00000000-0005-0000-0000-0000101B0000}"/>
    <cellStyle name="Normal 10 3 3 2 3 3 2" xfId="6906" xr:uid="{00000000-0005-0000-0000-0000111B0000}"/>
    <cellStyle name="Normal 10 3 3 2 3 3 3" xfId="6907" xr:uid="{00000000-0005-0000-0000-0000121B0000}"/>
    <cellStyle name="Normal 10 3 3 2 3 3 4" xfId="6908" xr:uid="{00000000-0005-0000-0000-0000131B0000}"/>
    <cellStyle name="Normal 10 3 3 2 3 3 5" xfId="6909" xr:uid="{00000000-0005-0000-0000-0000141B0000}"/>
    <cellStyle name="Normal 10 3 3 2 3 3 6" xfId="6910" xr:uid="{00000000-0005-0000-0000-0000151B0000}"/>
    <cellStyle name="Normal 10 3 3 2 3 3 7" xfId="6911" xr:uid="{00000000-0005-0000-0000-0000161B0000}"/>
    <cellStyle name="Normal 10 3 3 2 3 4" xfId="6912" xr:uid="{00000000-0005-0000-0000-0000171B0000}"/>
    <cellStyle name="Normal 10 3 3 2 3 5" xfId="6913" xr:uid="{00000000-0005-0000-0000-0000181B0000}"/>
    <cellStyle name="Normal 10 3 3 2 3 6" xfId="6914" xr:uid="{00000000-0005-0000-0000-0000191B0000}"/>
    <cellStyle name="Normal 10 3 3 2 3 7" xfId="6915" xr:uid="{00000000-0005-0000-0000-00001A1B0000}"/>
    <cellStyle name="Normal 10 3 3 2 3 8" xfId="6916" xr:uid="{00000000-0005-0000-0000-00001B1B0000}"/>
    <cellStyle name="Normal 10 3 3 2 3 9" xfId="6917" xr:uid="{00000000-0005-0000-0000-00001C1B0000}"/>
    <cellStyle name="Normal 10 3 3 2 4" xfId="6918" xr:uid="{00000000-0005-0000-0000-00001D1B0000}"/>
    <cellStyle name="Normal 10 3 3 2 4 2" xfId="6919" xr:uid="{00000000-0005-0000-0000-00001E1B0000}"/>
    <cellStyle name="Normal 10 3 3 2 4 2 2" xfId="6920" xr:uid="{00000000-0005-0000-0000-00001F1B0000}"/>
    <cellStyle name="Normal 10 3 3 2 4 2 3" xfId="6921" xr:uid="{00000000-0005-0000-0000-0000201B0000}"/>
    <cellStyle name="Normal 10 3 3 2 4 2 4" xfId="6922" xr:uid="{00000000-0005-0000-0000-0000211B0000}"/>
    <cellStyle name="Normal 10 3 3 2 4 2 5" xfId="6923" xr:uid="{00000000-0005-0000-0000-0000221B0000}"/>
    <cellStyle name="Normal 10 3 3 2 4 2 6" xfId="6924" xr:uid="{00000000-0005-0000-0000-0000231B0000}"/>
    <cellStyle name="Normal 10 3 3 2 4 2 7" xfId="6925" xr:uid="{00000000-0005-0000-0000-0000241B0000}"/>
    <cellStyle name="Normal 10 3 3 2 4 3" xfId="6926" xr:uid="{00000000-0005-0000-0000-0000251B0000}"/>
    <cellStyle name="Normal 10 3 3 2 4 4" xfId="6927" xr:uid="{00000000-0005-0000-0000-0000261B0000}"/>
    <cellStyle name="Normal 10 3 3 2 4 5" xfId="6928" xr:uid="{00000000-0005-0000-0000-0000271B0000}"/>
    <cellStyle name="Normal 10 3 3 2 4 6" xfId="6929" xr:uid="{00000000-0005-0000-0000-0000281B0000}"/>
    <cellStyle name="Normal 10 3 3 2 4 7" xfId="6930" xr:uid="{00000000-0005-0000-0000-0000291B0000}"/>
    <cellStyle name="Normal 10 3 3 2 4 8" xfId="6931" xr:uid="{00000000-0005-0000-0000-00002A1B0000}"/>
    <cellStyle name="Normal 10 3 3 2 5" xfId="6932" xr:uid="{00000000-0005-0000-0000-00002B1B0000}"/>
    <cellStyle name="Normal 10 3 3 2 5 2" xfId="6933" xr:uid="{00000000-0005-0000-0000-00002C1B0000}"/>
    <cellStyle name="Normal 10 3 3 2 5 3" xfId="6934" xr:uid="{00000000-0005-0000-0000-00002D1B0000}"/>
    <cellStyle name="Normal 10 3 3 2 5 4" xfId="6935" xr:uid="{00000000-0005-0000-0000-00002E1B0000}"/>
    <cellStyle name="Normal 10 3 3 2 5 5" xfId="6936" xr:uid="{00000000-0005-0000-0000-00002F1B0000}"/>
    <cellStyle name="Normal 10 3 3 2 5 6" xfId="6937" xr:uid="{00000000-0005-0000-0000-0000301B0000}"/>
    <cellStyle name="Normal 10 3 3 2 5 7" xfId="6938" xr:uid="{00000000-0005-0000-0000-0000311B0000}"/>
    <cellStyle name="Normal 10 3 3 2 6" xfId="6939" xr:uid="{00000000-0005-0000-0000-0000321B0000}"/>
    <cellStyle name="Normal 10 3 3 2 7" xfId="6940" xr:uid="{00000000-0005-0000-0000-0000331B0000}"/>
    <cellStyle name="Normal 10 3 3 2 8" xfId="6941" xr:uid="{00000000-0005-0000-0000-0000341B0000}"/>
    <cellStyle name="Normal 10 3 3 2 9" xfId="6942" xr:uid="{00000000-0005-0000-0000-0000351B0000}"/>
    <cellStyle name="Normal 10 3 3 3" xfId="6943" xr:uid="{00000000-0005-0000-0000-0000361B0000}"/>
    <cellStyle name="Normal 10 3 3 3 10" xfId="6944" xr:uid="{00000000-0005-0000-0000-0000371B0000}"/>
    <cellStyle name="Normal 10 3 3 3 2" xfId="6945" xr:uid="{00000000-0005-0000-0000-0000381B0000}"/>
    <cellStyle name="Normal 10 3 3 3 2 2" xfId="6946" xr:uid="{00000000-0005-0000-0000-0000391B0000}"/>
    <cellStyle name="Normal 10 3 3 3 2 2 2" xfId="6947" xr:uid="{00000000-0005-0000-0000-00003A1B0000}"/>
    <cellStyle name="Normal 10 3 3 3 2 2 3" xfId="6948" xr:uid="{00000000-0005-0000-0000-00003B1B0000}"/>
    <cellStyle name="Normal 10 3 3 3 2 2 4" xfId="6949" xr:uid="{00000000-0005-0000-0000-00003C1B0000}"/>
    <cellStyle name="Normal 10 3 3 3 2 2 5" xfId="6950" xr:uid="{00000000-0005-0000-0000-00003D1B0000}"/>
    <cellStyle name="Normal 10 3 3 3 2 2 6" xfId="6951" xr:uid="{00000000-0005-0000-0000-00003E1B0000}"/>
    <cellStyle name="Normal 10 3 3 3 2 2 7" xfId="6952" xr:uid="{00000000-0005-0000-0000-00003F1B0000}"/>
    <cellStyle name="Normal 10 3 3 3 2 3" xfId="6953" xr:uid="{00000000-0005-0000-0000-0000401B0000}"/>
    <cellStyle name="Normal 10 3 3 3 2 4" xfId="6954" xr:uid="{00000000-0005-0000-0000-0000411B0000}"/>
    <cellStyle name="Normal 10 3 3 3 2 5" xfId="6955" xr:uid="{00000000-0005-0000-0000-0000421B0000}"/>
    <cellStyle name="Normal 10 3 3 3 2 6" xfId="6956" xr:uid="{00000000-0005-0000-0000-0000431B0000}"/>
    <cellStyle name="Normal 10 3 3 3 2 7" xfId="6957" xr:uid="{00000000-0005-0000-0000-0000441B0000}"/>
    <cellStyle name="Normal 10 3 3 3 2 8" xfId="6958" xr:uid="{00000000-0005-0000-0000-0000451B0000}"/>
    <cellStyle name="Normal 10 3 3 3 3" xfId="6959" xr:uid="{00000000-0005-0000-0000-0000461B0000}"/>
    <cellStyle name="Normal 10 3 3 3 3 2" xfId="6960" xr:uid="{00000000-0005-0000-0000-0000471B0000}"/>
    <cellStyle name="Normal 10 3 3 3 3 2 2" xfId="6961" xr:uid="{00000000-0005-0000-0000-0000481B0000}"/>
    <cellStyle name="Normal 10 3 3 3 3 2 3" xfId="6962" xr:uid="{00000000-0005-0000-0000-0000491B0000}"/>
    <cellStyle name="Normal 10 3 3 3 3 2 4" xfId="6963" xr:uid="{00000000-0005-0000-0000-00004A1B0000}"/>
    <cellStyle name="Normal 10 3 3 3 3 2 5" xfId="6964" xr:uid="{00000000-0005-0000-0000-00004B1B0000}"/>
    <cellStyle name="Normal 10 3 3 3 3 2 6" xfId="6965" xr:uid="{00000000-0005-0000-0000-00004C1B0000}"/>
    <cellStyle name="Normal 10 3 3 3 3 2 7" xfId="6966" xr:uid="{00000000-0005-0000-0000-00004D1B0000}"/>
    <cellStyle name="Normal 10 3 3 3 3 3" xfId="6967" xr:uid="{00000000-0005-0000-0000-00004E1B0000}"/>
    <cellStyle name="Normal 10 3 3 3 3 4" xfId="6968" xr:uid="{00000000-0005-0000-0000-00004F1B0000}"/>
    <cellStyle name="Normal 10 3 3 3 3 5" xfId="6969" xr:uid="{00000000-0005-0000-0000-0000501B0000}"/>
    <cellStyle name="Normal 10 3 3 3 3 6" xfId="6970" xr:uid="{00000000-0005-0000-0000-0000511B0000}"/>
    <cellStyle name="Normal 10 3 3 3 3 7" xfId="6971" xr:uid="{00000000-0005-0000-0000-0000521B0000}"/>
    <cellStyle name="Normal 10 3 3 3 3 8" xfId="6972" xr:uid="{00000000-0005-0000-0000-0000531B0000}"/>
    <cellStyle name="Normal 10 3 3 3 4" xfId="6973" xr:uid="{00000000-0005-0000-0000-0000541B0000}"/>
    <cellStyle name="Normal 10 3 3 3 4 2" xfId="6974" xr:uid="{00000000-0005-0000-0000-0000551B0000}"/>
    <cellStyle name="Normal 10 3 3 3 4 3" xfId="6975" xr:uid="{00000000-0005-0000-0000-0000561B0000}"/>
    <cellStyle name="Normal 10 3 3 3 4 4" xfId="6976" xr:uid="{00000000-0005-0000-0000-0000571B0000}"/>
    <cellStyle name="Normal 10 3 3 3 4 5" xfId="6977" xr:uid="{00000000-0005-0000-0000-0000581B0000}"/>
    <cellStyle name="Normal 10 3 3 3 4 6" xfId="6978" xr:uid="{00000000-0005-0000-0000-0000591B0000}"/>
    <cellStyle name="Normal 10 3 3 3 4 7" xfId="6979" xr:uid="{00000000-0005-0000-0000-00005A1B0000}"/>
    <cellStyle name="Normal 10 3 3 3 5" xfId="6980" xr:uid="{00000000-0005-0000-0000-00005B1B0000}"/>
    <cellStyle name="Normal 10 3 3 3 6" xfId="6981" xr:uid="{00000000-0005-0000-0000-00005C1B0000}"/>
    <cellStyle name="Normal 10 3 3 3 7" xfId="6982" xr:uid="{00000000-0005-0000-0000-00005D1B0000}"/>
    <cellStyle name="Normal 10 3 3 3 8" xfId="6983" xr:uid="{00000000-0005-0000-0000-00005E1B0000}"/>
    <cellStyle name="Normal 10 3 3 3 9" xfId="6984" xr:uid="{00000000-0005-0000-0000-00005F1B0000}"/>
    <cellStyle name="Normal 10 3 3 4" xfId="6985" xr:uid="{00000000-0005-0000-0000-0000601B0000}"/>
    <cellStyle name="Normal 10 3 3 4 2" xfId="6986" xr:uid="{00000000-0005-0000-0000-0000611B0000}"/>
    <cellStyle name="Normal 10 3 3 4 2 2" xfId="6987" xr:uid="{00000000-0005-0000-0000-0000621B0000}"/>
    <cellStyle name="Normal 10 3 3 4 2 2 2" xfId="6988" xr:uid="{00000000-0005-0000-0000-0000631B0000}"/>
    <cellStyle name="Normal 10 3 3 4 2 2 3" xfId="6989" xr:uid="{00000000-0005-0000-0000-0000641B0000}"/>
    <cellStyle name="Normal 10 3 3 4 2 2 4" xfId="6990" xr:uid="{00000000-0005-0000-0000-0000651B0000}"/>
    <cellStyle name="Normal 10 3 3 4 2 2 5" xfId="6991" xr:uid="{00000000-0005-0000-0000-0000661B0000}"/>
    <cellStyle name="Normal 10 3 3 4 2 2 6" xfId="6992" xr:uid="{00000000-0005-0000-0000-0000671B0000}"/>
    <cellStyle name="Normal 10 3 3 4 2 2 7" xfId="6993" xr:uid="{00000000-0005-0000-0000-0000681B0000}"/>
    <cellStyle name="Normal 10 3 3 4 2 3" xfId="6994" xr:uid="{00000000-0005-0000-0000-0000691B0000}"/>
    <cellStyle name="Normal 10 3 3 4 2 4" xfId="6995" xr:uid="{00000000-0005-0000-0000-00006A1B0000}"/>
    <cellStyle name="Normal 10 3 3 4 2 5" xfId="6996" xr:uid="{00000000-0005-0000-0000-00006B1B0000}"/>
    <cellStyle name="Normal 10 3 3 4 2 6" xfId="6997" xr:uid="{00000000-0005-0000-0000-00006C1B0000}"/>
    <cellStyle name="Normal 10 3 3 4 2 7" xfId="6998" xr:uid="{00000000-0005-0000-0000-00006D1B0000}"/>
    <cellStyle name="Normal 10 3 3 4 2 8" xfId="6999" xr:uid="{00000000-0005-0000-0000-00006E1B0000}"/>
    <cellStyle name="Normal 10 3 3 4 3" xfId="7000" xr:uid="{00000000-0005-0000-0000-00006F1B0000}"/>
    <cellStyle name="Normal 10 3 3 4 3 2" xfId="7001" xr:uid="{00000000-0005-0000-0000-0000701B0000}"/>
    <cellStyle name="Normal 10 3 3 4 3 3" xfId="7002" xr:uid="{00000000-0005-0000-0000-0000711B0000}"/>
    <cellStyle name="Normal 10 3 3 4 3 4" xfId="7003" xr:uid="{00000000-0005-0000-0000-0000721B0000}"/>
    <cellStyle name="Normal 10 3 3 4 3 5" xfId="7004" xr:uid="{00000000-0005-0000-0000-0000731B0000}"/>
    <cellStyle name="Normal 10 3 3 4 3 6" xfId="7005" xr:uid="{00000000-0005-0000-0000-0000741B0000}"/>
    <cellStyle name="Normal 10 3 3 4 3 7" xfId="7006" xr:uid="{00000000-0005-0000-0000-0000751B0000}"/>
    <cellStyle name="Normal 10 3 3 4 4" xfId="7007" xr:uid="{00000000-0005-0000-0000-0000761B0000}"/>
    <cellStyle name="Normal 10 3 3 4 5" xfId="7008" xr:uid="{00000000-0005-0000-0000-0000771B0000}"/>
    <cellStyle name="Normal 10 3 3 4 6" xfId="7009" xr:uid="{00000000-0005-0000-0000-0000781B0000}"/>
    <cellStyle name="Normal 10 3 3 4 7" xfId="7010" xr:uid="{00000000-0005-0000-0000-0000791B0000}"/>
    <cellStyle name="Normal 10 3 3 4 8" xfId="7011" xr:uid="{00000000-0005-0000-0000-00007A1B0000}"/>
    <cellStyle name="Normal 10 3 3 4 9" xfId="7012" xr:uid="{00000000-0005-0000-0000-00007B1B0000}"/>
    <cellStyle name="Normal 10 3 3 5" xfId="7013" xr:uid="{00000000-0005-0000-0000-00007C1B0000}"/>
    <cellStyle name="Normal 10 3 3 5 2" xfId="7014" xr:uid="{00000000-0005-0000-0000-00007D1B0000}"/>
    <cellStyle name="Normal 10 3 3 5 2 2" xfId="7015" xr:uid="{00000000-0005-0000-0000-00007E1B0000}"/>
    <cellStyle name="Normal 10 3 3 5 2 3" xfId="7016" xr:uid="{00000000-0005-0000-0000-00007F1B0000}"/>
    <cellStyle name="Normal 10 3 3 5 2 4" xfId="7017" xr:uid="{00000000-0005-0000-0000-0000801B0000}"/>
    <cellStyle name="Normal 10 3 3 5 2 5" xfId="7018" xr:uid="{00000000-0005-0000-0000-0000811B0000}"/>
    <cellStyle name="Normal 10 3 3 5 2 6" xfId="7019" xr:uid="{00000000-0005-0000-0000-0000821B0000}"/>
    <cellStyle name="Normal 10 3 3 5 2 7" xfId="7020" xr:uid="{00000000-0005-0000-0000-0000831B0000}"/>
    <cellStyle name="Normal 10 3 3 5 3" xfId="7021" xr:uid="{00000000-0005-0000-0000-0000841B0000}"/>
    <cellStyle name="Normal 10 3 3 5 4" xfId="7022" xr:uid="{00000000-0005-0000-0000-0000851B0000}"/>
    <cellStyle name="Normal 10 3 3 5 5" xfId="7023" xr:uid="{00000000-0005-0000-0000-0000861B0000}"/>
    <cellStyle name="Normal 10 3 3 5 6" xfId="7024" xr:uid="{00000000-0005-0000-0000-0000871B0000}"/>
    <cellStyle name="Normal 10 3 3 5 7" xfId="7025" xr:uid="{00000000-0005-0000-0000-0000881B0000}"/>
    <cellStyle name="Normal 10 3 3 5 8" xfId="7026" xr:uid="{00000000-0005-0000-0000-0000891B0000}"/>
    <cellStyle name="Normal 10 3 3 6" xfId="7027" xr:uid="{00000000-0005-0000-0000-00008A1B0000}"/>
    <cellStyle name="Normal 10 3 3 6 2" xfId="7028" xr:uid="{00000000-0005-0000-0000-00008B1B0000}"/>
    <cellStyle name="Normal 10 3 3 6 3" xfId="7029" xr:uid="{00000000-0005-0000-0000-00008C1B0000}"/>
    <cellStyle name="Normal 10 3 3 6 4" xfId="7030" xr:uid="{00000000-0005-0000-0000-00008D1B0000}"/>
    <cellStyle name="Normal 10 3 3 6 5" xfId="7031" xr:uid="{00000000-0005-0000-0000-00008E1B0000}"/>
    <cellStyle name="Normal 10 3 3 6 6" xfId="7032" xr:uid="{00000000-0005-0000-0000-00008F1B0000}"/>
    <cellStyle name="Normal 10 3 3 6 7" xfId="7033" xr:uid="{00000000-0005-0000-0000-0000901B0000}"/>
    <cellStyle name="Normal 10 3 3 7" xfId="7034" xr:uid="{00000000-0005-0000-0000-0000911B0000}"/>
    <cellStyle name="Normal 10 3 3 8" xfId="7035" xr:uid="{00000000-0005-0000-0000-0000921B0000}"/>
    <cellStyle name="Normal 10 3 3 9" xfId="7036" xr:uid="{00000000-0005-0000-0000-0000931B0000}"/>
    <cellStyle name="Normal 10 3 4" xfId="7037" xr:uid="{00000000-0005-0000-0000-0000941B0000}"/>
    <cellStyle name="Normal 10 3 4 10" xfId="7038" xr:uid="{00000000-0005-0000-0000-0000951B0000}"/>
    <cellStyle name="Normal 10 3 4 11" xfId="7039" xr:uid="{00000000-0005-0000-0000-0000961B0000}"/>
    <cellStyle name="Normal 10 3 4 2" xfId="7040" xr:uid="{00000000-0005-0000-0000-0000971B0000}"/>
    <cellStyle name="Normal 10 3 4 2 10" xfId="7041" xr:uid="{00000000-0005-0000-0000-0000981B0000}"/>
    <cellStyle name="Normal 10 3 4 2 2" xfId="7042" xr:uid="{00000000-0005-0000-0000-0000991B0000}"/>
    <cellStyle name="Normal 10 3 4 2 2 2" xfId="7043" xr:uid="{00000000-0005-0000-0000-00009A1B0000}"/>
    <cellStyle name="Normal 10 3 4 2 2 2 2" xfId="7044" xr:uid="{00000000-0005-0000-0000-00009B1B0000}"/>
    <cellStyle name="Normal 10 3 4 2 2 2 3" xfId="7045" xr:uid="{00000000-0005-0000-0000-00009C1B0000}"/>
    <cellStyle name="Normal 10 3 4 2 2 2 4" xfId="7046" xr:uid="{00000000-0005-0000-0000-00009D1B0000}"/>
    <cellStyle name="Normal 10 3 4 2 2 2 5" xfId="7047" xr:uid="{00000000-0005-0000-0000-00009E1B0000}"/>
    <cellStyle name="Normal 10 3 4 2 2 2 6" xfId="7048" xr:uid="{00000000-0005-0000-0000-00009F1B0000}"/>
    <cellStyle name="Normal 10 3 4 2 2 2 7" xfId="7049" xr:uid="{00000000-0005-0000-0000-0000A01B0000}"/>
    <cellStyle name="Normal 10 3 4 2 2 3" xfId="7050" xr:uid="{00000000-0005-0000-0000-0000A11B0000}"/>
    <cellStyle name="Normal 10 3 4 2 2 4" xfId="7051" xr:uid="{00000000-0005-0000-0000-0000A21B0000}"/>
    <cellStyle name="Normal 10 3 4 2 2 5" xfId="7052" xr:uid="{00000000-0005-0000-0000-0000A31B0000}"/>
    <cellStyle name="Normal 10 3 4 2 2 6" xfId="7053" xr:uid="{00000000-0005-0000-0000-0000A41B0000}"/>
    <cellStyle name="Normal 10 3 4 2 2 7" xfId="7054" xr:uid="{00000000-0005-0000-0000-0000A51B0000}"/>
    <cellStyle name="Normal 10 3 4 2 2 8" xfId="7055" xr:uid="{00000000-0005-0000-0000-0000A61B0000}"/>
    <cellStyle name="Normal 10 3 4 2 3" xfId="7056" xr:uid="{00000000-0005-0000-0000-0000A71B0000}"/>
    <cellStyle name="Normal 10 3 4 2 3 2" xfId="7057" xr:uid="{00000000-0005-0000-0000-0000A81B0000}"/>
    <cellStyle name="Normal 10 3 4 2 3 2 2" xfId="7058" xr:uid="{00000000-0005-0000-0000-0000A91B0000}"/>
    <cellStyle name="Normal 10 3 4 2 3 2 3" xfId="7059" xr:uid="{00000000-0005-0000-0000-0000AA1B0000}"/>
    <cellStyle name="Normal 10 3 4 2 3 2 4" xfId="7060" xr:uid="{00000000-0005-0000-0000-0000AB1B0000}"/>
    <cellStyle name="Normal 10 3 4 2 3 2 5" xfId="7061" xr:uid="{00000000-0005-0000-0000-0000AC1B0000}"/>
    <cellStyle name="Normal 10 3 4 2 3 2 6" xfId="7062" xr:uid="{00000000-0005-0000-0000-0000AD1B0000}"/>
    <cellStyle name="Normal 10 3 4 2 3 2 7" xfId="7063" xr:uid="{00000000-0005-0000-0000-0000AE1B0000}"/>
    <cellStyle name="Normal 10 3 4 2 3 3" xfId="7064" xr:uid="{00000000-0005-0000-0000-0000AF1B0000}"/>
    <cellStyle name="Normal 10 3 4 2 3 4" xfId="7065" xr:uid="{00000000-0005-0000-0000-0000B01B0000}"/>
    <cellStyle name="Normal 10 3 4 2 3 5" xfId="7066" xr:uid="{00000000-0005-0000-0000-0000B11B0000}"/>
    <cellStyle name="Normal 10 3 4 2 3 6" xfId="7067" xr:uid="{00000000-0005-0000-0000-0000B21B0000}"/>
    <cellStyle name="Normal 10 3 4 2 3 7" xfId="7068" xr:uid="{00000000-0005-0000-0000-0000B31B0000}"/>
    <cellStyle name="Normal 10 3 4 2 3 8" xfId="7069" xr:uid="{00000000-0005-0000-0000-0000B41B0000}"/>
    <cellStyle name="Normal 10 3 4 2 4" xfId="7070" xr:uid="{00000000-0005-0000-0000-0000B51B0000}"/>
    <cellStyle name="Normal 10 3 4 2 4 2" xfId="7071" xr:uid="{00000000-0005-0000-0000-0000B61B0000}"/>
    <cellStyle name="Normal 10 3 4 2 4 3" xfId="7072" xr:uid="{00000000-0005-0000-0000-0000B71B0000}"/>
    <cellStyle name="Normal 10 3 4 2 4 4" xfId="7073" xr:uid="{00000000-0005-0000-0000-0000B81B0000}"/>
    <cellStyle name="Normal 10 3 4 2 4 5" xfId="7074" xr:uid="{00000000-0005-0000-0000-0000B91B0000}"/>
    <cellStyle name="Normal 10 3 4 2 4 6" xfId="7075" xr:uid="{00000000-0005-0000-0000-0000BA1B0000}"/>
    <cellStyle name="Normal 10 3 4 2 4 7" xfId="7076" xr:uid="{00000000-0005-0000-0000-0000BB1B0000}"/>
    <cellStyle name="Normal 10 3 4 2 5" xfId="7077" xr:uid="{00000000-0005-0000-0000-0000BC1B0000}"/>
    <cellStyle name="Normal 10 3 4 2 6" xfId="7078" xr:uid="{00000000-0005-0000-0000-0000BD1B0000}"/>
    <cellStyle name="Normal 10 3 4 2 7" xfId="7079" xr:uid="{00000000-0005-0000-0000-0000BE1B0000}"/>
    <cellStyle name="Normal 10 3 4 2 8" xfId="7080" xr:uid="{00000000-0005-0000-0000-0000BF1B0000}"/>
    <cellStyle name="Normal 10 3 4 2 9" xfId="7081" xr:uid="{00000000-0005-0000-0000-0000C01B0000}"/>
    <cellStyle name="Normal 10 3 4 3" xfId="7082" xr:uid="{00000000-0005-0000-0000-0000C11B0000}"/>
    <cellStyle name="Normal 10 3 4 3 2" xfId="7083" xr:uid="{00000000-0005-0000-0000-0000C21B0000}"/>
    <cellStyle name="Normal 10 3 4 3 2 2" xfId="7084" xr:uid="{00000000-0005-0000-0000-0000C31B0000}"/>
    <cellStyle name="Normal 10 3 4 3 2 2 2" xfId="7085" xr:uid="{00000000-0005-0000-0000-0000C41B0000}"/>
    <cellStyle name="Normal 10 3 4 3 2 2 3" xfId="7086" xr:uid="{00000000-0005-0000-0000-0000C51B0000}"/>
    <cellStyle name="Normal 10 3 4 3 2 2 4" xfId="7087" xr:uid="{00000000-0005-0000-0000-0000C61B0000}"/>
    <cellStyle name="Normal 10 3 4 3 2 2 5" xfId="7088" xr:uid="{00000000-0005-0000-0000-0000C71B0000}"/>
    <cellStyle name="Normal 10 3 4 3 2 2 6" xfId="7089" xr:uid="{00000000-0005-0000-0000-0000C81B0000}"/>
    <cellStyle name="Normal 10 3 4 3 2 2 7" xfId="7090" xr:uid="{00000000-0005-0000-0000-0000C91B0000}"/>
    <cellStyle name="Normal 10 3 4 3 2 3" xfId="7091" xr:uid="{00000000-0005-0000-0000-0000CA1B0000}"/>
    <cellStyle name="Normal 10 3 4 3 2 4" xfId="7092" xr:uid="{00000000-0005-0000-0000-0000CB1B0000}"/>
    <cellStyle name="Normal 10 3 4 3 2 5" xfId="7093" xr:uid="{00000000-0005-0000-0000-0000CC1B0000}"/>
    <cellStyle name="Normal 10 3 4 3 2 6" xfId="7094" xr:uid="{00000000-0005-0000-0000-0000CD1B0000}"/>
    <cellStyle name="Normal 10 3 4 3 2 7" xfId="7095" xr:uid="{00000000-0005-0000-0000-0000CE1B0000}"/>
    <cellStyle name="Normal 10 3 4 3 2 8" xfId="7096" xr:uid="{00000000-0005-0000-0000-0000CF1B0000}"/>
    <cellStyle name="Normal 10 3 4 3 3" xfId="7097" xr:uid="{00000000-0005-0000-0000-0000D01B0000}"/>
    <cellStyle name="Normal 10 3 4 3 3 2" xfId="7098" xr:uid="{00000000-0005-0000-0000-0000D11B0000}"/>
    <cellStyle name="Normal 10 3 4 3 3 3" xfId="7099" xr:uid="{00000000-0005-0000-0000-0000D21B0000}"/>
    <cellStyle name="Normal 10 3 4 3 3 4" xfId="7100" xr:uid="{00000000-0005-0000-0000-0000D31B0000}"/>
    <cellStyle name="Normal 10 3 4 3 3 5" xfId="7101" xr:uid="{00000000-0005-0000-0000-0000D41B0000}"/>
    <cellStyle name="Normal 10 3 4 3 3 6" xfId="7102" xr:uid="{00000000-0005-0000-0000-0000D51B0000}"/>
    <cellStyle name="Normal 10 3 4 3 3 7" xfId="7103" xr:uid="{00000000-0005-0000-0000-0000D61B0000}"/>
    <cellStyle name="Normal 10 3 4 3 4" xfId="7104" xr:uid="{00000000-0005-0000-0000-0000D71B0000}"/>
    <cellStyle name="Normal 10 3 4 3 5" xfId="7105" xr:uid="{00000000-0005-0000-0000-0000D81B0000}"/>
    <cellStyle name="Normal 10 3 4 3 6" xfId="7106" xr:uid="{00000000-0005-0000-0000-0000D91B0000}"/>
    <cellStyle name="Normal 10 3 4 3 7" xfId="7107" xr:uid="{00000000-0005-0000-0000-0000DA1B0000}"/>
    <cellStyle name="Normal 10 3 4 3 8" xfId="7108" xr:uid="{00000000-0005-0000-0000-0000DB1B0000}"/>
    <cellStyle name="Normal 10 3 4 3 9" xfId="7109" xr:uid="{00000000-0005-0000-0000-0000DC1B0000}"/>
    <cellStyle name="Normal 10 3 4 4" xfId="7110" xr:uid="{00000000-0005-0000-0000-0000DD1B0000}"/>
    <cellStyle name="Normal 10 3 4 4 2" xfId="7111" xr:uid="{00000000-0005-0000-0000-0000DE1B0000}"/>
    <cellStyle name="Normal 10 3 4 4 2 2" xfId="7112" xr:uid="{00000000-0005-0000-0000-0000DF1B0000}"/>
    <cellStyle name="Normal 10 3 4 4 2 3" xfId="7113" xr:uid="{00000000-0005-0000-0000-0000E01B0000}"/>
    <cellStyle name="Normal 10 3 4 4 2 4" xfId="7114" xr:uid="{00000000-0005-0000-0000-0000E11B0000}"/>
    <cellStyle name="Normal 10 3 4 4 2 5" xfId="7115" xr:uid="{00000000-0005-0000-0000-0000E21B0000}"/>
    <cellStyle name="Normal 10 3 4 4 2 6" xfId="7116" xr:uid="{00000000-0005-0000-0000-0000E31B0000}"/>
    <cellStyle name="Normal 10 3 4 4 2 7" xfId="7117" xr:uid="{00000000-0005-0000-0000-0000E41B0000}"/>
    <cellStyle name="Normal 10 3 4 4 3" xfId="7118" xr:uid="{00000000-0005-0000-0000-0000E51B0000}"/>
    <cellStyle name="Normal 10 3 4 4 4" xfId="7119" xr:uid="{00000000-0005-0000-0000-0000E61B0000}"/>
    <cellStyle name="Normal 10 3 4 4 5" xfId="7120" xr:uid="{00000000-0005-0000-0000-0000E71B0000}"/>
    <cellStyle name="Normal 10 3 4 4 6" xfId="7121" xr:uid="{00000000-0005-0000-0000-0000E81B0000}"/>
    <cellStyle name="Normal 10 3 4 4 7" xfId="7122" xr:uid="{00000000-0005-0000-0000-0000E91B0000}"/>
    <cellStyle name="Normal 10 3 4 4 8" xfId="7123" xr:uid="{00000000-0005-0000-0000-0000EA1B0000}"/>
    <cellStyle name="Normal 10 3 4 5" xfId="7124" xr:uid="{00000000-0005-0000-0000-0000EB1B0000}"/>
    <cellStyle name="Normal 10 3 4 5 2" xfId="7125" xr:uid="{00000000-0005-0000-0000-0000EC1B0000}"/>
    <cellStyle name="Normal 10 3 4 5 3" xfId="7126" xr:uid="{00000000-0005-0000-0000-0000ED1B0000}"/>
    <cellStyle name="Normal 10 3 4 5 4" xfId="7127" xr:uid="{00000000-0005-0000-0000-0000EE1B0000}"/>
    <cellStyle name="Normal 10 3 4 5 5" xfId="7128" xr:uid="{00000000-0005-0000-0000-0000EF1B0000}"/>
    <cellStyle name="Normal 10 3 4 5 6" xfId="7129" xr:uid="{00000000-0005-0000-0000-0000F01B0000}"/>
    <cellStyle name="Normal 10 3 4 5 7" xfId="7130" xr:uid="{00000000-0005-0000-0000-0000F11B0000}"/>
    <cellStyle name="Normal 10 3 4 6" xfId="7131" xr:uid="{00000000-0005-0000-0000-0000F21B0000}"/>
    <cellStyle name="Normal 10 3 4 7" xfId="7132" xr:uid="{00000000-0005-0000-0000-0000F31B0000}"/>
    <cellStyle name="Normal 10 3 4 8" xfId="7133" xr:uid="{00000000-0005-0000-0000-0000F41B0000}"/>
    <cellStyle name="Normal 10 3 4 9" xfId="7134" xr:uid="{00000000-0005-0000-0000-0000F51B0000}"/>
    <cellStyle name="Normal 10 3 5" xfId="7135" xr:uid="{00000000-0005-0000-0000-0000F61B0000}"/>
    <cellStyle name="Normal 10 3 5 10" xfId="7136" xr:uid="{00000000-0005-0000-0000-0000F71B0000}"/>
    <cellStyle name="Normal 10 3 5 11" xfId="7137" xr:uid="{00000000-0005-0000-0000-0000F81B0000}"/>
    <cellStyle name="Normal 10 3 5 2" xfId="7138" xr:uid="{00000000-0005-0000-0000-0000F91B0000}"/>
    <cellStyle name="Normal 10 3 5 2 10" xfId="7139" xr:uid="{00000000-0005-0000-0000-0000FA1B0000}"/>
    <cellStyle name="Normal 10 3 5 2 2" xfId="7140" xr:uid="{00000000-0005-0000-0000-0000FB1B0000}"/>
    <cellStyle name="Normal 10 3 5 2 2 2" xfId="7141" xr:uid="{00000000-0005-0000-0000-0000FC1B0000}"/>
    <cellStyle name="Normal 10 3 5 2 2 2 2" xfId="7142" xr:uid="{00000000-0005-0000-0000-0000FD1B0000}"/>
    <cellStyle name="Normal 10 3 5 2 2 2 3" xfId="7143" xr:uid="{00000000-0005-0000-0000-0000FE1B0000}"/>
    <cellStyle name="Normal 10 3 5 2 2 2 4" xfId="7144" xr:uid="{00000000-0005-0000-0000-0000FF1B0000}"/>
    <cellStyle name="Normal 10 3 5 2 2 2 5" xfId="7145" xr:uid="{00000000-0005-0000-0000-0000001C0000}"/>
    <cellStyle name="Normal 10 3 5 2 2 2 6" xfId="7146" xr:uid="{00000000-0005-0000-0000-0000011C0000}"/>
    <cellStyle name="Normal 10 3 5 2 2 2 7" xfId="7147" xr:uid="{00000000-0005-0000-0000-0000021C0000}"/>
    <cellStyle name="Normal 10 3 5 2 2 3" xfId="7148" xr:uid="{00000000-0005-0000-0000-0000031C0000}"/>
    <cellStyle name="Normal 10 3 5 2 2 4" xfId="7149" xr:uid="{00000000-0005-0000-0000-0000041C0000}"/>
    <cellStyle name="Normal 10 3 5 2 2 5" xfId="7150" xr:uid="{00000000-0005-0000-0000-0000051C0000}"/>
    <cellStyle name="Normal 10 3 5 2 2 6" xfId="7151" xr:uid="{00000000-0005-0000-0000-0000061C0000}"/>
    <cellStyle name="Normal 10 3 5 2 2 7" xfId="7152" xr:uid="{00000000-0005-0000-0000-0000071C0000}"/>
    <cellStyle name="Normal 10 3 5 2 2 8" xfId="7153" xr:uid="{00000000-0005-0000-0000-0000081C0000}"/>
    <cellStyle name="Normal 10 3 5 2 3" xfId="7154" xr:uid="{00000000-0005-0000-0000-0000091C0000}"/>
    <cellStyle name="Normal 10 3 5 2 3 2" xfId="7155" xr:uid="{00000000-0005-0000-0000-00000A1C0000}"/>
    <cellStyle name="Normal 10 3 5 2 3 2 2" xfId="7156" xr:uid="{00000000-0005-0000-0000-00000B1C0000}"/>
    <cellStyle name="Normal 10 3 5 2 3 2 3" xfId="7157" xr:uid="{00000000-0005-0000-0000-00000C1C0000}"/>
    <cellStyle name="Normal 10 3 5 2 3 2 4" xfId="7158" xr:uid="{00000000-0005-0000-0000-00000D1C0000}"/>
    <cellStyle name="Normal 10 3 5 2 3 2 5" xfId="7159" xr:uid="{00000000-0005-0000-0000-00000E1C0000}"/>
    <cellStyle name="Normal 10 3 5 2 3 2 6" xfId="7160" xr:uid="{00000000-0005-0000-0000-00000F1C0000}"/>
    <cellStyle name="Normal 10 3 5 2 3 2 7" xfId="7161" xr:uid="{00000000-0005-0000-0000-0000101C0000}"/>
    <cellStyle name="Normal 10 3 5 2 3 3" xfId="7162" xr:uid="{00000000-0005-0000-0000-0000111C0000}"/>
    <cellStyle name="Normal 10 3 5 2 3 4" xfId="7163" xr:uid="{00000000-0005-0000-0000-0000121C0000}"/>
    <cellStyle name="Normal 10 3 5 2 3 5" xfId="7164" xr:uid="{00000000-0005-0000-0000-0000131C0000}"/>
    <cellStyle name="Normal 10 3 5 2 3 6" xfId="7165" xr:uid="{00000000-0005-0000-0000-0000141C0000}"/>
    <cellStyle name="Normal 10 3 5 2 3 7" xfId="7166" xr:uid="{00000000-0005-0000-0000-0000151C0000}"/>
    <cellStyle name="Normal 10 3 5 2 3 8" xfId="7167" xr:uid="{00000000-0005-0000-0000-0000161C0000}"/>
    <cellStyle name="Normal 10 3 5 2 4" xfId="7168" xr:uid="{00000000-0005-0000-0000-0000171C0000}"/>
    <cellStyle name="Normal 10 3 5 2 4 2" xfId="7169" xr:uid="{00000000-0005-0000-0000-0000181C0000}"/>
    <cellStyle name="Normal 10 3 5 2 4 3" xfId="7170" xr:uid="{00000000-0005-0000-0000-0000191C0000}"/>
    <cellStyle name="Normal 10 3 5 2 4 4" xfId="7171" xr:uid="{00000000-0005-0000-0000-00001A1C0000}"/>
    <cellStyle name="Normal 10 3 5 2 4 5" xfId="7172" xr:uid="{00000000-0005-0000-0000-00001B1C0000}"/>
    <cellStyle name="Normal 10 3 5 2 4 6" xfId="7173" xr:uid="{00000000-0005-0000-0000-00001C1C0000}"/>
    <cellStyle name="Normal 10 3 5 2 4 7" xfId="7174" xr:uid="{00000000-0005-0000-0000-00001D1C0000}"/>
    <cellStyle name="Normal 10 3 5 2 5" xfId="7175" xr:uid="{00000000-0005-0000-0000-00001E1C0000}"/>
    <cellStyle name="Normal 10 3 5 2 6" xfId="7176" xr:uid="{00000000-0005-0000-0000-00001F1C0000}"/>
    <cellStyle name="Normal 10 3 5 2 7" xfId="7177" xr:uid="{00000000-0005-0000-0000-0000201C0000}"/>
    <cellStyle name="Normal 10 3 5 2 8" xfId="7178" xr:uid="{00000000-0005-0000-0000-0000211C0000}"/>
    <cellStyle name="Normal 10 3 5 2 9" xfId="7179" xr:uid="{00000000-0005-0000-0000-0000221C0000}"/>
    <cellStyle name="Normal 10 3 5 3" xfId="7180" xr:uid="{00000000-0005-0000-0000-0000231C0000}"/>
    <cellStyle name="Normal 10 3 5 3 2" xfId="7181" xr:uid="{00000000-0005-0000-0000-0000241C0000}"/>
    <cellStyle name="Normal 10 3 5 3 2 2" xfId="7182" xr:uid="{00000000-0005-0000-0000-0000251C0000}"/>
    <cellStyle name="Normal 10 3 5 3 2 2 2" xfId="7183" xr:uid="{00000000-0005-0000-0000-0000261C0000}"/>
    <cellStyle name="Normal 10 3 5 3 2 2 3" xfId="7184" xr:uid="{00000000-0005-0000-0000-0000271C0000}"/>
    <cellStyle name="Normal 10 3 5 3 2 2 4" xfId="7185" xr:uid="{00000000-0005-0000-0000-0000281C0000}"/>
    <cellStyle name="Normal 10 3 5 3 2 2 5" xfId="7186" xr:uid="{00000000-0005-0000-0000-0000291C0000}"/>
    <cellStyle name="Normal 10 3 5 3 2 2 6" xfId="7187" xr:uid="{00000000-0005-0000-0000-00002A1C0000}"/>
    <cellStyle name="Normal 10 3 5 3 2 2 7" xfId="7188" xr:uid="{00000000-0005-0000-0000-00002B1C0000}"/>
    <cellStyle name="Normal 10 3 5 3 2 3" xfId="7189" xr:uid="{00000000-0005-0000-0000-00002C1C0000}"/>
    <cellStyle name="Normal 10 3 5 3 2 4" xfId="7190" xr:uid="{00000000-0005-0000-0000-00002D1C0000}"/>
    <cellStyle name="Normal 10 3 5 3 2 5" xfId="7191" xr:uid="{00000000-0005-0000-0000-00002E1C0000}"/>
    <cellStyle name="Normal 10 3 5 3 2 6" xfId="7192" xr:uid="{00000000-0005-0000-0000-00002F1C0000}"/>
    <cellStyle name="Normal 10 3 5 3 2 7" xfId="7193" xr:uid="{00000000-0005-0000-0000-0000301C0000}"/>
    <cellStyle name="Normal 10 3 5 3 2 8" xfId="7194" xr:uid="{00000000-0005-0000-0000-0000311C0000}"/>
    <cellStyle name="Normal 10 3 5 3 3" xfId="7195" xr:uid="{00000000-0005-0000-0000-0000321C0000}"/>
    <cellStyle name="Normal 10 3 5 3 3 2" xfId="7196" xr:uid="{00000000-0005-0000-0000-0000331C0000}"/>
    <cellStyle name="Normal 10 3 5 3 3 3" xfId="7197" xr:uid="{00000000-0005-0000-0000-0000341C0000}"/>
    <cellStyle name="Normal 10 3 5 3 3 4" xfId="7198" xr:uid="{00000000-0005-0000-0000-0000351C0000}"/>
    <cellStyle name="Normal 10 3 5 3 3 5" xfId="7199" xr:uid="{00000000-0005-0000-0000-0000361C0000}"/>
    <cellStyle name="Normal 10 3 5 3 3 6" xfId="7200" xr:uid="{00000000-0005-0000-0000-0000371C0000}"/>
    <cellStyle name="Normal 10 3 5 3 3 7" xfId="7201" xr:uid="{00000000-0005-0000-0000-0000381C0000}"/>
    <cellStyle name="Normal 10 3 5 3 4" xfId="7202" xr:uid="{00000000-0005-0000-0000-0000391C0000}"/>
    <cellStyle name="Normal 10 3 5 3 5" xfId="7203" xr:uid="{00000000-0005-0000-0000-00003A1C0000}"/>
    <cellStyle name="Normal 10 3 5 3 6" xfId="7204" xr:uid="{00000000-0005-0000-0000-00003B1C0000}"/>
    <cellStyle name="Normal 10 3 5 3 7" xfId="7205" xr:uid="{00000000-0005-0000-0000-00003C1C0000}"/>
    <cellStyle name="Normal 10 3 5 3 8" xfId="7206" xr:uid="{00000000-0005-0000-0000-00003D1C0000}"/>
    <cellStyle name="Normal 10 3 5 3 9" xfId="7207" xr:uid="{00000000-0005-0000-0000-00003E1C0000}"/>
    <cellStyle name="Normal 10 3 5 4" xfId="7208" xr:uid="{00000000-0005-0000-0000-00003F1C0000}"/>
    <cellStyle name="Normal 10 3 5 4 2" xfId="7209" xr:uid="{00000000-0005-0000-0000-0000401C0000}"/>
    <cellStyle name="Normal 10 3 5 4 2 2" xfId="7210" xr:uid="{00000000-0005-0000-0000-0000411C0000}"/>
    <cellStyle name="Normal 10 3 5 4 2 3" xfId="7211" xr:uid="{00000000-0005-0000-0000-0000421C0000}"/>
    <cellStyle name="Normal 10 3 5 4 2 4" xfId="7212" xr:uid="{00000000-0005-0000-0000-0000431C0000}"/>
    <cellStyle name="Normal 10 3 5 4 2 5" xfId="7213" xr:uid="{00000000-0005-0000-0000-0000441C0000}"/>
    <cellStyle name="Normal 10 3 5 4 2 6" xfId="7214" xr:uid="{00000000-0005-0000-0000-0000451C0000}"/>
    <cellStyle name="Normal 10 3 5 4 2 7" xfId="7215" xr:uid="{00000000-0005-0000-0000-0000461C0000}"/>
    <cellStyle name="Normal 10 3 5 4 3" xfId="7216" xr:uid="{00000000-0005-0000-0000-0000471C0000}"/>
    <cellStyle name="Normal 10 3 5 4 4" xfId="7217" xr:uid="{00000000-0005-0000-0000-0000481C0000}"/>
    <cellStyle name="Normal 10 3 5 4 5" xfId="7218" xr:uid="{00000000-0005-0000-0000-0000491C0000}"/>
    <cellStyle name="Normal 10 3 5 4 6" xfId="7219" xr:uid="{00000000-0005-0000-0000-00004A1C0000}"/>
    <cellStyle name="Normal 10 3 5 4 7" xfId="7220" xr:uid="{00000000-0005-0000-0000-00004B1C0000}"/>
    <cellStyle name="Normal 10 3 5 4 8" xfId="7221" xr:uid="{00000000-0005-0000-0000-00004C1C0000}"/>
    <cellStyle name="Normal 10 3 5 5" xfId="7222" xr:uid="{00000000-0005-0000-0000-00004D1C0000}"/>
    <cellStyle name="Normal 10 3 5 5 2" xfId="7223" xr:uid="{00000000-0005-0000-0000-00004E1C0000}"/>
    <cellStyle name="Normal 10 3 5 5 3" xfId="7224" xr:uid="{00000000-0005-0000-0000-00004F1C0000}"/>
    <cellStyle name="Normal 10 3 5 5 4" xfId="7225" xr:uid="{00000000-0005-0000-0000-0000501C0000}"/>
    <cellStyle name="Normal 10 3 5 5 5" xfId="7226" xr:uid="{00000000-0005-0000-0000-0000511C0000}"/>
    <cellStyle name="Normal 10 3 5 5 6" xfId="7227" xr:uid="{00000000-0005-0000-0000-0000521C0000}"/>
    <cellStyle name="Normal 10 3 5 5 7" xfId="7228" xr:uid="{00000000-0005-0000-0000-0000531C0000}"/>
    <cellStyle name="Normal 10 3 5 6" xfId="7229" xr:uid="{00000000-0005-0000-0000-0000541C0000}"/>
    <cellStyle name="Normal 10 3 5 7" xfId="7230" xr:uid="{00000000-0005-0000-0000-0000551C0000}"/>
    <cellStyle name="Normal 10 3 5 8" xfId="7231" xr:uid="{00000000-0005-0000-0000-0000561C0000}"/>
    <cellStyle name="Normal 10 3 5 9" xfId="7232" xr:uid="{00000000-0005-0000-0000-0000571C0000}"/>
    <cellStyle name="Normal 10 3 6" xfId="7233" xr:uid="{00000000-0005-0000-0000-0000581C0000}"/>
    <cellStyle name="Normal 10 3 6 10" xfId="7234" xr:uid="{00000000-0005-0000-0000-0000591C0000}"/>
    <cellStyle name="Normal 10 3 6 2" xfId="7235" xr:uid="{00000000-0005-0000-0000-00005A1C0000}"/>
    <cellStyle name="Normal 10 3 6 2 2" xfId="7236" xr:uid="{00000000-0005-0000-0000-00005B1C0000}"/>
    <cellStyle name="Normal 10 3 6 2 2 2" xfId="7237" xr:uid="{00000000-0005-0000-0000-00005C1C0000}"/>
    <cellStyle name="Normal 10 3 6 2 2 2 2" xfId="7238" xr:uid="{00000000-0005-0000-0000-00005D1C0000}"/>
    <cellStyle name="Normal 10 3 6 2 2 2 3" xfId="7239" xr:uid="{00000000-0005-0000-0000-00005E1C0000}"/>
    <cellStyle name="Normal 10 3 6 2 2 2 4" xfId="7240" xr:uid="{00000000-0005-0000-0000-00005F1C0000}"/>
    <cellStyle name="Normal 10 3 6 2 2 2 5" xfId="7241" xr:uid="{00000000-0005-0000-0000-0000601C0000}"/>
    <cellStyle name="Normal 10 3 6 2 2 2 6" xfId="7242" xr:uid="{00000000-0005-0000-0000-0000611C0000}"/>
    <cellStyle name="Normal 10 3 6 2 2 2 7" xfId="7243" xr:uid="{00000000-0005-0000-0000-0000621C0000}"/>
    <cellStyle name="Normal 10 3 6 2 2 3" xfId="7244" xr:uid="{00000000-0005-0000-0000-0000631C0000}"/>
    <cellStyle name="Normal 10 3 6 2 2 4" xfId="7245" xr:uid="{00000000-0005-0000-0000-0000641C0000}"/>
    <cellStyle name="Normal 10 3 6 2 2 5" xfId="7246" xr:uid="{00000000-0005-0000-0000-0000651C0000}"/>
    <cellStyle name="Normal 10 3 6 2 2 6" xfId="7247" xr:uid="{00000000-0005-0000-0000-0000661C0000}"/>
    <cellStyle name="Normal 10 3 6 2 2 7" xfId="7248" xr:uid="{00000000-0005-0000-0000-0000671C0000}"/>
    <cellStyle name="Normal 10 3 6 2 2 8" xfId="7249" xr:uid="{00000000-0005-0000-0000-0000681C0000}"/>
    <cellStyle name="Normal 10 3 6 2 3" xfId="7250" xr:uid="{00000000-0005-0000-0000-0000691C0000}"/>
    <cellStyle name="Normal 10 3 6 2 3 2" xfId="7251" xr:uid="{00000000-0005-0000-0000-00006A1C0000}"/>
    <cellStyle name="Normal 10 3 6 2 3 3" xfId="7252" xr:uid="{00000000-0005-0000-0000-00006B1C0000}"/>
    <cellStyle name="Normal 10 3 6 2 3 4" xfId="7253" xr:uid="{00000000-0005-0000-0000-00006C1C0000}"/>
    <cellStyle name="Normal 10 3 6 2 3 5" xfId="7254" xr:uid="{00000000-0005-0000-0000-00006D1C0000}"/>
    <cellStyle name="Normal 10 3 6 2 3 6" xfId="7255" xr:uid="{00000000-0005-0000-0000-00006E1C0000}"/>
    <cellStyle name="Normal 10 3 6 2 3 7" xfId="7256" xr:uid="{00000000-0005-0000-0000-00006F1C0000}"/>
    <cellStyle name="Normal 10 3 6 2 4" xfId="7257" xr:uid="{00000000-0005-0000-0000-0000701C0000}"/>
    <cellStyle name="Normal 10 3 6 2 5" xfId="7258" xr:uid="{00000000-0005-0000-0000-0000711C0000}"/>
    <cellStyle name="Normal 10 3 6 2 6" xfId="7259" xr:uid="{00000000-0005-0000-0000-0000721C0000}"/>
    <cellStyle name="Normal 10 3 6 2 7" xfId="7260" xr:uid="{00000000-0005-0000-0000-0000731C0000}"/>
    <cellStyle name="Normal 10 3 6 2 8" xfId="7261" xr:uid="{00000000-0005-0000-0000-0000741C0000}"/>
    <cellStyle name="Normal 10 3 6 2 9" xfId="7262" xr:uid="{00000000-0005-0000-0000-0000751C0000}"/>
    <cellStyle name="Normal 10 3 6 3" xfId="7263" xr:uid="{00000000-0005-0000-0000-0000761C0000}"/>
    <cellStyle name="Normal 10 3 6 3 2" xfId="7264" xr:uid="{00000000-0005-0000-0000-0000771C0000}"/>
    <cellStyle name="Normal 10 3 6 3 2 2" xfId="7265" xr:uid="{00000000-0005-0000-0000-0000781C0000}"/>
    <cellStyle name="Normal 10 3 6 3 2 3" xfId="7266" xr:uid="{00000000-0005-0000-0000-0000791C0000}"/>
    <cellStyle name="Normal 10 3 6 3 2 4" xfId="7267" xr:uid="{00000000-0005-0000-0000-00007A1C0000}"/>
    <cellStyle name="Normal 10 3 6 3 2 5" xfId="7268" xr:uid="{00000000-0005-0000-0000-00007B1C0000}"/>
    <cellStyle name="Normal 10 3 6 3 2 6" xfId="7269" xr:uid="{00000000-0005-0000-0000-00007C1C0000}"/>
    <cellStyle name="Normal 10 3 6 3 2 7" xfId="7270" xr:uid="{00000000-0005-0000-0000-00007D1C0000}"/>
    <cellStyle name="Normal 10 3 6 3 3" xfId="7271" xr:uid="{00000000-0005-0000-0000-00007E1C0000}"/>
    <cellStyle name="Normal 10 3 6 3 4" xfId="7272" xr:uid="{00000000-0005-0000-0000-00007F1C0000}"/>
    <cellStyle name="Normal 10 3 6 3 5" xfId="7273" xr:uid="{00000000-0005-0000-0000-0000801C0000}"/>
    <cellStyle name="Normal 10 3 6 3 6" xfId="7274" xr:uid="{00000000-0005-0000-0000-0000811C0000}"/>
    <cellStyle name="Normal 10 3 6 3 7" xfId="7275" xr:uid="{00000000-0005-0000-0000-0000821C0000}"/>
    <cellStyle name="Normal 10 3 6 3 8" xfId="7276" xr:uid="{00000000-0005-0000-0000-0000831C0000}"/>
    <cellStyle name="Normal 10 3 6 4" xfId="7277" xr:uid="{00000000-0005-0000-0000-0000841C0000}"/>
    <cellStyle name="Normal 10 3 6 4 2" xfId="7278" xr:uid="{00000000-0005-0000-0000-0000851C0000}"/>
    <cellStyle name="Normal 10 3 6 4 3" xfId="7279" xr:uid="{00000000-0005-0000-0000-0000861C0000}"/>
    <cellStyle name="Normal 10 3 6 4 4" xfId="7280" xr:uid="{00000000-0005-0000-0000-0000871C0000}"/>
    <cellStyle name="Normal 10 3 6 4 5" xfId="7281" xr:uid="{00000000-0005-0000-0000-0000881C0000}"/>
    <cellStyle name="Normal 10 3 6 4 6" xfId="7282" xr:uid="{00000000-0005-0000-0000-0000891C0000}"/>
    <cellStyle name="Normal 10 3 6 4 7" xfId="7283" xr:uid="{00000000-0005-0000-0000-00008A1C0000}"/>
    <cellStyle name="Normal 10 3 6 5" xfId="7284" xr:uid="{00000000-0005-0000-0000-00008B1C0000}"/>
    <cellStyle name="Normal 10 3 6 6" xfId="7285" xr:uid="{00000000-0005-0000-0000-00008C1C0000}"/>
    <cellStyle name="Normal 10 3 6 7" xfId="7286" xr:uid="{00000000-0005-0000-0000-00008D1C0000}"/>
    <cellStyle name="Normal 10 3 6 8" xfId="7287" xr:uid="{00000000-0005-0000-0000-00008E1C0000}"/>
    <cellStyle name="Normal 10 3 6 9" xfId="7288" xr:uid="{00000000-0005-0000-0000-00008F1C0000}"/>
    <cellStyle name="Normal 10 3 7" xfId="7289" xr:uid="{00000000-0005-0000-0000-0000901C0000}"/>
    <cellStyle name="Normal 10 3 7 2" xfId="7290" xr:uid="{00000000-0005-0000-0000-0000911C0000}"/>
    <cellStyle name="Normal 10 3 7 2 2" xfId="7291" xr:uid="{00000000-0005-0000-0000-0000921C0000}"/>
    <cellStyle name="Normal 10 3 7 2 2 2" xfId="7292" xr:uid="{00000000-0005-0000-0000-0000931C0000}"/>
    <cellStyle name="Normal 10 3 7 2 2 3" xfId="7293" xr:uid="{00000000-0005-0000-0000-0000941C0000}"/>
    <cellStyle name="Normal 10 3 7 2 2 4" xfId="7294" xr:uid="{00000000-0005-0000-0000-0000951C0000}"/>
    <cellStyle name="Normal 10 3 7 2 2 5" xfId="7295" xr:uid="{00000000-0005-0000-0000-0000961C0000}"/>
    <cellStyle name="Normal 10 3 7 2 2 6" xfId="7296" xr:uid="{00000000-0005-0000-0000-0000971C0000}"/>
    <cellStyle name="Normal 10 3 7 2 2 7" xfId="7297" xr:uid="{00000000-0005-0000-0000-0000981C0000}"/>
    <cellStyle name="Normal 10 3 7 2 3" xfId="7298" xr:uid="{00000000-0005-0000-0000-0000991C0000}"/>
    <cellStyle name="Normal 10 3 7 2 4" xfId="7299" xr:uid="{00000000-0005-0000-0000-00009A1C0000}"/>
    <cellStyle name="Normal 10 3 7 2 5" xfId="7300" xr:uid="{00000000-0005-0000-0000-00009B1C0000}"/>
    <cellStyle name="Normal 10 3 7 2 6" xfId="7301" xr:uid="{00000000-0005-0000-0000-00009C1C0000}"/>
    <cellStyle name="Normal 10 3 7 2 7" xfId="7302" xr:uid="{00000000-0005-0000-0000-00009D1C0000}"/>
    <cellStyle name="Normal 10 3 7 2 8" xfId="7303" xr:uid="{00000000-0005-0000-0000-00009E1C0000}"/>
    <cellStyle name="Normal 10 3 7 3" xfId="7304" xr:uid="{00000000-0005-0000-0000-00009F1C0000}"/>
    <cellStyle name="Normal 10 3 7 3 2" xfId="7305" xr:uid="{00000000-0005-0000-0000-0000A01C0000}"/>
    <cellStyle name="Normal 10 3 7 3 3" xfId="7306" xr:uid="{00000000-0005-0000-0000-0000A11C0000}"/>
    <cellStyle name="Normal 10 3 7 3 4" xfId="7307" xr:uid="{00000000-0005-0000-0000-0000A21C0000}"/>
    <cellStyle name="Normal 10 3 7 3 5" xfId="7308" xr:uid="{00000000-0005-0000-0000-0000A31C0000}"/>
    <cellStyle name="Normal 10 3 7 3 6" xfId="7309" xr:uid="{00000000-0005-0000-0000-0000A41C0000}"/>
    <cellStyle name="Normal 10 3 7 3 7" xfId="7310" xr:uid="{00000000-0005-0000-0000-0000A51C0000}"/>
    <cellStyle name="Normal 10 3 7 4" xfId="7311" xr:uid="{00000000-0005-0000-0000-0000A61C0000}"/>
    <cellStyle name="Normal 10 3 7 5" xfId="7312" xr:uid="{00000000-0005-0000-0000-0000A71C0000}"/>
    <cellStyle name="Normal 10 3 7 6" xfId="7313" xr:uid="{00000000-0005-0000-0000-0000A81C0000}"/>
    <cellStyle name="Normal 10 3 7 7" xfId="7314" xr:uid="{00000000-0005-0000-0000-0000A91C0000}"/>
    <cellStyle name="Normal 10 3 7 8" xfId="7315" xr:uid="{00000000-0005-0000-0000-0000AA1C0000}"/>
    <cellStyle name="Normal 10 3 7 9" xfId="7316" xr:uid="{00000000-0005-0000-0000-0000AB1C0000}"/>
    <cellStyle name="Normal 10 3 8" xfId="7317" xr:uid="{00000000-0005-0000-0000-0000AC1C0000}"/>
    <cellStyle name="Normal 10 3 8 2" xfId="7318" xr:uid="{00000000-0005-0000-0000-0000AD1C0000}"/>
    <cellStyle name="Normal 10 3 8 2 2" xfId="7319" xr:uid="{00000000-0005-0000-0000-0000AE1C0000}"/>
    <cellStyle name="Normal 10 3 8 2 3" xfId="7320" xr:uid="{00000000-0005-0000-0000-0000AF1C0000}"/>
    <cellStyle name="Normal 10 3 8 2 4" xfId="7321" xr:uid="{00000000-0005-0000-0000-0000B01C0000}"/>
    <cellStyle name="Normal 10 3 8 2 5" xfId="7322" xr:uid="{00000000-0005-0000-0000-0000B11C0000}"/>
    <cellStyle name="Normal 10 3 8 2 6" xfId="7323" xr:uid="{00000000-0005-0000-0000-0000B21C0000}"/>
    <cellStyle name="Normal 10 3 8 2 7" xfId="7324" xr:uid="{00000000-0005-0000-0000-0000B31C0000}"/>
    <cellStyle name="Normal 10 3 8 3" xfId="7325" xr:uid="{00000000-0005-0000-0000-0000B41C0000}"/>
    <cellStyle name="Normal 10 3 8 4" xfId="7326" xr:uid="{00000000-0005-0000-0000-0000B51C0000}"/>
    <cellStyle name="Normal 10 3 8 5" xfId="7327" xr:uid="{00000000-0005-0000-0000-0000B61C0000}"/>
    <cellStyle name="Normal 10 3 8 6" xfId="7328" xr:uid="{00000000-0005-0000-0000-0000B71C0000}"/>
    <cellStyle name="Normal 10 3 8 7" xfId="7329" xr:uid="{00000000-0005-0000-0000-0000B81C0000}"/>
    <cellStyle name="Normal 10 3 8 8" xfId="7330" xr:uid="{00000000-0005-0000-0000-0000B91C0000}"/>
    <cellStyle name="Normal 10 3 9" xfId="7331" xr:uid="{00000000-0005-0000-0000-0000BA1C0000}"/>
    <cellStyle name="Normal 10 3 9 2" xfId="7332" xr:uid="{00000000-0005-0000-0000-0000BB1C0000}"/>
    <cellStyle name="Normal 10 3 9 3" xfId="7333" xr:uid="{00000000-0005-0000-0000-0000BC1C0000}"/>
    <cellStyle name="Normal 10 3 9 4" xfId="7334" xr:uid="{00000000-0005-0000-0000-0000BD1C0000}"/>
    <cellStyle name="Normal 10 3 9 5" xfId="7335" xr:uid="{00000000-0005-0000-0000-0000BE1C0000}"/>
    <cellStyle name="Normal 10 3 9 6" xfId="7336" xr:uid="{00000000-0005-0000-0000-0000BF1C0000}"/>
    <cellStyle name="Normal 10 3 9 7" xfId="7337" xr:uid="{00000000-0005-0000-0000-0000C01C0000}"/>
    <cellStyle name="Normal 10 4" xfId="540" xr:uid="{00000000-0005-0000-0000-0000C11C0000}"/>
    <cellStyle name="Normal 10 4 10" xfId="7338" xr:uid="{00000000-0005-0000-0000-0000C21C0000}"/>
    <cellStyle name="Normal 10 4 11" xfId="7339" xr:uid="{00000000-0005-0000-0000-0000C31C0000}"/>
    <cellStyle name="Normal 10 4 12" xfId="7340" xr:uid="{00000000-0005-0000-0000-0000C41C0000}"/>
    <cellStyle name="Normal 10 4 13" xfId="7341" xr:uid="{00000000-0005-0000-0000-0000C51C0000}"/>
    <cellStyle name="Normal 10 4 14" xfId="7342" xr:uid="{00000000-0005-0000-0000-0000C61C0000}"/>
    <cellStyle name="Normal 10 4 15" xfId="7343" xr:uid="{00000000-0005-0000-0000-0000C71C0000}"/>
    <cellStyle name="Normal 10 4 16" xfId="7344" xr:uid="{00000000-0005-0000-0000-0000C81C0000}"/>
    <cellStyle name="Normal 10 4 2" xfId="7345" xr:uid="{00000000-0005-0000-0000-0000C91C0000}"/>
    <cellStyle name="Normal 10 4 2 10" xfId="7346" xr:uid="{00000000-0005-0000-0000-0000CA1C0000}"/>
    <cellStyle name="Normal 10 4 2 11" xfId="7347" xr:uid="{00000000-0005-0000-0000-0000CB1C0000}"/>
    <cellStyle name="Normal 10 4 2 12" xfId="7348" xr:uid="{00000000-0005-0000-0000-0000CC1C0000}"/>
    <cellStyle name="Normal 10 4 2 2" xfId="7349" xr:uid="{00000000-0005-0000-0000-0000CD1C0000}"/>
    <cellStyle name="Normal 10 4 2 2 10" xfId="7350" xr:uid="{00000000-0005-0000-0000-0000CE1C0000}"/>
    <cellStyle name="Normal 10 4 2 2 11" xfId="7351" xr:uid="{00000000-0005-0000-0000-0000CF1C0000}"/>
    <cellStyle name="Normal 10 4 2 2 2" xfId="7352" xr:uid="{00000000-0005-0000-0000-0000D01C0000}"/>
    <cellStyle name="Normal 10 4 2 2 2 10" xfId="7353" xr:uid="{00000000-0005-0000-0000-0000D11C0000}"/>
    <cellStyle name="Normal 10 4 2 2 2 2" xfId="7354" xr:uid="{00000000-0005-0000-0000-0000D21C0000}"/>
    <cellStyle name="Normal 10 4 2 2 2 2 2" xfId="7355" xr:uid="{00000000-0005-0000-0000-0000D31C0000}"/>
    <cellStyle name="Normal 10 4 2 2 2 2 2 2" xfId="7356" xr:uid="{00000000-0005-0000-0000-0000D41C0000}"/>
    <cellStyle name="Normal 10 4 2 2 2 2 2 3" xfId="7357" xr:uid="{00000000-0005-0000-0000-0000D51C0000}"/>
    <cellStyle name="Normal 10 4 2 2 2 2 2 4" xfId="7358" xr:uid="{00000000-0005-0000-0000-0000D61C0000}"/>
    <cellStyle name="Normal 10 4 2 2 2 2 2 5" xfId="7359" xr:uid="{00000000-0005-0000-0000-0000D71C0000}"/>
    <cellStyle name="Normal 10 4 2 2 2 2 2 6" xfId="7360" xr:uid="{00000000-0005-0000-0000-0000D81C0000}"/>
    <cellStyle name="Normal 10 4 2 2 2 2 2 7" xfId="7361" xr:uid="{00000000-0005-0000-0000-0000D91C0000}"/>
    <cellStyle name="Normal 10 4 2 2 2 2 3" xfId="7362" xr:uid="{00000000-0005-0000-0000-0000DA1C0000}"/>
    <cellStyle name="Normal 10 4 2 2 2 2 4" xfId="7363" xr:uid="{00000000-0005-0000-0000-0000DB1C0000}"/>
    <cellStyle name="Normal 10 4 2 2 2 2 5" xfId="7364" xr:uid="{00000000-0005-0000-0000-0000DC1C0000}"/>
    <cellStyle name="Normal 10 4 2 2 2 2 6" xfId="7365" xr:uid="{00000000-0005-0000-0000-0000DD1C0000}"/>
    <cellStyle name="Normal 10 4 2 2 2 2 7" xfId="7366" xr:uid="{00000000-0005-0000-0000-0000DE1C0000}"/>
    <cellStyle name="Normal 10 4 2 2 2 2 8" xfId="7367" xr:uid="{00000000-0005-0000-0000-0000DF1C0000}"/>
    <cellStyle name="Normal 10 4 2 2 2 3" xfId="7368" xr:uid="{00000000-0005-0000-0000-0000E01C0000}"/>
    <cellStyle name="Normal 10 4 2 2 2 3 2" xfId="7369" xr:uid="{00000000-0005-0000-0000-0000E11C0000}"/>
    <cellStyle name="Normal 10 4 2 2 2 3 2 2" xfId="7370" xr:uid="{00000000-0005-0000-0000-0000E21C0000}"/>
    <cellStyle name="Normal 10 4 2 2 2 3 2 3" xfId="7371" xr:uid="{00000000-0005-0000-0000-0000E31C0000}"/>
    <cellStyle name="Normal 10 4 2 2 2 3 2 4" xfId="7372" xr:uid="{00000000-0005-0000-0000-0000E41C0000}"/>
    <cellStyle name="Normal 10 4 2 2 2 3 2 5" xfId="7373" xr:uid="{00000000-0005-0000-0000-0000E51C0000}"/>
    <cellStyle name="Normal 10 4 2 2 2 3 2 6" xfId="7374" xr:uid="{00000000-0005-0000-0000-0000E61C0000}"/>
    <cellStyle name="Normal 10 4 2 2 2 3 2 7" xfId="7375" xr:uid="{00000000-0005-0000-0000-0000E71C0000}"/>
    <cellStyle name="Normal 10 4 2 2 2 3 3" xfId="7376" xr:uid="{00000000-0005-0000-0000-0000E81C0000}"/>
    <cellStyle name="Normal 10 4 2 2 2 3 4" xfId="7377" xr:uid="{00000000-0005-0000-0000-0000E91C0000}"/>
    <cellStyle name="Normal 10 4 2 2 2 3 5" xfId="7378" xr:uid="{00000000-0005-0000-0000-0000EA1C0000}"/>
    <cellStyle name="Normal 10 4 2 2 2 3 6" xfId="7379" xr:uid="{00000000-0005-0000-0000-0000EB1C0000}"/>
    <cellStyle name="Normal 10 4 2 2 2 3 7" xfId="7380" xr:uid="{00000000-0005-0000-0000-0000EC1C0000}"/>
    <cellStyle name="Normal 10 4 2 2 2 3 8" xfId="7381" xr:uid="{00000000-0005-0000-0000-0000ED1C0000}"/>
    <cellStyle name="Normal 10 4 2 2 2 4" xfId="7382" xr:uid="{00000000-0005-0000-0000-0000EE1C0000}"/>
    <cellStyle name="Normal 10 4 2 2 2 4 2" xfId="7383" xr:uid="{00000000-0005-0000-0000-0000EF1C0000}"/>
    <cellStyle name="Normal 10 4 2 2 2 4 3" xfId="7384" xr:uid="{00000000-0005-0000-0000-0000F01C0000}"/>
    <cellStyle name="Normal 10 4 2 2 2 4 4" xfId="7385" xr:uid="{00000000-0005-0000-0000-0000F11C0000}"/>
    <cellStyle name="Normal 10 4 2 2 2 4 5" xfId="7386" xr:uid="{00000000-0005-0000-0000-0000F21C0000}"/>
    <cellStyle name="Normal 10 4 2 2 2 4 6" xfId="7387" xr:uid="{00000000-0005-0000-0000-0000F31C0000}"/>
    <cellStyle name="Normal 10 4 2 2 2 4 7" xfId="7388" xr:uid="{00000000-0005-0000-0000-0000F41C0000}"/>
    <cellStyle name="Normal 10 4 2 2 2 5" xfId="7389" xr:uid="{00000000-0005-0000-0000-0000F51C0000}"/>
    <cellStyle name="Normal 10 4 2 2 2 6" xfId="7390" xr:uid="{00000000-0005-0000-0000-0000F61C0000}"/>
    <cellStyle name="Normal 10 4 2 2 2 7" xfId="7391" xr:uid="{00000000-0005-0000-0000-0000F71C0000}"/>
    <cellStyle name="Normal 10 4 2 2 2 8" xfId="7392" xr:uid="{00000000-0005-0000-0000-0000F81C0000}"/>
    <cellStyle name="Normal 10 4 2 2 2 9" xfId="7393" xr:uid="{00000000-0005-0000-0000-0000F91C0000}"/>
    <cellStyle name="Normal 10 4 2 2 3" xfId="7394" xr:uid="{00000000-0005-0000-0000-0000FA1C0000}"/>
    <cellStyle name="Normal 10 4 2 2 3 2" xfId="7395" xr:uid="{00000000-0005-0000-0000-0000FB1C0000}"/>
    <cellStyle name="Normal 10 4 2 2 3 2 2" xfId="7396" xr:uid="{00000000-0005-0000-0000-0000FC1C0000}"/>
    <cellStyle name="Normal 10 4 2 2 3 2 2 2" xfId="7397" xr:uid="{00000000-0005-0000-0000-0000FD1C0000}"/>
    <cellStyle name="Normal 10 4 2 2 3 2 2 3" xfId="7398" xr:uid="{00000000-0005-0000-0000-0000FE1C0000}"/>
    <cellStyle name="Normal 10 4 2 2 3 2 2 4" xfId="7399" xr:uid="{00000000-0005-0000-0000-0000FF1C0000}"/>
    <cellStyle name="Normal 10 4 2 2 3 2 2 5" xfId="7400" xr:uid="{00000000-0005-0000-0000-0000001D0000}"/>
    <cellStyle name="Normal 10 4 2 2 3 2 2 6" xfId="7401" xr:uid="{00000000-0005-0000-0000-0000011D0000}"/>
    <cellStyle name="Normal 10 4 2 2 3 2 2 7" xfId="7402" xr:uid="{00000000-0005-0000-0000-0000021D0000}"/>
    <cellStyle name="Normal 10 4 2 2 3 2 3" xfId="7403" xr:uid="{00000000-0005-0000-0000-0000031D0000}"/>
    <cellStyle name="Normal 10 4 2 2 3 2 4" xfId="7404" xr:uid="{00000000-0005-0000-0000-0000041D0000}"/>
    <cellStyle name="Normal 10 4 2 2 3 2 5" xfId="7405" xr:uid="{00000000-0005-0000-0000-0000051D0000}"/>
    <cellStyle name="Normal 10 4 2 2 3 2 6" xfId="7406" xr:uid="{00000000-0005-0000-0000-0000061D0000}"/>
    <cellStyle name="Normal 10 4 2 2 3 2 7" xfId="7407" xr:uid="{00000000-0005-0000-0000-0000071D0000}"/>
    <cellStyle name="Normal 10 4 2 2 3 2 8" xfId="7408" xr:uid="{00000000-0005-0000-0000-0000081D0000}"/>
    <cellStyle name="Normal 10 4 2 2 3 3" xfId="7409" xr:uid="{00000000-0005-0000-0000-0000091D0000}"/>
    <cellStyle name="Normal 10 4 2 2 3 3 2" xfId="7410" xr:uid="{00000000-0005-0000-0000-00000A1D0000}"/>
    <cellStyle name="Normal 10 4 2 2 3 3 3" xfId="7411" xr:uid="{00000000-0005-0000-0000-00000B1D0000}"/>
    <cellStyle name="Normal 10 4 2 2 3 3 4" xfId="7412" xr:uid="{00000000-0005-0000-0000-00000C1D0000}"/>
    <cellStyle name="Normal 10 4 2 2 3 3 5" xfId="7413" xr:uid="{00000000-0005-0000-0000-00000D1D0000}"/>
    <cellStyle name="Normal 10 4 2 2 3 3 6" xfId="7414" xr:uid="{00000000-0005-0000-0000-00000E1D0000}"/>
    <cellStyle name="Normal 10 4 2 2 3 3 7" xfId="7415" xr:uid="{00000000-0005-0000-0000-00000F1D0000}"/>
    <cellStyle name="Normal 10 4 2 2 3 4" xfId="7416" xr:uid="{00000000-0005-0000-0000-0000101D0000}"/>
    <cellStyle name="Normal 10 4 2 2 3 5" xfId="7417" xr:uid="{00000000-0005-0000-0000-0000111D0000}"/>
    <cellStyle name="Normal 10 4 2 2 3 6" xfId="7418" xr:uid="{00000000-0005-0000-0000-0000121D0000}"/>
    <cellStyle name="Normal 10 4 2 2 3 7" xfId="7419" xr:uid="{00000000-0005-0000-0000-0000131D0000}"/>
    <cellStyle name="Normal 10 4 2 2 3 8" xfId="7420" xr:uid="{00000000-0005-0000-0000-0000141D0000}"/>
    <cellStyle name="Normal 10 4 2 2 3 9" xfId="7421" xr:uid="{00000000-0005-0000-0000-0000151D0000}"/>
    <cellStyle name="Normal 10 4 2 2 4" xfId="7422" xr:uid="{00000000-0005-0000-0000-0000161D0000}"/>
    <cellStyle name="Normal 10 4 2 2 4 2" xfId="7423" xr:uid="{00000000-0005-0000-0000-0000171D0000}"/>
    <cellStyle name="Normal 10 4 2 2 4 2 2" xfId="7424" xr:uid="{00000000-0005-0000-0000-0000181D0000}"/>
    <cellStyle name="Normal 10 4 2 2 4 2 3" xfId="7425" xr:uid="{00000000-0005-0000-0000-0000191D0000}"/>
    <cellStyle name="Normal 10 4 2 2 4 2 4" xfId="7426" xr:uid="{00000000-0005-0000-0000-00001A1D0000}"/>
    <cellStyle name="Normal 10 4 2 2 4 2 5" xfId="7427" xr:uid="{00000000-0005-0000-0000-00001B1D0000}"/>
    <cellStyle name="Normal 10 4 2 2 4 2 6" xfId="7428" xr:uid="{00000000-0005-0000-0000-00001C1D0000}"/>
    <cellStyle name="Normal 10 4 2 2 4 2 7" xfId="7429" xr:uid="{00000000-0005-0000-0000-00001D1D0000}"/>
    <cellStyle name="Normal 10 4 2 2 4 3" xfId="7430" xr:uid="{00000000-0005-0000-0000-00001E1D0000}"/>
    <cellStyle name="Normal 10 4 2 2 4 4" xfId="7431" xr:uid="{00000000-0005-0000-0000-00001F1D0000}"/>
    <cellStyle name="Normal 10 4 2 2 4 5" xfId="7432" xr:uid="{00000000-0005-0000-0000-0000201D0000}"/>
    <cellStyle name="Normal 10 4 2 2 4 6" xfId="7433" xr:uid="{00000000-0005-0000-0000-0000211D0000}"/>
    <cellStyle name="Normal 10 4 2 2 4 7" xfId="7434" xr:uid="{00000000-0005-0000-0000-0000221D0000}"/>
    <cellStyle name="Normal 10 4 2 2 4 8" xfId="7435" xr:uid="{00000000-0005-0000-0000-0000231D0000}"/>
    <cellStyle name="Normal 10 4 2 2 5" xfId="7436" xr:uid="{00000000-0005-0000-0000-0000241D0000}"/>
    <cellStyle name="Normal 10 4 2 2 5 2" xfId="7437" xr:uid="{00000000-0005-0000-0000-0000251D0000}"/>
    <cellStyle name="Normal 10 4 2 2 5 3" xfId="7438" xr:uid="{00000000-0005-0000-0000-0000261D0000}"/>
    <cellStyle name="Normal 10 4 2 2 5 4" xfId="7439" xr:uid="{00000000-0005-0000-0000-0000271D0000}"/>
    <cellStyle name="Normal 10 4 2 2 5 5" xfId="7440" xr:uid="{00000000-0005-0000-0000-0000281D0000}"/>
    <cellStyle name="Normal 10 4 2 2 5 6" xfId="7441" xr:uid="{00000000-0005-0000-0000-0000291D0000}"/>
    <cellStyle name="Normal 10 4 2 2 5 7" xfId="7442" xr:uid="{00000000-0005-0000-0000-00002A1D0000}"/>
    <cellStyle name="Normal 10 4 2 2 6" xfId="7443" xr:uid="{00000000-0005-0000-0000-00002B1D0000}"/>
    <cellStyle name="Normal 10 4 2 2 7" xfId="7444" xr:uid="{00000000-0005-0000-0000-00002C1D0000}"/>
    <cellStyle name="Normal 10 4 2 2 8" xfId="7445" xr:uid="{00000000-0005-0000-0000-00002D1D0000}"/>
    <cellStyle name="Normal 10 4 2 2 9" xfId="7446" xr:uid="{00000000-0005-0000-0000-00002E1D0000}"/>
    <cellStyle name="Normal 10 4 2 3" xfId="7447" xr:uid="{00000000-0005-0000-0000-00002F1D0000}"/>
    <cellStyle name="Normal 10 4 2 3 10" xfId="7448" xr:uid="{00000000-0005-0000-0000-0000301D0000}"/>
    <cellStyle name="Normal 10 4 2 3 2" xfId="7449" xr:uid="{00000000-0005-0000-0000-0000311D0000}"/>
    <cellStyle name="Normal 10 4 2 3 2 2" xfId="7450" xr:uid="{00000000-0005-0000-0000-0000321D0000}"/>
    <cellStyle name="Normal 10 4 2 3 2 2 2" xfId="7451" xr:uid="{00000000-0005-0000-0000-0000331D0000}"/>
    <cellStyle name="Normal 10 4 2 3 2 2 3" xfId="7452" xr:uid="{00000000-0005-0000-0000-0000341D0000}"/>
    <cellStyle name="Normal 10 4 2 3 2 2 4" xfId="7453" xr:uid="{00000000-0005-0000-0000-0000351D0000}"/>
    <cellStyle name="Normal 10 4 2 3 2 2 5" xfId="7454" xr:uid="{00000000-0005-0000-0000-0000361D0000}"/>
    <cellStyle name="Normal 10 4 2 3 2 2 6" xfId="7455" xr:uid="{00000000-0005-0000-0000-0000371D0000}"/>
    <cellStyle name="Normal 10 4 2 3 2 2 7" xfId="7456" xr:uid="{00000000-0005-0000-0000-0000381D0000}"/>
    <cellStyle name="Normal 10 4 2 3 2 3" xfId="7457" xr:uid="{00000000-0005-0000-0000-0000391D0000}"/>
    <cellStyle name="Normal 10 4 2 3 2 4" xfId="7458" xr:uid="{00000000-0005-0000-0000-00003A1D0000}"/>
    <cellStyle name="Normal 10 4 2 3 2 5" xfId="7459" xr:uid="{00000000-0005-0000-0000-00003B1D0000}"/>
    <cellStyle name="Normal 10 4 2 3 2 6" xfId="7460" xr:uid="{00000000-0005-0000-0000-00003C1D0000}"/>
    <cellStyle name="Normal 10 4 2 3 2 7" xfId="7461" xr:uid="{00000000-0005-0000-0000-00003D1D0000}"/>
    <cellStyle name="Normal 10 4 2 3 2 8" xfId="7462" xr:uid="{00000000-0005-0000-0000-00003E1D0000}"/>
    <cellStyle name="Normal 10 4 2 3 3" xfId="7463" xr:uid="{00000000-0005-0000-0000-00003F1D0000}"/>
    <cellStyle name="Normal 10 4 2 3 3 2" xfId="7464" xr:uid="{00000000-0005-0000-0000-0000401D0000}"/>
    <cellStyle name="Normal 10 4 2 3 3 2 2" xfId="7465" xr:uid="{00000000-0005-0000-0000-0000411D0000}"/>
    <cellStyle name="Normal 10 4 2 3 3 2 3" xfId="7466" xr:uid="{00000000-0005-0000-0000-0000421D0000}"/>
    <cellStyle name="Normal 10 4 2 3 3 2 4" xfId="7467" xr:uid="{00000000-0005-0000-0000-0000431D0000}"/>
    <cellStyle name="Normal 10 4 2 3 3 2 5" xfId="7468" xr:uid="{00000000-0005-0000-0000-0000441D0000}"/>
    <cellStyle name="Normal 10 4 2 3 3 2 6" xfId="7469" xr:uid="{00000000-0005-0000-0000-0000451D0000}"/>
    <cellStyle name="Normal 10 4 2 3 3 2 7" xfId="7470" xr:uid="{00000000-0005-0000-0000-0000461D0000}"/>
    <cellStyle name="Normal 10 4 2 3 3 3" xfId="7471" xr:uid="{00000000-0005-0000-0000-0000471D0000}"/>
    <cellStyle name="Normal 10 4 2 3 3 4" xfId="7472" xr:uid="{00000000-0005-0000-0000-0000481D0000}"/>
    <cellStyle name="Normal 10 4 2 3 3 5" xfId="7473" xr:uid="{00000000-0005-0000-0000-0000491D0000}"/>
    <cellStyle name="Normal 10 4 2 3 3 6" xfId="7474" xr:uid="{00000000-0005-0000-0000-00004A1D0000}"/>
    <cellStyle name="Normal 10 4 2 3 3 7" xfId="7475" xr:uid="{00000000-0005-0000-0000-00004B1D0000}"/>
    <cellStyle name="Normal 10 4 2 3 3 8" xfId="7476" xr:uid="{00000000-0005-0000-0000-00004C1D0000}"/>
    <cellStyle name="Normal 10 4 2 3 4" xfId="7477" xr:uid="{00000000-0005-0000-0000-00004D1D0000}"/>
    <cellStyle name="Normal 10 4 2 3 4 2" xfId="7478" xr:uid="{00000000-0005-0000-0000-00004E1D0000}"/>
    <cellStyle name="Normal 10 4 2 3 4 3" xfId="7479" xr:uid="{00000000-0005-0000-0000-00004F1D0000}"/>
    <cellStyle name="Normal 10 4 2 3 4 4" xfId="7480" xr:uid="{00000000-0005-0000-0000-0000501D0000}"/>
    <cellStyle name="Normal 10 4 2 3 4 5" xfId="7481" xr:uid="{00000000-0005-0000-0000-0000511D0000}"/>
    <cellStyle name="Normal 10 4 2 3 4 6" xfId="7482" xr:uid="{00000000-0005-0000-0000-0000521D0000}"/>
    <cellStyle name="Normal 10 4 2 3 4 7" xfId="7483" xr:uid="{00000000-0005-0000-0000-0000531D0000}"/>
    <cellStyle name="Normal 10 4 2 3 5" xfId="7484" xr:uid="{00000000-0005-0000-0000-0000541D0000}"/>
    <cellStyle name="Normal 10 4 2 3 6" xfId="7485" xr:uid="{00000000-0005-0000-0000-0000551D0000}"/>
    <cellStyle name="Normal 10 4 2 3 7" xfId="7486" xr:uid="{00000000-0005-0000-0000-0000561D0000}"/>
    <cellStyle name="Normal 10 4 2 3 8" xfId="7487" xr:uid="{00000000-0005-0000-0000-0000571D0000}"/>
    <cellStyle name="Normal 10 4 2 3 9" xfId="7488" xr:uid="{00000000-0005-0000-0000-0000581D0000}"/>
    <cellStyle name="Normal 10 4 2 4" xfId="7489" xr:uid="{00000000-0005-0000-0000-0000591D0000}"/>
    <cellStyle name="Normal 10 4 2 4 2" xfId="7490" xr:uid="{00000000-0005-0000-0000-00005A1D0000}"/>
    <cellStyle name="Normal 10 4 2 4 2 2" xfId="7491" xr:uid="{00000000-0005-0000-0000-00005B1D0000}"/>
    <cellStyle name="Normal 10 4 2 4 2 2 2" xfId="7492" xr:uid="{00000000-0005-0000-0000-00005C1D0000}"/>
    <cellStyle name="Normal 10 4 2 4 2 2 3" xfId="7493" xr:uid="{00000000-0005-0000-0000-00005D1D0000}"/>
    <cellStyle name="Normal 10 4 2 4 2 2 4" xfId="7494" xr:uid="{00000000-0005-0000-0000-00005E1D0000}"/>
    <cellStyle name="Normal 10 4 2 4 2 2 5" xfId="7495" xr:uid="{00000000-0005-0000-0000-00005F1D0000}"/>
    <cellStyle name="Normal 10 4 2 4 2 2 6" xfId="7496" xr:uid="{00000000-0005-0000-0000-0000601D0000}"/>
    <cellStyle name="Normal 10 4 2 4 2 2 7" xfId="7497" xr:uid="{00000000-0005-0000-0000-0000611D0000}"/>
    <cellStyle name="Normal 10 4 2 4 2 3" xfId="7498" xr:uid="{00000000-0005-0000-0000-0000621D0000}"/>
    <cellStyle name="Normal 10 4 2 4 2 4" xfId="7499" xr:uid="{00000000-0005-0000-0000-0000631D0000}"/>
    <cellStyle name="Normal 10 4 2 4 2 5" xfId="7500" xr:uid="{00000000-0005-0000-0000-0000641D0000}"/>
    <cellStyle name="Normal 10 4 2 4 2 6" xfId="7501" xr:uid="{00000000-0005-0000-0000-0000651D0000}"/>
    <cellStyle name="Normal 10 4 2 4 2 7" xfId="7502" xr:uid="{00000000-0005-0000-0000-0000661D0000}"/>
    <cellStyle name="Normal 10 4 2 4 2 8" xfId="7503" xr:uid="{00000000-0005-0000-0000-0000671D0000}"/>
    <cellStyle name="Normal 10 4 2 4 3" xfId="7504" xr:uid="{00000000-0005-0000-0000-0000681D0000}"/>
    <cellStyle name="Normal 10 4 2 4 3 2" xfId="7505" xr:uid="{00000000-0005-0000-0000-0000691D0000}"/>
    <cellStyle name="Normal 10 4 2 4 3 3" xfId="7506" xr:uid="{00000000-0005-0000-0000-00006A1D0000}"/>
    <cellStyle name="Normal 10 4 2 4 3 4" xfId="7507" xr:uid="{00000000-0005-0000-0000-00006B1D0000}"/>
    <cellStyle name="Normal 10 4 2 4 3 5" xfId="7508" xr:uid="{00000000-0005-0000-0000-00006C1D0000}"/>
    <cellStyle name="Normal 10 4 2 4 3 6" xfId="7509" xr:uid="{00000000-0005-0000-0000-00006D1D0000}"/>
    <cellStyle name="Normal 10 4 2 4 3 7" xfId="7510" xr:uid="{00000000-0005-0000-0000-00006E1D0000}"/>
    <cellStyle name="Normal 10 4 2 4 4" xfId="7511" xr:uid="{00000000-0005-0000-0000-00006F1D0000}"/>
    <cellStyle name="Normal 10 4 2 4 5" xfId="7512" xr:uid="{00000000-0005-0000-0000-0000701D0000}"/>
    <cellStyle name="Normal 10 4 2 4 6" xfId="7513" xr:uid="{00000000-0005-0000-0000-0000711D0000}"/>
    <cellStyle name="Normal 10 4 2 4 7" xfId="7514" xr:uid="{00000000-0005-0000-0000-0000721D0000}"/>
    <cellStyle name="Normal 10 4 2 4 8" xfId="7515" xr:uid="{00000000-0005-0000-0000-0000731D0000}"/>
    <cellStyle name="Normal 10 4 2 4 9" xfId="7516" xr:uid="{00000000-0005-0000-0000-0000741D0000}"/>
    <cellStyle name="Normal 10 4 2 5" xfId="7517" xr:uid="{00000000-0005-0000-0000-0000751D0000}"/>
    <cellStyle name="Normal 10 4 2 5 2" xfId="7518" xr:uid="{00000000-0005-0000-0000-0000761D0000}"/>
    <cellStyle name="Normal 10 4 2 5 2 2" xfId="7519" xr:uid="{00000000-0005-0000-0000-0000771D0000}"/>
    <cellStyle name="Normal 10 4 2 5 2 3" xfId="7520" xr:uid="{00000000-0005-0000-0000-0000781D0000}"/>
    <cellStyle name="Normal 10 4 2 5 2 4" xfId="7521" xr:uid="{00000000-0005-0000-0000-0000791D0000}"/>
    <cellStyle name="Normal 10 4 2 5 2 5" xfId="7522" xr:uid="{00000000-0005-0000-0000-00007A1D0000}"/>
    <cellStyle name="Normal 10 4 2 5 2 6" xfId="7523" xr:uid="{00000000-0005-0000-0000-00007B1D0000}"/>
    <cellStyle name="Normal 10 4 2 5 2 7" xfId="7524" xr:uid="{00000000-0005-0000-0000-00007C1D0000}"/>
    <cellStyle name="Normal 10 4 2 5 3" xfId="7525" xr:uid="{00000000-0005-0000-0000-00007D1D0000}"/>
    <cellStyle name="Normal 10 4 2 5 4" xfId="7526" xr:uid="{00000000-0005-0000-0000-00007E1D0000}"/>
    <cellStyle name="Normal 10 4 2 5 5" xfId="7527" xr:uid="{00000000-0005-0000-0000-00007F1D0000}"/>
    <cellStyle name="Normal 10 4 2 5 6" xfId="7528" xr:uid="{00000000-0005-0000-0000-0000801D0000}"/>
    <cellStyle name="Normal 10 4 2 5 7" xfId="7529" xr:uid="{00000000-0005-0000-0000-0000811D0000}"/>
    <cellStyle name="Normal 10 4 2 5 8" xfId="7530" xr:uid="{00000000-0005-0000-0000-0000821D0000}"/>
    <cellStyle name="Normal 10 4 2 6" xfId="7531" xr:uid="{00000000-0005-0000-0000-0000831D0000}"/>
    <cellStyle name="Normal 10 4 2 6 2" xfId="7532" xr:uid="{00000000-0005-0000-0000-0000841D0000}"/>
    <cellStyle name="Normal 10 4 2 6 3" xfId="7533" xr:uid="{00000000-0005-0000-0000-0000851D0000}"/>
    <cellStyle name="Normal 10 4 2 6 4" xfId="7534" xr:uid="{00000000-0005-0000-0000-0000861D0000}"/>
    <cellStyle name="Normal 10 4 2 6 5" xfId="7535" xr:uid="{00000000-0005-0000-0000-0000871D0000}"/>
    <cellStyle name="Normal 10 4 2 6 6" xfId="7536" xr:uid="{00000000-0005-0000-0000-0000881D0000}"/>
    <cellStyle name="Normal 10 4 2 6 7" xfId="7537" xr:uid="{00000000-0005-0000-0000-0000891D0000}"/>
    <cellStyle name="Normal 10 4 2 7" xfId="7538" xr:uid="{00000000-0005-0000-0000-00008A1D0000}"/>
    <cellStyle name="Normal 10 4 2 8" xfId="7539" xr:uid="{00000000-0005-0000-0000-00008B1D0000}"/>
    <cellStyle name="Normal 10 4 2 9" xfId="7540" xr:uid="{00000000-0005-0000-0000-00008C1D0000}"/>
    <cellStyle name="Normal 10 4 3" xfId="7541" xr:uid="{00000000-0005-0000-0000-00008D1D0000}"/>
    <cellStyle name="Normal 10 4 3 10" xfId="7542" xr:uid="{00000000-0005-0000-0000-00008E1D0000}"/>
    <cellStyle name="Normal 10 4 3 11" xfId="7543" xr:uid="{00000000-0005-0000-0000-00008F1D0000}"/>
    <cellStyle name="Normal 10 4 3 12" xfId="7544" xr:uid="{00000000-0005-0000-0000-0000901D0000}"/>
    <cellStyle name="Normal 10 4 3 2" xfId="7545" xr:uid="{00000000-0005-0000-0000-0000911D0000}"/>
    <cellStyle name="Normal 10 4 3 2 10" xfId="7546" xr:uid="{00000000-0005-0000-0000-0000921D0000}"/>
    <cellStyle name="Normal 10 4 3 2 11" xfId="7547" xr:uid="{00000000-0005-0000-0000-0000931D0000}"/>
    <cellStyle name="Normal 10 4 3 2 2" xfId="7548" xr:uid="{00000000-0005-0000-0000-0000941D0000}"/>
    <cellStyle name="Normal 10 4 3 2 2 10" xfId="7549" xr:uid="{00000000-0005-0000-0000-0000951D0000}"/>
    <cellStyle name="Normal 10 4 3 2 2 2" xfId="7550" xr:uid="{00000000-0005-0000-0000-0000961D0000}"/>
    <cellStyle name="Normal 10 4 3 2 2 2 2" xfId="7551" xr:uid="{00000000-0005-0000-0000-0000971D0000}"/>
    <cellStyle name="Normal 10 4 3 2 2 2 2 2" xfId="7552" xr:uid="{00000000-0005-0000-0000-0000981D0000}"/>
    <cellStyle name="Normal 10 4 3 2 2 2 2 3" xfId="7553" xr:uid="{00000000-0005-0000-0000-0000991D0000}"/>
    <cellStyle name="Normal 10 4 3 2 2 2 2 4" xfId="7554" xr:uid="{00000000-0005-0000-0000-00009A1D0000}"/>
    <cellStyle name="Normal 10 4 3 2 2 2 2 5" xfId="7555" xr:uid="{00000000-0005-0000-0000-00009B1D0000}"/>
    <cellStyle name="Normal 10 4 3 2 2 2 2 6" xfId="7556" xr:uid="{00000000-0005-0000-0000-00009C1D0000}"/>
    <cellStyle name="Normal 10 4 3 2 2 2 2 7" xfId="7557" xr:uid="{00000000-0005-0000-0000-00009D1D0000}"/>
    <cellStyle name="Normal 10 4 3 2 2 2 3" xfId="7558" xr:uid="{00000000-0005-0000-0000-00009E1D0000}"/>
    <cellStyle name="Normal 10 4 3 2 2 2 4" xfId="7559" xr:uid="{00000000-0005-0000-0000-00009F1D0000}"/>
    <cellStyle name="Normal 10 4 3 2 2 2 5" xfId="7560" xr:uid="{00000000-0005-0000-0000-0000A01D0000}"/>
    <cellStyle name="Normal 10 4 3 2 2 2 6" xfId="7561" xr:uid="{00000000-0005-0000-0000-0000A11D0000}"/>
    <cellStyle name="Normal 10 4 3 2 2 2 7" xfId="7562" xr:uid="{00000000-0005-0000-0000-0000A21D0000}"/>
    <cellStyle name="Normal 10 4 3 2 2 2 8" xfId="7563" xr:uid="{00000000-0005-0000-0000-0000A31D0000}"/>
    <cellStyle name="Normal 10 4 3 2 2 3" xfId="7564" xr:uid="{00000000-0005-0000-0000-0000A41D0000}"/>
    <cellStyle name="Normal 10 4 3 2 2 3 2" xfId="7565" xr:uid="{00000000-0005-0000-0000-0000A51D0000}"/>
    <cellStyle name="Normal 10 4 3 2 2 3 2 2" xfId="7566" xr:uid="{00000000-0005-0000-0000-0000A61D0000}"/>
    <cellStyle name="Normal 10 4 3 2 2 3 2 3" xfId="7567" xr:uid="{00000000-0005-0000-0000-0000A71D0000}"/>
    <cellStyle name="Normal 10 4 3 2 2 3 2 4" xfId="7568" xr:uid="{00000000-0005-0000-0000-0000A81D0000}"/>
    <cellStyle name="Normal 10 4 3 2 2 3 2 5" xfId="7569" xr:uid="{00000000-0005-0000-0000-0000A91D0000}"/>
    <cellStyle name="Normal 10 4 3 2 2 3 2 6" xfId="7570" xr:uid="{00000000-0005-0000-0000-0000AA1D0000}"/>
    <cellStyle name="Normal 10 4 3 2 2 3 2 7" xfId="7571" xr:uid="{00000000-0005-0000-0000-0000AB1D0000}"/>
    <cellStyle name="Normal 10 4 3 2 2 3 3" xfId="7572" xr:uid="{00000000-0005-0000-0000-0000AC1D0000}"/>
    <cellStyle name="Normal 10 4 3 2 2 3 4" xfId="7573" xr:uid="{00000000-0005-0000-0000-0000AD1D0000}"/>
    <cellStyle name="Normal 10 4 3 2 2 3 5" xfId="7574" xr:uid="{00000000-0005-0000-0000-0000AE1D0000}"/>
    <cellStyle name="Normal 10 4 3 2 2 3 6" xfId="7575" xr:uid="{00000000-0005-0000-0000-0000AF1D0000}"/>
    <cellStyle name="Normal 10 4 3 2 2 3 7" xfId="7576" xr:uid="{00000000-0005-0000-0000-0000B01D0000}"/>
    <cellStyle name="Normal 10 4 3 2 2 3 8" xfId="7577" xr:uid="{00000000-0005-0000-0000-0000B11D0000}"/>
    <cellStyle name="Normal 10 4 3 2 2 4" xfId="7578" xr:uid="{00000000-0005-0000-0000-0000B21D0000}"/>
    <cellStyle name="Normal 10 4 3 2 2 4 2" xfId="7579" xr:uid="{00000000-0005-0000-0000-0000B31D0000}"/>
    <cellStyle name="Normal 10 4 3 2 2 4 3" xfId="7580" xr:uid="{00000000-0005-0000-0000-0000B41D0000}"/>
    <cellStyle name="Normal 10 4 3 2 2 4 4" xfId="7581" xr:uid="{00000000-0005-0000-0000-0000B51D0000}"/>
    <cellStyle name="Normal 10 4 3 2 2 4 5" xfId="7582" xr:uid="{00000000-0005-0000-0000-0000B61D0000}"/>
    <cellStyle name="Normal 10 4 3 2 2 4 6" xfId="7583" xr:uid="{00000000-0005-0000-0000-0000B71D0000}"/>
    <cellStyle name="Normal 10 4 3 2 2 4 7" xfId="7584" xr:uid="{00000000-0005-0000-0000-0000B81D0000}"/>
    <cellStyle name="Normal 10 4 3 2 2 5" xfId="7585" xr:uid="{00000000-0005-0000-0000-0000B91D0000}"/>
    <cellStyle name="Normal 10 4 3 2 2 6" xfId="7586" xr:uid="{00000000-0005-0000-0000-0000BA1D0000}"/>
    <cellStyle name="Normal 10 4 3 2 2 7" xfId="7587" xr:uid="{00000000-0005-0000-0000-0000BB1D0000}"/>
    <cellStyle name="Normal 10 4 3 2 2 8" xfId="7588" xr:uid="{00000000-0005-0000-0000-0000BC1D0000}"/>
    <cellStyle name="Normal 10 4 3 2 2 9" xfId="7589" xr:uid="{00000000-0005-0000-0000-0000BD1D0000}"/>
    <cellStyle name="Normal 10 4 3 2 3" xfId="7590" xr:uid="{00000000-0005-0000-0000-0000BE1D0000}"/>
    <cellStyle name="Normal 10 4 3 2 3 2" xfId="7591" xr:uid="{00000000-0005-0000-0000-0000BF1D0000}"/>
    <cellStyle name="Normal 10 4 3 2 3 2 2" xfId="7592" xr:uid="{00000000-0005-0000-0000-0000C01D0000}"/>
    <cellStyle name="Normal 10 4 3 2 3 2 2 2" xfId="7593" xr:uid="{00000000-0005-0000-0000-0000C11D0000}"/>
    <cellStyle name="Normal 10 4 3 2 3 2 2 3" xfId="7594" xr:uid="{00000000-0005-0000-0000-0000C21D0000}"/>
    <cellStyle name="Normal 10 4 3 2 3 2 2 4" xfId="7595" xr:uid="{00000000-0005-0000-0000-0000C31D0000}"/>
    <cellStyle name="Normal 10 4 3 2 3 2 2 5" xfId="7596" xr:uid="{00000000-0005-0000-0000-0000C41D0000}"/>
    <cellStyle name="Normal 10 4 3 2 3 2 2 6" xfId="7597" xr:uid="{00000000-0005-0000-0000-0000C51D0000}"/>
    <cellStyle name="Normal 10 4 3 2 3 2 2 7" xfId="7598" xr:uid="{00000000-0005-0000-0000-0000C61D0000}"/>
    <cellStyle name="Normal 10 4 3 2 3 2 3" xfId="7599" xr:uid="{00000000-0005-0000-0000-0000C71D0000}"/>
    <cellStyle name="Normal 10 4 3 2 3 2 4" xfId="7600" xr:uid="{00000000-0005-0000-0000-0000C81D0000}"/>
    <cellStyle name="Normal 10 4 3 2 3 2 5" xfId="7601" xr:uid="{00000000-0005-0000-0000-0000C91D0000}"/>
    <cellStyle name="Normal 10 4 3 2 3 2 6" xfId="7602" xr:uid="{00000000-0005-0000-0000-0000CA1D0000}"/>
    <cellStyle name="Normal 10 4 3 2 3 2 7" xfId="7603" xr:uid="{00000000-0005-0000-0000-0000CB1D0000}"/>
    <cellStyle name="Normal 10 4 3 2 3 2 8" xfId="7604" xr:uid="{00000000-0005-0000-0000-0000CC1D0000}"/>
    <cellStyle name="Normal 10 4 3 2 3 3" xfId="7605" xr:uid="{00000000-0005-0000-0000-0000CD1D0000}"/>
    <cellStyle name="Normal 10 4 3 2 3 3 2" xfId="7606" xr:uid="{00000000-0005-0000-0000-0000CE1D0000}"/>
    <cellStyle name="Normal 10 4 3 2 3 3 3" xfId="7607" xr:uid="{00000000-0005-0000-0000-0000CF1D0000}"/>
    <cellStyle name="Normal 10 4 3 2 3 3 4" xfId="7608" xr:uid="{00000000-0005-0000-0000-0000D01D0000}"/>
    <cellStyle name="Normal 10 4 3 2 3 3 5" xfId="7609" xr:uid="{00000000-0005-0000-0000-0000D11D0000}"/>
    <cellStyle name="Normal 10 4 3 2 3 3 6" xfId="7610" xr:uid="{00000000-0005-0000-0000-0000D21D0000}"/>
    <cellStyle name="Normal 10 4 3 2 3 3 7" xfId="7611" xr:uid="{00000000-0005-0000-0000-0000D31D0000}"/>
    <cellStyle name="Normal 10 4 3 2 3 4" xfId="7612" xr:uid="{00000000-0005-0000-0000-0000D41D0000}"/>
    <cellStyle name="Normal 10 4 3 2 3 5" xfId="7613" xr:uid="{00000000-0005-0000-0000-0000D51D0000}"/>
    <cellStyle name="Normal 10 4 3 2 3 6" xfId="7614" xr:uid="{00000000-0005-0000-0000-0000D61D0000}"/>
    <cellStyle name="Normal 10 4 3 2 3 7" xfId="7615" xr:uid="{00000000-0005-0000-0000-0000D71D0000}"/>
    <cellStyle name="Normal 10 4 3 2 3 8" xfId="7616" xr:uid="{00000000-0005-0000-0000-0000D81D0000}"/>
    <cellStyle name="Normal 10 4 3 2 3 9" xfId="7617" xr:uid="{00000000-0005-0000-0000-0000D91D0000}"/>
    <cellStyle name="Normal 10 4 3 2 4" xfId="7618" xr:uid="{00000000-0005-0000-0000-0000DA1D0000}"/>
    <cellStyle name="Normal 10 4 3 2 4 2" xfId="7619" xr:uid="{00000000-0005-0000-0000-0000DB1D0000}"/>
    <cellStyle name="Normal 10 4 3 2 4 2 2" xfId="7620" xr:uid="{00000000-0005-0000-0000-0000DC1D0000}"/>
    <cellStyle name="Normal 10 4 3 2 4 2 3" xfId="7621" xr:uid="{00000000-0005-0000-0000-0000DD1D0000}"/>
    <cellStyle name="Normal 10 4 3 2 4 2 4" xfId="7622" xr:uid="{00000000-0005-0000-0000-0000DE1D0000}"/>
    <cellStyle name="Normal 10 4 3 2 4 2 5" xfId="7623" xr:uid="{00000000-0005-0000-0000-0000DF1D0000}"/>
    <cellStyle name="Normal 10 4 3 2 4 2 6" xfId="7624" xr:uid="{00000000-0005-0000-0000-0000E01D0000}"/>
    <cellStyle name="Normal 10 4 3 2 4 2 7" xfId="7625" xr:uid="{00000000-0005-0000-0000-0000E11D0000}"/>
    <cellStyle name="Normal 10 4 3 2 4 3" xfId="7626" xr:uid="{00000000-0005-0000-0000-0000E21D0000}"/>
    <cellStyle name="Normal 10 4 3 2 4 4" xfId="7627" xr:uid="{00000000-0005-0000-0000-0000E31D0000}"/>
    <cellStyle name="Normal 10 4 3 2 4 5" xfId="7628" xr:uid="{00000000-0005-0000-0000-0000E41D0000}"/>
    <cellStyle name="Normal 10 4 3 2 4 6" xfId="7629" xr:uid="{00000000-0005-0000-0000-0000E51D0000}"/>
    <cellStyle name="Normal 10 4 3 2 4 7" xfId="7630" xr:uid="{00000000-0005-0000-0000-0000E61D0000}"/>
    <cellStyle name="Normal 10 4 3 2 4 8" xfId="7631" xr:uid="{00000000-0005-0000-0000-0000E71D0000}"/>
    <cellStyle name="Normal 10 4 3 2 5" xfId="7632" xr:uid="{00000000-0005-0000-0000-0000E81D0000}"/>
    <cellStyle name="Normal 10 4 3 2 5 2" xfId="7633" xr:uid="{00000000-0005-0000-0000-0000E91D0000}"/>
    <cellStyle name="Normal 10 4 3 2 5 3" xfId="7634" xr:uid="{00000000-0005-0000-0000-0000EA1D0000}"/>
    <cellStyle name="Normal 10 4 3 2 5 4" xfId="7635" xr:uid="{00000000-0005-0000-0000-0000EB1D0000}"/>
    <cellStyle name="Normal 10 4 3 2 5 5" xfId="7636" xr:uid="{00000000-0005-0000-0000-0000EC1D0000}"/>
    <cellStyle name="Normal 10 4 3 2 5 6" xfId="7637" xr:uid="{00000000-0005-0000-0000-0000ED1D0000}"/>
    <cellStyle name="Normal 10 4 3 2 5 7" xfId="7638" xr:uid="{00000000-0005-0000-0000-0000EE1D0000}"/>
    <cellStyle name="Normal 10 4 3 2 6" xfId="7639" xr:uid="{00000000-0005-0000-0000-0000EF1D0000}"/>
    <cellStyle name="Normal 10 4 3 2 7" xfId="7640" xr:uid="{00000000-0005-0000-0000-0000F01D0000}"/>
    <cellStyle name="Normal 10 4 3 2 8" xfId="7641" xr:uid="{00000000-0005-0000-0000-0000F11D0000}"/>
    <cellStyle name="Normal 10 4 3 2 9" xfId="7642" xr:uid="{00000000-0005-0000-0000-0000F21D0000}"/>
    <cellStyle name="Normal 10 4 3 3" xfId="7643" xr:uid="{00000000-0005-0000-0000-0000F31D0000}"/>
    <cellStyle name="Normal 10 4 3 3 10" xfId="7644" xr:uid="{00000000-0005-0000-0000-0000F41D0000}"/>
    <cellStyle name="Normal 10 4 3 3 2" xfId="7645" xr:uid="{00000000-0005-0000-0000-0000F51D0000}"/>
    <cellStyle name="Normal 10 4 3 3 2 2" xfId="7646" xr:uid="{00000000-0005-0000-0000-0000F61D0000}"/>
    <cellStyle name="Normal 10 4 3 3 2 2 2" xfId="7647" xr:uid="{00000000-0005-0000-0000-0000F71D0000}"/>
    <cellStyle name="Normal 10 4 3 3 2 2 3" xfId="7648" xr:uid="{00000000-0005-0000-0000-0000F81D0000}"/>
    <cellStyle name="Normal 10 4 3 3 2 2 4" xfId="7649" xr:uid="{00000000-0005-0000-0000-0000F91D0000}"/>
    <cellStyle name="Normal 10 4 3 3 2 2 5" xfId="7650" xr:uid="{00000000-0005-0000-0000-0000FA1D0000}"/>
    <cellStyle name="Normal 10 4 3 3 2 2 6" xfId="7651" xr:uid="{00000000-0005-0000-0000-0000FB1D0000}"/>
    <cellStyle name="Normal 10 4 3 3 2 2 7" xfId="7652" xr:uid="{00000000-0005-0000-0000-0000FC1D0000}"/>
    <cellStyle name="Normal 10 4 3 3 2 3" xfId="7653" xr:uid="{00000000-0005-0000-0000-0000FD1D0000}"/>
    <cellStyle name="Normal 10 4 3 3 2 4" xfId="7654" xr:uid="{00000000-0005-0000-0000-0000FE1D0000}"/>
    <cellStyle name="Normal 10 4 3 3 2 5" xfId="7655" xr:uid="{00000000-0005-0000-0000-0000FF1D0000}"/>
    <cellStyle name="Normal 10 4 3 3 2 6" xfId="7656" xr:uid="{00000000-0005-0000-0000-0000001E0000}"/>
    <cellStyle name="Normal 10 4 3 3 2 7" xfId="7657" xr:uid="{00000000-0005-0000-0000-0000011E0000}"/>
    <cellStyle name="Normal 10 4 3 3 2 8" xfId="7658" xr:uid="{00000000-0005-0000-0000-0000021E0000}"/>
    <cellStyle name="Normal 10 4 3 3 3" xfId="7659" xr:uid="{00000000-0005-0000-0000-0000031E0000}"/>
    <cellStyle name="Normal 10 4 3 3 3 2" xfId="7660" xr:uid="{00000000-0005-0000-0000-0000041E0000}"/>
    <cellStyle name="Normal 10 4 3 3 3 2 2" xfId="7661" xr:uid="{00000000-0005-0000-0000-0000051E0000}"/>
    <cellStyle name="Normal 10 4 3 3 3 2 3" xfId="7662" xr:uid="{00000000-0005-0000-0000-0000061E0000}"/>
    <cellStyle name="Normal 10 4 3 3 3 2 4" xfId="7663" xr:uid="{00000000-0005-0000-0000-0000071E0000}"/>
    <cellStyle name="Normal 10 4 3 3 3 2 5" xfId="7664" xr:uid="{00000000-0005-0000-0000-0000081E0000}"/>
    <cellStyle name="Normal 10 4 3 3 3 2 6" xfId="7665" xr:uid="{00000000-0005-0000-0000-0000091E0000}"/>
    <cellStyle name="Normal 10 4 3 3 3 2 7" xfId="7666" xr:uid="{00000000-0005-0000-0000-00000A1E0000}"/>
    <cellStyle name="Normal 10 4 3 3 3 3" xfId="7667" xr:uid="{00000000-0005-0000-0000-00000B1E0000}"/>
    <cellStyle name="Normal 10 4 3 3 3 4" xfId="7668" xr:uid="{00000000-0005-0000-0000-00000C1E0000}"/>
    <cellStyle name="Normal 10 4 3 3 3 5" xfId="7669" xr:uid="{00000000-0005-0000-0000-00000D1E0000}"/>
    <cellStyle name="Normal 10 4 3 3 3 6" xfId="7670" xr:uid="{00000000-0005-0000-0000-00000E1E0000}"/>
    <cellStyle name="Normal 10 4 3 3 3 7" xfId="7671" xr:uid="{00000000-0005-0000-0000-00000F1E0000}"/>
    <cellStyle name="Normal 10 4 3 3 3 8" xfId="7672" xr:uid="{00000000-0005-0000-0000-0000101E0000}"/>
    <cellStyle name="Normal 10 4 3 3 4" xfId="7673" xr:uid="{00000000-0005-0000-0000-0000111E0000}"/>
    <cellStyle name="Normal 10 4 3 3 4 2" xfId="7674" xr:uid="{00000000-0005-0000-0000-0000121E0000}"/>
    <cellStyle name="Normal 10 4 3 3 4 3" xfId="7675" xr:uid="{00000000-0005-0000-0000-0000131E0000}"/>
    <cellStyle name="Normal 10 4 3 3 4 4" xfId="7676" xr:uid="{00000000-0005-0000-0000-0000141E0000}"/>
    <cellStyle name="Normal 10 4 3 3 4 5" xfId="7677" xr:uid="{00000000-0005-0000-0000-0000151E0000}"/>
    <cellStyle name="Normal 10 4 3 3 4 6" xfId="7678" xr:uid="{00000000-0005-0000-0000-0000161E0000}"/>
    <cellStyle name="Normal 10 4 3 3 4 7" xfId="7679" xr:uid="{00000000-0005-0000-0000-0000171E0000}"/>
    <cellStyle name="Normal 10 4 3 3 5" xfId="7680" xr:uid="{00000000-0005-0000-0000-0000181E0000}"/>
    <cellStyle name="Normal 10 4 3 3 6" xfId="7681" xr:uid="{00000000-0005-0000-0000-0000191E0000}"/>
    <cellStyle name="Normal 10 4 3 3 7" xfId="7682" xr:uid="{00000000-0005-0000-0000-00001A1E0000}"/>
    <cellStyle name="Normal 10 4 3 3 8" xfId="7683" xr:uid="{00000000-0005-0000-0000-00001B1E0000}"/>
    <cellStyle name="Normal 10 4 3 3 9" xfId="7684" xr:uid="{00000000-0005-0000-0000-00001C1E0000}"/>
    <cellStyle name="Normal 10 4 3 4" xfId="7685" xr:uid="{00000000-0005-0000-0000-00001D1E0000}"/>
    <cellStyle name="Normal 10 4 3 4 2" xfId="7686" xr:uid="{00000000-0005-0000-0000-00001E1E0000}"/>
    <cellStyle name="Normal 10 4 3 4 2 2" xfId="7687" xr:uid="{00000000-0005-0000-0000-00001F1E0000}"/>
    <cellStyle name="Normal 10 4 3 4 2 2 2" xfId="7688" xr:uid="{00000000-0005-0000-0000-0000201E0000}"/>
    <cellStyle name="Normal 10 4 3 4 2 2 3" xfId="7689" xr:uid="{00000000-0005-0000-0000-0000211E0000}"/>
    <cellStyle name="Normal 10 4 3 4 2 2 4" xfId="7690" xr:uid="{00000000-0005-0000-0000-0000221E0000}"/>
    <cellStyle name="Normal 10 4 3 4 2 2 5" xfId="7691" xr:uid="{00000000-0005-0000-0000-0000231E0000}"/>
    <cellStyle name="Normal 10 4 3 4 2 2 6" xfId="7692" xr:uid="{00000000-0005-0000-0000-0000241E0000}"/>
    <cellStyle name="Normal 10 4 3 4 2 2 7" xfId="7693" xr:uid="{00000000-0005-0000-0000-0000251E0000}"/>
    <cellStyle name="Normal 10 4 3 4 2 3" xfId="7694" xr:uid="{00000000-0005-0000-0000-0000261E0000}"/>
    <cellStyle name="Normal 10 4 3 4 2 4" xfId="7695" xr:uid="{00000000-0005-0000-0000-0000271E0000}"/>
    <cellStyle name="Normal 10 4 3 4 2 5" xfId="7696" xr:uid="{00000000-0005-0000-0000-0000281E0000}"/>
    <cellStyle name="Normal 10 4 3 4 2 6" xfId="7697" xr:uid="{00000000-0005-0000-0000-0000291E0000}"/>
    <cellStyle name="Normal 10 4 3 4 2 7" xfId="7698" xr:uid="{00000000-0005-0000-0000-00002A1E0000}"/>
    <cellStyle name="Normal 10 4 3 4 2 8" xfId="7699" xr:uid="{00000000-0005-0000-0000-00002B1E0000}"/>
    <cellStyle name="Normal 10 4 3 4 3" xfId="7700" xr:uid="{00000000-0005-0000-0000-00002C1E0000}"/>
    <cellStyle name="Normal 10 4 3 4 3 2" xfId="7701" xr:uid="{00000000-0005-0000-0000-00002D1E0000}"/>
    <cellStyle name="Normal 10 4 3 4 3 3" xfId="7702" xr:uid="{00000000-0005-0000-0000-00002E1E0000}"/>
    <cellStyle name="Normal 10 4 3 4 3 4" xfId="7703" xr:uid="{00000000-0005-0000-0000-00002F1E0000}"/>
    <cellStyle name="Normal 10 4 3 4 3 5" xfId="7704" xr:uid="{00000000-0005-0000-0000-0000301E0000}"/>
    <cellStyle name="Normal 10 4 3 4 3 6" xfId="7705" xr:uid="{00000000-0005-0000-0000-0000311E0000}"/>
    <cellStyle name="Normal 10 4 3 4 3 7" xfId="7706" xr:uid="{00000000-0005-0000-0000-0000321E0000}"/>
    <cellStyle name="Normal 10 4 3 4 4" xfId="7707" xr:uid="{00000000-0005-0000-0000-0000331E0000}"/>
    <cellStyle name="Normal 10 4 3 4 5" xfId="7708" xr:uid="{00000000-0005-0000-0000-0000341E0000}"/>
    <cellStyle name="Normal 10 4 3 4 6" xfId="7709" xr:uid="{00000000-0005-0000-0000-0000351E0000}"/>
    <cellStyle name="Normal 10 4 3 4 7" xfId="7710" xr:uid="{00000000-0005-0000-0000-0000361E0000}"/>
    <cellStyle name="Normal 10 4 3 4 8" xfId="7711" xr:uid="{00000000-0005-0000-0000-0000371E0000}"/>
    <cellStyle name="Normal 10 4 3 4 9" xfId="7712" xr:uid="{00000000-0005-0000-0000-0000381E0000}"/>
    <cellStyle name="Normal 10 4 3 5" xfId="7713" xr:uid="{00000000-0005-0000-0000-0000391E0000}"/>
    <cellStyle name="Normal 10 4 3 5 2" xfId="7714" xr:uid="{00000000-0005-0000-0000-00003A1E0000}"/>
    <cellStyle name="Normal 10 4 3 5 2 2" xfId="7715" xr:uid="{00000000-0005-0000-0000-00003B1E0000}"/>
    <cellStyle name="Normal 10 4 3 5 2 3" xfId="7716" xr:uid="{00000000-0005-0000-0000-00003C1E0000}"/>
    <cellStyle name="Normal 10 4 3 5 2 4" xfId="7717" xr:uid="{00000000-0005-0000-0000-00003D1E0000}"/>
    <cellStyle name="Normal 10 4 3 5 2 5" xfId="7718" xr:uid="{00000000-0005-0000-0000-00003E1E0000}"/>
    <cellStyle name="Normal 10 4 3 5 2 6" xfId="7719" xr:uid="{00000000-0005-0000-0000-00003F1E0000}"/>
    <cellStyle name="Normal 10 4 3 5 2 7" xfId="7720" xr:uid="{00000000-0005-0000-0000-0000401E0000}"/>
    <cellStyle name="Normal 10 4 3 5 3" xfId="7721" xr:uid="{00000000-0005-0000-0000-0000411E0000}"/>
    <cellStyle name="Normal 10 4 3 5 4" xfId="7722" xr:uid="{00000000-0005-0000-0000-0000421E0000}"/>
    <cellStyle name="Normal 10 4 3 5 5" xfId="7723" xr:uid="{00000000-0005-0000-0000-0000431E0000}"/>
    <cellStyle name="Normal 10 4 3 5 6" xfId="7724" xr:uid="{00000000-0005-0000-0000-0000441E0000}"/>
    <cellStyle name="Normal 10 4 3 5 7" xfId="7725" xr:uid="{00000000-0005-0000-0000-0000451E0000}"/>
    <cellStyle name="Normal 10 4 3 5 8" xfId="7726" xr:uid="{00000000-0005-0000-0000-0000461E0000}"/>
    <cellStyle name="Normal 10 4 3 6" xfId="7727" xr:uid="{00000000-0005-0000-0000-0000471E0000}"/>
    <cellStyle name="Normal 10 4 3 6 2" xfId="7728" xr:uid="{00000000-0005-0000-0000-0000481E0000}"/>
    <cellStyle name="Normal 10 4 3 6 3" xfId="7729" xr:uid="{00000000-0005-0000-0000-0000491E0000}"/>
    <cellStyle name="Normal 10 4 3 6 4" xfId="7730" xr:uid="{00000000-0005-0000-0000-00004A1E0000}"/>
    <cellStyle name="Normal 10 4 3 6 5" xfId="7731" xr:uid="{00000000-0005-0000-0000-00004B1E0000}"/>
    <cellStyle name="Normal 10 4 3 6 6" xfId="7732" xr:uid="{00000000-0005-0000-0000-00004C1E0000}"/>
    <cellStyle name="Normal 10 4 3 6 7" xfId="7733" xr:uid="{00000000-0005-0000-0000-00004D1E0000}"/>
    <cellStyle name="Normal 10 4 3 7" xfId="7734" xr:uid="{00000000-0005-0000-0000-00004E1E0000}"/>
    <cellStyle name="Normal 10 4 3 8" xfId="7735" xr:uid="{00000000-0005-0000-0000-00004F1E0000}"/>
    <cellStyle name="Normal 10 4 3 9" xfId="7736" xr:uid="{00000000-0005-0000-0000-0000501E0000}"/>
    <cellStyle name="Normal 10 4 4" xfId="7737" xr:uid="{00000000-0005-0000-0000-0000511E0000}"/>
    <cellStyle name="Normal 10 4 4 10" xfId="7738" xr:uid="{00000000-0005-0000-0000-0000521E0000}"/>
    <cellStyle name="Normal 10 4 4 11" xfId="7739" xr:uid="{00000000-0005-0000-0000-0000531E0000}"/>
    <cellStyle name="Normal 10 4 4 2" xfId="7740" xr:uid="{00000000-0005-0000-0000-0000541E0000}"/>
    <cellStyle name="Normal 10 4 4 2 10" xfId="7741" xr:uid="{00000000-0005-0000-0000-0000551E0000}"/>
    <cellStyle name="Normal 10 4 4 2 2" xfId="7742" xr:uid="{00000000-0005-0000-0000-0000561E0000}"/>
    <cellStyle name="Normal 10 4 4 2 2 2" xfId="7743" xr:uid="{00000000-0005-0000-0000-0000571E0000}"/>
    <cellStyle name="Normal 10 4 4 2 2 2 2" xfId="7744" xr:uid="{00000000-0005-0000-0000-0000581E0000}"/>
    <cellStyle name="Normal 10 4 4 2 2 2 3" xfId="7745" xr:uid="{00000000-0005-0000-0000-0000591E0000}"/>
    <cellStyle name="Normal 10 4 4 2 2 2 4" xfId="7746" xr:uid="{00000000-0005-0000-0000-00005A1E0000}"/>
    <cellStyle name="Normal 10 4 4 2 2 2 5" xfId="7747" xr:uid="{00000000-0005-0000-0000-00005B1E0000}"/>
    <cellStyle name="Normal 10 4 4 2 2 2 6" xfId="7748" xr:uid="{00000000-0005-0000-0000-00005C1E0000}"/>
    <cellStyle name="Normal 10 4 4 2 2 2 7" xfId="7749" xr:uid="{00000000-0005-0000-0000-00005D1E0000}"/>
    <cellStyle name="Normal 10 4 4 2 2 3" xfId="7750" xr:uid="{00000000-0005-0000-0000-00005E1E0000}"/>
    <cellStyle name="Normal 10 4 4 2 2 4" xfId="7751" xr:uid="{00000000-0005-0000-0000-00005F1E0000}"/>
    <cellStyle name="Normal 10 4 4 2 2 5" xfId="7752" xr:uid="{00000000-0005-0000-0000-0000601E0000}"/>
    <cellStyle name="Normal 10 4 4 2 2 6" xfId="7753" xr:uid="{00000000-0005-0000-0000-0000611E0000}"/>
    <cellStyle name="Normal 10 4 4 2 2 7" xfId="7754" xr:uid="{00000000-0005-0000-0000-0000621E0000}"/>
    <cellStyle name="Normal 10 4 4 2 2 8" xfId="7755" xr:uid="{00000000-0005-0000-0000-0000631E0000}"/>
    <cellStyle name="Normal 10 4 4 2 3" xfId="7756" xr:uid="{00000000-0005-0000-0000-0000641E0000}"/>
    <cellStyle name="Normal 10 4 4 2 3 2" xfId="7757" xr:uid="{00000000-0005-0000-0000-0000651E0000}"/>
    <cellStyle name="Normal 10 4 4 2 3 2 2" xfId="7758" xr:uid="{00000000-0005-0000-0000-0000661E0000}"/>
    <cellStyle name="Normal 10 4 4 2 3 2 3" xfId="7759" xr:uid="{00000000-0005-0000-0000-0000671E0000}"/>
    <cellStyle name="Normal 10 4 4 2 3 2 4" xfId="7760" xr:uid="{00000000-0005-0000-0000-0000681E0000}"/>
    <cellStyle name="Normal 10 4 4 2 3 2 5" xfId="7761" xr:uid="{00000000-0005-0000-0000-0000691E0000}"/>
    <cellStyle name="Normal 10 4 4 2 3 2 6" xfId="7762" xr:uid="{00000000-0005-0000-0000-00006A1E0000}"/>
    <cellStyle name="Normal 10 4 4 2 3 2 7" xfId="7763" xr:uid="{00000000-0005-0000-0000-00006B1E0000}"/>
    <cellStyle name="Normal 10 4 4 2 3 3" xfId="7764" xr:uid="{00000000-0005-0000-0000-00006C1E0000}"/>
    <cellStyle name="Normal 10 4 4 2 3 4" xfId="7765" xr:uid="{00000000-0005-0000-0000-00006D1E0000}"/>
    <cellStyle name="Normal 10 4 4 2 3 5" xfId="7766" xr:uid="{00000000-0005-0000-0000-00006E1E0000}"/>
    <cellStyle name="Normal 10 4 4 2 3 6" xfId="7767" xr:uid="{00000000-0005-0000-0000-00006F1E0000}"/>
    <cellStyle name="Normal 10 4 4 2 3 7" xfId="7768" xr:uid="{00000000-0005-0000-0000-0000701E0000}"/>
    <cellStyle name="Normal 10 4 4 2 3 8" xfId="7769" xr:uid="{00000000-0005-0000-0000-0000711E0000}"/>
    <cellStyle name="Normal 10 4 4 2 4" xfId="7770" xr:uid="{00000000-0005-0000-0000-0000721E0000}"/>
    <cellStyle name="Normal 10 4 4 2 4 2" xfId="7771" xr:uid="{00000000-0005-0000-0000-0000731E0000}"/>
    <cellStyle name="Normal 10 4 4 2 4 3" xfId="7772" xr:uid="{00000000-0005-0000-0000-0000741E0000}"/>
    <cellStyle name="Normal 10 4 4 2 4 4" xfId="7773" xr:uid="{00000000-0005-0000-0000-0000751E0000}"/>
    <cellStyle name="Normal 10 4 4 2 4 5" xfId="7774" xr:uid="{00000000-0005-0000-0000-0000761E0000}"/>
    <cellStyle name="Normal 10 4 4 2 4 6" xfId="7775" xr:uid="{00000000-0005-0000-0000-0000771E0000}"/>
    <cellStyle name="Normal 10 4 4 2 4 7" xfId="7776" xr:uid="{00000000-0005-0000-0000-0000781E0000}"/>
    <cellStyle name="Normal 10 4 4 2 5" xfId="7777" xr:uid="{00000000-0005-0000-0000-0000791E0000}"/>
    <cellStyle name="Normal 10 4 4 2 6" xfId="7778" xr:uid="{00000000-0005-0000-0000-00007A1E0000}"/>
    <cellStyle name="Normal 10 4 4 2 7" xfId="7779" xr:uid="{00000000-0005-0000-0000-00007B1E0000}"/>
    <cellStyle name="Normal 10 4 4 2 8" xfId="7780" xr:uid="{00000000-0005-0000-0000-00007C1E0000}"/>
    <cellStyle name="Normal 10 4 4 2 9" xfId="7781" xr:uid="{00000000-0005-0000-0000-00007D1E0000}"/>
    <cellStyle name="Normal 10 4 4 3" xfId="7782" xr:uid="{00000000-0005-0000-0000-00007E1E0000}"/>
    <cellStyle name="Normal 10 4 4 3 2" xfId="7783" xr:uid="{00000000-0005-0000-0000-00007F1E0000}"/>
    <cellStyle name="Normal 10 4 4 3 2 2" xfId="7784" xr:uid="{00000000-0005-0000-0000-0000801E0000}"/>
    <cellStyle name="Normal 10 4 4 3 2 2 2" xfId="7785" xr:uid="{00000000-0005-0000-0000-0000811E0000}"/>
    <cellStyle name="Normal 10 4 4 3 2 2 3" xfId="7786" xr:uid="{00000000-0005-0000-0000-0000821E0000}"/>
    <cellStyle name="Normal 10 4 4 3 2 2 4" xfId="7787" xr:uid="{00000000-0005-0000-0000-0000831E0000}"/>
    <cellStyle name="Normal 10 4 4 3 2 2 5" xfId="7788" xr:uid="{00000000-0005-0000-0000-0000841E0000}"/>
    <cellStyle name="Normal 10 4 4 3 2 2 6" xfId="7789" xr:uid="{00000000-0005-0000-0000-0000851E0000}"/>
    <cellStyle name="Normal 10 4 4 3 2 2 7" xfId="7790" xr:uid="{00000000-0005-0000-0000-0000861E0000}"/>
    <cellStyle name="Normal 10 4 4 3 2 3" xfId="7791" xr:uid="{00000000-0005-0000-0000-0000871E0000}"/>
    <cellStyle name="Normal 10 4 4 3 2 4" xfId="7792" xr:uid="{00000000-0005-0000-0000-0000881E0000}"/>
    <cellStyle name="Normal 10 4 4 3 2 5" xfId="7793" xr:uid="{00000000-0005-0000-0000-0000891E0000}"/>
    <cellStyle name="Normal 10 4 4 3 2 6" xfId="7794" xr:uid="{00000000-0005-0000-0000-00008A1E0000}"/>
    <cellStyle name="Normal 10 4 4 3 2 7" xfId="7795" xr:uid="{00000000-0005-0000-0000-00008B1E0000}"/>
    <cellStyle name="Normal 10 4 4 3 2 8" xfId="7796" xr:uid="{00000000-0005-0000-0000-00008C1E0000}"/>
    <cellStyle name="Normal 10 4 4 3 3" xfId="7797" xr:uid="{00000000-0005-0000-0000-00008D1E0000}"/>
    <cellStyle name="Normal 10 4 4 3 3 2" xfId="7798" xr:uid="{00000000-0005-0000-0000-00008E1E0000}"/>
    <cellStyle name="Normal 10 4 4 3 3 3" xfId="7799" xr:uid="{00000000-0005-0000-0000-00008F1E0000}"/>
    <cellStyle name="Normal 10 4 4 3 3 4" xfId="7800" xr:uid="{00000000-0005-0000-0000-0000901E0000}"/>
    <cellStyle name="Normal 10 4 4 3 3 5" xfId="7801" xr:uid="{00000000-0005-0000-0000-0000911E0000}"/>
    <cellStyle name="Normal 10 4 4 3 3 6" xfId="7802" xr:uid="{00000000-0005-0000-0000-0000921E0000}"/>
    <cellStyle name="Normal 10 4 4 3 3 7" xfId="7803" xr:uid="{00000000-0005-0000-0000-0000931E0000}"/>
    <cellStyle name="Normal 10 4 4 3 4" xfId="7804" xr:uid="{00000000-0005-0000-0000-0000941E0000}"/>
    <cellStyle name="Normal 10 4 4 3 5" xfId="7805" xr:uid="{00000000-0005-0000-0000-0000951E0000}"/>
    <cellStyle name="Normal 10 4 4 3 6" xfId="7806" xr:uid="{00000000-0005-0000-0000-0000961E0000}"/>
    <cellStyle name="Normal 10 4 4 3 7" xfId="7807" xr:uid="{00000000-0005-0000-0000-0000971E0000}"/>
    <cellStyle name="Normal 10 4 4 3 8" xfId="7808" xr:uid="{00000000-0005-0000-0000-0000981E0000}"/>
    <cellStyle name="Normal 10 4 4 3 9" xfId="7809" xr:uid="{00000000-0005-0000-0000-0000991E0000}"/>
    <cellStyle name="Normal 10 4 4 4" xfId="7810" xr:uid="{00000000-0005-0000-0000-00009A1E0000}"/>
    <cellStyle name="Normal 10 4 4 4 2" xfId="7811" xr:uid="{00000000-0005-0000-0000-00009B1E0000}"/>
    <cellStyle name="Normal 10 4 4 4 2 2" xfId="7812" xr:uid="{00000000-0005-0000-0000-00009C1E0000}"/>
    <cellStyle name="Normal 10 4 4 4 2 3" xfId="7813" xr:uid="{00000000-0005-0000-0000-00009D1E0000}"/>
    <cellStyle name="Normal 10 4 4 4 2 4" xfId="7814" xr:uid="{00000000-0005-0000-0000-00009E1E0000}"/>
    <cellStyle name="Normal 10 4 4 4 2 5" xfId="7815" xr:uid="{00000000-0005-0000-0000-00009F1E0000}"/>
    <cellStyle name="Normal 10 4 4 4 2 6" xfId="7816" xr:uid="{00000000-0005-0000-0000-0000A01E0000}"/>
    <cellStyle name="Normal 10 4 4 4 2 7" xfId="7817" xr:uid="{00000000-0005-0000-0000-0000A11E0000}"/>
    <cellStyle name="Normal 10 4 4 4 3" xfId="7818" xr:uid="{00000000-0005-0000-0000-0000A21E0000}"/>
    <cellStyle name="Normal 10 4 4 4 4" xfId="7819" xr:uid="{00000000-0005-0000-0000-0000A31E0000}"/>
    <cellStyle name="Normal 10 4 4 4 5" xfId="7820" xr:uid="{00000000-0005-0000-0000-0000A41E0000}"/>
    <cellStyle name="Normal 10 4 4 4 6" xfId="7821" xr:uid="{00000000-0005-0000-0000-0000A51E0000}"/>
    <cellStyle name="Normal 10 4 4 4 7" xfId="7822" xr:uid="{00000000-0005-0000-0000-0000A61E0000}"/>
    <cellStyle name="Normal 10 4 4 4 8" xfId="7823" xr:uid="{00000000-0005-0000-0000-0000A71E0000}"/>
    <cellStyle name="Normal 10 4 4 5" xfId="7824" xr:uid="{00000000-0005-0000-0000-0000A81E0000}"/>
    <cellStyle name="Normal 10 4 4 5 2" xfId="7825" xr:uid="{00000000-0005-0000-0000-0000A91E0000}"/>
    <cellStyle name="Normal 10 4 4 5 3" xfId="7826" xr:uid="{00000000-0005-0000-0000-0000AA1E0000}"/>
    <cellStyle name="Normal 10 4 4 5 4" xfId="7827" xr:uid="{00000000-0005-0000-0000-0000AB1E0000}"/>
    <cellStyle name="Normal 10 4 4 5 5" xfId="7828" xr:uid="{00000000-0005-0000-0000-0000AC1E0000}"/>
    <cellStyle name="Normal 10 4 4 5 6" xfId="7829" xr:uid="{00000000-0005-0000-0000-0000AD1E0000}"/>
    <cellStyle name="Normal 10 4 4 5 7" xfId="7830" xr:uid="{00000000-0005-0000-0000-0000AE1E0000}"/>
    <cellStyle name="Normal 10 4 4 6" xfId="7831" xr:uid="{00000000-0005-0000-0000-0000AF1E0000}"/>
    <cellStyle name="Normal 10 4 4 7" xfId="7832" xr:uid="{00000000-0005-0000-0000-0000B01E0000}"/>
    <cellStyle name="Normal 10 4 4 8" xfId="7833" xr:uid="{00000000-0005-0000-0000-0000B11E0000}"/>
    <cellStyle name="Normal 10 4 4 9" xfId="7834" xr:uid="{00000000-0005-0000-0000-0000B21E0000}"/>
    <cellStyle name="Normal 10 4 5" xfId="7835" xr:uid="{00000000-0005-0000-0000-0000B31E0000}"/>
    <cellStyle name="Normal 10 4 5 10" xfId="7836" xr:uid="{00000000-0005-0000-0000-0000B41E0000}"/>
    <cellStyle name="Normal 10 4 5 11" xfId="7837" xr:uid="{00000000-0005-0000-0000-0000B51E0000}"/>
    <cellStyle name="Normal 10 4 5 2" xfId="7838" xr:uid="{00000000-0005-0000-0000-0000B61E0000}"/>
    <cellStyle name="Normal 10 4 5 2 10" xfId="7839" xr:uid="{00000000-0005-0000-0000-0000B71E0000}"/>
    <cellStyle name="Normal 10 4 5 2 2" xfId="7840" xr:uid="{00000000-0005-0000-0000-0000B81E0000}"/>
    <cellStyle name="Normal 10 4 5 2 2 2" xfId="7841" xr:uid="{00000000-0005-0000-0000-0000B91E0000}"/>
    <cellStyle name="Normal 10 4 5 2 2 2 2" xfId="7842" xr:uid="{00000000-0005-0000-0000-0000BA1E0000}"/>
    <cellStyle name="Normal 10 4 5 2 2 2 3" xfId="7843" xr:uid="{00000000-0005-0000-0000-0000BB1E0000}"/>
    <cellStyle name="Normal 10 4 5 2 2 2 4" xfId="7844" xr:uid="{00000000-0005-0000-0000-0000BC1E0000}"/>
    <cellStyle name="Normal 10 4 5 2 2 2 5" xfId="7845" xr:uid="{00000000-0005-0000-0000-0000BD1E0000}"/>
    <cellStyle name="Normal 10 4 5 2 2 2 6" xfId="7846" xr:uid="{00000000-0005-0000-0000-0000BE1E0000}"/>
    <cellStyle name="Normal 10 4 5 2 2 2 7" xfId="7847" xr:uid="{00000000-0005-0000-0000-0000BF1E0000}"/>
    <cellStyle name="Normal 10 4 5 2 2 3" xfId="7848" xr:uid="{00000000-0005-0000-0000-0000C01E0000}"/>
    <cellStyle name="Normal 10 4 5 2 2 4" xfId="7849" xr:uid="{00000000-0005-0000-0000-0000C11E0000}"/>
    <cellStyle name="Normal 10 4 5 2 2 5" xfId="7850" xr:uid="{00000000-0005-0000-0000-0000C21E0000}"/>
    <cellStyle name="Normal 10 4 5 2 2 6" xfId="7851" xr:uid="{00000000-0005-0000-0000-0000C31E0000}"/>
    <cellStyle name="Normal 10 4 5 2 2 7" xfId="7852" xr:uid="{00000000-0005-0000-0000-0000C41E0000}"/>
    <cellStyle name="Normal 10 4 5 2 2 8" xfId="7853" xr:uid="{00000000-0005-0000-0000-0000C51E0000}"/>
    <cellStyle name="Normal 10 4 5 2 3" xfId="7854" xr:uid="{00000000-0005-0000-0000-0000C61E0000}"/>
    <cellStyle name="Normal 10 4 5 2 3 2" xfId="7855" xr:uid="{00000000-0005-0000-0000-0000C71E0000}"/>
    <cellStyle name="Normal 10 4 5 2 3 2 2" xfId="7856" xr:uid="{00000000-0005-0000-0000-0000C81E0000}"/>
    <cellStyle name="Normal 10 4 5 2 3 2 3" xfId="7857" xr:uid="{00000000-0005-0000-0000-0000C91E0000}"/>
    <cellStyle name="Normal 10 4 5 2 3 2 4" xfId="7858" xr:uid="{00000000-0005-0000-0000-0000CA1E0000}"/>
    <cellStyle name="Normal 10 4 5 2 3 2 5" xfId="7859" xr:uid="{00000000-0005-0000-0000-0000CB1E0000}"/>
    <cellStyle name="Normal 10 4 5 2 3 2 6" xfId="7860" xr:uid="{00000000-0005-0000-0000-0000CC1E0000}"/>
    <cellStyle name="Normal 10 4 5 2 3 2 7" xfId="7861" xr:uid="{00000000-0005-0000-0000-0000CD1E0000}"/>
    <cellStyle name="Normal 10 4 5 2 3 3" xfId="7862" xr:uid="{00000000-0005-0000-0000-0000CE1E0000}"/>
    <cellStyle name="Normal 10 4 5 2 3 4" xfId="7863" xr:uid="{00000000-0005-0000-0000-0000CF1E0000}"/>
    <cellStyle name="Normal 10 4 5 2 3 5" xfId="7864" xr:uid="{00000000-0005-0000-0000-0000D01E0000}"/>
    <cellStyle name="Normal 10 4 5 2 3 6" xfId="7865" xr:uid="{00000000-0005-0000-0000-0000D11E0000}"/>
    <cellStyle name="Normal 10 4 5 2 3 7" xfId="7866" xr:uid="{00000000-0005-0000-0000-0000D21E0000}"/>
    <cellStyle name="Normal 10 4 5 2 3 8" xfId="7867" xr:uid="{00000000-0005-0000-0000-0000D31E0000}"/>
    <cellStyle name="Normal 10 4 5 2 4" xfId="7868" xr:uid="{00000000-0005-0000-0000-0000D41E0000}"/>
    <cellStyle name="Normal 10 4 5 2 4 2" xfId="7869" xr:uid="{00000000-0005-0000-0000-0000D51E0000}"/>
    <cellStyle name="Normal 10 4 5 2 4 3" xfId="7870" xr:uid="{00000000-0005-0000-0000-0000D61E0000}"/>
    <cellStyle name="Normal 10 4 5 2 4 4" xfId="7871" xr:uid="{00000000-0005-0000-0000-0000D71E0000}"/>
    <cellStyle name="Normal 10 4 5 2 4 5" xfId="7872" xr:uid="{00000000-0005-0000-0000-0000D81E0000}"/>
    <cellStyle name="Normal 10 4 5 2 4 6" xfId="7873" xr:uid="{00000000-0005-0000-0000-0000D91E0000}"/>
    <cellStyle name="Normal 10 4 5 2 4 7" xfId="7874" xr:uid="{00000000-0005-0000-0000-0000DA1E0000}"/>
    <cellStyle name="Normal 10 4 5 2 5" xfId="7875" xr:uid="{00000000-0005-0000-0000-0000DB1E0000}"/>
    <cellStyle name="Normal 10 4 5 2 6" xfId="7876" xr:uid="{00000000-0005-0000-0000-0000DC1E0000}"/>
    <cellStyle name="Normal 10 4 5 2 7" xfId="7877" xr:uid="{00000000-0005-0000-0000-0000DD1E0000}"/>
    <cellStyle name="Normal 10 4 5 2 8" xfId="7878" xr:uid="{00000000-0005-0000-0000-0000DE1E0000}"/>
    <cellStyle name="Normal 10 4 5 2 9" xfId="7879" xr:uid="{00000000-0005-0000-0000-0000DF1E0000}"/>
    <cellStyle name="Normal 10 4 5 3" xfId="7880" xr:uid="{00000000-0005-0000-0000-0000E01E0000}"/>
    <cellStyle name="Normal 10 4 5 3 2" xfId="7881" xr:uid="{00000000-0005-0000-0000-0000E11E0000}"/>
    <cellStyle name="Normal 10 4 5 3 2 2" xfId="7882" xr:uid="{00000000-0005-0000-0000-0000E21E0000}"/>
    <cellStyle name="Normal 10 4 5 3 2 2 2" xfId="7883" xr:uid="{00000000-0005-0000-0000-0000E31E0000}"/>
    <cellStyle name="Normal 10 4 5 3 2 2 3" xfId="7884" xr:uid="{00000000-0005-0000-0000-0000E41E0000}"/>
    <cellStyle name="Normal 10 4 5 3 2 2 4" xfId="7885" xr:uid="{00000000-0005-0000-0000-0000E51E0000}"/>
    <cellStyle name="Normal 10 4 5 3 2 2 5" xfId="7886" xr:uid="{00000000-0005-0000-0000-0000E61E0000}"/>
    <cellStyle name="Normal 10 4 5 3 2 2 6" xfId="7887" xr:uid="{00000000-0005-0000-0000-0000E71E0000}"/>
    <cellStyle name="Normal 10 4 5 3 2 2 7" xfId="7888" xr:uid="{00000000-0005-0000-0000-0000E81E0000}"/>
    <cellStyle name="Normal 10 4 5 3 2 3" xfId="7889" xr:uid="{00000000-0005-0000-0000-0000E91E0000}"/>
    <cellStyle name="Normal 10 4 5 3 2 4" xfId="7890" xr:uid="{00000000-0005-0000-0000-0000EA1E0000}"/>
    <cellStyle name="Normal 10 4 5 3 2 5" xfId="7891" xr:uid="{00000000-0005-0000-0000-0000EB1E0000}"/>
    <cellStyle name="Normal 10 4 5 3 2 6" xfId="7892" xr:uid="{00000000-0005-0000-0000-0000EC1E0000}"/>
    <cellStyle name="Normal 10 4 5 3 2 7" xfId="7893" xr:uid="{00000000-0005-0000-0000-0000ED1E0000}"/>
    <cellStyle name="Normal 10 4 5 3 2 8" xfId="7894" xr:uid="{00000000-0005-0000-0000-0000EE1E0000}"/>
    <cellStyle name="Normal 10 4 5 3 3" xfId="7895" xr:uid="{00000000-0005-0000-0000-0000EF1E0000}"/>
    <cellStyle name="Normal 10 4 5 3 3 2" xfId="7896" xr:uid="{00000000-0005-0000-0000-0000F01E0000}"/>
    <cellStyle name="Normal 10 4 5 3 3 3" xfId="7897" xr:uid="{00000000-0005-0000-0000-0000F11E0000}"/>
    <cellStyle name="Normal 10 4 5 3 3 4" xfId="7898" xr:uid="{00000000-0005-0000-0000-0000F21E0000}"/>
    <cellStyle name="Normal 10 4 5 3 3 5" xfId="7899" xr:uid="{00000000-0005-0000-0000-0000F31E0000}"/>
    <cellStyle name="Normal 10 4 5 3 3 6" xfId="7900" xr:uid="{00000000-0005-0000-0000-0000F41E0000}"/>
    <cellStyle name="Normal 10 4 5 3 3 7" xfId="7901" xr:uid="{00000000-0005-0000-0000-0000F51E0000}"/>
    <cellStyle name="Normal 10 4 5 3 4" xfId="7902" xr:uid="{00000000-0005-0000-0000-0000F61E0000}"/>
    <cellStyle name="Normal 10 4 5 3 5" xfId="7903" xr:uid="{00000000-0005-0000-0000-0000F71E0000}"/>
    <cellStyle name="Normal 10 4 5 3 6" xfId="7904" xr:uid="{00000000-0005-0000-0000-0000F81E0000}"/>
    <cellStyle name="Normal 10 4 5 3 7" xfId="7905" xr:uid="{00000000-0005-0000-0000-0000F91E0000}"/>
    <cellStyle name="Normal 10 4 5 3 8" xfId="7906" xr:uid="{00000000-0005-0000-0000-0000FA1E0000}"/>
    <cellStyle name="Normal 10 4 5 3 9" xfId="7907" xr:uid="{00000000-0005-0000-0000-0000FB1E0000}"/>
    <cellStyle name="Normal 10 4 5 4" xfId="7908" xr:uid="{00000000-0005-0000-0000-0000FC1E0000}"/>
    <cellStyle name="Normal 10 4 5 4 2" xfId="7909" xr:uid="{00000000-0005-0000-0000-0000FD1E0000}"/>
    <cellStyle name="Normal 10 4 5 4 2 2" xfId="7910" xr:uid="{00000000-0005-0000-0000-0000FE1E0000}"/>
    <cellStyle name="Normal 10 4 5 4 2 3" xfId="7911" xr:uid="{00000000-0005-0000-0000-0000FF1E0000}"/>
    <cellStyle name="Normal 10 4 5 4 2 4" xfId="7912" xr:uid="{00000000-0005-0000-0000-0000001F0000}"/>
    <cellStyle name="Normal 10 4 5 4 2 5" xfId="7913" xr:uid="{00000000-0005-0000-0000-0000011F0000}"/>
    <cellStyle name="Normal 10 4 5 4 2 6" xfId="7914" xr:uid="{00000000-0005-0000-0000-0000021F0000}"/>
    <cellStyle name="Normal 10 4 5 4 2 7" xfId="7915" xr:uid="{00000000-0005-0000-0000-0000031F0000}"/>
    <cellStyle name="Normal 10 4 5 4 3" xfId="7916" xr:uid="{00000000-0005-0000-0000-0000041F0000}"/>
    <cellStyle name="Normal 10 4 5 4 4" xfId="7917" xr:uid="{00000000-0005-0000-0000-0000051F0000}"/>
    <cellStyle name="Normal 10 4 5 4 5" xfId="7918" xr:uid="{00000000-0005-0000-0000-0000061F0000}"/>
    <cellStyle name="Normal 10 4 5 4 6" xfId="7919" xr:uid="{00000000-0005-0000-0000-0000071F0000}"/>
    <cellStyle name="Normal 10 4 5 4 7" xfId="7920" xr:uid="{00000000-0005-0000-0000-0000081F0000}"/>
    <cellStyle name="Normal 10 4 5 4 8" xfId="7921" xr:uid="{00000000-0005-0000-0000-0000091F0000}"/>
    <cellStyle name="Normal 10 4 5 5" xfId="7922" xr:uid="{00000000-0005-0000-0000-00000A1F0000}"/>
    <cellStyle name="Normal 10 4 5 5 2" xfId="7923" xr:uid="{00000000-0005-0000-0000-00000B1F0000}"/>
    <cellStyle name="Normal 10 4 5 5 3" xfId="7924" xr:uid="{00000000-0005-0000-0000-00000C1F0000}"/>
    <cellStyle name="Normal 10 4 5 5 4" xfId="7925" xr:uid="{00000000-0005-0000-0000-00000D1F0000}"/>
    <cellStyle name="Normal 10 4 5 5 5" xfId="7926" xr:uid="{00000000-0005-0000-0000-00000E1F0000}"/>
    <cellStyle name="Normal 10 4 5 5 6" xfId="7927" xr:uid="{00000000-0005-0000-0000-00000F1F0000}"/>
    <cellStyle name="Normal 10 4 5 5 7" xfId="7928" xr:uid="{00000000-0005-0000-0000-0000101F0000}"/>
    <cellStyle name="Normal 10 4 5 6" xfId="7929" xr:uid="{00000000-0005-0000-0000-0000111F0000}"/>
    <cellStyle name="Normal 10 4 5 7" xfId="7930" xr:uid="{00000000-0005-0000-0000-0000121F0000}"/>
    <cellStyle name="Normal 10 4 5 8" xfId="7931" xr:uid="{00000000-0005-0000-0000-0000131F0000}"/>
    <cellStyle name="Normal 10 4 5 9" xfId="7932" xr:uid="{00000000-0005-0000-0000-0000141F0000}"/>
    <cellStyle name="Normal 10 4 6" xfId="7933" xr:uid="{00000000-0005-0000-0000-0000151F0000}"/>
    <cellStyle name="Normal 10 4 6 10" xfId="7934" xr:uid="{00000000-0005-0000-0000-0000161F0000}"/>
    <cellStyle name="Normal 10 4 6 2" xfId="7935" xr:uid="{00000000-0005-0000-0000-0000171F0000}"/>
    <cellStyle name="Normal 10 4 6 2 2" xfId="7936" xr:uid="{00000000-0005-0000-0000-0000181F0000}"/>
    <cellStyle name="Normal 10 4 6 2 2 2" xfId="7937" xr:uid="{00000000-0005-0000-0000-0000191F0000}"/>
    <cellStyle name="Normal 10 4 6 2 2 2 2" xfId="7938" xr:uid="{00000000-0005-0000-0000-00001A1F0000}"/>
    <cellStyle name="Normal 10 4 6 2 2 2 3" xfId="7939" xr:uid="{00000000-0005-0000-0000-00001B1F0000}"/>
    <cellStyle name="Normal 10 4 6 2 2 2 4" xfId="7940" xr:uid="{00000000-0005-0000-0000-00001C1F0000}"/>
    <cellStyle name="Normal 10 4 6 2 2 2 5" xfId="7941" xr:uid="{00000000-0005-0000-0000-00001D1F0000}"/>
    <cellStyle name="Normal 10 4 6 2 2 2 6" xfId="7942" xr:uid="{00000000-0005-0000-0000-00001E1F0000}"/>
    <cellStyle name="Normal 10 4 6 2 2 2 7" xfId="7943" xr:uid="{00000000-0005-0000-0000-00001F1F0000}"/>
    <cellStyle name="Normal 10 4 6 2 2 3" xfId="7944" xr:uid="{00000000-0005-0000-0000-0000201F0000}"/>
    <cellStyle name="Normal 10 4 6 2 2 4" xfId="7945" xr:uid="{00000000-0005-0000-0000-0000211F0000}"/>
    <cellStyle name="Normal 10 4 6 2 2 5" xfId="7946" xr:uid="{00000000-0005-0000-0000-0000221F0000}"/>
    <cellStyle name="Normal 10 4 6 2 2 6" xfId="7947" xr:uid="{00000000-0005-0000-0000-0000231F0000}"/>
    <cellStyle name="Normal 10 4 6 2 2 7" xfId="7948" xr:uid="{00000000-0005-0000-0000-0000241F0000}"/>
    <cellStyle name="Normal 10 4 6 2 2 8" xfId="7949" xr:uid="{00000000-0005-0000-0000-0000251F0000}"/>
    <cellStyle name="Normal 10 4 6 2 3" xfId="7950" xr:uid="{00000000-0005-0000-0000-0000261F0000}"/>
    <cellStyle name="Normal 10 4 6 2 3 2" xfId="7951" xr:uid="{00000000-0005-0000-0000-0000271F0000}"/>
    <cellStyle name="Normal 10 4 6 2 3 3" xfId="7952" xr:uid="{00000000-0005-0000-0000-0000281F0000}"/>
    <cellStyle name="Normal 10 4 6 2 3 4" xfId="7953" xr:uid="{00000000-0005-0000-0000-0000291F0000}"/>
    <cellStyle name="Normal 10 4 6 2 3 5" xfId="7954" xr:uid="{00000000-0005-0000-0000-00002A1F0000}"/>
    <cellStyle name="Normal 10 4 6 2 3 6" xfId="7955" xr:uid="{00000000-0005-0000-0000-00002B1F0000}"/>
    <cellStyle name="Normal 10 4 6 2 3 7" xfId="7956" xr:uid="{00000000-0005-0000-0000-00002C1F0000}"/>
    <cellStyle name="Normal 10 4 6 2 4" xfId="7957" xr:uid="{00000000-0005-0000-0000-00002D1F0000}"/>
    <cellStyle name="Normal 10 4 6 2 5" xfId="7958" xr:uid="{00000000-0005-0000-0000-00002E1F0000}"/>
    <cellStyle name="Normal 10 4 6 2 6" xfId="7959" xr:uid="{00000000-0005-0000-0000-00002F1F0000}"/>
    <cellStyle name="Normal 10 4 6 2 7" xfId="7960" xr:uid="{00000000-0005-0000-0000-0000301F0000}"/>
    <cellStyle name="Normal 10 4 6 2 8" xfId="7961" xr:uid="{00000000-0005-0000-0000-0000311F0000}"/>
    <cellStyle name="Normal 10 4 6 2 9" xfId="7962" xr:uid="{00000000-0005-0000-0000-0000321F0000}"/>
    <cellStyle name="Normal 10 4 6 3" xfId="7963" xr:uid="{00000000-0005-0000-0000-0000331F0000}"/>
    <cellStyle name="Normal 10 4 6 3 2" xfId="7964" xr:uid="{00000000-0005-0000-0000-0000341F0000}"/>
    <cellStyle name="Normal 10 4 6 3 2 2" xfId="7965" xr:uid="{00000000-0005-0000-0000-0000351F0000}"/>
    <cellStyle name="Normal 10 4 6 3 2 3" xfId="7966" xr:uid="{00000000-0005-0000-0000-0000361F0000}"/>
    <cellStyle name="Normal 10 4 6 3 2 4" xfId="7967" xr:uid="{00000000-0005-0000-0000-0000371F0000}"/>
    <cellStyle name="Normal 10 4 6 3 2 5" xfId="7968" xr:uid="{00000000-0005-0000-0000-0000381F0000}"/>
    <cellStyle name="Normal 10 4 6 3 2 6" xfId="7969" xr:uid="{00000000-0005-0000-0000-0000391F0000}"/>
    <cellStyle name="Normal 10 4 6 3 2 7" xfId="7970" xr:uid="{00000000-0005-0000-0000-00003A1F0000}"/>
    <cellStyle name="Normal 10 4 6 3 3" xfId="7971" xr:uid="{00000000-0005-0000-0000-00003B1F0000}"/>
    <cellStyle name="Normal 10 4 6 3 4" xfId="7972" xr:uid="{00000000-0005-0000-0000-00003C1F0000}"/>
    <cellStyle name="Normal 10 4 6 3 5" xfId="7973" xr:uid="{00000000-0005-0000-0000-00003D1F0000}"/>
    <cellStyle name="Normal 10 4 6 3 6" xfId="7974" xr:uid="{00000000-0005-0000-0000-00003E1F0000}"/>
    <cellStyle name="Normal 10 4 6 3 7" xfId="7975" xr:uid="{00000000-0005-0000-0000-00003F1F0000}"/>
    <cellStyle name="Normal 10 4 6 3 8" xfId="7976" xr:uid="{00000000-0005-0000-0000-0000401F0000}"/>
    <cellStyle name="Normal 10 4 6 4" xfId="7977" xr:uid="{00000000-0005-0000-0000-0000411F0000}"/>
    <cellStyle name="Normal 10 4 6 4 2" xfId="7978" xr:uid="{00000000-0005-0000-0000-0000421F0000}"/>
    <cellStyle name="Normal 10 4 6 4 3" xfId="7979" xr:uid="{00000000-0005-0000-0000-0000431F0000}"/>
    <cellStyle name="Normal 10 4 6 4 4" xfId="7980" xr:uid="{00000000-0005-0000-0000-0000441F0000}"/>
    <cellStyle name="Normal 10 4 6 4 5" xfId="7981" xr:uid="{00000000-0005-0000-0000-0000451F0000}"/>
    <cellStyle name="Normal 10 4 6 4 6" xfId="7982" xr:uid="{00000000-0005-0000-0000-0000461F0000}"/>
    <cellStyle name="Normal 10 4 6 4 7" xfId="7983" xr:uid="{00000000-0005-0000-0000-0000471F0000}"/>
    <cellStyle name="Normal 10 4 6 5" xfId="7984" xr:uid="{00000000-0005-0000-0000-0000481F0000}"/>
    <cellStyle name="Normal 10 4 6 6" xfId="7985" xr:uid="{00000000-0005-0000-0000-0000491F0000}"/>
    <cellStyle name="Normal 10 4 6 7" xfId="7986" xr:uid="{00000000-0005-0000-0000-00004A1F0000}"/>
    <cellStyle name="Normal 10 4 6 8" xfId="7987" xr:uid="{00000000-0005-0000-0000-00004B1F0000}"/>
    <cellStyle name="Normal 10 4 6 9" xfId="7988" xr:uid="{00000000-0005-0000-0000-00004C1F0000}"/>
    <cellStyle name="Normal 10 4 7" xfId="7989" xr:uid="{00000000-0005-0000-0000-00004D1F0000}"/>
    <cellStyle name="Normal 10 4 7 2" xfId="7990" xr:uid="{00000000-0005-0000-0000-00004E1F0000}"/>
    <cellStyle name="Normal 10 4 7 2 2" xfId="7991" xr:uid="{00000000-0005-0000-0000-00004F1F0000}"/>
    <cellStyle name="Normal 10 4 7 2 2 2" xfId="7992" xr:uid="{00000000-0005-0000-0000-0000501F0000}"/>
    <cellStyle name="Normal 10 4 7 2 2 3" xfId="7993" xr:uid="{00000000-0005-0000-0000-0000511F0000}"/>
    <cellStyle name="Normal 10 4 7 2 2 4" xfId="7994" xr:uid="{00000000-0005-0000-0000-0000521F0000}"/>
    <cellStyle name="Normal 10 4 7 2 2 5" xfId="7995" xr:uid="{00000000-0005-0000-0000-0000531F0000}"/>
    <cellStyle name="Normal 10 4 7 2 2 6" xfId="7996" xr:uid="{00000000-0005-0000-0000-0000541F0000}"/>
    <cellStyle name="Normal 10 4 7 2 2 7" xfId="7997" xr:uid="{00000000-0005-0000-0000-0000551F0000}"/>
    <cellStyle name="Normal 10 4 7 2 3" xfId="7998" xr:uid="{00000000-0005-0000-0000-0000561F0000}"/>
    <cellStyle name="Normal 10 4 7 2 4" xfId="7999" xr:uid="{00000000-0005-0000-0000-0000571F0000}"/>
    <cellStyle name="Normal 10 4 7 2 5" xfId="8000" xr:uid="{00000000-0005-0000-0000-0000581F0000}"/>
    <cellStyle name="Normal 10 4 7 2 6" xfId="8001" xr:uid="{00000000-0005-0000-0000-0000591F0000}"/>
    <cellStyle name="Normal 10 4 7 2 7" xfId="8002" xr:uid="{00000000-0005-0000-0000-00005A1F0000}"/>
    <cellStyle name="Normal 10 4 7 2 8" xfId="8003" xr:uid="{00000000-0005-0000-0000-00005B1F0000}"/>
    <cellStyle name="Normal 10 4 7 3" xfId="8004" xr:uid="{00000000-0005-0000-0000-00005C1F0000}"/>
    <cellStyle name="Normal 10 4 7 3 2" xfId="8005" xr:uid="{00000000-0005-0000-0000-00005D1F0000}"/>
    <cellStyle name="Normal 10 4 7 3 3" xfId="8006" xr:uid="{00000000-0005-0000-0000-00005E1F0000}"/>
    <cellStyle name="Normal 10 4 7 3 4" xfId="8007" xr:uid="{00000000-0005-0000-0000-00005F1F0000}"/>
    <cellStyle name="Normal 10 4 7 3 5" xfId="8008" xr:uid="{00000000-0005-0000-0000-0000601F0000}"/>
    <cellStyle name="Normal 10 4 7 3 6" xfId="8009" xr:uid="{00000000-0005-0000-0000-0000611F0000}"/>
    <cellStyle name="Normal 10 4 7 3 7" xfId="8010" xr:uid="{00000000-0005-0000-0000-0000621F0000}"/>
    <cellStyle name="Normal 10 4 7 4" xfId="8011" xr:uid="{00000000-0005-0000-0000-0000631F0000}"/>
    <cellStyle name="Normal 10 4 7 5" xfId="8012" xr:uid="{00000000-0005-0000-0000-0000641F0000}"/>
    <cellStyle name="Normal 10 4 7 6" xfId="8013" xr:uid="{00000000-0005-0000-0000-0000651F0000}"/>
    <cellStyle name="Normal 10 4 7 7" xfId="8014" xr:uid="{00000000-0005-0000-0000-0000661F0000}"/>
    <cellStyle name="Normal 10 4 7 8" xfId="8015" xr:uid="{00000000-0005-0000-0000-0000671F0000}"/>
    <cellStyle name="Normal 10 4 7 9" xfId="8016" xr:uid="{00000000-0005-0000-0000-0000681F0000}"/>
    <cellStyle name="Normal 10 4 8" xfId="8017" xr:uid="{00000000-0005-0000-0000-0000691F0000}"/>
    <cellStyle name="Normal 10 4 8 2" xfId="8018" xr:uid="{00000000-0005-0000-0000-00006A1F0000}"/>
    <cellStyle name="Normal 10 4 8 2 2" xfId="8019" xr:uid="{00000000-0005-0000-0000-00006B1F0000}"/>
    <cellStyle name="Normal 10 4 8 2 3" xfId="8020" xr:uid="{00000000-0005-0000-0000-00006C1F0000}"/>
    <cellStyle name="Normal 10 4 8 2 4" xfId="8021" xr:uid="{00000000-0005-0000-0000-00006D1F0000}"/>
    <cellStyle name="Normal 10 4 8 2 5" xfId="8022" xr:uid="{00000000-0005-0000-0000-00006E1F0000}"/>
    <cellStyle name="Normal 10 4 8 2 6" xfId="8023" xr:uid="{00000000-0005-0000-0000-00006F1F0000}"/>
    <cellStyle name="Normal 10 4 8 2 7" xfId="8024" xr:uid="{00000000-0005-0000-0000-0000701F0000}"/>
    <cellStyle name="Normal 10 4 8 3" xfId="8025" xr:uid="{00000000-0005-0000-0000-0000711F0000}"/>
    <cellStyle name="Normal 10 4 8 4" xfId="8026" xr:uid="{00000000-0005-0000-0000-0000721F0000}"/>
    <cellStyle name="Normal 10 4 8 5" xfId="8027" xr:uid="{00000000-0005-0000-0000-0000731F0000}"/>
    <cellStyle name="Normal 10 4 8 6" xfId="8028" xr:uid="{00000000-0005-0000-0000-0000741F0000}"/>
    <cellStyle name="Normal 10 4 8 7" xfId="8029" xr:uid="{00000000-0005-0000-0000-0000751F0000}"/>
    <cellStyle name="Normal 10 4 8 8" xfId="8030" xr:uid="{00000000-0005-0000-0000-0000761F0000}"/>
    <cellStyle name="Normal 10 4 9" xfId="8031" xr:uid="{00000000-0005-0000-0000-0000771F0000}"/>
    <cellStyle name="Normal 10 4 9 2" xfId="8032" xr:uid="{00000000-0005-0000-0000-0000781F0000}"/>
    <cellStyle name="Normal 10 4 9 3" xfId="8033" xr:uid="{00000000-0005-0000-0000-0000791F0000}"/>
    <cellStyle name="Normal 10 4 9 4" xfId="8034" xr:uid="{00000000-0005-0000-0000-00007A1F0000}"/>
    <cellStyle name="Normal 10 4 9 5" xfId="8035" xr:uid="{00000000-0005-0000-0000-00007B1F0000}"/>
    <cellStyle name="Normal 10 4 9 6" xfId="8036" xr:uid="{00000000-0005-0000-0000-00007C1F0000}"/>
    <cellStyle name="Normal 10 4 9 7" xfId="8037" xr:uid="{00000000-0005-0000-0000-00007D1F0000}"/>
    <cellStyle name="Normal 10 5" xfId="541" xr:uid="{00000000-0005-0000-0000-00007E1F0000}"/>
    <cellStyle name="Normal 10 5 10" xfId="8038" xr:uid="{00000000-0005-0000-0000-00007F1F0000}"/>
    <cellStyle name="Normal 10 5 11" xfId="8039" xr:uid="{00000000-0005-0000-0000-0000801F0000}"/>
    <cellStyle name="Normal 10 5 12" xfId="8040" xr:uid="{00000000-0005-0000-0000-0000811F0000}"/>
    <cellStyle name="Normal 10 5 13" xfId="8041" xr:uid="{00000000-0005-0000-0000-0000821F0000}"/>
    <cellStyle name="Normal 10 5 14" xfId="8042" xr:uid="{00000000-0005-0000-0000-0000831F0000}"/>
    <cellStyle name="Normal 10 5 15" xfId="8043" xr:uid="{00000000-0005-0000-0000-0000841F0000}"/>
    <cellStyle name="Normal 10 5 16" xfId="8044" xr:uid="{00000000-0005-0000-0000-0000851F0000}"/>
    <cellStyle name="Normal 10 5 2" xfId="8045" xr:uid="{00000000-0005-0000-0000-0000861F0000}"/>
    <cellStyle name="Normal 10 5 2 10" xfId="8046" xr:uid="{00000000-0005-0000-0000-0000871F0000}"/>
    <cellStyle name="Normal 10 5 2 11" xfId="8047" xr:uid="{00000000-0005-0000-0000-0000881F0000}"/>
    <cellStyle name="Normal 10 5 2 12" xfId="8048" xr:uid="{00000000-0005-0000-0000-0000891F0000}"/>
    <cellStyle name="Normal 10 5 2 2" xfId="8049" xr:uid="{00000000-0005-0000-0000-00008A1F0000}"/>
    <cellStyle name="Normal 10 5 2 2 10" xfId="8050" xr:uid="{00000000-0005-0000-0000-00008B1F0000}"/>
    <cellStyle name="Normal 10 5 2 2 11" xfId="8051" xr:uid="{00000000-0005-0000-0000-00008C1F0000}"/>
    <cellStyle name="Normal 10 5 2 2 2" xfId="8052" xr:uid="{00000000-0005-0000-0000-00008D1F0000}"/>
    <cellStyle name="Normal 10 5 2 2 2 10" xfId="8053" xr:uid="{00000000-0005-0000-0000-00008E1F0000}"/>
    <cellStyle name="Normal 10 5 2 2 2 2" xfId="8054" xr:uid="{00000000-0005-0000-0000-00008F1F0000}"/>
    <cellStyle name="Normal 10 5 2 2 2 2 2" xfId="8055" xr:uid="{00000000-0005-0000-0000-0000901F0000}"/>
    <cellStyle name="Normal 10 5 2 2 2 2 2 2" xfId="8056" xr:uid="{00000000-0005-0000-0000-0000911F0000}"/>
    <cellStyle name="Normal 10 5 2 2 2 2 2 3" xfId="8057" xr:uid="{00000000-0005-0000-0000-0000921F0000}"/>
    <cellStyle name="Normal 10 5 2 2 2 2 2 4" xfId="8058" xr:uid="{00000000-0005-0000-0000-0000931F0000}"/>
    <cellStyle name="Normal 10 5 2 2 2 2 2 5" xfId="8059" xr:uid="{00000000-0005-0000-0000-0000941F0000}"/>
    <cellStyle name="Normal 10 5 2 2 2 2 2 6" xfId="8060" xr:uid="{00000000-0005-0000-0000-0000951F0000}"/>
    <cellStyle name="Normal 10 5 2 2 2 2 2 7" xfId="8061" xr:uid="{00000000-0005-0000-0000-0000961F0000}"/>
    <cellStyle name="Normal 10 5 2 2 2 2 3" xfId="8062" xr:uid="{00000000-0005-0000-0000-0000971F0000}"/>
    <cellStyle name="Normal 10 5 2 2 2 2 4" xfId="8063" xr:uid="{00000000-0005-0000-0000-0000981F0000}"/>
    <cellStyle name="Normal 10 5 2 2 2 2 5" xfId="8064" xr:uid="{00000000-0005-0000-0000-0000991F0000}"/>
    <cellStyle name="Normal 10 5 2 2 2 2 6" xfId="8065" xr:uid="{00000000-0005-0000-0000-00009A1F0000}"/>
    <cellStyle name="Normal 10 5 2 2 2 2 7" xfId="8066" xr:uid="{00000000-0005-0000-0000-00009B1F0000}"/>
    <cellStyle name="Normal 10 5 2 2 2 2 8" xfId="8067" xr:uid="{00000000-0005-0000-0000-00009C1F0000}"/>
    <cellStyle name="Normal 10 5 2 2 2 3" xfId="8068" xr:uid="{00000000-0005-0000-0000-00009D1F0000}"/>
    <cellStyle name="Normal 10 5 2 2 2 3 2" xfId="8069" xr:uid="{00000000-0005-0000-0000-00009E1F0000}"/>
    <cellStyle name="Normal 10 5 2 2 2 3 2 2" xfId="8070" xr:uid="{00000000-0005-0000-0000-00009F1F0000}"/>
    <cellStyle name="Normal 10 5 2 2 2 3 2 3" xfId="8071" xr:uid="{00000000-0005-0000-0000-0000A01F0000}"/>
    <cellStyle name="Normal 10 5 2 2 2 3 2 4" xfId="8072" xr:uid="{00000000-0005-0000-0000-0000A11F0000}"/>
    <cellStyle name="Normal 10 5 2 2 2 3 2 5" xfId="8073" xr:uid="{00000000-0005-0000-0000-0000A21F0000}"/>
    <cellStyle name="Normal 10 5 2 2 2 3 2 6" xfId="8074" xr:uid="{00000000-0005-0000-0000-0000A31F0000}"/>
    <cellStyle name="Normal 10 5 2 2 2 3 2 7" xfId="8075" xr:uid="{00000000-0005-0000-0000-0000A41F0000}"/>
    <cellStyle name="Normal 10 5 2 2 2 3 3" xfId="8076" xr:uid="{00000000-0005-0000-0000-0000A51F0000}"/>
    <cellStyle name="Normal 10 5 2 2 2 3 4" xfId="8077" xr:uid="{00000000-0005-0000-0000-0000A61F0000}"/>
    <cellStyle name="Normal 10 5 2 2 2 3 5" xfId="8078" xr:uid="{00000000-0005-0000-0000-0000A71F0000}"/>
    <cellStyle name="Normal 10 5 2 2 2 3 6" xfId="8079" xr:uid="{00000000-0005-0000-0000-0000A81F0000}"/>
    <cellStyle name="Normal 10 5 2 2 2 3 7" xfId="8080" xr:uid="{00000000-0005-0000-0000-0000A91F0000}"/>
    <cellStyle name="Normal 10 5 2 2 2 3 8" xfId="8081" xr:uid="{00000000-0005-0000-0000-0000AA1F0000}"/>
    <cellStyle name="Normal 10 5 2 2 2 4" xfId="8082" xr:uid="{00000000-0005-0000-0000-0000AB1F0000}"/>
    <cellStyle name="Normal 10 5 2 2 2 4 2" xfId="8083" xr:uid="{00000000-0005-0000-0000-0000AC1F0000}"/>
    <cellStyle name="Normal 10 5 2 2 2 4 3" xfId="8084" xr:uid="{00000000-0005-0000-0000-0000AD1F0000}"/>
    <cellStyle name="Normal 10 5 2 2 2 4 4" xfId="8085" xr:uid="{00000000-0005-0000-0000-0000AE1F0000}"/>
    <cellStyle name="Normal 10 5 2 2 2 4 5" xfId="8086" xr:uid="{00000000-0005-0000-0000-0000AF1F0000}"/>
    <cellStyle name="Normal 10 5 2 2 2 4 6" xfId="8087" xr:uid="{00000000-0005-0000-0000-0000B01F0000}"/>
    <cellStyle name="Normal 10 5 2 2 2 4 7" xfId="8088" xr:uid="{00000000-0005-0000-0000-0000B11F0000}"/>
    <cellStyle name="Normal 10 5 2 2 2 5" xfId="8089" xr:uid="{00000000-0005-0000-0000-0000B21F0000}"/>
    <cellStyle name="Normal 10 5 2 2 2 6" xfId="8090" xr:uid="{00000000-0005-0000-0000-0000B31F0000}"/>
    <cellStyle name="Normal 10 5 2 2 2 7" xfId="8091" xr:uid="{00000000-0005-0000-0000-0000B41F0000}"/>
    <cellStyle name="Normal 10 5 2 2 2 8" xfId="8092" xr:uid="{00000000-0005-0000-0000-0000B51F0000}"/>
    <cellStyle name="Normal 10 5 2 2 2 9" xfId="8093" xr:uid="{00000000-0005-0000-0000-0000B61F0000}"/>
    <cellStyle name="Normal 10 5 2 2 3" xfId="8094" xr:uid="{00000000-0005-0000-0000-0000B71F0000}"/>
    <cellStyle name="Normal 10 5 2 2 3 2" xfId="8095" xr:uid="{00000000-0005-0000-0000-0000B81F0000}"/>
    <cellStyle name="Normal 10 5 2 2 3 2 2" xfId="8096" xr:uid="{00000000-0005-0000-0000-0000B91F0000}"/>
    <cellStyle name="Normal 10 5 2 2 3 2 2 2" xfId="8097" xr:uid="{00000000-0005-0000-0000-0000BA1F0000}"/>
    <cellStyle name="Normal 10 5 2 2 3 2 2 3" xfId="8098" xr:uid="{00000000-0005-0000-0000-0000BB1F0000}"/>
    <cellStyle name="Normal 10 5 2 2 3 2 2 4" xfId="8099" xr:uid="{00000000-0005-0000-0000-0000BC1F0000}"/>
    <cellStyle name="Normal 10 5 2 2 3 2 2 5" xfId="8100" xr:uid="{00000000-0005-0000-0000-0000BD1F0000}"/>
    <cellStyle name="Normal 10 5 2 2 3 2 2 6" xfId="8101" xr:uid="{00000000-0005-0000-0000-0000BE1F0000}"/>
    <cellStyle name="Normal 10 5 2 2 3 2 2 7" xfId="8102" xr:uid="{00000000-0005-0000-0000-0000BF1F0000}"/>
    <cellStyle name="Normal 10 5 2 2 3 2 3" xfId="8103" xr:uid="{00000000-0005-0000-0000-0000C01F0000}"/>
    <cellStyle name="Normal 10 5 2 2 3 2 4" xfId="8104" xr:uid="{00000000-0005-0000-0000-0000C11F0000}"/>
    <cellStyle name="Normal 10 5 2 2 3 2 5" xfId="8105" xr:uid="{00000000-0005-0000-0000-0000C21F0000}"/>
    <cellStyle name="Normal 10 5 2 2 3 2 6" xfId="8106" xr:uid="{00000000-0005-0000-0000-0000C31F0000}"/>
    <cellStyle name="Normal 10 5 2 2 3 2 7" xfId="8107" xr:uid="{00000000-0005-0000-0000-0000C41F0000}"/>
    <cellStyle name="Normal 10 5 2 2 3 2 8" xfId="8108" xr:uid="{00000000-0005-0000-0000-0000C51F0000}"/>
    <cellStyle name="Normal 10 5 2 2 3 3" xfId="8109" xr:uid="{00000000-0005-0000-0000-0000C61F0000}"/>
    <cellStyle name="Normal 10 5 2 2 3 3 2" xfId="8110" xr:uid="{00000000-0005-0000-0000-0000C71F0000}"/>
    <cellStyle name="Normal 10 5 2 2 3 3 3" xfId="8111" xr:uid="{00000000-0005-0000-0000-0000C81F0000}"/>
    <cellStyle name="Normal 10 5 2 2 3 3 4" xfId="8112" xr:uid="{00000000-0005-0000-0000-0000C91F0000}"/>
    <cellStyle name="Normal 10 5 2 2 3 3 5" xfId="8113" xr:uid="{00000000-0005-0000-0000-0000CA1F0000}"/>
    <cellStyle name="Normal 10 5 2 2 3 3 6" xfId="8114" xr:uid="{00000000-0005-0000-0000-0000CB1F0000}"/>
    <cellStyle name="Normal 10 5 2 2 3 3 7" xfId="8115" xr:uid="{00000000-0005-0000-0000-0000CC1F0000}"/>
    <cellStyle name="Normal 10 5 2 2 3 4" xfId="8116" xr:uid="{00000000-0005-0000-0000-0000CD1F0000}"/>
    <cellStyle name="Normal 10 5 2 2 3 5" xfId="8117" xr:uid="{00000000-0005-0000-0000-0000CE1F0000}"/>
    <cellStyle name="Normal 10 5 2 2 3 6" xfId="8118" xr:uid="{00000000-0005-0000-0000-0000CF1F0000}"/>
    <cellStyle name="Normal 10 5 2 2 3 7" xfId="8119" xr:uid="{00000000-0005-0000-0000-0000D01F0000}"/>
    <cellStyle name="Normal 10 5 2 2 3 8" xfId="8120" xr:uid="{00000000-0005-0000-0000-0000D11F0000}"/>
    <cellStyle name="Normal 10 5 2 2 3 9" xfId="8121" xr:uid="{00000000-0005-0000-0000-0000D21F0000}"/>
    <cellStyle name="Normal 10 5 2 2 4" xfId="8122" xr:uid="{00000000-0005-0000-0000-0000D31F0000}"/>
    <cellStyle name="Normal 10 5 2 2 4 2" xfId="8123" xr:uid="{00000000-0005-0000-0000-0000D41F0000}"/>
    <cellStyle name="Normal 10 5 2 2 4 2 2" xfId="8124" xr:uid="{00000000-0005-0000-0000-0000D51F0000}"/>
    <cellStyle name="Normal 10 5 2 2 4 2 3" xfId="8125" xr:uid="{00000000-0005-0000-0000-0000D61F0000}"/>
    <cellStyle name="Normal 10 5 2 2 4 2 4" xfId="8126" xr:uid="{00000000-0005-0000-0000-0000D71F0000}"/>
    <cellStyle name="Normal 10 5 2 2 4 2 5" xfId="8127" xr:uid="{00000000-0005-0000-0000-0000D81F0000}"/>
    <cellStyle name="Normal 10 5 2 2 4 2 6" xfId="8128" xr:uid="{00000000-0005-0000-0000-0000D91F0000}"/>
    <cellStyle name="Normal 10 5 2 2 4 2 7" xfId="8129" xr:uid="{00000000-0005-0000-0000-0000DA1F0000}"/>
    <cellStyle name="Normal 10 5 2 2 4 3" xfId="8130" xr:uid="{00000000-0005-0000-0000-0000DB1F0000}"/>
    <cellStyle name="Normal 10 5 2 2 4 4" xfId="8131" xr:uid="{00000000-0005-0000-0000-0000DC1F0000}"/>
    <cellStyle name="Normal 10 5 2 2 4 5" xfId="8132" xr:uid="{00000000-0005-0000-0000-0000DD1F0000}"/>
    <cellStyle name="Normal 10 5 2 2 4 6" xfId="8133" xr:uid="{00000000-0005-0000-0000-0000DE1F0000}"/>
    <cellStyle name="Normal 10 5 2 2 4 7" xfId="8134" xr:uid="{00000000-0005-0000-0000-0000DF1F0000}"/>
    <cellStyle name="Normal 10 5 2 2 4 8" xfId="8135" xr:uid="{00000000-0005-0000-0000-0000E01F0000}"/>
    <cellStyle name="Normal 10 5 2 2 5" xfId="8136" xr:uid="{00000000-0005-0000-0000-0000E11F0000}"/>
    <cellStyle name="Normal 10 5 2 2 5 2" xfId="8137" xr:uid="{00000000-0005-0000-0000-0000E21F0000}"/>
    <cellStyle name="Normal 10 5 2 2 5 3" xfId="8138" xr:uid="{00000000-0005-0000-0000-0000E31F0000}"/>
    <cellStyle name="Normal 10 5 2 2 5 4" xfId="8139" xr:uid="{00000000-0005-0000-0000-0000E41F0000}"/>
    <cellStyle name="Normal 10 5 2 2 5 5" xfId="8140" xr:uid="{00000000-0005-0000-0000-0000E51F0000}"/>
    <cellStyle name="Normal 10 5 2 2 5 6" xfId="8141" xr:uid="{00000000-0005-0000-0000-0000E61F0000}"/>
    <cellStyle name="Normal 10 5 2 2 5 7" xfId="8142" xr:uid="{00000000-0005-0000-0000-0000E71F0000}"/>
    <cellStyle name="Normal 10 5 2 2 6" xfId="8143" xr:uid="{00000000-0005-0000-0000-0000E81F0000}"/>
    <cellStyle name="Normal 10 5 2 2 7" xfId="8144" xr:uid="{00000000-0005-0000-0000-0000E91F0000}"/>
    <cellStyle name="Normal 10 5 2 2 8" xfId="8145" xr:uid="{00000000-0005-0000-0000-0000EA1F0000}"/>
    <cellStyle name="Normal 10 5 2 2 9" xfId="8146" xr:uid="{00000000-0005-0000-0000-0000EB1F0000}"/>
    <cellStyle name="Normal 10 5 2 3" xfId="8147" xr:uid="{00000000-0005-0000-0000-0000EC1F0000}"/>
    <cellStyle name="Normal 10 5 2 3 10" xfId="8148" xr:uid="{00000000-0005-0000-0000-0000ED1F0000}"/>
    <cellStyle name="Normal 10 5 2 3 2" xfId="8149" xr:uid="{00000000-0005-0000-0000-0000EE1F0000}"/>
    <cellStyle name="Normal 10 5 2 3 2 2" xfId="8150" xr:uid="{00000000-0005-0000-0000-0000EF1F0000}"/>
    <cellStyle name="Normal 10 5 2 3 2 2 2" xfId="8151" xr:uid="{00000000-0005-0000-0000-0000F01F0000}"/>
    <cellStyle name="Normal 10 5 2 3 2 2 3" xfId="8152" xr:uid="{00000000-0005-0000-0000-0000F11F0000}"/>
    <cellStyle name="Normal 10 5 2 3 2 2 4" xfId="8153" xr:uid="{00000000-0005-0000-0000-0000F21F0000}"/>
    <cellStyle name="Normal 10 5 2 3 2 2 5" xfId="8154" xr:uid="{00000000-0005-0000-0000-0000F31F0000}"/>
    <cellStyle name="Normal 10 5 2 3 2 2 6" xfId="8155" xr:uid="{00000000-0005-0000-0000-0000F41F0000}"/>
    <cellStyle name="Normal 10 5 2 3 2 2 7" xfId="8156" xr:uid="{00000000-0005-0000-0000-0000F51F0000}"/>
    <cellStyle name="Normal 10 5 2 3 2 3" xfId="8157" xr:uid="{00000000-0005-0000-0000-0000F61F0000}"/>
    <cellStyle name="Normal 10 5 2 3 2 4" xfId="8158" xr:uid="{00000000-0005-0000-0000-0000F71F0000}"/>
    <cellStyle name="Normal 10 5 2 3 2 5" xfId="8159" xr:uid="{00000000-0005-0000-0000-0000F81F0000}"/>
    <cellStyle name="Normal 10 5 2 3 2 6" xfId="8160" xr:uid="{00000000-0005-0000-0000-0000F91F0000}"/>
    <cellStyle name="Normal 10 5 2 3 2 7" xfId="8161" xr:uid="{00000000-0005-0000-0000-0000FA1F0000}"/>
    <cellStyle name="Normal 10 5 2 3 2 8" xfId="8162" xr:uid="{00000000-0005-0000-0000-0000FB1F0000}"/>
    <cellStyle name="Normal 10 5 2 3 3" xfId="8163" xr:uid="{00000000-0005-0000-0000-0000FC1F0000}"/>
    <cellStyle name="Normal 10 5 2 3 3 2" xfId="8164" xr:uid="{00000000-0005-0000-0000-0000FD1F0000}"/>
    <cellStyle name="Normal 10 5 2 3 3 2 2" xfId="8165" xr:uid="{00000000-0005-0000-0000-0000FE1F0000}"/>
    <cellStyle name="Normal 10 5 2 3 3 2 3" xfId="8166" xr:uid="{00000000-0005-0000-0000-0000FF1F0000}"/>
    <cellStyle name="Normal 10 5 2 3 3 2 4" xfId="8167" xr:uid="{00000000-0005-0000-0000-000000200000}"/>
    <cellStyle name="Normal 10 5 2 3 3 2 5" xfId="8168" xr:uid="{00000000-0005-0000-0000-000001200000}"/>
    <cellStyle name="Normal 10 5 2 3 3 2 6" xfId="8169" xr:uid="{00000000-0005-0000-0000-000002200000}"/>
    <cellStyle name="Normal 10 5 2 3 3 2 7" xfId="8170" xr:uid="{00000000-0005-0000-0000-000003200000}"/>
    <cellStyle name="Normal 10 5 2 3 3 3" xfId="8171" xr:uid="{00000000-0005-0000-0000-000004200000}"/>
    <cellStyle name="Normal 10 5 2 3 3 4" xfId="8172" xr:uid="{00000000-0005-0000-0000-000005200000}"/>
    <cellStyle name="Normal 10 5 2 3 3 5" xfId="8173" xr:uid="{00000000-0005-0000-0000-000006200000}"/>
    <cellStyle name="Normal 10 5 2 3 3 6" xfId="8174" xr:uid="{00000000-0005-0000-0000-000007200000}"/>
    <cellStyle name="Normal 10 5 2 3 3 7" xfId="8175" xr:uid="{00000000-0005-0000-0000-000008200000}"/>
    <cellStyle name="Normal 10 5 2 3 3 8" xfId="8176" xr:uid="{00000000-0005-0000-0000-000009200000}"/>
    <cellStyle name="Normal 10 5 2 3 4" xfId="8177" xr:uid="{00000000-0005-0000-0000-00000A200000}"/>
    <cellStyle name="Normal 10 5 2 3 4 2" xfId="8178" xr:uid="{00000000-0005-0000-0000-00000B200000}"/>
    <cellStyle name="Normal 10 5 2 3 4 3" xfId="8179" xr:uid="{00000000-0005-0000-0000-00000C200000}"/>
    <cellStyle name="Normal 10 5 2 3 4 4" xfId="8180" xr:uid="{00000000-0005-0000-0000-00000D200000}"/>
    <cellStyle name="Normal 10 5 2 3 4 5" xfId="8181" xr:uid="{00000000-0005-0000-0000-00000E200000}"/>
    <cellStyle name="Normal 10 5 2 3 4 6" xfId="8182" xr:uid="{00000000-0005-0000-0000-00000F200000}"/>
    <cellStyle name="Normal 10 5 2 3 4 7" xfId="8183" xr:uid="{00000000-0005-0000-0000-000010200000}"/>
    <cellStyle name="Normal 10 5 2 3 5" xfId="8184" xr:uid="{00000000-0005-0000-0000-000011200000}"/>
    <cellStyle name="Normal 10 5 2 3 6" xfId="8185" xr:uid="{00000000-0005-0000-0000-000012200000}"/>
    <cellStyle name="Normal 10 5 2 3 7" xfId="8186" xr:uid="{00000000-0005-0000-0000-000013200000}"/>
    <cellStyle name="Normal 10 5 2 3 8" xfId="8187" xr:uid="{00000000-0005-0000-0000-000014200000}"/>
    <cellStyle name="Normal 10 5 2 3 9" xfId="8188" xr:uid="{00000000-0005-0000-0000-000015200000}"/>
    <cellStyle name="Normal 10 5 2 4" xfId="8189" xr:uid="{00000000-0005-0000-0000-000016200000}"/>
    <cellStyle name="Normal 10 5 2 4 2" xfId="8190" xr:uid="{00000000-0005-0000-0000-000017200000}"/>
    <cellStyle name="Normal 10 5 2 4 2 2" xfId="8191" xr:uid="{00000000-0005-0000-0000-000018200000}"/>
    <cellStyle name="Normal 10 5 2 4 2 2 2" xfId="8192" xr:uid="{00000000-0005-0000-0000-000019200000}"/>
    <cellStyle name="Normal 10 5 2 4 2 2 3" xfId="8193" xr:uid="{00000000-0005-0000-0000-00001A200000}"/>
    <cellStyle name="Normal 10 5 2 4 2 2 4" xfId="8194" xr:uid="{00000000-0005-0000-0000-00001B200000}"/>
    <cellStyle name="Normal 10 5 2 4 2 2 5" xfId="8195" xr:uid="{00000000-0005-0000-0000-00001C200000}"/>
    <cellStyle name="Normal 10 5 2 4 2 2 6" xfId="8196" xr:uid="{00000000-0005-0000-0000-00001D200000}"/>
    <cellStyle name="Normal 10 5 2 4 2 2 7" xfId="8197" xr:uid="{00000000-0005-0000-0000-00001E200000}"/>
    <cellStyle name="Normal 10 5 2 4 2 3" xfId="8198" xr:uid="{00000000-0005-0000-0000-00001F200000}"/>
    <cellStyle name="Normal 10 5 2 4 2 4" xfId="8199" xr:uid="{00000000-0005-0000-0000-000020200000}"/>
    <cellStyle name="Normal 10 5 2 4 2 5" xfId="8200" xr:uid="{00000000-0005-0000-0000-000021200000}"/>
    <cellStyle name="Normal 10 5 2 4 2 6" xfId="8201" xr:uid="{00000000-0005-0000-0000-000022200000}"/>
    <cellStyle name="Normal 10 5 2 4 2 7" xfId="8202" xr:uid="{00000000-0005-0000-0000-000023200000}"/>
    <cellStyle name="Normal 10 5 2 4 2 8" xfId="8203" xr:uid="{00000000-0005-0000-0000-000024200000}"/>
    <cellStyle name="Normal 10 5 2 4 3" xfId="8204" xr:uid="{00000000-0005-0000-0000-000025200000}"/>
    <cellStyle name="Normal 10 5 2 4 3 2" xfId="8205" xr:uid="{00000000-0005-0000-0000-000026200000}"/>
    <cellStyle name="Normal 10 5 2 4 3 3" xfId="8206" xr:uid="{00000000-0005-0000-0000-000027200000}"/>
    <cellStyle name="Normal 10 5 2 4 3 4" xfId="8207" xr:uid="{00000000-0005-0000-0000-000028200000}"/>
    <cellStyle name="Normal 10 5 2 4 3 5" xfId="8208" xr:uid="{00000000-0005-0000-0000-000029200000}"/>
    <cellStyle name="Normal 10 5 2 4 3 6" xfId="8209" xr:uid="{00000000-0005-0000-0000-00002A200000}"/>
    <cellStyle name="Normal 10 5 2 4 3 7" xfId="8210" xr:uid="{00000000-0005-0000-0000-00002B200000}"/>
    <cellStyle name="Normal 10 5 2 4 4" xfId="8211" xr:uid="{00000000-0005-0000-0000-00002C200000}"/>
    <cellStyle name="Normal 10 5 2 4 5" xfId="8212" xr:uid="{00000000-0005-0000-0000-00002D200000}"/>
    <cellStyle name="Normal 10 5 2 4 6" xfId="8213" xr:uid="{00000000-0005-0000-0000-00002E200000}"/>
    <cellStyle name="Normal 10 5 2 4 7" xfId="8214" xr:uid="{00000000-0005-0000-0000-00002F200000}"/>
    <cellStyle name="Normal 10 5 2 4 8" xfId="8215" xr:uid="{00000000-0005-0000-0000-000030200000}"/>
    <cellStyle name="Normal 10 5 2 4 9" xfId="8216" xr:uid="{00000000-0005-0000-0000-000031200000}"/>
    <cellStyle name="Normal 10 5 2 5" xfId="8217" xr:uid="{00000000-0005-0000-0000-000032200000}"/>
    <cellStyle name="Normal 10 5 2 5 2" xfId="8218" xr:uid="{00000000-0005-0000-0000-000033200000}"/>
    <cellStyle name="Normal 10 5 2 5 2 2" xfId="8219" xr:uid="{00000000-0005-0000-0000-000034200000}"/>
    <cellStyle name="Normal 10 5 2 5 2 3" xfId="8220" xr:uid="{00000000-0005-0000-0000-000035200000}"/>
    <cellStyle name="Normal 10 5 2 5 2 4" xfId="8221" xr:uid="{00000000-0005-0000-0000-000036200000}"/>
    <cellStyle name="Normal 10 5 2 5 2 5" xfId="8222" xr:uid="{00000000-0005-0000-0000-000037200000}"/>
    <cellStyle name="Normal 10 5 2 5 2 6" xfId="8223" xr:uid="{00000000-0005-0000-0000-000038200000}"/>
    <cellStyle name="Normal 10 5 2 5 2 7" xfId="8224" xr:uid="{00000000-0005-0000-0000-000039200000}"/>
    <cellStyle name="Normal 10 5 2 5 3" xfId="8225" xr:uid="{00000000-0005-0000-0000-00003A200000}"/>
    <cellStyle name="Normal 10 5 2 5 4" xfId="8226" xr:uid="{00000000-0005-0000-0000-00003B200000}"/>
    <cellStyle name="Normal 10 5 2 5 5" xfId="8227" xr:uid="{00000000-0005-0000-0000-00003C200000}"/>
    <cellStyle name="Normal 10 5 2 5 6" xfId="8228" xr:uid="{00000000-0005-0000-0000-00003D200000}"/>
    <cellStyle name="Normal 10 5 2 5 7" xfId="8229" xr:uid="{00000000-0005-0000-0000-00003E200000}"/>
    <cellStyle name="Normal 10 5 2 5 8" xfId="8230" xr:uid="{00000000-0005-0000-0000-00003F200000}"/>
    <cellStyle name="Normal 10 5 2 6" xfId="8231" xr:uid="{00000000-0005-0000-0000-000040200000}"/>
    <cellStyle name="Normal 10 5 2 6 2" xfId="8232" xr:uid="{00000000-0005-0000-0000-000041200000}"/>
    <cellStyle name="Normal 10 5 2 6 3" xfId="8233" xr:uid="{00000000-0005-0000-0000-000042200000}"/>
    <cellStyle name="Normal 10 5 2 6 4" xfId="8234" xr:uid="{00000000-0005-0000-0000-000043200000}"/>
    <cellStyle name="Normal 10 5 2 6 5" xfId="8235" xr:uid="{00000000-0005-0000-0000-000044200000}"/>
    <cellStyle name="Normal 10 5 2 6 6" xfId="8236" xr:uid="{00000000-0005-0000-0000-000045200000}"/>
    <cellStyle name="Normal 10 5 2 6 7" xfId="8237" xr:uid="{00000000-0005-0000-0000-000046200000}"/>
    <cellStyle name="Normal 10 5 2 7" xfId="8238" xr:uid="{00000000-0005-0000-0000-000047200000}"/>
    <cellStyle name="Normal 10 5 2 8" xfId="8239" xr:uid="{00000000-0005-0000-0000-000048200000}"/>
    <cellStyle name="Normal 10 5 2 9" xfId="8240" xr:uid="{00000000-0005-0000-0000-000049200000}"/>
    <cellStyle name="Normal 10 5 3" xfId="8241" xr:uid="{00000000-0005-0000-0000-00004A200000}"/>
    <cellStyle name="Normal 10 5 3 10" xfId="8242" xr:uid="{00000000-0005-0000-0000-00004B200000}"/>
    <cellStyle name="Normal 10 5 3 11" xfId="8243" xr:uid="{00000000-0005-0000-0000-00004C200000}"/>
    <cellStyle name="Normal 10 5 3 12" xfId="8244" xr:uid="{00000000-0005-0000-0000-00004D200000}"/>
    <cellStyle name="Normal 10 5 3 2" xfId="8245" xr:uid="{00000000-0005-0000-0000-00004E200000}"/>
    <cellStyle name="Normal 10 5 3 2 10" xfId="8246" xr:uid="{00000000-0005-0000-0000-00004F200000}"/>
    <cellStyle name="Normal 10 5 3 2 11" xfId="8247" xr:uid="{00000000-0005-0000-0000-000050200000}"/>
    <cellStyle name="Normal 10 5 3 2 2" xfId="8248" xr:uid="{00000000-0005-0000-0000-000051200000}"/>
    <cellStyle name="Normal 10 5 3 2 2 10" xfId="8249" xr:uid="{00000000-0005-0000-0000-000052200000}"/>
    <cellStyle name="Normal 10 5 3 2 2 2" xfId="8250" xr:uid="{00000000-0005-0000-0000-000053200000}"/>
    <cellStyle name="Normal 10 5 3 2 2 2 2" xfId="8251" xr:uid="{00000000-0005-0000-0000-000054200000}"/>
    <cellStyle name="Normal 10 5 3 2 2 2 2 2" xfId="8252" xr:uid="{00000000-0005-0000-0000-000055200000}"/>
    <cellStyle name="Normal 10 5 3 2 2 2 2 3" xfId="8253" xr:uid="{00000000-0005-0000-0000-000056200000}"/>
    <cellStyle name="Normal 10 5 3 2 2 2 2 4" xfId="8254" xr:uid="{00000000-0005-0000-0000-000057200000}"/>
    <cellStyle name="Normal 10 5 3 2 2 2 2 5" xfId="8255" xr:uid="{00000000-0005-0000-0000-000058200000}"/>
    <cellStyle name="Normal 10 5 3 2 2 2 2 6" xfId="8256" xr:uid="{00000000-0005-0000-0000-000059200000}"/>
    <cellStyle name="Normal 10 5 3 2 2 2 2 7" xfId="8257" xr:uid="{00000000-0005-0000-0000-00005A200000}"/>
    <cellStyle name="Normal 10 5 3 2 2 2 3" xfId="8258" xr:uid="{00000000-0005-0000-0000-00005B200000}"/>
    <cellStyle name="Normal 10 5 3 2 2 2 4" xfId="8259" xr:uid="{00000000-0005-0000-0000-00005C200000}"/>
    <cellStyle name="Normal 10 5 3 2 2 2 5" xfId="8260" xr:uid="{00000000-0005-0000-0000-00005D200000}"/>
    <cellStyle name="Normal 10 5 3 2 2 2 6" xfId="8261" xr:uid="{00000000-0005-0000-0000-00005E200000}"/>
    <cellStyle name="Normal 10 5 3 2 2 2 7" xfId="8262" xr:uid="{00000000-0005-0000-0000-00005F200000}"/>
    <cellStyle name="Normal 10 5 3 2 2 2 8" xfId="8263" xr:uid="{00000000-0005-0000-0000-000060200000}"/>
    <cellStyle name="Normal 10 5 3 2 2 3" xfId="8264" xr:uid="{00000000-0005-0000-0000-000061200000}"/>
    <cellStyle name="Normal 10 5 3 2 2 3 2" xfId="8265" xr:uid="{00000000-0005-0000-0000-000062200000}"/>
    <cellStyle name="Normal 10 5 3 2 2 3 2 2" xfId="8266" xr:uid="{00000000-0005-0000-0000-000063200000}"/>
    <cellStyle name="Normal 10 5 3 2 2 3 2 3" xfId="8267" xr:uid="{00000000-0005-0000-0000-000064200000}"/>
    <cellStyle name="Normal 10 5 3 2 2 3 2 4" xfId="8268" xr:uid="{00000000-0005-0000-0000-000065200000}"/>
    <cellStyle name="Normal 10 5 3 2 2 3 2 5" xfId="8269" xr:uid="{00000000-0005-0000-0000-000066200000}"/>
    <cellStyle name="Normal 10 5 3 2 2 3 2 6" xfId="8270" xr:uid="{00000000-0005-0000-0000-000067200000}"/>
    <cellStyle name="Normal 10 5 3 2 2 3 2 7" xfId="8271" xr:uid="{00000000-0005-0000-0000-000068200000}"/>
    <cellStyle name="Normal 10 5 3 2 2 3 3" xfId="8272" xr:uid="{00000000-0005-0000-0000-000069200000}"/>
    <cellStyle name="Normal 10 5 3 2 2 3 4" xfId="8273" xr:uid="{00000000-0005-0000-0000-00006A200000}"/>
    <cellStyle name="Normal 10 5 3 2 2 3 5" xfId="8274" xr:uid="{00000000-0005-0000-0000-00006B200000}"/>
    <cellStyle name="Normal 10 5 3 2 2 3 6" xfId="8275" xr:uid="{00000000-0005-0000-0000-00006C200000}"/>
    <cellStyle name="Normal 10 5 3 2 2 3 7" xfId="8276" xr:uid="{00000000-0005-0000-0000-00006D200000}"/>
    <cellStyle name="Normal 10 5 3 2 2 3 8" xfId="8277" xr:uid="{00000000-0005-0000-0000-00006E200000}"/>
    <cellStyle name="Normal 10 5 3 2 2 4" xfId="8278" xr:uid="{00000000-0005-0000-0000-00006F200000}"/>
    <cellStyle name="Normal 10 5 3 2 2 4 2" xfId="8279" xr:uid="{00000000-0005-0000-0000-000070200000}"/>
    <cellStyle name="Normal 10 5 3 2 2 4 3" xfId="8280" xr:uid="{00000000-0005-0000-0000-000071200000}"/>
    <cellStyle name="Normal 10 5 3 2 2 4 4" xfId="8281" xr:uid="{00000000-0005-0000-0000-000072200000}"/>
    <cellStyle name="Normal 10 5 3 2 2 4 5" xfId="8282" xr:uid="{00000000-0005-0000-0000-000073200000}"/>
    <cellStyle name="Normal 10 5 3 2 2 4 6" xfId="8283" xr:uid="{00000000-0005-0000-0000-000074200000}"/>
    <cellStyle name="Normal 10 5 3 2 2 4 7" xfId="8284" xr:uid="{00000000-0005-0000-0000-000075200000}"/>
    <cellStyle name="Normal 10 5 3 2 2 5" xfId="8285" xr:uid="{00000000-0005-0000-0000-000076200000}"/>
    <cellStyle name="Normal 10 5 3 2 2 6" xfId="8286" xr:uid="{00000000-0005-0000-0000-000077200000}"/>
    <cellStyle name="Normal 10 5 3 2 2 7" xfId="8287" xr:uid="{00000000-0005-0000-0000-000078200000}"/>
    <cellStyle name="Normal 10 5 3 2 2 8" xfId="8288" xr:uid="{00000000-0005-0000-0000-000079200000}"/>
    <cellStyle name="Normal 10 5 3 2 2 9" xfId="8289" xr:uid="{00000000-0005-0000-0000-00007A200000}"/>
    <cellStyle name="Normal 10 5 3 2 3" xfId="8290" xr:uid="{00000000-0005-0000-0000-00007B200000}"/>
    <cellStyle name="Normal 10 5 3 2 3 2" xfId="8291" xr:uid="{00000000-0005-0000-0000-00007C200000}"/>
    <cellStyle name="Normal 10 5 3 2 3 2 2" xfId="8292" xr:uid="{00000000-0005-0000-0000-00007D200000}"/>
    <cellStyle name="Normal 10 5 3 2 3 2 2 2" xfId="8293" xr:uid="{00000000-0005-0000-0000-00007E200000}"/>
    <cellStyle name="Normal 10 5 3 2 3 2 2 3" xfId="8294" xr:uid="{00000000-0005-0000-0000-00007F200000}"/>
    <cellStyle name="Normal 10 5 3 2 3 2 2 4" xfId="8295" xr:uid="{00000000-0005-0000-0000-000080200000}"/>
    <cellStyle name="Normal 10 5 3 2 3 2 2 5" xfId="8296" xr:uid="{00000000-0005-0000-0000-000081200000}"/>
    <cellStyle name="Normal 10 5 3 2 3 2 2 6" xfId="8297" xr:uid="{00000000-0005-0000-0000-000082200000}"/>
    <cellStyle name="Normal 10 5 3 2 3 2 2 7" xfId="8298" xr:uid="{00000000-0005-0000-0000-000083200000}"/>
    <cellStyle name="Normal 10 5 3 2 3 2 3" xfId="8299" xr:uid="{00000000-0005-0000-0000-000084200000}"/>
    <cellStyle name="Normal 10 5 3 2 3 2 4" xfId="8300" xr:uid="{00000000-0005-0000-0000-000085200000}"/>
    <cellStyle name="Normal 10 5 3 2 3 2 5" xfId="8301" xr:uid="{00000000-0005-0000-0000-000086200000}"/>
    <cellStyle name="Normal 10 5 3 2 3 2 6" xfId="8302" xr:uid="{00000000-0005-0000-0000-000087200000}"/>
    <cellStyle name="Normal 10 5 3 2 3 2 7" xfId="8303" xr:uid="{00000000-0005-0000-0000-000088200000}"/>
    <cellStyle name="Normal 10 5 3 2 3 2 8" xfId="8304" xr:uid="{00000000-0005-0000-0000-000089200000}"/>
    <cellStyle name="Normal 10 5 3 2 3 3" xfId="8305" xr:uid="{00000000-0005-0000-0000-00008A200000}"/>
    <cellStyle name="Normal 10 5 3 2 3 3 2" xfId="8306" xr:uid="{00000000-0005-0000-0000-00008B200000}"/>
    <cellStyle name="Normal 10 5 3 2 3 3 3" xfId="8307" xr:uid="{00000000-0005-0000-0000-00008C200000}"/>
    <cellStyle name="Normal 10 5 3 2 3 3 4" xfId="8308" xr:uid="{00000000-0005-0000-0000-00008D200000}"/>
    <cellStyle name="Normal 10 5 3 2 3 3 5" xfId="8309" xr:uid="{00000000-0005-0000-0000-00008E200000}"/>
    <cellStyle name="Normal 10 5 3 2 3 3 6" xfId="8310" xr:uid="{00000000-0005-0000-0000-00008F200000}"/>
    <cellStyle name="Normal 10 5 3 2 3 3 7" xfId="8311" xr:uid="{00000000-0005-0000-0000-000090200000}"/>
    <cellStyle name="Normal 10 5 3 2 3 4" xfId="8312" xr:uid="{00000000-0005-0000-0000-000091200000}"/>
    <cellStyle name="Normal 10 5 3 2 3 5" xfId="8313" xr:uid="{00000000-0005-0000-0000-000092200000}"/>
    <cellStyle name="Normal 10 5 3 2 3 6" xfId="8314" xr:uid="{00000000-0005-0000-0000-000093200000}"/>
    <cellStyle name="Normal 10 5 3 2 3 7" xfId="8315" xr:uid="{00000000-0005-0000-0000-000094200000}"/>
    <cellStyle name="Normal 10 5 3 2 3 8" xfId="8316" xr:uid="{00000000-0005-0000-0000-000095200000}"/>
    <cellStyle name="Normal 10 5 3 2 3 9" xfId="8317" xr:uid="{00000000-0005-0000-0000-000096200000}"/>
    <cellStyle name="Normal 10 5 3 2 4" xfId="8318" xr:uid="{00000000-0005-0000-0000-000097200000}"/>
    <cellStyle name="Normal 10 5 3 2 4 2" xfId="8319" xr:uid="{00000000-0005-0000-0000-000098200000}"/>
    <cellStyle name="Normal 10 5 3 2 4 2 2" xfId="8320" xr:uid="{00000000-0005-0000-0000-000099200000}"/>
    <cellStyle name="Normal 10 5 3 2 4 2 3" xfId="8321" xr:uid="{00000000-0005-0000-0000-00009A200000}"/>
    <cellStyle name="Normal 10 5 3 2 4 2 4" xfId="8322" xr:uid="{00000000-0005-0000-0000-00009B200000}"/>
    <cellStyle name="Normal 10 5 3 2 4 2 5" xfId="8323" xr:uid="{00000000-0005-0000-0000-00009C200000}"/>
    <cellStyle name="Normal 10 5 3 2 4 2 6" xfId="8324" xr:uid="{00000000-0005-0000-0000-00009D200000}"/>
    <cellStyle name="Normal 10 5 3 2 4 2 7" xfId="8325" xr:uid="{00000000-0005-0000-0000-00009E200000}"/>
    <cellStyle name="Normal 10 5 3 2 4 3" xfId="8326" xr:uid="{00000000-0005-0000-0000-00009F200000}"/>
    <cellStyle name="Normal 10 5 3 2 4 4" xfId="8327" xr:uid="{00000000-0005-0000-0000-0000A0200000}"/>
    <cellStyle name="Normal 10 5 3 2 4 5" xfId="8328" xr:uid="{00000000-0005-0000-0000-0000A1200000}"/>
    <cellStyle name="Normal 10 5 3 2 4 6" xfId="8329" xr:uid="{00000000-0005-0000-0000-0000A2200000}"/>
    <cellStyle name="Normal 10 5 3 2 4 7" xfId="8330" xr:uid="{00000000-0005-0000-0000-0000A3200000}"/>
    <cellStyle name="Normal 10 5 3 2 4 8" xfId="8331" xr:uid="{00000000-0005-0000-0000-0000A4200000}"/>
    <cellStyle name="Normal 10 5 3 2 5" xfId="8332" xr:uid="{00000000-0005-0000-0000-0000A5200000}"/>
    <cellStyle name="Normal 10 5 3 2 5 2" xfId="8333" xr:uid="{00000000-0005-0000-0000-0000A6200000}"/>
    <cellStyle name="Normal 10 5 3 2 5 3" xfId="8334" xr:uid="{00000000-0005-0000-0000-0000A7200000}"/>
    <cellStyle name="Normal 10 5 3 2 5 4" xfId="8335" xr:uid="{00000000-0005-0000-0000-0000A8200000}"/>
    <cellStyle name="Normal 10 5 3 2 5 5" xfId="8336" xr:uid="{00000000-0005-0000-0000-0000A9200000}"/>
    <cellStyle name="Normal 10 5 3 2 5 6" xfId="8337" xr:uid="{00000000-0005-0000-0000-0000AA200000}"/>
    <cellStyle name="Normal 10 5 3 2 5 7" xfId="8338" xr:uid="{00000000-0005-0000-0000-0000AB200000}"/>
    <cellStyle name="Normal 10 5 3 2 6" xfId="8339" xr:uid="{00000000-0005-0000-0000-0000AC200000}"/>
    <cellStyle name="Normal 10 5 3 2 7" xfId="8340" xr:uid="{00000000-0005-0000-0000-0000AD200000}"/>
    <cellStyle name="Normal 10 5 3 2 8" xfId="8341" xr:uid="{00000000-0005-0000-0000-0000AE200000}"/>
    <cellStyle name="Normal 10 5 3 2 9" xfId="8342" xr:uid="{00000000-0005-0000-0000-0000AF200000}"/>
    <cellStyle name="Normal 10 5 3 3" xfId="8343" xr:uid="{00000000-0005-0000-0000-0000B0200000}"/>
    <cellStyle name="Normal 10 5 3 3 10" xfId="8344" xr:uid="{00000000-0005-0000-0000-0000B1200000}"/>
    <cellStyle name="Normal 10 5 3 3 2" xfId="8345" xr:uid="{00000000-0005-0000-0000-0000B2200000}"/>
    <cellStyle name="Normal 10 5 3 3 2 2" xfId="8346" xr:uid="{00000000-0005-0000-0000-0000B3200000}"/>
    <cellStyle name="Normal 10 5 3 3 2 2 2" xfId="8347" xr:uid="{00000000-0005-0000-0000-0000B4200000}"/>
    <cellStyle name="Normal 10 5 3 3 2 2 3" xfId="8348" xr:uid="{00000000-0005-0000-0000-0000B5200000}"/>
    <cellStyle name="Normal 10 5 3 3 2 2 4" xfId="8349" xr:uid="{00000000-0005-0000-0000-0000B6200000}"/>
    <cellStyle name="Normal 10 5 3 3 2 2 5" xfId="8350" xr:uid="{00000000-0005-0000-0000-0000B7200000}"/>
    <cellStyle name="Normal 10 5 3 3 2 2 6" xfId="8351" xr:uid="{00000000-0005-0000-0000-0000B8200000}"/>
    <cellStyle name="Normal 10 5 3 3 2 2 7" xfId="8352" xr:uid="{00000000-0005-0000-0000-0000B9200000}"/>
    <cellStyle name="Normal 10 5 3 3 2 3" xfId="8353" xr:uid="{00000000-0005-0000-0000-0000BA200000}"/>
    <cellStyle name="Normal 10 5 3 3 2 4" xfId="8354" xr:uid="{00000000-0005-0000-0000-0000BB200000}"/>
    <cellStyle name="Normal 10 5 3 3 2 5" xfId="8355" xr:uid="{00000000-0005-0000-0000-0000BC200000}"/>
    <cellStyle name="Normal 10 5 3 3 2 6" xfId="8356" xr:uid="{00000000-0005-0000-0000-0000BD200000}"/>
    <cellStyle name="Normal 10 5 3 3 2 7" xfId="8357" xr:uid="{00000000-0005-0000-0000-0000BE200000}"/>
    <cellStyle name="Normal 10 5 3 3 2 8" xfId="8358" xr:uid="{00000000-0005-0000-0000-0000BF200000}"/>
    <cellStyle name="Normal 10 5 3 3 3" xfId="8359" xr:uid="{00000000-0005-0000-0000-0000C0200000}"/>
    <cellStyle name="Normal 10 5 3 3 3 2" xfId="8360" xr:uid="{00000000-0005-0000-0000-0000C1200000}"/>
    <cellStyle name="Normal 10 5 3 3 3 2 2" xfId="8361" xr:uid="{00000000-0005-0000-0000-0000C2200000}"/>
    <cellStyle name="Normal 10 5 3 3 3 2 3" xfId="8362" xr:uid="{00000000-0005-0000-0000-0000C3200000}"/>
    <cellStyle name="Normal 10 5 3 3 3 2 4" xfId="8363" xr:uid="{00000000-0005-0000-0000-0000C4200000}"/>
    <cellStyle name="Normal 10 5 3 3 3 2 5" xfId="8364" xr:uid="{00000000-0005-0000-0000-0000C5200000}"/>
    <cellStyle name="Normal 10 5 3 3 3 2 6" xfId="8365" xr:uid="{00000000-0005-0000-0000-0000C6200000}"/>
    <cellStyle name="Normal 10 5 3 3 3 2 7" xfId="8366" xr:uid="{00000000-0005-0000-0000-0000C7200000}"/>
    <cellStyle name="Normal 10 5 3 3 3 3" xfId="8367" xr:uid="{00000000-0005-0000-0000-0000C8200000}"/>
    <cellStyle name="Normal 10 5 3 3 3 4" xfId="8368" xr:uid="{00000000-0005-0000-0000-0000C9200000}"/>
    <cellStyle name="Normal 10 5 3 3 3 5" xfId="8369" xr:uid="{00000000-0005-0000-0000-0000CA200000}"/>
    <cellStyle name="Normal 10 5 3 3 3 6" xfId="8370" xr:uid="{00000000-0005-0000-0000-0000CB200000}"/>
    <cellStyle name="Normal 10 5 3 3 3 7" xfId="8371" xr:uid="{00000000-0005-0000-0000-0000CC200000}"/>
    <cellStyle name="Normal 10 5 3 3 3 8" xfId="8372" xr:uid="{00000000-0005-0000-0000-0000CD200000}"/>
    <cellStyle name="Normal 10 5 3 3 4" xfId="8373" xr:uid="{00000000-0005-0000-0000-0000CE200000}"/>
    <cellStyle name="Normal 10 5 3 3 4 2" xfId="8374" xr:uid="{00000000-0005-0000-0000-0000CF200000}"/>
    <cellStyle name="Normal 10 5 3 3 4 3" xfId="8375" xr:uid="{00000000-0005-0000-0000-0000D0200000}"/>
    <cellStyle name="Normal 10 5 3 3 4 4" xfId="8376" xr:uid="{00000000-0005-0000-0000-0000D1200000}"/>
    <cellStyle name="Normal 10 5 3 3 4 5" xfId="8377" xr:uid="{00000000-0005-0000-0000-0000D2200000}"/>
    <cellStyle name="Normal 10 5 3 3 4 6" xfId="8378" xr:uid="{00000000-0005-0000-0000-0000D3200000}"/>
    <cellStyle name="Normal 10 5 3 3 4 7" xfId="8379" xr:uid="{00000000-0005-0000-0000-0000D4200000}"/>
    <cellStyle name="Normal 10 5 3 3 5" xfId="8380" xr:uid="{00000000-0005-0000-0000-0000D5200000}"/>
    <cellStyle name="Normal 10 5 3 3 6" xfId="8381" xr:uid="{00000000-0005-0000-0000-0000D6200000}"/>
    <cellStyle name="Normal 10 5 3 3 7" xfId="8382" xr:uid="{00000000-0005-0000-0000-0000D7200000}"/>
    <cellStyle name="Normal 10 5 3 3 8" xfId="8383" xr:uid="{00000000-0005-0000-0000-0000D8200000}"/>
    <cellStyle name="Normal 10 5 3 3 9" xfId="8384" xr:uid="{00000000-0005-0000-0000-0000D9200000}"/>
    <cellStyle name="Normal 10 5 3 4" xfId="8385" xr:uid="{00000000-0005-0000-0000-0000DA200000}"/>
    <cellStyle name="Normal 10 5 3 4 2" xfId="8386" xr:uid="{00000000-0005-0000-0000-0000DB200000}"/>
    <cellStyle name="Normal 10 5 3 4 2 2" xfId="8387" xr:uid="{00000000-0005-0000-0000-0000DC200000}"/>
    <cellStyle name="Normal 10 5 3 4 2 2 2" xfId="8388" xr:uid="{00000000-0005-0000-0000-0000DD200000}"/>
    <cellStyle name="Normal 10 5 3 4 2 2 3" xfId="8389" xr:uid="{00000000-0005-0000-0000-0000DE200000}"/>
    <cellStyle name="Normal 10 5 3 4 2 2 4" xfId="8390" xr:uid="{00000000-0005-0000-0000-0000DF200000}"/>
    <cellStyle name="Normal 10 5 3 4 2 2 5" xfId="8391" xr:uid="{00000000-0005-0000-0000-0000E0200000}"/>
    <cellStyle name="Normal 10 5 3 4 2 2 6" xfId="8392" xr:uid="{00000000-0005-0000-0000-0000E1200000}"/>
    <cellStyle name="Normal 10 5 3 4 2 2 7" xfId="8393" xr:uid="{00000000-0005-0000-0000-0000E2200000}"/>
    <cellStyle name="Normal 10 5 3 4 2 3" xfId="8394" xr:uid="{00000000-0005-0000-0000-0000E3200000}"/>
    <cellStyle name="Normal 10 5 3 4 2 4" xfId="8395" xr:uid="{00000000-0005-0000-0000-0000E4200000}"/>
    <cellStyle name="Normal 10 5 3 4 2 5" xfId="8396" xr:uid="{00000000-0005-0000-0000-0000E5200000}"/>
    <cellStyle name="Normal 10 5 3 4 2 6" xfId="8397" xr:uid="{00000000-0005-0000-0000-0000E6200000}"/>
    <cellStyle name="Normal 10 5 3 4 2 7" xfId="8398" xr:uid="{00000000-0005-0000-0000-0000E7200000}"/>
    <cellStyle name="Normal 10 5 3 4 2 8" xfId="8399" xr:uid="{00000000-0005-0000-0000-0000E8200000}"/>
    <cellStyle name="Normal 10 5 3 4 3" xfId="8400" xr:uid="{00000000-0005-0000-0000-0000E9200000}"/>
    <cellStyle name="Normal 10 5 3 4 3 2" xfId="8401" xr:uid="{00000000-0005-0000-0000-0000EA200000}"/>
    <cellStyle name="Normal 10 5 3 4 3 3" xfId="8402" xr:uid="{00000000-0005-0000-0000-0000EB200000}"/>
    <cellStyle name="Normal 10 5 3 4 3 4" xfId="8403" xr:uid="{00000000-0005-0000-0000-0000EC200000}"/>
    <cellStyle name="Normal 10 5 3 4 3 5" xfId="8404" xr:uid="{00000000-0005-0000-0000-0000ED200000}"/>
    <cellStyle name="Normal 10 5 3 4 3 6" xfId="8405" xr:uid="{00000000-0005-0000-0000-0000EE200000}"/>
    <cellStyle name="Normal 10 5 3 4 3 7" xfId="8406" xr:uid="{00000000-0005-0000-0000-0000EF200000}"/>
    <cellStyle name="Normal 10 5 3 4 4" xfId="8407" xr:uid="{00000000-0005-0000-0000-0000F0200000}"/>
    <cellStyle name="Normal 10 5 3 4 5" xfId="8408" xr:uid="{00000000-0005-0000-0000-0000F1200000}"/>
    <cellStyle name="Normal 10 5 3 4 6" xfId="8409" xr:uid="{00000000-0005-0000-0000-0000F2200000}"/>
    <cellStyle name="Normal 10 5 3 4 7" xfId="8410" xr:uid="{00000000-0005-0000-0000-0000F3200000}"/>
    <cellStyle name="Normal 10 5 3 4 8" xfId="8411" xr:uid="{00000000-0005-0000-0000-0000F4200000}"/>
    <cellStyle name="Normal 10 5 3 4 9" xfId="8412" xr:uid="{00000000-0005-0000-0000-0000F5200000}"/>
    <cellStyle name="Normal 10 5 3 5" xfId="8413" xr:uid="{00000000-0005-0000-0000-0000F6200000}"/>
    <cellStyle name="Normal 10 5 3 5 2" xfId="8414" xr:uid="{00000000-0005-0000-0000-0000F7200000}"/>
    <cellStyle name="Normal 10 5 3 5 2 2" xfId="8415" xr:uid="{00000000-0005-0000-0000-0000F8200000}"/>
    <cellStyle name="Normal 10 5 3 5 2 3" xfId="8416" xr:uid="{00000000-0005-0000-0000-0000F9200000}"/>
    <cellStyle name="Normal 10 5 3 5 2 4" xfId="8417" xr:uid="{00000000-0005-0000-0000-0000FA200000}"/>
    <cellStyle name="Normal 10 5 3 5 2 5" xfId="8418" xr:uid="{00000000-0005-0000-0000-0000FB200000}"/>
    <cellStyle name="Normal 10 5 3 5 2 6" xfId="8419" xr:uid="{00000000-0005-0000-0000-0000FC200000}"/>
    <cellStyle name="Normal 10 5 3 5 2 7" xfId="8420" xr:uid="{00000000-0005-0000-0000-0000FD200000}"/>
    <cellStyle name="Normal 10 5 3 5 3" xfId="8421" xr:uid="{00000000-0005-0000-0000-0000FE200000}"/>
    <cellStyle name="Normal 10 5 3 5 4" xfId="8422" xr:uid="{00000000-0005-0000-0000-0000FF200000}"/>
    <cellStyle name="Normal 10 5 3 5 5" xfId="8423" xr:uid="{00000000-0005-0000-0000-000000210000}"/>
    <cellStyle name="Normal 10 5 3 5 6" xfId="8424" xr:uid="{00000000-0005-0000-0000-000001210000}"/>
    <cellStyle name="Normal 10 5 3 5 7" xfId="8425" xr:uid="{00000000-0005-0000-0000-000002210000}"/>
    <cellStyle name="Normal 10 5 3 5 8" xfId="8426" xr:uid="{00000000-0005-0000-0000-000003210000}"/>
    <cellStyle name="Normal 10 5 3 6" xfId="8427" xr:uid="{00000000-0005-0000-0000-000004210000}"/>
    <cellStyle name="Normal 10 5 3 6 2" xfId="8428" xr:uid="{00000000-0005-0000-0000-000005210000}"/>
    <cellStyle name="Normal 10 5 3 6 3" xfId="8429" xr:uid="{00000000-0005-0000-0000-000006210000}"/>
    <cellStyle name="Normal 10 5 3 6 4" xfId="8430" xr:uid="{00000000-0005-0000-0000-000007210000}"/>
    <cellStyle name="Normal 10 5 3 6 5" xfId="8431" xr:uid="{00000000-0005-0000-0000-000008210000}"/>
    <cellStyle name="Normal 10 5 3 6 6" xfId="8432" xr:uid="{00000000-0005-0000-0000-000009210000}"/>
    <cellStyle name="Normal 10 5 3 6 7" xfId="8433" xr:uid="{00000000-0005-0000-0000-00000A210000}"/>
    <cellStyle name="Normal 10 5 3 7" xfId="8434" xr:uid="{00000000-0005-0000-0000-00000B210000}"/>
    <cellStyle name="Normal 10 5 3 8" xfId="8435" xr:uid="{00000000-0005-0000-0000-00000C210000}"/>
    <cellStyle name="Normal 10 5 3 9" xfId="8436" xr:uid="{00000000-0005-0000-0000-00000D210000}"/>
    <cellStyle name="Normal 10 5 4" xfId="8437" xr:uid="{00000000-0005-0000-0000-00000E210000}"/>
    <cellStyle name="Normal 10 5 4 10" xfId="8438" xr:uid="{00000000-0005-0000-0000-00000F210000}"/>
    <cellStyle name="Normal 10 5 4 11" xfId="8439" xr:uid="{00000000-0005-0000-0000-000010210000}"/>
    <cellStyle name="Normal 10 5 4 2" xfId="8440" xr:uid="{00000000-0005-0000-0000-000011210000}"/>
    <cellStyle name="Normal 10 5 4 2 10" xfId="8441" xr:uid="{00000000-0005-0000-0000-000012210000}"/>
    <cellStyle name="Normal 10 5 4 2 2" xfId="8442" xr:uid="{00000000-0005-0000-0000-000013210000}"/>
    <cellStyle name="Normal 10 5 4 2 2 2" xfId="8443" xr:uid="{00000000-0005-0000-0000-000014210000}"/>
    <cellStyle name="Normal 10 5 4 2 2 2 2" xfId="8444" xr:uid="{00000000-0005-0000-0000-000015210000}"/>
    <cellStyle name="Normal 10 5 4 2 2 2 3" xfId="8445" xr:uid="{00000000-0005-0000-0000-000016210000}"/>
    <cellStyle name="Normal 10 5 4 2 2 2 4" xfId="8446" xr:uid="{00000000-0005-0000-0000-000017210000}"/>
    <cellStyle name="Normal 10 5 4 2 2 2 5" xfId="8447" xr:uid="{00000000-0005-0000-0000-000018210000}"/>
    <cellStyle name="Normal 10 5 4 2 2 2 6" xfId="8448" xr:uid="{00000000-0005-0000-0000-000019210000}"/>
    <cellStyle name="Normal 10 5 4 2 2 2 7" xfId="8449" xr:uid="{00000000-0005-0000-0000-00001A210000}"/>
    <cellStyle name="Normal 10 5 4 2 2 3" xfId="8450" xr:uid="{00000000-0005-0000-0000-00001B210000}"/>
    <cellStyle name="Normal 10 5 4 2 2 4" xfId="8451" xr:uid="{00000000-0005-0000-0000-00001C210000}"/>
    <cellStyle name="Normal 10 5 4 2 2 5" xfId="8452" xr:uid="{00000000-0005-0000-0000-00001D210000}"/>
    <cellStyle name="Normal 10 5 4 2 2 6" xfId="8453" xr:uid="{00000000-0005-0000-0000-00001E210000}"/>
    <cellStyle name="Normal 10 5 4 2 2 7" xfId="8454" xr:uid="{00000000-0005-0000-0000-00001F210000}"/>
    <cellStyle name="Normal 10 5 4 2 2 8" xfId="8455" xr:uid="{00000000-0005-0000-0000-000020210000}"/>
    <cellStyle name="Normal 10 5 4 2 3" xfId="8456" xr:uid="{00000000-0005-0000-0000-000021210000}"/>
    <cellStyle name="Normal 10 5 4 2 3 2" xfId="8457" xr:uid="{00000000-0005-0000-0000-000022210000}"/>
    <cellStyle name="Normal 10 5 4 2 3 2 2" xfId="8458" xr:uid="{00000000-0005-0000-0000-000023210000}"/>
    <cellStyle name="Normal 10 5 4 2 3 2 3" xfId="8459" xr:uid="{00000000-0005-0000-0000-000024210000}"/>
    <cellStyle name="Normal 10 5 4 2 3 2 4" xfId="8460" xr:uid="{00000000-0005-0000-0000-000025210000}"/>
    <cellStyle name="Normal 10 5 4 2 3 2 5" xfId="8461" xr:uid="{00000000-0005-0000-0000-000026210000}"/>
    <cellStyle name="Normal 10 5 4 2 3 2 6" xfId="8462" xr:uid="{00000000-0005-0000-0000-000027210000}"/>
    <cellStyle name="Normal 10 5 4 2 3 2 7" xfId="8463" xr:uid="{00000000-0005-0000-0000-000028210000}"/>
    <cellStyle name="Normal 10 5 4 2 3 3" xfId="8464" xr:uid="{00000000-0005-0000-0000-000029210000}"/>
    <cellStyle name="Normal 10 5 4 2 3 4" xfId="8465" xr:uid="{00000000-0005-0000-0000-00002A210000}"/>
    <cellStyle name="Normal 10 5 4 2 3 5" xfId="8466" xr:uid="{00000000-0005-0000-0000-00002B210000}"/>
    <cellStyle name="Normal 10 5 4 2 3 6" xfId="8467" xr:uid="{00000000-0005-0000-0000-00002C210000}"/>
    <cellStyle name="Normal 10 5 4 2 3 7" xfId="8468" xr:uid="{00000000-0005-0000-0000-00002D210000}"/>
    <cellStyle name="Normal 10 5 4 2 3 8" xfId="8469" xr:uid="{00000000-0005-0000-0000-00002E210000}"/>
    <cellStyle name="Normal 10 5 4 2 4" xfId="8470" xr:uid="{00000000-0005-0000-0000-00002F210000}"/>
    <cellStyle name="Normal 10 5 4 2 4 2" xfId="8471" xr:uid="{00000000-0005-0000-0000-000030210000}"/>
    <cellStyle name="Normal 10 5 4 2 4 3" xfId="8472" xr:uid="{00000000-0005-0000-0000-000031210000}"/>
    <cellStyle name="Normal 10 5 4 2 4 4" xfId="8473" xr:uid="{00000000-0005-0000-0000-000032210000}"/>
    <cellStyle name="Normal 10 5 4 2 4 5" xfId="8474" xr:uid="{00000000-0005-0000-0000-000033210000}"/>
    <cellStyle name="Normal 10 5 4 2 4 6" xfId="8475" xr:uid="{00000000-0005-0000-0000-000034210000}"/>
    <cellStyle name="Normal 10 5 4 2 4 7" xfId="8476" xr:uid="{00000000-0005-0000-0000-000035210000}"/>
    <cellStyle name="Normal 10 5 4 2 5" xfId="8477" xr:uid="{00000000-0005-0000-0000-000036210000}"/>
    <cellStyle name="Normal 10 5 4 2 6" xfId="8478" xr:uid="{00000000-0005-0000-0000-000037210000}"/>
    <cellStyle name="Normal 10 5 4 2 7" xfId="8479" xr:uid="{00000000-0005-0000-0000-000038210000}"/>
    <cellStyle name="Normal 10 5 4 2 8" xfId="8480" xr:uid="{00000000-0005-0000-0000-000039210000}"/>
    <cellStyle name="Normal 10 5 4 2 9" xfId="8481" xr:uid="{00000000-0005-0000-0000-00003A210000}"/>
    <cellStyle name="Normal 10 5 4 3" xfId="8482" xr:uid="{00000000-0005-0000-0000-00003B210000}"/>
    <cellStyle name="Normal 10 5 4 3 2" xfId="8483" xr:uid="{00000000-0005-0000-0000-00003C210000}"/>
    <cellStyle name="Normal 10 5 4 3 2 2" xfId="8484" xr:uid="{00000000-0005-0000-0000-00003D210000}"/>
    <cellStyle name="Normal 10 5 4 3 2 2 2" xfId="8485" xr:uid="{00000000-0005-0000-0000-00003E210000}"/>
    <cellStyle name="Normal 10 5 4 3 2 2 3" xfId="8486" xr:uid="{00000000-0005-0000-0000-00003F210000}"/>
    <cellStyle name="Normal 10 5 4 3 2 2 4" xfId="8487" xr:uid="{00000000-0005-0000-0000-000040210000}"/>
    <cellStyle name="Normal 10 5 4 3 2 2 5" xfId="8488" xr:uid="{00000000-0005-0000-0000-000041210000}"/>
    <cellStyle name="Normal 10 5 4 3 2 2 6" xfId="8489" xr:uid="{00000000-0005-0000-0000-000042210000}"/>
    <cellStyle name="Normal 10 5 4 3 2 2 7" xfId="8490" xr:uid="{00000000-0005-0000-0000-000043210000}"/>
    <cellStyle name="Normal 10 5 4 3 2 3" xfId="8491" xr:uid="{00000000-0005-0000-0000-000044210000}"/>
    <cellStyle name="Normal 10 5 4 3 2 4" xfId="8492" xr:uid="{00000000-0005-0000-0000-000045210000}"/>
    <cellStyle name="Normal 10 5 4 3 2 5" xfId="8493" xr:uid="{00000000-0005-0000-0000-000046210000}"/>
    <cellStyle name="Normal 10 5 4 3 2 6" xfId="8494" xr:uid="{00000000-0005-0000-0000-000047210000}"/>
    <cellStyle name="Normal 10 5 4 3 2 7" xfId="8495" xr:uid="{00000000-0005-0000-0000-000048210000}"/>
    <cellStyle name="Normal 10 5 4 3 2 8" xfId="8496" xr:uid="{00000000-0005-0000-0000-000049210000}"/>
    <cellStyle name="Normal 10 5 4 3 3" xfId="8497" xr:uid="{00000000-0005-0000-0000-00004A210000}"/>
    <cellStyle name="Normal 10 5 4 3 3 2" xfId="8498" xr:uid="{00000000-0005-0000-0000-00004B210000}"/>
    <cellStyle name="Normal 10 5 4 3 3 3" xfId="8499" xr:uid="{00000000-0005-0000-0000-00004C210000}"/>
    <cellStyle name="Normal 10 5 4 3 3 4" xfId="8500" xr:uid="{00000000-0005-0000-0000-00004D210000}"/>
    <cellStyle name="Normal 10 5 4 3 3 5" xfId="8501" xr:uid="{00000000-0005-0000-0000-00004E210000}"/>
    <cellStyle name="Normal 10 5 4 3 3 6" xfId="8502" xr:uid="{00000000-0005-0000-0000-00004F210000}"/>
    <cellStyle name="Normal 10 5 4 3 3 7" xfId="8503" xr:uid="{00000000-0005-0000-0000-000050210000}"/>
    <cellStyle name="Normal 10 5 4 3 4" xfId="8504" xr:uid="{00000000-0005-0000-0000-000051210000}"/>
    <cellStyle name="Normal 10 5 4 3 5" xfId="8505" xr:uid="{00000000-0005-0000-0000-000052210000}"/>
    <cellStyle name="Normal 10 5 4 3 6" xfId="8506" xr:uid="{00000000-0005-0000-0000-000053210000}"/>
    <cellStyle name="Normal 10 5 4 3 7" xfId="8507" xr:uid="{00000000-0005-0000-0000-000054210000}"/>
    <cellStyle name="Normal 10 5 4 3 8" xfId="8508" xr:uid="{00000000-0005-0000-0000-000055210000}"/>
    <cellStyle name="Normal 10 5 4 3 9" xfId="8509" xr:uid="{00000000-0005-0000-0000-000056210000}"/>
    <cellStyle name="Normal 10 5 4 4" xfId="8510" xr:uid="{00000000-0005-0000-0000-000057210000}"/>
    <cellStyle name="Normal 10 5 4 4 2" xfId="8511" xr:uid="{00000000-0005-0000-0000-000058210000}"/>
    <cellStyle name="Normal 10 5 4 4 2 2" xfId="8512" xr:uid="{00000000-0005-0000-0000-000059210000}"/>
    <cellStyle name="Normal 10 5 4 4 2 3" xfId="8513" xr:uid="{00000000-0005-0000-0000-00005A210000}"/>
    <cellStyle name="Normal 10 5 4 4 2 4" xfId="8514" xr:uid="{00000000-0005-0000-0000-00005B210000}"/>
    <cellStyle name="Normal 10 5 4 4 2 5" xfId="8515" xr:uid="{00000000-0005-0000-0000-00005C210000}"/>
    <cellStyle name="Normal 10 5 4 4 2 6" xfId="8516" xr:uid="{00000000-0005-0000-0000-00005D210000}"/>
    <cellStyle name="Normal 10 5 4 4 2 7" xfId="8517" xr:uid="{00000000-0005-0000-0000-00005E210000}"/>
    <cellStyle name="Normal 10 5 4 4 3" xfId="8518" xr:uid="{00000000-0005-0000-0000-00005F210000}"/>
    <cellStyle name="Normal 10 5 4 4 4" xfId="8519" xr:uid="{00000000-0005-0000-0000-000060210000}"/>
    <cellStyle name="Normal 10 5 4 4 5" xfId="8520" xr:uid="{00000000-0005-0000-0000-000061210000}"/>
    <cellStyle name="Normal 10 5 4 4 6" xfId="8521" xr:uid="{00000000-0005-0000-0000-000062210000}"/>
    <cellStyle name="Normal 10 5 4 4 7" xfId="8522" xr:uid="{00000000-0005-0000-0000-000063210000}"/>
    <cellStyle name="Normal 10 5 4 4 8" xfId="8523" xr:uid="{00000000-0005-0000-0000-000064210000}"/>
    <cellStyle name="Normal 10 5 4 5" xfId="8524" xr:uid="{00000000-0005-0000-0000-000065210000}"/>
    <cellStyle name="Normal 10 5 4 5 2" xfId="8525" xr:uid="{00000000-0005-0000-0000-000066210000}"/>
    <cellStyle name="Normal 10 5 4 5 3" xfId="8526" xr:uid="{00000000-0005-0000-0000-000067210000}"/>
    <cellStyle name="Normal 10 5 4 5 4" xfId="8527" xr:uid="{00000000-0005-0000-0000-000068210000}"/>
    <cellStyle name="Normal 10 5 4 5 5" xfId="8528" xr:uid="{00000000-0005-0000-0000-000069210000}"/>
    <cellStyle name="Normal 10 5 4 5 6" xfId="8529" xr:uid="{00000000-0005-0000-0000-00006A210000}"/>
    <cellStyle name="Normal 10 5 4 5 7" xfId="8530" xr:uid="{00000000-0005-0000-0000-00006B210000}"/>
    <cellStyle name="Normal 10 5 4 6" xfId="8531" xr:uid="{00000000-0005-0000-0000-00006C210000}"/>
    <cellStyle name="Normal 10 5 4 7" xfId="8532" xr:uid="{00000000-0005-0000-0000-00006D210000}"/>
    <cellStyle name="Normal 10 5 4 8" xfId="8533" xr:uid="{00000000-0005-0000-0000-00006E210000}"/>
    <cellStyle name="Normal 10 5 4 9" xfId="8534" xr:uid="{00000000-0005-0000-0000-00006F210000}"/>
    <cellStyle name="Normal 10 5 5" xfId="8535" xr:uid="{00000000-0005-0000-0000-000070210000}"/>
    <cellStyle name="Normal 10 5 5 10" xfId="8536" xr:uid="{00000000-0005-0000-0000-000071210000}"/>
    <cellStyle name="Normal 10 5 5 11" xfId="8537" xr:uid="{00000000-0005-0000-0000-000072210000}"/>
    <cellStyle name="Normal 10 5 5 2" xfId="8538" xr:uid="{00000000-0005-0000-0000-000073210000}"/>
    <cellStyle name="Normal 10 5 5 2 10" xfId="8539" xr:uid="{00000000-0005-0000-0000-000074210000}"/>
    <cellStyle name="Normal 10 5 5 2 2" xfId="8540" xr:uid="{00000000-0005-0000-0000-000075210000}"/>
    <cellStyle name="Normal 10 5 5 2 2 2" xfId="8541" xr:uid="{00000000-0005-0000-0000-000076210000}"/>
    <cellStyle name="Normal 10 5 5 2 2 2 2" xfId="8542" xr:uid="{00000000-0005-0000-0000-000077210000}"/>
    <cellStyle name="Normal 10 5 5 2 2 2 3" xfId="8543" xr:uid="{00000000-0005-0000-0000-000078210000}"/>
    <cellStyle name="Normal 10 5 5 2 2 2 4" xfId="8544" xr:uid="{00000000-0005-0000-0000-000079210000}"/>
    <cellStyle name="Normal 10 5 5 2 2 2 5" xfId="8545" xr:uid="{00000000-0005-0000-0000-00007A210000}"/>
    <cellStyle name="Normal 10 5 5 2 2 2 6" xfId="8546" xr:uid="{00000000-0005-0000-0000-00007B210000}"/>
    <cellStyle name="Normal 10 5 5 2 2 2 7" xfId="8547" xr:uid="{00000000-0005-0000-0000-00007C210000}"/>
    <cellStyle name="Normal 10 5 5 2 2 3" xfId="8548" xr:uid="{00000000-0005-0000-0000-00007D210000}"/>
    <cellStyle name="Normal 10 5 5 2 2 4" xfId="8549" xr:uid="{00000000-0005-0000-0000-00007E210000}"/>
    <cellStyle name="Normal 10 5 5 2 2 5" xfId="8550" xr:uid="{00000000-0005-0000-0000-00007F210000}"/>
    <cellStyle name="Normal 10 5 5 2 2 6" xfId="8551" xr:uid="{00000000-0005-0000-0000-000080210000}"/>
    <cellStyle name="Normal 10 5 5 2 2 7" xfId="8552" xr:uid="{00000000-0005-0000-0000-000081210000}"/>
    <cellStyle name="Normal 10 5 5 2 2 8" xfId="8553" xr:uid="{00000000-0005-0000-0000-000082210000}"/>
    <cellStyle name="Normal 10 5 5 2 3" xfId="8554" xr:uid="{00000000-0005-0000-0000-000083210000}"/>
    <cellStyle name="Normal 10 5 5 2 3 2" xfId="8555" xr:uid="{00000000-0005-0000-0000-000084210000}"/>
    <cellStyle name="Normal 10 5 5 2 3 2 2" xfId="8556" xr:uid="{00000000-0005-0000-0000-000085210000}"/>
    <cellStyle name="Normal 10 5 5 2 3 2 3" xfId="8557" xr:uid="{00000000-0005-0000-0000-000086210000}"/>
    <cellStyle name="Normal 10 5 5 2 3 2 4" xfId="8558" xr:uid="{00000000-0005-0000-0000-000087210000}"/>
    <cellStyle name="Normal 10 5 5 2 3 2 5" xfId="8559" xr:uid="{00000000-0005-0000-0000-000088210000}"/>
    <cellStyle name="Normal 10 5 5 2 3 2 6" xfId="8560" xr:uid="{00000000-0005-0000-0000-000089210000}"/>
    <cellStyle name="Normal 10 5 5 2 3 2 7" xfId="8561" xr:uid="{00000000-0005-0000-0000-00008A210000}"/>
    <cellStyle name="Normal 10 5 5 2 3 3" xfId="8562" xr:uid="{00000000-0005-0000-0000-00008B210000}"/>
    <cellStyle name="Normal 10 5 5 2 3 4" xfId="8563" xr:uid="{00000000-0005-0000-0000-00008C210000}"/>
    <cellStyle name="Normal 10 5 5 2 3 5" xfId="8564" xr:uid="{00000000-0005-0000-0000-00008D210000}"/>
    <cellStyle name="Normal 10 5 5 2 3 6" xfId="8565" xr:uid="{00000000-0005-0000-0000-00008E210000}"/>
    <cellStyle name="Normal 10 5 5 2 3 7" xfId="8566" xr:uid="{00000000-0005-0000-0000-00008F210000}"/>
    <cellStyle name="Normal 10 5 5 2 3 8" xfId="8567" xr:uid="{00000000-0005-0000-0000-000090210000}"/>
    <cellStyle name="Normal 10 5 5 2 4" xfId="8568" xr:uid="{00000000-0005-0000-0000-000091210000}"/>
    <cellStyle name="Normal 10 5 5 2 4 2" xfId="8569" xr:uid="{00000000-0005-0000-0000-000092210000}"/>
    <cellStyle name="Normal 10 5 5 2 4 3" xfId="8570" xr:uid="{00000000-0005-0000-0000-000093210000}"/>
    <cellStyle name="Normal 10 5 5 2 4 4" xfId="8571" xr:uid="{00000000-0005-0000-0000-000094210000}"/>
    <cellStyle name="Normal 10 5 5 2 4 5" xfId="8572" xr:uid="{00000000-0005-0000-0000-000095210000}"/>
    <cellStyle name="Normal 10 5 5 2 4 6" xfId="8573" xr:uid="{00000000-0005-0000-0000-000096210000}"/>
    <cellStyle name="Normal 10 5 5 2 4 7" xfId="8574" xr:uid="{00000000-0005-0000-0000-000097210000}"/>
    <cellStyle name="Normal 10 5 5 2 5" xfId="8575" xr:uid="{00000000-0005-0000-0000-000098210000}"/>
    <cellStyle name="Normal 10 5 5 2 6" xfId="8576" xr:uid="{00000000-0005-0000-0000-000099210000}"/>
    <cellStyle name="Normal 10 5 5 2 7" xfId="8577" xr:uid="{00000000-0005-0000-0000-00009A210000}"/>
    <cellStyle name="Normal 10 5 5 2 8" xfId="8578" xr:uid="{00000000-0005-0000-0000-00009B210000}"/>
    <cellStyle name="Normal 10 5 5 2 9" xfId="8579" xr:uid="{00000000-0005-0000-0000-00009C210000}"/>
    <cellStyle name="Normal 10 5 5 3" xfId="8580" xr:uid="{00000000-0005-0000-0000-00009D210000}"/>
    <cellStyle name="Normal 10 5 5 3 2" xfId="8581" xr:uid="{00000000-0005-0000-0000-00009E210000}"/>
    <cellStyle name="Normal 10 5 5 3 2 2" xfId="8582" xr:uid="{00000000-0005-0000-0000-00009F210000}"/>
    <cellStyle name="Normal 10 5 5 3 2 2 2" xfId="8583" xr:uid="{00000000-0005-0000-0000-0000A0210000}"/>
    <cellStyle name="Normal 10 5 5 3 2 2 3" xfId="8584" xr:uid="{00000000-0005-0000-0000-0000A1210000}"/>
    <cellStyle name="Normal 10 5 5 3 2 2 4" xfId="8585" xr:uid="{00000000-0005-0000-0000-0000A2210000}"/>
    <cellStyle name="Normal 10 5 5 3 2 2 5" xfId="8586" xr:uid="{00000000-0005-0000-0000-0000A3210000}"/>
    <cellStyle name="Normal 10 5 5 3 2 2 6" xfId="8587" xr:uid="{00000000-0005-0000-0000-0000A4210000}"/>
    <cellStyle name="Normal 10 5 5 3 2 2 7" xfId="8588" xr:uid="{00000000-0005-0000-0000-0000A5210000}"/>
    <cellStyle name="Normal 10 5 5 3 2 3" xfId="8589" xr:uid="{00000000-0005-0000-0000-0000A6210000}"/>
    <cellStyle name="Normal 10 5 5 3 2 4" xfId="8590" xr:uid="{00000000-0005-0000-0000-0000A7210000}"/>
    <cellStyle name="Normal 10 5 5 3 2 5" xfId="8591" xr:uid="{00000000-0005-0000-0000-0000A8210000}"/>
    <cellStyle name="Normal 10 5 5 3 2 6" xfId="8592" xr:uid="{00000000-0005-0000-0000-0000A9210000}"/>
    <cellStyle name="Normal 10 5 5 3 2 7" xfId="8593" xr:uid="{00000000-0005-0000-0000-0000AA210000}"/>
    <cellStyle name="Normal 10 5 5 3 2 8" xfId="8594" xr:uid="{00000000-0005-0000-0000-0000AB210000}"/>
    <cellStyle name="Normal 10 5 5 3 3" xfId="8595" xr:uid="{00000000-0005-0000-0000-0000AC210000}"/>
    <cellStyle name="Normal 10 5 5 3 3 2" xfId="8596" xr:uid="{00000000-0005-0000-0000-0000AD210000}"/>
    <cellStyle name="Normal 10 5 5 3 3 3" xfId="8597" xr:uid="{00000000-0005-0000-0000-0000AE210000}"/>
    <cellStyle name="Normal 10 5 5 3 3 4" xfId="8598" xr:uid="{00000000-0005-0000-0000-0000AF210000}"/>
    <cellStyle name="Normal 10 5 5 3 3 5" xfId="8599" xr:uid="{00000000-0005-0000-0000-0000B0210000}"/>
    <cellStyle name="Normal 10 5 5 3 3 6" xfId="8600" xr:uid="{00000000-0005-0000-0000-0000B1210000}"/>
    <cellStyle name="Normal 10 5 5 3 3 7" xfId="8601" xr:uid="{00000000-0005-0000-0000-0000B2210000}"/>
    <cellStyle name="Normal 10 5 5 3 4" xfId="8602" xr:uid="{00000000-0005-0000-0000-0000B3210000}"/>
    <cellStyle name="Normal 10 5 5 3 5" xfId="8603" xr:uid="{00000000-0005-0000-0000-0000B4210000}"/>
    <cellStyle name="Normal 10 5 5 3 6" xfId="8604" xr:uid="{00000000-0005-0000-0000-0000B5210000}"/>
    <cellStyle name="Normal 10 5 5 3 7" xfId="8605" xr:uid="{00000000-0005-0000-0000-0000B6210000}"/>
    <cellStyle name="Normal 10 5 5 3 8" xfId="8606" xr:uid="{00000000-0005-0000-0000-0000B7210000}"/>
    <cellStyle name="Normal 10 5 5 3 9" xfId="8607" xr:uid="{00000000-0005-0000-0000-0000B8210000}"/>
    <cellStyle name="Normal 10 5 5 4" xfId="8608" xr:uid="{00000000-0005-0000-0000-0000B9210000}"/>
    <cellStyle name="Normal 10 5 5 4 2" xfId="8609" xr:uid="{00000000-0005-0000-0000-0000BA210000}"/>
    <cellStyle name="Normal 10 5 5 4 2 2" xfId="8610" xr:uid="{00000000-0005-0000-0000-0000BB210000}"/>
    <cellStyle name="Normal 10 5 5 4 2 3" xfId="8611" xr:uid="{00000000-0005-0000-0000-0000BC210000}"/>
    <cellStyle name="Normal 10 5 5 4 2 4" xfId="8612" xr:uid="{00000000-0005-0000-0000-0000BD210000}"/>
    <cellStyle name="Normal 10 5 5 4 2 5" xfId="8613" xr:uid="{00000000-0005-0000-0000-0000BE210000}"/>
    <cellStyle name="Normal 10 5 5 4 2 6" xfId="8614" xr:uid="{00000000-0005-0000-0000-0000BF210000}"/>
    <cellStyle name="Normal 10 5 5 4 2 7" xfId="8615" xr:uid="{00000000-0005-0000-0000-0000C0210000}"/>
    <cellStyle name="Normal 10 5 5 4 3" xfId="8616" xr:uid="{00000000-0005-0000-0000-0000C1210000}"/>
    <cellStyle name="Normal 10 5 5 4 4" xfId="8617" xr:uid="{00000000-0005-0000-0000-0000C2210000}"/>
    <cellStyle name="Normal 10 5 5 4 5" xfId="8618" xr:uid="{00000000-0005-0000-0000-0000C3210000}"/>
    <cellStyle name="Normal 10 5 5 4 6" xfId="8619" xr:uid="{00000000-0005-0000-0000-0000C4210000}"/>
    <cellStyle name="Normal 10 5 5 4 7" xfId="8620" xr:uid="{00000000-0005-0000-0000-0000C5210000}"/>
    <cellStyle name="Normal 10 5 5 4 8" xfId="8621" xr:uid="{00000000-0005-0000-0000-0000C6210000}"/>
    <cellStyle name="Normal 10 5 5 5" xfId="8622" xr:uid="{00000000-0005-0000-0000-0000C7210000}"/>
    <cellStyle name="Normal 10 5 5 5 2" xfId="8623" xr:uid="{00000000-0005-0000-0000-0000C8210000}"/>
    <cellStyle name="Normal 10 5 5 5 3" xfId="8624" xr:uid="{00000000-0005-0000-0000-0000C9210000}"/>
    <cellStyle name="Normal 10 5 5 5 4" xfId="8625" xr:uid="{00000000-0005-0000-0000-0000CA210000}"/>
    <cellStyle name="Normal 10 5 5 5 5" xfId="8626" xr:uid="{00000000-0005-0000-0000-0000CB210000}"/>
    <cellStyle name="Normal 10 5 5 5 6" xfId="8627" xr:uid="{00000000-0005-0000-0000-0000CC210000}"/>
    <cellStyle name="Normal 10 5 5 5 7" xfId="8628" xr:uid="{00000000-0005-0000-0000-0000CD210000}"/>
    <cellStyle name="Normal 10 5 5 6" xfId="8629" xr:uid="{00000000-0005-0000-0000-0000CE210000}"/>
    <cellStyle name="Normal 10 5 5 7" xfId="8630" xr:uid="{00000000-0005-0000-0000-0000CF210000}"/>
    <cellStyle name="Normal 10 5 5 8" xfId="8631" xr:uid="{00000000-0005-0000-0000-0000D0210000}"/>
    <cellStyle name="Normal 10 5 5 9" xfId="8632" xr:uid="{00000000-0005-0000-0000-0000D1210000}"/>
    <cellStyle name="Normal 10 5 6" xfId="8633" xr:uid="{00000000-0005-0000-0000-0000D2210000}"/>
    <cellStyle name="Normal 10 5 6 10" xfId="8634" xr:uid="{00000000-0005-0000-0000-0000D3210000}"/>
    <cellStyle name="Normal 10 5 6 2" xfId="8635" xr:uid="{00000000-0005-0000-0000-0000D4210000}"/>
    <cellStyle name="Normal 10 5 6 2 2" xfId="8636" xr:uid="{00000000-0005-0000-0000-0000D5210000}"/>
    <cellStyle name="Normal 10 5 6 2 2 2" xfId="8637" xr:uid="{00000000-0005-0000-0000-0000D6210000}"/>
    <cellStyle name="Normal 10 5 6 2 2 2 2" xfId="8638" xr:uid="{00000000-0005-0000-0000-0000D7210000}"/>
    <cellStyle name="Normal 10 5 6 2 2 2 3" xfId="8639" xr:uid="{00000000-0005-0000-0000-0000D8210000}"/>
    <cellStyle name="Normal 10 5 6 2 2 2 4" xfId="8640" xr:uid="{00000000-0005-0000-0000-0000D9210000}"/>
    <cellStyle name="Normal 10 5 6 2 2 2 5" xfId="8641" xr:uid="{00000000-0005-0000-0000-0000DA210000}"/>
    <cellStyle name="Normal 10 5 6 2 2 2 6" xfId="8642" xr:uid="{00000000-0005-0000-0000-0000DB210000}"/>
    <cellStyle name="Normal 10 5 6 2 2 2 7" xfId="8643" xr:uid="{00000000-0005-0000-0000-0000DC210000}"/>
    <cellStyle name="Normal 10 5 6 2 2 3" xfId="8644" xr:uid="{00000000-0005-0000-0000-0000DD210000}"/>
    <cellStyle name="Normal 10 5 6 2 2 4" xfId="8645" xr:uid="{00000000-0005-0000-0000-0000DE210000}"/>
    <cellStyle name="Normal 10 5 6 2 2 5" xfId="8646" xr:uid="{00000000-0005-0000-0000-0000DF210000}"/>
    <cellStyle name="Normal 10 5 6 2 2 6" xfId="8647" xr:uid="{00000000-0005-0000-0000-0000E0210000}"/>
    <cellStyle name="Normal 10 5 6 2 2 7" xfId="8648" xr:uid="{00000000-0005-0000-0000-0000E1210000}"/>
    <cellStyle name="Normal 10 5 6 2 2 8" xfId="8649" xr:uid="{00000000-0005-0000-0000-0000E2210000}"/>
    <cellStyle name="Normal 10 5 6 2 3" xfId="8650" xr:uid="{00000000-0005-0000-0000-0000E3210000}"/>
    <cellStyle name="Normal 10 5 6 2 3 2" xfId="8651" xr:uid="{00000000-0005-0000-0000-0000E4210000}"/>
    <cellStyle name="Normal 10 5 6 2 3 3" xfId="8652" xr:uid="{00000000-0005-0000-0000-0000E5210000}"/>
    <cellStyle name="Normal 10 5 6 2 3 4" xfId="8653" xr:uid="{00000000-0005-0000-0000-0000E6210000}"/>
    <cellStyle name="Normal 10 5 6 2 3 5" xfId="8654" xr:uid="{00000000-0005-0000-0000-0000E7210000}"/>
    <cellStyle name="Normal 10 5 6 2 3 6" xfId="8655" xr:uid="{00000000-0005-0000-0000-0000E8210000}"/>
    <cellStyle name="Normal 10 5 6 2 3 7" xfId="8656" xr:uid="{00000000-0005-0000-0000-0000E9210000}"/>
    <cellStyle name="Normal 10 5 6 2 4" xfId="8657" xr:uid="{00000000-0005-0000-0000-0000EA210000}"/>
    <cellStyle name="Normal 10 5 6 2 5" xfId="8658" xr:uid="{00000000-0005-0000-0000-0000EB210000}"/>
    <cellStyle name="Normal 10 5 6 2 6" xfId="8659" xr:uid="{00000000-0005-0000-0000-0000EC210000}"/>
    <cellStyle name="Normal 10 5 6 2 7" xfId="8660" xr:uid="{00000000-0005-0000-0000-0000ED210000}"/>
    <cellStyle name="Normal 10 5 6 2 8" xfId="8661" xr:uid="{00000000-0005-0000-0000-0000EE210000}"/>
    <cellStyle name="Normal 10 5 6 2 9" xfId="8662" xr:uid="{00000000-0005-0000-0000-0000EF210000}"/>
    <cellStyle name="Normal 10 5 6 3" xfId="8663" xr:uid="{00000000-0005-0000-0000-0000F0210000}"/>
    <cellStyle name="Normal 10 5 6 3 2" xfId="8664" xr:uid="{00000000-0005-0000-0000-0000F1210000}"/>
    <cellStyle name="Normal 10 5 6 3 2 2" xfId="8665" xr:uid="{00000000-0005-0000-0000-0000F2210000}"/>
    <cellStyle name="Normal 10 5 6 3 2 3" xfId="8666" xr:uid="{00000000-0005-0000-0000-0000F3210000}"/>
    <cellStyle name="Normal 10 5 6 3 2 4" xfId="8667" xr:uid="{00000000-0005-0000-0000-0000F4210000}"/>
    <cellStyle name="Normal 10 5 6 3 2 5" xfId="8668" xr:uid="{00000000-0005-0000-0000-0000F5210000}"/>
    <cellStyle name="Normal 10 5 6 3 2 6" xfId="8669" xr:uid="{00000000-0005-0000-0000-0000F6210000}"/>
    <cellStyle name="Normal 10 5 6 3 2 7" xfId="8670" xr:uid="{00000000-0005-0000-0000-0000F7210000}"/>
    <cellStyle name="Normal 10 5 6 3 3" xfId="8671" xr:uid="{00000000-0005-0000-0000-0000F8210000}"/>
    <cellStyle name="Normal 10 5 6 3 4" xfId="8672" xr:uid="{00000000-0005-0000-0000-0000F9210000}"/>
    <cellStyle name="Normal 10 5 6 3 5" xfId="8673" xr:uid="{00000000-0005-0000-0000-0000FA210000}"/>
    <cellStyle name="Normal 10 5 6 3 6" xfId="8674" xr:uid="{00000000-0005-0000-0000-0000FB210000}"/>
    <cellStyle name="Normal 10 5 6 3 7" xfId="8675" xr:uid="{00000000-0005-0000-0000-0000FC210000}"/>
    <cellStyle name="Normal 10 5 6 3 8" xfId="8676" xr:uid="{00000000-0005-0000-0000-0000FD210000}"/>
    <cellStyle name="Normal 10 5 6 4" xfId="8677" xr:uid="{00000000-0005-0000-0000-0000FE210000}"/>
    <cellStyle name="Normal 10 5 6 4 2" xfId="8678" xr:uid="{00000000-0005-0000-0000-0000FF210000}"/>
    <cellStyle name="Normal 10 5 6 4 3" xfId="8679" xr:uid="{00000000-0005-0000-0000-000000220000}"/>
    <cellStyle name="Normal 10 5 6 4 4" xfId="8680" xr:uid="{00000000-0005-0000-0000-000001220000}"/>
    <cellStyle name="Normal 10 5 6 4 5" xfId="8681" xr:uid="{00000000-0005-0000-0000-000002220000}"/>
    <cellStyle name="Normal 10 5 6 4 6" xfId="8682" xr:uid="{00000000-0005-0000-0000-000003220000}"/>
    <cellStyle name="Normal 10 5 6 4 7" xfId="8683" xr:uid="{00000000-0005-0000-0000-000004220000}"/>
    <cellStyle name="Normal 10 5 6 5" xfId="8684" xr:uid="{00000000-0005-0000-0000-000005220000}"/>
    <cellStyle name="Normal 10 5 6 6" xfId="8685" xr:uid="{00000000-0005-0000-0000-000006220000}"/>
    <cellStyle name="Normal 10 5 6 7" xfId="8686" xr:uid="{00000000-0005-0000-0000-000007220000}"/>
    <cellStyle name="Normal 10 5 6 8" xfId="8687" xr:uid="{00000000-0005-0000-0000-000008220000}"/>
    <cellStyle name="Normal 10 5 6 9" xfId="8688" xr:uid="{00000000-0005-0000-0000-000009220000}"/>
    <cellStyle name="Normal 10 5 7" xfId="8689" xr:uid="{00000000-0005-0000-0000-00000A220000}"/>
    <cellStyle name="Normal 10 5 7 2" xfId="8690" xr:uid="{00000000-0005-0000-0000-00000B220000}"/>
    <cellStyle name="Normal 10 5 7 2 2" xfId="8691" xr:uid="{00000000-0005-0000-0000-00000C220000}"/>
    <cellStyle name="Normal 10 5 7 2 2 2" xfId="8692" xr:uid="{00000000-0005-0000-0000-00000D220000}"/>
    <cellStyle name="Normal 10 5 7 2 2 3" xfId="8693" xr:uid="{00000000-0005-0000-0000-00000E220000}"/>
    <cellStyle name="Normal 10 5 7 2 2 4" xfId="8694" xr:uid="{00000000-0005-0000-0000-00000F220000}"/>
    <cellStyle name="Normal 10 5 7 2 2 5" xfId="8695" xr:uid="{00000000-0005-0000-0000-000010220000}"/>
    <cellStyle name="Normal 10 5 7 2 2 6" xfId="8696" xr:uid="{00000000-0005-0000-0000-000011220000}"/>
    <cellStyle name="Normal 10 5 7 2 2 7" xfId="8697" xr:uid="{00000000-0005-0000-0000-000012220000}"/>
    <cellStyle name="Normal 10 5 7 2 3" xfId="8698" xr:uid="{00000000-0005-0000-0000-000013220000}"/>
    <cellStyle name="Normal 10 5 7 2 4" xfId="8699" xr:uid="{00000000-0005-0000-0000-000014220000}"/>
    <cellStyle name="Normal 10 5 7 2 5" xfId="8700" xr:uid="{00000000-0005-0000-0000-000015220000}"/>
    <cellStyle name="Normal 10 5 7 2 6" xfId="8701" xr:uid="{00000000-0005-0000-0000-000016220000}"/>
    <cellStyle name="Normal 10 5 7 2 7" xfId="8702" xr:uid="{00000000-0005-0000-0000-000017220000}"/>
    <cellStyle name="Normal 10 5 7 2 8" xfId="8703" xr:uid="{00000000-0005-0000-0000-000018220000}"/>
    <cellStyle name="Normal 10 5 7 3" xfId="8704" xr:uid="{00000000-0005-0000-0000-000019220000}"/>
    <cellStyle name="Normal 10 5 7 3 2" xfId="8705" xr:uid="{00000000-0005-0000-0000-00001A220000}"/>
    <cellStyle name="Normal 10 5 7 3 3" xfId="8706" xr:uid="{00000000-0005-0000-0000-00001B220000}"/>
    <cellStyle name="Normal 10 5 7 3 4" xfId="8707" xr:uid="{00000000-0005-0000-0000-00001C220000}"/>
    <cellStyle name="Normal 10 5 7 3 5" xfId="8708" xr:uid="{00000000-0005-0000-0000-00001D220000}"/>
    <cellStyle name="Normal 10 5 7 3 6" xfId="8709" xr:uid="{00000000-0005-0000-0000-00001E220000}"/>
    <cellStyle name="Normal 10 5 7 3 7" xfId="8710" xr:uid="{00000000-0005-0000-0000-00001F220000}"/>
    <cellStyle name="Normal 10 5 7 4" xfId="8711" xr:uid="{00000000-0005-0000-0000-000020220000}"/>
    <cellStyle name="Normal 10 5 7 5" xfId="8712" xr:uid="{00000000-0005-0000-0000-000021220000}"/>
    <cellStyle name="Normal 10 5 7 6" xfId="8713" xr:uid="{00000000-0005-0000-0000-000022220000}"/>
    <cellStyle name="Normal 10 5 7 7" xfId="8714" xr:uid="{00000000-0005-0000-0000-000023220000}"/>
    <cellStyle name="Normal 10 5 7 8" xfId="8715" xr:uid="{00000000-0005-0000-0000-000024220000}"/>
    <cellStyle name="Normal 10 5 7 9" xfId="8716" xr:uid="{00000000-0005-0000-0000-000025220000}"/>
    <cellStyle name="Normal 10 5 8" xfId="8717" xr:uid="{00000000-0005-0000-0000-000026220000}"/>
    <cellStyle name="Normal 10 5 8 2" xfId="8718" xr:uid="{00000000-0005-0000-0000-000027220000}"/>
    <cellStyle name="Normal 10 5 8 2 2" xfId="8719" xr:uid="{00000000-0005-0000-0000-000028220000}"/>
    <cellStyle name="Normal 10 5 8 2 3" xfId="8720" xr:uid="{00000000-0005-0000-0000-000029220000}"/>
    <cellStyle name="Normal 10 5 8 2 4" xfId="8721" xr:uid="{00000000-0005-0000-0000-00002A220000}"/>
    <cellStyle name="Normal 10 5 8 2 5" xfId="8722" xr:uid="{00000000-0005-0000-0000-00002B220000}"/>
    <cellStyle name="Normal 10 5 8 2 6" xfId="8723" xr:uid="{00000000-0005-0000-0000-00002C220000}"/>
    <cellStyle name="Normal 10 5 8 2 7" xfId="8724" xr:uid="{00000000-0005-0000-0000-00002D220000}"/>
    <cellStyle name="Normal 10 5 8 3" xfId="8725" xr:uid="{00000000-0005-0000-0000-00002E220000}"/>
    <cellStyle name="Normal 10 5 8 4" xfId="8726" xr:uid="{00000000-0005-0000-0000-00002F220000}"/>
    <cellStyle name="Normal 10 5 8 5" xfId="8727" xr:uid="{00000000-0005-0000-0000-000030220000}"/>
    <cellStyle name="Normal 10 5 8 6" xfId="8728" xr:uid="{00000000-0005-0000-0000-000031220000}"/>
    <cellStyle name="Normal 10 5 8 7" xfId="8729" xr:uid="{00000000-0005-0000-0000-000032220000}"/>
    <cellStyle name="Normal 10 5 8 8" xfId="8730" xr:uid="{00000000-0005-0000-0000-000033220000}"/>
    <cellStyle name="Normal 10 5 9" xfId="8731" xr:uid="{00000000-0005-0000-0000-000034220000}"/>
    <cellStyle name="Normal 10 5 9 2" xfId="8732" xr:uid="{00000000-0005-0000-0000-000035220000}"/>
    <cellStyle name="Normal 10 5 9 3" xfId="8733" xr:uid="{00000000-0005-0000-0000-000036220000}"/>
    <cellStyle name="Normal 10 5 9 4" xfId="8734" xr:uid="{00000000-0005-0000-0000-000037220000}"/>
    <cellStyle name="Normal 10 5 9 5" xfId="8735" xr:uid="{00000000-0005-0000-0000-000038220000}"/>
    <cellStyle name="Normal 10 5 9 6" xfId="8736" xr:uid="{00000000-0005-0000-0000-000039220000}"/>
    <cellStyle name="Normal 10 5 9 7" xfId="8737" xr:uid="{00000000-0005-0000-0000-00003A220000}"/>
    <cellStyle name="Normal 10 6" xfId="542" xr:uid="{00000000-0005-0000-0000-00003B220000}"/>
    <cellStyle name="Normal 10 6 10" xfId="8738" xr:uid="{00000000-0005-0000-0000-00003C220000}"/>
    <cellStyle name="Normal 10 6 11" xfId="8739" xr:uid="{00000000-0005-0000-0000-00003D220000}"/>
    <cellStyle name="Normal 10 6 12" xfId="8740" xr:uid="{00000000-0005-0000-0000-00003E220000}"/>
    <cellStyle name="Normal 10 6 2" xfId="8741" xr:uid="{00000000-0005-0000-0000-00003F220000}"/>
    <cellStyle name="Normal 10 6 2 10" xfId="8742" xr:uid="{00000000-0005-0000-0000-000040220000}"/>
    <cellStyle name="Normal 10 6 2 11" xfId="8743" xr:uid="{00000000-0005-0000-0000-000041220000}"/>
    <cellStyle name="Normal 10 6 2 2" xfId="8744" xr:uid="{00000000-0005-0000-0000-000042220000}"/>
    <cellStyle name="Normal 10 6 2 2 10" xfId="8745" xr:uid="{00000000-0005-0000-0000-000043220000}"/>
    <cellStyle name="Normal 10 6 2 2 2" xfId="8746" xr:uid="{00000000-0005-0000-0000-000044220000}"/>
    <cellStyle name="Normal 10 6 2 2 2 2" xfId="8747" xr:uid="{00000000-0005-0000-0000-000045220000}"/>
    <cellStyle name="Normal 10 6 2 2 2 2 2" xfId="8748" xr:uid="{00000000-0005-0000-0000-000046220000}"/>
    <cellStyle name="Normal 10 6 2 2 2 2 3" xfId="8749" xr:uid="{00000000-0005-0000-0000-000047220000}"/>
    <cellStyle name="Normal 10 6 2 2 2 2 4" xfId="8750" xr:uid="{00000000-0005-0000-0000-000048220000}"/>
    <cellStyle name="Normal 10 6 2 2 2 2 5" xfId="8751" xr:uid="{00000000-0005-0000-0000-000049220000}"/>
    <cellStyle name="Normal 10 6 2 2 2 2 6" xfId="8752" xr:uid="{00000000-0005-0000-0000-00004A220000}"/>
    <cellStyle name="Normal 10 6 2 2 2 2 7" xfId="8753" xr:uid="{00000000-0005-0000-0000-00004B220000}"/>
    <cellStyle name="Normal 10 6 2 2 2 3" xfId="8754" xr:uid="{00000000-0005-0000-0000-00004C220000}"/>
    <cellStyle name="Normal 10 6 2 2 2 4" xfId="8755" xr:uid="{00000000-0005-0000-0000-00004D220000}"/>
    <cellStyle name="Normal 10 6 2 2 2 5" xfId="8756" xr:uid="{00000000-0005-0000-0000-00004E220000}"/>
    <cellStyle name="Normal 10 6 2 2 2 6" xfId="8757" xr:uid="{00000000-0005-0000-0000-00004F220000}"/>
    <cellStyle name="Normal 10 6 2 2 2 7" xfId="8758" xr:uid="{00000000-0005-0000-0000-000050220000}"/>
    <cellStyle name="Normal 10 6 2 2 2 8" xfId="8759" xr:uid="{00000000-0005-0000-0000-000051220000}"/>
    <cellStyle name="Normal 10 6 2 2 3" xfId="8760" xr:uid="{00000000-0005-0000-0000-000052220000}"/>
    <cellStyle name="Normal 10 6 2 2 3 2" xfId="8761" xr:uid="{00000000-0005-0000-0000-000053220000}"/>
    <cellStyle name="Normal 10 6 2 2 3 2 2" xfId="8762" xr:uid="{00000000-0005-0000-0000-000054220000}"/>
    <cellStyle name="Normal 10 6 2 2 3 2 3" xfId="8763" xr:uid="{00000000-0005-0000-0000-000055220000}"/>
    <cellStyle name="Normal 10 6 2 2 3 2 4" xfId="8764" xr:uid="{00000000-0005-0000-0000-000056220000}"/>
    <cellStyle name="Normal 10 6 2 2 3 2 5" xfId="8765" xr:uid="{00000000-0005-0000-0000-000057220000}"/>
    <cellStyle name="Normal 10 6 2 2 3 2 6" xfId="8766" xr:uid="{00000000-0005-0000-0000-000058220000}"/>
    <cellStyle name="Normal 10 6 2 2 3 2 7" xfId="8767" xr:uid="{00000000-0005-0000-0000-000059220000}"/>
    <cellStyle name="Normal 10 6 2 2 3 3" xfId="8768" xr:uid="{00000000-0005-0000-0000-00005A220000}"/>
    <cellStyle name="Normal 10 6 2 2 3 4" xfId="8769" xr:uid="{00000000-0005-0000-0000-00005B220000}"/>
    <cellStyle name="Normal 10 6 2 2 3 5" xfId="8770" xr:uid="{00000000-0005-0000-0000-00005C220000}"/>
    <cellStyle name="Normal 10 6 2 2 3 6" xfId="8771" xr:uid="{00000000-0005-0000-0000-00005D220000}"/>
    <cellStyle name="Normal 10 6 2 2 3 7" xfId="8772" xr:uid="{00000000-0005-0000-0000-00005E220000}"/>
    <cellStyle name="Normal 10 6 2 2 3 8" xfId="8773" xr:uid="{00000000-0005-0000-0000-00005F220000}"/>
    <cellStyle name="Normal 10 6 2 2 4" xfId="8774" xr:uid="{00000000-0005-0000-0000-000060220000}"/>
    <cellStyle name="Normal 10 6 2 2 4 2" xfId="8775" xr:uid="{00000000-0005-0000-0000-000061220000}"/>
    <cellStyle name="Normal 10 6 2 2 4 3" xfId="8776" xr:uid="{00000000-0005-0000-0000-000062220000}"/>
    <cellStyle name="Normal 10 6 2 2 4 4" xfId="8777" xr:uid="{00000000-0005-0000-0000-000063220000}"/>
    <cellStyle name="Normal 10 6 2 2 4 5" xfId="8778" xr:uid="{00000000-0005-0000-0000-000064220000}"/>
    <cellStyle name="Normal 10 6 2 2 4 6" xfId="8779" xr:uid="{00000000-0005-0000-0000-000065220000}"/>
    <cellStyle name="Normal 10 6 2 2 4 7" xfId="8780" xr:uid="{00000000-0005-0000-0000-000066220000}"/>
    <cellStyle name="Normal 10 6 2 2 5" xfId="8781" xr:uid="{00000000-0005-0000-0000-000067220000}"/>
    <cellStyle name="Normal 10 6 2 2 6" xfId="8782" xr:uid="{00000000-0005-0000-0000-000068220000}"/>
    <cellStyle name="Normal 10 6 2 2 7" xfId="8783" xr:uid="{00000000-0005-0000-0000-000069220000}"/>
    <cellStyle name="Normal 10 6 2 2 8" xfId="8784" xr:uid="{00000000-0005-0000-0000-00006A220000}"/>
    <cellStyle name="Normal 10 6 2 2 9" xfId="8785" xr:uid="{00000000-0005-0000-0000-00006B220000}"/>
    <cellStyle name="Normal 10 6 2 3" xfId="8786" xr:uid="{00000000-0005-0000-0000-00006C220000}"/>
    <cellStyle name="Normal 10 6 2 3 2" xfId="8787" xr:uid="{00000000-0005-0000-0000-00006D220000}"/>
    <cellStyle name="Normal 10 6 2 3 2 2" xfId="8788" xr:uid="{00000000-0005-0000-0000-00006E220000}"/>
    <cellStyle name="Normal 10 6 2 3 2 2 2" xfId="8789" xr:uid="{00000000-0005-0000-0000-00006F220000}"/>
    <cellStyle name="Normal 10 6 2 3 2 2 3" xfId="8790" xr:uid="{00000000-0005-0000-0000-000070220000}"/>
    <cellStyle name="Normal 10 6 2 3 2 2 4" xfId="8791" xr:uid="{00000000-0005-0000-0000-000071220000}"/>
    <cellStyle name="Normal 10 6 2 3 2 2 5" xfId="8792" xr:uid="{00000000-0005-0000-0000-000072220000}"/>
    <cellStyle name="Normal 10 6 2 3 2 2 6" xfId="8793" xr:uid="{00000000-0005-0000-0000-000073220000}"/>
    <cellStyle name="Normal 10 6 2 3 2 2 7" xfId="8794" xr:uid="{00000000-0005-0000-0000-000074220000}"/>
    <cellStyle name="Normal 10 6 2 3 2 3" xfId="8795" xr:uid="{00000000-0005-0000-0000-000075220000}"/>
    <cellStyle name="Normal 10 6 2 3 2 4" xfId="8796" xr:uid="{00000000-0005-0000-0000-000076220000}"/>
    <cellStyle name="Normal 10 6 2 3 2 5" xfId="8797" xr:uid="{00000000-0005-0000-0000-000077220000}"/>
    <cellStyle name="Normal 10 6 2 3 2 6" xfId="8798" xr:uid="{00000000-0005-0000-0000-000078220000}"/>
    <cellStyle name="Normal 10 6 2 3 2 7" xfId="8799" xr:uid="{00000000-0005-0000-0000-000079220000}"/>
    <cellStyle name="Normal 10 6 2 3 2 8" xfId="8800" xr:uid="{00000000-0005-0000-0000-00007A220000}"/>
    <cellStyle name="Normal 10 6 2 3 3" xfId="8801" xr:uid="{00000000-0005-0000-0000-00007B220000}"/>
    <cellStyle name="Normal 10 6 2 3 3 2" xfId="8802" xr:uid="{00000000-0005-0000-0000-00007C220000}"/>
    <cellStyle name="Normal 10 6 2 3 3 3" xfId="8803" xr:uid="{00000000-0005-0000-0000-00007D220000}"/>
    <cellStyle name="Normal 10 6 2 3 3 4" xfId="8804" xr:uid="{00000000-0005-0000-0000-00007E220000}"/>
    <cellStyle name="Normal 10 6 2 3 3 5" xfId="8805" xr:uid="{00000000-0005-0000-0000-00007F220000}"/>
    <cellStyle name="Normal 10 6 2 3 3 6" xfId="8806" xr:uid="{00000000-0005-0000-0000-000080220000}"/>
    <cellStyle name="Normal 10 6 2 3 3 7" xfId="8807" xr:uid="{00000000-0005-0000-0000-000081220000}"/>
    <cellStyle name="Normal 10 6 2 3 4" xfId="8808" xr:uid="{00000000-0005-0000-0000-000082220000}"/>
    <cellStyle name="Normal 10 6 2 3 5" xfId="8809" xr:uid="{00000000-0005-0000-0000-000083220000}"/>
    <cellStyle name="Normal 10 6 2 3 6" xfId="8810" xr:uid="{00000000-0005-0000-0000-000084220000}"/>
    <cellStyle name="Normal 10 6 2 3 7" xfId="8811" xr:uid="{00000000-0005-0000-0000-000085220000}"/>
    <cellStyle name="Normal 10 6 2 3 8" xfId="8812" xr:uid="{00000000-0005-0000-0000-000086220000}"/>
    <cellStyle name="Normal 10 6 2 3 9" xfId="8813" xr:uid="{00000000-0005-0000-0000-000087220000}"/>
    <cellStyle name="Normal 10 6 2 4" xfId="8814" xr:uid="{00000000-0005-0000-0000-000088220000}"/>
    <cellStyle name="Normal 10 6 2 4 2" xfId="8815" xr:uid="{00000000-0005-0000-0000-000089220000}"/>
    <cellStyle name="Normal 10 6 2 4 2 2" xfId="8816" xr:uid="{00000000-0005-0000-0000-00008A220000}"/>
    <cellStyle name="Normal 10 6 2 4 2 3" xfId="8817" xr:uid="{00000000-0005-0000-0000-00008B220000}"/>
    <cellStyle name="Normal 10 6 2 4 2 4" xfId="8818" xr:uid="{00000000-0005-0000-0000-00008C220000}"/>
    <cellStyle name="Normal 10 6 2 4 2 5" xfId="8819" xr:uid="{00000000-0005-0000-0000-00008D220000}"/>
    <cellStyle name="Normal 10 6 2 4 2 6" xfId="8820" xr:uid="{00000000-0005-0000-0000-00008E220000}"/>
    <cellStyle name="Normal 10 6 2 4 2 7" xfId="8821" xr:uid="{00000000-0005-0000-0000-00008F220000}"/>
    <cellStyle name="Normal 10 6 2 4 3" xfId="8822" xr:uid="{00000000-0005-0000-0000-000090220000}"/>
    <cellStyle name="Normal 10 6 2 4 4" xfId="8823" xr:uid="{00000000-0005-0000-0000-000091220000}"/>
    <cellStyle name="Normal 10 6 2 4 5" xfId="8824" xr:uid="{00000000-0005-0000-0000-000092220000}"/>
    <cellStyle name="Normal 10 6 2 4 6" xfId="8825" xr:uid="{00000000-0005-0000-0000-000093220000}"/>
    <cellStyle name="Normal 10 6 2 4 7" xfId="8826" xr:uid="{00000000-0005-0000-0000-000094220000}"/>
    <cellStyle name="Normal 10 6 2 4 8" xfId="8827" xr:uid="{00000000-0005-0000-0000-000095220000}"/>
    <cellStyle name="Normal 10 6 2 5" xfId="8828" xr:uid="{00000000-0005-0000-0000-000096220000}"/>
    <cellStyle name="Normal 10 6 2 5 2" xfId="8829" xr:uid="{00000000-0005-0000-0000-000097220000}"/>
    <cellStyle name="Normal 10 6 2 5 3" xfId="8830" xr:uid="{00000000-0005-0000-0000-000098220000}"/>
    <cellStyle name="Normal 10 6 2 5 4" xfId="8831" xr:uid="{00000000-0005-0000-0000-000099220000}"/>
    <cellStyle name="Normal 10 6 2 5 5" xfId="8832" xr:uid="{00000000-0005-0000-0000-00009A220000}"/>
    <cellStyle name="Normal 10 6 2 5 6" xfId="8833" xr:uid="{00000000-0005-0000-0000-00009B220000}"/>
    <cellStyle name="Normal 10 6 2 5 7" xfId="8834" xr:uid="{00000000-0005-0000-0000-00009C220000}"/>
    <cellStyle name="Normal 10 6 2 6" xfId="8835" xr:uid="{00000000-0005-0000-0000-00009D220000}"/>
    <cellStyle name="Normal 10 6 2 7" xfId="8836" xr:uid="{00000000-0005-0000-0000-00009E220000}"/>
    <cellStyle name="Normal 10 6 2 8" xfId="8837" xr:uid="{00000000-0005-0000-0000-00009F220000}"/>
    <cellStyle name="Normal 10 6 2 9" xfId="8838" xr:uid="{00000000-0005-0000-0000-0000A0220000}"/>
    <cellStyle name="Normal 10 6 3" xfId="8839" xr:uid="{00000000-0005-0000-0000-0000A1220000}"/>
    <cellStyle name="Normal 10 6 3 10" xfId="8840" xr:uid="{00000000-0005-0000-0000-0000A2220000}"/>
    <cellStyle name="Normal 10 6 3 2" xfId="8841" xr:uid="{00000000-0005-0000-0000-0000A3220000}"/>
    <cellStyle name="Normal 10 6 3 2 2" xfId="8842" xr:uid="{00000000-0005-0000-0000-0000A4220000}"/>
    <cellStyle name="Normal 10 6 3 2 2 2" xfId="8843" xr:uid="{00000000-0005-0000-0000-0000A5220000}"/>
    <cellStyle name="Normal 10 6 3 2 2 3" xfId="8844" xr:uid="{00000000-0005-0000-0000-0000A6220000}"/>
    <cellStyle name="Normal 10 6 3 2 2 4" xfId="8845" xr:uid="{00000000-0005-0000-0000-0000A7220000}"/>
    <cellStyle name="Normal 10 6 3 2 2 5" xfId="8846" xr:uid="{00000000-0005-0000-0000-0000A8220000}"/>
    <cellStyle name="Normal 10 6 3 2 2 6" xfId="8847" xr:uid="{00000000-0005-0000-0000-0000A9220000}"/>
    <cellStyle name="Normal 10 6 3 2 2 7" xfId="8848" xr:uid="{00000000-0005-0000-0000-0000AA220000}"/>
    <cellStyle name="Normal 10 6 3 2 3" xfId="8849" xr:uid="{00000000-0005-0000-0000-0000AB220000}"/>
    <cellStyle name="Normal 10 6 3 2 4" xfId="8850" xr:uid="{00000000-0005-0000-0000-0000AC220000}"/>
    <cellStyle name="Normal 10 6 3 2 5" xfId="8851" xr:uid="{00000000-0005-0000-0000-0000AD220000}"/>
    <cellStyle name="Normal 10 6 3 2 6" xfId="8852" xr:uid="{00000000-0005-0000-0000-0000AE220000}"/>
    <cellStyle name="Normal 10 6 3 2 7" xfId="8853" xr:uid="{00000000-0005-0000-0000-0000AF220000}"/>
    <cellStyle name="Normal 10 6 3 2 8" xfId="8854" xr:uid="{00000000-0005-0000-0000-0000B0220000}"/>
    <cellStyle name="Normal 10 6 3 3" xfId="8855" xr:uid="{00000000-0005-0000-0000-0000B1220000}"/>
    <cellStyle name="Normal 10 6 3 3 2" xfId="8856" xr:uid="{00000000-0005-0000-0000-0000B2220000}"/>
    <cellStyle name="Normal 10 6 3 3 2 2" xfId="8857" xr:uid="{00000000-0005-0000-0000-0000B3220000}"/>
    <cellStyle name="Normal 10 6 3 3 2 3" xfId="8858" xr:uid="{00000000-0005-0000-0000-0000B4220000}"/>
    <cellStyle name="Normal 10 6 3 3 2 4" xfId="8859" xr:uid="{00000000-0005-0000-0000-0000B5220000}"/>
    <cellStyle name="Normal 10 6 3 3 2 5" xfId="8860" xr:uid="{00000000-0005-0000-0000-0000B6220000}"/>
    <cellStyle name="Normal 10 6 3 3 2 6" xfId="8861" xr:uid="{00000000-0005-0000-0000-0000B7220000}"/>
    <cellStyle name="Normal 10 6 3 3 2 7" xfId="8862" xr:uid="{00000000-0005-0000-0000-0000B8220000}"/>
    <cellStyle name="Normal 10 6 3 3 3" xfId="8863" xr:uid="{00000000-0005-0000-0000-0000B9220000}"/>
    <cellStyle name="Normal 10 6 3 3 4" xfId="8864" xr:uid="{00000000-0005-0000-0000-0000BA220000}"/>
    <cellStyle name="Normal 10 6 3 3 5" xfId="8865" xr:uid="{00000000-0005-0000-0000-0000BB220000}"/>
    <cellStyle name="Normal 10 6 3 3 6" xfId="8866" xr:uid="{00000000-0005-0000-0000-0000BC220000}"/>
    <cellStyle name="Normal 10 6 3 3 7" xfId="8867" xr:uid="{00000000-0005-0000-0000-0000BD220000}"/>
    <cellStyle name="Normal 10 6 3 3 8" xfId="8868" xr:uid="{00000000-0005-0000-0000-0000BE220000}"/>
    <cellStyle name="Normal 10 6 3 4" xfId="8869" xr:uid="{00000000-0005-0000-0000-0000BF220000}"/>
    <cellStyle name="Normal 10 6 3 4 2" xfId="8870" xr:uid="{00000000-0005-0000-0000-0000C0220000}"/>
    <cellStyle name="Normal 10 6 3 4 3" xfId="8871" xr:uid="{00000000-0005-0000-0000-0000C1220000}"/>
    <cellStyle name="Normal 10 6 3 4 4" xfId="8872" xr:uid="{00000000-0005-0000-0000-0000C2220000}"/>
    <cellStyle name="Normal 10 6 3 4 5" xfId="8873" xr:uid="{00000000-0005-0000-0000-0000C3220000}"/>
    <cellStyle name="Normal 10 6 3 4 6" xfId="8874" xr:uid="{00000000-0005-0000-0000-0000C4220000}"/>
    <cellStyle name="Normal 10 6 3 4 7" xfId="8875" xr:uid="{00000000-0005-0000-0000-0000C5220000}"/>
    <cellStyle name="Normal 10 6 3 5" xfId="8876" xr:uid="{00000000-0005-0000-0000-0000C6220000}"/>
    <cellStyle name="Normal 10 6 3 6" xfId="8877" xr:uid="{00000000-0005-0000-0000-0000C7220000}"/>
    <cellStyle name="Normal 10 6 3 7" xfId="8878" xr:uid="{00000000-0005-0000-0000-0000C8220000}"/>
    <cellStyle name="Normal 10 6 3 8" xfId="8879" xr:uid="{00000000-0005-0000-0000-0000C9220000}"/>
    <cellStyle name="Normal 10 6 3 9" xfId="8880" xr:uid="{00000000-0005-0000-0000-0000CA220000}"/>
    <cellStyle name="Normal 10 6 4" xfId="8881" xr:uid="{00000000-0005-0000-0000-0000CB220000}"/>
    <cellStyle name="Normal 10 6 4 2" xfId="8882" xr:uid="{00000000-0005-0000-0000-0000CC220000}"/>
    <cellStyle name="Normal 10 6 4 2 2" xfId="8883" xr:uid="{00000000-0005-0000-0000-0000CD220000}"/>
    <cellStyle name="Normal 10 6 4 2 2 2" xfId="8884" xr:uid="{00000000-0005-0000-0000-0000CE220000}"/>
    <cellStyle name="Normal 10 6 4 2 2 3" xfId="8885" xr:uid="{00000000-0005-0000-0000-0000CF220000}"/>
    <cellStyle name="Normal 10 6 4 2 2 4" xfId="8886" xr:uid="{00000000-0005-0000-0000-0000D0220000}"/>
    <cellStyle name="Normal 10 6 4 2 2 5" xfId="8887" xr:uid="{00000000-0005-0000-0000-0000D1220000}"/>
    <cellStyle name="Normal 10 6 4 2 2 6" xfId="8888" xr:uid="{00000000-0005-0000-0000-0000D2220000}"/>
    <cellStyle name="Normal 10 6 4 2 2 7" xfId="8889" xr:uid="{00000000-0005-0000-0000-0000D3220000}"/>
    <cellStyle name="Normal 10 6 4 2 3" xfId="8890" xr:uid="{00000000-0005-0000-0000-0000D4220000}"/>
    <cellStyle name="Normal 10 6 4 2 4" xfId="8891" xr:uid="{00000000-0005-0000-0000-0000D5220000}"/>
    <cellStyle name="Normal 10 6 4 2 5" xfId="8892" xr:uid="{00000000-0005-0000-0000-0000D6220000}"/>
    <cellStyle name="Normal 10 6 4 2 6" xfId="8893" xr:uid="{00000000-0005-0000-0000-0000D7220000}"/>
    <cellStyle name="Normal 10 6 4 2 7" xfId="8894" xr:uid="{00000000-0005-0000-0000-0000D8220000}"/>
    <cellStyle name="Normal 10 6 4 2 8" xfId="8895" xr:uid="{00000000-0005-0000-0000-0000D9220000}"/>
    <cellStyle name="Normal 10 6 4 3" xfId="8896" xr:uid="{00000000-0005-0000-0000-0000DA220000}"/>
    <cellStyle name="Normal 10 6 4 3 2" xfId="8897" xr:uid="{00000000-0005-0000-0000-0000DB220000}"/>
    <cellStyle name="Normal 10 6 4 3 3" xfId="8898" xr:uid="{00000000-0005-0000-0000-0000DC220000}"/>
    <cellStyle name="Normal 10 6 4 3 4" xfId="8899" xr:uid="{00000000-0005-0000-0000-0000DD220000}"/>
    <cellStyle name="Normal 10 6 4 3 5" xfId="8900" xr:uid="{00000000-0005-0000-0000-0000DE220000}"/>
    <cellStyle name="Normal 10 6 4 3 6" xfId="8901" xr:uid="{00000000-0005-0000-0000-0000DF220000}"/>
    <cellStyle name="Normal 10 6 4 3 7" xfId="8902" xr:uid="{00000000-0005-0000-0000-0000E0220000}"/>
    <cellStyle name="Normal 10 6 4 4" xfId="8903" xr:uid="{00000000-0005-0000-0000-0000E1220000}"/>
    <cellStyle name="Normal 10 6 4 5" xfId="8904" xr:uid="{00000000-0005-0000-0000-0000E2220000}"/>
    <cellStyle name="Normal 10 6 4 6" xfId="8905" xr:uid="{00000000-0005-0000-0000-0000E3220000}"/>
    <cellStyle name="Normal 10 6 4 7" xfId="8906" xr:uid="{00000000-0005-0000-0000-0000E4220000}"/>
    <cellStyle name="Normal 10 6 4 8" xfId="8907" xr:uid="{00000000-0005-0000-0000-0000E5220000}"/>
    <cellStyle name="Normal 10 6 4 9" xfId="8908" xr:uid="{00000000-0005-0000-0000-0000E6220000}"/>
    <cellStyle name="Normal 10 6 5" xfId="8909" xr:uid="{00000000-0005-0000-0000-0000E7220000}"/>
    <cellStyle name="Normal 10 6 5 2" xfId="8910" xr:uid="{00000000-0005-0000-0000-0000E8220000}"/>
    <cellStyle name="Normal 10 6 5 2 2" xfId="8911" xr:uid="{00000000-0005-0000-0000-0000E9220000}"/>
    <cellStyle name="Normal 10 6 5 2 3" xfId="8912" xr:uid="{00000000-0005-0000-0000-0000EA220000}"/>
    <cellStyle name="Normal 10 6 5 2 4" xfId="8913" xr:uid="{00000000-0005-0000-0000-0000EB220000}"/>
    <cellStyle name="Normal 10 6 5 2 5" xfId="8914" xr:uid="{00000000-0005-0000-0000-0000EC220000}"/>
    <cellStyle name="Normal 10 6 5 2 6" xfId="8915" xr:uid="{00000000-0005-0000-0000-0000ED220000}"/>
    <cellStyle name="Normal 10 6 5 2 7" xfId="8916" xr:uid="{00000000-0005-0000-0000-0000EE220000}"/>
    <cellStyle name="Normal 10 6 5 3" xfId="8917" xr:uid="{00000000-0005-0000-0000-0000EF220000}"/>
    <cellStyle name="Normal 10 6 5 4" xfId="8918" xr:uid="{00000000-0005-0000-0000-0000F0220000}"/>
    <cellStyle name="Normal 10 6 5 5" xfId="8919" xr:uid="{00000000-0005-0000-0000-0000F1220000}"/>
    <cellStyle name="Normal 10 6 5 6" xfId="8920" xr:uid="{00000000-0005-0000-0000-0000F2220000}"/>
    <cellStyle name="Normal 10 6 5 7" xfId="8921" xr:uid="{00000000-0005-0000-0000-0000F3220000}"/>
    <cellStyle name="Normal 10 6 5 8" xfId="8922" xr:uid="{00000000-0005-0000-0000-0000F4220000}"/>
    <cellStyle name="Normal 10 6 6" xfId="8923" xr:uid="{00000000-0005-0000-0000-0000F5220000}"/>
    <cellStyle name="Normal 10 6 6 2" xfId="8924" xr:uid="{00000000-0005-0000-0000-0000F6220000}"/>
    <cellStyle name="Normal 10 6 6 3" xfId="8925" xr:uid="{00000000-0005-0000-0000-0000F7220000}"/>
    <cellStyle name="Normal 10 6 6 4" xfId="8926" xr:uid="{00000000-0005-0000-0000-0000F8220000}"/>
    <cellStyle name="Normal 10 6 6 5" xfId="8927" xr:uid="{00000000-0005-0000-0000-0000F9220000}"/>
    <cellStyle name="Normal 10 6 6 6" xfId="8928" xr:uid="{00000000-0005-0000-0000-0000FA220000}"/>
    <cellStyle name="Normal 10 6 6 7" xfId="8929" xr:uid="{00000000-0005-0000-0000-0000FB220000}"/>
    <cellStyle name="Normal 10 6 7" xfId="8930" xr:uid="{00000000-0005-0000-0000-0000FC220000}"/>
    <cellStyle name="Normal 10 6 8" xfId="8931" xr:uid="{00000000-0005-0000-0000-0000FD220000}"/>
    <cellStyle name="Normal 10 6 9" xfId="8932" xr:uid="{00000000-0005-0000-0000-0000FE220000}"/>
    <cellStyle name="Normal 10 7" xfId="543" xr:uid="{00000000-0005-0000-0000-0000FF220000}"/>
    <cellStyle name="Normal 10 7 10" xfId="8933" xr:uid="{00000000-0005-0000-0000-000000230000}"/>
    <cellStyle name="Normal 10 7 11" xfId="8934" xr:uid="{00000000-0005-0000-0000-000001230000}"/>
    <cellStyle name="Normal 10 7 12" xfId="8935" xr:uid="{00000000-0005-0000-0000-000002230000}"/>
    <cellStyle name="Normal 10 7 2" xfId="8936" xr:uid="{00000000-0005-0000-0000-000003230000}"/>
    <cellStyle name="Normal 10 7 2 10" xfId="8937" xr:uid="{00000000-0005-0000-0000-000004230000}"/>
    <cellStyle name="Normal 10 7 2 11" xfId="8938" xr:uid="{00000000-0005-0000-0000-000005230000}"/>
    <cellStyle name="Normal 10 7 2 2" xfId="8939" xr:uid="{00000000-0005-0000-0000-000006230000}"/>
    <cellStyle name="Normal 10 7 2 2 10" xfId="8940" xr:uid="{00000000-0005-0000-0000-000007230000}"/>
    <cellStyle name="Normal 10 7 2 2 2" xfId="8941" xr:uid="{00000000-0005-0000-0000-000008230000}"/>
    <cellStyle name="Normal 10 7 2 2 2 2" xfId="8942" xr:uid="{00000000-0005-0000-0000-000009230000}"/>
    <cellStyle name="Normal 10 7 2 2 2 2 2" xfId="8943" xr:uid="{00000000-0005-0000-0000-00000A230000}"/>
    <cellStyle name="Normal 10 7 2 2 2 2 3" xfId="8944" xr:uid="{00000000-0005-0000-0000-00000B230000}"/>
    <cellStyle name="Normal 10 7 2 2 2 2 4" xfId="8945" xr:uid="{00000000-0005-0000-0000-00000C230000}"/>
    <cellStyle name="Normal 10 7 2 2 2 2 5" xfId="8946" xr:uid="{00000000-0005-0000-0000-00000D230000}"/>
    <cellStyle name="Normal 10 7 2 2 2 2 6" xfId="8947" xr:uid="{00000000-0005-0000-0000-00000E230000}"/>
    <cellStyle name="Normal 10 7 2 2 2 2 7" xfId="8948" xr:uid="{00000000-0005-0000-0000-00000F230000}"/>
    <cellStyle name="Normal 10 7 2 2 2 3" xfId="8949" xr:uid="{00000000-0005-0000-0000-000010230000}"/>
    <cellStyle name="Normal 10 7 2 2 2 4" xfId="8950" xr:uid="{00000000-0005-0000-0000-000011230000}"/>
    <cellStyle name="Normal 10 7 2 2 2 5" xfId="8951" xr:uid="{00000000-0005-0000-0000-000012230000}"/>
    <cellStyle name="Normal 10 7 2 2 2 6" xfId="8952" xr:uid="{00000000-0005-0000-0000-000013230000}"/>
    <cellStyle name="Normal 10 7 2 2 2 7" xfId="8953" xr:uid="{00000000-0005-0000-0000-000014230000}"/>
    <cellStyle name="Normal 10 7 2 2 2 8" xfId="8954" xr:uid="{00000000-0005-0000-0000-000015230000}"/>
    <cellStyle name="Normal 10 7 2 2 3" xfId="8955" xr:uid="{00000000-0005-0000-0000-000016230000}"/>
    <cellStyle name="Normal 10 7 2 2 3 2" xfId="8956" xr:uid="{00000000-0005-0000-0000-000017230000}"/>
    <cellStyle name="Normal 10 7 2 2 3 2 2" xfId="8957" xr:uid="{00000000-0005-0000-0000-000018230000}"/>
    <cellStyle name="Normal 10 7 2 2 3 2 3" xfId="8958" xr:uid="{00000000-0005-0000-0000-000019230000}"/>
    <cellStyle name="Normal 10 7 2 2 3 2 4" xfId="8959" xr:uid="{00000000-0005-0000-0000-00001A230000}"/>
    <cellStyle name="Normal 10 7 2 2 3 2 5" xfId="8960" xr:uid="{00000000-0005-0000-0000-00001B230000}"/>
    <cellStyle name="Normal 10 7 2 2 3 2 6" xfId="8961" xr:uid="{00000000-0005-0000-0000-00001C230000}"/>
    <cellStyle name="Normal 10 7 2 2 3 2 7" xfId="8962" xr:uid="{00000000-0005-0000-0000-00001D230000}"/>
    <cellStyle name="Normal 10 7 2 2 3 3" xfId="8963" xr:uid="{00000000-0005-0000-0000-00001E230000}"/>
    <cellStyle name="Normal 10 7 2 2 3 4" xfId="8964" xr:uid="{00000000-0005-0000-0000-00001F230000}"/>
    <cellStyle name="Normal 10 7 2 2 3 5" xfId="8965" xr:uid="{00000000-0005-0000-0000-000020230000}"/>
    <cellStyle name="Normal 10 7 2 2 3 6" xfId="8966" xr:uid="{00000000-0005-0000-0000-000021230000}"/>
    <cellStyle name="Normal 10 7 2 2 3 7" xfId="8967" xr:uid="{00000000-0005-0000-0000-000022230000}"/>
    <cellStyle name="Normal 10 7 2 2 3 8" xfId="8968" xr:uid="{00000000-0005-0000-0000-000023230000}"/>
    <cellStyle name="Normal 10 7 2 2 4" xfId="8969" xr:uid="{00000000-0005-0000-0000-000024230000}"/>
    <cellStyle name="Normal 10 7 2 2 4 2" xfId="8970" xr:uid="{00000000-0005-0000-0000-000025230000}"/>
    <cellStyle name="Normal 10 7 2 2 4 3" xfId="8971" xr:uid="{00000000-0005-0000-0000-000026230000}"/>
    <cellStyle name="Normal 10 7 2 2 4 4" xfId="8972" xr:uid="{00000000-0005-0000-0000-000027230000}"/>
    <cellStyle name="Normal 10 7 2 2 4 5" xfId="8973" xr:uid="{00000000-0005-0000-0000-000028230000}"/>
    <cellStyle name="Normal 10 7 2 2 4 6" xfId="8974" xr:uid="{00000000-0005-0000-0000-000029230000}"/>
    <cellStyle name="Normal 10 7 2 2 4 7" xfId="8975" xr:uid="{00000000-0005-0000-0000-00002A230000}"/>
    <cellStyle name="Normal 10 7 2 2 5" xfId="8976" xr:uid="{00000000-0005-0000-0000-00002B230000}"/>
    <cellStyle name="Normal 10 7 2 2 6" xfId="8977" xr:uid="{00000000-0005-0000-0000-00002C230000}"/>
    <cellStyle name="Normal 10 7 2 2 7" xfId="8978" xr:uid="{00000000-0005-0000-0000-00002D230000}"/>
    <cellStyle name="Normal 10 7 2 2 8" xfId="8979" xr:uid="{00000000-0005-0000-0000-00002E230000}"/>
    <cellStyle name="Normal 10 7 2 2 9" xfId="8980" xr:uid="{00000000-0005-0000-0000-00002F230000}"/>
    <cellStyle name="Normal 10 7 2 3" xfId="8981" xr:uid="{00000000-0005-0000-0000-000030230000}"/>
    <cellStyle name="Normal 10 7 2 3 2" xfId="8982" xr:uid="{00000000-0005-0000-0000-000031230000}"/>
    <cellStyle name="Normal 10 7 2 3 2 2" xfId="8983" xr:uid="{00000000-0005-0000-0000-000032230000}"/>
    <cellStyle name="Normal 10 7 2 3 2 2 2" xfId="8984" xr:uid="{00000000-0005-0000-0000-000033230000}"/>
    <cellStyle name="Normal 10 7 2 3 2 2 3" xfId="8985" xr:uid="{00000000-0005-0000-0000-000034230000}"/>
    <cellStyle name="Normal 10 7 2 3 2 2 4" xfId="8986" xr:uid="{00000000-0005-0000-0000-000035230000}"/>
    <cellStyle name="Normal 10 7 2 3 2 2 5" xfId="8987" xr:uid="{00000000-0005-0000-0000-000036230000}"/>
    <cellStyle name="Normal 10 7 2 3 2 2 6" xfId="8988" xr:uid="{00000000-0005-0000-0000-000037230000}"/>
    <cellStyle name="Normal 10 7 2 3 2 2 7" xfId="8989" xr:uid="{00000000-0005-0000-0000-000038230000}"/>
    <cellStyle name="Normal 10 7 2 3 2 3" xfId="8990" xr:uid="{00000000-0005-0000-0000-000039230000}"/>
    <cellStyle name="Normal 10 7 2 3 2 4" xfId="8991" xr:uid="{00000000-0005-0000-0000-00003A230000}"/>
    <cellStyle name="Normal 10 7 2 3 2 5" xfId="8992" xr:uid="{00000000-0005-0000-0000-00003B230000}"/>
    <cellStyle name="Normal 10 7 2 3 2 6" xfId="8993" xr:uid="{00000000-0005-0000-0000-00003C230000}"/>
    <cellStyle name="Normal 10 7 2 3 2 7" xfId="8994" xr:uid="{00000000-0005-0000-0000-00003D230000}"/>
    <cellStyle name="Normal 10 7 2 3 2 8" xfId="8995" xr:uid="{00000000-0005-0000-0000-00003E230000}"/>
    <cellStyle name="Normal 10 7 2 3 3" xfId="8996" xr:uid="{00000000-0005-0000-0000-00003F230000}"/>
    <cellStyle name="Normal 10 7 2 3 3 2" xfId="8997" xr:uid="{00000000-0005-0000-0000-000040230000}"/>
    <cellStyle name="Normal 10 7 2 3 3 3" xfId="8998" xr:uid="{00000000-0005-0000-0000-000041230000}"/>
    <cellStyle name="Normal 10 7 2 3 3 4" xfId="8999" xr:uid="{00000000-0005-0000-0000-000042230000}"/>
    <cellStyle name="Normal 10 7 2 3 3 5" xfId="9000" xr:uid="{00000000-0005-0000-0000-000043230000}"/>
    <cellStyle name="Normal 10 7 2 3 3 6" xfId="9001" xr:uid="{00000000-0005-0000-0000-000044230000}"/>
    <cellStyle name="Normal 10 7 2 3 3 7" xfId="9002" xr:uid="{00000000-0005-0000-0000-000045230000}"/>
    <cellStyle name="Normal 10 7 2 3 4" xfId="9003" xr:uid="{00000000-0005-0000-0000-000046230000}"/>
    <cellStyle name="Normal 10 7 2 3 5" xfId="9004" xr:uid="{00000000-0005-0000-0000-000047230000}"/>
    <cellStyle name="Normal 10 7 2 3 6" xfId="9005" xr:uid="{00000000-0005-0000-0000-000048230000}"/>
    <cellStyle name="Normal 10 7 2 3 7" xfId="9006" xr:uid="{00000000-0005-0000-0000-000049230000}"/>
    <cellStyle name="Normal 10 7 2 3 8" xfId="9007" xr:uid="{00000000-0005-0000-0000-00004A230000}"/>
    <cellStyle name="Normal 10 7 2 3 9" xfId="9008" xr:uid="{00000000-0005-0000-0000-00004B230000}"/>
    <cellStyle name="Normal 10 7 2 4" xfId="9009" xr:uid="{00000000-0005-0000-0000-00004C230000}"/>
    <cellStyle name="Normal 10 7 2 4 2" xfId="9010" xr:uid="{00000000-0005-0000-0000-00004D230000}"/>
    <cellStyle name="Normal 10 7 2 4 2 2" xfId="9011" xr:uid="{00000000-0005-0000-0000-00004E230000}"/>
    <cellStyle name="Normal 10 7 2 4 2 3" xfId="9012" xr:uid="{00000000-0005-0000-0000-00004F230000}"/>
    <cellStyle name="Normal 10 7 2 4 2 4" xfId="9013" xr:uid="{00000000-0005-0000-0000-000050230000}"/>
    <cellStyle name="Normal 10 7 2 4 2 5" xfId="9014" xr:uid="{00000000-0005-0000-0000-000051230000}"/>
    <cellStyle name="Normal 10 7 2 4 2 6" xfId="9015" xr:uid="{00000000-0005-0000-0000-000052230000}"/>
    <cellStyle name="Normal 10 7 2 4 2 7" xfId="9016" xr:uid="{00000000-0005-0000-0000-000053230000}"/>
    <cellStyle name="Normal 10 7 2 4 3" xfId="9017" xr:uid="{00000000-0005-0000-0000-000054230000}"/>
    <cellStyle name="Normal 10 7 2 4 4" xfId="9018" xr:uid="{00000000-0005-0000-0000-000055230000}"/>
    <cellStyle name="Normal 10 7 2 4 5" xfId="9019" xr:uid="{00000000-0005-0000-0000-000056230000}"/>
    <cellStyle name="Normal 10 7 2 4 6" xfId="9020" xr:uid="{00000000-0005-0000-0000-000057230000}"/>
    <cellStyle name="Normal 10 7 2 4 7" xfId="9021" xr:uid="{00000000-0005-0000-0000-000058230000}"/>
    <cellStyle name="Normal 10 7 2 4 8" xfId="9022" xr:uid="{00000000-0005-0000-0000-000059230000}"/>
    <cellStyle name="Normal 10 7 2 5" xfId="9023" xr:uid="{00000000-0005-0000-0000-00005A230000}"/>
    <cellStyle name="Normal 10 7 2 5 2" xfId="9024" xr:uid="{00000000-0005-0000-0000-00005B230000}"/>
    <cellStyle name="Normal 10 7 2 5 3" xfId="9025" xr:uid="{00000000-0005-0000-0000-00005C230000}"/>
    <cellStyle name="Normal 10 7 2 5 4" xfId="9026" xr:uid="{00000000-0005-0000-0000-00005D230000}"/>
    <cellStyle name="Normal 10 7 2 5 5" xfId="9027" xr:uid="{00000000-0005-0000-0000-00005E230000}"/>
    <cellStyle name="Normal 10 7 2 5 6" xfId="9028" xr:uid="{00000000-0005-0000-0000-00005F230000}"/>
    <cellStyle name="Normal 10 7 2 5 7" xfId="9029" xr:uid="{00000000-0005-0000-0000-000060230000}"/>
    <cellStyle name="Normal 10 7 2 6" xfId="9030" xr:uid="{00000000-0005-0000-0000-000061230000}"/>
    <cellStyle name="Normal 10 7 2 7" xfId="9031" xr:uid="{00000000-0005-0000-0000-000062230000}"/>
    <cellStyle name="Normal 10 7 2 8" xfId="9032" xr:uid="{00000000-0005-0000-0000-000063230000}"/>
    <cellStyle name="Normal 10 7 2 9" xfId="9033" xr:uid="{00000000-0005-0000-0000-000064230000}"/>
    <cellStyle name="Normal 10 7 3" xfId="9034" xr:uid="{00000000-0005-0000-0000-000065230000}"/>
    <cellStyle name="Normal 10 7 3 10" xfId="9035" xr:uid="{00000000-0005-0000-0000-000066230000}"/>
    <cellStyle name="Normal 10 7 3 2" xfId="9036" xr:uid="{00000000-0005-0000-0000-000067230000}"/>
    <cellStyle name="Normal 10 7 3 2 2" xfId="9037" xr:uid="{00000000-0005-0000-0000-000068230000}"/>
    <cellStyle name="Normal 10 7 3 2 2 2" xfId="9038" xr:uid="{00000000-0005-0000-0000-000069230000}"/>
    <cellStyle name="Normal 10 7 3 2 2 3" xfId="9039" xr:uid="{00000000-0005-0000-0000-00006A230000}"/>
    <cellStyle name="Normal 10 7 3 2 2 4" xfId="9040" xr:uid="{00000000-0005-0000-0000-00006B230000}"/>
    <cellStyle name="Normal 10 7 3 2 2 5" xfId="9041" xr:uid="{00000000-0005-0000-0000-00006C230000}"/>
    <cellStyle name="Normal 10 7 3 2 2 6" xfId="9042" xr:uid="{00000000-0005-0000-0000-00006D230000}"/>
    <cellStyle name="Normal 10 7 3 2 2 7" xfId="9043" xr:uid="{00000000-0005-0000-0000-00006E230000}"/>
    <cellStyle name="Normal 10 7 3 2 3" xfId="9044" xr:uid="{00000000-0005-0000-0000-00006F230000}"/>
    <cellStyle name="Normal 10 7 3 2 4" xfId="9045" xr:uid="{00000000-0005-0000-0000-000070230000}"/>
    <cellStyle name="Normal 10 7 3 2 5" xfId="9046" xr:uid="{00000000-0005-0000-0000-000071230000}"/>
    <cellStyle name="Normal 10 7 3 2 6" xfId="9047" xr:uid="{00000000-0005-0000-0000-000072230000}"/>
    <cellStyle name="Normal 10 7 3 2 7" xfId="9048" xr:uid="{00000000-0005-0000-0000-000073230000}"/>
    <cellStyle name="Normal 10 7 3 2 8" xfId="9049" xr:uid="{00000000-0005-0000-0000-000074230000}"/>
    <cellStyle name="Normal 10 7 3 3" xfId="9050" xr:uid="{00000000-0005-0000-0000-000075230000}"/>
    <cellStyle name="Normal 10 7 3 3 2" xfId="9051" xr:uid="{00000000-0005-0000-0000-000076230000}"/>
    <cellStyle name="Normal 10 7 3 3 2 2" xfId="9052" xr:uid="{00000000-0005-0000-0000-000077230000}"/>
    <cellStyle name="Normal 10 7 3 3 2 3" xfId="9053" xr:uid="{00000000-0005-0000-0000-000078230000}"/>
    <cellStyle name="Normal 10 7 3 3 2 4" xfId="9054" xr:uid="{00000000-0005-0000-0000-000079230000}"/>
    <cellStyle name="Normal 10 7 3 3 2 5" xfId="9055" xr:uid="{00000000-0005-0000-0000-00007A230000}"/>
    <cellStyle name="Normal 10 7 3 3 2 6" xfId="9056" xr:uid="{00000000-0005-0000-0000-00007B230000}"/>
    <cellStyle name="Normal 10 7 3 3 2 7" xfId="9057" xr:uid="{00000000-0005-0000-0000-00007C230000}"/>
    <cellStyle name="Normal 10 7 3 3 3" xfId="9058" xr:uid="{00000000-0005-0000-0000-00007D230000}"/>
    <cellStyle name="Normal 10 7 3 3 4" xfId="9059" xr:uid="{00000000-0005-0000-0000-00007E230000}"/>
    <cellStyle name="Normal 10 7 3 3 5" xfId="9060" xr:uid="{00000000-0005-0000-0000-00007F230000}"/>
    <cellStyle name="Normal 10 7 3 3 6" xfId="9061" xr:uid="{00000000-0005-0000-0000-000080230000}"/>
    <cellStyle name="Normal 10 7 3 3 7" xfId="9062" xr:uid="{00000000-0005-0000-0000-000081230000}"/>
    <cellStyle name="Normal 10 7 3 3 8" xfId="9063" xr:uid="{00000000-0005-0000-0000-000082230000}"/>
    <cellStyle name="Normal 10 7 3 4" xfId="9064" xr:uid="{00000000-0005-0000-0000-000083230000}"/>
    <cellStyle name="Normal 10 7 3 4 2" xfId="9065" xr:uid="{00000000-0005-0000-0000-000084230000}"/>
    <cellStyle name="Normal 10 7 3 4 3" xfId="9066" xr:uid="{00000000-0005-0000-0000-000085230000}"/>
    <cellStyle name="Normal 10 7 3 4 4" xfId="9067" xr:uid="{00000000-0005-0000-0000-000086230000}"/>
    <cellStyle name="Normal 10 7 3 4 5" xfId="9068" xr:uid="{00000000-0005-0000-0000-000087230000}"/>
    <cellStyle name="Normal 10 7 3 4 6" xfId="9069" xr:uid="{00000000-0005-0000-0000-000088230000}"/>
    <cellStyle name="Normal 10 7 3 4 7" xfId="9070" xr:uid="{00000000-0005-0000-0000-000089230000}"/>
    <cellStyle name="Normal 10 7 3 5" xfId="9071" xr:uid="{00000000-0005-0000-0000-00008A230000}"/>
    <cellStyle name="Normal 10 7 3 6" xfId="9072" xr:uid="{00000000-0005-0000-0000-00008B230000}"/>
    <cellStyle name="Normal 10 7 3 7" xfId="9073" xr:uid="{00000000-0005-0000-0000-00008C230000}"/>
    <cellStyle name="Normal 10 7 3 8" xfId="9074" xr:uid="{00000000-0005-0000-0000-00008D230000}"/>
    <cellStyle name="Normal 10 7 3 9" xfId="9075" xr:uid="{00000000-0005-0000-0000-00008E230000}"/>
    <cellStyle name="Normal 10 7 4" xfId="9076" xr:uid="{00000000-0005-0000-0000-00008F230000}"/>
    <cellStyle name="Normal 10 7 4 2" xfId="9077" xr:uid="{00000000-0005-0000-0000-000090230000}"/>
    <cellStyle name="Normal 10 7 4 2 2" xfId="9078" xr:uid="{00000000-0005-0000-0000-000091230000}"/>
    <cellStyle name="Normal 10 7 4 2 2 2" xfId="9079" xr:uid="{00000000-0005-0000-0000-000092230000}"/>
    <cellStyle name="Normal 10 7 4 2 2 3" xfId="9080" xr:uid="{00000000-0005-0000-0000-000093230000}"/>
    <cellStyle name="Normal 10 7 4 2 2 4" xfId="9081" xr:uid="{00000000-0005-0000-0000-000094230000}"/>
    <cellStyle name="Normal 10 7 4 2 2 5" xfId="9082" xr:uid="{00000000-0005-0000-0000-000095230000}"/>
    <cellStyle name="Normal 10 7 4 2 2 6" xfId="9083" xr:uid="{00000000-0005-0000-0000-000096230000}"/>
    <cellStyle name="Normal 10 7 4 2 2 7" xfId="9084" xr:uid="{00000000-0005-0000-0000-000097230000}"/>
    <cellStyle name="Normal 10 7 4 2 3" xfId="9085" xr:uid="{00000000-0005-0000-0000-000098230000}"/>
    <cellStyle name="Normal 10 7 4 2 4" xfId="9086" xr:uid="{00000000-0005-0000-0000-000099230000}"/>
    <cellStyle name="Normal 10 7 4 2 5" xfId="9087" xr:uid="{00000000-0005-0000-0000-00009A230000}"/>
    <cellStyle name="Normal 10 7 4 2 6" xfId="9088" xr:uid="{00000000-0005-0000-0000-00009B230000}"/>
    <cellStyle name="Normal 10 7 4 2 7" xfId="9089" xr:uid="{00000000-0005-0000-0000-00009C230000}"/>
    <cellStyle name="Normal 10 7 4 2 8" xfId="9090" xr:uid="{00000000-0005-0000-0000-00009D230000}"/>
    <cellStyle name="Normal 10 7 4 3" xfId="9091" xr:uid="{00000000-0005-0000-0000-00009E230000}"/>
    <cellStyle name="Normal 10 7 4 3 2" xfId="9092" xr:uid="{00000000-0005-0000-0000-00009F230000}"/>
    <cellStyle name="Normal 10 7 4 3 3" xfId="9093" xr:uid="{00000000-0005-0000-0000-0000A0230000}"/>
    <cellStyle name="Normal 10 7 4 3 4" xfId="9094" xr:uid="{00000000-0005-0000-0000-0000A1230000}"/>
    <cellStyle name="Normal 10 7 4 3 5" xfId="9095" xr:uid="{00000000-0005-0000-0000-0000A2230000}"/>
    <cellStyle name="Normal 10 7 4 3 6" xfId="9096" xr:uid="{00000000-0005-0000-0000-0000A3230000}"/>
    <cellStyle name="Normal 10 7 4 3 7" xfId="9097" xr:uid="{00000000-0005-0000-0000-0000A4230000}"/>
    <cellStyle name="Normal 10 7 4 4" xfId="9098" xr:uid="{00000000-0005-0000-0000-0000A5230000}"/>
    <cellStyle name="Normal 10 7 4 5" xfId="9099" xr:uid="{00000000-0005-0000-0000-0000A6230000}"/>
    <cellStyle name="Normal 10 7 4 6" xfId="9100" xr:uid="{00000000-0005-0000-0000-0000A7230000}"/>
    <cellStyle name="Normal 10 7 4 7" xfId="9101" xr:uid="{00000000-0005-0000-0000-0000A8230000}"/>
    <cellStyle name="Normal 10 7 4 8" xfId="9102" xr:uid="{00000000-0005-0000-0000-0000A9230000}"/>
    <cellStyle name="Normal 10 7 4 9" xfId="9103" xr:uid="{00000000-0005-0000-0000-0000AA230000}"/>
    <cellStyle name="Normal 10 7 5" xfId="9104" xr:uid="{00000000-0005-0000-0000-0000AB230000}"/>
    <cellStyle name="Normal 10 7 5 2" xfId="9105" xr:uid="{00000000-0005-0000-0000-0000AC230000}"/>
    <cellStyle name="Normal 10 7 5 2 2" xfId="9106" xr:uid="{00000000-0005-0000-0000-0000AD230000}"/>
    <cellStyle name="Normal 10 7 5 2 3" xfId="9107" xr:uid="{00000000-0005-0000-0000-0000AE230000}"/>
    <cellStyle name="Normal 10 7 5 2 4" xfId="9108" xr:uid="{00000000-0005-0000-0000-0000AF230000}"/>
    <cellStyle name="Normal 10 7 5 2 5" xfId="9109" xr:uid="{00000000-0005-0000-0000-0000B0230000}"/>
    <cellStyle name="Normal 10 7 5 2 6" xfId="9110" xr:uid="{00000000-0005-0000-0000-0000B1230000}"/>
    <cellStyle name="Normal 10 7 5 2 7" xfId="9111" xr:uid="{00000000-0005-0000-0000-0000B2230000}"/>
    <cellStyle name="Normal 10 7 5 3" xfId="9112" xr:uid="{00000000-0005-0000-0000-0000B3230000}"/>
    <cellStyle name="Normal 10 7 5 4" xfId="9113" xr:uid="{00000000-0005-0000-0000-0000B4230000}"/>
    <cellStyle name="Normal 10 7 5 5" xfId="9114" xr:uid="{00000000-0005-0000-0000-0000B5230000}"/>
    <cellStyle name="Normal 10 7 5 6" xfId="9115" xr:uid="{00000000-0005-0000-0000-0000B6230000}"/>
    <cellStyle name="Normal 10 7 5 7" xfId="9116" xr:uid="{00000000-0005-0000-0000-0000B7230000}"/>
    <cellStyle name="Normal 10 7 5 8" xfId="9117" xr:uid="{00000000-0005-0000-0000-0000B8230000}"/>
    <cellStyle name="Normal 10 7 6" xfId="9118" xr:uid="{00000000-0005-0000-0000-0000B9230000}"/>
    <cellStyle name="Normal 10 7 6 2" xfId="9119" xr:uid="{00000000-0005-0000-0000-0000BA230000}"/>
    <cellStyle name="Normal 10 7 6 3" xfId="9120" xr:uid="{00000000-0005-0000-0000-0000BB230000}"/>
    <cellStyle name="Normal 10 7 6 4" xfId="9121" xr:uid="{00000000-0005-0000-0000-0000BC230000}"/>
    <cellStyle name="Normal 10 7 6 5" xfId="9122" xr:uid="{00000000-0005-0000-0000-0000BD230000}"/>
    <cellStyle name="Normal 10 7 6 6" xfId="9123" xr:uid="{00000000-0005-0000-0000-0000BE230000}"/>
    <cellStyle name="Normal 10 7 6 7" xfId="9124" xr:uid="{00000000-0005-0000-0000-0000BF230000}"/>
    <cellStyle name="Normal 10 7 7" xfId="9125" xr:uid="{00000000-0005-0000-0000-0000C0230000}"/>
    <cellStyle name="Normal 10 7 8" xfId="9126" xr:uid="{00000000-0005-0000-0000-0000C1230000}"/>
    <cellStyle name="Normal 10 7 9" xfId="9127" xr:uid="{00000000-0005-0000-0000-0000C2230000}"/>
    <cellStyle name="Normal 10 8" xfId="746" xr:uid="{00000000-0005-0000-0000-0000C3230000}"/>
    <cellStyle name="Normal 10 8 10" xfId="9128" xr:uid="{00000000-0005-0000-0000-0000C4230000}"/>
    <cellStyle name="Normal 10 8 11" xfId="9129" xr:uid="{00000000-0005-0000-0000-0000C5230000}"/>
    <cellStyle name="Normal 10 8 2" xfId="9130" xr:uid="{00000000-0005-0000-0000-0000C6230000}"/>
    <cellStyle name="Normal 10 8 2 10" xfId="9131" xr:uid="{00000000-0005-0000-0000-0000C7230000}"/>
    <cellStyle name="Normal 10 8 2 2" xfId="9132" xr:uid="{00000000-0005-0000-0000-0000C8230000}"/>
    <cellStyle name="Normal 10 8 2 2 2" xfId="9133" xr:uid="{00000000-0005-0000-0000-0000C9230000}"/>
    <cellStyle name="Normal 10 8 2 2 2 2" xfId="9134" xr:uid="{00000000-0005-0000-0000-0000CA230000}"/>
    <cellStyle name="Normal 10 8 2 2 2 3" xfId="9135" xr:uid="{00000000-0005-0000-0000-0000CB230000}"/>
    <cellStyle name="Normal 10 8 2 2 2 4" xfId="9136" xr:uid="{00000000-0005-0000-0000-0000CC230000}"/>
    <cellStyle name="Normal 10 8 2 2 2 5" xfId="9137" xr:uid="{00000000-0005-0000-0000-0000CD230000}"/>
    <cellStyle name="Normal 10 8 2 2 2 6" xfId="9138" xr:uid="{00000000-0005-0000-0000-0000CE230000}"/>
    <cellStyle name="Normal 10 8 2 2 2 7" xfId="9139" xr:uid="{00000000-0005-0000-0000-0000CF230000}"/>
    <cellStyle name="Normal 10 8 2 2 3" xfId="9140" xr:uid="{00000000-0005-0000-0000-0000D0230000}"/>
    <cellStyle name="Normal 10 8 2 2 4" xfId="9141" xr:uid="{00000000-0005-0000-0000-0000D1230000}"/>
    <cellStyle name="Normal 10 8 2 2 5" xfId="9142" xr:uid="{00000000-0005-0000-0000-0000D2230000}"/>
    <cellStyle name="Normal 10 8 2 2 6" xfId="9143" xr:uid="{00000000-0005-0000-0000-0000D3230000}"/>
    <cellStyle name="Normal 10 8 2 2 7" xfId="9144" xr:uid="{00000000-0005-0000-0000-0000D4230000}"/>
    <cellStyle name="Normal 10 8 2 2 8" xfId="9145" xr:uid="{00000000-0005-0000-0000-0000D5230000}"/>
    <cellStyle name="Normal 10 8 2 3" xfId="9146" xr:uid="{00000000-0005-0000-0000-0000D6230000}"/>
    <cellStyle name="Normal 10 8 2 3 2" xfId="9147" xr:uid="{00000000-0005-0000-0000-0000D7230000}"/>
    <cellStyle name="Normal 10 8 2 3 2 2" xfId="9148" xr:uid="{00000000-0005-0000-0000-0000D8230000}"/>
    <cellStyle name="Normal 10 8 2 3 2 3" xfId="9149" xr:uid="{00000000-0005-0000-0000-0000D9230000}"/>
    <cellStyle name="Normal 10 8 2 3 2 4" xfId="9150" xr:uid="{00000000-0005-0000-0000-0000DA230000}"/>
    <cellStyle name="Normal 10 8 2 3 2 5" xfId="9151" xr:uid="{00000000-0005-0000-0000-0000DB230000}"/>
    <cellStyle name="Normal 10 8 2 3 2 6" xfId="9152" xr:uid="{00000000-0005-0000-0000-0000DC230000}"/>
    <cellStyle name="Normal 10 8 2 3 2 7" xfId="9153" xr:uid="{00000000-0005-0000-0000-0000DD230000}"/>
    <cellStyle name="Normal 10 8 2 3 3" xfId="9154" xr:uid="{00000000-0005-0000-0000-0000DE230000}"/>
    <cellStyle name="Normal 10 8 2 3 4" xfId="9155" xr:uid="{00000000-0005-0000-0000-0000DF230000}"/>
    <cellStyle name="Normal 10 8 2 3 5" xfId="9156" xr:uid="{00000000-0005-0000-0000-0000E0230000}"/>
    <cellStyle name="Normal 10 8 2 3 6" xfId="9157" xr:uid="{00000000-0005-0000-0000-0000E1230000}"/>
    <cellStyle name="Normal 10 8 2 3 7" xfId="9158" xr:uid="{00000000-0005-0000-0000-0000E2230000}"/>
    <cellStyle name="Normal 10 8 2 3 8" xfId="9159" xr:uid="{00000000-0005-0000-0000-0000E3230000}"/>
    <cellStyle name="Normal 10 8 2 4" xfId="9160" xr:uid="{00000000-0005-0000-0000-0000E4230000}"/>
    <cellStyle name="Normal 10 8 2 4 2" xfId="9161" xr:uid="{00000000-0005-0000-0000-0000E5230000}"/>
    <cellStyle name="Normal 10 8 2 4 3" xfId="9162" xr:uid="{00000000-0005-0000-0000-0000E6230000}"/>
    <cellStyle name="Normal 10 8 2 4 4" xfId="9163" xr:uid="{00000000-0005-0000-0000-0000E7230000}"/>
    <cellStyle name="Normal 10 8 2 4 5" xfId="9164" xr:uid="{00000000-0005-0000-0000-0000E8230000}"/>
    <cellStyle name="Normal 10 8 2 4 6" xfId="9165" xr:uid="{00000000-0005-0000-0000-0000E9230000}"/>
    <cellStyle name="Normal 10 8 2 4 7" xfId="9166" xr:uid="{00000000-0005-0000-0000-0000EA230000}"/>
    <cellStyle name="Normal 10 8 2 5" xfId="9167" xr:uid="{00000000-0005-0000-0000-0000EB230000}"/>
    <cellStyle name="Normal 10 8 2 6" xfId="9168" xr:uid="{00000000-0005-0000-0000-0000EC230000}"/>
    <cellStyle name="Normal 10 8 2 7" xfId="9169" xr:uid="{00000000-0005-0000-0000-0000ED230000}"/>
    <cellStyle name="Normal 10 8 2 8" xfId="9170" xr:uid="{00000000-0005-0000-0000-0000EE230000}"/>
    <cellStyle name="Normal 10 8 2 9" xfId="9171" xr:uid="{00000000-0005-0000-0000-0000EF230000}"/>
    <cellStyle name="Normal 10 8 3" xfId="9172" xr:uid="{00000000-0005-0000-0000-0000F0230000}"/>
    <cellStyle name="Normal 10 8 3 2" xfId="9173" xr:uid="{00000000-0005-0000-0000-0000F1230000}"/>
    <cellStyle name="Normal 10 8 3 2 2" xfId="9174" xr:uid="{00000000-0005-0000-0000-0000F2230000}"/>
    <cellStyle name="Normal 10 8 3 2 2 2" xfId="9175" xr:uid="{00000000-0005-0000-0000-0000F3230000}"/>
    <cellStyle name="Normal 10 8 3 2 2 3" xfId="9176" xr:uid="{00000000-0005-0000-0000-0000F4230000}"/>
    <cellStyle name="Normal 10 8 3 2 2 4" xfId="9177" xr:uid="{00000000-0005-0000-0000-0000F5230000}"/>
    <cellStyle name="Normal 10 8 3 2 2 5" xfId="9178" xr:uid="{00000000-0005-0000-0000-0000F6230000}"/>
    <cellStyle name="Normal 10 8 3 2 2 6" xfId="9179" xr:uid="{00000000-0005-0000-0000-0000F7230000}"/>
    <cellStyle name="Normal 10 8 3 2 2 7" xfId="9180" xr:uid="{00000000-0005-0000-0000-0000F8230000}"/>
    <cellStyle name="Normal 10 8 3 2 3" xfId="9181" xr:uid="{00000000-0005-0000-0000-0000F9230000}"/>
    <cellStyle name="Normal 10 8 3 2 4" xfId="9182" xr:uid="{00000000-0005-0000-0000-0000FA230000}"/>
    <cellStyle name="Normal 10 8 3 2 5" xfId="9183" xr:uid="{00000000-0005-0000-0000-0000FB230000}"/>
    <cellStyle name="Normal 10 8 3 2 6" xfId="9184" xr:uid="{00000000-0005-0000-0000-0000FC230000}"/>
    <cellStyle name="Normal 10 8 3 2 7" xfId="9185" xr:uid="{00000000-0005-0000-0000-0000FD230000}"/>
    <cellStyle name="Normal 10 8 3 2 8" xfId="9186" xr:uid="{00000000-0005-0000-0000-0000FE230000}"/>
    <cellStyle name="Normal 10 8 3 3" xfId="9187" xr:uid="{00000000-0005-0000-0000-0000FF230000}"/>
    <cellStyle name="Normal 10 8 3 3 2" xfId="9188" xr:uid="{00000000-0005-0000-0000-000000240000}"/>
    <cellStyle name="Normal 10 8 3 3 3" xfId="9189" xr:uid="{00000000-0005-0000-0000-000001240000}"/>
    <cellStyle name="Normal 10 8 3 3 4" xfId="9190" xr:uid="{00000000-0005-0000-0000-000002240000}"/>
    <cellStyle name="Normal 10 8 3 3 5" xfId="9191" xr:uid="{00000000-0005-0000-0000-000003240000}"/>
    <cellStyle name="Normal 10 8 3 3 6" xfId="9192" xr:uid="{00000000-0005-0000-0000-000004240000}"/>
    <cellStyle name="Normal 10 8 3 3 7" xfId="9193" xr:uid="{00000000-0005-0000-0000-000005240000}"/>
    <cellStyle name="Normal 10 8 3 4" xfId="9194" xr:uid="{00000000-0005-0000-0000-000006240000}"/>
    <cellStyle name="Normal 10 8 3 5" xfId="9195" xr:uid="{00000000-0005-0000-0000-000007240000}"/>
    <cellStyle name="Normal 10 8 3 6" xfId="9196" xr:uid="{00000000-0005-0000-0000-000008240000}"/>
    <cellStyle name="Normal 10 8 3 7" xfId="9197" xr:uid="{00000000-0005-0000-0000-000009240000}"/>
    <cellStyle name="Normal 10 8 3 8" xfId="9198" xr:uid="{00000000-0005-0000-0000-00000A240000}"/>
    <cellStyle name="Normal 10 8 3 9" xfId="9199" xr:uid="{00000000-0005-0000-0000-00000B240000}"/>
    <cellStyle name="Normal 10 8 4" xfId="9200" xr:uid="{00000000-0005-0000-0000-00000C240000}"/>
    <cellStyle name="Normal 10 8 4 2" xfId="9201" xr:uid="{00000000-0005-0000-0000-00000D240000}"/>
    <cellStyle name="Normal 10 8 4 2 2" xfId="9202" xr:uid="{00000000-0005-0000-0000-00000E240000}"/>
    <cellStyle name="Normal 10 8 4 2 3" xfId="9203" xr:uid="{00000000-0005-0000-0000-00000F240000}"/>
    <cellStyle name="Normal 10 8 4 2 4" xfId="9204" xr:uid="{00000000-0005-0000-0000-000010240000}"/>
    <cellStyle name="Normal 10 8 4 2 5" xfId="9205" xr:uid="{00000000-0005-0000-0000-000011240000}"/>
    <cellStyle name="Normal 10 8 4 2 6" xfId="9206" xr:uid="{00000000-0005-0000-0000-000012240000}"/>
    <cellStyle name="Normal 10 8 4 2 7" xfId="9207" xr:uid="{00000000-0005-0000-0000-000013240000}"/>
    <cellStyle name="Normal 10 8 4 3" xfId="9208" xr:uid="{00000000-0005-0000-0000-000014240000}"/>
    <cellStyle name="Normal 10 8 4 4" xfId="9209" xr:uid="{00000000-0005-0000-0000-000015240000}"/>
    <cellStyle name="Normal 10 8 4 5" xfId="9210" xr:uid="{00000000-0005-0000-0000-000016240000}"/>
    <cellStyle name="Normal 10 8 4 6" xfId="9211" xr:uid="{00000000-0005-0000-0000-000017240000}"/>
    <cellStyle name="Normal 10 8 4 7" xfId="9212" xr:uid="{00000000-0005-0000-0000-000018240000}"/>
    <cellStyle name="Normal 10 8 4 8" xfId="9213" xr:uid="{00000000-0005-0000-0000-000019240000}"/>
    <cellStyle name="Normal 10 8 5" xfId="9214" xr:uid="{00000000-0005-0000-0000-00001A240000}"/>
    <cellStyle name="Normal 10 8 5 2" xfId="9215" xr:uid="{00000000-0005-0000-0000-00001B240000}"/>
    <cellStyle name="Normal 10 8 5 3" xfId="9216" xr:uid="{00000000-0005-0000-0000-00001C240000}"/>
    <cellStyle name="Normal 10 8 5 4" xfId="9217" xr:uid="{00000000-0005-0000-0000-00001D240000}"/>
    <cellStyle name="Normal 10 8 5 5" xfId="9218" xr:uid="{00000000-0005-0000-0000-00001E240000}"/>
    <cellStyle name="Normal 10 8 5 6" xfId="9219" xr:uid="{00000000-0005-0000-0000-00001F240000}"/>
    <cellStyle name="Normal 10 8 5 7" xfId="9220" xr:uid="{00000000-0005-0000-0000-000020240000}"/>
    <cellStyle name="Normal 10 8 6" xfId="9221" xr:uid="{00000000-0005-0000-0000-000021240000}"/>
    <cellStyle name="Normal 10 8 7" xfId="9222" xr:uid="{00000000-0005-0000-0000-000022240000}"/>
    <cellStyle name="Normal 10 8 8" xfId="9223" xr:uid="{00000000-0005-0000-0000-000023240000}"/>
    <cellStyle name="Normal 10 8 9" xfId="9224" xr:uid="{00000000-0005-0000-0000-000024240000}"/>
    <cellStyle name="Normal 10 9" xfId="2811" xr:uid="{00000000-0005-0000-0000-000025240000}"/>
    <cellStyle name="Normal 10 9 10" xfId="9225" xr:uid="{00000000-0005-0000-0000-000026240000}"/>
    <cellStyle name="Normal 10 9 11" xfId="9226" xr:uid="{00000000-0005-0000-0000-000027240000}"/>
    <cellStyle name="Normal 10 9 2" xfId="9227" xr:uid="{00000000-0005-0000-0000-000028240000}"/>
    <cellStyle name="Normal 10 9 2 10" xfId="9228" xr:uid="{00000000-0005-0000-0000-000029240000}"/>
    <cellStyle name="Normal 10 9 2 2" xfId="9229" xr:uid="{00000000-0005-0000-0000-00002A240000}"/>
    <cellStyle name="Normal 10 9 2 2 2" xfId="9230" xr:uid="{00000000-0005-0000-0000-00002B240000}"/>
    <cellStyle name="Normal 10 9 2 2 2 2" xfId="9231" xr:uid="{00000000-0005-0000-0000-00002C240000}"/>
    <cellStyle name="Normal 10 9 2 2 2 3" xfId="9232" xr:uid="{00000000-0005-0000-0000-00002D240000}"/>
    <cellStyle name="Normal 10 9 2 2 2 4" xfId="9233" xr:uid="{00000000-0005-0000-0000-00002E240000}"/>
    <cellStyle name="Normal 10 9 2 2 2 5" xfId="9234" xr:uid="{00000000-0005-0000-0000-00002F240000}"/>
    <cellStyle name="Normal 10 9 2 2 2 6" xfId="9235" xr:uid="{00000000-0005-0000-0000-000030240000}"/>
    <cellStyle name="Normal 10 9 2 2 2 7" xfId="9236" xr:uid="{00000000-0005-0000-0000-000031240000}"/>
    <cellStyle name="Normal 10 9 2 2 3" xfId="9237" xr:uid="{00000000-0005-0000-0000-000032240000}"/>
    <cellStyle name="Normal 10 9 2 2 4" xfId="9238" xr:uid="{00000000-0005-0000-0000-000033240000}"/>
    <cellStyle name="Normal 10 9 2 2 5" xfId="9239" xr:uid="{00000000-0005-0000-0000-000034240000}"/>
    <cellStyle name="Normal 10 9 2 2 6" xfId="9240" xr:uid="{00000000-0005-0000-0000-000035240000}"/>
    <cellStyle name="Normal 10 9 2 2 7" xfId="9241" xr:uid="{00000000-0005-0000-0000-000036240000}"/>
    <cellStyle name="Normal 10 9 2 2 8" xfId="9242" xr:uid="{00000000-0005-0000-0000-000037240000}"/>
    <cellStyle name="Normal 10 9 2 3" xfId="9243" xr:uid="{00000000-0005-0000-0000-000038240000}"/>
    <cellStyle name="Normal 10 9 2 3 2" xfId="9244" xr:uid="{00000000-0005-0000-0000-000039240000}"/>
    <cellStyle name="Normal 10 9 2 3 2 2" xfId="9245" xr:uid="{00000000-0005-0000-0000-00003A240000}"/>
    <cellStyle name="Normal 10 9 2 3 2 3" xfId="9246" xr:uid="{00000000-0005-0000-0000-00003B240000}"/>
    <cellStyle name="Normal 10 9 2 3 2 4" xfId="9247" xr:uid="{00000000-0005-0000-0000-00003C240000}"/>
    <cellStyle name="Normal 10 9 2 3 2 5" xfId="9248" xr:uid="{00000000-0005-0000-0000-00003D240000}"/>
    <cellStyle name="Normal 10 9 2 3 2 6" xfId="9249" xr:uid="{00000000-0005-0000-0000-00003E240000}"/>
    <cellStyle name="Normal 10 9 2 3 2 7" xfId="9250" xr:uid="{00000000-0005-0000-0000-00003F240000}"/>
    <cellStyle name="Normal 10 9 2 3 3" xfId="9251" xr:uid="{00000000-0005-0000-0000-000040240000}"/>
    <cellStyle name="Normal 10 9 2 3 4" xfId="9252" xr:uid="{00000000-0005-0000-0000-000041240000}"/>
    <cellStyle name="Normal 10 9 2 3 5" xfId="9253" xr:uid="{00000000-0005-0000-0000-000042240000}"/>
    <cellStyle name="Normal 10 9 2 3 6" xfId="9254" xr:uid="{00000000-0005-0000-0000-000043240000}"/>
    <cellStyle name="Normal 10 9 2 3 7" xfId="9255" xr:uid="{00000000-0005-0000-0000-000044240000}"/>
    <cellStyle name="Normal 10 9 2 3 8" xfId="9256" xr:uid="{00000000-0005-0000-0000-000045240000}"/>
    <cellStyle name="Normal 10 9 2 4" xfId="9257" xr:uid="{00000000-0005-0000-0000-000046240000}"/>
    <cellStyle name="Normal 10 9 2 4 2" xfId="9258" xr:uid="{00000000-0005-0000-0000-000047240000}"/>
    <cellStyle name="Normal 10 9 2 4 3" xfId="9259" xr:uid="{00000000-0005-0000-0000-000048240000}"/>
    <cellStyle name="Normal 10 9 2 4 4" xfId="9260" xr:uid="{00000000-0005-0000-0000-000049240000}"/>
    <cellStyle name="Normal 10 9 2 4 5" xfId="9261" xr:uid="{00000000-0005-0000-0000-00004A240000}"/>
    <cellStyle name="Normal 10 9 2 4 6" xfId="9262" xr:uid="{00000000-0005-0000-0000-00004B240000}"/>
    <cellStyle name="Normal 10 9 2 4 7" xfId="9263" xr:uid="{00000000-0005-0000-0000-00004C240000}"/>
    <cellStyle name="Normal 10 9 2 5" xfId="9264" xr:uid="{00000000-0005-0000-0000-00004D240000}"/>
    <cellStyle name="Normal 10 9 2 6" xfId="9265" xr:uid="{00000000-0005-0000-0000-00004E240000}"/>
    <cellStyle name="Normal 10 9 2 7" xfId="9266" xr:uid="{00000000-0005-0000-0000-00004F240000}"/>
    <cellStyle name="Normal 10 9 2 8" xfId="9267" xr:uid="{00000000-0005-0000-0000-000050240000}"/>
    <cellStyle name="Normal 10 9 2 9" xfId="9268" xr:uid="{00000000-0005-0000-0000-000051240000}"/>
    <cellStyle name="Normal 10 9 3" xfId="9269" xr:uid="{00000000-0005-0000-0000-000052240000}"/>
    <cellStyle name="Normal 10 9 3 2" xfId="9270" xr:uid="{00000000-0005-0000-0000-000053240000}"/>
    <cellStyle name="Normal 10 9 3 2 2" xfId="9271" xr:uid="{00000000-0005-0000-0000-000054240000}"/>
    <cellStyle name="Normal 10 9 3 2 2 2" xfId="9272" xr:uid="{00000000-0005-0000-0000-000055240000}"/>
    <cellStyle name="Normal 10 9 3 2 2 3" xfId="9273" xr:uid="{00000000-0005-0000-0000-000056240000}"/>
    <cellStyle name="Normal 10 9 3 2 2 4" xfId="9274" xr:uid="{00000000-0005-0000-0000-000057240000}"/>
    <cellStyle name="Normal 10 9 3 2 2 5" xfId="9275" xr:uid="{00000000-0005-0000-0000-000058240000}"/>
    <cellStyle name="Normal 10 9 3 2 2 6" xfId="9276" xr:uid="{00000000-0005-0000-0000-000059240000}"/>
    <cellStyle name="Normal 10 9 3 2 2 7" xfId="9277" xr:uid="{00000000-0005-0000-0000-00005A240000}"/>
    <cellStyle name="Normal 10 9 3 2 3" xfId="9278" xr:uid="{00000000-0005-0000-0000-00005B240000}"/>
    <cellStyle name="Normal 10 9 3 2 4" xfId="9279" xr:uid="{00000000-0005-0000-0000-00005C240000}"/>
    <cellStyle name="Normal 10 9 3 2 5" xfId="9280" xr:uid="{00000000-0005-0000-0000-00005D240000}"/>
    <cellStyle name="Normal 10 9 3 2 6" xfId="9281" xr:uid="{00000000-0005-0000-0000-00005E240000}"/>
    <cellStyle name="Normal 10 9 3 2 7" xfId="9282" xr:uid="{00000000-0005-0000-0000-00005F240000}"/>
    <cellStyle name="Normal 10 9 3 2 8" xfId="9283" xr:uid="{00000000-0005-0000-0000-000060240000}"/>
    <cellStyle name="Normal 10 9 3 3" xfId="9284" xr:uid="{00000000-0005-0000-0000-000061240000}"/>
    <cellStyle name="Normal 10 9 3 3 2" xfId="9285" xr:uid="{00000000-0005-0000-0000-000062240000}"/>
    <cellStyle name="Normal 10 9 3 3 3" xfId="9286" xr:uid="{00000000-0005-0000-0000-000063240000}"/>
    <cellStyle name="Normal 10 9 3 3 4" xfId="9287" xr:uid="{00000000-0005-0000-0000-000064240000}"/>
    <cellStyle name="Normal 10 9 3 3 5" xfId="9288" xr:uid="{00000000-0005-0000-0000-000065240000}"/>
    <cellStyle name="Normal 10 9 3 3 6" xfId="9289" xr:uid="{00000000-0005-0000-0000-000066240000}"/>
    <cellStyle name="Normal 10 9 3 3 7" xfId="9290" xr:uid="{00000000-0005-0000-0000-000067240000}"/>
    <cellStyle name="Normal 10 9 3 4" xfId="9291" xr:uid="{00000000-0005-0000-0000-000068240000}"/>
    <cellStyle name="Normal 10 9 3 5" xfId="9292" xr:uid="{00000000-0005-0000-0000-000069240000}"/>
    <cellStyle name="Normal 10 9 3 6" xfId="9293" xr:uid="{00000000-0005-0000-0000-00006A240000}"/>
    <cellStyle name="Normal 10 9 3 7" xfId="9294" xr:uid="{00000000-0005-0000-0000-00006B240000}"/>
    <cellStyle name="Normal 10 9 3 8" xfId="9295" xr:uid="{00000000-0005-0000-0000-00006C240000}"/>
    <cellStyle name="Normal 10 9 3 9" xfId="9296" xr:uid="{00000000-0005-0000-0000-00006D240000}"/>
    <cellStyle name="Normal 10 9 4" xfId="9297" xr:uid="{00000000-0005-0000-0000-00006E240000}"/>
    <cellStyle name="Normal 10 9 4 2" xfId="9298" xr:uid="{00000000-0005-0000-0000-00006F240000}"/>
    <cellStyle name="Normal 10 9 4 2 2" xfId="9299" xr:uid="{00000000-0005-0000-0000-000070240000}"/>
    <cellStyle name="Normal 10 9 4 2 3" xfId="9300" xr:uid="{00000000-0005-0000-0000-000071240000}"/>
    <cellStyle name="Normal 10 9 4 2 4" xfId="9301" xr:uid="{00000000-0005-0000-0000-000072240000}"/>
    <cellStyle name="Normal 10 9 4 2 5" xfId="9302" xr:uid="{00000000-0005-0000-0000-000073240000}"/>
    <cellStyle name="Normal 10 9 4 2 6" xfId="9303" xr:uid="{00000000-0005-0000-0000-000074240000}"/>
    <cellStyle name="Normal 10 9 4 2 7" xfId="9304" xr:uid="{00000000-0005-0000-0000-000075240000}"/>
    <cellStyle name="Normal 10 9 4 3" xfId="9305" xr:uid="{00000000-0005-0000-0000-000076240000}"/>
    <cellStyle name="Normal 10 9 4 4" xfId="9306" xr:uid="{00000000-0005-0000-0000-000077240000}"/>
    <cellStyle name="Normal 10 9 4 5" xfId="9307" xr:uid="{00000000-0005-0000-0000-000078240000}"/>
    <cellStyle name="Normal 10 9 4 6" xfId="9308" xr:uid="{00000000-0005-0000-0000-000079240000}"/>
    <cellStyle name="Normal 10 9 4 7" xfId="9309" xr:uid="{00000000-0005-0000-0000-00007A240000}"/>
    <cellStyle name="Normal 10 9 4 8" xfId="9310" xr:uid="{00000000-0005-0000-0000-00007B240000}"/>
    <cellStyle name="Normal 10 9 5" xfId="9311" xr:uid="{00000000-0005-0000-0000-00007C240000}"/>
    <cellStyle name="Normal 10 9 5 2" xfId="9312" xr:uid="{00000000-0005-0000-0000-00007D240000}"/>
    <cellStyle name="Normal 10 9 5 3" xfId="9313" xr:uid="{00000000-0005-0000-0000-00007E240000}"/>
    <cellStyle name="Normal 10 9 5 4" xfId="9314" xr:uid="{00000000-0005-0000-0000-00007F240000}"/>
    <cellStyle name="Normal 10 9 5 5" xfId="9315" xr:uid="{00000000-0005-0000-0000-000080240000}"/>
    <cellStyle name="Normal 10 9 5 6" xfId="9316" xr:uid="{00000000-0005-0000-0000-000081240000}"/>
    <cellStyle name="Normal 10 9 5 7" xfId="9317" xr:uid="{00000000-0005-0000-0000-000082240000}"/>
    <cellStyle name="Normal 10 9 6" xfId="9318" xr:uid="{00000000-0005-0000-0000-000083240000}"/>
    <cellStyle name="Normal 10 9 7" xfId="9319" xr:uid="{00000000-0005-0000-0000-000084240000}"/>
    <cellStyle name="Normal 10 9 8" xfId="9320" xr:uid="{00000000-0005-0000-0000-000085240000}"/>
    <cellStyle name="Normal 10 9 9" xfId="9321" xr:uid="{00000000-0005-0000-0000-000086240000}"/>
    <cellStyle name="Normal 10_Sheet1" xfId="9322" xr:uid="{00000000-0005-0000-0000-000087240000}"/>
    <cellStyle name="Normal 100" xfId="1188" xr:uid="{00000000-0005-0000-0000-000088240000}"/>
    <cellStyle name="Normal 101" xfId="1245" xr:uid="{00000000-0005-0000-0000-000089240000}"/>
    <cellStyle name="Normal 102" xfId="1140" xr:uid="{00000000-0005-0000-0000-00008A240000}"/>
    <cellStyle name="Normal 103" xfId="1154" xr:uid="{00000000-0005-0000-0000-00008B240000}"/>
    <cellStyle name="Normal 103 2" xfId="56661" xr:uid="{00000000-0005-0000-0000-00008C240000}"/>
    <cellStyle name="Normal 103 3" xfId="56662" xr:uid="{00000000-0005-0000-0000-00008D240000}"/>
    <cellStyle name="Normal 104" xfId="1151" xr:uid="{00000000-0005-0000-0000-00008E240000}"/>
    <cellStyle name="Normal 104 2" xfId="56663" xr:uid="{00000000-0005-0000-0000-00008F240000}"/>
    <cellStyle name="Normal 104 3" xfId="56664" xr:uid="{00000000-0005-0000-0000-000090240000}"/>
    <cellStyle name="Normal 105" xfId="1165" xr:uid="{00000000-0005-0000-0000-000091240000}"/>
    <cellStyle name="Normal 105 2" xfId="56665" xr:uid="{00000000-0005-0000-0000-000092240000}"/>
    <cellStyle name="Normal 105 3" xfId="56666" xr:uid="{00000000-0005-0000-0000-000093240000}"/>
    <cellStyle name="Normal 106" xfId="1199" xr:uid="{00000000-0005-0000-0000-000094240000}"/>
    <cellStyle name="Normal 106 2" xfId="56667" xr:uid="{00000000-0005-0000-0000-000095240000}"/>
    <cellStyle name="Normal 106 3" xfId="56668" xr:uid="{00000000-0005-0000-0000-000096240000}"/>
    <cellStyle name="Normal 107" xfId="1138" xr:uid="{00000000-0005-0000-0000-000097240000}"/>
    <cellStyle name="Normal 107 2" xfId="56669" xr:uid="{00000000-0005-0000-0000-000098240000}"/>
    <cellStyle name="Normal 107 3" xfId="56670" xr:uid="{00000000-0005-0000-0000-000099240000}"/>
    <cellStyle name="Normal 108" xfId="1169" xr:uid="{00000000-0005-0000-0000-00009A240000}"/>
    <cellStyle name="Normal 108 2" xfId="56671" xr:uid="{00000000-0005-0000-0000-00009B240000}"/>
    <cellStyle name="Normal 108 3" xfId="56672" xr:uid="{00000000-0005-0000-0000-00009C240000}"/>
    <cellStyle name="Normal 109" xfId="1159" xr:uid="{00000000-0005-0000-0000-00009D240000}"/>
    <cellStyle name="Normal 109 2" xfId="56673" xr:uid="{00000000-0005-0000-0000-00009E240000}"/>
    <cellStyle name="Normal 109 3" xfId="56674" xr:uid="{00000000-0005-0000-0000-00009F240000}"/>
    <cellStyle name="Normal 11" xfId="544" xr:uid="{00000000-0005-0000-0000-0000A0240000}"/>
    <cellStyle name="Normal 11 10" xfId="9323" xr:uid="{00000000-0005-0000-0000-0000A1240000}"/>
    <cellStyle name="Normal 11 10 10" xfId="9324" xr:uid="{00000000-0005-0000-0000-0000A2240000}"/>
    <cellStyle name="Normal 11 10 2" xfId="9325" xr:uid="{00000000-0005-0000-0000-0000A3240000}"/>
    <cellStyle name="Normal 11 10 2 2" xfId="9326" xr:uid="{00000000-0005-0000-0000-0000A4240000}"/>
    <cellStyle name="Normal 11 10 2 2 2" xfId="9327" xr:uid="{00000000-0005-0000-0000-0000A5240000}"/>
    <cellStyle name="Normal 11 10 2 2 2 2" xfId="9328" xr:uid="{00000000-0005-0000-0000-0000A6240000}"/>
    <cellStyle name="Normal 11 10 2 2 2 3" xfId="9329" xr:uid="{00000000-0005-0000-0000-0000A7240000}"/>
    <cellStyle name="Normal 11 10 2 2 2 4" xfId="9330" xr:uid="{00000000-0005-0000-0000-0000A8240000}"/>
    <cellStyle name="Normal 11 10 2 2 2 5" xfId="9331" xr:uid="{00000000-0005-0000-0000-0000A9240000}"/>
    <cellStyle name="Normal 11 10 2 2 2 6" xfId="9332" xr:uid="{00000000-0005-0000-0000-0000AA240000}"/>
    <cellStyle name="Normal 11 10 2 2 2 7" xfId="9333" xr:uid="{00000000-0005-0000-0000-0000AB240000}"/>
    <cellStyle name="Normal 11 10 2 2 3" xfId="9334" xr:uid="{00000000-0005-0000-0000-0000AC240000}"/>
    <cellStyle name="Normal 11 10 2 2 4" xfId="9335" xr:uid="{00000000-0005-0000-0000-0000AD240000}"/>
    <cellStyle name="Normal 11 10 2 2 5" xfId="9336" xr:uid="{00000000-0005-0000-0000-0000AE240000}"/>
    <cellStyle name="Normal 11 10 2 2 6" xfId="9337" xr:uid="{00000000-0005-0000-0000-0000AF240000}"/>
    <cellStyle name="Normal 11 10 2 2 7" xfId="9338" xr:uid="{00000000-0005-0000-0000-0000B0240000}"/>
    <cellStyle name="Normal 11 10 2 2 8" xfId="9339" xr:uid="{00000000-0005-0000-0000-0000B1240000}"/>
    <cellStyle name="Normal 11 10 2 3" xfId="9340" xr:uid="{00000000-0005-0000-0000-0000B2240000}"/>
    <cellStyle name="Normal 11 10 2 3 2" xfId="9341" xr:uid="{00000000-0005-0000-0000-0000B3240000}"/>
    <cellStyle name="Normal 11 10 2 3 3" xfId="9342" xr:uid="{00000000-0005-0000-0000-0000B4240000}"/>
    <cellStyle name="Normal 11 10 2 3 4" xfId="9343" xr:uid="{00000000-0005-0000-0000-0000B5240000}"/>
    <cellStyle name="Normal 11 10 2 3 5" xfId="9344" xr:uid="{00000000-0005-0000-0000-0000B6240000}"/>
    <cellStyle name="Normal 11 10 2 3 6" xfId="9345" xr:uid="{00000000-0005-0000-0000-0000B7240000}"/>
    <cellStyle name="Normal 11 10 2 3 7" xfId="9346" xr:uid="{00000000-0005-0000-0000-0000B8240000}"/>
    <cellStyle name="Normal 11 10 2 4" xfId="9347" xr:uid="{00000000-0005-0000-0000-0000B9240000}"/>
    <cellStyle name="Normal 11 10 2 5" xfId="9348" xr:uid="{00000000-0005-0000-0000-0000BA240000}"/>
    <cellStyle name="Normal 11 10 2 6" xfId="9349" xr:uid="{00000000-0005-0000-0000-0000BB240000}"/>
    <cellStyle name="Normal 11 10 2 7" xfId="9350" xr:uid="{00000000-0005-0000-0000-0000BC240000}"/>
    <cellStyle name="Normal 11 10 2 8" xfId="9351" xr:uid="{00000000-0005-0000-0000-0000BD240000}"/>
    <cellStyle name="Normal 11 10 2 9" xfId="9352" xr:uid="{00000000-0005-0000-0000-0000BE240000}"/>
    <cellStyle name="Normal 11 10 3" xfId="9353" xr:uid="{00000000-0005-0000-0000-0000BF240000}"/>
    <cellStyle name="Normal 11 10 3 2" xfId="9354" xr:uid="{00000000-0005-0000-0000-0000C0240000}"/>
    <cellStyle name="Normal 11 10 3 2 2" xfId="9355" xr:uid="{00000000-0005-0000-0000-0000C1240000}"/>
    <cellStyle name="Normal 11 10 3 2 3" xfId="9356" xr:uid="{00000000-0005-0000-0000-0000C2240000}"/>
    <cellStyle name="Normal 11 10 3 2 4" xfId="9357" xr:uid="{00000000-0005-0000-0000-0000C3240000}"/>
    <cellStyle name="Normal 11 10 3 2 5" xfId="9358" xr:uid="{00000000-0005-0000-0000-0000C4240000}"/>
    <cellStyle name="Normal 11 10 3 2 6" xfId="9359" xr:uid="{00000000-0005-0000-0000-0000C5240000}"/>
    <cellStyle name="Normal 11 10 3 2 7" xfId="9360" xr:uid="{00000000-0005-0000-0000-0000C6240000}"/>
    <cellStyle name="Normal 11 10 3 3" xfId="9361" xr:uid="{00000000-0005-0000-0000-0000C7240000}"/>
    <cellStyle name="Normal 11 10 3 4" xfId="9362" xr:uid="{00000000-0005-0000-0000-0000C8240000}"/>
    <cellStyle name="Normal 11 10 3 5" xfId="9363" xr:uid="{00000000-0005-0000-0000-0000C9240000}"/>
    <cellStyle name="Normal 11 10 3 6" xfId="9364" xr:uid="{00000000-0005-0000-0000-0000CA240000}"/>
    <cellStyle name="Normal 11 10 3 6 3" xfId="58816" xr:uid="{00000000-0005-0000-0000-0000CB240000}"/>
    <cellStyle name="Normal 11 10 3 6 3 2" xfId="58820" xr:uid="{00000000-0005-0000-0000-0000CC240000}"/>
    <cellStyle name="Normal 11 10 3 6 3 2 2" xfId="58826" xr:uid="{00000000-0005-0000-0000-0000CD240000}"/>
    <cellStyle name="Normal 11 10 3 6 3 2 3" xfId="58832" xr:uid="{00000000-0005-0000-0000-0000CE240000}"/>
    <cellStyle name="Normal 11 10 3 7" xfId="9365" xr:uid="{00000000-0005-0000-0000-0000CF240000}"/>
    <cellStyle name="Normal 11 10 3 8" xfId="9366" xr:uid="{00000000-0005-0000-0000-0000D0240000}"/>
    <cellStyle name="Normal 11 10 4" xfId="9367" xr:uid="{00000000-0005-0000-0000-0000D1240000}"/>
    <cellStyle name="Normal 11 10 4 2" xfId="9368" xr:uid="{00000000-0005-0000-0000-0000D2240000}"/>
    <cellStyle name="Normal 11 10 4 3" xfId="9369" xr:uid="{00000000-0005-0000-0000-0000D3240000}"/>
    <cellStyle name="Normal 11 10 4 4" xfId="9370" xr:uid="{00000000-0005-0000-0000-0000D4240000}"/>
    <cellStyle name="Normal 11 10 4 5" xfId="9371" xr:uid="{00000000-0005-0000-0000-0000D5240000}"/>
    <cellStyle name="Normal 11 10 4 6" xfId="9372" xr:uid="{00000000-0005-0000-0000-0000D6240000}"/>
    <cellStyle name="Normal 11 10 4 7" xfId="9373" xr:uid="{00000000-0005-0000-0000-0000D7240000}"/>
    <cellStyle name="Normal 11 10 5" xfId="9374" xr:uid="{00000000-0005-0000-0000-0000D8240000}"/>
    <cellStyle name="Normal 11 10 6" xfId="9375" xr:uid="{00000000-0005-0000-0000-0000D9240000}"/>
    <cellStyle name="Normal 11 10 7" xfId="9376" xr:uid="{00000000-0005-0000-0000-0000DA240000}"/>
    <cellStyle name="Normal 11 10 8" xfId="9377" xr:uid="{00000000-0005-0000-0000-0000DB240000}"/>
    <cellStyle name="Normal 11 10 9" xfId="9378" xr:uid="{00000000-0005-0000-0000-0000DC240000}"/>
    <cellStyle name="Normal 11 11" xfId="9379" xr:uid="{00000000-0005-0000-0000-0000DD240000}"/>
    <cellStyle name="Normal 11 11 2" xfId="9380" xr:uid="{00000000-0005-0000-0000-0000DE240000}"/>
    <cellStyle name="Normal 11 11 2 2" xfId="9381" xr:uid="{00000000-0005-0000-0000-0000DF240000}"/>
    <cellStyle name="Normal 11 11 2 2 2" xfId="9382" xr:uid="{00000000-0005-0000-0000-0000E0240000}"/>
    <cellStyle name="Normal 11 11 2 2 3" xfId="9383" xr:uid="{00000000-0005-0000-0000-0000E1240000}"/>
    <cellStyle name="Normal 11 11 2 2 4" xfId="9384" xr:uid="{00000000-0005-0000-0000-0000E2240000}"/>
    <cellStyle name="Normal 11 11 2 2 5" xfId="9385" xr:uid="{00000000-0005-0000-0000-0000E3240000}"/>
    <cellStyle name="Normal 11 11 2 2 6" xfId="9386" xr:uid="{00000000-0005-0000-0000-0000E4240000}"/>
    <cellStyle name="Normal 11 11 2 2 7" xfId="9387" xr:uid="{00000000-0005-0000-0000-0000E5240000}"/>
    <cellStyle name="Normal 11 11 2 3" xfId="9388" xr:uid="{00000000-0005-0000-0000-0000E6240000}"/>
    <cellStyle name="Normal 11 11 2 4" xfId="9389" xr:uid="{00000000-0005-0000-0000-0000E7240000}"/>
    <cellStyle name="Normal 11 11 2 5" xfId="9390" xr:uid="{00000000-0005-0000-0000-0000E8240000}"/>
    <cellStyle name="Normal 11 11 2 6" xfId="9391" xr:uid="{00000000-0005-0000-0000-0000E9240000}"/>
    <cellStyle name="Normal 11 11 2 7" xfId="9392" xr:uid="{00000000-0005-0000-0000-0000EA240000}"/>
    <cellStyle name="Normal 11 11 2 8" xfId="9393" xr:uid="{00000000-0005-0000-0000-0000EB240000}"/>
    <cellStyle name="Normal 11 11 3" xfId="9394" xr:uid="{00000000-0005-0000-0000-0000EC240000}"/>
    <cellStyle name="Normal 11 11 3 2" xfId="9395" xr:uid="{00000000-0005-0000-0000-0000ED240000}"/>
    <cellStyle name="Normal 11 11 3 3" xfId="9396" xr:uid="{00000000-0005-0000-0000-0000EE240000}"/>
    <cellStyle name="Normal 11 11 3 4" xfId="9397" xr:uid="{00000000-0005-0000-0000-0000EF240000}"/>
    <cellStyle name="Normal 11 11 3 5" xfId="9398" xr:uid="{00000000-0005-0000-0000-0000F0240000}"/>
    <cellStyle name="Normal 11 11 3 6" xfId="9399" xr:uid="{00000000-0005-0000-0000-0000F1240000}"/>
    <cellStyle name="Normal 11 11 3 7" xfId="9400" xr:uid="{00000000-0005-0000-0000-0000F2240000}"/>
    <cellStyle name="Normal 11 11 4" xfId="9401" xr:uid="{00000000-0005-0000-0000-0000F3240000}"/>
    <cellStyle name="Normal 11 11 5" xfId="9402" xr:uid="{00000000-0005-0000-0000-0000F4240000}"/>
    <cellStyle name="Normal 11 11 6" xfId="9403" xr:uid="{00000000-0005-0000-0000-0000F5240000}"/>
    <cellStyle name="Normal 11 11 7" xfId="9404" xr:uid="{00000000-0005-0000-0000-0000F6240000}"/>
    <cellStyle name="Normal 11 11 8" xfId="9405" xr:uid="{00000000-0005-0000-0000-0000F7240000}"/>
    <cellStyle name="Normal 11 11 9" xfId="9406" xr:uid="{00000000-0005-0000-0000-0000F8240000}"/>
    <cellStyle name="Normal 11 12" xfId="9407" xr:uid="{00000000-0005-0000-0000-0000F9240000}"/>
    <cellStyle name="Normal 11 12 2" xfId="9408" xr:uid="{00000000-0005-0000-0000-0000FA240000}"/>
    <cellStyle name="Normal 11 12 2 2" xfId="9409" xr:uid="{00000000-0005-0000-0000-0000FB240000}"/>
    <cellStyle name="Normal 11 12 2 3" xfId="9410" xr:uid="{00000000-0005-0000-0000-0000FC240000}"/>
    <cellStyle name="Normal 11 12 2 4" xfId="9411" xr:uid="{00000000-0005-0000-0000-0000FD240000}"/>
    <cellStyle name="Normal 11 12 2 5" xfId="9412" xr:uid="{00000000-0005-0000-0000-0000FE240000}"/>
    <cellStyle name="Normal 11 12 2 6" xfId="9413" xr:uid="{00000000-0005-0000-0000-0000FF240000}"/>
    <cellStyle name="Normal 11 12 2 7" xfId="9414" xr:uid="{00000000-0005-0000-0000-000000250000}"/>
    <cellStyle name="Normal 11 12 3" xfId="9415" xr:uid="{00000000-0005-0000-0000-000001250000}"/>
    <cellStyle name="Normal 11 12 4" xfId="9416" xr:uid="{00000000-0005-0000-0000-000002250000}"/>
    <cellStyle name="Normal 11 12 5" xfId="9417" xr:uid="{00000000-0005-0000-0000-000003250000}"/>
    <cellStyle name="Normal 11 12 6" xfId="9418" xr:uid="{00000000-0005-0000-0000-000004250000}"/>
    <cellStyle name="Normal 11 12 7" xfId="9419" xr:uid="{00000000-0005-0000-0000-000005250000}"/>
    <cellStyle name="Normal 11 12 8" xfId="9420" xr:uid="{00000000-0005-0000-0000-000006250000}"/>
    <cellStyle name="Normal 11 12 9" xfId="58822" xr:uid="{00000000-0005-0000-0000-000007250000}"/>
    <cellStyle name="Normal 11 12 9 2" xfId="58828" xr:uid="{00000000-0005-0000-0000-000008250000}"/>
    <cellStyle name="Normal 11 12 9 3" xfId="58834" xr:uid="{00000000-0005-0000-0000-000009250000}"/>
    <cellStyle name="Normal 11 13" xfId="9421" xr:uid="{00000000-0005-0000-0000-00000A250000}"/>
    <cellStyle name="Normal 11 13 2" xfId="9422" xr:uid="{00000000-0005-0000-0000-00000B250000}"/>
    <cellStyle name="Normal 11 13 3" xfId="9423" xr:uid="{00000000-0005-0000-0000-00000C250000}"/>
    <cellStyle name="Normal 11 13 4" xfId="9424" xr:uid="{00000000-0005-0000-0000-00000D250000}"/>
    <cellStyle name="Normal 11 13 5" xfId="9425" xr:uid="{00000000-0005-0000-0000-00000E250000}"/>
    <cellStyle name="Normal 11 13 6" xfId="9426" xr:uid="{00000000-0005-0000-0000-00000F250000}"/>
    <cellStyle name="Normal 11 13 7" xfId="9427" xr:uid="{00000000-0005-0000-0000-000010250000}"/>
    <cellStyle name="Normal 11 14" xfId="9428" xr:uid="{00000000-0005-0000-0000-000011250000}"/>
    <cellStyle name="Normal 11 15" xfId="9429" xr:uid="{00000000-0005-0000-0000-000012250000}"/>
    <cellStyle name="Normal 11 16" xfId="9430" xr:uid="{00000000-0005-0000-0000-000013250000}"/>
    <cellStyle name="Normal 11 17" xfId="9431" xr:uid="{00000000-0005-0000-0000-000014250000}"/>
    <cellStyle name="Normal 11 18" xfId="9432" xr:uid="{00000000-0005-0000-0000-000015250000}"/>
    <cellStyle name="Normal 11 19" xfId="9433" xr:uid="{00000000-0005-0000-0000-000016250000}"/>
    <cellStyle name="Normal 11 2" xfId="545" xr:uid="{00000000-0005-0000-0000-000017250000}"/>
    <cellStyle name="Normal 11 2 10" xfId="9434" xr:uid="{00000000-0005-0000-0000-000018250000}"/>
    <cellStyle name="Normal 11 2 10 2" xfId="9435" xr:uid="{00000000-0005-0000-0000-000019250000}"/>
    <cellStyle name="Normal 11 2 10 2 2" xfId="9436" xr:uid="{00000000-0005-0000-0000-00001A250000}"/>
    <cellStyle name="Normal 11 2 10 2 2 2" xfId="9437" xr:uid="{00000000-0005-0000-0000-00001B250000}"/>
    <cellStyle name="Normal 11 2 10 2 2 3" xfId="9438" xr:uid="{00000000-0005-0000-0000-00001C250000}"/>
    <cellStyle name="Normal 11 2 10 2 2 4" xfId="9439" xr:uid="{00000000-0005-0000-0000-00001D250000}"/>
    <cellStyle name="Normal 11 2 10 2 2 5" xfId="9440" xr:uid="{00000000-0005-0000-0000-00001E250000}"/>
    <cellStyle name="Normal 11 2 10 2 2 6" xfId="9441" xr:uid="{00000000-0005-0000-0000-00001F250000}"/>
    <cellStyle name="Normal 11 2 10 2 2 7" xfId="9442" xr:uid="{00000000-0005-0000-0000-000020250000}"/>
    <cellStyle name="Normal 11 2 10 2 3" xfId="9443" xr:uid="{00000000-0005-0000-0000-000021250000}"/>
    <cellStyle name="Normal 11 2 10 2 4" xfId="9444" xr:uid="{00000000-0005-0000-0000-000022250000}"/>
    <cellStyle name="Normal 11 2 10 2 5" xfId="9445" xr:uid="{00000000-0005-0000-0000-000023250000}"/>
    <cellStyle name="Normal 11 2 10 2 6" xfId="9446" xr:uid="{00000000-0005-0000-0000-000024250000}"/>
    <cellStyle name="Normal 11 2 10 2 7" xfId="9447" xr:uid="{00000000-0005-0000-0000-000025250000}"/>
    <cellStyle name="Normal 11 2 10 2 8" xfId="9448" xr:uid="{00000000-0005-0000-0000-000026250000}"/>
    <cellStyle name="Normal 11 2 10 3" xfId="9449" xr:uid="{00000000-0005-0000-0000-000027250000}"/>
    <cellStyle name="Normal 11 2 10 3 2" xfId="9450" xr:uid="{00000000-0005-0000-0000-000028250000}"/>
    <cellStyle name="Normal 11 2 10 3 3" xfId="9451" xr:uid="{00000000-0005-0000-0000-000029250000}"/>
    <cellStyle name="Normal 11 2 10 3 4" xfId="9452" xr:uid="{00000000-0005-0000-0000-00002A250000}"/>
    <cellStyle name="Normal 11 2 10 3 5" xfId="9453" xr:uid="{00000000-0005-0000-0000-00002B250000}"/>
    <cellStyle name="Normal 11 2 10 3 6" xfId="9454" xr:uid="{00000000-0005-0000-0000-00002C250000}"/>
    <cellStyle name="Normal 11 2 10 3 7" xfId="9455" xr:uid="{00000000-0005-0000-0000-00002D250000}"/>
    <cellStyle name="Normal 11 2 10 4" xfId="9456" xr:uid="{00000000-0005-0000-0000-00002E250000}"/>
    <cellStyle name="Normal 11 2 10 5" xfId="9457" xr:uid="{00000000-0005-0000-0000-00002F250000}"/>
    <cellStyle name="Normal 11 2 10 6" xfId="9458" xr:uid="{00000000-0005-0000-0000-000030250000}"/>
    <cellStyle name="Normal 11 2 10 7" xfId="9459" xr:uid="{00000000-0005-0000-0000-000031250000}"/>
    <cellStyle name="Normal 11 2 10 8" xfId="9460" xr:uid="{00000000-0005-0000-0000-000032250000}"/>
    <cellStyle name="Normal 11 2 10 9" xfId="9461" xr:uid="{00000000-0005-0000-0000-000033250000}"/>
    <cellStyle name="Normal 11 2 11" xfId="9462" xr:uid="{00000000-0005-0000-0000-000034250000}"/>
    <cellStyle name="Normal 11 2 11 2" xfId="9463" xr:uid="{00000000-0005-0000-0000-000035250000}"/>
    <cellStyle name="Normal 11 2 11 2 2" xfId="9464" xr:uid="{00000000-0005-0000-0000-000036250000}"/>
    <cellStyle name="Normal 11 2 11 2 3" xfId="9465" xr:uid="{00000000-0005-0000-0000-000037250000}"/>
    <cellStyle name="Normal 11 2 11 2 4" xfId="9466" xr:uid="{00000000-0005-0000-0000-000038250000}"/>
    <cellStyle name="Normal 11 2 11 2 5" xfId="9467" xr:uid="{00000000-0005-0000-0000-000039250000}"/>
    <cellStyle name="Normal 11 2 11 2 6" xfId="9468" xr:uid="{00000000-0005-0000-0000-00003A250000}"/>
    <cellStyle name="Normal 11 2 11 2 7" xfId="9469" xr:uid="{00000000-0005-0000-0000-00003B250000}"/>
    <cellStyle name="Normal 11 2 11 3" xfId="9470" xr:uid="{00000000-0005-0000-0000-00003C250000}"/>
    <cellStyle name="Normal 11 2 11 4" xfId="9471" xr:uid="{00000000-0005-0000-0000-00003D250000}"/>
    <cellStyle name="Normal 11 2 11 5" xfId="9472" xr:uid="{00000000-0005-0000-0000-00003E250000}"/>
    <cellStyle name="Normal 11 2 11 6" xfId="9473" xr:uid="{00000000-0005-0000-0000-00003F250000}"/>
    <cellStyle name="Normal 11 2 11 7" xfId="9474" xr:uid="{00000000-0005-0000-0000-000040250000}"/>
    <cellStyle name="Normal 11 2 11 8" xfId="9475" xr:uid="{00000000-0005-0000-0000-000041250000}"/>
    <cellStyle name="Normal 11 2 12" xfId="9476" xr:uid="{00000000-0005-0000-0000-000042250000}"/>
    <cellStyle name="Normal 11 2 12 2" xfId="9477" xr:uid="{00000000-0005-0000-0000-000043250000}"/>
    <cellStyle name="Normal 11 2 12 3" xfId="9478" xr:uid="{00000000-0005-0000-0000-000044250000}"/>
    <cellStyle name="Normal 11 2 12 4" xfId="9479" xr:uid="{00000000-0005-0000-0000-000045250000}"/>
    <cellStyle name="Normal 11 2 12 5" xfId="9480" xr:uid="{00000000-0005-0000-0000-000046250000}"/>
    <cellStyle name="Normal 11 2 12 6" xfId="9481" xr:uid="{00000000-0005-0000-0000-000047250000}"/>
    <cellStyle name="Normal 11 2 12 7" xfId="9482" xr:uid="{00000000-0005-0000-0000-000048250000}"/>
    <cellStyle name="Normal 11 2 13" xfId="9483" xr:uid="{00000000-0005-0000-0000-000049250000}"/>
    <cellStyle name="Normal 11 2 14" xfId="9484" xr:uid="{00000000-0005-0000-0000-00004A250000}"/>
    <cellStyle name="Normal 11 2 15" xfId="9485" xr:uid="{00000000-0005-0000-0000-00004B250000}"/>
    <cellStyle name="Normal 11 2 16" xfId="9486" xr:uid="{00000000-0005-0000-0000-00004C250000}"/>
    <cellStyle name="Normal 11 2 17" xfId="9487" xr:uid="{00000000-0005-0000-0000-00004D250000}"/>
    <cellStyle name="Normal 11 2 18" xfId="9488" xr:uid="{00000000-0005-0000-0000-00004E250000}"/>
    <cellStyle name="Normal 11 2 19" xfId="9489" xr:uid="{00000000-0005-0000-0000-00004F250000}"/>
    <cellStyle name="Normal 11 2 2" xfId="9490" xr:uid="{00000000-0005-0000-0000-000050250000}"/>
    <cellStyle name="Normal 11 2 2 10" xfId="9491" xr:uid="{00000000-0005-0000-0000-000051250000}"/>
    <cellStyle name="Normal 11 2 2 11" xfId="9492" xr:uid="{00000000-0005-0000-0000-000052250000}"/>
    <cellStyle name="Normal 11 2 2 12" xfId="9493" xr:uid="{00000000-0005-0000-0000-000053250000}"/>
    <cellStyle name="Normal 11 2 2 13" xfId="9494" xr:uid="{00000000-0005-0000-0000-000054250000}"/>
    <cellStyle name="Normal 11 2 2 14" xfId="9495" xr:uid="{00000000-0005-0000-0000-000055250000}"/>
    <cellStyle name="Normal 11 2 2 15" xfId="9496" xr:uid="{00000000-0005-0000-0000-000056250000}"/>
    <cellStyle name="Normal 11 2 2 16" xfId="9497" xr:uid="{00000000-0005-0000-0000-000057250000}"/>
    <cellStyle name="Normal 11 2 2 2" xfId="9498" xr:uid="{00000000-0005-0000-0000-000058250000}"/>
    <cellStyle name="Normal 11 2 2 2 10" xfId="9499" xr:uid="{00000000-0005-0000-0000-000059250000}"/>
    <cellStyle name="Normal 11 2 2 2 11" xfId="9500" xr:uid="{00000000-0005-0000-0000-00005A250000}"/>
    <cellStyle name="Normal 11 2 2 2 12" xfId="9501" xr:uid="{00000000-0005-0000-0000-00005B250000}"/>
    <cellStyle name="Normal 11 2 2 2 2" xfId="9502" xr:uid="{00000000-0005-0000-0000-00005C250000}"/>
    <cellStyle name="Normal 11 2 2 2 2 10" xfId="9503" xr:uid="{00000000-0005-0000-0000-00005D250000}"/>
    <cellStyle name="Normal 11 2 2 2 2 11" xfId="9504" xr:uid="{00000000-0005-0000-0000-00005E250000}"/>
    <cellStyle name="Normal 11 2 2 2 2 2" xfId="9505" xr:uid="{00000000-0005-0000-0000-00005F250000}"/>
    <cellStyle name="Normal 11 2 2 2 2 2 10" xfId="9506" xr:uid="{00000000-0005-0000-0000-000060250000}"/>
    <cellStyle name="Normal 11 2 2 2 2 2 2" xfId="9507" xr:uid="{00000000-0005-0000-0000-000061250000}"/>
    <cellStyle name="Normal 11 2 2 2 2 2 2 2" xfId="9508" xr:uid="{00000000-0005-0000-0000-000062250000}"/>
    <cellStyle name="Normal 11 2 2 2 2 2 2 2 2" xfId="9509" xr:uid="{00000000-0005-0000-0000-000063250000}"/>
    <cellStyle name="Normal 11 2 2 2 2 2 2 2 3" xfId="9510" xr:uid="{00000000-0005-0000-0000-000064250000}"/>
    <cellStyle name="Normal 11 2 2 2 2 2 2 2 4" xfId="9511" xr:uid="{00000000-0005-0000-0000-000065250000}"/>
    <cellStyle name="Normal 11 2 2 2 2 2 2 2 5" xfId="9512" xr:uid="{00000000-0005-0000-0000-000066250000}"/>
    <cellStyle name="Normal 11 2 2 2 2 2 2 2 6" xfId="9513" xr:uid="{00000000-0005-0000-0000-000067250000}"/>
    <cellStyle name="Normal 11 2 2 2 2 2 2 2 7" xfId="9514" xr:uid="{00000000-0005-0000-0000-000068250000}"/>
    <cellStyle name="Normal 11 2 2 2 2 2 2 3" xfId="9515" xr:uid="{00000000-0005-0000-0000-000069250000}"/>
    <cellStyle name="Normal 11 2 2 2 2 2 2 4" xfId="9516" xr:uid="{00000000-0005-0000-0000-00006A250000}"/>
    <cellStyle name="Normal 11 2 2 2 2 2 2 5" xfId="9517" xr:uid="{00000000-0005-0000-0000-00006B250000}"/>
    <cellStyle name="Normal 11 2 2 2 2 2 2 6" xfId="9518" xr:uid="{00000000-0005-0000-0000-00006C250000}"/>
    <cellStyle name="Normal 11 2 2 2 2 2 2 7" xfId="9519" xr:uid="{00000000-0005-0000-0000-00006D250000}"/>
    <cellStyle name="Normal 11 2 2 2 2 2 2 8" xfId="9520" xr:uid="{00000000-0005-0000-0000-00006E250000}"/>
    <cellStyle name="Normal 11 2 2 2 2 2 3" xfId="9521" xr:uid="{00000000-0005-0000-0000-00006F250000}"/>
    <cellStyle name="Normal 11 2 2 2 2 2 3 2" xfId="9522" xr:uid="{00000000-0005-0000-0000-000070250000}"/>
    <cellStyle name="Normal 11 2 2 2 2 2 3 2 2" xfId="9523" xr:uid="{00000000-0005-0000-0000-000071250000}"/>
    <cellStyle name="Normal 11 2 2 2 2 2 3 2 3" xfId="9524" xr:uid="{00000000-0005-0000-0000-000072250000}"/>
    <cellStyle name="Normal 11 2 2 2 2 2 3 2 4" xfId="9525" xr:uid="{00000000-0005-0000-0000-000073250000}"/>
    <cellStyle name="Normal 11 2 2 2 2 2 3 2 5" xfId="9526" xr:uid="{00000000-0005-0000-0000-000074250000}"/>
    <cellStyle name="Normal 11 2 2 2 2 2 3 2 6" xfId="9527" xr:uid="{00000000-0005-0000-0000-000075250000}"/>
    <cellStyle name="Normal 11 2 2 2 2 2 3 2 7" xfId="9528" xr:uid="{00000000-0005-0000-0000-000076250000}"/>
    <cellStyle name="Normal 11 2 2 2 2 2 3 3" xfId="9529" xr:uid="{00000000-0005-0000-0000-000077250000}"/>
    <cellStyle name="Normal 11 2 2 2 2 2 3 4" xfId="9530" xr:uid="{00000000-0005-0000-0000-000078250000}"/>
    <cellStyle name="Normal 11 2 2 2 2 2 3 5" xfId="9531" xr:uid="{00000000-0005-0000-0000-000079250000}"/>
    <cellStyle name="Normal 11 2 2 2 2 2 3 6" xfId="9532" xr:uid="{00000000-0005-0000-0000-00007A250000}"/>
    <cellStyle name="Normal 11 2 2 2 2 2 3 7" xfId="9533" xr:uid="{00000000-0005-0000-0000-00007B250000}"/>
    <cellStyle name="Normal 11 2 2 2 2 2 3 8" xfId="9534" xr:uid="{00000000-0005-0000-0000-00007C250000}"/>
    <cellStyle name="Normal 11 2 2 2 2 2 4" xfId="9535" xr:uid="{00000000-0005-0000-0000-00007D250000}"/>
    <cellStyle name="Normal 11 2 2 2 2 2 4 2" xfId="9536" xr:uid="{00000000-0005-0000-0000-00007E250000}"/>
    <cellStyle name="Normal 11 2 2 2 2 2 4 3" xfId="9537" xr:uid="{00000000-0005-0000-0000-00007F250000}"/>
    <cellStyle name="Normal 11 2 2 2 2 2 4 4" xfId="9538" xr:uid="{00000000-0005-0000-0000-000080250000}"/>
    <cellStyle name="Normal 11 2 2 2 2 2 4 5" xfId="9539" xr:uid="{00000000-0005-0000-0000-000081250000}"/>
    <cellStyle name="Normal 11 2 2 2 2 2 4 6" xfId="9540" xr:uid="{00000000-0005-0000-0000-000082250000}"/>
    <cellStyle name="Normal 11 2 2 2 2 2 4 7" xfId="9541" xr:uid="{00000000-0005-0000-0000-000083250000}"/>
    <cellStyle name="Normal 11 2 2 2 2 2 5" xfId="9542" xr:uid="{00000000-0005-0000-0000-000084250000}"/>
    <cellStyle name="Normal 11 2 2 2 2 2 6" xfId="9543" xr:uid="{00000000-0005-0000-0000-000085250000}"/>
    <cellStyle name="Normal 11 2 2 2 2 2 7" xfId="9544" xr:uid="{00000000-0005-0000-0000-000086250000}"/>
    <cellStyle name="Normal 11 2 2 2 2 2 8" xfId="9545" xr:uid="{00000000-0005-0000-0000-000087250000}"/>
    <cellStyle name="Normal 11 2 2 2 2 2 9" xfId="9546" xr:uid="{00000000-0005-0000-0000-000088250000}"/>
    <cellStyle name="Normal 11 2 2 2 2 3" xfId="9547" xr:uid="{00000000-0005-0000-0000-000089250000}"/>
    <cellStyle name="Normal 11 2 2 2 2 3 2" xfId="9548" xr:uid="{00000000-0005-0000-0000-00008A250000}"/>
    <cellStyle name="Normal 11 2 2 2 2 3 2 2" xfId="9549" xr:uid="{00000000-0005-0000-0000-00008B250000}"/>
    <cellStyle name="Normal 11 2 2 2 2 3 2 2 2" xfId="9550" xr:uid="{00000000-0005-0000-0000-00008C250000}"/>
    <cellStyle name="Normal 11 2 2 2 2 3 2 2 3" xfId="9551" xr:uid="{00000000-0005-0000-0000-00008D250000}"/>
    <cellStyle name="Normal 11 2 2 2 2 3 2 2 4" xfId="9552" xr:uid="{00000000-0005-0000-0000-00008E250000}"/>
    <cellStyle name="Normal 11 2 2 2 2 3 2 2 5" xfId="9553" xr:uid="{00000000-0005-0000-0000-00008F250000}"/>
    <cellStyle name="Normal 11 2 2 2 2 3 2 2 6" xfId="9554" xr:uid="{00000000-0005-0000-0000-000090250000}"/>
    <cellStyle name="Normal 11 2 2 2 2 3 2 2 7" xfId="9555" xr:uid="{00000000-0005-0000-0000-000091250000}"/>
    <cellStyle name="Normal 11 2 2 2 2 3 2 3" xfId="9556" xr:uid="{00000000-0005-0000-0000-000092250000}"/>
    <cellStyle name="Normal 11 2 2 2 2 3 2 4" xfId="9557" xr:uid="{00000000-0005-0000-0000-000093250000}"/>
    <cellStyle name="Normal 11 2 2 2 2 3 2 5" xfId="9558" xr:uid="{00000000-0005-0000-0000-000094250000}"/>
    <cellStyle name="Normal 11 2 2 2 2 3 2 6" xfId="9559" xr:uid="{00000000-0005-0000-0000-000095250000}"/>
    <cellStyle name="Normal 11 2 2 2 2 3 2 7" xfId="9560" xr:uid="{00000000-0005-0000-0000-000096250000}"/>
    <cellStyle name="Normal 11 2 2 2 2 3 2 8" xfId="9561" xr:uid="{00000000-0005-0000-0000-000097250000}"/>
    <cellStyle name="Normal 11 2 2 2 2 3 3" xfId="9562" xr:uid="{00000000-0005-0000-0000-000098250000}"/>
    <cellStyle name="Normal 11 2 2 2 2 3 3 2" xfId="9563" xr:uid="{00000000-0005-0000-0000-000099250000}"/>
    <cellStyle name="Normal 11 2 2 2 2 3 3 3" xfId="9564" xr:uid="{00000000-0005-0000-0000-00009A250000}"/>
    <cellStyle name="Normal 11 2 2 2 2 3 3 4" xfId="9565" xr:uid="{00000000-0005-0000-0000-00009B250000}"/>
    <cellStyle name="Normal 11 2 2 2 2 3 3 5" xfId="9566" xr:uid="{00000000-0005-0000-0000-00009C250000}"/>
    <cellStyle name="Normal 11 2 2 2 2 3 3 6" xfId="9567" xr:uid="{00000000-0005-0000-0000-00009D250000}"/>
    <cellStyle name="Normal 11 2 2 2 2 3 3 7" xfId="9568" xr:uid="{00000000-0005-0000-0000-00009E250000}"/>
    <cellStyle name="Normal 11 2 2 2 2 3 4" xfId="9569" xr:uid="{00000000-0005-0000-0000-00009F250000}"/>
    <cellStyle name="Normal 11 2 2 2 2 3 5" xfId="9570" xr:uid="{00000000-0005-0000-0000-0000A0250000}"/>
    <cellStyle name="Normal 11 2 2 2 2 3 6" xfId="9571" xr:uid="{00000000-0005-0000-0000-0000A1250000}"/>
    <cellStyle name="Normal 11 2 2 2 2 3 7" xfId="9572" xr:uid="{00000000-0005-0000-0000-0000A2250000}"/>
    <cellStyle name="Normal 11 2 2 2 2 3 8" xfId="9573" xr:uid="{00000000-0005-0000-0000-0000A3250000}"/>
    <cellStyle name="Normal 11 2 2 2 2 3 9" xfId="9574" xr:uid="{00000000-0005-0000-0000-0000A4250000}"/>
    <cellStyle name="Normal 11 2 2 2 2 4" xfId="9575" xr:uid="{00000000-0005-0000-0000-0000A5250000}"/>
    <cellStyle name="Normal 11 2 2 2 2 4 2" xfId="9576" xr:uid="{00000000-0005-0000-0000-0000A6250000}"/>
    <cellStyle name="Normal 11 2 2 2 2 4 2 2" xfId="9577" xr:uid="{00000000-0005-0000-0000-0000A7250000}"/>
    <cellStyle name="Normal 11 2 2 2 2 4 2 3" xfId="9578" xr:uid="{00000000-0005-0000-0000-0000A8250000}"/>
    <cellStyle name="Normal 11 2 2 2 2 4 2 4" xfId="9579" xr:uid="{00000000-0005-0000-0000-0000A9250000}"/>
    <cellStyle name="Normal 11 2 2 2 2 4 2 5" xfId="9580" xr:uid="{00000000-0005-0000-0000-0000AA250000}"/>
    <cellStyle name="Normal 11 2 2 2 2 4 2 6" xfId="9581" xr:uid="{00000000-0005-0000-0000-0000AB250000}"/>
    <cellStyle name="Normal 11 2 2 2 2 4 2 7" xfId="9582" xr:uid="{00000000-0005-0000-0000-0000AC250000}"/>
    <cellStyle name="Normal 11 2 2 2 2 4 3" xfId="9583" xr:uid="{00000000-0005-0000-0000-0000AD250000}"/>
    <cellStyle name="Normal 11 2 2 2 2 4 4" xfId="9584" xr:uid="{00000000-0005-0000-0000-0000AE250000}"/>
    <cellStyle name="Normal 11 2 2 2 2 4 5" xfId="9585" xr:uid="{00000000-0005-0000-0000-0000AF250000}"/>
    <cellStyle name="Normal 11 2 2 2 2 4 6" xfId="9586" xr:uid="{00000000-0005-0000-0000-0000B0250000}"/>
    <cellStyle name="Normal 11 2 2 2 2 4 7" xfId="9587" xr:uid="{00000000-0005-0000-0000-0000B1250000}"/>
    <cellStyle name="Normal 11 2 2 2 2 4 8" xfId="9588" xr:uid="{00000000-0005-0000-0000-0000B2250000}"/>
    <cellStyle name="Normal 11 2 2 2 2 5" xfId="9589" xr:uid="{00000000-0005-0000-0000-0000B3250000}"/>
    <cellStyle name="Normal 11 2 2 2 2 5 2" xfId="9590" xr:uid="{00000000-0005-0000-0000-0000B4250000}"/>
    <cellStyle name="Normal 11 2 2 2 2 5 3" xfId="9591" xr:uid="{00000000-0005-0000-0000-0000B5250000}"/>
    <cellStyle name="Normal 11 2 2 2 2 5 4" xfId="9592" xr:uid="{00000000-0005-0000-0000-0000B6250000}"/>
    <cellStyle name="Normal 11 2 2 2 2 5 5" xfId="9593" xr:uid="{00000000-0005-0000-0000-0000B7250000}"/>
    <cellStyle name="Normal 11 2 2 2 2 5 6" xfId="9594" xr:uid="{00000000-0005-0000-0000-0000B8250000}"/>
    <cellStyle name="Normal 11 2 2 2 2 5 7" xfId="9595" xr:uid="{00000000-0005-0000-0000-0000B9250000}"/>
    <cellStyle name="Normal 11 2 2 2 2 6" xfId="9596" xr:uid="{00000000-0005-0000-0000-0000BA250000}"/>
    <cellStyle name="Normal 11 2 2 2 2 7" xfId="9597" xr:uid="{00000000-0005-0000-0000-0000BB250000}"/>
    <cellStyle name="Normal 11 2 2 2 2 8" xfId="9598" xr:uid="{00000000-0005-0000-0000-0000BC250000}"/>
    <cellStyle name="Normal 11 2 2 2 2 9" xfId="9599" xr:uid="{00000000-0005-0000-0000-0000BD250000}"/>
    <cellStyle name="Normal 11 2 2 2 3" xfId="9600" xr:uid="{00000000-0005-0000-0000-0000BE250000}"/>
    <cellStyle name="Normal 11 2 2 2 3 10" xfId="9601" xr:uid="{00000000-0005-0000-0000-0000BF250000}"/>
    <cellStyle name="Normal 11 2 2 2 3 2" xfId="9602" xr:uid="{00000000-0005-0000-0000-0000C0250000}"/>
    <cellStyle name="Normal 11 2 2 2 3 2 2" xfId="9603" xr:uid="{00000000-0005-0000-0000-0000C1250000}"/>
    <cellStyle name="Normal 11 2 2 2 3 2 2 2" xfId="9604" xr:uid="{00000000-0005-0000-0000-0000C2250000}"/>
    <cellStyle name="Normal 11 2 2 2 3 2 2 3" xfId="9605" xr:uid="{00000000-0005-0000-0000-0000C3250000}"/>
    <cellStyle name="Normal 11 2 2 2 3 2 2 4" xfId="9606" xr:uid="{00000000-0005-0000-0000-0000C4250000}"/>
    <cellStyle name="Normal 11 2 2 2 3 2 2 5" xfId="9607" xr:uid="{00000000-0005-0000-0000-0000C5250000}"/>
    <cellStyle name="Normal 11 2 2 2 3 2 2 6" xfId="9608" xr:uid="{00000000-0005-0000-0000-0000C6250000}"/>
    <cellStyle name="Normal 11 2 2 2 3 2 2 7" xfId="9609" xr:uid="{00000000-0005-0000-0000-0000C7250000}"/>
    <cellStyle name="Normal 11 2 2 2 3 2 3" xfId="9610" xr:uid="{00000000-0005-0000-0000-0000C8250000}"/>
    <cellStyle name="Normal 11 2 2 2 3 2 4" xfId="9611" xr:uid="{00000000-0005-0000-0000-0000C9250000}"/>
    <cellStyle name="Normal 11 2 2 2 3 2 5" xfId="9612" xr:uid="{00000000-0005-0000-0000-0000CA250000}"/>
    <cellStyle name="Normal 11 2 2 2 3 2 6" xfId="9613" xr:uid="{00000000-0005-0000-0000-0000CB250000}"/>
    <cellStyle name="Normal 11 2 2 2 3 2 7" xfId="9614" xr:uid="{00000000-0005-0000-0000-0000CC250000}"/>
    <cellStyle name="Normal 11 2 2 2 3 2 8" xfId="9615" xr:uid="{00000000-0005-0000-0000-0000CD250000}"/>
    <cellStyle name="Normal 11 2 2 2 3 3" xfId="9616" xr:uid="{00000000-0005-0000-0000-0000CE250000}"/>
    <cellStyle name="Normal 11 2 2 2 3 3 2" xfId="9617" xr:uid="{00000000-0005-0000-0000-0000CF250000}"/>
    <cellStyle name="Normal 11 2 2 2 3 3 2 2" xfId="9618" xr:uid="{00000000-0005-0000-0000-0000D0250000}"/>
    <cellStyle name="Normal 11 2 2 2 3 3 2 3" xfId="9619" xr:uid="{00000000-0005-0000-0000-0000D1250000}"/>
    <cellStyle name="Normal 11 2 2 2 3 3 2 4" xfId="9620" xr:uid="{00000000-0005-0000-0000-0000D2250000}"/>
    <cellStyle name="Normal 11 2 2 2 3 3 2 5" xfId="9621" xr:uid="{00000000-0005-0000-0000-0000D3250000}"/>
    <cellStyle name="Normal 11 2 2 2 3 3 2 6" xfId="9622" xr:uid="{00000000-0005-0000-0000-0000D4250000}"/>
    <cellStyle name="Normal 11 2 2 2 3 3 2 7" xfId="9623" xr:uid="{00000000-0005-0000-0000-0000D5250000}"/>
    <cellStyle name="Normal 11 2 2 2 3 3 3" xfId="9624" xr:uid="{00000000-0005-0000-0000-0000D6250000}"/>
    <cellStyle name="Normal 11 2 2 2 3 3 4" xfId="9625" xr:uid="{00000000-0005-0000-0000-0000D7250000}"/>
    <cellStyle name="Normal 11 2 2 2 3 3 5" xfId="9626" xr:uid="{00000000-0005-0000-0000-0000D8250000}"/>
    <cellStyle name="Normal 11 2 2 2 3 3 6" xfId="9627" xr:uid="{00000000-0005-0000-0000-0000D9250000}"/>
    <cellStyle name="Normal 11 2 2 2 3 3 7" xfId="9628" xr:uid="{00000000-0005-0000-0000-0000DA250000}"/>
    <cellStyle name="Normal 11 2 2 2 3 3 8" xfId="9629" xr:uid="{00000000-0005-0000-0000-0000DB250000}"/>
    <cellStyle name="Normal 11 2 2 2 3 4" xfId="9630" xr:uid="{00000000-0005-0000-0000-0000DC250000}"/>
    <cellStyle name="Normal 11 2 2 2 3 4 2" xfId="9631" xr:uid="{00000000-0005-0000-0000-0000DD250000}"/>
    <cellStyle name="Normal 11 2 2 2 3 4 3" xfId="9632" xr:uid="{00000000-0005-0000-0000-0000DE250000}"/>
    <cellStyle name="Normal 11 2 2 2 3 4 4" xfId="9633" xr:uid="{00000000-0005-0000-0000-0000DF250000}"/>
    <cellStyle name="Normal 11 2 2 2 3 4 5" xfId="9634" xr:uid="{00000000-0005-0000-0000-0000E0250000}"/>
    <cellStyle name="Normal 11 2 2 2 3 4 6" xfId="9635" xr:uid="{00000000-0005-0000-0000-0000E1250000}"/>
    <cellStyle name="Normal 11 2 2 2 3 4 7" xfId="9636" xr:uid="{00000000-0005-0000-0000-0000E2250000}"/>
    <cellStyle name="Normal 11 2 2 2 3 5" xfId="9637" xr:uid="{00000000-0005-0000-0000-0000E3250000}"/>
    <cellStyle name="Normal 11 2 2 2 3 6" xfId="9638" xr:uid="{00000000-0005-0000-0000-0000E4250000}"/>
    <cellStyle name="Normal 11 2 2 2 3 7" xfId="9639" xr:uid="{00000000-0005-0000-0000-0000E5250000}"/>
    <cellStyle name="Normal 11 2 2 2 3 8" xfId="9640" xr:uid="{00000000-0005-0000-0000-0000E6250000}"/>
    <cellStyle name="Normal 11 2 2 2 3 9" xfId="9641" xr:uid="{00000000-0005-0000-0000-0000E7250000}"/>
    <cellStyle name="Normal 11 2 2 2 4" xfId="9642" xr:uid="{00000000-0005-0000-0000-0000E8250000}"/>
    <cellStyle name="Normal 11 2 2 2 4 2" xfId="9643" xr:uid="{00000000-0005-0000-0000-0000E9250000}"/>
    <cellStyle name="Normal 11 2 2 2 4 2 2" xfId="9644" xr:uid="{00000000-0005-0000-0000-0000EA250000}"/>
    <cellStyle name="Normal 11 2 2 2 4 2 2 2" xfId="9645" xr:uid="{00000000-0005-0000-0000-0000EB250000}"/>
    <cellStyle name="Normal 11 2 2 2 4 2 2 3" xfId="9646" xr:uid="{00000000-0005-0000-0000-0000EC250000}"/>
    <cellStyle name="Normal 11 2 2 2 4 2 2 4" xfId="9647" xr:uid="{00000000-0005-0000-0000-0000ED250000}"/>
    <cellStyle name="Normal 11 2 2 2 4 2 2 5" xfId="9648" xr:uid="{00000000-0005-0000-0000-0000EE250000}"/>
    <cellStyle name="Normal 11 2 2 2 4 2 2 6" xfId="9649" xr:uid="{00000000-0005-0000-0000-0000EF250000}"/>
    <cellStyle name="Normal 11 2 2 2 4 2 2 7" xfId="9650" xr:uid="{00000000-0005-0000-0000-0000F0250000}"/>
    <cellStyle name="Normal 11 2 2 2 4 2 3" xfId="9651" xr:uid="{00000000-0005-0000-0000-0000F1250000}"/>
    <cellStyle name="Normal 11 2 2 2 4 2 4" xfId="9652" xr:uid="{00000000-0005-0000-0000-0000F2250000}"/>
    <cellStyle name="Normal 11 2 2 2 4 2 5" xfId="9653" xr:uid="{00000000-0005-0000-0000-0000F3250000}"/>
    <cellStyle name="Normal 11 2 2 2 4 2 6" xfId="9654" xr:uid="{00000000-0005-0000-0000-0000F4250000}"/>
    <cellStyle name="Normal 11 2 2 2 4 2 7" xfId="9655" xr:uid="{00000000-0005-0000-0000-0000F5250000}"/>
    <cellStyle name="Normal 11 2 2 2 4 2 8" xfId="9656" xr:uid="{00000000-0005-0000-0000-0000F6250000}"/>
    <cellStyle name="Normal 11 2 2 2 4 3" xfId="9657" xr:uid="{00000000-0005-0000-0000-0000F7250000}"/>
    <cellStyle name="Normal 11 2 2 2 4 3 2" xfId="9658" xr:uid="{00000000-0005-0000-0000-0000F8250000}"/>
    <cellStyle name="Normal 11 2 2 2 4 3 3" xfId="9659" xr:uid="{00000000-0005-0000-0000-0000F9250000}"/>
    <cellStyle name="Normal 11 2 2 2 4 3 4" xfId="9660" xr:uid="{00000000-0005-0000-0000-0000FA250000}"/>
    <cellStyle name="Normal 11 2 2 2 4 3 5" xfId="9661" xr:uid="{00000000-0005-0000-0000-0000FB250000}"/>
    <cellStyle name="Normal 11 2 2 2 4 3 6" xfId="9662" xr:uid="{00000000-0005-0000-0000-0000FC250000}"/>
    <cellStyle name="Normal 11 2 2 2 4 3 7" xfId="9663" xr:uid="{00000000-0005-0000-0000-0000FD250000}"/>
    <cellStyle name="Normal 11 2 2 2 4 4" xfId="9664" xr:uid="{00000000-0005-0000-0000-0000FE250000}"/>
    <cellStyle name="Normal 11 2 2 2 4 5" xfId="9665" xr:uid="{00000000-0005-0000-0000-0000FF250000}"/>
    <cellStyle name="Normal 11 2 2 2 4 6" xfId="9666" xr:uid="{00000000-0005-0000-0000-000000260000}"/>
    <cellStyle name="Normal 11 2 2 2 4 7" xfId="9667" xr:uid="{00000000-0005-0000-0000-000001260000}"/>
    <cellStyle name="Normal 11 2 2 2 4 8" xfId="9668" xr:uid="{00000000-0005-0000-0000-000002260000}"/>
    <cellStyle name="Normal 11 2 2 2 4 9" xfId="9669" xr:uid="{00000000-0005-0000-0000-000003260000}"/>
    <cellStyle name="Normal 11 2 2 2 5" xfId="9670" xr:uid="{00000000-0005-0000-0000-000004260000}"/>
    <cellStyle name="Normal 11 2 2 2 5 2" xfId="9671" xr:uid="{00000000-0005-0000-0000-000005260000}"/>
    <cellStyle name="Normal 11 2 2 2 5 2 2" xfId="9672" xr:uid="{00000000-0005-0000-0000-000006260000}"/>
    <cellStyle name="Normal 11 2 2 2 5 2 3" xfId="9673" xr:uid="{00000000-0005-0000-0000-000007260000}"/>
    <cellStyle name="Normal 11 2 2 2 5 2 4" xfId="9674" xr:uid="{00000000-0005-0000-0000-000008260000}"/>
    <cellStyle name="Normal 11 2 2 2 5 2 5" xfId="9675" xr:uid="{00000000-0005-0000-0000-000009260000}"/>
    <cellStyle name="Normal 11 2 2 2 5 2 6" xfId="9676" xr:uid="{00000000-0005-0000-0000-00000A260000}"/>
    <cellStyle name="Normal 11 2 2 2 5 2 7" xfId="9677" xr:uid="{00000000-0005-0000-0000-00000B260000}"/>
    <cellStyle name="Normal 11 2 2 2 5 3" xfId="9678" xr:uid="{00000000-0005-0000-0000-00000C260000}"/>
    <cellStyle name="Normal 11 2 2 2 5 4" xfId="9679" xr:uid="{00000000-0005-0000-0000-00000D260000}"/>
    <cellStyle name="Normal 11 2 2 2 5 5" xfId="9680" xr:uid="{00000000-0005-0000-0000-00000E260000}"/>
    <cellStyle name="Normal 11 2 2 2 5 6" xfId="9681" xr:uid="{00000000-0005-0000-0000-00000F260000}"/>
    <cellStyle name="Normal 11 2 2 2 5 7" xfId="9682" xr:uid="{00000000-0005-0000-0000-000010260000}"/>
    <cellStyle name="Normal 11 2 2 2 5 8" xfId="9683" xr:uid="{00000000-0005-0000-0000-000011260000}"/>
    <cellStyle name="Normal 11 2 2 2 6" xfId="9684" xr:uid="{00000000-0005-0000-0000-000012260000}"/>
    <cellStyle name="Normal 11 2 2 2 6 2" xfId="9685" xr:uid="{00000000-0005-0000-0000-000013260000}"/>
    <cellStyle name="Normal 11 2 2 2 6 3" xfId="9686" xr:uid="{00000000-0005-0000-0000-000014260000}"/>
    <cellStyle name="Normal 11 2 2 2 6 4" xfId="9687" xr:uid="{00000000-0005-0000-0000-000015260000}"/>
    <cellStyle name="Normal 11 2 2 2 6 5" xfId="9688" xr:uid="{00000000-0005-0000-0000-000016260000}"/>
    <cellStyle name="Normal 11 2 2 2 6 6" xfId="9689" xr:uid="{00000000-0005-0000-0000-000017260000}"/>
    <cellStyle name="Normal 11 2 2 2 6 7" xfId="9690" xr:uid="{00000000-0005-0000-0000-000018260000}"/>
    <cellStyle name="Normal 11 2 2 2 7" xfId="9691" xr:uid="{00000000-0005-0000-0000-000019260000}"/>
    <cellStyle name="Normal 11 2 2 2 8" xfId="9692" xr:uid="{00000000-0005-0000-0000-00001A260000}"/>
    <cellStyle name="Normal 11 2 2 2 9" xfId="9693" xr:uid="{00000000-0005-0000-0000-00001B260000}"/>
    <cellStyle name="Normal 11 2 2 3" xfId="9694" xr:uid="{00000000-0005-0000-0000-00001C260000}"/>
    <cellStyle name="Normal 11 2 2 3 10" xfId="9695" xr:uid="{00000000-0005-0000-0000-00001D260000}"/>
    <cellStyle name="Normal 11 2 2 3 11" xfId="9696" xr:uid="{00000000-0005-0000-0000-00001E260000}"/>
    <cellStyle name="Normal 11 2 2 3 12" xfId="9697" xr:uid="{00000000-0005-0000-0000-00001F260000}"/>
    <cellStyle name="Normal 11 2 2 3 2" xfId="9698" xr:uid="{00000000-0005-0000-0000-000020260000}"/>
    <cellStyle name="Normal 11 2 2 3 2 10" xfId="9699" xr:uid="{00000000-0005-0000-0000-000021260000}"/>
    <cellStyle name="Normal 11 2 2 3 2 11" xfId="9700" xr:uid="{00000000-0005-0000-0000-000022260000}"/>
    <cellStyle name="Normal 11 2 2 3 2 2" xfId="9701" xr:uid="{00000000-0005-0000-0000-000023260000}"/>
    <cellStyle name="Normal 11 2 2 3 2 2 10" xfId="9702" xr:uid="{00000000-0005-0000-0000-000024260000}"/>
    <cellStyle name="Normal 11 2 2 3 2 2 2" xfId="9703" xr:uid="{00000000-0005-0000-0000-000025260000}"/>
    <cellStyle name="Normal 11 2 2 3 2 2 2 2" xfId="9704" xr:uid="{00000000-0005-0000-0000-000026260000}"/>
    <cellStyle name="Normal 11 2 2 3 2 2 2 2 2" xfId="9705" xr:uid="{00000000-0005-0000-0000-000027260000}"/>
    <cellStyle name="Normal 11 2 2 3 2 2 2 2 3" xfId="9706" xr:uid="{00000000-0005-0000-0000-000028260000}"/>
    <cellStyle name="Normal 11 2 2 3 2 2 2 2 4" xfId="9707" xr:uid="{00000000-0005-0000-0000-000029260000}"/>
    <cellStyle name="Normal 11 2 2 3 2 2 2 2 5" xfId="9708" xr:uid="{00000000-0005-0000-0000-00002A260000}"/>
    <cellStyle name="Normal 11 2 2 3 2 2 2 2 6" xfId="9709" xr:uid="{00000000-0005-0000-0000-00002B260000}"/>
    <cellStyle name="Normal 11 2 2 3 2 2 2 2 7" xfId="9710" xr:uid="{00000000-0005-0000-0000-00002C260000}"/>
    <cellStyle name="Normal 11 2 2 3 2 2 2 3" xfId="9711" xr:uid="{00000000-0005-0000-0000-00002D260000}"/>
    <cellStyle name="Normal 11 2 2 3 2 2 2 4" xfId="9712" xr:uid="{00000000-0005-0000-0000-00002E260000}"/>
    <cellStyle name="Normal 11 2 2 3 2 2 2 5" xfId="9713" xr:uid="{00000000-0005-0000-0000-00002F260000}"/>
    <cellStyle name="Normal 11 2 2 3 2 2 2 6" xfId="9714" xr:uid="{00000000-0005-0000-0000-000030260000}"/>
    <cellStyle name="Normal 11 2 2 3 2 2 2 7" xfId="9715" xr:uid="{00000000-0005-0000-0000-000031260000}"/>
    <cellStyle name="Normal 11 2 2 3 2 2 2 8" xfId="9716" xr:uid="{00000000-0005-0000-0000-000032260000}"/>
    <cellStyle name="Normal 11 2 2 3 2 2 3" xfId="9717" xr:uid="{00000000-0005-0000-0000-000033260000}"/>
    <cellStyle name="Normal 11 2 2 3 2 2 3 2" xfId="9718" xr:uid="{00000000-0005-0000-0000-000034260000}"/>
    <cellStyle name="Normal 11 2 2 3 2 2 3 2 2" xfId="9719" xr:uid="{00000000-0005-0000-0000-000035260000}"/>
    <cellStyle name="Normal 11 2 2 3 2 2 3 2 3" xfId="9720" xr:uid="{00000000-0005-0000-0000-000036260000}"/>
    <cellStyle name="Normal 11 2 2 3 2 2 3 2 4" xfId="9721" xr:uid="{00000000-0005-0000-0000-000037260000}"/>
    <cellStyle name="Normal 11 2 2 3 2 2 3 2 5" xfId="9722" xr:uid="{00000000-0005-0000-0000-000038260000}"/>
    <cellStyle name="Normal 11 2 2 3 2 2 3 2 6" xfId="9723" xr:uid="{00000000-0005-0000-0000-000039260000}"/>
    <cellStyle name="Normal 11 2 2 3 2 2 3 2 7" xfId="9724" xr:uid="{00000000-0005-0000-0000-00003A260000}"/>
    <cellStyle name="Normal 11 2 2 3 2 2 3 3" xfId="9725" xr:uid="{00000000-0005-0000-0000-00003B260000}"/>
    <cellStyle name="Normal 11 2 2 3 2 2 3 4" xfId="9726" xr:uid="{00000000-0005-0000-0000-00003C260000}"/>
    <cellStyle name="Normal 11 2 2 3 2 2 3 5" xfId="9727" xr:uid="{00000000-0005-0000-0000-00003D260000}"/>
    <cellStyle name="Normal 11 2 2 3 2 2 3 6" xfId="9728" xr:uid="{00000000-0005-0000-0000-00003E260000}"/>
    <cellStyle name="Normal 11 2 2 3 2 2 3 7" xfId="9729" xr:uid="{00000000-0005-0000-0000-00003F260000}"/>
    <cellStyle name="Normal 11 2 2 3 2 2 3 8" xfId="9730" xr:uid="{00000000-0005-0000-0000-000040260000}"/>
    <cellStyle name="Normal 11 2 2 3 2 2 4" xfId="9731" xr:uid="{00000000-0005-0000-0000-000041260000}"/>
    <cellStyle name="Normal 11 2 2 3 2 2 4 2" xfId="9732" xr:uid="{00000000-0005-0000-0000-000042260000}"/>
    <cellStyle name="Normal 11 2 2 3 2 2 4 3" xfId="9733" xr:uid="{00000000-0005-0000-0000-000043260000}"/>
    <cellStyle name="Normal 11 2 2 3 2 2 4 4" xfId="9734" xr:uid="{00000000-0005-0000-0000-000044260000}"/>
    <cellStyle name="Normal 11 2 2 3 2 2 4 5" xfId="9735" xr:uid="{00000000-0005-0000-0000-000045260000}"/>
    <cellStyle name="Normal 11 2 2 3 2 2 4 6" xfId="9736" xr:uid="{00000000-0005-0000-0000-000046260000}"/>
    <cellStyle name="Normal 11 2 2 3 2 2 4 7" xfId="9737" xr:uid="{00000000-0005-0000-0000-000047260000}"/>
    <cellStyle name="Normal 11 2 2 3 2 2 5" xfId="9738" xr:uid="{00000000-0005-0000-0000-000048260000}"/>
    <cellStyle name="Normal 11 2 2 3 2 2 6" xfId="9739" xr:uid="{00000000-0005-0000-0000-000049260000}"/>
    <cellStyle name="Normal 11 2 2 3 2 2 7" xfId="9740" xr:uid="{00000000-0005-0000-0000-00004A260000}"/>
    <cellStyle name="Normal 11 2 2 3 2 2 8" xfId="9741" xr:uid="{00000000-0005-0000-0000-00004B260000}"/>
    <cellStyle name="Normal 11 2 2 3 2 2 9" xfId="9742" xr:uid="{00000000-0005-0000-0000-00004C260000}"/>
    <cellStyle name="Normal 11 2 2 3 2 3" xfId="9743" xr:uid="{00000000-0005-0000-0000-00004D260000}"/>
    <cellStyle name="Normal 11 2 2 3 2 3 2" xfId="9744" xr:uid="{00000000-0005-0000-0000-00004E260000}"/>
    <cellStyle name="Normal 11 2 2 3 2 3 2 2" xfId="9745" xr:uid="{00000000-0005-0000-0000-00004F260000}"/>
    <cellStyle name="Normal 11 2 2 3 2 3 2 2 2" xfId="9746" xr:uid="{00000000-0005-0000-0000-000050260000}"/>
    <cellStyle name="Normal 11 2 2 3 2 3 2 2 3" xfId="9747" xr:uid="{00000000-0005-0000-0000-000051260000}"/>
    <cellStyle name="Normal 11 2 2 3 2 3 2 2 4" xfId="9748" xr:uid="{00000000-0005-0000-0000-000052260000}"/>
    <cellStyle name="Normal 11 2 2 3 2 3 2 2 5" xfId="9749" xr:uid="{00000000-0005-0000-0000-000053260000}"/>
    <cellStyle name="Normal 11 2 2 3 2 3 2 2 6" xfId="9750" xr:uid="{00000000-0005-0000-0000-000054260000}"/>
    <cellStyle name="Normal 11 2 2 3 2 3 2 2 7" xfId="9751" xr:uid="{00000000-0005-0000-0000-000055260000}"/>
    <cellStyle name="Normal 11 2 2 3 2 3 2 3" xfId="9752" xr:uid="{00000000-0005-0000-0000-000056260000}"/>
    <cellStyle name="Normal 11 2 2 3 2 3 2 4" xfId="9753" xr:uid="{00000000-0005-0000-0000-000057260000}"/>
    <cellStyle name="Normal 11 2 2 3 2 3 2 5" xfId="9754" xr:uid="{00000000-0005-0000-0000-000058260000}"/>
    <cellStyle name="Normal 11 2 2 3 2 3 2 6" xfId="9755" xr:uid="{00000000-0005-0000-0000-000059260000}"/>
    <cellStyle name="Normal 11 2 2 3 2 3 2 7" xfId="9756" xr:uid="{00000000-0005-0000-0000-00005A260000}"/>
    <cellStyle name="Normal 11 2 2 3 2 3 2 8" xfId="9757" xr:uid="{00000000-0005-0000-0000-00005B260000}"/>
    <cellStyle name="Normal 11 2 2 3 2 3 3" xfId="9758" xr:uid="{00000000-0005-0000-0000-00005C260000}"/>
    <cellStyle name="Normal 11 2 2 3 2 3 3 2" xfId="9759" xr:uid="{00000000-0005-0000-0000-00005D260000}"/>
    <cellStyle name="Normal 11 2 2 3 2 3 3 3" xfId="9760" xr:uid="{00000000-0005-0000-0000-00005E260000}"/>
    <cellStyle name="Normal 11 2 2 3 2 3 3 4" xfId="9761" xr:uid="{00000000-0005-0000-0000-00005F260000}"/>
    <cellStyle name="Normal 11 2 2 3 2 3 3 5" xfId="9762" xr:uid="{00000000-0005-0000-0000-000060260000}"/>
    <cellStyle name="Normal 11 2 2 3 2 3 3 6" xfId="9763" xr:uid="{00000000-0005-0000-0000-000061260000}"/>
    <cellStyle name="Normal 11 2 2 3 2 3 3 7" xfId="9764" xr:uid="{00000000-0005-0000-0000-000062260000}"/>
    <cellStyle name="Normal 11 2 2 3 2 3 4" xfId="9765" xr:uid="{00000000-0005-0000-0000-000063260000}"/>
    <cellStyle name="Normal 11 2 2 3 2 3 5" xfId="9766" xr:uid="{00000000-0005-0000-0000-000064260000}"/>
    <cellStyle name="Normal 11 2 2 3 2 3 6" xfId="9767" xr:uid="{00000000-0005-0000-0000-000065260000}"/>
    <cellStyle name="Normal 11 2 2 3 2 3 7" xfId="9768" xr:uid="{00000000-0005-0000-0000-000066260000}"/>
    <cellStyle name="Normal 11 2 2 3 2 3 8" xfId="9769" xr:uid="{00000000-0005-0000-0000-000067260000}"/>
    <cellStyle name="Normal 11 2 2 3 2 3 9" xfId="9770" xr:uid="{00000000-0005-0000-0000-000068260000}"/>
    <cellStyle name="Normal 11 2 2 3 2 4" xfId="9771" xr:uid="{00000000-0005-0000-0000-000069260000}"/>
    <cellStyle name="Normal 11 2 2 3 2 4 2" xfId="9772" xr:uid="{00000000-0005-0000-0000-00006A260000}"/>
    <cellStyle name="Normal 11 2 2 3 2 4 2 2" xfId="9773" xr:uid="{00000000-0005-0000-0000-00006B260000}"/>
    <cellStyle name="Normal 11 2 2 3 2 4 2 3" xfId="9774" xr:uid="{00000000-0005-0000-0000-00006C260000}"/>
    <cellStyle name="Normal 11 2 2 3 2 4 2 4" xfId="9775" xr:uid="{00000000-0005-0000-0000-00006D260000}"/>
    <cellStyle name="Normal 11 2 2 3 2 4 2 5" xfId="9776" xr:uid="{00000000-0005-0000-0000-00006E260000}"/>
    <cellStyle name="Normal 11 2 2 3 2 4 2 6" xfId="9777" xr:uid="{00000000-0005-0000-0000-00006F260000}"/>
    <cellStyle name="Normal 11 2 2 3 2 4 2 7" xfId="9778" xr:uid="{00000000-0005-0000-0000-000070260000}"/>
    <cellStyle name="Normal 11 2 2 3 2 4 3" xfId="9779" xr:uid="{00000000-0005-0000-0000-000071260000}"/>
    <cellStyle name="Normal 11 2 2 3 2 4 4" xfId="9780" xr:uid="{00000000-0005-0000-0000-000072260000}"/>
    <cellStyle name="Normal 11 2 2 3 2 4 5" xfId="9781" xr:uid="{00000000-0005-0000-0000-000073260000}"/>
    <cellStyle name="Normal 11 2 2 3 2 4 6" xfId="9782" xr:uid="{00000000-0005-0000-0000-000074260000}"/>
    <cellStyle name="Normal 11 2 2 3 2 4 7" xfId="9783" xr:uid="{00000000-0005-0000-0000-000075260000}"/>
    <cellStyle name="Normal 11 2 2 3 2 4 8" xfId="9784" xr:uid="{00000000-0005-0000-0000-000076260000}"/>
    <cellStyle name="Normal 11 2 2 3 2 5" xfId="9785" xr:uid="{00000000-0005-0000-0000-000077260000}"/>
    <cellStyle name="Normal 11 2 2 3 2 5 2" xfId="9786" xr:uid="{00000000-0005-0000-0000-000078260000}"/>
    <cellStyle name="Normal 11 2 2 3 2 5 3" xfId="9787" xr:uid="{00000000-0005-0000-0000-000079260000}"/>
    <cellStyle name="Normal 11 2 2 3 2 5 4" xfId="9788" xr:uid="{00000000-0005-0000-0000-00007A260000}"/>
    <cellStyle name="Normal 11 2 2 3 2 5 5" xfId="9789" xr:uid="{00000000-0005-0000-0000-00007B260000}"/>
    <cellStyle name="Normal 11 2 2 3 2 5 6" xfId="9790" xr:uid="{00000000-0005-0000-0000-00007C260000}"/>
    <cellStyle name="Normal 11 2 2 3 2 5 7" xfId="9791" xr:uid="{00000000-0005-0000-0000-00007D260000}"/>
    <cellStyle name="Normal 11 2 2 3 2 6" xfId="9792" xr:uid="{00000000-0005-0000-0000-00007E260000}"/>
    <cellStyle name="Normal 11 2 2 3 2 7" xfId="9793" xr:uid="{00000000-0005-0000-0000-00007F260000}"/>
    <cellStyle name="Normal 11 2 2 3 2 8" xfId="9794" xr:uid="{00000000-0005-0000-0000-000080260000}"/>
    <cellStyle name="Normal 11 2 2 3 2 9" xfId="9795" xr:uid="{00000000-0005-0000-0000-000081260000}"/>
    <cellStyle name="Normal 11 2 2 3 3" xfId="9796" xr:uid="{00000000-0005-0000-0000-000082260000}"/>
    <cellStyle name="Normal 11 2 2 3 3 10" xfId="9797" xr:uid="{00000000-0005-0000-0000-000083260000}"/>
    <cellStyle name="Normal 11 2 2 3 3 2" xfId="9798" xr:uid="{00000000-0005-0000-0000-000084260000}"/>
    <cellStyle name="Normal 11 2 2 3 3 2 2" xfId="9799" xr:uid="{00000000-0005-0000-0000-000085260000}"/>
    <cellStyle name="Normal 11 2 2 3 3 2 2 2" xfId="9800" xr:uid="{00000000-0005-0000-0000-000086260000}"/>
    <cellStyle name="Normal 11 2 2 3 3 2 2 3" xfId="9801" xr:uid="{00000000-0005-0000-0000-000087260000}"/>
    <cellStyle name="Normal 11 2 2 3 3 2 2 4" xfId="9802" xr:uid="{00000000-0005-0000-0000-000088260000}"/>
    <cellStyle name="Normal 11 2 2 3 3 2 2 5" xfId="9803" xr:uid="{00000000-0005-0000-0000-000089260000}"/>
    <cellStyle name="Normal 11 2 2 3 3 2 2 6" xfId="9804" xr:uid="{00000000-0005-0000-0000-00008A260000}"/>
    <cellStyle name="Normal 11 2 2 3 3 2 2 7" xfId="9805" xr:uid="{00000000-0005-0000-0000-00008B260000}"/>
    <cellStyle name="Normal 11 2 2 3 3 2 3" xfId="9806" xr:uid="{00000000-0005-0000-0000-00008C260000}"/>
    <cellStyle name="Normal 11 2 2 3 3 2 4" xfId="9807" xr:uid="{00000000-0005-0000-0000-00008D260000}"/>
    <cellStyle name="Normal 11 2 2 3 3 2 5" xfId="9808" xr:uid="{00000000-0005-0000-0000-00008E260000}"/>
    <cellStyle name="Normal 11 2 2 3 3 2 6" xfId="9809" xr:uid="{00000000-0005-0000-0000-00008F260000}"/>
    <cellStyle name="Normal 11 2 2 3 3 2 7" xfId="9810" xr:uid="{00000000-0005-0000-0000-000090260000}"/>
    <cellStyle name="Normal 11 2 2 3 3 2 8" xfId="9811" xr:uid="{00000000-0005-0000-0000-000091260000}"/>
    <cellStyle name="Normal 11 2 2 3 3 3" xfId="9812" xr:uid="{00000000-0005-0000-0000-000092260000}"/>
    <cellStyle name="Normal 11 2 2 3 3 3 2" xfId="9813" xr:uid="{00000000-0005-0000-0000-000093260000}"/>
    <cellStyle name="Normal 11 2 2 3 3 3 2 2" xfId="9814" xr:uid="{00000000-0005-0000-0000-000094260000}"/>
    <cellStyle name="Normal 11 2 2 3 3 3 2 3" xfId="9815" xr:uid="{00000000-0005-0000-0000-000095260000}"/>
    <cellStyle name="Normal 11 2 2 3 3 3 2 4" xfId="9816" xr:uid="{00000000-0005-0000-0000-000096260000}"/>
    <cellStyle name="Normal 11 2 2 3 3 3 2 5" xfId="9817" xr:uid="{00000000-0005-0000-0000-000097260000}"/>
    <cellStyle name="Normal 11 2 2 3 3 3 2 6" xfId="9818" xr:uid="{00000000-0005-0000-0000-000098260000}"/>
    <cellStyle name="Normal 11 2 2 3 3 3 2 7" xfId="9819" xr:uid="{00000000-0005-0000-0000-000099260000}"/>
    <cellStyle name="Normal 11 2 2 3 3 3 3" xfId="9820" xr:uid="{00000000-0005-0000-0000-00009A260000}"/>
    <cellStyle name="Normal 11 2 2 3 3 3 4" xfId="9821" xr:uid="{00000000-0005-0000-0000-00009B260000}"/>
    <cellStyle name="Normal 11 2 2 3 3 3 5" xfId="9822" xr:uid="{00000000-0005-0000-0000-00009C260000}"/>
    <cellStyle name="Normal 11 2 2 3 3 3 6" xfId="9823" xr:uid="{00000000-0005-0000-0000-00009D260000}"/>
    <cellStyle name="Normal 11 2 2 3 3 3 7" xfId="9824" xr:uid="{00000000-0005-0000-0000-00009E260000}"/>
    <cellStyle name="Normal 11 2 2 3 3 3 8" xfId="9825" xr:uid="{00000000-0005-0000-0000-00009F260000}"/>
    <cellStyle name="Normal 11 2 2 3 3 4" xfId="9826" xr:uid="{00000000-0005-0000-0000-0000A0260000}"/>
    <cellStyle name="Normal 11 2 2 3 3 4 2" xfId="9827" xr:uid="{00000000-0005-0000-0000-0000A1260000}"/>
    <cellStyle name="Normal 11 2 2 3 3 4 3" xfId="9828" xr:uid="{00000000-0005-0000-0000-0000A2260000}"/>
    <cellStyle name="Normal 11 2 2 3 3 4 4" xfId="9829" xr:uid="{00000000-0005-0000-0000-0000A3260000}"/>
    <cellStyle name="Normal 11 2 2 3 3 4 5" xfId="9830" xr:uid="{00000000-0005-0000-0000-0000A4260000}"/>
    <cellStyle name="Normal 11 2 2 3 3 4 6" xfId="9831" xr:uid="{00000000-0005-0000-0000-0000A5260000}"/>
    <cellStyle name="Normal 11 2 2 3 3 4 7" xfId="9832" xr:uid="{00000000-0005-0000-0000-0000A6260000}"/>
    <cellStyle name="Normal 11 2 2 3 3 5" xfId="9833" xr:uid="{00000000-0005-0000-0000-0000A7260000}"/>
    <cellStyle name="Normal 11 2 2 3 3 6" xfId="9834" xr:uid="{00000000-0005-0000-0000-0000A8260000}"/>
    <cellStyle name="Normal 11 2 2 3 3 7" xfId="9835" xr:uid="{00000000-0005-0000-0000-0000A9260000}"/>
    <cellStyle name="Normal 11 2 2 3 3 8" xfId="9836" xr:uid="{00000000-0005-0000-0000-0000AA260000}"/>
    <cellStyle name="Normal 11 2 2 3 3 9" xfId="9837" xr:uid="{00000000-0005-0000-0000-0000AB260000}"/>
    <cellStyle name="Normal 11 2 2 3 4" xfId="9838" xr:uid="{00000000-0005-0000-0000-0000AC260000}"/>
    <cellStyle name="Normal 11 2 2 3 4 2" xfId="9839" xr:uid="{00000000-0005-0000-0000-0000AD260000}"/>
    <cellStyle name="Normal 11 2 2 3 4 2 2" xfId="9840" xr:uid="{00000000-0005-0000-0000-0000AE260000}"/>
    <cellStyle name="Normal 11 2 2 3 4 2 2 2" xfId="9841" xr:uid="{00000000-0005-0000-0000-0000AF260000}"/>
    <cellStyle name="Normal 11 2 2 3 4 2 2 3" xfId="9842" xr:uid="{00000000-0005-0000-0000-0000B0260000}"/>
    <cellStyle name="Normal 11 2 2 3 4 2 2 4" xfId="9843" xr:uid="{00000000-0005-0000-0000-0000B1260000}"/>
    <cellStyle name="Normal 11 2 2 3 4 2 2 5" xfId="9844" xr:uid="{00000000-0005-0000-0000-0000B2260000}"/>
    <cellStyle name="Normal 11 2 2 3 4 2 2 6" xfId="9845" xr:uid="{00000000-0005-0000-0000-0000B3260000}"/>
    <cellStyle name="Normal 11 2 2 3 4 2 2 7" xfId="9846" xr:uid="{00000000-0005-0000-0000-0000B4260000}"/>
    <cellStyle name="Normal 11 2 2 3 4 2 3" xfId="9847" xr:uid="{00000000-0005-0000-0000-0000B5260000}"/>
    <cellStyle name="Normal 11 2 2 3 4 2 4" xfId="9848" xr:uid="{00000000-0005-0000-0000-0000B6260000}"/>
    <cellStyle name="Normal 11 2 2 3 4 2 5" xfId="9849" xr:uid="{00000000-0005-0000-0000-0000B7260000}"/>
    <cellStyle name="Normal 11 2 2 3 4 2 6" xfId="9850" xr:uid="{00000000-0005-0000-0000-0000B8260000}"/>
    <cellStyle name="Normal 11 2 2 3 4 2 7" xfId="9851" xr:uid="{00000000-0005-0000-0000-0000B9260000}"/>
    <cellStyle name="Normal 11 2 2 3 4 2 8" xfId="9852" xr:uid="{00000000-0005-0000-0000-0000BA260000}"/>
    <cellStyle name="Normal 11 2 2 3 4 3" xfId="9853" xr:uid="{00000000-0005-0000-0000-0000BB260000}"/>
    <cellStyle name="Normal 11 2 2 3 4 3 2" xfId="9854" xr:uid="{00000000-0005-0000-0000-0000BC260000}"/>
    <cellStyle name="Normal 11 2 2 3 4 3 3" xfId="9855" xr:uid="{00000000-0005-0000-0000-0000BD260000}"/>
    <cellStyle name="Normal 11 2 2 3 4 3 4" xfId="9856" xr:uid="{00000000-0005-0000-0000-0000BE260000}"/>
    <cellStyle name="Normal 11 2 2 3 4 3 5" xfId="9857" xr:uid="{00000000-0005-0000-0000-0000BF260000}"/>
    <cellStyle name="Normal 11 2 2 3 4 3 6" xfId="9858" xr:uid="{00000000-0005-0000-0000-0000C0260000}"/>
    <cellStyle name="Normal 11 2 2 3 4 3 7" xfId="9859" xr:uid="{00000000-0005-0000-0000-0000C1260000}"/>
    <cellStyle name="Normal 11 2 2 3 4 4" xfId="9860" xr:uid="{00000000-0005-0000-0000-0000C2260000}"/>
    <cellStyle name="Normal 11 2 2 3 4 5" xfId="9861" xr:uid="{00000000-0005-0000-0000-0000C3260000}"/>
    <cellStyle name="Normal 11 2 2 3 4 6" xfId="9862" xr:uid="{00000000-0005-0000-0000-0000C4260000}"/>
    <cellStyle name="Normal 11 2 2 3 4 7" xfId="9863" xr:uid="{00000000-0005-0000-0000-0000C5260000}"/>
    <cellStyle name="Normal 11 2 2 3 4 8" xfId="9864" xr:uid="{00000000-0005-0000-0000-0000C6260000}"/>
    <cellStyle name="Normal 11 2 2 3 4 9" xfId="9865" xr:uid="{00000000-0005-0000-0000-0000C7260000}"/>
    <cellStyle name="Normal 11 2 2 3 5" xfId="9866" xr:uid="{00000000-0005-0000-0000-0000C8260000}"/>
    <cellStyle name="Normal 11 2 2 3 5 2" xfId="9867" xr:uid="{00000000-0005-0000-0000-0000C9260000}"/>
    <cellStyle name="Normal 11 2 2 3 5 2 2" xfId="9868" xr:uid="{00000000-0005-0000-0000-0000CA260000}"/>
    <cellStyle name="Normal 11 2 2 3 5 2 3" xfId="9869" xr:uid="{00000000-0005-0000-0000-0000CB260000}"/>
    <cellStyle name="Normal 11 2 2 3 5 2 4" xfId="9870" xr:uid="{00000000-0005-0000-0000-0000CC260000}"/>
    <cellStyle name="Normal 11 2 2 3 5 2 5" xfId="9871" xr:uid="{00000000-0005-0000-0000-0000CD260000}"/>
    <cellStyle name="Normal 11 2 2 3 5 2 6" xfId="9872" xr:uid="{00000000-0005-0000-0000-0000CE260000}"/>
    <cellStyle name="Normal 11 2 2 3 5 2 7" xfId="9873" xr:uid="{00000000-0005-0000-0000-0000CF260000}"/>
    <cellStyle name="Normal 11 2 2 3 5 3" xfId="9874" xr:uid="{00000000-0005-0000-0000-0000D0260000}"/>
    <cellStyle name="Normal 11 2 2 3 5 4" xfId="9875" xr:uid="{00000000-0005-0000-0000-0000D1260000}"/>
    <cellStyle name="Normal 11 2 2 3 5 5" xfId="9876" xr:uid="{00000000-0005-0000-0000-0000D2260000}"/>
    <cellStyle name="Normal 11 2 2 3 5 6" xfId="9877" xr:uid="{00000000-0005-0000-0000-0000D3260000}"/>
    <cellStyle name="Normal 11 2 2 3 5 7" xfId="9878" xr:uid="{00000000-0005-0000-0000-0000D4260000}"/>
    <cellStyle name="Normal 11 2 2 3 5 8" xfId="9879" xr:uid="{00000000-0005-0000-0000-0000D5260000}"/>
    <cellStyle name="Normal 11 2 2 3 6" xfId="9880" xr:uid="{00000000-0005-0000-0000-0000D6260000}"/>
    <cellStyle name="Normal 11 2 2 3 6 2" xfId="9881" xr:uid="{00000000-0005-0000-0000-0000D7260000}"/>
    <cellStyle name="Normal 11 2 2 3 6 3" xfId="9882" xr:uid="{00000000-0005-0000-0000-0000D8260000}"/>
    <cellStyle name="Normal 11 2 2 3 6 4" xfId="9883" xr:uid="{00000000-0005-0000-0000-0000D9260000}"/>
    <cellStyle name="Normal 11 2 2 3 6 5" xfId="9884" xr:uid="{00000000-0005-0000-0000-0000DA260000}"/>
    <cellStyle name="Normal 11 2 2 3 6 6" xfId="9885" xr:uid="{00000000-0005-0000-0000-0000DB260000}"/>
    <cellStyle name="Normal 11 2 2 3 6 7" xfId="9886" xr:uid="{00000000-0005-0000-0000-0000DC260000}"/>
    <cellStyle name="Normal 11 2 2 3 7" xfId="9887" xr:uid="{00000000-0005-0000-0000-0000DD260000}"/>
    <cellStyle name="Normal 11 2 2 3 8" xfId="9888" xr:uid="{00000000-0005-0000-0000-0000DE260000}"/>
    <cellStyle name="Normal 11 2 2 3 9" xfId="9889" xr:uid="{00000000-0005-0000-0000-0000DF260000}"/>
    <cellStyle name="Normal 11 2 2 4" xfId="9890" xr:uid="{00000000-0005-0000-0000-0000E0260000}"/>
    <cellStyle name="Normal 11 2 2 4 10" xfId="9891" xr:uid="{00000000-0005-0000-0000-0000E1260000}"/>
    <cellStyle name="Normal 11 2 2 4 11" xfId="9892" xr:uid="{00000000-0005-0000-0000-0000E2260000}"/>
    <cellStyle name="Normal 11 2 2 4 2" xfId="9893" xr:uid="{00000000-0005-0000-0000-0000E3260000}"/>
    <cellStyle name="Normal 11 2 2 4 2 10" xfId="9894" xr:uid="{00000000-0005-0000-0000-0000E4260000}"/>
    <cellStyle name="Normal 11 2 2 4 2 2" xfId="9895" xr:uid="{00000000-0005-0000-0000-0000E5260000}"/>
    <cellStyle name="Normal 11 2 2 4 2 2 2" xfId="9896" xr:uid="{00000000-0005-0000-0000-0000E6260000}"/>
    <cellStyle name="Normal 11 2 2 4 2 2 2 2" xfId="9897" xr:uid="{00000000-0005-0000-0000-0000E7260000}"/>
    <cellStyle name="Normal 11 2 2 4 2 2 2 3" xfId="9898" xr:uid="{00000000-0005-0000-0000-0000E8260000}"/>
    <cellStyle name="Normal 11 2 2 4 2 2 2 4" xfId="9899" xr:uid="{00000000-0005-0000-0000-0000E9260000}"/>
    <cellStyle name="Normal 11 2 2 4 2 2 2 5" xfId="9900" xr:uid="{00000000-0005-0000-0000-0000EA260000}"/>
    <cellStyle name="Normal 11 2 2 4 2 2 2 6" xfId="9901" xr:uid="{00000000-0005-0000-0000-0000EB260000}"/>
    <cellStyle name="Normal 11 2 2 4 2 2 2 7" xfId="9902" xr:uid="{00000000-0005-0000-0000-0000EC260000}"/>
    <cellStyle name="Normal 11 2 2 4 2 2 3" xfId="9903" xr:uid="{00000000-0005-0000-0000-0000ED260000}"/>
    <cellStyle name="Normal 11 2 2 4 2 2 4" xfId="9904" xr:uid="{00000000-0005-0000-0000-0000EE260000}"/>
    <cellStyle name="Normal 11 2 2 4 2 2 5" xfId="9905" xr:uid="{00000000-0005-0000-0000-0000EF260000}"/>
    <cellStyle name="Normal 11 2 2 4 2 2 6" xfId="9906" xr:uid="{00000000-0005-0000-0000-0000F0260000}"/>
    <cellStyle name="Normal 11 2 2 4 2 2 7" xfId="9907" xr:uid="{00000000-0005-0000-0000-0000F1260000}"/>
    <cellStyle name="Normal 11 2 2 4 2 2 8" xfId="9908" xr:uid="{00000000-0005-0000-0000-0000F2260000}"/>
    <cellStyle name="Normal 11 2 2 4 2 3" xfId="9909" xr:uid="{00000000-0005-0000-0000-0000F3260000}"/>
    <cellStyle name="Normal 11 2 2 4 2 3 2" xfId="9910" xr:uid="{00000000-0005-0000-0000-0000F4260000}"/>
    <cellStyle name="Normal 11 2 2 4 2 3 2 2" xfId="9911" xr:uid="{00000000-0005-0000-0000-0000F5260000}"/>
    <cellStyle name="Normal 11 2 2 4 2 3 2 3" xfId="9912" xr:uid="{00000000-0005-0000-0000-0000F6260000}"/>
    <cellStyle name="Normal 11 2 2 4 2 3 2 4" xfId="9913" xr:uid="{00000000-0005-0000-0000-0000F7260000}"/>
    <cellStyle name="Normal 11 2 2 4 2 3 2 5" xfId="9914" xr:uid="{00000000-0005-0000-0000-0000F8260000}"/>
    <cellStyle name="Normal 11 2 2 4 2 3 2 6" xfId="9915" xr:uid="{00000000-0005-0000-0000-0000F9260000}"/>
    <cellStyle name="Normal 11 2 2 4 2 3 2 7" xfId="9916" xr:uid="{00000000-0005-0000-0000-0000FA260000}"/>
    <cellStyle name="Normal 11 2 2 4 2 3 3" xfId="9917" xr:uid="{00000000-0005-0000-0000-0000FB260000}"/>
    <cellStyle name="Normal 11 2 2 4 2 3 4" xfId="9918" xr:uid="{00000000-0005-0000-0000-0000FC260000}"/>
    <cellStyle name="Normal 11 2 2 4 2 3 5" xfId="9919" xr:uid="{00000000-0005-0000-0000-0000FD260000}"/>
    <cellStyle name="Normal 11 2 2 4 2 3 6" xfId="9920" xr:uid="{00000000-0005-0000-0000-0000FE260000}"/>
    <cellStyle name="Normal 11 2 2 4 2 3 7" xfId="9921" xr:uid="{00000000-0005-0000-0000-0000FF260000}"/>
    <cellStyle name="Normal 11 2 2 4 2 3 8" xfId="9922" xr:uid="{00000000-0005-0000-0000-000000270000}"/>
    <cellStyle name="Normal 11 2 2 4 2 4" xfId="9923" xr:uid="{00000000-0005-0000-0000-000001270000}"/>
    <cellStyle name="Normal 11 2 2 4 2 4 2" xfId="9924" xr:uid="{00000000-0005-0000-0000-000002270000}"/>
    <cellStyle name="Normal 11 2 2 4 2 4 3" xfId="9925" xr:uid="{00000000-0005-0000-0000-000003270000}"/>
    <cellStyle name="Normal 11 2 2 4 2 4 4" xfId="9926" xr:uid="{00000000-0005-0000-0000-000004270000}"/>
    <cellStyle name="Normal 11 2 2 4 2 4 5" xfId="9927" xr:uid="{00000000-0005-0000-0000-000005270000}"/>
    <cellStyle name="Normal 11 2 2 4 2 4 6" xfId="9928" xr:uid="{00000000-0005-0000-0000-000006270000}"/>
    <cellStyle name="Normal 11 2 2 4 2 4 7" xfId="9929" xr:uid="{00000000-0005-0000-0000-000007270000}"/>
    <cellStyle name="Normal 11 2 2 4 2 5" xfId="9930" xr:uid="{00000000-0005-0000-0000-000008270000}"/>
    <cellStyle name="Normal 11 2 2 4 2 6" xfId="9931" xr:uid="{00000000-0005-0000-0000-000009270000}"/>
    <cellStyle name="Normal 11 2 2 4 2 7" xfId="9932" xr:uid="{00000000-0005-0000-0000-00000A270000}"/>
    <cellStyle name="Normal 11 2 2 4 2 8" xfId="9933" xr:uid="{00000000-0005-0000-0000-00000B270000}"/>
    <cellStyle name="Normal 11 2 2 4 2 9" xfId="9934" xr:uid="{00000000-0005-0000-0000-00000C270000}"/>
    <cellStyle name="Normal 11 2 2 4 3" xfId="9935" xr:uid="{00000000-0005-0000-0000-00000D270000}"/>
    <cellStyle name="Normal 11 2 2 4 3 2" xfId="9936" xr:uid="{00000000-0005-0000-0000-00000E270000}"/>
    <cellStyle name="Normal 11 2 2 4 3 2 2" xfId="9937" xr:uid="{00000000-0005-0000-0000-00000F270000}"/>
    <cellStyle name="Normal 11 2 2 4 3 2 2 2" xfId="9938" xr:uid="{00000000-0005-0000-0000-000010270000}"/>
    <cellStyle name="Normal 11 2 2 4 3 2 2 3" xfId="9939" xr:uid="{00000000-0005-0000-0000-000011270000}"/>
    <cellStyle name="Normal 11 2 2 4 3 2 2 4" xfId="9940" xr:uid="{00000000-0005-0000-0000-000012270000}"/>
    <cellStyle name="Normal 11 2 2 4 3 2 2 5" xfId="9941" xr:uid="{00000000-0005-0000-0000-000013270000}"/>
    <cellStyle name="Normal 11 2 2 4 3 2 2 6" xfId="9942" xr:uid="{00000000-0005-0000-0000-000014270000}"/>
    <cellStyle name="Normal 11 2 2 4 3 2 2 7" xfId="9943" xr:uid="{00000000-0005-0000-0000-000015270000}"/>
    <cellStyle name="Normal 11 2 2 4 3 2 3" xfId="9944" xr:uid="{00000000-0005-0000-0000-000016270000}"/>
    <cellStyle name="Normal 11 2 2 4 3 2 4" xfId="9945" xr:uid="{00000000-0005-0000-0000-000017270000}"/>
    <cellStyle name="Normal 11 2 2 4 3 2 5" xfId="9946" xr:uid="{00000000-0005-0000-0000-000018270000}"/>
    <cellStyle name="Normal 11 2 2 4 3 2 6" xfId="9947" xr:uid="{00000000-0005-0000-0000-000019270000}"/>
    <cellStyle name="Normal 11 2 2 4 3 2 7" xfId="9948" xr:uid="{00000000-0005-0000-0000-00001A270000}"/>
    <cellStyle name="Normal 11 2 2 4 3 2 8" xfId="9949" xr:uid="{00000000-0005-0000-0000-00001B270000}"/>
    <cellStyle name="Normal 11 2 2 4 3 3" xfId="9950" xr:uid="{00000000-0005-0000-0000-00001C270000}"/>
    <cellStyle name="Normal 11 2 2 4 3 3 2" xfId="9951" xr:uid="{00000000-0005-0000-0000-00001D270000}"/>
    <cellStyle name="Normal 11 2 2 4 3 3 3" xfId="9952" xr:uid="{00000000-0005-0000-0000-00001E270000}"/>
    <cellStyle name="Normal 11 2 2 4 3 3 4" xfId="9953" xr:uid="{00000000-0005-0000-0000-00001F270000}"/>
    <cellStyle name="Normal 11 2 2 4 3 3 5" xfId="9954" xr:uid="{00000000-0005-0000-0000-000020270000}"/>
    <cellStyle name="Normal 11 2 2 4 3 3 6" xfId="9955" xr:uid="{00000000-0005-0000-0000-000021270000}"/>
    <cellStyle name="Normal 11 2 2 4 3 3 7" xfId="9956" xr:uid="{00000000-0005-0000-0000-000022270000}"/>
    <cellStyle name="Normal 11 2 2 4 3 4" xfId="9957" xr:uid="{00000000-0005-0000-0000-000023270000}"/>
    <cellStyle name="Normal 11 2 2 4 3 5" xfId="9958" xr:uid="{00000000-0005-0000-0000-000024270000}"/>
    <cellStyle name="Normal 11 2 2 4 3 6" xfId="9959" xr:uid="{00000000-0005-0000-0000-000025270000}"/>
    <cellStyle name="Normal 11 2 2 4 3 7" xfId="9960" xr:uid="{00000000-0005-0000-0000-000026270000}"/>
    <cellStyle name="Normal 11 2 2 4 3 8" xfId="9961" xr:uid="{00000000-0005-0000-0000-000027270000}"/>
    <cellStyle name="Normal 11 2 2 4 3 9" xfId="9962" xr:uid="{00000000-0005-0000-0000-000028270000}"/>
    <cellStyle name="Normal 11 2 2 4 4" xfId="9963" xr:uid="{00000000-0005-0000-0000-000029270000}"/>
    <cellStyle name="Normal 11 2 2 4 4 2" xfId="9964" xr:uid="{00000000-0005-0000-0000-00002A270000}"/>
    <cellStyle name="Normal 11 2 2 4 4 2 2" xfId="9965" xr:uid="{00000000-0005-0000-0000-00002B270000}"/>
    <cellStyle name="Normal 11 2 2 4 4 2 3" xfId="9966" xr:uid="{00000000-0005-0000-0000-00002C270000}"/>
    <cellStyle name="Normal 11 2 2 4 4 2 4" xfId="9967" xr:uid="{00000000-0005-0000-0000-00002D270000}"/>
    <cellStyle name="Normal 11 2 2 4 4 2 5" xfId="9968" xr:uid="{00000000-0005-0000-0000-00002E270000}"/>
    <cellStyle name="Normal 11 2 2 4 4 2 6" xfId="9969" xr:uid="{00000000-0005-0000-0000-00002F270000}"/>
    <cellStyle name="Normal 11 2 2 4 4 2 7" xfId="9970" xr:uid="{00000000-0005-0000-0000-000030270000}"/>
    <cellStyle name="Normal 11 2 2 4 4 3" xfId="9971" xr:uid="{00000000-0005-0000-0000-000031270000}"/>
    <cellStyle name="Normal 11 2 2 4 4 4" xfId="9972" xr:uid="{00000000-0005-0000-0000-000032270000}"/>
    <cellStyle name="Normal 11 2 2 4 4 5" xfId="9973" xr:uid="{00000000-0005-0000-0000-000033270000}"/>
    <cellStyle name="Normal 11 2 2 4 4 6" xfId="9974" xr:uid="{00000000-0005-0000-0000-000034270000}"/>
    <cellStyle name="Normal 11 2 2 4 4 7" xfId="9975" xr:uid="{00000000-0005-0000-0000-000035270000}"/>
    <cellStyle name="Normal 11 2 2 4 4 8" xfId="9976" xr:uid="{00000000-0005-0000-0000-000036270000}"/>
    <cellStyle name="Normal 11 2 2 4 5" xfId="9977" xr:uid="{00000000-0005-0000-0000-000037270000}"/>
    <cellStyle name="Normal 11 2 2 4 5 2" xfId="9978" xr:uid="{00000000-0005-0000-0000-000038270000}"/>
    <cellStyle name="Normal 11 2 2 4 5 3" xfId="9979" xr:uid="{00000000-0005-0000-0000-000039270000}"/>
    <cellStyle name="Normal 11 2 2 4 5 4" xfId="9980" xr:uid="{00000000-0005-0000-0000-00003A270000}"/>
    <cellStyle name="Normal 11 2 2 4 5 5" xfId="9981" xr:uid="{00000000-0005-0000-0000-00003B270000}"/>
    <cellStyle name="Normal 11 2 2 4 5 6" xfId="9982" xr:uid="{00000000-0005-0000-0000-00003C270000}"/>
    <cellStyle name="Normal 11 2 2 4 5 7" xfId="9983" xr:uid="{00000000-0005-0000-0000-00003D270000}"/>
    <cellStyle name="Normal 11 2 2 4 6" xfId="9984" xr:uid="{00000000-0005-0000-0000-00003E270000}"/>
    <cellStyle name="Normal 11 2 2 4 7" xfId="9985" xr:uid="{00000000-0005-0000-0000-00003F270000}"/>
    <cellStyle name="Normal 11 2 2 4 8" xfId="9986" xr:uid="{00000000-0005-0000-0000-000040270000}"/>
    <cellStyle name="Normal 11 2 2 4 9" xfId="9987" xr:uid="{00000000-0005-0000-0000-000041270000}"/>
    <cellStyle name="Normal 11 2 2 5" xfId="9988" xr:uid="{00000000-0005-0000-0000-000042270000}"/>
    <cellStyle name="Normal 11 2 2 5 10" xfId="9989" xr:uid="{00000000-0005-0000-0000-000043270000}"/>
    <cellStyle name="Normal 11 2 2 5 11" xfId="9990" xr:uid="{00000000-0005-0000-0000-000044270000}"/>
    <cellStyle name="Normal 11 2 2 5 2" xfId="9991" xr:uid="{00000000-0005-0000-0000-000045270000}"/>
    <cellStyle name="Normal 11 2 2 5 2 10" xfId="9992" xr:uid="{00000000-0005-0000-0000-000046270000}"/>
    <cellStyle name="Normal 11 2 2 5 2 2" xfId="9993" xr:uid="{00000000-0005-0000-0000-000047270000}"/>
    <cellStyle name="Normal 11 2 2 5 2 2 2" xfId="9994" xr:uid="{00000000-0005-0000-0000-000048270000}"/>
    <cellStyle name="Normal 11 2 2 5 2 2 2 2" xfId="9995" xr:uid="{00000000-0005-0000-0000-000049270000}"/>
    <cellStyle name="Normal 11 2 2 5 2 2 2 3" xfId="9996" xr:uid="{00000000-0005-0000-0000-00004A270000}"/>
    <cellStyle name="Normal 11 2 2 5 2 2 2 4" xfId="9997" xr:uid="{00000000-0005-0000-0000-00004B270000}"/>
    <cellStyle name="Normal 11 2 2 5 2 2 2 5" xfId="9998" xr:uid="{00000000-0005-0000-0000-00004C270000}"/>
    <cellStyle name="Normal 11 2 2 5 2 2 2 6" xfId="9999" xr:uid="{00000000-0005-0000-0000-00004D270000}"/>
    <cellStyle name="Normal 11 2 2 5 2 2 2 7" xfId="10000" xr:uid="{00000000-0005-0000-0000-00004E270000}"/>
    <cellStyle name="Normal 11 2 2 5 2 2 3" xfId="10001" xr:uid="{00000000-0005-0000-0000-00004F270000}"/>
    <cellStyle name="Normal 11 2 2 5 2 2 4" xfId="10002" xr:uid="{00000000-0005-0000-0000-000050270000}"/>
    <cellStyle name="Normal 11 2 2 5 2 2 5" xfId="10003" xr:uid="{00000000-0005-0000-0000-000051270000}"/>
    <cellStyle name="Normal 11 2 2 5 2 2 6" xfId="10004" xr:uid="{00000000-0005-0000-0000-000052270000}"/>
    <cellStyle name="Normal 11 2 2 5 2 2 7" xfId="10005" xr:uid="{00000000-0005-0000-0000-000053270000}"/>
    <cellStyle name="Normal 11 2 2 5 2 2 8" xfId="10006" xr:uid="{00000000-0005-0000-0000-000054270000}"/>
    <cellStyle name="Normal 11 2 2 5 2 3" xfId="10007" xr:uid="{00000000-0005-0000-0000-000055270000}"/>
    <cellStyle name="Normal 11 2 2 5 2 3 2" xfId="10008" xr:uid="{00000000-0005-0000-0000-000056270000}"/>
    <cellStyle name="Normal 11 2 2 5 2 3 2 2" xfId="10009" xr:uid="{00000000-0005-0000-0000-000057270000}"/>
    <cellStyle name="Normal 11 2 2 5 2 3 2 3" xfId="10010" xr:uid="{00000000-0005-0000-0000-000058270000}"/>
    <cellStyle name="Normal 11 2 2 5 2 3 2 4" xfId="10011" xr:uid="{00000000-0005-0000-0000-000059270000}"/>
    <cellStyle name="Normal 11 2 2 5 2 3 2 5" xfId="10012" xr:uid="{00000000-0005-0000-0000-00005A270000}"/>
    <cellStyle name="Normal 11 2 2 5 2 3 2 6" xfId="10013" xr:uid="{00000000-0005-0000-0000-00005B270000}"/>
    <cellStyle name="Normal 11 2 2 5 2 3 2 7" xfId="10014" xr:uid="{00000000-0005-0000-0000-00005C270000}"/>
    <cellStyle name="Normal 11 2 2 5 2 3 3" xfId="10015" xr:uid="{00000000-0005-0000-0000-00005D270000}"/>
    <cellStyle name="Normal 11 2 2 5 2 3 4" xfId="10016" xr:uid="{00000000-0005-0000-0000-00005E270000}"/>
    <cellStyle name="Normal 11 2 2 5 2 3 5" xfId="10017" xr:uid="{00000000-0005-0000-0000-00005F270000}"/>
    <cellStyle name="Normal 11 2 2 5 2 3 6" xfId="10018" xr:uid="{00000000-0005-0000-0000-000060270000}"/>
    <cellStyle name="Normal 11 2 2 5 2 3 7" xfId="10019" xr:uid="{00000000-0005-0000-0000-000061270000}"/>
    <cellStyle name="Normal 11 2 2 5 2 3 8" xfId="10020" xr:uid="{00000000-0005-0000-0000-000062270000}"/>
    <cellStyle name="Normal 11 2 2 5 2 4" xfId="10021" xr:uid="{00000000-0005-0000-0000-000063270000}"/>
    <cellStyle name="Normal 11 2 2 5 2 4 2" xfId="10022" xr:uid="{00000000-0005-0000-0000-000064270000}"/>
    <cellStyle name="Normal 11 2 2 5 2 4 3" xfId="10023" xr:uid="{00000000-0005-0000-0000-000065270000}"/>
    <cellStyle name="Normal 11 2 2 5 2 4 4" xfId="10024" xr:uid="{00000000-0005-0000-0000-000066270000}"/>
    <cellStyle name="Normal 11 2 2 5 2 4 5" xfId="10025" xr:uid="{00000000-0005-0000-0000-000067270000}"/>
    <cellStyle name="Normal 11 2 2 5 2 4 6" xfId="10026" xr:uid="{00000000-0005-0000-0000-000068270000}"/>
    <cellStyle name="Normal 11 2 2 5 2 4 7" xfId="10027" xr:uid="{00000000-0005-0000-0000-000069270000}"/>
    <cellStyle name="Normal 11 2 2 5 2 5" xfId="10028" xr:uid="{00000000-0005-0000-0000-00006A270000}"/>
    <cellStyle name="Normal 11 2 2 5 2 6" xfId="10029" xr:uid="{00000000-0005-0000-0000-00006B270000}"/>
    <cellStyle name="Normal 11 2 2 5 2 7" xfId="10030" xr:uid="{00000000-0005-0000-0000-00006C270000}"/>
    <cellStyle name="Normal 11 2 2 5 2 8" xfId="10031" xr:uid="{00000000-0005-0000-0000-00006D270000}"/>
    <cellStyle name="Normal 11 2 2 5 2 9" xfId="10032" xr:uid="{00000000-0005-0000-0000-00006E270000}"/>
    <cellStyle name="Normal 11 2 2 5 3" xfId="10033" xr:uid="{00000000-0005-0000-0000-00006F270000}"/>
    <cellStyle name="Normal 11 2 2 5 3 2" xfId="10034" xr:uid="{00000000-0005-0000-0000-000070270000}"/>
    <cellStyle name="Normal 11 2 2 5 3 2 2" xfId="10035" xr:uid="{00000000-0005-0000-0000-000071270000}"/>
    <cellStyle name="Normal 11 2 2 5 3 2 2 2" xfId="10036" xr:uid="{00000000-0005-0000-0000-000072270000}"/>
    <cellStyle name="Normal 11 2 2 5 3 2 2 3" xfId="10037" xr:uid="{00000000-0005-0000-0000-000073270000}"/>
    <cellStyle name="Normal 11 2 2 5 3 2 2 4" xfId="10038" xr:uid="{00000000-0005-0000-0000-000074270000}"/>
    <cellStyle name="Normal 11 2 2 5 3 2 2 5" xfId="10039" xr:uid="{00000000-0005-0000-0000-000075270000}"/>
    <cellStyle name="Normal 11 2 2 5 3 2 2 6" xfId="10040" xr:uid="{00000000-0005-0000-0000-000076270000}"/>
    <cellStyle name="Normal 11 2 2 5 3 2 2 7" xfId="10041" xr:uid="{00000000-0005-0000-0000-000077270000}"/>
    <cellStyle name="Normal 11 2 2 5 3 2 3" xfId="10042" xr:uid="{00000000-0005-0000-0000-000078270000}"/>
    <cellStyle name="Normal 11 2 2 5 3 2 4" xfId="10043" xr:uid="{00000000-0005-0000-0000-000079270000}"/>
    <cellStyle name="Normal 11 2 2 5 3 2 5" xfId="10044" xr:uid="{00000000-0005-0000-0000-00007A270000}"/>
    <cellStyle name="Normal 11 2 2 5 3 2 6" xfId="10045" xr:uid="{00000000-0005-0000-0000-00007B270000}"/>
    <cellStyle name="Normal 11 2 2 5 3 2 7" xfId="10046" xr:uid="{00000000-0005-0000-0000-00007C270000}"/>
    <cellStyle name="Normal 11 2 2 5 3 2 8" xfId="10047" xr:uid="{00000000-0005-0000-0000-00007D270000}"/>
    <cellStyle name="Normal 11 2 2 5 3 3" xfId="10048" xr:uid="{00000000-0005-0000-0000-00007E270000}"/>
    <cellStyle name="Normal 11 2 2 5 3 3 2" xfId="10049" xr:uid="{00000000-0005-0000-0000-00007F270000}"/>
    <cellStyle name="Normal 11 2 2 5 3 3 3" xfId="10050" xr:uid="{00000000-0005-0000-0000-000080270000}"/>
    <cellStyle name="Normal 11 2 2 5 3 3 4" xfId="10051" xr:uid="{00000000-0005-0000-0000-000081270000}"/>
    <cellStyle name="Normal 11 2 2 5 3 3 5" xfId="10052" xr:uid="{00000000-0005-0000-0000-000082270000}"/>
    <cellStyle name="Normal 11 2 2 5 3 3 6" xfId="10053" xr:uid="{00000000-0005-0000-0000-000083270000}"/>
    <cellStyle name="Normal 11 2 2 5 3 3 7" xfId="10054" xr:uid="{00000000-0005-0000-0000-000084270000}"/>
    <cellStyle name="Normal 11 2 2 5 3 4" xfId="10055" xr:uid="{00000000-0005-0000-0000-000085270000}"/>
    <cellStyle name="Normal 11 2 2 5 3 5" xfId="10056" xr:uid="{00000000-0005-0000-0000-000086270000}"/>
    <cellStyle name="Normal 11 2 2 5 3 6" xfId="10057" xr:uid="{00000000-0005-0000-0000-000087270000}"/>
    <cellStyle name="Normal 11 2 2 5 3 7" xfId="10058" xr:uid="{00000000-0005-0000-0000-000088270000}"/>
    <cellStyle name="Normal 11 2 2 5 3 8" xfId="10059" xr:uid="{00000000-0005-0000-0000-000089270000}"/>
    <cellStyle name="Normal 11 2 2 5 3 9" xfId="10060" xr:uid="{00000000-0005-0000-0000-00008A270000}"/>
    <cellStyle name="Normal 11 2 2 5 4" xfId="10061" xr:uid="{00000000-0005-0000-0000-00008B270000}"/>
    <cellStyle name="Normal 11 2 2 5 4 2" xfId="10062" xr:uid="{00000000-0005-0000-0000-00008C270000}"/>
    <cellStyle name="Normal 11 2 2 5 4 2 2" xfId="10063" xr:uid="{00000000-0005-0000-0000-00008D270000}"/>
    <cellStyle name="Normal 11 2 2 5 4 2 3" xfId="10064" xr:uid="{00000000-0005-0000-0000-00008E270000}"/>
    <cellStyle name="Normal 11 2 2 5 4 2 4" xfId="10065" xr:uid="{00000000-0005-0000-0000-00008F270000}"/>
    <cellStyle name="Normal 11 2 2 5 4 2 5" xfId="10066" xr:uid="{00000000-0005-0000-0000-000090270000}"/>
    <cellStyle name="Normal 11 2 2 5 4 2 6" xfId="10067" xr:uid="{00000000-0005-0000-0000-000091270000}"/>
    <cellStyle name="Normal 11 2 2 5 4 2 7" xfId="10068" xr:uid="{00000000-0005-0000-0000-000092270000}"/>
    <cellStyle name="Normal 11 2 2 5 4 3" xfId="10069" xr:uid="{00000000-0005-0000-0000-000093270000}"/>
    <cellStyle name="Normal 11 2 2 5 4 4" xfId="10070" xr:uid="{00000000-0005-0000-0000-000094270000}"/>
    <cellStyle name="Normal 11 2 2 5 4 5" xfId="10071" xr:uid="{00000000-0005-0000-0000-000095270000}"/>
    <cellStyle name="Normal 11 2 2 5 4 6" xfId="10072" xr:uid="{00000000-0005-0000-0000-000096270000}"/>
    <cellStyle name="Normal 11 2 2 5 4 7" xfId="10073" xr:uid="{00000000-0005-0000-0000-000097270000}"/>
    <cellStyle name="Normal 11 2 2 5 4 8" xfId="10074" xr:uid="{00000000-0005-0000-0000-000098270000}"/>
    <cellStyle name="Normal 11 2 2 5 5" xfId="10075" xr:uid="{00000000-0005-0000-0000-000099270000}"/>
    <cellStyle name="Normal 11 2 2 5 5 2" xfId="10076" xr:uid="{00000000-0005-0000-0000-00009A270000}"/>
    <cellStyle name="Normal 11 2 2 5 5 3" xfId="10077" xr:uid="{00000000-0005-0000-0000-00009B270000}"/>
    <cellStyle name="Normal 11 2 2 5 5 4" xfId="10078" xr:uid="{00000000-0005-0000-0000-00009C270000}"/>
    <cellStyle name="Normal 11 2 2 5 5 5" xfId="10079" xr:uid="{00000000-0005-0000-0000-00009D270000}"/>
    <cellStyle name="Normal 11 2 2 5 5 6" xfId="10080" xr:uid="{00000000-0005-0000-0000-00009E270000}"/>
    <cellStyle name="Normal 11 2 2 5 5 7" xfId="10081" xr:uid="{00000000-0005-0000-0000-00009F270000}"/>
    <cellStyle name="Normal 11 2 2 5 6" xfId="10082" xr:uid="{00000000-0005-0000-0000-0000A0270000}"/>
    <cellStyle name="Normal 11 2 2 5 7" xfId="10083" xr:uid="{00000000-0005-0000-0000-0000A1270000}"/>
    <cellStyle name="Normal 11 2 2 5 8" xfId="10084" xr:uid="{00000000-0005-0000-0000-0000A2270000}"/>
    <cellStyle name="Normal 11 2 2 5 9" xfId="10085" xr:uid="{00000000-0005-0000-0000-0000A3270000}"/>
    <cellStyle name="Normal 11 2 2 6" xfId="10086" xr:uid="{00000000-0005-0000-0000-0000A4270000}"/>
    <cellStyle name="Normal 11 2 2 6 10" xfId="10087" xr:uid="{00000000-0005-0000-0000-0000A5270000}"/>
    <cellStyle name="Normal 11 2 2 6 2" xfId="10088" xr:uid="{00000000-0005-0000-0000-0000A6270000}"/>
    <cellStyle name="Normal 11 2 2 6 2 2" xfId="10089" xr:uid="{00000000-0005-0000-0000-0000A7270000}"/>
    <cellStyle name="Normal 11 2 2 6 2 2 2" xfId="10090" xr:uid="{00000000-0005-0000-0000-0000A8270000}"/>
    <cellStyle name="Normal 11 2 2 6 2 2 2 2" xfId="10091" xr:uid="{00000000-0005-0000-0000-0000A9270000}"/>
    <cellStyle name="Normal 11 2 2 6 2 2 2 3" xfId="10092" xr:uid="{00000000-0005-0000-0000-0000AA270000}"/>
    <cellStyle name="Normal 11 2 2 6 2 2 2 4" xfId="10093" xr:uid="{00000000-0005-0000-0000-0000AB270000}"/>
    <cellStyle name="Normal 11 2 2 6 2 2 2 5" xfId="10094" xr:uid="{00000000-0005-0000-0000-0000AC270000}"/>
    <cellStyle name="Normal 11 2 2 6 2 2 2 6" xfId="10095" xr:uid="{00000000-0005-0000-0000-0000AD270000}"/>
    <cellStyle name="Normal 11 2 2 6 2 2 2 7" xfId="10096" xr:uid="{00000000-0005-0000-0000-0000AE270000}"/>
    <cellStyle name="Normal 11 2 2 6 2 2 3" xfId="10097" xr:uid="{00000000-0005-0000-0000-0000AF270000}"/>
    <cellStyle name="Normal 11 2 2 6 2 2 4" xfId="10098" xr:uid="{00000000-0005-0000-0000-0000B0270000}"/>
    <cellStyle name="Normal 11 2 2 6 2 2 5" xfId="10099" xr:uid="{00000000-0005-0000-0000-0000B1270000}"/>
    <cellStyle name="Normal 11 2 2 6 2 2 6" xfId="10100" xr:uid="{00000000-0005-0000-0000-0000B2270000}"/>
    <cellStyle name="Normal 11 2 2 6 2 2 7" xfId="10101" xr:uid="{00000000-0005-0000-0000-0000B3270000}"/>
    <cellStyle name="Normal 11 2 2 6 2 2 8" xfId="10102" xr:uid="{00000000-0005-0000-0000-0000B4270000}"/>
    <cellStyle name="Normal 11 2 2 6 2 3" xfId="10103" xr:uid="{00000000-0005-0000-0000-0000B5270000}"/>
    <cellStyle name="Normal 11 2 2 6 2 3 2" xfId="10104" xr:uid="{00000000-0005-0000-0000-0000B6270000}"/>
    <cellStyle name="Normal 11 2 2 6 2 3 3" xfId="10105" xr:uid="{00000000-0005-0000-0000-0000B7270000}"/>
    <cellStyle name="Normal 11 2 2 6 2 3 4" xfId="10106" xr:uid="{00000000-0005-0000-0000-0000B8270000}"/>
    <cellStyle name="Normal 11 2 2 6 2 3 5" xfId="10107" xr:uid="{00000000-0005-0000-0000-0000B9270000}"/>
    <cellStyle name="Normal 11 2 2 6 2 3 6" xfId="10108" xr:uid="{00000000-0005-0000-0000-0000BA270000}"/>
    <cellStyle name="Normal 11 2 2 6 2 3 7" xfId="10109" xr:uid="{00000000-0005-0000-0000-0000BB270000}"/>
    <cellStyle name="Normal 11 2 2 6 2 4" xfId="10110" xr:uid="{00000000-0005-0000-0000-0000BC270000}"/>
    <cellStyle name="Normal 11 2 2 6 2 5" xfId="10111" xr:uid="{00000000-0005-0000-0000-0000BD270000}"/>
    <cellStyle name="Normal 11 2 2 6 2 6" xfId="10112" xr:uid="{00000000-0005-0000-0000-0000BE270000}"/>
    <cellStyle name="Normal 11 2 2 6 2 7" xfId="10113" xr:uid="{00000000-0005-0000-0000-0000BF270000}"/>
    <cellStyle name="Normal 11 2 2 6 2 8" xfId="10114" xr:uid="{00000000-0005-0000-0000-0000C0270000}"/>
    <cellStyle name="Normal 11 2 2 6 2 9" xfId="10115" xr:uid="{00000000-0005-0000-0000-0000C1270000}"/>
    <cellStyle name="Normal 11 2 2 6 3" xfId="10116" xr:uid="{00000000-0005-0000-0000-0000C2270000}"/>
    <cellStyle name="Normal 11 2 2 6 3 2" xfId="10117" xr:uid="{00000000-0005-0000-0000-0000C3270000}"/>
    <cellStyle name="Normal 11 2 2 6 3 2 2" xfId="10118" xr:uid="{00000000-0005-0000-0000-0000C4270000}"/>
    <cellStyle name="Normal 11 2 2 6 3 2 3" xfId="10119" xr:uid="{00000000-0005-0000-0000-0000C5270000}"/>
    <cellStyle name="Normal 11 2 2 6 3 2 4" xfId="10120" xr:uid="{00000000-0005-0000-0000-0000C6270000}"/>
    <cellStyle name="Normal 11 2 2 6 3 2 5" xfId="10121" xr:uid="{00000000-0005-0000-0000-0000C7270000}"/>
    <cellStyle name="Normal 11 2 2 6 3 2 6" xfId="10122" xr:uid="{00000000-0005-0000-0000-0000C8270000}"/>
    <cellStyle name="Normal 11 2 2 6 3 2 7" xfId="10123" xr:uid="{00000000-0005-0000-0000-0000C9270000}"/>
    <cellStyle name="Normal 11 2 2 6 3 3" xfId="10124" xr:uid="{00000000-0005-0000-0000-0000CA270000}"/>
    <cellStyle name="Normal 11 2 2 6 3 4" xfId="10125" xr:uid="{00000000-0005-0000-0000-0000CB270000}"/>
    <cellStyle name="Normal 11 2 2 6 3 5" xfId="10126" xr:uid="{00000000-0005-0000-0000-0000CC270000}"/>
    <cellStyle name="Normal 11 2 2 6 3 6" xfId="10127" xr:uid="{00000000-0005-0000-0000-0000CD270000}"/>
    <cellStyle name="Normal 11 2 2 6 3 7" xfId="10128" xr:uid="{00000000-0005-0000-0000-0000CE270000}"/>
    <cellStyle name="Normal 11 2 2 6 3 8" xfId="10129" xr:uid="{00000000-0005-0000-0000-0000CF270000}"/>
    <cellStyle name="Normal 11 2 2 6 4" xfId="10130" xr:uid="{00000000-0005-0000-0000-0000D0270000}"/>
    <cellStyle name="Normal 11 2 2 6 4 2" xfId="10131" xr:uid="{00000000-0005-0000-0000-0000D1270000}"/>
    <cellStyle name="Normal 11 2 2 6 4 3" xfId="10132" xr:uid="{00000000-0005-0000-0000-0000D2270000}"/>
    <cellStyle name="Normal 11 2 2 6 4 4" xfId="10133" xr:uid="{00000000-0005-0000-0000-0000D3270000}"/>
    <cellStyle name="Normal 11 2 2 6 4 5" xfId="10134" xr:uid="{00000000-0005-0000-0000-0000D4270000}"/>
    <cellStyle name="Normal 11 2 2 6 4 6" xfId="10135" xr:uid="{00000000-0005-0000-0000-0000D5270000}"/>
    <cellStyle name="Normal 11 2 2 6 4 7" xfId="10136" xr:uid="{00000000-0005-0000-0000-0000D6270000}"/>
    <cellStyle name="Normal 11 2 2 6 5" xfId="10137" xr:uid="{00000000-0005-0000-0000-0000D7270000}"/>
    <cellStyle name="Normal 11 2 2 6 6" xfId="10138" xr:uid="{00000000-0005-0000-0000-0000D8270000}"/>
    <cellStyle name="Normal 11 2 2 6 7" xfId="10139" xr:uid="{00000000-0005-0000-0000-0000D9270000}"/>
    <cellStyle name="Normal 11 2 2 6 8" xfId="10140" xr:uid="{00000000-0005-0000-0000-0000DA270000}"/>
    <cellStyle name="Normal 11 2 2 6 9" xfId="10141" xr:uid="{00000000-0005-0000-0000-0000DB270000}"/>
    <cellStyle name="Normal 11 2 2 7" xfId="10142" xr:uid="{00000000-0005-0000-0000-0000DC270000}"/>
    <cellStyle name="Normal 11 2 2 7 2" xfId="10143" xr:uid="{00000000-0005-0000-0000-0000DD270000}"/>
    <cellStyle name="Normal 11 2 2 7 2 2" xfId="10144" xr:uid="{00000000-0005-0000-0000-0000DE270000}"/>
    <cellStyle name="Normal 11 2 2 7 2 2 2" xfId="10145" xr:uid="{00000000-0005-0000-0000-0000DF270000}"/>
    <cellStyle name="Normal 11 2 2 7 2 2 3" xfId="10146" xr:uid="{00000000-0005-0000-0000-0000E0270000}"/>
    <cellStyle name="Normal 11 2 2 7 2 2 4" xfId="10147" xr:uid="{00000000-0005-0000-0000-0000E1270000}"/>
    <cellStyle name="Normal 11 2 2 7 2 2 5" xfId="10148" xr:uid="{00000000-0005-0000-0000-0000E2270000}"/>
    <cellStyle name="Normal 11 2 2 7 2 2 6" xfId="10149" xr:uid="{00000000-0005-0000-0000-0000E3270000}"/>
    <cellStyle name="Normal 11 2 2 7 2 2 7" xfId="10150" xr:uid="{00000000-0005-0000-0000-0000E4270000}"/>
    <cellStyle name="Normal 11 2 2 7 2 3" xfId="10151" xr:uid="{00000000-0005-0000-0000-0000E5270000}"/>
    <cellStyle name="Normal 11 2 2 7 2 4" xfId="10152" xr:uid="{00000000-0005-0000-0000-0000E6270000}"/>
    <cellStyle name="Normal 11 2 2 7 2 5" xfId="10153" xr:uid="{00000000-0005-0000-0000-0000E7270000}"/>
    <cellStyle name="Normal 11 2 2 7 2 6" xfId="10154" xr:uid="{00000000-0005-0000-0000-0000E8270000}"/>
    <cellStyle name="Normal 11 2 2 7 2 7" xfId="10155" xr:uid="{00000000-0005-0000-0000-0000E9270000}"/>
    <cellStyle name="Normal 11 2 2 7 2 8" xfId="10156" xr:uid="{00000000-0005-0000-0000-0000EA270000}"/>
    <cellStyle name="Normal 11 2 2 7 3" xfId="10157" xr:uid="{00000000-0005-0000-0000-0000EB270000}"/>
    <cellStyle name="Normal 11 2 2 7 3 2" xfId="10158" xr:uid="{00000000-0005-0000-0000-0000EC270000}"/>
    <cellStyle name="Normal 11 2 2 7 3 3" xfId="10159" xr:uid="{00000000-0005-0000-0000-0000ED270000}"/>
    <cellStyle name="Normal 11 2 2 7 3 4" xfId="10160" xr:uid="{00000000-0005-0000-0000-0000EE270000}"/>
    <cellStyle name="Normal 11 2 2 7 3 5" xfId="10161" xr:uid="{00000000-0005-0000-0000-0000EF270000}"/>
    <cellStyle name="Normal 11 2 2 7 3 6" xfId="10162" xr:uid="{00000000-0005-0000-0000-0000F0270000}"/>
    <cellStyle name="Normal 11 2 2 7 3 7" xfId="10163" xr:uid="{00000000-0005-0000-0000-0000F1270000}"/>
    <cellStyle name="Normal 11 2 2 7 4" xfId="10164" xr:uid="{00000000-0005-0000-0000-0000F2270000}"/>
    <cellStyle name="Normal 11 2 2 7 5" xfId="10165" xr:uid="{00000000-0005-0000-0000-0000F3270000}"/>
    <cellStyle name="Normal 11 2 2 7 6" xfId="10166" xr:uid="{00000000-0005-0000-0000-0000F4270000}"/>
    <cellStyle name="Normal 11 2 2 7 7" xfId="10167" xr:uid="{00000000-0005-0000-0000-0000F5270000}"/>
    <cellStyle name="Normal 11 2 2 7 8" xfId="10168" xr:uid="{00000000-0005-0000-0000-0000F6270000}"/>
    <cellStyle name="Normal 11 2 2 7 9" xfId="10169" xr:uid="{00000000-0005-0000-0000-0000F7270000}"/>
    <cellStyle name="Normal 11 2 2 8" xfId="10170" xr:uid="{00000000-0005-0000-0000-0000F8270000}"/>
    <cellStyle name="Normal 11 2 2 8 2" xfId="10171" xr:uid="{00000000-0005-0000-0000-0000F9270000}"/>
    <cellStyle name="Normal 11 2 2 8 2 2" xfId="10172" xr:uid="{00000000-0005-0000-0000-0000FA270000}"/>
    <cellStyle name="Normal 11 2 2 8 2 3" xfId="10173" xr:uid="{00000000-0005-0000-0000-0000FB270000}"/>
    <cellStyle name="Normal 11 2 2 8 2 4" xfId="10174" xr:uid="{00000000-0005-0000-0000-0000FC270000}"/>
    <cellStyle name="Normal 11 2 2 8 2 5" xfId="10175" xr:uid="{00000000-0005-0000-0000-0000FD270000}"/>
    <cellStyle name="Normal 11 2 2 8 2 6" xfId="10176" xr:uid="{00000000-0005-0000-0000-0000FE270000}"/>
    <cellStyle name="Normal 11 2 2 8 2 7" xfId="10177" xr:uid="{00000000-0005-0000-0000-0000FF270000}"/>
    <cellStyle name="Normal 11 2 2 8 3" xfId="10178" xr:uid="{00000000-0005-0000-0000-000000280000}"/>
    <cellStyle name="Normal 11 2 2 8 4" xfId="10179" xr:uid="{00000000-0005-0000-0000-000001280000}"/>
    <cellStyle name="Normal 11 2 2 8 5" xfId="10180" xr:uid="{00000000-0005-0000-0000-000002280000}"/>
    <cellStyle name="Normal 11 2 2 8 6" xfId="10181" xr:uid="{00000000-0005-0000-0000-000003280000}"/>
    <cellStyle name="Normal 11 2 2 8 7" xfId="10182" xr:uid="{00000000-0005-0000-0000-000004280000}"/>
    <cellStyle name="Normal 11 2 2 8 8" xfId="10183" xr:uid="{00000000-0005-0000-0000-000005280000}"/>
    <cellStyle name="Normal 11 2 2 9" xfId="10184" xr:uid="{00000000-0005-0000-0000-000006280000}"/>
    <cellStyle name="Normal 11 2 2 9 2" xfId="10185" xr:uid="{00000000-0005-0000-0000-000007280000}"/>
    <cellStyle name="Normal 11 2 2 9 3" xfId="10186" xr:uid="{00000000-0005-0000-0000-000008280000}"/>
    <cellStyle name="Normal 11 2 2 9 4" xfId="10187" xr:uid="{00000000-0005-0000-0000-000009280000}"/>
    <cellStyle name="Normal 11 2 2 9 5" xfId="10188" xr:uid="{00000000-0005-0000-0000-00000A280000}"/>
    <cellStyle name="Normal 11 2 2 9 6" xfId="10189" xr:uid="{00000000-0005-0000-0000-00000B280000}"/>
    <cellStyle name="Normal 11 2 2 9 7" xfId="10190" xr:uid="{00000000-0005-0000-0000-00000C280000}"/>
    <cellStyle name="Normal 11 2 3" xfId="10191" xr:uid="{00000000-0005-0000-0000-00000D280000}"/>
    <cellStyle name="Normal 11 2 3 10" xfId="10192" xr:uid="{00000000-0005-0000-0000-00000E280000}"/>
    <cellStyle name="Normal 11 2 3 11" xfId="10193" xr:uid="{00000000-0005-0000-0000-00000F280000}"/>
    <cellStyle name="Normal 11 2 3 12" xfId="10194" xr:uid="{00000000-0005-0000-0000-000010280000}"/>
    <cellStyle name="Normal 11 2 3 13" xfId="10195" xr:uid="{00000000-0005-0000-0000-000011280000}"/>
    <cellStyle name="Normal 11 2 3 14" xfId="10196" xr:uid="{00000000-0005-0000-0000-000012280000}"/>
    <cellStyle name="Normal 11 2 3 15" xfId="10197" xr:uid="{00000000-0005-0000-0000-000013280000}"/>
    <cellStyle name="Normal 11 2 3 16" xfId="10198" xr:uid="{00000000-0005-0000-0000-000014280000}"/>
    <cellStyle name="Normal 11 2 3 17" xfId="58823" xr:uid="{00000000-0005-0000-0000-000015280000}"/>
    <cellStyle name="Normal 11 2 3 17 2" xfId="58829" xr:uid="{00000000-0005-0000-0000-000016280000}"/>
    <cellStyle name="Normal 11 2 3 17 3" xfId="58835" xr:uid="{00000000-0005-0000-0000-000017280000}"/>
    <cellStyle name="Normal 11 2 3 2" xfId="10199" xr:uid="{00000000-0005-0000-0000-000018280000}"/>
    <cellStyle name="Normal 11 2 3 2 10" xfId="10200" xr:uid="{00000000-0005-0000-0000-000019280000}"/>
    <cellStyle name="Normal 11 2 3 2 11" xfId="10201" xr:uid="{00000000-0005-0000-0000-00001A280000}"/>
    <cellStyle name="Normal 11 2 3 2 12" xfId="10202" xr:uid="{00000000-0005-0000-0000-00001B280000}"/>
    <cellStyle name="Normal 11 2 3 2 2" xfId="10203" xr:uid="{00000000-0005-0000-0000-00001C280000}"/>
    <cellStyle name="Normal 11 2 3 2 2 10" xfId="10204" xr:uid="{00000000-0005-0000-0000-00001D280000}"/>
    <cellStyle name="Normal 11 2 3 2 2 11" xfId="10205" xr:uid="{00000000-0005-0000-0000-00001E280000}"/>
    <cellStyle name="Normal 11 2 3 2 2 2" xfId="10206" xr:uid="{00000000-0005-0000-0000-00001F280000}"/>
    <cellStyle name="Normal 11 2 3 2 2 2 10" xfId="10207" xr:uid="{00000000-0005-0000-0000-000020280000}"/>
    <cellStyle name="Normal 11 2 3 2 2 2 2" xfId="10208" xr:uid="{00000000-0005-0000-0000-000021280000}"/>
    <cellStyle name="Normal 11 2 3 2 2 2 2 2" xfId="10209" xr:uid="{00000000-0005-0000-0000-000022280000}"/>
    <cellStyle name="Normal 11 2 3 2 2 2 2 2 2" xfId="10210" xr:uid="{00000000-0005-0000-0000-000023280000}"/>
    <cellStyle name="Normal 11 2 3 2 2 2 2 2 3" xfId="10211" xr:uid="{00000000-0005-0000-0000-000024280000}"/>
    <cellStyle name="Normal 11 2 3 2 2 2 2 2 4" xfId="10212" xr:uid="{00000000-0005-0000-0000-000025280000}"/>
    <cellStyle name="Normal 11 2 3 2 2 2 2 2 5" xfId="10213" xr:uid="{00000000-0005-0000-0000-000026280000}"/>
    <cellStyle name="Normal 11 2 3 2 2 2 2 2 6" xfId="10214" xr:uid="{00000000-0005-0000-0000-000027280000}"/>
    <cellStyle name="Normal 11 2 3 2 2 2 2 2 7" xfId="10215" xr:uid="{00000000-0005-0000-0000-000028280000}"/>
    <cellStyle name="Normal 11 2 3 2 2 2 2 3" xfId="10216" xr:uid="{00000000-0005-0000-0000-000029280000}"/>
    <cellStyle name="Normal 11 2 3 2 2 2 2 4" xfId="10217" xr:uid="{00000000-0005-0000-0000-00002A280000}"/>
    <cellStyle name="Normal 11 2 3 2 2 2 2 5" xfId="10218" xr:uid="{00000000-0005-0000-0000-00002B280000}"/>
    <cellStyle name="Normal 11 2 3 2 2 2 2 6" xfId="10219" xr:uid="{00000000-0005-0000-0000-00002C280000}"/>
    <cellStyle name="Normal 11 2 3 2 2 2 2 7" xfId="10220" xr:uid="{00000000-0005-0000-0000-00002D280000}"/>
    <cellStyle name="Normal 11 2 3 2 2 2 2 8" xfId="10221" xr:uid="{00000000-0005-0000-0000-00002E280000}"/>
    <cellStyle name="Normal 11 2 3 2 2 2 3" xfId="10222" xr:uid="{00000000-0005-0000-0000-00002F280000}"/>
    <cellStyle name="Normal 11 2 3 2 2 2 3 2" xfId="10223" xr:uid="{00000000-0005-0000-0000-000030280000}"/>
    <cellStyle name="Normal 11 2 3 2 2 2 3 2 2" xfId="10224" xr:uid="{00000000-0005-0000-0000-000031280000}"/>
    <cellStyle name="Normal 11 2 3 2 2 2 3 2 3" xfId="10225" xr:uid="{00000000-0005-0000-0000-000032280000}"/>
    <cellStyle name="Normal 11 2 3 2 2 2 3 2 4" xfId="10226" xr:uid="{00000000-0005-0000-0000-000033280000}"/>
    <cellStyle name="Normal 11 2 3 2 2 2 3 2 5" xfId="10227" xr:uid="{00000000-0005-0000-0000-000034280000}"/>
    <cellStyle name="Normal 11 2 3 2 2 2 3 2 6" xfId="10228" xr:uid="{00000000-0005-0000-0000-000035280000}"/>
    <cellStyle name="Normal 11 2 3 2 2 2 3 2 7" xfId="10229" xr:uid="{00000000-0005-0000-0000-000036280000}"/>
    <cellStyle name="Normal 11 2 3 2 2 2 3 3" xfId="10230" xr:uid="{00000000-0005-0000-0000-000037280000}"/>
    <cellStyle name="Normal 11 2 3 2 2 2 3 4" xfId="10231" xr:uid="{00000000-0005-0000-0000-000038280000}"/>
    <cellStyle name="Normal 11 2 3 2 2 2 3 5" xfId="10232" xr:uid="{00000000-0005-0000-0000-000039280000}"/>
    <cellStyle name="Normal 11 2 3 2 2 2 3 6" xfId="10233" xr:uid="{00000000-0005-0000-0000-00003A280000}"/>
    <cellStyle name="Normal 11 2 3 2 2 2 3 7" xfId="10234" xr:uid="{00000000-0005-0000-0000-00003B280000}"/>
    <cellStyle name="Normal 11 2 3 2 2 2 3 8" xfId="10235" xr:uid="{00000000-0005-0000-0000-00003C280000}"/>
    <cellStyle name="Normal 11 2 3 2 2 2 4" xfId="10236" xr:uid="{00000000-0005-0000-0000-00003D280000}"/>
    <cellStyle name="Normal 11 2 3 2 2 2 4 2" xfId="10237" xr:uid="{00000000-0005-0000-0000-00003E280000}"/>
    <cellStyle name="Normal 11 2 3 2 2 2 4 3" xfId="10238" xr:uid="{00000000-0005-0000-0000-00003F280000}"/>
    <cellStyle name="Normal 11 2 3 2 2 2 4 4" xfId="10239" xr:uid="{00000000-0005-0000-0000-000040280000}"/>
    <cellStyle name="Normal 11 2 3 2 2 2 4 5" xfId="10240" xr:uid="{00000000-0005-0000-0000-000041280000}"/>
    <cellStyle name="Normal 11 2 3 2 2 2 4 6" xfId="10241" xr:uid="{00000000-0005-0000-0000-000042280000}"/>
    <cellStyle name="Normal 11 2 3 2 2 2 4 7" xfId="10242" xr:uid="{00000000-0005-0000-0000-000043280000}"/>
    <cellStyle name="Normal 11 2 3 2 2 2 5" xfId="10243" xr:uid="{00000000-0005-0000-0000-000044280000}"/>
    <cellStyle name="Normal 11 2 3 2 2 2 6" xfId="10244" xr:uid="{00000000-0005-0000-0000-000045280000}"/>
    <cellStyle name="Normal 11 2 3 2 2 2 7" xfId="10245" xr:uid="{00000000-0005-0000-0000-000046280000}"/>
    <cellStyle name="Normal 11 2 3 2 2 2 8" xfId="10246" xr:uid="{00000000-0005-0000-0000-000047280000}"/>
    <cellStyle name="Normal 11 2 3 2 2 2 9" xfId="10247" xr:uid="{00000000-0005-0000-0000-000048280000}"/>
    <cellStyle name="Normal 11 2 3 2 2 3" xfId="10248" xr:uid="{00000000-0005-0000-0000-000049280000}"/>
    <cellStyle name="Normal 11 2 3 2 2 3 2" xfId="10249" xr:uid="{00000000-0005-0000-0000-00004A280000}"/>
    <cellStyle name="Normal 11 2 3 2 2 3 2 2" xfId="10250" xr:uid="{00000000-0005-0000-0000-00004B280000}"/>
    <cellStyle name="Normal 11 2 3 2 2 3 2 2 2" xfId="10251" xr:uid="{00000000-0005-0000-0000-00004C280000}"/>
    <cellStyle name="Normal 11 2 3 2 2 3 2 2 3" xfId="10252" xr:uid="{00000000-0005-0000-0000-00004D280000}"/>
    <cellStyle name="Normal 11 2 3 2 2 3 2 2 4" xfId="10253" xr:uid="{00000000-0005-0000-0000-00004E280000}"/>
    <cellStyle name="Normal 11 2 3 2 2 3 2 2 5" xfId="10254" xr:uid="{00000000-0005-0000-0000-00004F280000}"/>
    <cellStyle name="Normal 11 2 3 2 2 3 2 2 6" xfId="10255" xr:uid="{00000000-0005-0000-0000-000050280000}"/>
    <cellStyle name="Normal 11 2 3 2 2 3 2 2 7" xfId="10256" xr:uid="{00000000-0005-0000-0000-000051280000}"/>
    <cellStyle name="Normal 11 2 3 2 2 3 2 3" xfId="10257" xr:uid="{00000000-0005-0000-0000-000052280000}"/>
    <cellStyle name="Normal 11 2 3 2 2 3 2 4" xfId="10258" xr:uid="{00000000-0005-0000-0000-000053280000}"/>
    <cellStyle name="Normal 11 2 3 2 2 3 2 5" xfId="10259" xr:uid="{00000000-0005-0000-0000-000054280000}"/>
    <cellStyle name="Normal 11 2 3 2 2 3 2 6" xfId="10260" xr:uid="{00000000-0005-0000-0000-000055280000}"/>
    <cellStyle name="Normal 11 2 3 2 2 3 2 7" xfId="10261" xr:uid="{00000000-0005-0000-0000-000056280000}"/>
    <cellStyle name="Normal 11 2 3 2 2 3 2 8" xfId="10262" xr:uid="{00000000-0005-0000-0000-000057280000}"/>
    <cellStyle name="Normal 11 2 3 2 2 3 3" xfId="10263" xr:uid="{00000000-0005-0000-0000-000058280000}"/>
    <cellStyle name="Normal 11 2 3 2 2 3 3 2" xfId="10264" xr:uid="{00000000-0005-0000-0000-000059280000}"/>
    <cellStyle name="Normal 11 2 3 2 2 3 3 3" xfId="10265" xr:uid="{00000000-0005-0000-0000-00005A280000}"/>
    <cellStyle name="Normal 11 2 3 2 2 3 3 4" xfId="10266" xr:uid="{00000000-0005-0000-0000-00005B280000}"/>
    <cellStyle name="Normal 11 2 3 2 2 3 3 5" xfId="10267" xr:uid="{00000000-0005-0000-0000-00005C280000}"/>
    <cellStyle name="Normal 11 2 3 2 2 3 3 6" xfId="10268" xr:uid="{00000000-0005-0000-0000-00005D280000}"/>
    <cellStyle name="Normal 11 2 3 2 2 3 3 7" xfId="10269" xr:uid="{00000000-0005-0000-0000-00005E280000}"/>
    <cellStyle name="Normal 11 2 3 2 2 3 4" xfId="10270" xr:uid="{00000000-0005-0000-0000-00005F280000}"/>
    <cellStyle name="Normal 11 2 3 2 2 3 5" xfId="10271" xr:uid="{00000000-0005-0000-0000-000060280000}"/>
    <cellStyle name="Normal 11 2 3 2 2 3 6" xfId="10272" xr:uid="{00000000-0005-0000-0000-000061280000}"/>
    <cellStyle name="Normal 11 2 3 2 2 3 7" xfId="10273" xr:uid="{00000000-0005-0000-0000-000062280000}"/>
    <cellStyle name="Normal 11 2 3 2 2 3 8" xfId="10274" xr:uid="{00000000-0005-0000-0000-000063280000}"/>
    <cellStyle name="Normal 11 2 3 2 2 3 9" xfId="10275" xr:uid="{00000000-0005-0000-0000-000064280000}"/>
    <cellStyle name="Normal 11 2 3 2 2 4" xfId="10276" xr:uid="{00000000-0005-0000-0000-000065280000}"/>
    <cellStyle name="Normal 11 2 3 2 2 4 2" xfId="10277" xr:uid="{00000000-0005-0000-0000-000066280000}"/>
    <cellStyle name="Normal 11 2 3 2 2 4 2 2" xfId="10278" xr:uid="{00000000-0005-0000-0000-000067280000}"/>
    <cellStyle name="Normal 11 2 3 2 2 4 2 3" xfId="10279" xr:uid="{00000000-0005-0000-0000-000068280000}"/>
    <cellStyle name="Normal 11 2 3 2 2 4 2 4" xfId="10280" xr:uid="{00000000-0005-0000-0000-000069280000}"/>
    <cellStyle name="Normal 11 2 3 2 2 4 2 5" xfId="10281" xr:uid="{00000000-0005-0000-0000-00006A280000}"/>
    <cellStyle name="Normal 11 2 3 2 2 4 2 6" xfId="10282" xr:uid="{00000000-0005-0000-0000-00006B280000}"/>
    <cellStyle name="Normal 11 2 3 2 2 4 2 7" xfId="10283" xr:uid="{00000000-0005-0000-0000-00006C280000}"/>
    <cellStyle name="Normal 11 2 3 2 2 4 3" xfId="10284" xr:uid="{00000000-0005-0000-0000-00006D280000}"/>
    <cellStyle name="Normal 11 2 3 2 2 4 4" xfId="10285" xr:uid="{00000000-0005-0000-0000-00006E280000}"/>
    <cellStyle name="Normal 11 2 3 2 2 4 5" xfId="10286" xr:uid="{00000000-0005-0000-0000-00006F280000}"/>
    <cellStyle name="Normal 11 2 3 2 2 4 6" xfId="10287" xr:uid="{00000000-0005-0000-0000-000070280000}"/>
    <cellStyle name="Normal 11 2 3 2 2 4 7" xfId="10288" xr:uid="{00000000-0005-0000-0000-000071280000}"/>
    <cellStyle name="Normal 11 2 3 2 2 4 8" xfId="10289" xr:uid="{00000000-0005-0000-0000-000072280000}"/>
    <cellStyle name="Normal 11 2 3 2 2 5" xfId="10290" xr:uid="{00000000-0005-0000-0000-000073280000}"/>
    <cellStyle name="Normal 11 2 3 2 2 5 2" xfId="10291" xr:uid="{00000000-0005-0000-0000-000074280000}"/>
    <cellStyle name="Normal 11 2 3 2 2 5 3" xfId="10292" xr:uid="{00000000-0005-0000-0000-000075280000}"/>
    <cellStyle name="Normal 11 2 3 2 2 5 4" xfId="10293" xr:uid="{00000000-0005-0000-0000-000076280000}"/>
    <cellStyle name="Normal 11 2 3 2 2 5 5" xfId="10294" xr:uid="{00000000-0005-0000-0000-000077280000}"/>
    <cellStyle name="Normal 11 2 3 2 2 5 6" xfId="10295" xr:uid="{00000000-0005-0000-0000-000078280000}"/>
    <cellStyle name="Normal 11 2 3 2 2 5 7" xfId="10296" xr:uid="{00000000-0005-0000-0000-000079280000}"/>
    <cellStyle name="Normal 11 2 3 2 2 6" xfId="10297" xr:uid="{00000000-0005-0000-0000-00007A280000}"/>
    <cellStyle name="Normal 11 2 3 2 2 7" xfId="10298" xr:uid="{00000000-0005-0000-0000-00007B280000}"/>
    <cellStyle name="Normal 11 2 3 2 2 8" xfId="10299" xr:uid="{00000000-0005-0000-0000-00007C280000}"/>
    <cellStyle name="Normal 11 2 3 2 2 9" xfId="10300" xr:uid="{00000000-0005-0000-0000-00007D280000}"/>
    <cellStyle name="Normal 11 2 3 2 3" xfId="10301" xr:uid="{00000000-0005-0000-0000-00007E280000}"/>
    <cellStyle name="Normal 11 2 3 2 3 10" xfId="10302" xr:uid="{00000000-0005-0000-0000-00007F280000}"/>
    <cellStyle name="Normal 11 2 3 2 3 2" xfId="10303" xr:uid="{00000000-0005-0000-0000-000080280000}"/>
    <cellStyle name="Normal 11 2 3 2 3 2 2" xfId="10304" xr:uid="{00000000-0005-0000-0000-000081280000}"/>
    <cellStyle name="Normal 11 2 3 2 3 2 2 2" xfId="10305" xr:uid="{00000000-0005-0000-0000-000082280000}"/>
    <cellStyle name="Normal 11 2 3 2 3 2 2 3" xfId="10306" xr:uid="{00000000-0005-0000-0000-000083280000}"/>
    <cellStyle name="Normal 11 2 3 2 3 2 2 4" xfId="10307" xr:uid="{00000000-0005-0000-0000-000084280000}"/>
    <cellStyle name="Normal 11 2 3 2 3 2 2 5" xfId="10308" xr:uid="{00000000-0005-0000-0000-000085280000}"/>
    <cellStyle name="Normal 11 2 3 2 3 2 2 6" xfId="10309" xr:uid="{00000000-0005-0000-0000-000086280000}"/>
    <cellStyle name="Normal 11 2 3 2 3 2 2 7" xfId="10310" xr:uid="{00000000-0005-0000-0000-000087280000}"/>
    <cellStyle name="Normal 11 2 3 2 3 2 3" xfId="10311" xr:uid="{00000000-0005-0000-0000-000088280000}"/>
    <cellStyle name="Normal 11 2 3 2 3 2 4" xfId="10312" xr:uid="{00000000-0005-0000-0000-000089280000}"/>
    <cellStyle name="Normal 11 2 3 2 3 2 5" xfId="10313" xr:uid="{00000000-0005-0000-0000-00008A280000}"/>
    <cellStyle name="Normal 11 2 3 2 3 2 6" xfId="10314" xr:uid="{00000000-0005-0000-0000-00008B280000}"/>
    <cellStyle name="Normal 11 2 3 2 3 2 7" xfId="10315" xr:uid="{00000000-0005-0000-0000-00008C280000}"/>
    <cellStyle name="Normal 11 2 3 2 3 2 8" xfId="10316" xr:uid="{00000000-0005-0000-0000-00008D280000}"/>
    <cellStyle name="Normal 11 2 3 2 3 3" xfId="10317" xr:uid="{00000000-0005-0000-0000-00008E280000}"/>
    <cellStyle name="Normal 11 2 3 2 3 3 2" xfId="10318" xr:uid="{00000000-0005-0000-0000-00008F280000}"/>
    <cellStyle name="Normal 11 2 3 2 3 3 2 2" xfId="10319" xr:uid="{00000000-0005-0000-0000-000090280000}"/>
    <cellStyle name="Normal 11 2 3 2 3 3 2 3" xfId="10320" xr:uid="{00000000-0005-0000-0000-000091280000}"/>
    <cellStyle name="Normal 11 2 3 2 3 3 2 4" xfId="10321" xr:uid="{00000000-0005-0000-0000-000092280000}"/>
    <cellStyle name="Normal 11 2 3 2 3 3 2 5" xfId="10322" xr:uid="{00000000-0005-0000-0000-000093280000}"/>
    <cellStyle name="Normal 11 2 3 2 3 3 2 6" xfId="10323" xr:uid="{00000000-0005-0000-0000-000094280000}"/>
    <cellStyle name="Normal 11 2 3 2 3 3 2 7" xfId="10324" xr:uid="{00000000-0005-0000-0000-000095280000}"/>
    <cellStyle name="Normal 11 2 3 2 3 3 3" xfId="10325" xr:uid="{00000000-0005-0000-0000-000096280000}"/>
    <cellStyle name="Normal 11 2 3 2 3 3 4" xfId="10326" xr:uid="{00000000-0005-0000-0000-000097280000}"/>
    <cellStyle name="Normal 11 2 3 2 3 3 5" xfId="10327" xr:uid="{00000000-0005-0000-0000-000098280000}"/>
    <cellStyle name="Normal 11 2 3 2 3 3 6" xfId="10328" xr:uid="{00000000-0005-0000-0000-000099280000}"/>
    <cellStyle name="Normal 11 2 3 2 3 3 7" xfId="10329" xr:uid="{00000000-0005-0000-0000-00009A280000}"/>
    <cellStyle name="Normal 11 2 3 2 3 3 8" xfId="10330" xr:uid="{00000000-0005-0000-0000-00009B280000}"/>
    <cellStyle name="Normal 11 2 3 2 3 4" xfId="10331" xr:uid="{00000000-0005-0000-0000-00009C280000}"/>
    <cellStyle name="Normal 11 2 3 2 3 4 2" xfId="10332" xr:uid="{00000000-0005-0000-0000-00009D280000}"/>
    <cellStyle name="Normal 11 2 3 2 3 4 3" xfId="10333" xr:uid="{00000000-0005-0000-0000-00009E280000}"/>
    <cellStyle name="Normal 11 2 3 2 3 4 4" xfId="10334" xr:uid="{00000000-0005-0000-0000-00009F280000}"/>
    <cellStyle name="Normal 11 2 3 2 3 4 5" xfId="10335" xr:uid="{00000000-0005-0000-0000-0000A0280000}"/>
    <cellStyle name="Normal 11 2 3 2 3 4 6" xfId="10336" xr:uid="{00000000-0005-0000-0000-0000A1280000}"/>
    <cellStyle name="Normal 11 2 3 2 3 4 7" xfId="10337" xr:uid="{00000000-0005-0000-0000-0000A2280000}"/>
    <cellStyle name="Normal 11 2 3 2 3 5" xfId="10338" xr:uid="{00000000-0005-0000-0000-0000A3280000}"/>
    <cellStyle name="Normal 11 2 3 2 3 6" xfId="10339" xr:uid="{00000000-0005-0000-0000-0000A4280000}"/>
    <cellStyle name="Normal 11 2 3 2 3 7" xfId="10340" xr:uid="{00000000-0005-0000-0000-0000A5280000}"/>
    <cellStyle name="Normal 11 2 3 2 3 8" xfId="10341" xr:uid="{00000000-0005-0000-0000-0000A6280000}"/>
    <cellStyle name="Normal 11 2 3 2 3 9" xfId="10342" xr:uid="{00000000-0005-0000-0000-0000A7280000}"/>
    <cellStyle name="Normal 11 2 3 2 4" xfId="10343" xr:uid="{00000000-0005-0000-0000-0000A8280000}"/>
    <cellStyle name="Normal 11 2 3 2 4 2" xfId="10344" xr:uid="{00000000-0005-0000-0000-0000A9280000}"/>
    <cellStyle name="Normal 11 2 3 2 4 2 2" xfId="10345" xr:uid="{00000000-0005-0000-0000-0000AA280000}"/>
    <cellStyle name="Normal 11 2 3 2 4 2 2 2" xfId="10346" xr:uid="{00000000-0005-0000-0000-0000AB280000}"/>
    <cellStyle name="Normal 11 2 3 2 4 2 2 3" xfId="10347" xr:uid="{00000000-0005-0000-0000-0000AC280000}"/>
    <cellStyle name="Normal 11 2 3 2 4 2 2 4" xfId="10348" xr:uid="{00000000-0005-0000-0000-0000AD280000}"/>
    <cellStyle name="Normal 11 2 3 2 4 2 2 5" xfId="10349" xr:uid="{00000000-0005-0000-0000-0000AE280000}"/>
    <cellStyle name="Normal 11 2 3 2 4 2 2 6" xfId="10350" xr:uid="{00000000-0005-0000-0000-0000AF280000}"/>
    <cellStyle name="Normal 11 2 3 2 4 2 2 7" xfId="10351" xr:uid="{00000000-0005-0000-0000-0000B0280000}"/>
    <cellStyle name="Normal 11 2 3 2 4 2 3" xfId="10352" xr:uid="{00000000-0005-0000-0000-0000B1280000}"/>
    <cellStyle name="Normal 11 2 3 2 4 2 4" xfId="10353" xr:uid="{00000000-0005-0000-0000-0000B2280000}"/>
    <cellStyle name="Normal 11 2 3 2 4 2 5" xfId="10354" xr:uid="{00000000-0005-0000-0000-0000B3280000}"/>
    <cellStyle name="Normal 11 2 3 2 4 2 6" xfId="10355" xr:uid="{00000000-0005-0000-0000-0000B4280000}"/>
    <cellStyle name="Normal 11 2 3 2 4 2 7" xfId="10356" xr:uid="{00000000-0005-0000-0000-0000B5280000}"/>
    <cellStyle name="Normal 11 2 3 2 4 2 8" xfId="10357" xr:uid="{00000000-0005-0000-0000-0000B6280000}"/>
    <cellStyle name="Normal 11 2 3 2 4 3" xfId="10358" xr:uid="{00000000-0005-0000-0000-0000B7280000}"/>
    <cellStyle name="Normal 11 2 3 2 4 3 2" xfId="10359" xr:uid="{00000000-0005-0000-0000-0000B8280000}"/>
    <cellStyle name="Normal 11 2 3 2 4 3 3" xfId="10360" xr:uid="{00000000-0005-0000-0000-0000B9280000}"/>
    <cellStyle name="Normal 11 2 3 2 4 3 4" xfId="10361" xr:uid="{00000000-0005-0000-0000-0000BA280000}"/>
    <cellStyle name="Normal 11 2 3 2 4 3 5" xfId="10362" xr:uid="{00000000-0005-0000-0000-0000BB280000}"/>
    <cellStyle name="Normal 11 2 3 2 4 3 6" xfId="10363" xr:uid="{00000000-0005-0000-0000-0000BC280000}"/>
    <cellStyle name="Normal 11 2 3 2 4 3 7" xfId="10364" xr:uid="{00000000-0005-0000-0000-0000BD280000}"/>
    <cellStyle name="Normal 11 2 3 2 4 4" xfId="10365" xr:uid="{00000000-0005-0000-0000-0000BE280000}"/>
    <cellStyle name="Normal 11 2 3 2 4 5" xfId="10366" xr:uid="{00000000-0005-0000-0000-0000BF280000}"/>
    <cellStyle name="Normal 11 2 3 2 4 6" xfId="10367" xr:uid="{00000000-0005-0000-0000-0000C0280000}"/>
    <cellStyle name="Normal 11 2 3 2 4 7" xfId="10368" xr:uid="{00000000-0005-0000-0000-0000C1280000}"/>
    <cellStyle name="Normal 11 2 3 2 4 8" xfId="10369" xr:uid="{00000000-0005-0000-0000-0000C2280000}"/>
    <cellStyle name="Normal 11 2 3 2 4 9" xfId="10370" xr:uid="{00000000-0005-0000-0000-0000C3280000}"/>
    <cellStyle name="Normal 11 2 3 2 5" xfId="10371" xr:uid="{00000000-0005-0000-0000-0000C4280000}"/>
    <cellStyle name="Normal 11 2 3 2 5 2" xfId="10372" xr:uid="{00000000-0005-0000-0000-0000C5280000}"/>
    <cellStyle name="Normal 11 2 3 2 5 2 2" xfId="10373" xr:uid="{00000000-0005-0000-0000-0000C6280000}"/>
    <cellStyle name="Normal 11 2 3 2 5 2 3" xfId="10374" xr:uid="{00000000-0005-0000-0000-0000C7280000}"/>
    <cellStyle name="Normal 11 2 3 2 5 2 4" xfId="10375" xr:uid="{00000000-0005-0000-0000-0000C8280000}"/>
    <cellStyle name="Normal 11 2 3 2 5 2 5" xfId="10376" xr:uid="{00000000-0005-0000-0000-0000C9280000}"/>
    <cellStyle name="Normal 11 2 3 2 5 2 6" xfId="10377" xr:uid="{00000000-0005-0000-0000-0000CA280000}"/>
    <cellStyle name="Normal 11 2 3 2 5 2 7" xfId="10378" xr:uid="{00000000-0005-0000-0000-0000CB280000}"/>
    <cellStyle name="Normal 11 2 3 2 5 3" xfId="10379" xr:uid="{00000000-0005-0000-0000-0000CC280000}"/>
    <cellStyle name="Normal 11 2 3 2 5 4" xfId="10380" xr:uid="{00000000-0005-0000-0000-0000CD280000}"/>
    <cellStyle name="Normal 11 2 3 2 5 5" xfId="10381" xr:uid="{00000000-0005-0000-0000-0000CE280000}"/>
    <cellStyle name="Normal 11 2 3 2 5 6" xfId="10382" xr:uid="{00000000-0005-0000-0000-0000CF280000}"/>
    <cellStyle name="Normal 11 2 3 2 5 7" xfId="10383" xr:uid="{00000000-0005-0000-0000-0000D0280000}"/>
    <cellStyle name="Normal 11 2 3 2 5 8" xfId="10384" xr:uid="{00000000-0005-0000-0000-0000D1280000}"/>
    <cellStyle name="Normal 11 2 3 2 6" xfId="10385" xr:uid="{00000000-0005-0000-0000-0000D2280000}"/>
    <cellStyle name="Normal 11 2 3 2 6 2" xfId="10386" xr:uid="{00000000-0005-0000-0000-0000D3280000}"/>
    <cellStyle name="Normal 11 2 3 2 6 3" xfId="10387" xr:uid="{00000000-0005-0000-0000-0000D4280000}"/>
    <cellStyle name="Normal 11 2 3 2 6 4" xfId="10388" xr:uid="{00000000-0005-0000-0000-0000D5280000}"/>
    <cellStyle name="Normal 11 2 3 2 6 5" xfId="10389" xr:uid="{00000000-0005-0000-0000-0000D6280000}"/>
    <cellStyle name="Normal 11 2 3 2 6 6" xfId="10390" xr:uid="{00000000-0005-0000-0000-0000D7280000}"/>
    <cellStyle name="Normal 11 2 3 2 6 7" xfId="10391" xr:uid="{00000000-0005-0000-0000-0000D8280000}"/>
    <cellStyle name="Normal 11 2 3 2 7" xfId="10392" xr:uid="{00000000-0005-0000-0000-0000D9280000}"/>
    <cellStyle name="Normal 11 2 3 2 8" xfId="10393" xr:uid="{00000000-0005-0000-0000-0000DA280000}"/>
    <cellStyle name="Normal 11 2 3 2 9" xfId="10394" xr:uid="{00000000-0005-0000-0000-0000DB280000}"/>
    <cellStyle name="Normal 11 2 3 3" xfId="10395" xr:uid="{00000000-0005-0000-0000-0000DC280000}"/>
    <cellStyle name="Normal 11 2 3 3 10" xfId="10396" xr:uid="{00000000-0005-0000-0000-0000DD280000}"/>
    <cellStyle name="Normal 11 2 3 3 11" xfId="10397" xr:uid="{00000000-0005-0000-0000-0000DE280000}"/>
    <cellStyle name="Normal 11 2 3 3 12" xfId="10398" xr:uid="{00000000-0005-0000-0000-0000DF280000}"/>
    <cellStyle name="Normal 11 2 3 3 2" xfId="10399" xr:uid="{00000000-0005-0000-0000-0000E0280000}"/>
    <cellStyle name="Normal 11 2 3 3 2 10" xfId="10400" xr:uid="{00000000-0005-0000-0000-0000E1280000}"/>
    <cellStyle name="Normal 11 2 3 3 2 11" xfId="10401" xr:uid="{00000000-0005-0000-0000-0000E2280000}"/>
    <cellStyle name="Normal 11 2 3 3 2 2" xfId="10402" xr:uid="{00000000-0005-0000-0000-0000E3280000}"/>
    <cellStyle name="Normal 11 2 3 3 2 2 10" xfId="10403" xr:uid="{00000000-0005-0000-0000-0000E4280000}"/>
    <cellStyle name="Normal 11 2 3 3 2 2 2" xfId="10404" xr:uid="{00000000-0005-0000-0000-0000E5280000}"/>
    <cellStyle name="Normal 11 2 3 3 2 2 2 2" xfId="10405" xr:uid="{00000000-0005-0000-0000-0000E6280000}"/>
    <cellStyle name="Normal 11 2 3 3 2 2 2 2 2" xfId="10406" xr:uid="{00000000-0005-0000-0000-0000E7280000}"/>
    <cellStyle name="Normal 11 2 3 3 2 2 2 2 3" xfId="10407" xr:uid="{00000000-0005-0000-0000-0000E8280000}"/>
    <cellStyle name="Normal 11 2 3 3 2 2 2 2 4" xfId="10408" xr:uid="{00000000-0005-0000-0000-0000E9280000}"/>
    <cellStyle name="Normal 11 2 3 3 2 2 2 2 5" xfId="10409" xr:uid="{00000000-0005-0000-0000-0000EA280000}"/>
    <cellStyle name="Normal 11 2 3 3 2 2 2 2 6" xfId="10410" xr:uid="{00000000-0005-0000-0000-0000EB280000}"/>
    <cellStyle name="Normal 11 2 3 3 2 2 2 2 7" xfId="10411" xr:uid="{00000000-0005-0000-0000-0000EC280000}"/>
    <cellStyle name="Normal 11 2 3 3 2 2 2 3" xfId="10412" xr:uid="{00000000-0005-0000-0000-0000ED280000}"/>
    <cellStyle name="Normal 11 2 3 3 2 2 2 4" xfId="10413" xr:uid="{00000000-0005-0000-0000-0000EE280000}"/>
    <cellStyle name="Normal 11 2 3 3 2 2 2 5" xfId="10414" xr:uid="{00000000-0005-0000-0000-0000EF280000}"/>
    <cellStyle name="Normal 11 2 3 3 2 2 2 6" xfId="10415" xr:uid="{00000000-0005-0000-0000-0000F0280000}"/>
    <cellStyle name="Normal 11 2 3 3 2 2 2 7" xfId="10416" xr:uid="{00000000-0005-0000-0000-0000F1280000}"/>
    <cellStyle name="Normal 11 2 3 3 2 2 2 8" xfId="10417" xr:uid="{00000000-0005-0000-0000-0000F2280000}"/>
    <cellStyle name="Normal 11 2 3 3 2 2 3" xfId="10418" xr:uid="{00000000-0005-0000-0000-0000F3280000}"/>
    <cellStyle name="Normal 11 2 3 3 2 2 3 2" xfId="10419" xr:uid="{00000000-0005-0000-0000-0000F4280000}"/>
    <cellStyle name="Normal 11 2 3 3 2 2 3 2 2" xfId="10420" xr:uid="{00000000-0005-0000-0000-0000F5280000}"/>
    <cellStyle name="Normal 11 2 3 3 2 2 3 2 3" xfId="10421" xr:uid="{00000000-0005-0000-0000-0000F6280000}"/>
    <cellStyle name="Normal 11 2 3 3 2 2 3 2 4" xfId="10422" xr:uid="{00000000-0005-0000-0000-0000F7280000}"/>
    <cellStyle name="Normal 11 2 3 3 2 2 3 2 5" xfId="10423" xr:uid="{00000000-0005-0000-0000-0000F8280000}"/>
    <cellStyle name="Normal 11 2 3 3 2 2 3 2 6" xfId="10424" xr:uid="{00000000-0005-0000-0000-0000F9280000}"/>
    <cellStyle name="Normal 11 2 3 3 2 2 3 2 7" xfId="10425" xr:uid="{00000000-0005-0000-0000-0000FA280000}"/>
    <cellStyle name="Normal 11 2 3 3 2 2 3 3" xfId="10426" xr:uid="{00000000-0005-0000-0000-0000FB280000}"/>
    <cellStyle name="Normal 11 2 3 3 2 2 3 4" xfId="10427" xr:uid="{00000000-0005-0000-0000-0000FC280000}"/>
    <cellStyle name="Normal 11 2 3 3 2 2 3 5" xfId="10428" xr:uid="{00000000-0005-0000-0000-0000FD280000}"/>
    <cellStyle name="Normal 11 2 3 3 2 2 3 6" xfId="10429" xr:uid="{00000000-0005-0000-0000-0000FE280000}"/>
    <cellStyle name="Normal 11 2 3 3 2 2 3 7" xfId="10430" xr:uid="{00000000-0005-0000-0000-0000FF280000}"/>
    <cellStyle name="Normal 11 2 3 3 2 2 3 8" xfId="10431" xr:uid="{00000000-0005-0000-0000-000000290000}"/>
    <cellStyle name="Normal 11 2 3 3 2 2 4" xfId="10432" xr:uid="{00000000-0005-0000-0000-000001290000}"/>
    <cellStyle name="Normal 11 2 3 3 2 2 4 2" xfId="10433" xr:uid="{00000000-0005-0000-0000-000002290000}"/>
    <cellStyle name="Normal 11 2 3 3 2 2 4 3" xfId="10434" xr:uid="{00000000-0005-0000-0000-000003290000}"/>
    <cellStyle name="Normal 11 2 3 3 2 2 4 4" xfId="10435" xr:uid="{00000000-0005-0000-0000-000004290000}"/>
    <cellStyle name="Normal 11 2 3 3 2 2 4 5" xfId="10436" xr:uid="{00000000-0005-0000-0000-000005290000}"/>
    <cellStyle name="Normal 11 2 3 3 2 2 4 6" xfId="10437" xr:uid="{00000000-0005-0000-0000-000006290000}"/>
    <cellStyle name="Normal 11 2 3 3 2 2 4 7" xfId="10438" xr:uid="{00000000-0005-0000-0000-000007290000}"/>
    <cellStyle name="Normal 11 2 3 3 2 2 5" xfId="10439" xr:uid="{00000000-0005-0000-0000-000008290000}"/>
    <cellStyle name="Normal 11 2 3 3 2 2 6" xfId="10440" xr:uid="{00000000-0005-0000-0000-000009290000}"/>
    <cellStyle name="Normal 11 2 3 3 2 2 7" xfId="10441" xr:uid="{00000000-0005-0000-0000-00000A290000}"/>
    <cellStyle name="Normal 11 2 3 3 2 2 8" xfId="10442" xr:uid="{00000000-0005-0000-0000-00000B290000}"/>
    <cellStyle name="Normal 11 2 3 3 2 2 9" xfId="10443" xr:uid="{00000000-0005-0000-0000-00000C290000}"/>
    <cellStyle name="Normal 11 2 3 3 2 3" xfId="10444" xr:uid="{00000000-0005-0000-0000-00000D290000}"/>
    <cellStyle name="Normal 11 2 3 3 2 3 2" xfId="10445" xr:uid="{00000000-0005-0000-0000-00000E290000}"/>
    <cellStyle name="Normal 11 2 3 3 2 3 2 2" xfId="10446" xr:uid="{00000000-0005-0000-0000-00000F290000}"/>
    <cellStyle name="Normal 11 2 3 3 2 3 2 2 2" xfId="10447" xr:uid="{00000000-0005-0000-0000-000010290000}"/>
    <cellStyle name="Normal 11 2 3 3 2 3 2 2 3" xfId="10448" xr:uid="{00000000-0005-0000-0000-000011290000}"/>
    <cellStyle name="Normal 11 2 3 3 2 3 2 2 4" xfId="10449" xr:uid="{00000000-0005-0000-0000-000012290000}"/>
    <cellStyle name="Normal 11 2 3 3 2 3 2 2 5" xfId="10450" xr:uid="{00000000-0005-0000-0000-000013290000}"/>
    <cellStyle name="Normal 11 2 3 3 2 3 2 2 6" xfId="10451" xr:uid="{00000000-0005-0000-0000-000014290000}"/>
    <cellStyle name="Normal 11 2 3 3 2 3 2 2 7" xfId="10452" xr:uid="{00000000-0005-0000-0000-000015290000}"/>
    <cellStyle name="Normal 11 2 3 3 2 3 2 3" xfId="10453" xr:uid="{00000000-0005-0000-0000-000016290000}"/>
    <cellStyle name="Normal 11 2 3 3 2 3 2 4" xfId="10454" xr:uid="{00000000-0005-0000-0000-000017290000}"/>
    <cellStyle name="Normal 11 2 3 3 2 3 2 5" xfId="10455" xr:uid="{00000000-0005-0000-0000-000018290000}"/>
    <cellStyle name="Normal 11 2 3 3 2 3 2 6" xfId="10456" xr:uid="{00000000-0005-0000-0000-000019290000}"/>
    <cellStyle name="Normal 11 2 3 3 2 3 2 7" xfId="10457" xr:uid="{00000000-0005-0000-0000-00001A290000}"/>
    <cellStyle name="Normal 11 2 3 3 2 3 2 8" xfId="10458" xr:uid="{00000000-0005-0000-0000-00001B290000}"/>
    <cellStyle name="Normal 11 2 3 3 2 3 3" xfId="10459" xr:uid="{00000000-0005-0000-0000-00001C290000}"/>
    <cellStyle name="Normal 11 2 3 3 2 3 3 2" xfId="10460" xr:uid="{00000000-0005-0000-0000-00001D290000}"/>
    <cellStyle name="Normal 11 2 3 3 2 3 3 3" xfId="10461" xr:uid="{00000000-0005-0000-0000-00001E290000}"/>
    <cellStyle name="Normal 11 2 3 3 2 3 3 4" xfId="10462" xr:uid="{00000000-0005-0000-0000-00001F290000}"/>
    <cellStyle name="Normal 11 2 3 3 2 3 3 5" xfId="10463" xr:uid="{00000000-0005-0000-0000-000020290000}"/>
    <cellStyle name="Normal 11 2 3 3 2 3 3 6" xfId="10464" xr:uid="{00000000-0005-0000-0000-000021290000}"/>
    <cellStyle name="Normal 11 2 3 3 2 3 3 7" xfId="10465" xr:uid="{00000000-0005-0000-0000-000022290000}"/>
    <cellStyle name="Normal 11 2 3 3 2 3 4" xfId="10466" xr:uid="{00000000-0005-0000-0000-000023290000}"/>
    <cellStyle name="Normal 11 2 3 3 2 3 5" xfId="10467" xr:uid="{00000000-0005-0000-0000-000024290000}"/>
    <cellStyle name="Normal 11 2 3 3 2 3 6" xfId="10468" xr:uid="{00000000-0005-0000-0000-000025290000}"/>
    <cellStyle name="Normal 11 2 3 3 2 3 7" xfId="10469" xr:uid="{00000000-0005-0000-0000-000026290000}"/>
    <cellStyle name="Normal 11 2 3 3 2 3 8" xfId="10470" xr:uid="{00000000-0005-0000-0000-000027290000}"/>
    <cellStyle name="Normal 11 2 3 3 2 3 9" xfId="10471" xr:uid="{00000000-0005-0000-0000-000028290000}"/>
    <cellStyle name="Normal 11 2 3 3 2 4" xfId="10472" xr:uid="{00000000-0005-0000-0000-000029290000}"/>
    <cellStyle name="Normal 11 2 3 3 2 4 2" xfId="10473" xr:uid="{00000000-0005-0000-0000-00002A290000}"/>
    <cellStyle name="Normal 11 2 3 3 2 4 2 2" xfId="10474" xr:uid="{00000000-0005-0000-0000-00002B290000}"/>
    <cellStyle name="Normal 11 2 3 3 2 4 2 3" xfId="10475" xr:uid="{00000000-0005-0000-0000-00002C290000}"/>
    <cellStyle name="Normal 11 2 3 3 2 4 2 4" xfId="10476" xr:uid="{00000000-0005-0000-0000-00002D290000}"/>
    <cellStyle name="Normal 11 2 3 3 2 4 2 5" xfId="10477" xr:uid="{00000000-0005-0000-0000-00002E290000}"/>
    <cellStyle name="Normal 11 2 3 3 2 4 2 6" xfId="10478" xr:uid="{00000000-0005-0000-0000-00002F290000}"/>
    <cellStyle name="Normal 11 2 3 3 2 4 2 7" xfId="10479" xr:uid="{00000000-0005-0000-0000-000030290000}"/>
    <cellStyle name="Normal 11 2 3 3 2 4 3" xfId="10480" xr:uid="{00000000-0005-0000-0000-000031290000}"/>
    <cellStyle name="Normal 11 2 3 3 2 4 4" xfId="10481" xr:uid="{00000000-0005-0000-0000-000032290000}"/>
    <cellStyle name="Normal 11 2 3 3 2 4 5" xfId="10482" xr:uid="{00000000-0005-0000-0000-000033290000}"/>
    <cellStyle name="Normal 11 2 3 3 2 4 6" xfId="10483" xr:uid="{00000000-0005-0000-0000-000034290000}"/>
    <cellStyle name="Normal 11 2 3 3 2 4 7" xfId="10484" xr:uid="{00000000-0005-0000-0000-000035290000}"/>
    <cellStyle name="Normal 11 2 3 3 2 4 8" xfId="10485" xr:uid="{00000000-0005-0000-0000-000036290000}"/>
    <cellStyle name="Normal 11 2 3 3 2 5" xfId="10486" xr:uid="{00000000-0005-0000-0000-000037290000}"/>
    <cellStyle name="Normal 11 2 3 3 2 5 2" xfId="10487" xr:uid="{00000000-0005-0000-0000-000038290000}"/>
    <cellStyle name="Normal 11 2 3 3 2 5 3" xfId="10488" xr:uid="{00000000-0005-0000-0000-000039290000}"/>
    <cellStyle name="Normal 11 2 3 3 2 5 4" xfId="10489" xr:uid="{00000000-0005-0000-0000-00003A290000}"/>
    <cellStyle name="Normal 11 2 3 3 2 5 5" xfId="10490" xr:uid="{00000000-0005-0000-0000-00003B290000}"/>
    <cellStyle name="Normal 11 2 3 3 2 5 6" xfId="10491" xr:uid="{00000000-0005-0000-0000-00003C290000}"/>
    <cellStyle name="Normal 11 2 3 3 2 5 7" xfId="10492" xr:uid="{00000000-0005-0000-0000-00003D290000}"/>
    <cellStyle name="Normal 11 2 3 3 2 6" xfId="10493" xr:uid="{00000000-0005-0000-0000-00003E290000}"/>
    <cellStyle name="Normal 11 2 3 3 2 7" xfId="10494" xr:uid="{00000000-0005-0000-0000-00003F290000}"/>
    <cellStyle name="Normal 11 2 3 3 2 8" xfId="10495" xr:uid="{00000000-0005-0000-0000-000040290000}"/>
    <cellStyle name="Normal 11 2 3 3 2 9" xfId="10496" xr:uid="{00000000-0005-0000-0000-000041290000}"/>
    <cellStyle name="Normal 11 2 3 3 3" xfId="10497" xr:uid="{00000000-0005-0000-0000-000042290000}"/>
    <cellStyle name="Normal 11 2 3 3 3 10" xfId="10498" xr:uid="{00000000-0005-0000-0000-000043290000}"/>
    <cellStyle name="Normal 11 2 3 3 3 2" xfId="10499" xr:uid="{00000000-0005-0000-0000-000044290000}"/>
    <cellStyle name="Normal 11 2 3 3 3 2 2" xfId="10500" xr:uid="{00000000-0005-0000-0000-000045290000}"/>
    <cellStyle name="Normal 11 2 3 3 3 2 2 2" xfId="10501" xr:uid="{00000000-0005-0000-0000-000046290000}"/>
    <cellStyle name="Normal 11 2 3 3 3 2 2 3" xfId="10502" xr:uid="{00000000-0005-0000-0000-000047290000}"/>
    <cellStyle name="Normal 11 2 3 3 3 2 2 4" xfId="10503" xr:uid="{00000000-0005-0000-0000-000048290000}"/>
    <cellStyle name="Normal 11 2 3 3 3 2 2 5" xfId="10504" xr:uid="{00000000-0005-0000-0000-000049290000}"/>
    <cellStyle name="Normal 11 2 3 3 3 2 2 6" xfId="10505" xr:uid="{00000000-0005-0000-0000-00004A290000}"/>
    <cellStyle name="Normal 11 2 3 3 3 2 2 7" xfId="10506" xr:uid="{00000000-0005-0000-0000-00004B290000}"/>
    <cellStyle name="Normal 11 2 3 3 3 2 3" xfId="10507" xr:uid="{00000000-0005-0000-0000-00004C290000}"/>
    <cellStyle name="Normal 11 2 3 3 3 2 4" xfId="10508" xr:uid="{00000000-0005-0000-0000-00004D290000}"/>
    <cellStyle name="Normal 11 2 3 3 3 2 5" xfId="10509" xr:uid="{00000000-0005-0000-0000-00004E290000}"/>
    <cellStyle name="Normal 11 2 3 3 3 2 6" xfId="10510" xr:uid="{00000000-0005-0000-0000-00004F290000}"/>
    <cellStyle name="Normal 11 2 3 3 3 2 7" xfId="10511" xr:uid="{00000000-0005-0000-0000-000050290000}"/>
    <cellStyle name="Normal 11 2 3 3 3 2 8" xfId="10512" xr:uid="{00000000-0005-0000-0000-000051290000}"/>
    <cellStyle name="Normal 11 2 3 3 3 3" xfId="10513" xr:uid="{00000000-0005-0000-0000-000052290000}"/>
    <cellStyle name="Normal 11 2 3 3 3 3 2" xfId="10514" xr:uid="{00000000-0005-0000-0000-000053290000}"/>
    <cellStyle name="Normal 11 2 3 3 3 3 2 2" xfId="10515" xr:uid="{00000000-0005-0000-0000-000054290000}"/>
    <cellStyle name="Normal 11 2 3 3 3 3 2 3" xfId="10516" xr:uid="{00000000-0005-0000-0000-000055290000}"/>
    <cellStyle name="Normal 11 2 3 3 3 3 2 4" xfId="10517" xr:uid="{00000000-0005-0000-0000-000056290000}"/>
    <cellStyle name="Normal 11 2 3 3 3 3 2 5" xfId="10518" xr:uid="{00000000-0005-0000-0000-000057290000}"/>
    <cellStyle name="Normal 11 2 3 3 3 3 2 6" xfId="10519" xr:uid="{00000000-0005-0000-0000-000058290000}"/>
    <cellStyle name="Normal 11 2 3 3 3 3 2 7" xfId="10520" xr:uid="{00000000-0005-0000-0000-000059290000}"/>
    <cellStyle name="Normal 11 2 3 3 3 3 3" xfId="10521" xr:uid="{00000000-0005-0000-0000-00005A290000}"/>
    <cellStyle name="Normal 11 2 3 3 3 3 4" xfId="10522" xr:uid="{00000000-0005-0000-0000-00005B290000}"/>
    <cellStyle name="Normal 11 2 3 3 3 3 5" xfId="10523" xr:uid="{00000000-0005-0000-0000-00005C290000}"/>
    <cellStyle name="Normal 11 2 3 3 3 3 6" xfId="10524" xr:uid="{00000000-0005-0000-0000-00005D290000}"/>
    <cellStyle name="Normal 11 2 3 3 3 3 7" xfId="10525" xr:uid="{00000000-0005-0000-0000-00005E290000}"/>
    <cellStyle name="Normal 11 2 3 3 3 3 8" xfId="10526" xr:uid="{00000000-0005-0000-0000-00005F290000}"/>
    <cellStyle name="Normal 11 2 3 3 3 4" xfId="10527" xr:uid="{00000000-0005-0000-0000-000060290000}"/>
    <cellStyle name="Normal 11 2 3 3 3 4 2" xfId="10528" xr:uid="{00000000-0005-0000-0000-000061290000}"/>
    <cellStyle name="Normal 11 2 3 3 3 4 3" xfId="10529" xr:uid="{00000000-0005-0000-0000-000062290000}"/>
    <cellStyle name="Normal 11 2 3 3 3 4 4" xfId="10530" xr:uid="{00000000-0005-0000-0000-000063290000}"/>
    <cellStyle name="Normal 11 2 3 3 3 4 5" xfId="10531" xr:uid="{00000000-0005-0000-0000-000064290000}"/>
    <cellStyle name="Normal 11 2 3 3 3 4 6" xfId="10532" xr:uid="{00000000-0005-0000-0000-000065290000}"/>
    <cellStyle name="Normal 11 2 3 3 3 4 7" xfId="10533" xr:uid="{00000000-0005-0000-0000-000066290000}"/>
    <cellStyle name="Normal 11 2 3 3 3 5" xfId="10534" xr:uid="{00000000-0005-0000-0000-000067290000}"/>
    <cellStyle name="Normal 11 2 3 3 3 6" xfId="10535" xr:uid="{00000000-0005-0000-0000-000068290000}"/>
    <cellStyle name="Normal 11 2 3 3 3 7" xfId="10536" xr:uid="{00000000-0005-0000-0000-000069290000}"/>
    <cellStyle name="Normal 11 2 3 3 3 8" xfId="10537" xr:uid="{00000000-0005-0000-0000-00006A290000}"/>
    <cellStyle name="Normal 11 2 3 3 3 9" xfId="10538" xr:uid="{00000000-0005-0000-0000-00006B290000}"/>
    <cellStyle name="Normal 11 2 3 3 4" xfId="10539" xr:uid="{00000000-0005-0000-0000-00006C290000}"/>
    <cellStyle name="Normal 11 2 3 3 4 2" xfId="10540" xr:uid="{00000000-0005-0000-0000-00006D290000}"/>
    <cellStyle name="Normal 11 2 3 3 4 2 2" xfId="10541" xr:uid="{00000000-0005-0000-0000-00006E290000}"/>
    <cellStyle name="Normal 11 2 3 3 4 2 2 2" xfId="10542" xr:uid="{00000000-0005-0000-0000-00006F290000}"/>
    <cellStyle name="Normal 11 2 3 3 4 2 2 3" xfId="10543" xr:uid="{00000000-0005-0000-0000-000070290000}"/>
    <cellStyle name="Normal 11 2 3 3 4 2 2 4" xfId="10544" xr:uid="{00000000-0005-0000-0000-000071290000}"/>
    <cellStyle name="Normal 11 2 3 3 4 2 2 5" xfId="10545" xr:uid="{00000000-0005-0000-0000-000072290000}"/>
    <cellStyle name="Normal 11 2 3 3 4 2 2 6" xfId="10546" xr:uid="{00000000-0005-0000-0000-000073290000}"/>
    <cellStyle name="Normal 11 2 3 3 4 2 2 7" xfId="10547" xr:uid="{00000000-0005-0000-0000-000074290000}"/>
    <cellStyle name="Normal 11 2 3 3 4 2 3" xfId="10548" xr:uid="{00000000-0005-0000-0000-000075290000}"/>
    <cellStyle name="Normal 11 2 3 3 4 2 4" xfId="10549" xr:uid="{00000000-0005-0000-0000-000076290000}"/>
    <cellStyle name="Normal 11 2 3 3 4 2 5" xfId="10550" xr:uid="{00000000-0005-0000-0000-000077290000}"/>
    <cellStyle name="Normal 11 2 3 3 4 2 6" xfId="10551" xr:uid="{00000000-0005-0000-0000-000078290000}"/>
    <cellStyle name="Normal 11 2 3 3 4 2 7" xfId="10552" xr:uid="{00000000-0005-0000-0000-000079290000}"/>
    <cellStyle name="Normal 11 2 3 3 4 2 8" xfId="10553" xr:uid="{00000000-0005-0000-0000-00007A290000}"/>
    <cellStyle name="Normal 11 2 3 3 4 3" xfId="10554" xr:uid="{00000000-0005-0000-0000-00007B290000}"/>
    <cellStyle name="Normal 11 2 3 3 4 3 2" xfId="10555" xr:uid="{00000000-0005-0000-0000-00007C290000}"/>
    <cellStyle name="Normal 11 2 3 3 4 3 3" xfId="10556" xr:uid="{00000000-0005-0000-0000-00007D290000}"/>
    <cellStyle name="Normal 11 2 3 3 4 3 4" xfId="10557" xr:uid="{00000000-0005-0000-0000-00007E290000}"/>
    <cellStyle name="Normal 11 2 3 3 4 3 5" xfId="10558" xr:uid="{00000000-0005-0000-0000-00007F290000}"/>
    <cellStyle name="Normal 11 2 3 3 4 3 6" xfId="10559" xr:uid="{00000000-0005-0000-0000-000080290000}"/>
    <cellStyle name="Normal 11 2 3 3 4 3 7" xfId="10560" xr:uid="{00000000-0005-0000-0000-000081290000}"/>
    <cellStyle name="Normal 11 2 3 3 4 4" xfId="10561" xr:uid="{00000000-0005-0000-0000-000082290000}"/>
    <cellStyle name="Normal 11 2 3 3 4 5" xfId="10562" xr:uid="{00000000-0005-0000-0000-000083290000}"/>
    <cellStyle name="Normal 11 2 3 3 4 6" xfId="10563" xr:uid="{00000000-0005-0000-0000-000084290000}"/>
    <cellStyle name="Normal 11 2 3 3 4 7" xfId="10564" xr:uid="{00000000-0005-0000-0000-000085290000}"/>
    <cellStyle name="Normal 11 2 3 3 4 8" xfId="10565" xr:uid="{00000000-0005-0000-0000-000086290000}"/>
    <cellStyle name="Normal 11 2 3 3 4 9" xfId="10566" xr:uid="{00000000-0005-0000-0000-000087290000}"/>
    <cellStyle name="Normal 11 2 3 3 5" xfId="10567" xr:uid="{00000000-0005-0000-0000-000088290000}"/>
    <cellStyle name="Normal 11 2 3 3 5 2" xfId="10568" xr:uid="{00000000-0005-0000-0000-000089290000}"/>
    <cellStyle name="Normal 11 2 3 3 5 2 2" xfId="10569" xr:uid="{00000000-0005-0000-0000-00008A290000}"/>
    <cellStyle name="Normal 11 2 3 3 5 2 3" xfId="10570" xr:uid="{00000000-0005-0000-0000-00008B290000}"/>
    <cellStyle name="Normal 11 2 3 3 5 2 4" xfId="10571" xr:uid="{00000000-0005-0000-0000-00008C290000}"/>
    <cellStyle name="Normal 11 2 3 3 5 2 5" xfId="10572" xr:uid="{00000000-0005-0000-0000-00008D290000}"/>
    <cellStyle name="Normal 11 2 3 3 5 2 6" xfId="10573" xr:uid="{00000000-0005-0000-0000-00008E290000}"/>
    <cellStyle name="Normal 11 2 3 3 5 2 7" xfId="10574" xr:uid="{00000000-0005-0000-0000-00008F290000}"/>
    <cellStyle name="Normal 11 2 3 3 5 3" xfId="10575" xr:uid="{00000000-0005-0000-0000-000090290000}"/>
    <cellStyle name="Normal 11 2 3 3 5 4" xfId="10576" xr:uid="{00000000-0005-0000-0000-000091290000}"/>
    <cellStyle name="Normal 11 2 3 3 5 5" xfId="10577" xr:uid="{00000000-0005-0000-0000-000092290000}"/>
    <cellStyle name="Normal 11 2 3 3 5 6" xfId="10578" xr:uid="{00000000-0005-0000-0000-000093290000}"/>
    <cellStyle name="Normal 11 2 3 3 5 7" xfId="10579" xr:uid="{00000000-0005-0000-0000-000094290000}"/>
    <cellStyle name="Normal 11 2 3 3 5 8" xfId="10580" xr:uid="{00000000-0005-0000-0000-000095290000}"/>
    <cellStyle name="Normal 11 2 3 3 6" xfId="10581" xr:uid="{00000000-0005-0000-0000-000096290000}"/>
    <cellStyle name="Normal 11 2 3 3 6 2" xfId="10582" xr:uid="{00000000-0005-0000-0000-000097290000}"/>
    <cellStyle name="Normal 11 2 3 3 6 3" xfId="10583" xr:uid="{00000000-0005-0000-0000-000098290000}"/>
    <cellStyle name="Normal 11 2 3 3 6 4" xfId="10584" xr:uid="{00000000-0005-0000-0000-000099290000}"/>
    <cellStyle name="Normal 11 2 3 3 6 5" xfId="10585" xr:uid="{00000000-0005-0000-0000-00009A290000}"/>
    <cellStyle name="Normal 11 2 3 3 6 6" xfId="10586" xr:uid="{00000000-0005-0000-0000-00009B290000}"/>
    <cellStyle name="Normal 11 2 3 3 6 7" xfId="10587" xr:uid="{00000000-0005-0000-0000-00009C290000}"/>
    <cellStyle name="Normal 11 2 3 3 7" xfId="10588" xr:uid="{00000000-0005-0000-0000-00009D290000}"/>
    <cellStyle name="Normal 11 2 3 3 8" xfId="10589" xr:uid="{00000000-0005-0000-0000-00009E290000}"/>
    <cellStyle name="Normal 11 2 3 3 9" xfId="10590" xr:uid="{00000000-0005-0000-0000-00009F290000}"/>
    <cellStyle name="Normal 11 2 3 4" xfId="10591" xr:uid="{00000000-0005-0000-0000-0000A0290000}"/>
    <cellStyle name="Normal 11 2 3 4 10" xfId="10592" xr:uid="{00000000-0005-0000-0000-0000A1290000}"/>
    <cellStyle name="Normal 11 2 3 4 11" xfId="10593" xr:uid="{00000000-0005-0000-0000-0000A2290000}"/>
    <cellStyle name="Normal 11 2 3 4 2" xfId="10594" xr:uid="{00000000-0005-0000-0000-0000A3290000}"/>
    <cellStyle name="Normal 11 2 3 4 2 10" xfId="10595" xr:uid="{00000000-0005-0000-0000-0000A4290000}"/>
    <cellStyle name="Normal 11 2 3 4 2 2" xfId="10596" xr:uid="{00000000-0005-0000-0000-0000A5290000}"/>
    <cellStyle name="Normal 11 2 3 4 2 2 2" xfId="10597" xr:uid="{00000000-0005-0000-0000-0000A6290000}"/>
    <cellStyle name="Normal 11 2 3 4 2 2 2 2" xfId="10598" xr:uid="{00000000-0005-0000-0000-0000A7290000}"/>
    <cellStyle name="Normal 11 2 3 4 2 2 2 3" xfId="10599" xr:uid="{00000000-0005-0000-0000-0000A8290000}"/>
    <cellStyle name="Normal 11 2 3 4 2 2 2 4" xfId="10600" xr:uid="{00000000-0005-0000-0000-0000A9290000}"/>
    <cellStyle name="Normal 11 2 3 4 2 2 2 5" xfId="10601" xr:uid="{00000000-0005-0000-0000-0000AA290000}"/>
    <cellStyle name="Normal 11 2 3 4 2 2 2 6" xfId="10602" xr:uid="{00000000-0005-0000-0000-0000AB290000}"/>
    <cellStyle name="Normal 11 2 3 4 2 2 2 7" xfId="10603" xr:uid="{00000000-0005-0000-0000-0000AC290000}"/>
    <cellStyle name="Normal 11 2 3 4 2 2 3" xfId="10604" xr:uid="{00000000-0005-0000-0000-0000AD290000}"/>
    <cellStyle name="Normal 11 2 3 4 2 2 4" xfId="10605" xr:uid="{00000000-0005-0000-0000-0000AE290000}"/>
    <cellStyle name="Normal 11 2 3 4 2 2 5" xfId="10606" xr:uid="{00000000-0005-0000-0000-0000AF290000}"/>
    <cellStyle name="Normal 11 2 3 4 2 2 6" xfId="10607" xr:uid="{00000000-0005-0000-0000-0000B0290000}"/>
    <cellStyle name="Normal 11 2 3 4 2 2 7" xfId="10608" xr:uid="{00000000-0005-0000-0000-0000B1290000}"/>
    <cellStyle name="Normal 11 2 3 4 2 2 8" xfId="10609" xr:uid="{00000000-0005-0000-0000-0000B2290000}"/>
    <cellStyle name="Normal 11 2 3 4 2 3" xfId="10610" xr:uid="{00000000-0005-0000-0000-0000B3290000}"/>
    <cellStyle name="Normal 11 2 3 4 2 3 2" xfId="10611" xr:uid="{00000000-0005-0000-0000-0000B4290000}"/>
    <cellStyle name="Normal 11 2 3 4 2 3 2 2" xfId="10612" xr:uid="{00000000-0005-0000-0000-0000B5290000}"/>
    <cellStyle name="Normal 11 2 3 4 2 3 2 3" xfId="10613" xr:uid="{00000000-0005-0000-0000-0000B6290000}"/>
    <cellStyle name="Normal 11 2 3 4 2 3 2 4" xfId="10614" xr:uid="{00000000-0005-0000-0000-0000B7290000}"/>
    <cellStyle name="Normal 11 2 3 4 2 3 2 5" xfId="10615" xr:uid="{00000000-0005-0000-0000-0000B8290000}"/>
    <cellStyle name="Normal 11 2 3 4 2 3 2 6" xfId="10616" xr:uid="{00000000-0005-0000-0000-0000B9290000}"/>
    <cellStyle name="Normal 11 2 3 4 2 3 2 7" xfId="10617" xr:uid="{00000000-0005-0000-0000-0000BA290000}"/>
    <cellStyle name="Normal 11 2 3 4 2 3 3" xfId="10618" xr:uid="{00000000-0005-0000-0000-0000BB290000}"/>
    <cellStyle name="Normal 11 2 3 4 2 3 4" xfId="10619" xr:uid="{00000000-0005-0000-0000-0000BC290000}"/>
    <cellStyle name="Normal 11 2 3 4 2 3 5" xfId="10620" xr:uid="{00000000-0005-0000-0000-0000BD290000}"/>
    <cellStyle name="Normal 11 2 3 4 2 3 6" xfId="10621" xr:uid="{00000000-0005-0000-0000-0000BE290000}"/>
    <cellStyle name="Normal 11 2 3 4 2 3 7" xfId="10622" xr:uid="{00000000-0005-0000-0000-0000BF290000}"/>
    <cellStyle name="Normal 11 2 3 4 2 3 8" xfId="10623" xr:uid="{00000000-0005-0000-0000-0000C0290000}"/>
    <cellStyle name="Normal 11 2 3 4 2 4" xfId="10624" xr:uid="{00000000-0005-0000-0000-0000C1290000}"/>
    <cellStyle name="Normal 11 2 3 4 2 4 2" xfId="10625" xr:uid="{00000000-0005-0000-0000-0000C2290000}"/>
    <cellStyle name="Normal 11 2 3 4 2 4 3" xfId="10626" xr:uid="{00000000-0005-0000-0000-0000C3290000}"/>
    <cellStyle name="Normal 11 2 3 4 2 4 4" xfId="10627" xr:uid="{00000000-0005-0000-0000-0000C4290000}"/>
    <cellStyle name="Normal 11 2 3 4 2 4 5" xfId="10628" xr:uid="{00000000-0005-0000-0000-0000C5290000}"/>
    <cellStyle name="Normal 11 2 3 4 2 4 6" xfId="10629" xr:uid="{00000000-0005-0000-0000-0000C6290000}"/>
    <cellStyle name="Normal 11 2 3 4 2 4 7" xfId="10630" xr:uid="{00000000-0005-0000-0000-0000C7290000}"/>
    <cellStyle name="Normal 11 2 3 4 2 5" xfId="10631" xr:uid="{00000000-0005-0000-0000-0000C8290000}"/>
    <cellStyle name="Normal 11 2 3 4 2 6" xfId="10632" xr:uid="{00000000-0005-0000-0000-0000C9290000}"/>
    <cellStyle name="Normal 11 2 3 4 2 7" xfId="10633" xr:uid="{00000000-0005-0000-0000-0000CA290000}"/>
    <cellStyle name="Normal 11 2 3 4 2 8" xfId="10634" xr:uid="{00000000-0005-0000-0000-0000CB290000}"/>
    <cellStyle name="Normal 11 2 3 4 2 9" xfId="10635" xr:uid="{00000000-0005-0000-0000-0000CC290000}"/>
    <cellStyle name="Normal 11 2 3 4 3" xfId="10636" xr:uid="{00000000-0005-0000-0000-0000CD290000}"/>
    <cellStyle name="Normal 11 2 3 4 3 2" xfId="10637" xr:uid="{00000000-0005-0000-0000-0000CE290000}"/>
    <cellStyle name="Normal 11 2 3 4 3 2 2" xfId="10638" xr:uid="{00000000-0005-0000-0000-0000CF290000}"/>
    <cellStyle name="Normal 11 2 3 4 3 2 2 2" xfId="10639" xr:uid="{00000000-0005-0000-0000-0000D0290000}"/>
    <cellStyle name="Normal 11 2 3 4 3 2 2 3" xfId="10640" xr:uid="{00000000-0005-0000-0000-0000D1290000}"/>
    <cellStyle name="Normal 11 2 3 4 3 2 2 4" xfId="10641" xr:uid="{00000000-0005-0000-0000-0000D2290000}"/>
    <cellStyle name="Normal 11 2 3 4 3 2 2 5" xfId="10642" xr:uid="{00000000-0005-0000-0000-0000D3290000}"/>
    <cellStyle name="Normal 11 2 3 4 3 2 2 6" xfId="10643" xr:uid="{00000000-0005-0000-0000-0000D4290000}"/>
    <cellStyle name="Normal 11 2 3 4 3 2 2 7" xfId="10644" xr:uid="{00000000-0005-0000-0000-0000D5290000}"/>
    <cellStyle name="Normal 11 2 3 4 3 2 3" xfId="10645" xr:uid="{00000000-0005-0000-0000-0000D6290000}"/>
    <cellStyle name="Normal 11 2 3 4 3 2 4" xfId="10646" xr:uid="{00000000-0005-0000-0000-0000D7290000}"/>
    <cellStyle name="Normal 11 2 3 4 3 2 5" xfId="10647" xr:uid="{00000000-0005-0000-0000-0000D8290000}"/>
    <cellStyle name="Normal 11 2 3 4 3 2 6" xfId="10648" xr:uid="{00000000-0005-0000-0000-0000D9290000}"/>
    <cellStyle name="Normal 11 2 3 4 3 2 7" xfId="10649" xr:uid="{00000000-0005-0000-0000-0000DA290000}"/>
    <cellStyle name="Normal 11 2 3 4 3 2 8" xfId="10650" xr:uid="{00000000-0005-0000-0000-0000DB290000}"/>
    <cellStyle name="Normal 11 2 3 4 3 3" xfId="10651" xr:uid="{00000000-0005-0000-0000-0000DC290000}"/>
    <cellStyle name="Normal 11 2 3 4 3 3 2" xfId="10652" xr:uid="{00000000-0005-0000-0000-0000DD290000}"/>
    <cellStyle name="Normal 11 2 3 4 3 3 3" xfId="10653" xr:uid="{00000000-0005-0000-0000-0000DE290000}"/>
    <cellStyle name="Normal 11 2 3 4 3 3 4" xfId="10654" xr:uid="{00000000-0005-0000-0000-0000DF290000}"/>
    <cellStyle name="Normal 11 2 3 4 3 3 5" xfId="10655" xr:uid="{00000000-0005-0000-0000-0000E0290000}"/>
    <cellStyle name="Normal 11 2 3 4 3 3 6" xfId="10656" xr:uid="{00000000-0005-0000-0000-0000E1290000}"/>
    <cellStyle name="Normal 11 2 3 4 3 3 7" xfId="10657" xr:uid="{00000000-0005-0000-0000-0000E2290000}"/>
    <cellStyle name="Normal 11 2 3 4 3 4" xfId="10658" xr:uid="{00000000-0005-0000-0000-0000E3290000}"/>
    <cellStyle name="Normal 11 2 3 4 3 5" xfId="10659" xr:uid="{00000000-0005-0000-0000-0000E4290000}"/>
    <cellStyle name="Normal 11 2 3 4 3 6" xfId="10660" xr:uid="{00000000-0005-0000-0000-0000E5290000}"/>
    <cellStyle name="Normal 11 2 3 4 3 7" xfId="10661" xr:uid="{00000000-0005-0000-0000-0000E6290000}"/>
    <cellStyle name="Normal 11 2 3 4 3 8" xfId="10662" xr:uid="{00000000-0005-0000-0000-0000E7290000}"/>
    <cellStyle name="Normal 11 2 3 4 3 9" xfId="10663" xr:uid="{00000000-0005-0000-0000-0000E8290000}"/>
    <cellStyle name="Normal 11 2 3 4 4" xfId="10664" xr:uid="{00000000-0005-0000-0000-0000E9290000}"/>
    <cellStyle name="Normal 11 2 3 4 4 2" xfId="10665" xr:uid="{00000000-0005-0000-0000-0000EA290000}"/>
    <cellStyle name="Normal 11 2 3 4 4 2 2" xfId="10666" xr:uid="{00000000-0005-0000-0000-0000EB290000}"/>
    <cellStyle name="Normal 11 2 3 4 4 2 3" xfId="10667" xr:uid="{00000000-0005-0000-0000-0000EC290000}"/>
    <cellStyle name="Normal 11 2 3 4 4 2 4" xfId="10668" xr:uid="{00000000-0005-0000-0000-0000ED290000}"/>
    <cellStyle name="Normal 11 2 3 4 4 2 5" xfId="10669" xr:uid="{00000000-0005-0000-0000-0000EE290000}"/>
    <cellStyle name="Normal 11 2 3 4 4 2 6" xfId="10670" xr:uid="{00000000-0005-0000-0000-0000EF290000}"/>
    <cellStyle name="Normal 11 2 3 4 4 2 7" xfId="10671" xr:uid="{00000000-0005-0000-0000-0000F0290000}"/>
    <cellStyle name="Normal 11 2 3 4 4 3" xfId="10672" xr:uid="{00000000-0005-0000-0000-0000F1290000}"/>
    <cellStyle name="Normal 11 2 3 4 4 4" xfId="10673" xr:uid="{00000000-0005-0000-0000-0000F2290000}"/>
    <cellStyle name="Normal 11 2 3 4 4 5" xfId="10674" xr:uid="{00000000-0005-0000-0000-0000F3290000}"/>
    <cellStyle name="Normal 11 2 3 4 4 6" xfId="10675" xr:uid="{00000000-0005-0000-0000-0000F4290000}"/>
    <cellStyle name="Normal 11 2 3 4 4 7" xfId="10676" xr:uid="{00000000-0005-0000-0000-0000F5290000}"/>
    <cellStyle name="Normal 11 2 3 4 4 8" xfId="10677" xr:uid="{00000000-0005-0000-0000-0000F6290000}"/>
    <cellStyle name="Normal 11 2 3 4 5" xfId="10678" xr:uid="{00000000-0005-0000-0000-0000F7290000}"/>
    <cellStyle name="Normal 11 2 3 4 5 2" xfId="10679" xr:uid="{00000000-0005-0000-0000-0000F8290000}"/>
    <cellStyle name="Normal 11 2 3 4 5 3" xfId="10680" xr:uid="{00000000-0005-0000-0000-0000F9290000}"/>
    <cellStyle name="Normal 11 2 3 4 5 4" xfId="10681" xr:uid="{00000000-0005-0000-0000-0000FA290000}"/>
    <cellStyle name="Normal 11 2 3 4 5 5" xfId="10682" xr:uid="{00000000-0005-0000-0000-0000FB290000}"/>
    <cellStyle name="Normal 11 2 3 4 5 6" xfId="10683" xr:uid="{00000000-0005-0000-0000-0000FC290000}"/>
    <cellStyle name="Normal 11 2 3 4 5 7" xfId="10684" xr:uid="{00000000-0005-0000-0000-0000FD290000}"/>
    <cellStyle name="Normal 11 2 3 4 6" xfId="10685" xr:uid="{00000000-0005-0000-0000-0000FE290000}"/>
    <cellStyle name="Normal 11 2 3 4 7" xfId="10686" xr:uid="{00000000-0005-0000-0000-0000FF290000}"/>
    <cellStyle name="Normal 11 2 3 4 8" xfId="10687" xr:uid="{00000000-0005-0000-0000-0000002A0000}"/>
    <cellStyle name="Normal 11 2 3 4 9" xfId="10688" xr:uid="{00000000-0005-0000-0000-0000012A0000}"/>
    <cellStyle name="Normal 11 2 3 5" xfId="10689" xr:uid="{00000000-0005-0000-0000-0000022A0000}"/>
    <cellStyle name="Normal 11 2 3 5 10" xfId="10690" xr:uid="{00000000-0005-0000-0000-0000032A0000}"/>
    <cellStyle name="Normal 11 2 3 5 11" xfId="10691" xr:uid="{00000000-0005-0000-0000-0000042A0000}"/>
    <cellStyle name="Normal 11 2 3 5 2" xfId="10692" xr:uid="{00000000-0005-0000-0000-0000052A0000}"/>
    <cellStyle name="Normal 11 2 3 5 2 10" xfId="10693" xr:uid="{00000000-0005-0000-0000-0000062A0000}"/>
    <cellStyle name="Normal 11 2 3 5 2 2" xfId="10694" xr:uid="{00000000-0005-0000-0000-0000072A0000}"/>
    <cellStyle name="Normal 11 2 3 5 2 2 2" xfId="10695" xr:uid="{00000000-0005-0000-0000-0000082A0000}"/>
    <cellStyle name="Normal 11 2 3 5 2 2 2 2" xfId="10696" xr:uid="{00000000-0005-0000-0000-0000092A0000}"/>
    <cellStyle name="Normal 11 2 3 5 2 2 2 3" xfId="10697" xr:uid="{00000000-0005-0000-0000-00000A2A0000}"/>
    <cellStyle name="Normal 11 2 3 5 2 2 2 4" xfId="10698" xr:uid="{00000000-0005-0000-0000-00000B2A0000}"/>
    <cellStyle name="Normal 11 2 3 5 2 2 2 5" xfId="10699" xr:uid="{00000000-0005-0000-0000-00000C2A0000}"/>
    <cellStyle name="Normal 11 2 3 5 2 2 2 6" xfId="10700" xr:uid="{00000000-0005-0000-0000-00000D2A0000}"/>
    <cellStyle name="Normal 11 2 3 5 2 2 2 7" xfId="10701" xr:uid="{00000000-0005-0000-0000-00000E2A0000}"/>
    <cellStyle name="Normal 11 2 3 5 2 2 3" xfId="10702" xr:uid="{00000000-0005-0000-0000-00000F2A0000}"/>
    <cellStyle name="Normal 11 2 3 5 2 2 4" xfId="10703" xr:uid="{00000000-0005-0000-0000-0000102A0000}"/>
    <cellStyle name="Normal 11 2 3 5 2 2 5" xfId="10704" xr:uid="{00000000-0005-0000-0000-0000112A0000}"/>
    <cellStyle name="Normal 11 2 3 5 2 2 6" xfId="10705" xr:uid="{00000000-0005-0000-0000-0000122A0000}"/>
    <cellStyle name="Normal 11 2 3 5 2 2 7" xfId="10706" xr:uid="{00000000-0005-0000-0000-0000132A0000}"/>
    <cellStyle name="Normal 11 2 3 5 2 2 8" xfId="10707" xr:uid="{00000000-0005-0000-0000-0000142A0000}"/>
    <cellStyle name="Normal 11 2 3 5 2 3" xfId="10708" xr:uid="{00000000-0005-0000-0000-0000152A0000}"/>
    <cellStyle name="Normal 11 2 3 5 2 3 2" xfId="10709" xr:uid="{00000000-0005-0000-0000-0000162A0000}"/>
    <cellStyle name="Normal 11 2 3 5 2 3 2 2" xfId="10710" xr:uid="{00000000-0005-0000-0000-0000172A0000}"/>
    <cellStyle name="Normal 11 2 3 5 2 3 2 3" xfId="10711" xr:uid="{00000000-0005-0000-0000-0000182A0000}"/>
    <cellStyle name="Normal 11 2 3 5 2 3 2 4" xfId="10712" xr:uid="{00000000-0005-0000-0000-0000192A0000}"/>
    <cellStyle name="Normal 11 2 3 5 2 3 2 5" xfId="10713" xr:uid="{00000000-0005-0000-0000-00001A2A0000}"/>
    <cellStyle name="Normal 11 2 3 5 2 3 2 6" xfId="10714" xr:uid="{00000000-0005-0000-0000-00001B2A0000}"/>
    <cellStyle name="Normal 11 2 3 5 2 3 2 7" xfId="10715" xr:uid="{00000000-0005-0000-0000-00001C2A0000}"/>
    <cellStyle name="Normal 11 2 3 5 2 3 3" xfId="10716" xr:uid="{00000000-0005-0000-0000-00001D2A0000}"/>
    <cellStyle name="Normal 11 2 3 5 2 3 4" xfId="10717" xr:uid="{00000000-0005-0000-0000-00001E2A0000}"/>
    <cellStyle name="Normal 11 2 3 5 2 3 5" xfId="10718" xr:uid="{00000000-0005-0000-0000-00001F2A0000}"/>
    <cellStyle name="Normal 11 2 3 5 2 3 6" xfId="10719" xr:uid="{00000000-0005-0000-0000-0000202A0000}"/>
    <cellStyle name="Normal 11 2 3 5 2 3 7" xfId="10720" xr:uid="{00000000-0005-0000-0000-0000212A0000}"/>
    <cellStyle name="Normal 11 2 3 5 2 3 8" xfId="10721" xr:uid="{00000000-0005-0000-0000-0000222A0000}"/>
    <cellStyle name="Normal 11 2 3 5 2 4" xfId="10722" xr:uid="{00000000-0005-0000-0000-0000232A0000}"/>
    <cellStyle name="Normal 11 2 3 5 2 4 2" xfId="10723" xr:uid="{00000000-0005-0000-0000-0000242A0000}"/>
    <cellStyle name="Normal 11 2 3 5 2 4 3" xfId="10724" xr:uid="{00000000-0005-0000-0000-0000252A0000}"/>
    <cellStyle name="Normal 11 2 3 5 2 4 4" xfId="10725" xr:uid="{00000000-0005-0000-0000-0000262A0000}"/>
    <cellStyle name="Normal 11 2 3 5 2 4 5" xfId="10726" xr:uid="{00000000-0005-0000-0000-0000272A0000}"/>
    <cellStyle name="Normal 11 2 3 5 2 4 6" xfId="10727" xr:uid="{00000000-0005-0000-0000-0000282A0000}"/>
    <cellStyle name="Normal 11 2 3 5 2 4 7" xfId="10728" xr:uid="{00000000-0005-0000-0000-0000292A0000}"/>
    <cellStyle name="Normal 11 2 3 5 2 5" xfId="10729" xr:uid="{00000000-0005-0000-0000-00002A2A0000}"/>
    <cellStyle name="Normal 11 2 3 5 2 6" xfId="10730" xr:uid="{00000000-0005-0000-0000-00002B2A0000}"/>
    <cellStyle name="Normal 11 2 3 5 2 7" xfId="10731" xr:uid="{00000000-0005-0000-0000-00002C2A0000}"/>
    <cellStyle name="Normal 11 2 3 5 2 8" xfId="10732" xr:uid="{00000000-0005-0000-0000-00002D2A0000}"/>
    <cellStyle name="Normal 11 2 3 5 2 9" xfId="10733" xr:uid="{00000000-0005-0000-0000-00002E2A0000}"/>
    <cellStyle name="Normal 11 2 3 5 3" xfId="10734" xr:uid="{00000000-0005-0000-0000-00002F2A0000}"/>
    <cellStyle name="Normal 11 2 3 5 3 2" xfId="10735" xr:uid="{00000000-0005-0000-0000-0000302A0000}"/>
    <cellStyle name="Normal 11 2 3 5 3 2 2" xfId="10736" xr:uid="{00000000-0005-0000-0000-0000312A0000}"/>
    <cellStyle name="Normal 11 2 3 5 3 2 2 2" xfId="10737" xr:uid="{00000000-0005-0000-0000-0000322A0000}"/>
    <cellStyle name="Normal 11 2 3 5 3 2 2 3" xfId="10738" xr:uid="{00000000-0005-0000-0000-0000332A0000}"/>
    <cellStyle name="Normal 11 2 3 5 3 2 2 4" xfId="10739" xr:uid="{00000000-0005-0000-0000-0000342A0000}"/>
    <cellStyle name="Normal 11 2 3 5 3 2 2 5" xfId="10740" xr:uid="{00000000-0005-0000-0000-0000352A0000}"/>
    <cellStyle name="Normal 11 2 3 5 3 2 2 6" xfId="10741" xr:uid="{00000000-0005-0000-0000-0000362A0000}"/>
    <cellStyle name="Normal 11 2 3 5 3 2 2 7" xfId="10742" xr:uid="{00000000-0005-0000-0000-0000372A0000}"/>
    <cellStyle name="Normal 11 2 3 5 3 2 3" xfId="10743" xr:uid="{00000000-0005-0000-0000-0000382A0000}"/>
    <cellStyle name="Normal 11 2 3 5 3 2 4" xfId="10744" xr:uid="{00000000-0005-0000-0000-0000392A0000}"/>
    <cellStyle name="Normal 11 2 3 5 3 2 5" xfId="10745" xr:uid="{00000000-0005-0000-0000-00003A2A0000}"/>
    <cellStyle name="Normal 11 2 3 5 3 2 6" xfId="10746" xr:uid="{00000000-0005-0000-0000-00003B2A0000}"/>
    <cellStyle name="Normal 11 2 3 5 3 2 7" xfId="10747" xr:uid="{00000000-0005-0000-0000-00003C2A0000}"/>
    <cellStyle name="Normal 11 2 3 5 3 2 8" xfId="10748" xr:uid="{00000000-0005-0000-0000-00003D2A0000}"/>
    <cellStyle name="Normal 11 2 3 5 3 3" xfId="10749" xr:uid="{00000000-0005-0000-0000-00003E2A0000}"/>
    <cellStyle name="Normal 11 2 3 5 3 3 2" xfId="10750" xr:uid="{00000000-0005-0000-0000-00003F2A0000}"/>
    <cellStyle name="Normal 11 2 3 5 3 3 3" xfId="10751" xr:uid="{00000000-0005-0000-0000-0000402A0000}"/>
    <cellStyle name="Normal 11 2 3 5 3 3 4" xfId="10752" xr:uid="{00000000-0005-0000-0000-0000412A0000}"/>
    <cellStyle name="Normal 11 2 3 5 3 3 5" xfId="10753" xr:uid="{00000000-0005-0000-0000-0000422A0000}"/>
    <cellStyle name="Normal 11 2 3 5 3 3 6" xfId="10754" xr:uid="{00000000-0005-0000-0000-0000432A0000}"/>
    <cellStyle name="Normal 11 2 3 5 3 3 7" xfId="10755" xr:uid="{00000000-0005-0000-0000-0000442A0000}"/>
    <cellStyle name="Normal 11 2 3 5 3 4" xfId="10756" xr:uid="{00000000-0005-0000-0000-0000452A0000}"/>
    <cellStyle name="Normal 11 2 3 5 3 5" xfId="10757" xr:uid="{00000000-0005-0000-0000-0000462A0000}"/>
    <cellStyle name="Normal 11 2 3 5 3 6" xfId="10758" xr:uid="{00000000-0005-0000-0000-0000472A0000}"/>
    <cellStyle name="Normal 11 2 3 5 3 7" xfId="10759" xr:uid="{00000000-0005-0000-0000-0000482A0000}"/>
    <cellStyle name="Normal 11 2 3 5 3 8" xfId="10760" xr:uid="{00000000-0005-0000-0000-0000492A0000}"/>
    <cellStyle name="Normal 11 2 3 5 3 9" xfId="10761" xr:uid="{00000000-0005-0000-0000-00004A2A0000}"/>
    <cellStyle name="Normal 11 2 3 5 4" xfId="10762" xr:uid="{00000000-0005-0000-0000-00004B2A0000}"/>
    <cellStyle name="Normal 11 2 3 5 4 2" xfId="10763" xr:uid="{00000000-0005-0000-0000-00004C2A0000}"/>
    <cellStyle name="Normal 11 2 3 5 4 2 2" xfId="10764" xr:uid="{00000000-0005-0000-0000-00004D2A0000}"/>
    <cellStyle name="Normal 11 2 3 5 4 2 3" xfId="10765" xr:uid="{00000000-0005-0000-0000-00004E2A0000}"/>
    <cellStyle name="Normal 11 2 3 5 4 2 4" xfId="10766" xr:uid="{00000000-0005-0000-0000-00004F2A0000}"/>
    <cellStyle name="Normal 11 2 3 5 4 2 5" xfId="10767" xr:uid="{00000000-0005-0000-0000-0000502A0000}"/>
    <cellStyle name="Normal 11 2 3 5 4 2 6" xfId="10768" xr:uid="{00000000-0005-0000-0000-0000512A0000}"/>
    <cellStyle name="Normal 11 2 3 5 4 2 7" xfId="10769" xr:uid="{00000000-0005-0000-0000-0000522A0000}"/>
    <cellStyle name="Normal 11 2 3 5 4 3" xfId="10770" xr:uid="{00000000-0005-0000-0000-0000532A0000}"/>
    <cellStyle name="Normal 11 2 3 5 4 4" xfId="10771" xr:uid="{00000000-0005-0000-0000-0000542A0000}"/>
    <cellStyle name="Normal 11 2 3 5 4 5" xfId="10772" xr:uid="{00000000-0005-0000-0000-0000552A0000}"/>
    <cellStyle name="Normal 11 2 3 5 4 6" xfId="10773" xr:uid="{00000000-0005-0000-0000-0000562A0000}"/>
    <cellStyle name="Normal 11 2 3 5 4 7" xfId="10774" xr:uid="{00000000-0005-0000-0000-0000572A0000}"/>
    <cellStyle name="Normal 11 2 3 5 4 8" xfId="10775" xr:uid="{00000000-0005-0000-0000-0000582A0000}"/>
    <cellStyle name="Normal 11 2 3 5 5" xfId="10776" xr:uid="{00000000-0005-0000-0000-0000592A0000}"/>
    <cellStyle name="Normal 11 2 3 5 5 2" xfId="10777" xr:uid="{00000000-0005-0000-0000-00005A2A0000}"/>
    <cellStyle name="Normal 11 2 3 5 5 3" xfId="10778" xr:uid="{00000000-0005-0000-0000-00005B2A0000}"/>
    <cellStyle name="Normal 11 2 3 5 5 4" xfId="10779" xr:uid="{00000000-0005-0000-0000-00005C2A0000}"/>
    <cellStyle name="Normal 11 2 3 5 5 5" xfId="10780" xr:uid="{00000000-0005-0000-0000-00005D2A0000}"/>
    <cellStyle name="Normal 11 2 3 5 5 6" xfId="10781" xr:uid="{00000000-0005-0000-0000-00005E2A0000}"/>
    <cellStyle name="Normal 11 2 3 5 5 7" xfId="10782" xr:uid="{00000000-0005-0000-0000-00005F2A0000}"/>
    <cellStyle name="Normal 11 2 3 5 6" xfId="10783" xr:uid="{00000000-0005-0000-0000-0000602A0000}"/>
    <cellStyle name="Normal 11 2 3 5 7" xfId="10784" xr:uid="{00000000-0005-0000-0000-0000612A0000}"/>
    <cellStyle name="Normal 11 2 3 5 8" xfId="10785" xr:uid="{00000000-0005-0000-0000-0000622A0000}"/>
    <cellStyle name="Normal 11 2 3 5 9" xfId="10786" xr:uid="{00000000-0005-0000-0000-0000632A0000}"/>
    <cellStyle name="Normal 11 2 3 6" xfId="10787" xr:uid="{00000000-0005-0000-0000-0000642A0000}"/>
    <cellStyle name="Normal 11 2 3 6 10" xfId="10788" xr:uid="{00000000-0005-0000-0000-0000652A0000}"/>
    <cellStyle name="Normal 11 2 3 6 2" xfId="10789" xr:uid="{00000000-0005-0000-0000-0000662A0000}"/>
    <cellStyle name="Normal 11 2 3 6 2 2" xfId="10790" xr:uid="{00000000-0005-0000-0000-0000672A0000}"/>
    <cellStyle name="Normal 11 2 3 6 2 2 2" xfId="10791" xr:uid="{00000000-0005-0000-0000-0000682A0000}"/>
    <cellStyle name="Normal 11 2 3 6 2 2 2 2" xfId="10792" xr:uid="{00000000-0005-0000-0000-0000692A0000}"/>
    <cellStyle name="Normal 11 2 3 6 2 2 2 3" xfId="10793" xr:uid="{00000000-0005-0000-0000-00006A2A0000}"/>
    <cellStyle name="Normal 11 2 3 6 2 2 2 4" xfId="10794" xr:uid="{00000000-0005-0000-0000-00006B2A0000}"/>
    <cellStyle name="Normal 11 2 3 6 2 2 2 5" xfId="10795" xr:uid="{00000000-0005-0000-0000-00006C2A0000}"/>
    <cellStyle name="Normal 11 2 3 6 2 2 2 6" xfId="10796" xr:uid="{00000000-0005-0000-0000-00006D2A0000}"/>
    <cellStyle name="Normal 11 2 3 6 2 2 2 7" xfId="10797" xr:uid="{00000000-0005-0000-0000-00006E2A0000}"/>
    <cellStyle name="Normal 11 2 3 6 2 2 3" xfId="10798" xr:uid="{00000000-0005-0000-0000-00006F2A0000}"/>
    <cellStyle name="Normal 11 2 3 6 2 2 4" xfId="10799" xr:uid="{00000000-0005-0000-0000-0000702A0000}"/>
    <cellStyle name="Normal 11 2 3 6 2 2 5" xfId="10800" xr:uid="{00000000-0005-0000-0000-0000712A0000}"/>
    <cellStyle name="Normal 11 2 3 6 2 2 6" xfId="10801" xr:uid="{00000000-0005-0000-0000-0000722A0000}"/>
    <cellStyle name="Normal 11 2 3 6 2 2 7" xfId="10802" xr:uid="{00000000-0005-0000-0000-0000732A0000}"/>
    <cellStyle name="Normal 11 2 3 6 2 2 8" xfId="10803" xr:uid="{00000000-0005-0000-0000-0000742A0000}"/>
    <cellStyle name="Normal 11 2 3 6 2 3" xfId="10804" xr:uid="{00000000-0005-0000-0000-0000752A0000}"/>
    <cellStyle name="Normal 11 2 3 6 2 3 2" xfId="10805" xr:uid="{00000000-0005-0000-0000-0000762A0000}"/>
    <cellStyle name="Normal 11 2 3 6 2 3 3" xfId="10806" xr:uid="{00000000-0005-0000-0000-0000772A0000}"/>
    <cellStyle name="Normal 11 2 3 6 2 3 4" xfId="10807" xr:uid="{00000000-0005-0000-0000-0000782A0000}"/>
    <cellStyle name="Normal 11 2 3 6 2 3 5" xfId="10808" xr:uid="{00000000-0005-0000-0000-0000792A0000}"/>
    <cellStyle name="Normal 11 2 3 6 2 3 6" xfId="10809" xr:uid="{00000000-0005-0000-0000-00007A2A0000}"/>
    <cellStyle name="Normal 11 2 3 6 2 3 7" xfId="10810" xr:uid="{00000000-0005-0000-0000-00007B2A0000}"/>
    <cellStyle name="Normal 11 2 3 6 2 4" xfId="10811" xr:uid="{00000000-0005-0000-0000-00007C2A0000}"/>
    <cellStyle name="Normal 11 2 3 6 2 5" xfId="10812" xr:uid="{00000000-0005-0000-0000-00007D2A0000}"/>
    <cellStyle name="Normal 11 2 3 6 2 6" xfId="10813" xr:uid="{00000000-0005-0000-0000-00007E2A0000}"/>
    <cellStyle name="Normal 11 2 3 6 2 7" xfId="10814" xr:uid="{00000000-0005-0000-0000-00007F2A0000}"/>
    <cellStyle name="Normal 11 2 3 6 2 8" xfId="10815" xr:uid="{00000000-0005-0000-0000-0000802A0000}"/>
    <cellStyle name="Normal 11 2 3 6 2 9" xfId="10816" xr:uid="{00000000-0005-0000-0000-0000812A0000}"/>
    <cellStyle name="Normal 11 2 3 6 3" xfId="10817" xr:uid="{00000000-0005-0000-0000-0000822A0000}"/>
    <cellStyle name="Normal 11 2 3 6 3 2" xfId="10818" xr:uid="{00000000-0005-0000-0000-0000832A0000}"/>
    <cellStyle name="Normal 11 2 3 6 3 2 2" xfId="10819" xr:uid="{00000000-0005-0000-0000-0000842A0000}"/>
    <cellStyle name="Normal 11 2 3 6 3 2 3" xfId="10820" xr:uid="{00000000-0005-0000-0000-0000852A0000}"/>
    <cellStyle name="Normal 11 2 3 6 3 2 4" xfId="10821" xr:uid="{00000000-0005-0000-0000-0000862A0000}"/>
    <cellStyle name="Normal 11 2 3 6 3 2 5" xfId="10822" xr:uid="{00000000-0005-0000-0000-0000872A0000}"/>
    <cellStyle name="Normal 11 2 3 6 3 2 6" xfId="10823" xr:uid="{00000000-0005-0000-0000-0000882A0000}"/>
    <cellStyle name="Normal 11 2 3 6 3 2 7" xfId="10824" xr:uid="{00000000-0005-0000-0000-0000892A0000}"/>
    <cellStyle name="Normal 11 2 3 6 3 3" xfId="10825" xr:uid="{00000000-0005-0000-0000-00008A2A0000}"/>
    <cellStyle name="Normal 11 2 3 6 3 4" xfId="10826" xr:uid="{00000000-0005-0000-0000-00008B2A0000}"/>
    <cellStyle name="Normal 11 2 3 6 3 5" xfId="10827" xr:uid="{00000000-0005-0000-0000-00008C2A0000}"/>
    <cellStyle name="Normal 11 2 3 6 3 6" xfId="10828" xr:uid="{00000000-0005-0000-0000-00008D2A0000}"/>
    <cellStyle name="Normal 11 2 3 6 3 7" xfId="10829" xr:uid="{00000000-0005-0000-0000-00008E2A0000}"/>
    <cellStyle name="Normal 11 2 3 6 3 8" xfId="10830" xr:uid="{00000000-0005-0000-0000-00008F2A0000}"/>
    <cellStyle name="Normal 11 2 3 6 4" xfId="10831" xr:uid="{00000000-0005-0000-0000-0000902A0000}"/>
    <cellStyle name="Normal 11 2 3 6 4 2" xfId="10832" xr:uid="{00000000-0005-0000-0000-0000912A0000}"/>
    <cellStyle name="Normal 11 2 3 6 4 3" xfId="10833" xr:uid="{00000000-0005-0000-0000-0000922A0000}"/>
    <cellStyle name="Normal 11 2 3 6 4 4" xfId="10834" xr:uid="{00000000-0005-0000-0000-0000932A0000}"/>
    <cellStyle name="Normal 11 2 3 6 4 5" xfId="10835" xr:uid="{00000000-0005-0000-0000-0000942A0000}"/>
    <cellStyle name="Normal 11 2 3 6 4 6" xfId="10836" xr:uid="{00000000-0005-0000-0000-0000952A0000}"/>
    <cellStyle name="Normal 11 2 3 6 4 7" xfId="10837" xr:uid="{00000000-0005-0000-0000-0000962A0000}"/>
    <cellStyle name="Normal 11 2 3 6 5" xfId="10838" xr:uid="{00000000-0005-0000-0000-0000972A0000}"/>
    <cellStyle name="Normal 11 2 3 6 6" xfId="10839" xr:uid="{00000000-0005-0000-0000-0000982A0000}"/>
    <cellStyle name="Normal 11 2 3 6 7" xfId="10840" xr:uid="{00000000-0005-0000-0000-0000992A0000}"/>
    <cellStyle name="Normal 11 2 3 6 8" xfId="10841" xr:uid="{00000000-0005-0000-0000-00009A2A0000}"/>
    <cellStyle name="Normal 11 2 3 6 9" xfId="10842" xr:uid="{00000000-0005-0000-0000-00009B2A0000}"/>
    <cellStyle name="Normal 11 2 3 7" xfId="10843" xr:uid="{00000000-0005-0000-0000-00009C2A0000}"/>
    <cellStyle name="Normal 11 2 3 7 2" xfId="10844" xr:uid="{00000000-0005-0000-0000-00009D2A0000}"/>
    <cellStyle name="Normal 11 2 3 7 2 2" xfId="10845" xr:uid="{00000000-0005-0000-0000-00009E2A0000}"/>
    <cellStyle name="Normal 11 2 3 7 2 2 2" xfId="10846" xr:uid="{00000000-0005-0000-0000-00009F2A0000}"/>
    <cellStyle name="Normal 11 2 3 7 2 2 3" xfId="10847" xr:uid="{00000000-0005-0000-0000-0000A02A0000}"/>
    <cellStyle name="Normal 11 2 3 7 2 2 4" xfId="10848" xr:uid="{00000000-0005-0000-0000-0000A12A0000}"/>
    <cellStyle name="Normal 11 2 3 7 2 2 5" xfId="10849" xr:uid="{00000000-0005-0000-0000-0000A22A0000}"/>
    <cellStyle name="Normal 11 2 3 7 2 2 6" xfId="10850" xr:uid="{00000000-0005-0000-0000-0000A32A0000}"/>
    <cellStyle name="Normal 11 2 3 7 2 2 7" xfId="10851" xr:uid="{00000000-0005-0000-0000-0000A42A0000}"/>
    <cellStyle name="Normal 11 2 3 7 2 3" xfId="10852" xr:uid="{00000000-0005-0000-0000-0000A52A0000}"/>
    <cellStyle name="Normal 11 2 3 7 2 4" xfId="10853" xr:uid="{00000000-0005-0000-0000-0000A62A0000}"/>
    <cellStyle name="Normal 11 2 3 7 2 5" xfId="10854" xr:uid="{00000000-0005-0000-0000-0000A72A0000}"/>
    <cellStyle name="Normal 11 2 3 7 2 6" xfId="10855" xr:uid="{00000000-0005-0000-0000-0000A82A0000}"/>
    <cellStyle name="Normal 11 2 3 7 2 7" xfId="10856" xr:uid="{00000000-0005-0000-0000-0000A92A0000}"/>
    <cellStyle name="Normal 11 2 3 7 2 8" xfId="10857" xr:uid="{00000000-0005-0000-0000-0000AA2A0000}"/>
    <cellStyle name="Normal 11 2 3 7 3" xfId="10858" xr:uid="{00000000-0005-0000-0000-0000AB2A0000}"/>
    <cellStyle name="Normal 11 2 3 7 3 2" xfId="10859" xr:uid="{00000000-0005-0000-0000-0000AC2A0000}"/>
    <cellStyle name="Normal 11 2 3 7 3 3" xfId="10860" xr:uid="{00000000-0005-0000-0000-0000AD2A0000}"/>
    <cellStyle name="Normal 11 2 3 7 3 4" xfId="10861" xr:uid="{00000000-0005-0000-0000-0000AE2A0000}"/>
    <cellStyle name="Normal 11 2 3 7 3 5" xfId="10862" xr:uid="{00000000-0005-0000-0000-0000AF2A0000}"/>
    <cellStyle name="Normal 11 2 3 7 3 6" xfId="10863" xr:uid="{00000000-0005-0000-0000-0000B02A0000}"/>
    <cellStyle name="Normal 11 2 3 7 3 7" xfId="10864" xr:uid="{00000000-0005-0000-0000-0000B12A0000}"/>
    <cellStyle name="Normal 11 2 3 7 4" xfId="10865" xr:uid="{00000000-0005-0000-0000-0000B22A0000}"/>
    <cellStyle name="Normal 11 2 3 7 5" xfId="10866" xr:uid="{00000000-0005-0000-0000-0000B32A0000}"/>
    <cellStyle name="Normal 11 2 3 7 6" xfId="10867" xr:uid="{00000000-0005-0000-0000-0000B42A0000}"/>
    <cellStyle name="Normal 11 2 3 7 7" xfId="10868" xr:uid="{00000000-0005-0000-0000-0000B52A0000}"/>
    <cellStyle name="Normal 11 2 3 7 8" xfId="10869" xr:uid="{00000000-0005-0000-0000-0000B62A0000}"/>
    <cellStyle name="Normal 11 2 3 7 9" xfId="10870" xr:uid="{00000000-0005-0000-0000-0000B72A0000}"/>
    <cellStyle name="Normal 11 2 3 8" xfId="10871" xr:uid="{00000000-0005-0000-0000-0000B82A0000}"/>
    <cellStyle name="Normal 11 2 3 8 2" xfId="10872" xr:uid="{00000000-0005-0000-0000-0000B92A0000}"/>
    <cellStyle name="Normal 11 2 3 8 2 2" xfId="10873" xr:uid="{00000000-0005-0000-0000-0000BA2A0000}"/>
    <cellStyle name="Normal 11 2 3 8 2 3" xfId="10874" xr:uid="{00000000-0005-0000-0000-0000BB2A0000}"/>
    <cellStyle name="Normal 11 2 3 8 2 4" xfId="10875" xr:uid="{00000000-0005-0000-0000-0000BC2A0000}"/>
    <cellStyle name="Normal 11 2 3 8 2 5" xfId="10876" xr:uid="{00000000-0005-0000-0000-0000BD2A0000}"/>
    <cellStyle name="Normal 11 2 3 8 2 6" xfId="10877" xr:uid="{00000000-0005-0000-0000-0000BE2A0000}"/>
    <cellStyle name="Normal 11 2 3 8 2 7" xfId="10878" xr:uid="{00000000-0005-0000-0000-0000BF2A0000}"/>
    <cellStyle name="Normal 11 2 3 8 3" xfId="10879" xr:uid="{00000000-0005-0000-0000-0000C02A0000}"/>
    <cellStyle name="Normal 11 2 3 8 4" xfId="10880" xr:uid="{00000000-0005-0000-0000-0000C12A0000}"/>
    <cellStyle name="Normal 11 2 3 8 5" xfId="10881" xr:uid="{00000000-0005-0000-0000-0000C22A0000}"/>
    <cellStyle name="Normal 11 2 3 8 6" xfId="10882" xr:uid="{00000000-0005-0000-0000-0000C32A0000}"/>
    <cellStyle name="Normal 11 2 3 8 7" xfId="10883" xr:uid="{00000000-0005-0000-0000-0000C42A0000}"/>
    <cellStyle name="Normal 11 2 3 8 8" xfId="10884" xr:uid="{00000000-0005-0000-0000-0000C52A0000}"/>
    <cellStyle name="Normal 11 2 3 9" xfId="10885" xr:uid="{00000000-0005-0000-0000-0000C62A0000}"/>
    <cellStyle name="Normal 11 2 3 9 2" xfId="10886" xr:uid="{00000000-0005-0000-0000-0000C72A0000}"/>
    <cellStyle name="Normal 11 2 3 9 3" xfId="10887" xr:uid="{00000000-0005-0000-0000-0000C82A0000}"/>
    <cellStyle name="Normal 11 2 3 9 4" xfId="10888" xr:uid="{00000000-0005-0000-0000-0000C92A0000}"/>
    <cellStyle name="Normal 11 2 3 9 5" xfId="10889" xr:uid="{00000000-0005-0000-0000-0000CA2A0000}"/>
    <cellStyle name="Normal 11 2 3 9 6" xfId="10890" xr:uid="{00000000-0005-0000-0000-0000CB2A0000}"/>
    <cellStyle name="Normal 11 2 3 9 7" xfId="10891" xr:uid="{00000000-0005-0000-0000-0000CC2A0000}"/>
    <cellStyle name="Normal 11 2 4" xfId="10892" xr:uid="{00000000-0005-0000-0000-0000CD2A0000}"/>
    <cellStyle name="Normal 11 2 4 10" xfId="10893" xr:uid="{00000000-0005-0000-0000-0000CE2A0000}"/>
    <cellStyle name="Normal 11 2 4 11" xfId="10894" xr:uid="{00000000-0005-0000-0000-0000CF2A0000}"/>
    <cellStyle name="Normal 11 2 4 12" xfId="10895" xr:uid="{00000000-0005-0000-0000-0000D02A0000}"/>
    <cellStyle name="Normal 11 2 4 13" xfId="10896" xr:uid="{00000000-0005-0000-0000-0000D12A0000}"/>
    <cellStyle name="Normal 11 2 4 14" xfId="10897" xr:uid="{00000000-0005-0000-0000-0000D22A0000}"/>
    <cellStyle name="Normal 11 2 4 15" xfId="10898" xr:uid="{00000000-0005-0000-0000-0000D32A0000}"/>
    <cellStyle name="Normal 11 2 4 16" xfId="10899" xr:uid="{00000000-0005-0000-0000-0000D42A0000}"/>
    <cellStyle name="Normal 11 2 4 2" xfId="10900" xr:uid="{00000000-0005-0000-0000-0000D52A0000}"/>
    <cellStyle name="Normal 11 2 4 2 10" xfId="10901" xr:uid="{00000000-0005-0000-0000-0000D62A0000}"/>
    <cellStyle name="Normal 11 2 4 2 11" xfId="10902" xr:uid="{00000000-0005-0000-0000-0000D72A0000}"/>
    <cellStyle name="Normal 11 2 4 2 12" xfId="10903" xr:uid="{00000000-0005-0000-0000-0000D82A0000}"/>
    <cellStyle name="Normal 11 2 4 2 2" xfId="10904" xr:uid="{00000000-0005-0000-0000-0000D92A0000}"/>
    <cellStyle name="Normal 11 2 4 2 2 10" xfId="10905" xr:uid="{00000000-0005-0000-0000-0000DA2A0000}"/>
    <cellStyle name="Normal 11 2 4 2 2 11" xfId="10906" xr:uid="{00000000-0005-0000-0000-0000DB2A0000}"/>
    <cellStyle name="Normal 11 2 4 2 2 2" xfId="10907" xr:uid="{00000000-0005-0000-0000-0000DC2A0000}"/>
    <cellStyle name="Normal 11 2 4 2 2 2 10" xfId="10908" xr:uid="{00000000-0005-0000-0000-0000DD2A0000}"/>
    <cellStyle name="Normal 11 2 4 2 2 2 2" xfId="10909" xr:uid="{00000000-0005-0000-0000-0000DE2A0000}"/>
    <cellStyle name="Normal 11 2 4 2 2 2 2 2" xfId="10910" xr:uid="{00000000-0005-0000-0000-0000DF2A0000}"/>
    <cellStyle name="Normal 11 2 4 2 2 2 2 2 2" xfId="10911" xr:uid="{00000000-0005-0000-0000-0000E02A0000}"/>
    <cellStyle name="Normal 11 2 4 2 2 2 2 2 3" xfId="10912" xr:uid="{00000000-0005-0000-0000-0000E12A0000}"/>
    <cellStyle name="Normal 11 2 4 2 2 2 2 2 4" xfId="10913" xr:uid="{00000000-0005-0000-0000-0000E22A0000}"/>
    <cellStyle name="Normal 11 2 4 2 2 2 2 2 5" xfId="10914" xr:uid="{00000000-0005-0000-0000-0000E32A0000}"/>
    <cellStyle name="Normal 11 2 4 2 2 2 2 2 6" xfId="10915" xr:uid="{00000000-0005-0000-0000-0000E42A0000}"/>
    <cellStyle name="Normal 11 2 4 2 2 2 2 2 7" xfId="10916" xr:uid="{00000000-0005-0000-0000-0000E52A0000}"/>
    <cellStyle name="Normal 11 2 4 2 2 2 2 3" xfId="10917" xr:uid="{00000000-0005-0000-0000-0000E62A0000}"/>
    <cellStyle name="Normal 11 2 4 2 2 2 2 4" xfId="10918" xr:uid="{00000000-0005-0000-0000-0000E72A0000}"/>
    <cellStyle name="Normal 11 2 4 2 2 2 2 5" xfId="10919" xr:uid="{00000000-0005-0000-0000-0000E82A0000}"/>
    <cellStyle name="Normal 11 2 4 2 2 2 2 6" xfId="10920" xr:uid="{00000000-0005-0000-0000-0000E92A0000}"/>
    <cellStyle name="Normal 11 2 4 2 2 2 2 7" xfId="10921" xr:uid="{00000000-0005-0000-0000-0000EA2A0000}"/>
    <cellStyle name="Normal 11 2 4 2 2 2 2 8" xfId="10922" xr:uid="{00000000-0005-0000-0000-0000EB2A0000}"/>
    <cellStyle name="Normal 11 2 4 2 2 2 3" xfId="10923" xr:uid="{00000000-0005-0000-0000-0000EC2A0000}"/>
    <cellStyle name="Normal 11 2 4 2 2 2 3 2" xfId="10924" xr:uid="{00000000-0005-0000-0000-0000ED2A0000}"/>
    <cellStyle name="Normal 11 2 4 2 2 2 3 2 2" xfId="10925" xr:uid="{00000000-0005-0000-0000-0000EE2A0000}"/>
    <cellStyle name="Normal 11 2 4 2 2 2 3 2 3" xfId="10926" xr:uid="{00000000-0005-0000-0000-0000EF2A0000}"/>
    <cellStyle name="Normal 11 2 4 2 2 2 3 2 4" xfId="10927" xr:uid="{00000000-0005-0000-0000-0000F02A0000}"/>
    <cellStyle name="Normal 11 2 4 2 2 2 3 2 5" xfId="10928" xr:uid="{00000000-0005-0000-0000-0000F12A0000}"/>
    <cellStyle name="Normal 11 2 4 2 2 2 3 2 6" xfId="10929" xr:uid="{00000000-0005-0000-0000-0000F22A0000}"/>
    <cellStyle name="Normal 11 2 4 2 2 2 3 2 7" xfId="10930" xr:uid="{00000000-0005-0000-0000-0000F32A0000}"/>
    <cellStyle name="Normal 11 2 4 2 2 2 3 3" xfId="10931" xr:uid="{00000000-0005-0000-0000-0000F42A0000}"/>
    <cellStyle name="Normal 11 2 4 2 2 2 3 4" xfId="10932" xr:uid="{00000000-0005-0000-0000-0000F52A0000}"/>
    <cellStyle name="Normal 11 2 4 2 2 2 3 5" xfId="10933" xr:uid="{00000000-0005-0000-0000-0000F62A0000}"/>
    <cellStyle name="Normal 11 2 4 2 2 2 3 6" xfId="10934" xr:uid="{00000000-0005-0000-0000-0000F72A0000}"/>
    <cellStyle name="Normal 11 2 4 2 2 2 3 7" xfId="10935" xr:uid="{00000000-0005-0000-0000-0000F82A0000}"/>
    <cellStyle name="Normal 11 2 4 2 2 2 3 8" xfId="10936" xr:uid="{00000000-0005-0000-0000-0000F92A0000}"/>
    <cellStyle name="Normal 11 2 4 2 2 2 4" xfId="10937" xr:uid="{00000000-0005-0000-0000-0000FA2A0000}"/>
    <cellStyle name="Normal 11 2 4 2 2 2 4 2" xfId="10938" xr:uid="{00000000-0005-0000-0000-0000FB2A0000}"/>
    <cellStyle name="Normal 11 2 4 2 2 2 4 3" xfId="10939" xr:uid="{00000000-0005-0000-0000-0000FC2A0000}"/>
    <cellStyle name="Normal 11 2 4 2 2 2 4 4" xfId="10940" xr:uid="{00000000-0005-0000-0000-0000FD2A0000}"/>
    <cellStyle name="Normal 11 2 4 2 2 2 4 5" xfId="10941" xr:uid="{00000000-0005-0000-0000-0000FE2A0000}"/>
    <cellStyle name="Normal 11 2 4 2 2 2 4 6" xfId="10942" xr:uid="{00000000-0005-0000-0000-0000FF2A0000}"/>
    <cellStyle name="Normal 11 2 4 2 2 2 4 7" xfId="10943" xr:uid="{00000000-0005-0000-0000-0000002B0000}"/>
    <cellStyle name="Normal 11 2 4 2 2 2 5" xfId="10944" xr:uid="{00000000-0005-0000-0000-0000012B0000}"/>
    <cellStyle name="Normal 11 2 4 2 2 2 6" xfId="10945" xr:uid="{00000000-0005-0000-0000-0000022B0000}"/>
    <cellStyle name="Normal 11 2 4 2 2 2 7" xfId="10946" xr:uid="{00000000-0005-0000-0000-0000032B0000}"/>
    <cellStyle name="Normal 11 2 4 2 2 2 8" xfId="10947" xr:uid="{00000000-0005-0000-0000-0000042B0000}"/>
    <cellStyle name="Normal 11 2 4 2 2 2 9" xfId="10948" xr:uid="{00000000-0005-0000-0000-0000052B0000}"/>
    <cellStyle name="Normal 11 2 4 2 2 3" xfId="10949" xr:uid="{00000000-0005-0000-0000-0000062B0000}"/>
    <cellStyle name="Normal 11 2 4 2 2 3 2" xfId="10950" xr:uid="{00000000-0005-0000-0000-0000072B0000}"/>
    <cellStyle name="Normal 11 2 4 2 2 3 2 2" xfId="10951" xr:uid="{00000000-0005-0000-0000-0000082B0000}"/>
    <cellStyle name="Normal 11 2 4 2 2 3 2 2 2" xfId="10952" xr:uid="{00000000-0005-0000-0000-0000092B0000}"/>
    <cellStyle name="Normal 11 2 4 2 2 3 2 2 3" xfId="10953" xr:uid="{00000000-0005-0000-0000-00000A2B0000}"/>
    <cellStyle name="Normal 11 2 4 2 2 3 2 2 4" xfId="10954" xr:uid="{00000000-0005-0000-0000-00000B2B0000}"/>
    <cellStyle name="Normal 11 2 4 2 2 3 2 2 5" xfId="10955" xr:uid="{00000000-0005-0000-0000-00000C2B0000}"/>
    <cellStyle name="Normal 11 2 4 2 2 3 2 2 6" xfId="10956" xr:uid="{00000000-0005-0000-0000-00000D2B0000}"/>
    <cellStyle name="Normal 11 2 4 2 2 3 2 2 7" xfId="10957" xr:uid="{00000000-0005-0000-0000-00000E2B0000}"/>
    <cellStyle name="Normal 11 2 4 2 2 3 2 3" xfId="10958" xr:uid="{00000000-0005-0000-0000-00000F2B0000}"/>
    <cellStyle name="Normal 11 2 4 2 2 3 2 4" xfId="10959" xr:uid="{00000000-0005-0000-0000-0000102B0000}"/>
    <cellStyle name="Normal 11 2 4 2 2 3 2 5" xfId="10960" xr:uid="{00000000-0005-0000-0000-0000112B0000}"/>
    <cellStyle name="Normal 11 2 4 2 2 3 2 6" xfId="10961" xr:uid="{00000000-0005-0000-0000-0000122B0000}"/>
    <cellStyle name="Normal 11 2 4 2 2 3 2 7" xfId="10962" xr:uid="{00000000-0005-0000-0000-0000132B0000}"/>
    <cellStyle name="Normal 11 2 4 2 2 3 2 8" xfId="10963" xr:uid="{00000000-0005-0000-0000-0000142B0000}"/>
    <cellStyle name="Normal 11 2 4 2 2 3 3" xfId="10964" xr:uid="{00000000-0005-0000-0000-0000152B0000}"/>
    <cellStyle name="Normal 11 2 4 2 2 3 3 2" xfId="10965" xr:uid="{00000000-0005-0000-0000-0000162B0000}"/>
    <cellStyle name="Normal 11 2 4 2 2 3 3 3" xfId="10966" xr:uid="{00000000-0005-0000-0000-0000172B0000}"/>
    <cellStyle name="Normal 11 2 4 2 2 3 3 4" xfId="10967" xr:uid="{00000000-0005-0000-0000-0000182B0000}"/>
    <cellStyle name="Normal 11 2 4 2 2 3 3 5" xfId="10968" xr:uid="{00000000-0005-0000-0000-0000192B0000}"/>
    <cellStyle name="Normal 11 2 4 2 2 3 3 6" xfId="10969" xr:uid="{00000000-0005-0000-0000-00001A2B0000}"/>
    <cellStyle name="Normal 11 2 4 2 2 3 3 7" xfId="10970" xr:uid="{00000000-0005-0000-0000-00001B2B0000}"/>
    <cellStyle name="Normal 11 2 4 2 2 3 4" xfId="10971" xr:uid="{00000000-0005-0000-0000-00001C2B0000}"/>
    <cellStyle name="Normal 11 2 4 2 2 3 5" xfId="10972" xr:uid="{00000000-0005-0000-0000-00001D2B0000}"/>
    <cellStyle name="Normal 11 2 4 2 2 3 6" xfId="10973" xr:uid="{00000000-0005-0000-0000-00001E2B0000}"/>
    <cellStyle name="Normal 11 2 4 2 2 3 7" xfId="10974" xr:uid="{00000000-0005-0000-0000-00001F2B0000}"/>
    <cellStyle name="Normal 11 2 4 2 2 3 8" xfId="10975" xr:uid="{00000000-0005-0000-0000-0000202B0000}"/>
    <cellStyle name="Normal 11 2 4 2 2 3 9" xfId="10976" xr:uid="{00000000-0005-0000-0000-0000212B0000}"/>
    <cellStyle name="Normal 11 2 4 2 2 4" xfId="10977" xr:uid="{00000000-0005-0000-0000-0000222B0000}"/>
    <cellStyle name="Normal 11 2 4 2 2 4 2" xfId="10978" xr:uid="{00000000-0005-0000-0000-0000232B0000}"/>
    <cellStyle name="Normal 11 2 4 2 2 4 2 2" xfId="10979" xr:uid="{00000000-0005-0000-0000-0000242B0000}"/>
    <cellStyle name="Normal 11 2 4 2 2 4 2 3" xfId="10980" xr:uid="{00000000-0005-0000-0000-0000252B0000}"/>
    <cellStyle name="Normal 11 2 4 2 2 4 2 4" xfId="10981" xr:uid="{00000000-0005-0000-0000-0000262B0000}"/>
    <cellStyle name="Normal 11 2 4 2 2 4 2 5" xfId="10982" xr:uid="{00000000-0005-0000-0000-0000272B0000}"/>
    <cellStyle name="Normal 11 2 4 2 2 4 2 6" xfId="10983" xr:uid="{00000000-0005-0000-0000-0000282B0000}"/>
    <cellStyle name="Normal 11 2 4 2 2 4 2 7" xfId="10984" xr:uid="{00000000-0005-0000-0000-0000292B0000}"/>
    <cellStyle name="Normal 11 2 4 2 2 4 3" xfId="10985" xr:uid="{00000000-0005-0000-0000-00002A2B0000}"/>
    <cellStyle name="Normal 11 2 4 2 2 4 4" xfId="10986" xr:uid="{00000000-0005-0000-0000-00002B2B0000}"/>
    <cellStyle name="Normal 11 2 4 2 2 4 5" xfId="10987" xr:uid="{00000000-0005-0000-0000-00002C2B0000}"/>
    <cellStyle name="Normal 11 2 4 2 2 4 6" xfId="10988" xr:uid="{00000000-0005-0000-0000-00002D2B0000}"/>
    <cellStyle name="Normal 11 2 4 2 2 4 7" xfId="10989" xr:uid="{00000000-0005-0000-0000-00002E2B0000}"/>
    <cellStyle name="Normal 11 2 4 2 2 4 8" xfId="10990" xr:uid="{00000000-0005-0000-0000-00002F2B0000}"/>
    <cellStyle name="Normal 11 2 4 2 2 5" xfId="10991" xr:uid="{00000000-0005-0000-0000-0000302B0000}"/>
    <cellStyle name="Normal 11 2 4 2 2 5 2" xfId="10992" xr:uid="{00000000-0005-0000-0000-0000312B0000}"/>
    <cellStyle name="Normal 11 2 4 2 2 5 3" xfId="10993" xr:uid="{00000000-0005-0000-0000-0000322B0000}"/>
    <cellStyle name="Normal 11 2 4 2 2 5 4" xfId="10994" xr:uid="{00000000-0005-0000-0000-0000332B0000}"/>
    <cellStyle name="Normal 11 2 4 2 2 5 5" xfId="10995" xr:uid="{00000000-0005-0000-0000-0000342B0000}"/>
    <cellStyle name="Normal 11 2 4 2 2 5 6" xfId="10996" xr:uid="{00000000-0005-0000-0000-0000352B0000}"/>
    <cellStyle name="Normal 11 2 4 2 2 5 7" xfId="10997" xr:uid="{00000000-0005-0000-0000-0000362B0000}"/>
    <cellStyle name="Normal 11 2 4 2 2 6" xfId="10998" xr:uid="{00000000-0005-0000-0000-0000372B0000}"/>
    <cellStyle name="Normal 11 2 4 2 2 7" xfId="10999" xr:uid="{00000000-0005-0000-0000-0000382B0000}"/>
    <cellStyle name="Normal 11 2 4 2 2 8" xfId="11000" xr:uid="{00000000-0005-0000-0000-0000392B0000}"/>
    <cellStyle name="Normal 11 2 4 2 2 9" xfId="11001" xr:uid="{00000000-0005-0000-0000-00003A2B0000}"/>
    <cellStyle name="Normal 11 2 4 2 3" xfId="11002" xr:uid="{00000000-0005-0000-0000-00003B2B0000}"/>
    <cellStyle name="Normal 11 2 4 2 3 10" xfId="11003" xr:uid="{00000000-0005-0000-0000-00003C2B0000}"/>
    <cellStyle name="Normal 11 2 4 2 3 2" xfId="11004" xr:uid="{00000000-0005-0000-0000-00003D2B0000}"/>
    <cellStyle name="Normal 11 2 4 2 3 2 2" xfId="11005" xr:uid="{00000000-0005-0000-0000-00003E2B0000}"/>
    <cellStyle name="Normal 11 2 4 2 3 2 2 2" xfId="11006" xr:uid="{00000000-0005-0000-0000-00003F2B0000}"/>
    <cellStyle name="Normal 11 2 4 2 3 2 2 3" xfId="11007" xr:uid="{00000000-0005-0000-0000-0000402B0000}"/>
    <cellStyle name="Normal 11 2 4 2 3 2 2 4" xfId="11008" xr:uid="{00000000-0005-0000-0000-0000412B0000}"/>
    <cellStyle name="Normal 11 2 4 2 3 2 2 5" xfId="11009" xr:uid="{00000000-0005-0000-0000-0000422B0000}"/>
    <cellStyle name="Normal 11 2 4 2 3 2 2 6" xfId="11010" xr:uid="{00000000-0005-0000-0000-0000432B0000}"/>
    <cellStyle name="Normal 11 2 4 2 3 2 2 7" xfId="11011" xr:uid="{00000000-0005-0000-0000-0000442B0000}"/>
    <cellStyle name="Normal 11 2 4 2 3 2 3" xfId="11012" xr:uid="{00000000-0005-0000-0000-0000452B0000}"/>
    <cellStyle name="Normal 11 2 4 2 3 2 4" xfId="11013" xr:uid="{00000000-0005-0000-0000-0000462B0000}"/>
    <cellStyle name="Normal 11 2 4 2 3 2 5" xfId="11014" xr:uid="{00000000-0005-0000-0000-0000472B0000}"/>
    <cellStyle name="Normal 11 2 4 2 3 2 6" xfId="11015" xr:uid="{00000000-0005-0000-0000-0000482B0000}"/>
    <cellStyle name="Normal 11 2 4 2 3 2 7" xfId="11016" xr:uid="{00000000-0005-0000-0000-0000492B0000}"/>
    <cellStyle name="Normal 11 2 4 2 3 2 8" xfId="11017" xr:uid="{00000000-0005-0000-0000-00004A2B0000}"/>
    <cellStyle name="Normal 11 2 4 2 3 3" xfId="11018" xr:uid="{00000000-0005-0000-0000-00004B2B0000}"/>
    <cellStyle name="Normal 11 2 4 2 3 3 2" xfId="11019" xr:uid="{00000000-0005-0000-0000-00004C2B0000}"/>
    <cellStyle name="Normal 11 2 4 2 3 3 2 2" xfId="11020" xr:uid="{00000000-0005-0000-0000-00004D2B0000}"/>
    <cellStyle name="Normal 11 2 4 2 3 3 2 3" xfId="11021" xr:uid="{00000000-0005-0000-0000-00004E2B0000}"/>
    <cellStyle name="Normal 11 2 4 2 3 3 2 4" xfId="11022" xr:uid="{00000000-0005-0000-0000-00004F2B0000}"/>
    <cellStyle name="Normal 11 2 4 2 3 3 2 5" xfId="11023" xr:uid="{00000000-0005-0000-0000-0000502B0000}"/>
    <cellStyle name="Normal 11 2 4 2 3 3 2 6" xfId="11024" xr:uid="{00000000-0005-0000-0000-0000512B0000}"/>
    <cellStyle name="Normal 11 2 4 2 3 3 2 7" xfId="11025" xr:uid="{00000000-0005-0000-0000-0000522B0000}"/>
    <cellStyle name="Normal 11 2 4 2 3 3 3" xfId="11026" xr:uid="{00000000-0005-0000-0000-0000532B0000}"/>
    <cellStyle name="Normal 11 2 4 2 3 3 4" xfId="11027" xr:uid="{00000000-0005-0000-0000-0000542B0000}"/>
    <cellStyle name="Normal 11 2 4 2 3 3 5" xfId="11028" xr:uid="{00000000-0005-0000-0000-0000552B0000}"/>
    <cellStyle name="Normal 11 2 4 2 3 3 6" xfId="11029" xr:uid="{00000000-0005-0000-0000-0000562B0000}"/>
    <cellStyle name="Normal 11 2 4 2 3 3 7" xfId="11030" xr:uid="{00000000-0005-0000-0000-0000572B0000}"/>
    <cellStyle name="Normal 11 2 4 2 3 3 8" xfId="11031" xr:uid="{00000000-0005-0000-0000-0000582B0000}"/>
    <cellStyle name="Normal 11 2 4 2 3 4" xfId="11032" xr:uid="{00000000-0005-0000-0000-0000592B0000}"/>
    <cellStyle name="Normal 11 2 4 2 3 4 2" xfId="11033" xr:uid="{00000000-0005-0000-0000-00005A2B0000}"/>
    <cellStyle name="Normal 11 2 4 2 3 4 3" xfId="11034" xr:uid="{00000000-0005-0000-0000-00005B2B0000}"/>
    <cellStyle name="Normal 11 2 4 2 3 4 4" xfId="11035" xr:uid="{00000000-0005-0000-0000-00005C2B0000}"/>
    <cellStyle name="Normal 11 2 4 2 3 4 5" xfId="11036" xr:uid="{00000000-0005-0000-0000-00005D2B0000}"/>
    <cellStyle name="Normal 11 2 4 2 3 4 6" xfId="11037" xr:uid="{00000000-0005-0000-0000-00005E2B0000}"/>
    <cellStyle name="Normal 11 2 4 2 3 4 7" xfId="11038" xr:uid="{00000000-0005-0000-0000-00005F2B0000}"/>
    <cellStyle name="Normal 11 2 4 2 3 5" xfId="11039" xr:uid="{00000000-0005-0000-0000-0000602B0000}"/>
    <cellStyle name="Normal 11 2 4 2 3 6" xfId="11040" xr:uid="{00000000-0005-0000-0000-0000612B0000}"/>
    <cellStyle name="Normal 11 2 4 2 3 7" xfId="11041" xr:uid="{00000000-0005-0000-0000-0000622B0000}"/>
    <cellStyle name="Normal 11 2 4 2 3 8" xfId="11042" xr:uid="{00000000-0005-0000-0000-0000632B0000}"/>
    <cellStyle name="Normal 11 2 4 2 3 9" xfId="11043" xr:uid="{00000000-0005-0000-0000-0000642B0000}"/>
    <cellStyle name="Normal 11 2 4 2 4" xfId="11044" xr:uid="{00000000-0005-0000-0000-0000652B0000}"/>
    <cellStyle name="Normal 11 2 4 2 4 2" xfId="11045" xr:uid="{00000000-0005-0000-0000-0000662B0000}"/>
    <cellStyle name="Normal 11 2 4 2 4 2 2" xfId="11046" xr:uid="{00000000-0005-0000-0000-0000672B0000}"/>
    <cellStyle name="Normal 11 2 4 2 4 2 2 2" xfId="11047" xr:uid="{00000000-0005-0000-0000-0000682B0000}"/>
    <cellStyle name="Normal 11 2 4 2 4 2 2 3" xfId="11048" xr:uid="{00000000-0005-0000-0000-0000692B0000}"/>
    <cellStyle name="Normal 11 2 4 2 4 2 2 4" xfId="11049" xr:uid="{00000000-0005-0000-0000-00006A2B0000}"/>
    <cellStyle name="Normal 11 2 4 2 4 2 2 5" xfId="11050" xr:uid="{00000000-0005-0000-0000-00006B2B0000}"/>
    <cellStyle name="Normal 11 2 4 2 4 2 2 6" xfId="11051" xr:uid="{00000000-0005-0000-0000-00006C2B0000}"/>
    <cellStyle name="Normal 11 2 4 2 4 2 2 7" xfId="11052" xr:uid="{00000000-0005-0000-0000-00006D2B0000}"/>
    <cellStyle name="Normal 11 2 4 2 4 2 3" xfId="11053" xr:uid="{00000000-0005-0000-0000-00006E2B0000}"/>
    <cellStyle name="Normal 11 2 4 2 4 2 4" xfId="11054" xr:uid="{00000000-0005-0000-0000-00006F2B0000}"/>
    <cellStyle name="Normal 11 2 4 2 4 2 5" xfId="11055" xr:uid="{00000000-0005-0000-0000-0000702B0000}"/>
    <cellStyle name="Normal 11 2 4 2 4 2 6" xfId="11056" xr:uid="{00000000-0005-0000-0000-0000712B0000}"/>
    <cellStyle name="Normal 11 2 4 2 4 2 7" xfId="11057" xr:uid="{00000000-0005-0000-0000-0000722B0000}"/>
    <cellStyle name="Normal 11 2 4 2 4 2 8" xfId="11058" xr:uid="{00000000-0005-0000-0000-0000732B0000}"/>
    <cellStyle name="Normal 11 2 4 2 4 3" xfId="11059" xr:uid="{00000000-0005-0000-0000-0000742B0000}"/>
    <cellStyle name="Normal 11 2 4 2 4 3 2" xfId="11060" xr:uid="{00000000-0005-0000-0000-0000752B0000}"/>
    <cellStyle name="Normal 11 2 4 2 4 3 3" xfId="11061" xr:uid="{00000000-0005-0000-0000-0000762B0000}"/>
    <cellStyle name="Normal 11 2 4 2 4 3 4" xfId="11062" xr:uid="{00000000-0005-0000-0000-0000772B0000}"/>
    <cellStyle name="Normal 11 2 4 2 4 3 5" xfId="11063" xr:uid="{00000000-0005-0000-0000-0000782B0000}"/>
    <cellStyle name="Normal 11 2 4 2 4 3 6" xfId="11064" xr:uid="{00000000-0005-0000-0000-0000792B0000}"/>
    <cellStyle name="Normal 11 2 4 2 4 3 7" xfId="11065" xr:uid="{00000000-0005-0000-0000-00007A2B0000}"/>
    <cellStyle name="Normal 11 2 4 2 4 4" xfId="11066" xr:uid="{00000000-0005-0000-0000-00007B2B0000}"/>
    <cellStyle name="Normal 11 2 4 2 4 5" xfId="11067" xr:uid="{00000000-0005-0000-0000-00007C2B0000}"/>
    <cellStyle name="Normal 11 2 4 2 4 6" xfId="11068" xr:uid="{00000000-0005-0000-0000-00007D2B0000}"/>
    <cellStyle name="Normal 11 2 4 2 4 7" xfId="11069" xr:uid="{00000000-0005-0000-0000-00007E2B0000}"/>
    <cellStyle name="Normal 11 2 4 2 4 8" xfId="11070" xr:uid="{00000000-0005-0000-0000-00007F2B0000}"/>
    <cellStyle name="Normal 11 2 4 2 4 9" xfId="11071" xr:uid="{00000000-0005-0000-0000-0000802B0000}"/>
    <cellStyle name="Normal 11 2 4 2 5" xfId="11072" xr:uid="{00000000-0005-0000-0000-0000812B0000}"/>
    <cellStyle name="Normal 11 2 4 2 5 2" xfId="11073" xr:uid="{00000000-0005-0000-0000-0000822B0000}"/>
    <cellStyle name="Normal 11 2 4 2 5 2 2" xfId="11074" xr:uid="{00000000-0005-0000-0000-0000832B0000}"/>
    <cellStyle name="Normal 11 2 4 2 5 2 3" xfId="11075" xr:uid="{00000000-0005-0000-0000-0000842B0000}"/>
    <cellStyle name="Normal 11 2 4 2 5 2 4" xfId="11076" xr:uid="{00000000-0005-0000-0000-0000852B0000}"/>
    <cellStyle name="Normal 11 2 4 2 5 2 5" xfId="11077" xr:uid="{00000000-0005-0000-0000-0000862B0000}"/>
    <cellStyle name="Normal 11 2 4 2 5 2 6" xfId="11078" xr:uid="{00000000-0005-0000-0000-0000872B0000}"/>
    <cellStyle name="Normal 11 2 4 2 5 2 7" xfId="11079" xr:uid="{00000000-0005-0000-0000-0000882B0000}"/>
    <cellStyle name="Normal 11 2 4 2 5 3" xfId="11080" xr:uid="{00000000-0005-0000-0000-0000892B0000}"/>
    <cellStyle name="Normal 11 2 4 2 5 4" xfId="11081" xr:uid="{00000000-0005-0000-0000-00008A2B0000}"/>
    <cellStyle name="Normal 11 2 4 2 5 5" xfId="11082" xr:uid="{00000000-0005-0000-0000-00008B2B0000}"/>
    <cellStyle name="Normal 11 2 4 2 5 6" xfId="11083" xr:uid="{00000000-0005-0000-0000-00008C2B0000}"/>
    <cellStyle name="Normal 11 2 4 2 5 7" xfId="11084" xr:uid="{00000000-0005-0000-0000-00008D2B0000}"/>
    <cellStyle name="Normal 11 2 4 2 5 8" xfId="11085" xr:uid="{00000000-0005-0000-0000-00008E2B0000}"/>
    <cellStyle name="Normal 11 2 4 2 6" xfId="11086" xr:uid="{00000000-0005-0000-0000-00008F2B0000}"/>
    <cellStyle name="Normal 11 2 4 2 6 2" xfId="11087" xr:uid="{00000000-0005-0000-0000-0000902B0000}"/>
    <cellStyle name="Normal 11 2 4 2 6 3" xfId="11088" xr:uid="{00000000-0005-0000-0000-0000912B0000}"/>
    <cellStyle name="Normal 11 2 4 2 6 4" xfId="11089" xr:uid="{00000000-0005-0000-0000-0000922B0000}"/>
    <cellStyle name="Normal 11 2 4 2 6 5" xfId="11090" xr:uid="{00000000-0005-0000-0000-0000932B0000}"/>
    <cellStyle name="Normal 11 2 4 2 6 6" xfId="11091" xr:uid="{00000000-0005-0000-0000-0000942B0000}"/>
    <cellStyle name="Normal 11 2 4 2 6 7" xfId="11092" xr:uid="{00000000-0005-0000-0000-0000952B0000}"/>
    <cellStyle name="Normal 11 2 4 2 7" xfId="11093" xr:uid="{00000000-0005-0000-0000-0000962B0000}"/>
    <cellStyle name="Normal 11 2 4 2 8" xfId="11094" xr:uid="{00000000-0005-0000-0000-0000972B0000}"/>
    <cellStyle name="Normal 11 2 4 2 9" xfId="11095" xr:uid="{00000000-0005-0000-0000-0000982B0000}"/>
    <cellStyle name="Normal 11 2 4 3" xfId="11096" xr:uid="{00000000-0005-0000-0000-0000992B0000}"/>
    <cellStyle name="Normal 11 2 4 3 10" xfId="11097" xr:uid="{00000000-0005-0000-0000-00009A2B0000}"/>
    <cellStyle name="Normal 11 2 4 3 11" xfId="11098" xr:uid="{00000000-0005-0000-0000-00009B2B0000}"/>
    <cellStyle name="Normal 11 2 4 3 12" xfId="11099" xr:uid="{00000000-0005-0000-0000-00009C2B0000}"/>
    <cellStyle name="Normal 11 2 4 3 2" xfId="11100" xr:uid="{00000000-0005-0000-0000-00009D2B0000}"/>
    <cellStyle name="Normal 11 2 4 3 2 10" xfId="11101" xr:uid="{00000000-0005-0000-0000-00009E2B0000}"/>
    <cellStyle name="Normal 11 2 4 3 2 11" xfId="11102" xr:uid="{00000000-0005-0000-0000-00009F2B0000}"/>
    <cellStyle name="Normal 11 2 4 3 2 2" xfId="11103" xr:uid="{00000000-0005-0000-0000-0000A02B0000}"/>
    <cellStyle name="Normal 11 2 4 3 2 2 10" xfId="11104" xr:uid="{00000000-0005-0000-0000-0000A12B0000}"/>
    <cellStyle name="Normal 11 2 4 3 2 2 2" xfId="11105" xr:uid="{00000000-0005-0000-0000-0000A22B0000}"/>
    <cellStyle name="Normal 11 2 4 3 2 2 2 2" xfId="11106" xr:uid="{00000000-0005-0000-0000-0000A32B0000}"/>
    <cellStyle name="Normal 11 2 4 3 2 2 2 2 2" xfId="11107" xr:uid="{00000000-0005-0000-0000-0000A42B0000}"/>
    <cellStyle name="Normal 11 2 4 3 2 2 2 2 3" xfId="11108" xr:uid="{00000000-0005-0000-0000-0000A52B0000}"/>
    <cellStyle name="Normal 11 2 4 3 2 2 2 2 4" xfId="11109" xr:uid="{00000000-0005-0000-0000-0000A62B0000}"/>
    <cellStyle name="Normal 11 2 4 3 2 2 2 2 5" xfId="11110" xr:uid="{00000000-0005-0000-0000-0000A72B0000}"/>
    <cellStyle name="Normal 11 2 4 3 2 2 2 2 6" xfId="11111" xr:uid="{00000000-0005-0000-0000-0000A82B0000}"/>
    <cellStyle name="Normal 11 2 4 3 2 2 2 2 7" xfId="11112" xr:uid="{00000000-0005-0000-0000-0000A92B0000}"/>
    <cellStyle name="Normal 11 2 4 3 2 2 2 3" xfId="11113" xr:uid="{00000000-0005-0000-0000-0000AA2B0000}"/>
    <cellStyle name="Normal 11 2 4 3 2 2 2 4" xfId="11114" xr:uid="{00000000-0005-0000-0000-0000AB2B0000}"/>
    <cellStyle name="Normal 11 2 4 3 2 2 2 5" xfId="11115" xr:uid="{00000000-0005-0000-0000-0000AC2B0000}"/>
    <cellStyle name="Normal 11 2 4 3 2 2 2 6" xfId="11116" xr:uid="{00000000-0005-0000-0000-0000AD2B0000}"/>
    <cellStyle name="Normal 11 2 4 3 2 2 2 7" xfId="11117" xr:uid="{00000000-0005-0000-0000-0000AE2B0000}"/>
    <cellStyle name="Normal 11 2 4 3 2 2 2 8" xfId="11118" xr:uid="{00000000-0005-0000-0000-0000AF2B0000}"/>
    <cellStyle name="Normal 11 2 4 3 2 2 3" xfId="11119" xr:uid="{00000000-0005-0000-0000-0000B02B0000}"/>
    <cellStyle name="Normal 11 2 4 3 2 2 3 2" xfId="11120" xr:uid="{00000000-0005-0000-0000-0000B12B0000}"/>
    <cellStyle name="Normal 11 2 4 3 2 2 3 2 2" xfId="11121" xr:uid="{00000000-0005-0000-0000-0000B22B0000}"/>
    <cellStyle name="Normal 11 2 4 3 2 2 3 2 3" xfId="11122" xr:uid="{00000000-0005-0000-0000-0000B32B0000}"/>
    <cellStyle name="Normal 11 2 4 3 2 2 3 2 4" xfId="11123" xr:uid="{00000000-0005-0000-0000-0000B42B0000}"/>
    <cellStyle name="Normal 11 2 4 3 2 2 3 2 5" xfId="11124" xr:uid="{00000000-0005-0000-0000-0000B52B0000}"/>
    <cellStyle name="Normal 11 2 4 3 2 2 3 2 6" xfId="11125" xr:uid="{00000000-0005-0000-0000-0000B62B0000}"/>
    <cellStyle name="Normal 11 2 4 3 2 2 3 2 7" xfId="11126" xr:uid="{00000000-0005-0000-0000-0000B72B0000}"/>
    <cellStyle name="Normal 11 2 4 3 2 2 3 3" xfId="11127" xr:uid="{00000000-0005-0000-0000-0000B82B0000}"/>
    <cellStyle name="Normal 11 2 4 3 2 2 3 4" xfId="11128" xr:uid="{00000000-0005-0000-0000-0000B92B0000}"/>
    <cellStyle name="Normal 11 2 4 3 2 2 3 5" xfId="11129" xr:uid="{00000000-0005-0000-0000-0000BA2B0000}"/>
    <cellStyle name="Normal 11 2 4 3 2 2 3 6" xfId="11130" xr:uid="{00000000-0005-0000-0000-0000BB2B0000}"/>
    <cellStyle name="Normal 11 2 4 3 2 2 3 7" xfId="11131" xr:uid="{00000000-0005-0000-0000-0000BC2B0000}"/>
    <cellStyle name="Normal 11 2 4 3 2 2 3 8" xfId="11132" xr:uid="{00000000-0005-0000-0000-0000BD2B0000}"/>
    <cellStyle name="Normal 11 2 4 3 2 2 4" xfId="11133" xr:uid="{00000000-0005-0000-0000-0000BE2B0000}"/>
    <cellStyle name="Normal 11 2 4 3 2 2 4 2" xfId="11134" xr:uid="{00000000-0005-0000-0000-0000BF2B0000}"/>
    <cellStyle name="Normal 11 2 4 3 2 2 4 3" xfId="11135" xr:uid="{00000000-0005-0000-0000-0000C02B0000}"/>
    <cellStyle name="Normal 11 2 4 3 2 2 4 4" xfId="11136" xr:uid="{00000000-0005-0000-0000-0000C12B0000}"/>
    <cellStyle name="Normal 11 2 4 3 2 2 4 5" xfId="11137" xr:uid="{00000000-0005-0000-0000-0000C22B0000}"/>
    <cellStyle name="Normal 11 2 4 3 2 2 4 6" xfId="11138" xr:uid="{00000000-0005-0000-0000-0000C32B0000}"/>
    <cellStyle name="Normal 11 2 4 3 2 2 4 7" xfId="11139" xr:uid="{00000000-0005-0000-0000-0000C42B0000}"/>
    <cellStyle name="Normal 11 2 4 3 2 2 5" xfId="11140" xr:uid="{00000000-0005-0000-0000-0000C52B0000}"/>
    <cellStyle name="Normal 11 2 4 3 2 2 6" xfId="11141" xr:uid="{00000000-0005-0000-0000-0000C62B0000}"/>
    <cellStyle name="Normal 11 2 4 3 2 2 7" xfId="11142" xr:uid="{00000000-0005-0000-0000-0000C72B0000}"/>
    <cellStyle name="Normal 11 2 4 3 2 2 8" xfId="11143" xr:uid="{00000000-0005-0000-0000-0000C82B0000}"/>
    <cellStyle name="Normal 11 2 4 3 2 2 9" xfId="11144" xr:uid="{00000000-0005-0000-0000-0000C92B0000}"/>
    <cellStyle name="Normal 11 2 4 3 2 3" xfId="11145" xr:uid="{00000000-0005-0000-0000-0000CA2B0000}"/>
    <cellStyle name="Normal 11 2 4 3 2 3 2" xfId="11146" xr:uid="{00000000-0005-0000-0000-0000CB2B0000}"/>
    <cellStyle name="Normal 11 2 4 3 2 3 2 2" xfId="11147" xr:uid="{00000000-0005-0000-0000-0000CC2B0000}"/>
    <cellStyle name="Normal 11 2 4 3 2 3 2 2 2" xfId="11148" xr:uid="{00000000-0005-0000-0000-0000CD2B0000}"/>
    <cellStyle name="Normal 11 2 4 3 2 3 2 2 3" xfId="11149" xr:uid="{00000000-0005-0000-0000-0000CE2B0000}"/>
    <cellStyle name="Normal 11 2 4 3 2 3 2 2 4" xfId="11150" xr:uid="{00000000-0005-0000-0000-0000CF2B0000}"/>
    <cellStyle name="Normal 11 2 4 3 2 3 2 2 5" xfId="11151" xr:uid="{00000000-0005-0000-0000-0000D02B0000}"/>
    <cellStyle name="Normal 11 2 4 3 2 3 2 2 6" xfId="11152" xr:uid="{00000000-0005-0000-0000-0000D12B0000}"/>
    <cellStyle name="Normal 11 2 4 3 2 3 2 2 7" xfId="11153" xr:uid="{00000000-0005-0000-0000-0000D22B0000}"/>
    <cellStyle name="Normal 11 2 4 3 2 3 2 3" xfId="11154" xr:uid="{00000000-0005-0000-0000-0000D32B0000}"/>
    <cellStyle name="Normal 11 2 4 3 2 3 2 4" xfId="11155" xr:uid="{00000000-0005-0000-0000-0000D42B0000}"/>
    <cellStyle name="Normal 11 2 4 3 2 3 2 5" xfId="11156" xr:uid="{00000000-0005-0000-0000-0000D52B0000}"/>
    <cellStyle name="Normal 11 2 4 3 2 3 2 6" xfId="11157" xr:uid="{00000000-0005-0000-0000-0000D62B0000}"/>
    <cellStyle name="Normal 11 2 4 3 2 3 2 7" xfId="11158" xr:uid="{00000000-0005-0000-0000-0000D72B0000}"/>
    <cellStyle name="Normal 11 2 4 3 2 3 2 8" xfId="11159" xr:uid="{00000000-0005-0000-0000-0000D82B0000}"/>
    <cellStyle name="Normal 11 2 4 3 2 3 3" xfId="11160" xr:uid="{00000000-0005-0000-0000-0000D92B0000}"/>
    <cellStyle name="Normal 11 2 4 3 2 3 3 2" xfId="11161" xr:uid="{00000000-0005-0000-0000-0000DA2B0000}"/>
    <cellStyle name="Normal 11 2 4 3 2 3 3 3" xfId="11162" xr:uid="{00000000-0005-0000-0000-0000DB2B0000}"/>
    <cellStyle name="Normal 11 2 4 3 2 3 3 4" xfId="11163" xr:uid="{00000000-0005-0000-0000-0000DC2B0000}"/>
    <cellStyle name="Normal 11 2 4 3 2 3 3 5" xfId="11164" xr:uid="{00000000-0005-0000-0000-0000DD2B0000}"/>
    <cellStyle name="Normal 11 2 4 3 2 3 3 6" xfId="11165" xr:uid="{00000000-0005-0000-0000-0000DE2B0000}"/>
    <cellStyle name="Normal 11 2 4 3 2 3 3 7" xfId="11166" xr:uid="{00000000-0005-0000-0000-0000DF2B0000}"/>
    <cellStyle name="Normal 11 2 4 3 2 3 4" xfId="11167" xr:uid="{00000000-0005-0000-0000-0000E02B0000}"/>
    <cellStyle name="Normal 11 2 4 3 2 3 5" xfId="11168" xr:uid="{00000000-0005-0000-0000-0000E12B0000}"/>
    <cellStyle name="Normal 11 2 4 3 2 3 6" xfId="11169" xr:uid="{00000000-0005-0000-0000-0000E22B0000}"/>
    <cellStyle name="Normal 11 2 4 3 2 3 7" xfId="11170" xr:uid="{00000000-0005-0000-0000-0000E32B0000}"/>
    <cellStyle name="Normal 11 2 4 3 2 3 8" xfId="11171" xr:uid="{00000000-0005-0000-0000-0000E42B0000}"/>
    <cellStyle name="Normal 11 2 4 3 2 3 9" xfId="11172" xr:uid="{00000000-0005-0000-0000-0000E52B0000}"/>
    <cellStyle name="Normal 11 2 4 3 2 4" xfId="11173" xr:uid="{00000000-0005-0000-0000-0000E62B0000}"/>
    <cellStyle name="Normal 11 2 4 3 2 4 2" xfId="11174" xr:uid="{00000000-0005-0000-0000-0000E72B0000}"/>
    <cellStyle name="Normal 11 2 4 3 2 4 2 2" xfId="11175" xr:uid="{00000000-0005-0000-0000-0000E82B0000}"/>
    <cellStyle name="Normal 11 2 4 3 2 4 2 3" xfId="11176" xr:uid="{00000000-0005-0000-0000-0000E92B0000}"/>
    <cellStyle name="Normal 11 2 4 3 2 4 2 4" xfId="11177" xr:uid="{00000000-0005-0000-0000-0000EA2B0000}"/>
    <cellStyle name="Normal 11 2 4 3 2 4 2 5" xfId="11178" xr:uid="{00000000-0005-0000-0000-0000EB2B0000}"/>
    <cellStyle name="Normal 11 2 4 3 2 4 2 6" xfId="11179" xr:uid="{00000000-0005-0000-0000-0000EC2B0000}"/>
    <cellStyle name="Normal 11 2 4 3 2 4 2 7" xfId="11180" xr:uid="{00000000-0005-0000-0000-0000ED2B0000}"/>
    <cellStyle name="Normal 11 2 4 3 2 4 3" xfId="11181" xr:uid="{00000000-0005-0000-0000-0000EE2B0000}"/>
    <cellStyle name="Normal 11 2 4 3 2 4 4" xfId="11182" xr:uid="{00000000-0005-0000-0000-0000EF2B0000}"/>
    <cellStyle name="Normal 11 2 4 3 2 4 5" xfId="11183" xr:uid="{00000000-0005-0000-0000-0000F02B0000}"/>
    <cellStyle name="Normal 11 2 4 3 2 4 6" xfId="11184" xr:uid="{00000000-0005-0000-0000-0000F12B0000}"/>
    <cellStyle name="Normal 11 2 4 3 2 4 7" xfId="11185" xr:uid="{00000000-0005-0000-0000-0000F22B0000}"/>
    <cellStyle name="Normal 11 2 4 3 2 4 8" xfId="11186" xr:uid="{00000000-0005-0000-0000-0000F32B0000}"/>
    <cellStyle name="Normal 11 2 4 3 2 5" xfId="11187" xr:uid="{00000000-0005-0000-0000-0000F42B0000}"/>
    <cellStyle name="Normal 11 2 4 3 2 5 2" xfId="11188" xr:uid="{00000000-0005-0000-0000-0000F52B0000}"/>
    <cellStyle name="Normal 11 2 4 3 2 5 3" xfId="11189" xr:uid="{00000000-0005-0000-0000-0000F62B0000}"/>
    <cellStyle name="Normal 11 2 4 3 2 5 4" xfId="11190" xr:uid="{00000000-0005-0000-0000-0000F72B0000}"/>
    <cellStyle name="Normal 11 2 4 3 2 5 5" xfId="11191" xr:uid="{00000000-0005-0000-0000-0000F82B0000}"/>
    <cellStyle name="Normal 11 2 4 3 2 5 6" xfId="11192" xr:uid="{00000000-0005-0000-0000-0000F92B0000}"/>
    <cellStyle name="Normal 11 2 4 3 2 5 7" xfId="11193" xr:uid="{00000000-0005-0000-0000-0000FA2B0000}"/>
    <cellStyle name="Normal 11 2 4 3 2 6" xfId="11194" xr:uid="{00000000-0005-0000-0000-0000FB2B0000}"/>
    <cellStyle name="Normal 11 2 4 3 2 7" xfId="11195" xr:uid="{00000000-0005-0000-0000-0000FC2B0000}"/>
    <cellStyle name="Normal 11 2 4 3 2 8" xfId="11196" xr:uid="{00000000-0005-0000-0000-0000FD2B0000}"/>
    <cellStyle name="Normal 11 2 4 3 2 9" xfId="11197" xr:uid="{00000000-0005-0000-0000-0000FE2B0000}"/>
    <cellStyle name="Normal 11 2 4 3 3" xfId="11198" xr:uid="{00000000-0005-0000-0000-0000FF2B0000}"/>
    <cellStyle name="Normal 11 2 4 3 3 10" xfId="11199" xr:uid="{00000000-0005-0000-0000-0000002C0000}"/>
    <cellStyle name="Normal 11 2 4 3 3 2" xfId="11200" xr:uid="{00000000-0005-0000-0000-0000012C0000}"/>
    <cellStyle name="Normal 11 2 4 3 3 2 2" xfId="11201" xr:uid="{00000000-0005-0000-0000-0000022C0000}"/>
    <cellStyle name="Normal 11 2 4 3 3 2 2 2" xfId="11202" xr:uid="{00000000-0005-0000-0000-0000032C0000}"/>
    <cellStyle name="Normal 11 2 4 3 3 2 2 3" xfId="11203" xr:uid="{00000000-0005-0000-0000-0000042C0000}"/>
    <cellStyle name="Normal 11 2 4 3 3 2 2 4" xfId="11204" xr:uid="{00000000-0005-0000-0000-0000052C0000}"/>
    <cellStyle name="Normal 11 2 4 3 3 2 2 5" xfId="11205" xr:uid="{00000000-0005-0000-0000-0000062C0000}"/>
    <cellStyle name="Normal 11 2 4 3 3 2 2 6" xfId="11206" xr:uid="{00000000-0005-0000-0000-0000072C0000}"/>
    <cellStyle name="Normal 11 2 4 3 3 2 2 7" xfId="11207" xr:uid="{00000000-0005-0000-0000-0000082C0000}"/>
    <cellStyle name="Normal 11 2 4 3 3 2 3" xfId="11208" xr:uid="{00000000-0005-0000-0000-0000092C0000}"/>
    <cellStyle name="Normal 11 2 4 3 3 2 4" xfId="11209" xr:uid="{00000000-0005-0000-0000-00000A2C0000}"/>
    <cellStyle name="Normal 11 2 4 3 3 2 5" xfId="11210" xr:uid="{00000000-0005-0000-0000-00000B2C0000}"/>
    <cellStyle name="Normal 11 2 4 3 3 2 6" xfId="11211" xr:uid="{00000000-0005-0000-0000-00000C2C0000}"/>
    <cellStyle name="Normal 11 2 4 3 3 2 7" xfId="11212" xr:uid="{00000000-0005-0000-0000-00000D2C0000}"/>
    <cellStyle name="Normal 11 2 4 3 3 2 8" xfId="11213" xr:uid="{00000000-0005-0000-0000-00000E2C0000}"/>
    <cellStyle name="Normal 11 2 4 3 3 3" xfId="11214" xr:uid="{00000000-0005-0000-0000-00000F2C0000}"/>
    <cellStyle name="Normal 11 2 4 3 3 3 2" xfId="11215" xr:uid="{00000000-0005-0000-0000-0000102C0000}"/>
    <cellStyle name="Normal 11 2 4 3 3 3 2 2" xfId="11216" xr:uid="{00000000-0005-0000-0000-0000112C0000}"/>
    <cellStyle name="Normal 11 2 4 3 3 3 2 3" xfId="11217" xr:uid="{00000000-0005-0000-0000-0000122C0000}"/>
    <cellStyle name="Normal 11 2 4 3 3 3 2 4" xfId="11218" xr:uid="{00000000-0005-0000-0000-0000132C0000}"/>
    <cellStyle name="Normal 11 2 4 3 3 3 2 5" xfId="11219" xr:uid="{00000000-0005-0000-0000-0000142C0000}"/>
    <cellStyle name="Normal 11 2 4 3 3 3 2 6" xfId="11220" xr:uid="{00000000-0005-0000-0000-0000152C0000}"/>
    <cellStyle name="Normal 11 2 4 3 3 3 2 7" xfId="11221" xr:uid="{00000000-0005-0000-0000-0000162C0000}"/>
    <cellStyle name="Normal 11 2 4 3 3 3 3" xfId="11222" xr:uid="{00000000-0005-0000-0000-0000172C0000}"/>
    <cellStyle name="Normal 11 2 4 3 3 3 4" xfId="11223" xr:uid="{00000000-0005-0000-0000-0000182C0000}"/>
    <cellStyle name="Normal 11 2 4 3 3 3 5" xfId="11224" xr:uid="{00000000-0005-0000-0000-0000192C0000}"/>
    <cellStyle name="Normal 11 2 4 3 3 3 6" xfId="11225" xr:uid="{00000000-0005-0000-0000-00001A2C0000}"/>
    <cellStyle name="Normal 11 2 4 3 3 3 7" xfId="11226" xr:uid="{00000000-0005-0000-0000-00001B2C0000}"/>
    <cellStyle name="Normal 11 2 4 3 3 3 8" xfId="11227" xr:uid="{00000000-0005-0000-0000-00001C2C0000}"/>
    <cellStyle name="Normal 11 2 4 3 3 4" xfId="11228" xr:uid="{00000000-0005-0000-0000-00001D2C0000}"/>
    <cellStyle name="Normal 11 2 4 3 3 4 2" xfId="11229" xr:uid="{00000000-0005-0000-0000-00001E2C0000}"/>
    <cellStyle name="Normal 11 2 4 3 3 4 3" xfId="11230" xr:uid="{00000000-0005-0000-0000-00001F2C0000}"/>
    <cellStyle name="Normal 11 2 4 3 3 4 4" xfId="11231" xr:uid="{00000000-0005-0000-0000-0000202C0000}"/>
    <cellStyle name="Normal 11 2 4 3 3 4 5" xfId="11232" xr:uid="{00000000-0005-0000-0000-0000212C0000}"/>
    <cellStyle name="Normal 11 2 4 3 3 4 6" xfId="11233" xr:uid="{00000000-0005-0000-0000-0000222C0000}"/>
    <cellStyle name="Normal 11 2 4 3 3 4 7" xfId="11234" xr:uid="{00000000-0005-0000-0000-0000232C0000}"/>
    <cellStyle name="Normal 11 2 4 3 3 5" xfId="11235" xr:uid="{00000000-0005-0000-0000-0000242C0000}"/>
    <cellStyle name="Normal 11 2 4 3 3 6" xfId="11236" xr:uid="{00000000-0005-0000-0000-0000252C0000}"/>
    <cellStyle name="Normal 11 2 4 3 3 7" xfId="11237" xr:uid="{00000000-0005-0000-0000-0000262C0000}"/>
    <cellStyle name="Normal 11 2 4 3 3 8" xfId="11238" xr:uid="{00000000-0005-0000-0000-0000272C0000}"/>
    <cellStyle name="Normal 11 2 4 3 3 9" xfId="11239" xr:uid="{00000000-0005-0000-0000-0000282C0000}"/>
    <cellStyle name="Normal 11 2 4 3 4" xfId="11240" xr:uid="{00000000-0005-0000-0000-0000292C0000}"/>
    <cellStyle name="Normal 11 2 4 3 4 2" xfId="11241" xr:uid="{00000000-0005-0000-0000-00002A2C0000}"/>
    <cellStyle name="Normal 11 2 4 3 4 2 2" xfId="11242" xr:uid="{00000000-0005-0000-0000-00002B2C0000}"/>
    <cellStyle name="Normal 11 2 4 3 4 2 2 2" xfId="11243" xr:uid="{00000000-0005-0000-0000-00002C2C0000}"/>
    <cellStyle name="Normal 11 2 4 3 4 2 2 3" xfId="11244" xr:uid="{00000000-0005-0000-0000-00002D2C0000}"/>
    <cellStyle name="Normal 11 2 4 3 4 2 2 4" xfId="11245" xr:uid="{00000000-0005-0000-0000-00002E2C0000}"/>
    <cellStyle name="Normal 11 2 4 3 4 2 2 5" xfId="11246" xr:uid="{00000000-0005-0000-0000-00002F2C0000}"/>
    <cellStyle name="Normal 11 2 4 3 4 2 2 6" xfId="11247" xr:uid="{00000000-0005-0000-0000-0000302C0000}"/>
    <cellStyle name="Normal 11 2 4 3 4 2 2 7" xfId="11248" xr:uid="{00000000-0005-0000-0000-0000312C0000}"/>
    <cellStyle name="Normal 11 2 4 3 4 2 3" xfId="11249" xr:uid="{00000000-0005-0000-0000-0000322C0000}"/>
    <cellStyle name="Normal 11 2 4 3 4 2 4" xfId="11250" xr:uid="{00000000-0005-0000-0000-0000332C0000}"/>
    <cellStyle name="Normal 11 2 4 3 4 2 5" xfId="11251" xr:uid="{00000000-0005-0000-0000-0000342C0000}"/>
    <cellStyle name="Normal 11 2 4 3 4 2 6" xfId="11252" xr:uid="{00000000-0005-0000-0000-0000352C0000}"/>
    <cellStyle name="Normal 11 2 4 3 4 2 7" xfId="11253" xr:uid="{00000000-0005-0000-0000-0000362C0000}"/>
    <cellStyle name="Normal 11 2 4 3 4 2 8" xfId="11254" xr:uid="{00000000-0005-0000-0000-0000372C0000}"/>
    <cellStyle name="Normal 11 2 4 3 4 3" xfId="11255" xr:uid="{00000000-0005-0000-0000-0000382C0000}"/>
    <cellStyle name="Normal 11 2 4 3 4 3 2" xfId="11256" xr:uid="{00000000-0005-0000-0000-0000392C0000}"/>
    <cellStyle name="Normal 11 2 4 3 4 3 3" xfId="11257" xr:uid="{00000000-0005-0000-0000-00003A2C0000}"/>
    <cellStyle name="Normal 11 2 4 3 4 3 4" xfId="11258" xr:uid="{00000000-0005-0000-0000-00003B2C0000}"/>
    <cellStyle name="Normal 11 2 4 3 4 3 5" xfId="11259" xr:uid="{00000000-0005-0000-0000-00003C2C0000}"/>
    <cellStyle name="Normal 11 2 4 3 4 3 6" xfId="11260" xr:uid="{00000000-0005-0000-0000-00003D2C0000}"/>
    <cellStyle name="Normal 11 2 4 3 4 3 7" xfId="11261" xr:uid="{00000000-0005-0000-0000-00003E2C0000}"/>
    <cellStyle name="Normal 11 2 4 3 4 4" xfId="11262" xr:uid="{00000000-0005-0000-0000-00003F2C0000}"/>
    <cellStyle name="Normal 11 2 4 3 4 5" xfId="11263" xr:uid="{00000000-0005-0000-0000-0000402C0000}"/>
    <cellStyle name="Normal 11 2 4 3 4 6" xfId="11264" xr:uid="{00000000-0005-0000-0000-0000412C0000}"/>
    <cellStyle name="Normal 11 2 4 3 4 7" xfId="11265" xr:uid="{00000000-0005-0000-0000-0000422C0000}"/>
    <cellStyle name="Normal 11 2 4 3 4 8" xfId="11266" xr:uid="{00000000-0005-0000-0000-0000432C0000}"/>
    <cellStyle name="Normal 11 2 4 3 4 9" xfId="11267" xr:uid="{00000000-0005-0000-0000-0000442C0000}"/>
    <cellStyle name="Normal 11 2 4 3 5" xfId="11268" xr:uid="{00000000-0005-0000-0000-0000452C0000}"/>
    <cellStyle name="Normal 11 2 4 3 5 2" xfId="11269" xr:uid="{00000000-0005-0000-0000-0000462C0000}"/>
    <cellStyle name="Normal 11 2 4 3 5 2 2" xfId="11270" xr:uid="{00000000-0005-0000-0000-0000472C0000}"/>
    <cellStyle name="Normal 11 2 4 3 5 2 3" xfId="11271" xr:uid="{00000000-0005-0000-0000-0000482C0000}"/>
    <cellStyle name="Normal 11 2 4 3 5 2 4" xfId="11272" xr:uid="{00000000-0005-0000-0000-0000492C0000}"/>
    <cellStyle name="Normal 11 2 4 3 5 2 5" xfId="11273" xr:uid="{00000000-0005-0000-0000-00004A2C0000}"/>
    <cellStyle name="Normal 11 2 4 3 5 2 6" xfId="11274" xr:uid="{00000000-0005-0000-0000-00004B2C0000}"/>
    <cellStyle name="Normal 11 2 4 3 5 2 7" xfId="11275" xr:uid="{00000000-0005-0000-0000-00004C2C0000}"/>
    <cellStyle name="Normal 11 2 4 3 5 3" xfId="11276" xr:uid="{00000000-0005-0000-0000-00004D2C0000}"/>
    <cellStyle name="Normal 11 2 4 3 5 4" xfId="11277" xr:uid="{00000000-0005-0000-0000-00004E2C0000}"/>
    <cellStyle name="Normal 11 2 4 3 5 5" xfId="11278" xr:uid="{00000000-0005-0000-0000-00004F2C0000}"/>
    <cellStyle name="Normal 11 2 4 3 5 6" xfId="11279" xr:uid="{00000000-0005-0000-0000-0000502C0000}"/>
    <cellStyle name="Normal 11 2 4 3 5 7" xfId="11280" xr:uid="{00000000-0005-0000-0000-0000512C0000}"/>
    <cellStyle name="Normal 11 2 4 3 5 8" xfId="11281" xr:uid="{00000000-0005-0000-0000-0000522C0000}"/>
    <cellStyle name="Normal 11 2 4 3 6" xfId="11282" xr:uid="{00000000-0005-0000-0000-0000532C0000}"/>
    <cellStyle name="Normal 11 2 4 3 6 2" xfId="11283" xr:uid="{00000000-0005-0000-0000-0000542C0000}"/>
    <cellStyle name="Normal 11 2 4 3 6 3" xfId="11284" xr:uid="{00000000-0005-0000-0000-0000552C0000}"/>
    <cellStyle name="Normal 11 2 4 3 6 4" xfId="11285" xr:uid="{00000000-0005-0000-0000-0000562C0000}"/>
    <cellStyle name="Normal 11 2 4 3 6 5" xfId="11286" xr:uid="{00000000-0005-0000-0000-0000572C0000}"/>
    <cellStyle name="Normal 11 2 4 3 6 6" xfId="11287" xr:uid="{00000000-0005-0000-0000-0000582C0000}"/>
    <cellStyle name="Normal 11 2 4 3 6 7" xfId="11288" xr:uid="{00000000-0005-0000-0000-0000592C0000}"/>
    <cellStyle name="Normal 11 2 4 3 7" xfId="11289" xr:uid="{00000000-0005-0000-0000-00005A2C0000}"/>
    <cellStyle name="Normal 11 2 4 3 8" xfId="11290" xr:uid="{00000000-0005-0000-0000-00005B2C0000}"/>
    <cellStyle name="Normal 11 2 4 3 9" xfId="11291" xr:uid="{00000000-0005-0000-0000-00005C2C0000}"/>
    <cellStyle name="Normal 11 2 4 4" xfId="11292" xr:uid="{00000000-0005-0000-0000-00005D2C0000}"/>
    <cellStyle name="Normal 11 2 4 4 10" xfId="11293" xr:uid="{00000000-0005-0000-0000-00005E2C0000}"/>
    <cellStyle name="Normal 11 2 4 4 11" xfId="11294" xr:uid="{00000000-0005-0000-0000-00005F2C0000}"/>
    <cellStyle name="Normal 11 2 4 4 2" xfId="11295" xr:uid="{00000000-0005-0000-0000-0000602C0000}"/>
    <cellStyle name="Normal 11 2 4 4 2 10" xfId="11296" xr:uid="{00000000-0005-0000-0000-0000612C0000}"/>
    <cellStyle name="Normal 11 2 4 4 2 2" xfId="11297" xr:uid="{00000000-0005-0000-0000-0000622C0000}"/>
    <cellStyle name="Normal 11 2 4 4 2 2 2" xfId="11298" xr:uid="{00000000-0005-0000-0000-0000632C0000}"/>
    <cellStyle name="Normal 11 2 4 4 2 2 2 2" xfId="11299" xr:uid="{00000000-0005-0000-0000-0000642C0000}"/>
    <cellStyle name="Normal 11 2 4 4 2 2 2 3" xfId="11300" xr:uid="{00000000-0005-0000-0000-0000652C0000}"/>
    <cellStyle name="Normal 11 2 4 4 2 2 2 4" xfId="11301" xr:uid="{00000000-0005-0000-0000-0000662C0000}"/>
    <cellStyle name="Normal 11 2 4 4 2 2 2 5" xfId="11302" xr:uid="{00000000-0005-0000-0000-0000672C0000}"/>
    <cellStyle name="Normal 11 2 4 4 2 2 2 6" xfId="11303" xr:uid="{00000000-0005-0000-0000-0000682C0000}"/>
    <cellStyle name="Normal 11 2 4 4 2 2 2 7" xfId="11304" xr:uid="{00000000-0005-0000-0000-0000692C0000}"/>
    <cellStyle name="Normal 11 2 4 4 2 2 3" xfId="11305" xr:uid="{00000000-0005-0000-0000-00006A2C0000}"/>
    <cellStyle name="Normal 11 2 4 4 2 2 4" xfId="11306" xr:uid="{00000000-0005-0000-0000-00006B2C0000}"/>
    <cellStyle name="Normal 11 2 4 4 2 2 5" xfId="11307" xr:uid="{00000000-0005-0000-0000-00006C2C0000}"/>
    <cellStyle name="Normal 11 2 4 4 2 2 6" xfId="11308" xr:uid="{00000000-0005-0000-0000-00006D2C0000}"/>
    <cellStyle name="Normal 11 2 4 4 2 2 7" xfId="11309" xr:uid="{00000000-0005-0000-0000-00006E2C0000}"/>
    <cellStyle name="Normal 11 2 4 4 2 2 8" xfId="11310" xr:uid="{00000000-0005-0000-0000-00006F2C0000}"/>
    <cellStyle name="Normal 11 2 4 4 2 3" xfId="11311" xr:uid="{00000000-0005-0000-0000-0000702C0000}"/>
    <cellStyle name="Normal 11 2 4 4 2 3 2" xfId="11312" xr:uid="{00000000-0005-0000-0000-0000712C0000}"/>
    <cellStyle name="Normal 11 2 4 4 2 3 2 2" xfId="11313" xr:uid="{00000000-0005-0000-0000-0000722C0000}"/>
    <cellStyle name="Normal 11 2 4 4 2 3 2 3" xfId="11314" xr:uid="{00000000-0005-0000-0000-0000732C0000}"/>
    <cellStyle name="Normal 11 2 4 4 2 3 2 4" xfId="11315" xr:uid="{00000000-0005-0000-0000-0000742C0000}"/>
    <cellStyle name="Normal 11 2 4 4 2 3 2 5" xfId="11316" xr:uid="{00000000-0005-0000-0000-0000752C0000}"/>
    <cellStyle name="Normal 11 2 4 4 2 3 2 6" xfId="11317" xr:uid="{00000000-0005-0000-0000-0000762C0000}"/>
    <cellStyle name="Normal 11 2 4 4 2 3 2 7" xfId="11318" xr:uid="{00000000-0005-0000-0000-0000772C0000}"/>
    <cellStyle name="Normal 11 2 4 4 2 3 3" xfId="11319" xr:uid="{00000000-0005-0000-0000-0000782C0000}"/>
    <cellStyle name="Normal 11 2 4 4 2 3 4" xfId="11320" xr:uid="{00000000-0005-0000-0000-0000792C0000}"/>
    <cellStyle name="Normal 11 2 4 4 2 3 5" xfId="11321" xr:uid="{00000000-0005-0000-0000-00007A2C0000}"/>
    <cellStyle name="Normal 11 2 4 4 2 3 6" xfId="11322" xr:uid="{00000000-0005-0000-0000-00007B2C0000}"/>
    <cellStyle name="Normal 11 2 4 4 2 3 7" xfId="11323" xr:uid="{00000000-0005-0000-0000-00007C2C0000}"/>
    <cellStyle name="Normal 11 2 4 4 2 3 8" xfId="11324" xr:uid="{00000000-0005-0000-0000-00007D2C0000}"/>
    <cellStyle name="Normal 11 2 4 4 2 4" xfId="11325" xr:uid="{00000000-0005-0000-0000-00007E2C0000}"/>
    <cellStyle name="Normal 11 2 4 4 2 4 2" xfId="11326" xr:uid="{00000000-0005-0000-0000-00007F2C0000}"/>
    <cellStyle name="Normal 11 2 4 4 2 4 3" xfId="11327" xr:uid="{00000000-0005-0000-0000-0000802C0000}"/>
    <cellStyle name="Normal 11 2 4 4 2 4 4" xfId="11328" xr:uid="{00000000-0005-0000-0000-0000812C0000}"/>
    <cellStyle name="Normal 11 2 4 4 2 4 5" xfId="11329" xr:uid="{00000000-0005-0000-0000-0000822C0000}"/>
    <cellStyle name="Normal 11 2 4 4 2 4 6" xfId="11330" xr:uid="{00000000-0005-0000-0000-0000832C0000}"/>
    <cellStyle name="Normal 11 2 4 4 2 4 7" xfId="11331" xr:uid="{00000000-0005-0000-0000-0000842C0000}"/>
    <cellStyle name="Normal 11 2 4 4 2 5" xfId="11332" xr:uid="{00000000-0005-0000-0000-0000852C0000}"/>
    <cellStyle name="Normal 11 2 4 4 2 6" xfId="11333" xr:uid="{00000000-0005-0000-0000-0000862C0000}"/>
    <cellStyle name="Normal 11 2 4 4 2 7" xfId="11334" xr:uid="{00000000-0005-0000-0000-0000872C0000}"/>
    <cellStyle name="Normal 11 2 4 4 2 8" xfId="11335" xr:uid="{00000000-0005-0000-0000-0000882C0000}"/>
    <cellStyle name="Normal 11 2 4 4 2 9" xfId="11336" xr:uid="{00000000-0005-0000-0000-0000892C0000}"/>
    <cellStyle name="Normal 11 2 4 4 3" xfId="11337" xr:uid="{00000000-0005-0000-0000-00008A2C0000}"/>
    <cellStyle name="Normal 11 2 4 4 3 2" xfId="11338" xr:uid="{00000000-0005-0000-0000-00008B2C0000}"/>
    <cellStyle name="Normal 11 2 4 4 3 2 2" xfId="11339" xr:uid="{00000000-0005-0000-0000-00008C2C0000}"/>
    <cellStyle name="Normal 11 2 4 4 3 2 2 2" xfId="11340" xr:uid="{00000000-0005-0000-0000-00008D2C0000}"/>
    <cellStyle name="Normal 11 2 4 4 3 2 2 3" xfId="11341" xr:uid="{00000000-0005-0000-0000-00008E2C0000}"/>
    <cellStyle name="Normal 11 2 4 4 3 2 2 4" xfId="11342" xr:uid="{00000000-0005-0000-0000-00008F2C0000}"/>
    <cellStyle name="Normal 11 2 4 4 3 2 2 5" xfId="11343" xr:uid="{00000000-0005-0000-0000-0000902C0000}"/>
    <cellStyle name="Normal 11 2 4 4 3 2 2 6" xfId="11344" xr:uid="{00000000-0005-0000-0000-0000912C0000}"/>
    <cellStyle name="Normal 11 2 4 4 3 2 2 7" xfId="11345" xr:uid="{00000000-0005-0000-0000-0000922C0000}"/>
    <cellStyle name="Normal 11 2 4 4 3 2 3" xfId="11346" xr:uid="{00000000-0005-0000-0000-0000932C0000}"/>
    <cellStyle name="Normal 11 2 4 4 3 2 4" xfId="11347" xr:uid="{00000000-0005-0000-0000-0000942C0000}"/>
    <cellStyle name="Normal 11 2 4 4 3 2 5" xfId="11348" xr:uid="{00000000-0005-0000-0000-0000952C0000}"/>
    <cellStyle name="Normal 11 2 4 4 3 2 6" xfId="11349" xr:uid="{00000000-0005-0000-0000-0000962C0000}"/>
    <cellStyle name="Normal 11 2 4 4 3 2 7" xfId="11350" xr:uid="{00000000-0005-0000-0000-0000972C0000}"/>
    <cellStyle name="Normal 11 2 4 4 3 2 8" xfId="11351" xr:uid="{00000000-0005-0000-0000-0000982C0000}"/>
    <cellStyle name="Normal 11 2 4 4 3 3" xfId="11352" xr:uid="{00000000-0005-0000-0000-0000992C0000}"/>
    <cellStyle name="Normal 11 2 4 4 3 3 2" xfId="11353" xr:uid="{00000000-0005-0000-0000-00009A2C0000}"/>
    <cellStyle name="Normal 11 2 4 4 3 3 3" xfId="11354" xr:uid="{00000000-0005-0000-0000-00009B2C0000}"/>
    <cellStyle name="Normal 11 2 4 4 3 3 4" xfId="11355" xr:uid="{00000000-0005-0000-0000-00009C2C0000}"/>
    <cellStyle name="Normal 11 2 4 4 3 3 5" xfId="11356" xr:uid="{00000000-0005-0000-0000-00009D2C0000}"/>
    <cellStyle name="Normal 11 2 4 4 3 3 6" xfId="11357" xr:uid="{00000000-0005-0000-0000-00009E2C0000}"/>
    <cellStyle name="Normal 11 2 4 4 3 3 7" xfId="11358" xr:uid="{00000000-0005-0000-0000-00009F2C0000}"/>
    <cellStyle name="Normal 11 2 4 4 3 4" xfId="11359" xr:uid="{00000000-0005-0000-0000-0000A02C0000}"/>
    <cellStyle name="Normal 11 2 4 4 3 5" xfId="11360" xr:uid="{00000000-0005-0000-0000-0000A12C0000}"/>
    <cellStyle name="Normal 11 2 4 4 3 6" xfId="11361" xr:uid="{00000000-0005-0000-0000-0000A22C0000}"/>
    <cellStyle name="Normal 11 2 4 4 3 7" xfId="11362" xr:uid="{00000000-0005-0000-0000-0000A32C0000}"/>
    <cellStyle name="Normal 11 2 4 4 3 8" xfId="11363" xr:uid="{00000000-0005-0000-0000-0000A42C0000}"/>
    <cellStyle name="Normal 11 2 4 4 3 9" xfId="11364" xr:uid="{00000000-0005-0000-0000-0000A52C0000}"/>
    <cellStyle name="Normal 11 2 4 4 4" xfId="11365" xr:uid="{00000000-0005-0000-0000-0000A62C0000}"/>
    <cellStyle name="Normal 11 2 4 4 4 2" xfId="11366" xr:uid="{00000000-0005-0000-0000-0000A72C0000}"/>
    <cellStyle name="Normal 11 2 4 4 4 2 2" xfId="11367" xr:uid="{00000000-0005-0000-0000-0000A82C0000}"/>
    <cellStyle name="Normal 11 2 4 4 4 2 3" xfId="11368" xr:uid="{00000000-0005-0000-0000-0000A92C0000}"/>
    <cellStyle name="Normal 11 2 4 4 4 2 4" xfId="11369" xr:uid="{00000000-0005-0000-0000-0000AA2C0000}"/>
    <cellStyle name="Normal 11 2 4 4 4 2 5" xfId="11370" xr:uid="{00000000-0005-0000-0000-0000AB2C0000}"/>
    <cellStyle name="Normal 11 2 4 4 4 2 6" xfId="11371" xr:uid="{00000000-0005-0000-0000-0000AC2C0000}"/>
    <cellStyle name="Normal 11 2 4 4 4 2 7" xfId="11372" xr:uid="{00000000-0005-0000-0000-0000AD2C0000}"/>
    <cellStyle name="Normal 11 2 4 4 4 3" xfId="11373" xr:uid="{00000000-0005-0000-0000-0000AE2C0000}"/>
    <cellStyle name="Normal 11 2 4 4 4 4" xfId="11374" xr:uid="{00000000-0005-0000-0000-0000AF2C0000}"/>
    <cellStyle name="Normal 11 2 4 4 4 5" xfId="11375" xr:uid="{00000000-0005-0000-0000-0000B02C0000}"/>
    <cellStyle name="Normal 11 2 4 4 4 6" xfId="11376" xr:uid="{00000000-0005-0000-0000-0000B12C0000}"/>
    <cellStyle name="Normal 11 2 4 4 4 7" xfId="11377" xr:uid="{00000000-0005-0000-0000-0000B22C0000}"/>
    <cellStyle name="Normal 11 2 4 4 4 8" xfId="11378" xr:uid="{00000000-0005-0000-0000-0000B32C0000}"/>
    <cellStyle name="Normal 11 2 4 4 5" xfId="11379" xr:uid="{00000000-0005-0000-0000-0000B42C0000}"/>
    <cellStyle name="Normal 11 2 4 4 5 2" xfId="11380" xr:uid="{00000000-0005-0000-0000-0000B52C0000}"/>
    <cellStyle name="Normal 11 2 4 4 5 3" xfId="11381" xr:uid="{00000000-0005-0000-0000-0000B62C0000}"/>
    <cellStyle name="Normal 11 2 4 4 5 4" xfId="11382" xr:uid="{00000000-0005-0000-0000-0000B72C0000}"/>
    <cellStyle name="Normal 11 2 4 4 5 5" xfId="11383" xr:uid="{00000000-0005-0000-0000-0000B82C0000}"/>
    <cellStyle name="Normal 11 2 4 4 5 6" xfId="11384" xr:uid="{00000000-0005-0000-0000-0000B92C0000}"/>
    <cellStyle name="Normal 11 2 4 4 5 7" xfId="11385" xr:uid="{00000000-0005-0000-0000-0000BA2C0000}"/>
    <cellStyle name="Normal 11 2 4 4 6" xfId="11386" xr:uid="{00000000-0005-0000-0000-0000BB2C0000}"/>
    <cellStyle name="Normal 11 2 4 4 7" xfId="11387" xr:uid="{00000000-0005-0000-0000-0000BC2C0000}"/>
    <cellStyle name="Normal 11 2 4 4 8" xfId="11388" xr:uid="{00000000-0005-0000-0000-0000BD2C0000}"/>
    <cellStyle name="Normal 11 2 4 4 9" xfId="11389" xr:uid="{00000000-0005-0000-0000-0000BE2C0000}"/>
    <cellStyle name="Normal 11 2 4 5" xfId="11390" xr:uid="{00000000-0005-0000-0000-0000BF2C0000}"/>
    <cellStyle name="Normal 11 2 4 5 10" xfId="11391" xr:uid="{00000000-0005-0000-0000-0000C02C0000}"/>
    <cellStyle name="Normal 11 2 4 5 11" xfId="11392" xr:uid="{00000000-0005-0000-0000-0000C12C0000}"/>
    <cellStyle name="Normal 11 2 4 5 2" xfId="11393" xr:uid="{00000000-0005-0000-0000-0000C22C0000}"/>
    <cellStyle name="Normal 11 2 4 5 2 10" xfId="11394" xr:uid="{00000000-0005-0000-0000-0000C32C0000}"/>
    <cellStyle name="Normal 11 2 4 5 2 2" xfId="11395" xr:uid="{00000000-0005-0000-0000-0000C42C0000}"/>
    <cellStyle name="Normal 11 2 4 5 2 2 2" xfId="11396" xr:uid="{00000000-0005-0000-0000-0000C52C0000}"/>
    <cellStyle name="Normal 11 2 4 5 2 2 2 2" xfId="11397" xr:uid="{00000000-0005-0000-0000-0000C62C0000}"/>
    <cellStyle name="Normal 11 2 4 5 2 2 2 3" xfId="11398" xr:uid="{00000000-0005-0000-0000-0000C72C0000}"/>
    <cellStyle name="Normal 11 2 4 5 2 2 2 4" xfId="11399" xr:uid="{00000000-0005-0000-0000-0000C82C0000}"/>
    <cellStyle name="Normal 11 2 4 5 2 2 2 5" xfId="11400" xr:uid="{00000000-0005-0000-0000-0000C92C0000}"/>
    <cellStyle name="Normal 11 2 4 5 2 2 2 6" xfId="11401" xr:uid="{00000000-0005-0000-0000-0000CA2C0000}"/>
    <cellStyle name="Normal 11 2 4 5 2 2 2 7" xfId="11402" xr:uid="{00000000-0005-0000-0000-0000CB2C0000}"/>
    <cellStyle name="Normal 11 2 4 5 2 2 3" xfId="11403" xr:uid="{00000000-0005-0000-0000-0000CC2C0000}"/>
    <cellStyle name="Normal 11 2 4 5 2 2 4" xfId="11404" xr:uid="{00000000-0005-0000-0000-0000CD2C0000}"/>
    <cellStyle name="Normal 11 2 4 5 2 2 5" xfId="11405" xr:uid="{00000000-0005-0000-0000-0000CE2C0000}"/>
    <cellStyle name="Normal 11 2 4 5 2 2 6" xfId="11406" xr:uid="{00000000-0005-0000-0000-0000CF2C0000}"/>
    <cellStyle name="Normal 11 2 4 5 2 2 7" xfId="11407" xr:uid="{00000000-0005-0000-0000-0000D02C0000}"/>
    <cellStyle name="Normal 11 2 4 5 2 2 8" xfId="11408" xr:uid="{00000000-0005-0000-0000-0000D12C0000}"/>
    <cellStyle name="Normal 11 2 4 5 2 3" xfId="11409" xr:uid="{00000000-0005-0000-0000-0000D22C0000}"/>
    <cellStyle name="Normal 11 2 4 5 2 3 2" xfId="11410" xr:uid="{00000000-0005-0000-0000-0000D32C0000}"/>
    <cellStyle name="Normal 11 2 4 5 2 3 2 2" xfId="11411" xr:uid="{00000000-0005-0000-0000-0000D42C0000}"/>
    <cellStyle name="Normal 11 2 4 5 2 3 2 3" xfId="11412" xr:uid="{00000000-0005-0000-0000-0000D52C0000}"/>
    <cellStyle name="Normal 11 2 4 5 2 3 2 4" xfId="11413" xr:uid="{00000000-0005-0000-0000-0000D62C0000}"/>
    <cellStyle name="Normal 11 2 4 5 2 3 2 5" xfId="11414" xr:uid="{00000000-0005-0000-0000-0000D72C0000}"/>
    <cellStyle name="Normal 11 2 4 5 2 3 2 6" xfId="11415" xr:uid="{00000000-0005-0000-0000-0000D82C0000}"/>
    <cellStyle name="Normal 11 2 4 5 2 3 2 7" xfId="11416" xr:uid="{00000000-0005-0000-0000-0000D92C0000}"/>
    <cellStyle name="Normal 11 2 4 5 2 3 3" xfId="11417" xr:uid="{00000000-0005-0000-0000-0000DA2C0000}"/>
    <cellStyle name="Normal 11 2 4 5 2 3 4" xfId="11418" xr:uid="{00000000-0005-0000-0000-0000DB2C0000}"/>
    <cellStyle name="Normal 11 2 4 5 2 3 5" xfId="11419" xr:uid="{00000000-0005-0000-0000-0000DC2C0000}"/>
    <cellStyle name="Normal 11 2 4 5 2 3 6" xfId="11420" xr:uid="{00000000-0005-0000-0000-0000DD2C0000}"/>
    <cellStyle name="Normal 11 2 4 5 2 3 7" xfId="11421" xr:uid="{00000000-0005-0000-0000-0000DE2C0000}"/>
    <cellStyle name="Normal 11 2 4 5 2 3 8" xfId="11422" xr:uid="{00000000-0005-0000-0000-0000DF2C0000}"/>
    <cellStyle name="Normal 11 2 4 5 2 4" xfId="11423" xr:uid="{00000000-0005-0000-0000-0000E02C0000}"/>
    <cellStyle name="Normal 11 2 4 5 2 4 2" xfId="11424" xr:uid="{00000000-0005-0000-0000-0000E12C0000}"/>
    <cellStyle name="Normal 11 2 4 5 2 4 3" xfId="11425" xr:uid="{00000000-0005-0000-0000-0000E22C0000}"/>
    <cellStyle name="Normal 11 2 4 5 2 4 4" xfId="11426" xr:uid="{00000000-0005-0000-0000-0000E32C0000}"/>
    <cellStyle name="Normal 11 2 4 5 2 4 5" xfId="11427" xr:uid="{00000000-0005-0000-0000-0000E42C0000}"/>
    <cellStyle name="Normal 11 2 4 5 2 4 6" xfId="11428" xr:uid="{00000000-0005-0000-0000-0000E52C0000}"/>
    <cellStyle name="Normal 11 2 4 5 2 4 7" xfId="11429" xr:uid="{00000000-0005-0000-0000-0000E62C0000}"/>
    <cellStyle name="Normal 11 2 4 5 2 5" xfId="11430" xr:uid="{00000000-0005-0000-0000-0000E72C0000}"/>
    <cellStyle name="Normal 11 2 4 5 2 6" xfId="11431" xr:uid="{00000000-0005-0000-0000-0000E82C0000}"/>
    <cellStyle name="Normal 11 2 4 5 2 7" xfId="11432" xr:uid="{00000000-0005-0000-0000-0000E92C0000}"/>
    <cellStyle name="Normal 11 2 4 5 2 8" xfId="11433" xr:uid="{00000000-0005-0000-0000-0000EA2C0000}"/>
    <cellStyle name="Normal 11 2 4 5 2 9" xfId="11434" xr:uid="{00000000-0005-0000-0000-0000EB2C0000}"/>
    <cellStyle name="Normal 11 2 4 5 3" xfId="11435" xr:uid="{00000000-0005-0000-0000-0000EC2C0000}"/>
    <cellStyle name="Normal 11 2 4 5 3 2" xfId="11436" xr:uid="{00000000-0005-0000-0000-0000ED2C0000}"/>
    <cellStyle name="Normal 11 2 4 5 3 2 2" xfId="11437" xr:uid="{00000000-0005-0000-0000-0000EE2C0000}"/>
    <cellStyle name="Normal 11 2 4 5 3 2 2 2" xfId="11438" xr:uid="{00000000-0005-0000-0000-0000EF2C0000}"/>
    <cellStyle name="Normal 11 2 4 5 3 2 2 3" xfId="11439" xr:uid="{00000000-0005-0000-0000-0000F02C0000}"/>
    <cellStyle name="Normal 11 2 4 5 3 2 2 4" xfId="11440" xr:uid="{00000000-0005-0000-0000-0000F12C0000}"/>
    <cellStyle name="Normal 11 2 4 5 3 2 2 5" xfId="11441" xr:uid="{00000000-0005-0000-0000-0000F22C0000}"/>
    <cellStyle name="Normal 11 2 4 5 3 2 2 6" xfId="11442" xr:uid="{00000000-0005-0000-0000-0000F32C0000}"/>
    <cellStyle name="Normal 11 2 4 5 3 2 2 7" xfId="11443" xr:uid="{00000000-0005-0000-0000-0000F42C0000}"/>
    <cellStyle name="Normal 11 2 4 5 3 2 3" xfId="11444" xr:uid="{00000000-0005-0000-0000-0000F52C0000}"/>
    <cellStyle name="Normal 11 2 4 5 3 2 4" xfId="11445" xr:uid="{00000000-0005-0000-0000-0000F62C0000}"/>
    <cellStyle name="Normal 11 2 4 5 3 2 5" xfId="11446" xr:uid="{00000000-0005-0000-0000-0000F72C0000}"/>
    <cellStyle name="Normal 11 2 4 5 3 2 6" xfId="11447" xr:uid="{00000000-0005-0000-0000-0000F82C0000}"/>
    <cellStyle name="Normal 11 2 4 5 3 2 7" xfId="11448" xr:uid="{00000000-0005-0000-0000-0000F92C0000}"/>
    <cellStyle name="Normal 11 2 4 5 3 2 8" xfId="11449" xr:uid="{00000000-0005-0000-0000-0000FA2C0000}"/>
    <cellStyle name="Normal 11 2 4 5 3 3" xfId="11450" xr:uid="{00000000-0005-0000-0000-0000FB2C0000}"/>
    <cellStyle name="Normal 11 2 4 5 3 3 2" xfId="11451" xr:uid="{00000000-0005-0000-0000-0000FC2C0000}"/>
    <cellStyle name="Normal 11 2 4 5 3 3 3" xfId="11452" xr:uid="{00000000-0005-0000-0000-0000FD2C0000}"/>
    <cellStyle name="Normal 11 2 4 5 3 3 4" xfId="11453" xr:uid="{00000000-0005-0000-0000-0000FE2C0000}"/>
    <cellStyle name="Normal 11 2 4 5 3 3 5" xfId="11454" xr:uid="{00000000-0005-0000-0000-0000FF2C0000}"/>
    <cellStyle name="Normal 11 2 4 5 3 3 6" xfId="11455" xr:uid="{00000000-0005-0000-0000-0000002D0000}"/>
    <cellStyle name="Normal 11 2 4 5 3 3 7" xfId="11456" xr:uid="{00000000-0005-0000-0000-0000012D0000}"/>
    <cellStyle name="Normal 11 2 4 5 3 4" xfId="11457" xr:uid="{00000000-0005-0000-0000-0000022D0000}"/>
    <cellStyle name="Normal 11 2 4 5 3 5" xfId="11458" xr:uid="{00000000-0005-0000-0000-0000032D0000}"/>
    <cellStyle name="Normal 11 2 4 5 3 6" xfId="11459" xr:uid="{00000000-0005-0000-0000-0000042D0000}"/>
    <cellStyle name="Normal 11 2 4 5 3 7" xfId="11460" xr:uid="{00000000-0005-0000-0000-0000052D0000}"/>
    <cellStyle name="Normal 11 2 4 5 3 8" xfId="11461" xr:uid="{00000000-0005-0000-0000-0000062D0000}"/>
    <cellStyle name="Normal 11 2 4 5 3 9" xfId="11462" xr:uid="{00000000-0005-0000-0000-0000072D0000}"/>
    <cellStyle name="Normal 11 2 4 5 4" xfId="11463" xr:uid="{00000000-0005-0000-0000-0000082D0000}"/>
    <cellStyle name="Normal 11 2 4 5 4 2" xfId="11464" xr:uid="{00000000-0005-0000-0000-0000092D0000}"/>
    <cellStyle name="Normal 11 2 4 5 4 2 2" xfId="11465" xr:uid="{00000000-0005-0000-0000-00000A2D0000}"/>
    <cellStyle name="Normal 11 2 4 5 4 2 3" xfId="11466" xr:uid="{00000000-0005-0000-0000-00000B2D0000}"/>
    <cellStyle name="Normal 11 2 4 5 4 2 4" xfId="11467" xr:uid="{00000000-0005-0000-0000-00000C2D0000}"/>
    <cellStyle name="Normal 11 2 4 5 4 2 5" xfId="11468" xr:uid="{00000000-0005-0000-0000-00000D2D0000}"/>
    <cellStyle name="Normal 11 2 4 5 4 2 6" xfId="11469" xr:uid="{00000000-0005-0000-0000-00000E2D0000}"/>
    <cellStyle name="Normal 11 2 4 5 4 2 7" xfId="11470" xr:uid="{00000000-0005-0000-0000-00000F2D0000}"/>
    <cellStyle name="Normal 11 2 4 5 4 3" xfId="11471" xr:uid="{00000000-0005-0000-0000-0000102D0000}"/>
    <cellStyle name="Normal 11 2 4 5 4 4" xfId="11472" xr:uid="{00000000-0005-0000-0000-0000112D0000}"/>
    <cellStyle name="Normal 11 2 4 5 4 5" xfId="11473" xr:uid="{00000000-0005-0000-0000-0000122D0000}"/>
    <cellStyle name="Normal 11 2 4 5 4 6" xfId="11474" xr:uid="{00000000-0005-0000-0000-0000132D0000}"/>
    <cellStyle name="Normal 11 2 4 5 4 7" xfId="11475" xr:uid="{00000000-0005-0000-0000-0000142D0000}"/>
    <cellStyle name="Normal 11 2 4 5 4 8" xfId="11476" xr:uid="{00000000-0005-0000-0000-0000152D0000}"/>
    <cellStyle name="Normal 11 2 4 5 5" xfId="11477" xr:uid="{00000000-0005-0000-0000-0000162D0000}"/>
    <cellStyle name="Normal 11 2 4 5 5 2" xfId="11478" xr:uid="{00000000-0005-0000-0000-0000172D0000}"/>
    <cellStyle name="Normal 11 2 4 5 5 3" xfId="11479" xr:uid="{00000000-0005-0000-0000-0000182D0000}"/>
    <cellStyle name="Normal 11 2 4 5 5 4" xfId="11480" xr:uid="{00000000-0005-0000-0000-0000192D0000}"/>
    <cellStyle name="Normal 11 2 4 5 5 5" xfId="11481" xr:uid="{00000000-0005-0000-0000-00001A2D0000}"/>
    <cellStyle name="Normal 11 2 4 5 5 6" xfId="11482" xr:uid="{00000000-0005-0000-0000-00001B2D0000}"/>
    <cellStyle name="Normal 11 2 4 5 5 7" xfId="11483" xr:uid="{00000000-0005-0000-0000-00001C2D0000}"/>
    <cellStyle name="Normal 11 2 4 5 6" xfId="11484" xr:uid="{00000000-0005-0000-0000-00001D2D0000}"/>
    <cellStyle name="Normal 11 2 4 5 7" xfId="11485" xr:uid="{00000000-0005-0000-0000-00001E2D0000}"/>
    <cellStyle name="Normal 11 2 4 5 8" xfId="11486" xr:uid="{00000000-0005-0000-0000-00001F2D0000}"/>
    <cellStyle name="Normal 11 2 4 5 9" xfId="11487" xr:uid="{00000000-0005-0000-0000-0000202D0000}"/>
    <cellStyle name="Normal 11 2 4 6" xfId="11488" xr:uid="{00000000-0005-0000-0000-0000212D0000}"/>
    <cellStyle name="Normal 11 2 4 6 10" xfId="11489" xr:uid="{00000000-0005-0000-0000-0000222D0000}"/>
    <cellStyle name="Normal 11 2 4 6 2" xfId="11490" xr:uid="{00000000-0005-0000-0000-0000232D0000}"/>
    <cellStyle name="Normal 11 2 4 6 2 2" xfId="11491" xr:uid="{00000000-0005-0000-0000-0000242D0000}"/>
    <cellStyle name="Normal 11 2 4 6 2 2 2" xfId="11492" xr:uid="{00000000-0005-0000-0000-0000252D0000}"/>
    <cellStyle name="Normal 11 2 4 6 2 2 2 2" xfId="11493" xr:uid="{00000000-0005-0000-0000-0000262D0000}"/>
    <cellStyle name="Normal 11 2 4 6 2 2 2 3" xfId="11494" xr:uid="{00000000-0005-0000-0000-0000272D0000}"/>
    <cellStyle name="Normal 11 2 4 6 2 2 2 4" xfId="11495" xr:uid="{00000000-0005-0000-0000-0000282D0000}"/>
    <cellStyle name="Normal 11 2 4 6 2 2 2 5" xfId="11496" xr:uid="{00000000-0005-0000-0000-0000292D0000}"/>
    <cellStyle name="Normal 11 2 4 6 2 2 2 6" xfId="11497" xr:uid="{00000000-0005-0000-0000-00002A2D0000}"/>
    <cellStyle name="Normal 11 2 4 6 2 2 2 7" xfId="11498" xr:uid="{00000000-0005-0000-0000-00002B2D0000}"/>
    <cellStyle name="Normal 11 2 4 6 2 2 3" xfId="11499" xr:uid="{00000000-0005-0000-0000-00002C2D0000}"/>
    <cellStyle name="Normal 11 2 4 6 2 2 4" xfId="11500" xr:uid="{00000000-0005-0000-0000-00002D2D0000}"/>
    <cellStyle name="Normal 11 2 4 6 2 2 5" xfId="11501" xr:uid="{00000000-0005-0000-0000-00002E2D0000}"/>
    <cellStyle name="Normal 11 2 4 6 2 2 6" xfId="11502" xr:uid="{00000000-0005-0000-0000-00002F2D0000}"/>
    <cellStyle name="Normal 11 2 4 6 2 2 7" xfId="11503" xr:uid="{00000000-0005-0000-0000-0000302D0000}"/>
    <cellStyle name="Normal 11 2 4 6 2 2 8" xfId="11504" xr:uid="{00000000-0005-0000-0000-0000312D0000}"/>
    <cellStyle name="Normal 11 2 4 6 2 3" xfId="11505" xr:uid="{00000000-0005-0000-0000-0000322D0000}"/>
    <cellStyle name="Normal 11 2 4 6 2 3 2" xfId="11506" xr:uid="{00000000-0005-0000-0000-0000332D0000}"/>
    <cellStyle name="Normal 11 2 4 6 2 3 3" xfId="11507" xr:uid="{00000000-0005-0000-0000-0000342D0000}"/>
    <cellStyle name="Normal 11 2 4 6 2 3 4" xfId="11508" xr:uid="{00000000-0005-0000-0000-0000352D0000}"/>
    <cellStyle name="Normal 11 2 4 6 2 3 5" xfId="11509" xr:uid="{00000000-0005-0000-0000-0000362D0000}"/>
    <cellStyle name="Normal 11 2 4 6 2 3 6" xfId="11510" xr:uid="{00000000-0005-0000-0000-0000372D0000}"/>
    <cellStyle name="Normal 11 2 4 6 2 3 7" xfId="11511" xr:uid="{00000000-0005-0000-0000-0000382D0000}"/>
    <cellStyle name="Normal 11 2 4 6 2 4" xfId="11512" xr:uid="{00000000-0005-0000-0000-0000392D0000}"/>
    <cellStyle name="Normal 11 2 4 6 2 5" xfId="11513" xr:uid="{00000000-0005-0000-0000-00003A2D0000}"/>
    <cellStyle name="Normal 11 2 4 6 2 6" xfId="11514" xr:uid="{00000000-0005-0000-0000-00003B2D0000}"/>
    <cellStyle name="Normal 11 2 4 6 2 7" xfId="11515" xr:uid="{00000000-0005-0000-0000-00003C2D0000}"/>
    <cellStyle name="Normal 11 2 4 6 2 8" xfId="11516" xr:uid="{00000000-0005-0000-0000-00003D2D0000}"/>
    <cellStyle name="Normal 11 2 4 6 2 9" xfId="11517" xr:uid="{00000000-0005-0000-0000-00003E2D0000}"/>
    <cellStyle name="Normal 11 2 4 6 3" xfId="11518" xr:uid="{00000000-0005-0000-0000-00003F2D0000}"/>
    <cellStyle name="Normal 11 2 4 6 3 2" xfId="11519" xr:uid="{00000000-0005-0000-0000-0000402D0000}"/>
    <cellStyle name="Normal 11 2 4 6 3 2 2" xfId="11520" xr:uid="{00000000-0005-0000-0000-0000412D0000}"/>
    <cellStyle name="Normal 11 2 4 6 3 2 3" xfId="11521" xr:uid="{00000000-0005-0000-0000-0000422D0000}"/>
    <cellStyle name="Normal 11 2 4 6 3 2 4" xfId="11522" xr:uid="{00000000-0005-0000-0000-0000432D0000}"/>
    <cellStyle name="Normal 11 2 4 6 3 2 5" xfId="11523" xr:uid="{00000000-0005-0000-0000-0000442D0000}"/>
    <cellStyle name="Normal 11 2 4 6 3 2 6" xfId="11524" xr:uid="{00000000-0005-0000-0000-0000452D0000}"/>
    <cellStyle name="Normal 11 2 4 6 3 2 7" xfId="11525" xr:uid="{00000000-0005-0000-0000-0000462D0000}"/>
    <cellStyle name="Normal 11 2 4 6 3 3" xfId="11526" xr:uid="{00000000-0005-0000-0000-0000472D0000}"/>
    <cellStyle name="Normal 11 2 4 6 3 4" xfId="11527" xr:uid="{00000000-0005-0000-0000-0000482D0000}"/>
    <cellStyle name="Normal 11 2 4 6 3 5" xfId="11528" xr:uid="{00000000-0005-0000-0000-0000492D0000}"/>
    <cellStyle name="Normal 11 2 4 6 3 6" xfId="11529" xr:uid="{00000000-0005-0000-0000-00004A2D0000}"/>
    <cellStyle name="Normal 11 2 4 6 3 7" xfId="11530" xr:uid="{00000000-0005-0000-0000-00004B2D0000}"/>
    <cellStyle name="Normal 11 2 4 6 3 8" xfId="11531" xr:uid="{00000000-0005-0000-0000-00004C2D0000}"/>
    <cellStyle name="Normal 11 2 4 6 4" xfId="11532" xr:uid="{00000000-0005-0000-0000-00004D2D0000}"/>
    <cellStyle name="Normal 11 2 4 6 4 2" xfId="11533" xr:uid="{00000000-0005-0000-0000-00004E2D0000}"/>
    <cellStyle name="Normal 11 2 4 6 4 3" xfId="11534" xr:uid="{00000000-0005-0000-0000-00004F2D0000}"/>
    <cellStyle name="Normal 11 2 4 6 4 4" xfId="11535" xr:uid="{00000000-0005-0000-0000-0000502D0000}"/>
    <cellStyle name="Normal 11 2 4 6 4 5" xfId="11536" xr:uid="{00000000-0005-0000-0000-0000512D0000}"/>
    <cellStyle name="Normal 11 2 4 6 4 6" xfId="11537" xr:uid="{00000000-0005-0000-0000-0000522D0000}"/>
    <cellStyle name="Normal 11 2 4 6 4 7" xfId="11538" xr:uid="{00000000-0005-0000-0000-0000532D0000}"/>
    <cellStyle name="Normal 11 2 4 6 5" xfId="11539" xr:uid="{00000000-0005-0000-0000-0000542D0000}"/>
    <cellStyle name="Normal 11 2 4 6 6" xfId="11540" xr:uid="{00000000-0005-0000-0000-0000552D0000}"/>
    <cellStyle name="Normal 11 2 4 6 7" xfId="11541" xr:uid="{00000000-0005-0000-0000-0000562D0000}"/>
    <cellStyle name="Normal 11 2 4 6 8" xfId="11542" xr:uid="{00000000-0005-0000-0000-0000572D0000}"/>
    <cellStyle name="Normal 11 2 4 6 9" xfId="11543" xr:uid="{00000000-0005-0000-0000-0000582D0000}"/>
    <cellStyle name="Normal 11 2 4 7" xfId="11544" xr:uid="{00000000-0005-0000-0000-0000592D0000}"/>
    <cellStyle name="Normal 11 2 4 7 2" xfId="11545" xr:uid="{00000000-0005-0000-0000-00005A2D0000}"/>
    <cellStyle name="Normal 11 2 4 7 2 2" xfId="11546" xr:uid="{00000000-0005-0000-0000-00005B2D0000}"/>
    <cellStyle name="Normal 11 2 4 7 2 2 2" xfId="11547" xr:uid="{00000000-0005-0000-0000-00005C2D0000}"/>
    <cellStyle name="Normal 11 2 4 7 2 2 3" xfId="11548" xr:uid="{00000000-0005-0000-0000-00005D2D0000}"/>
    <cellStyle name="Normal 11 2 4 7 2 2 4" xfId="11549" xr:uid="{00000000-0005-0000-0000-00005E2D0000}"/>
    <cellStyle name="Normal 11 2 4 7 2 2 5" xfId="11550" xr:uid="{00000000-0005-0000-0000-00005F2D0000}"/>
    <cellStyle name="Normal 11 2 4 7 2 2 6" xfId="11551" xr:uid="{00000000-0005-0000-0000-0000602D0000}"/>
    <cellStyle name="Normal 11 2 4 7 2 2 7" xfId="11552" xr:uid="{00000000-0005-0000-0000-0000612D0000}"/>
    <cellStyle name="Normal 11 2 4 7 2 3" xfId="11553" xr:uid="{00000000-0005-0000-0000-0000622D0000}"/>
    <cellStyle name="Normal 11 2 4 7 2 4" xfId="11554" xr:uid="{00000000-0005-0000-0000-0000632D0000}"/>
    <cellStyle name="Normal 11 2 4 7 2 5" xfId="11555" xr:uid="{00000000-0005-0000-0000-0000642D0000}"/>
    <cellStyle name="Normal 11 2 4 7 2 6" xfId="11556" xr:uid="{00000000-0005-0000-0000-0000652D0000}"/>
    <cellStyle name="Normal 11 2 4 7 2 7" xfId="11557" xr:uid="{00000000-0005-0000-0000-0000662D0000}"/>
    <cellStyle name="Normal 11 2 4 7 2 8" xfId="11558" xr:uid="{00000000-0005-0000-0000-0000672D0000}"/>
    <cellStyle name="Normal 11 2 4 7 3" xfId="11559" xr:uid="{00000000-0005-0000-0000-0000682D0000}"/>
    <cellStyle name="Normal 11 2 4 7 3 2" xfId="11560" xr:uid="{00000000-0005-0000-0000-0000692D0000}"/>
    <cellStyle name="Normal 11 2 4 7 3 3" xfId="11561" xr:uid="{00000000-0005-0000-0000-00006A2D0000}"/>
    <cellStyle name="Normal 11 2 4 7 3 4" xfId="11562" xr:uid="{00000000-0005-0000-0000-00006B2D0000}"/>
    <cellStyle name="Normal 11 2 4 7 3 5" xfId="11563" xr:uid="{00000000-0005-0000-0000-00006C2D0000}"/>
    <cellStyle name="Normal 11 2 4 7 3 6" xfId="11564" xr:uid="{00000000-0005-0000-0000-00006D2D0000}"/>
    <cellStyle name="Normal 11 2 4 7 3 7" xfId="11565" xr:uid="{00000000-0005-0000-0000-00006E2D0000}"/>
    <cellStyle name="Normal 11 2 4 7 4" xfId="11566" xr:uid="{00000000-0005-0000-0000-00006F2D0000}"/>
    <cellStyle name="Normal 11 2 4 7 5" xfId="11567" xr:uid="{00000000-0005-0000-0000-0000702D0000}"/>
    <cellStyle name="Normal 11 2 4 7 6" xfId="11568" xr:uid="{00000000-0005-0000-0000-0000712D0000}"/>
    <cellStyle name="Normal 11 2 4 7 7" xfId="11569" xr:uid="{00000000-0005-0000-0000-0000722D0000}"/>
    <cellStyle name="Normal 11 2 4 7 8" xfId="11570" xr:uid="{00000000-0005-0000-0000-0000732D0000}"/>
    <cellStyle name="Normal 11 2 4 7 9" xfId="11571" xr:uid="{00000000-0005-0000-0000-0000742D0000}"/>
    <cellStyle name="Normal 11 2 4 8" xfId="11572" xr:uid="{00000000-0005-0000-0000-0000752D0000}"/>
    <cellStyle name="Normal 11 2 4 8 2" xfId="11573" xr:uid="{00000000-0005-0000-0000-0000762D0000}"/>
    <cellStyle name="Normal 11 2 4 8 2 2" xfId="11574" xr:uid="{00000000-0005-0000-0000-0000772D0000}"/>
    <cellStyle name="Normal 11 2 4 8 2 3" xfId="11575" xr:uid="{00000000-0005-0000-0000-0000782D0000}"/>
    <cellStyle name="Normal 11 2 4 8 2 4" xfId="11576" xr:uid="{00000000-0005-0000-0000-0000792D0000}"/>
    <cellStyle name="Normal 11 2 4 8 2 5" xfId="11577" xr:uid="{00000000-0005-0000-0000-00007A2D0000}"/>
    <cellStyle name="Normal 11 2 4 8 2 6" xfId="11578" xr:uid="{00000000-0005-0000-0000-00007B2D0000}"/>
    <cellStyle name="Normal 11 2 4 8 2 7" xfId="11579" xr:uid="{00000000-0005-0000-0000-00007C2D0000}"/>
    <cellStyle name="Normal 11 2 4 8 3" xfId="11580" xr:uid="{00000000-0005-0000-0000-00007D2D0000}"/>
    <cellStyle name="Normal 11 2 4 8 4" xfId="11581" xr:uid="{00000000-0005-0000-0000-00007E2D0000}"/>
    <cellStyle name="Normal 11 2 4 8 5" xfId="11582" xr:uid="{00000000-0005-0000-0000-00007F2D0000}"/>
    <cellStyle name="Normal 11 2 4 8 6" xfId="11583" xr:uid="{00000000-0005-0000-0000-0000802D0000}"/>
    <cellStyle name="Normal 11 2 4 8 7" xfId="11584" xr:uid="{00000000-0005-0000-0000-0000812D0000}"/>
    <cellStyle name="Normal 11 2 4 8 8" xfId="11585" xr:uid="{00000000-0005-0000-0000-0000822D0000}"/>
    <cellStyle name="Normal 11 2 4 9" xfId="11586" xr:uid="{00000000-0005-0000-0000-0000832D0000}"/>
    <cellStyle name="Normal 11 2 4 9 2" xfId="11587" xr:uid="{00000000-0005-0000-0000-0000842D0000}"/>
    <cellStyle name="Normal 11 2 4 9 3" xfId="11588" xr:uid="{00000000-0005-0000-0000-0000852D0000}"/>
    <cellStyle name="Normal 11 2 4 9 4" xfId="11589" xr:uid="{00000000-0005-0000-0000-0000862D0000}"/>
    <cellStyle name="Normal 11 2 4 9 5" xfId="11590" xr:uid="{00000000-0005-0000-0000-0000872D0000}"/>
    <cellStyle name="Normal 11 2 4 9 6" xfId="11591" xr:uid="{00000000-0005-0000-0000-0000882D0000}"/>
    <cellStyle name="Normal 11 2 4 9 7" xfId="11592" xr:uid="{00000000-0005-0000-0000-0000892D0000}"/>
    <cellStyle name="Normal 11 2 5" xfId="11593" xr:uid="{00000000-0005-0000-0000-00008A2D0000}"/>
    <cellStyle name="Normal 11 2 5 10" xfId="11594" xr:uid="{00000000-0005-0000-0000-00008B2D0000}"/>
    <cellStyle name="Normal 11 2 5 11" xfId="11595" xr:uid="{00000000-0005-0000-0000-00008C2D0000}"/>
    <cellStyle name="Normal 11 2 5 12" xfId="11596" xr:uid="{00000000-0005-0000-0000-00008D2D0000}"/>
    <cellStyle name="Normal 11 2 5 2" xfId="11597" xr:uid="{00000000-0005-0000-0000-00008E2D0000}"/>
    <cellStyle name="Normal 11 2 5 2 10" xfId="11598" xr:uid="{00000000-0005-0000-0000-00008F2D0000}"/>
    <cellStyle name="Normal 11 2 5 2 11" xfId="11599" xr:uid="{00000000-0005-0000-0000-0000902D0000}"/>
    <cellStyle name="Normal 11 2 5 2 2" xfId="11600" xr:uid="{00000000-0005-0000-0000-0000912D0000}"/>
    <cellStyle name="Normal 11 2 5 2 2 10" xfId="11601" xr:uid="{00000000-0005-0000-0000-0000922D0000}"/>
    <cellStyle name="Normal 11 2 5 2 2 2" xfId="11602" xr:uid="{00000000-0005-0000-0000-0000932D0000}"/>
    <cellStyle name="Normal 11 2 5 2 2 2 2" xfId="11603" xr:uid="{00000000-0005-0000-0000-0000942D0000}"/>
    <cellStyle name="Normal 11 2 5 2 2 2 2 2" xfId="11604" xr:uid="{00000000-0005-0000-0000-0000952D0000}"/>
    <cellStyle name="Normal 11 2 5 2 2 2 2 3" xfId="11605" xr:uid="{00000000-0005-0000-0000-0000962D0000}"/>
    <cellStyle name="Normal 11 2 5 2 2 2 2 4" xfId="11606" xr:uid="{00000000-0005-0000-0000-0000972D0000}"/>
    <cellStyle name="Normal 11 2 5 2 2 2 2 5" xfId="11607" xr:uid="{00000000-0005-0000-0000-0000982D0000}"/>
    <cellStyle name="Normal 11 2 5 2 2 2 2 6" xfId="11608" xr:uid="{00000000-0005-0000-0000-0000992D0000}"/>
    <cellStyle name="Normal 11 2 5 2 2 2 2 7" xfId="11609" xr:uid="{00000000-0005-0000-0000-00009A2D0000}"/>
    <cellStyle name="Normal 11 2 5 2 2 2 3" xfId="11610" xr:uid="{00000000-0005-0000-0000-00009B2D0000}"/>
    <cellStyle name="Normal 11 2 5 2 2 2 4" xfId="11611" xr:uid="{00000000-0005-0000-0000-00009C2D0000}"/>
    <cellStyle name="Normal 11 2 5 2 2 2 5" xfId="11612" xr:uid="{00000000-0005-0000-0000-00009D2D0000}"/>
    <cellStyle name="Normal 11 2 5 2 2 2 6" xfId="11613" xr:uid="{00000000-0005-0000-0000-00009E2D0000}"/>
    <cellStyle name="Normal 11 2 5 2 2 2 7" xfId="11614" xr:uid="{00000000-0005-0000-0000-00009F2D0000}"/>
    <cellStyle name="Normal 11 2 5 2 2 2 8" xfId="11615" xr:uid="{00000000-0005-0000-0000-0000A02D0000}"/>
    <cellStyle name="Normal 11 2 5 2 2 3" xfId="11616" xr:uid="{00000000-0005-0000-0000-0000A12D0000}"/>
    <cellStyle name="Normal 11 2 5 2 2 3 2" xfId="11617" xr:uid="{00000000-0005-0000-0000-0000A22D0000}"/>
    <cellStyle name="Normal 11 2 5 2 2 3 2 2" xfId="11618" xr:uid="{00000000-0005-0000-0000-0000A32D0000}"/>
    <cellStyle name="Normal 11 2 5 2 2 3 2 3" xfId="11619" xr:uid="{00000000-0005-0000-0000-0000A42D0000}"/>
    <cellStyle name="Normal 11 2 5 2 2 3 2 4" xfId="11620" xr:uid="{00000000-0005-0000-0000-0000A52D0000}"/>
    <cellStyle name="Normal 11 2 5 2 2 3 2 5" xfId="11621" xr:uid="{00000000-0005-0000-0000-0000A62D0000}"/>
    <cellStyle name="Normal 11 2 5 2 2 3 2 6" xfId="11622" xr:uid="{00000000-0005-0000-0000-0000A72D0000}"/>
    <cellStyle name="Normal 11 2 5 2 2 3 2 7" xfId="11623" xr:uid="{00000000-0005-0000-0000-0000A82D0000}"/>
    <cellStyle name="Normal 11 2 5 2 2 3 3" xfId="11624" xr:uid="{00000000-0005-0000-0000-0000A92D0000}"/>
    <cellStyle name="Normal 11 2 5 2 2 3 4" xfId="11625" xr:uid="{00000000-0005-0000-0000-0000AA2D0000}"/>
    <cellStyle name="Normal 11 2 5 2 2 3 5" xfId="11626" xr:uid="{00000000-0005-0000-0000-0000AB2D0000}"/>
    <cellStyle name="Normal 11 2 5 2 2 3 6" xfId="11627" xr:uid="{00000000-0005-0000-0000-0000AC2D0000}"/>
    <cellStyle name="Normal 11 2 5 2 2 3 7" xfId="11628" xr:uid="{00000000-0005-0000-0000-0000AD2D0000}"/>
    <cellStyle name="Normal 11 2 5 2 2 3 8" xfId="11629" xr:uid="{00000000-0005-0000-0000-0000AE2D0000}"/>
    <cellStyle name="Normal 11 2 5 2 2 4" xfId="11630" xr:uid="{00000000-0005-0000-0000-0000AF2D0000}"/>
    <cellStyle name="Normal 11 2 5 2 2 4 2" xfId="11631" xr:uid="{00000000-0005-0000-0000-0000B02D0000}"/>
    <cellStyle name="Normal 11 2 5 2 2 4 3" xfId="11632" xr:uid="{00000000-0005-0000-0000-0000B12D0000}"/>
    <cellStyle name="Normal 11 2 5 2 2 4 4" xfId="11633" xr:uid="{00000000-0005-0000-0000-0000B22D0000}"/>
    <cellStyle name="Normal 11 2 5 2 2 4 5" xfId="11634" xr:uid="{00000000-0005-0000-0000-0000B32D0000}"/>
    <cellStyle name="Normal 11 2 5 2 2 4 6" xfId="11635" xr:uid="{00000000-0005-0000-0000-0000B42D0000}"/>
    <cellStyle name="Normal 11 2 5 2 2 4 7" xfId="11636" xr:uid="{00000000-0005-0000-0000-0000B52D0000}"/>
    <cellStyle name="Normal 11 2 5 2 2 5" xfId="11637" xr:uid="{00000000-0005-0000-0000-0000B62D0000}"/>
    <cellStyle name="Normal 11 2 5 2 2 6" xfId="11638" xr:uid="{00000000-0005-0000-0000-0000B72D0000}"/>
    <cellStyle name="Normal 11 2 5 2 2 7" xfId="11639" xr:uid="{00000000-0005-0000-0000-0000B82D0000}"/>
    <cellStyle name="Normal 11 2 5 2 2 8" xfId="11640" xr:uid="{00000000-0005-0000-0000-0000B92D0000}"/>
    <cellStyle name="Normal 11 2 5 2 2 9" xfId="11641" xr:uid="{00000000-0005-0000-0000-0000BA2D0000}"/>
    <cellStyle name="Normal 11 2 5 2 3" xfId="11642" xr:uid="{00000000-0005-0000-0000-0000BB2D0000}"/>
    <cellStyle name="Normal 11 2 5 2 3 2" xfId="11643" xr:uid="{00000000-0005-0000-0000-0000BC2D0000}"/>
    <cellStyle name="Normal 11 2 5 2 3 2 2" xfId="11644" xr:uid="{00000000-0005-0000-0000-0000BD2D0000}"/>
    <cellStyle name="Normal 11 2 5 2 3 2 2 2" xfId="11645" xr:uid="{00000000-0005-0000-0000-0000BE2D0000}"/>
    <cellStyle name="Normal 11 2 5 2 3 2 2 3" xfId="11646" xr:uid="{00000000-0005-0000-0000-0000BF2D0000}"/>
    <cellStyle name="Normal 11 2 5 2 3 2 2 4" xfId="11647" xr:uid="{00000000-0005-0000-0000-0000C02D0000}"/>
    <cellStyle name="Normal 11 2 5 2 3 2 2 5" xfId="11648" xr:uid="{00000000-0005-0000-0000-0000C12D0000}"/>
    <cellStyle name="Normal 11 2 5 2 3 2 2 6" xfId="11649" xr:uid="{00000000-0005-0000-0000-0000C22D0000}"/>
    <cellStyle name="Normal 11 2 5 2 3 2 2 7" xfId="11650" xr:uid="{00000000-0005-0000-0000-0000C32D0000}"/>
    <cellStyle name="Normal 11 2 5 2 3 2 3" xfId="11651" xr:uid="{00000000-0005-0000-0000-0000C42D0000}"/>
    <cellStyle name="Normal 11 2 5 2 3 2 4" xfId="11652" xr:uid="{00000000-0005-0000-0000-0000C52D0000}"/>
    <cellStyle name="Normal 11 2 5 2 3 2 5" xfId="11653" xr:uid="{00000000-0005-0000-0000-0000C62D0000}"/>
    <cellStyle name="Normal 11 2 5 2 3 2 6" xfId="11654" xr:uid="{00000000-0005-0000-0000-0000C72D0000}"/>
    <cellStyle name="Normal 11 2 5 2 3 2 7" xfId="11655" xr:uid="{00000000-0005-0000-0000-0000C82D0000}"/>
    <cellStyle name="Normal 11 2 5 2 3 2 8" xfId="11656" xr:uid="{00000000-0005-0000-0000-0000C92D0000}"/>
    <cellStyle name="Normal 11 2 5 2 3 3" xfId="11657" xr:uid="{00000000-0005-0000-0000-0000CA2D0000}"/>
    <cellStyle name="Normal 11 2 5 2 3 3 2" xfId="11658" xr:uid="{00000000-0005-0000-0000-0000CB2D0000}"/>
    <cellStyle name="Normal 11 2 5 2 3 3 3" xfId="11659" xr:uid="{00000000-0005-0000-0000-0000CC2D0000}"/>
    <cellStyle name="Normal 11 2 5 2 3 3 4" xfId="11660" xr:uid="{00000000-0005-0000-0000-0000CD2D0000}"/>
    <cellStyle name="Normal 11 2 5 2 3 3 5" xfId="11661" xr:uid="{00000000-0005-0000-0000-0000CE2D0000}"/>
    <cellStyle name="Normal 11 2 5 2 3 3 6" xfId="11662" xr:uid="{00000000-0005-0000-0000-0000CF2D0000}"/>
    <cellStyle name="Normal 11 2 5 2 3 3 7" xfId="11663" xr:uid="{00000000-0005-0000-0000-0000D02D0000}"/>
    <cellStyle name="Normal 11 2 5 2 3 4" xfId="11664" xr:uid="{00000000-0005-0000-0000-0000D12D0000}"/>
    <cellStyle name="Normal 11 2 5 2 3 5" xfId="11665" xr:uid="{00000000-0005-0000-0000-0000D22D0000}"/>
    <cellStyle name="Normal 11 2 5 2 3 6" xfId="11666" xr:uid="{00000000-0005-0000-0000-0000D32D0000}"/>
    <cellStyle name="Normal 11 2 5 2 3 7" xfId="11667" xr:uid="{00000000-0005-0000-0000-0000D42D0000}"/>
    <cellStyle name="Normal 11 2 5 2 3 8" xfId="11668" xr:uid="{00000000-0005-0000-0000-0000D52D0000}"/>
    <cellStyle name="Normal 11 2 5 2 3 9" xfId="11669" xr:uid="{00000000-0005-0000-0000-0000D62D0000}"/>
    <cellStyle name="Normal 11 2 5 2 4" xfId="11670" xr:uid="{00000000-0005-0000-0000-0000D72D0000}"/>
    <cellStyle name="Normal 11 2 5 2 4 2" xfId="11671" xr:uid="{00000000-0005-0000-0000-0000D82D0000}"/>
    <cellStyle name="Normal 11 2 5 2 4 2 2" xfId="11672" xr:uid="{00000000-0005-0000-0000-0000D92D0000}"/>
    <cellStyle name="Normal 11 2 5 2 4 2 3" xfId="11673" xr:uid="{00000000-0005-0000-0000-0000DA2D0000}"/>
    <cellStyle name="Normal 11 2 5 2 4 2 4" xfId="11674" xr:uid="{00000000-0005-0000-0000-0000DB2D0000}"/>
    <cellStyle name="Normal 11 2 5 2 4 2 5" xfId="11675" xr:uid="{00000000-0005-0000-0000-0000DC2D0000}"/>
    <cellStyle name="Normal 11 2 5 2 4 2 6" xfId="11676" xr:uid="{00000000-0005-0000-0000-0000DD2D0000}"/>
    <cellStyle name="Normal 11 2 5 2 4 2 7" xfId="11677" xr:uid="{00000000-0005-0000-0000-0000DE2D0000}"/>
    <cellStyle name="Normal 11 2 5 2 4 3" xfId="11678" xr:uid="{00000000-0005-0000-0000-0000DF2D0000}"/>
    <cellStyle name="Normal 11 2 5 2 4 4" xfId="11679" xr:uid="{00000000-0005-0000-0000-0000E02D0000}"/>
    <cellStyle name="Normal 11 2 5 2 4 5" xfId="11680" xr:uid="{00000000-0005-0000-0000-0000E12D0000}"/>
    <cellStyle name="Normal 11 2 5 2 4 6" xfId="11681" xr:uid="{00000000-0005-0000-0000-0000E22D0000}"/>
    <cellStyle name="Normal 11 2 5 2 4 7" xfId="11682" xr:uid="{00000000-0005-0000-0000-0000E32D0000}"/>
    <cellStyle name="Normal 11 2 5 2 4 8" xfId="11683" xr:uid="{00000000-0005-0000-0000-0000E42D0000}"/>
    <cellStyle name="Normal 11 2 5 2 5" xfId="11684" xr:uid="{00000000-0005-0000-0000-0000E52D0000}"/>
    <cellStyle name="Normal 11 2 5 2 5 2" xfId="11685" xr:uid="{00000000-0005-0000-0000-0000E62D0000}"/>
    <cellStyle name="Normal 11 2 5 2 5 3" xfId="11686" xr:uid="{00000000-0005-0000-0000-0000E72D0000}"/>
    <cellStyle name="Normal 11 2 5 2 5 4" xfId="11687" xr:uid="{00000000-0005-0000-0000-0000E82D0000}"/>
    <cellStyle name="Normal 11 2 5 2 5 5" xfId="11688" xr:uid="{00000000-0005-0000-0000-0000E92D0000}"/>
    <cellStyle name="Normal 11 2 5 2 5 6" xfId="11689" xr:uid="{00000000-0005-0000-0000-0000EA2D0000}"/>
    <cellStyle name="Normal 11 2 5 2 5 7" xfId="11690" xr:uid="{00000000-0005-0000-0000-0000EB2D0000}"/>
    <cellStyle name="Normal 11 2 5 2 6" xfId="11691" xr:uid="{00000000-0005-0000-0000-0000EC2D0000}"/>
    <cellStyle name="Normal 11 2 5 2 7" xfId="11692" xr:uid="{00000000-0005-0000-0000-0000ED2D0000}"/>
    <cellStyle name="Normal 11 2 5 2 8" xfId="11693" xr:uid="{00000000-0005-0000-0000-0000EE2D0000}"/>
    <cellStyle name="Normal 11 2 5 2 9" xfId="11694" xr:uid="{00000000-0005-0000-0000-0000EF2D0000}"/>
    <cellStyle name="Normal 11 2 5 3" xfId="11695" xr:uid="{00000000-0005-0000-0000-0000F02D0000}"/>
    <cellStyle name="Normal 11 2 5 3 10" xfId="11696" xr:uid="{00000000-0005-0000-0000-0000F12D0000}"/>
    <cellStyle name="Normal 11 2 5 3 2" xfId="11697" xr:uid="{00000000-0005-0000-0000-0000F22D0000}"/>
    <cellStyle name="Normal 11 2 5 3 2 2" xfId="11698" xr:uid="{00000000-0005-0000-0000-0000F32D0000}"/>
    <cellStyle name="Normal 11 2 5 3 2 2 2" xfId="11699" xr:uid="{00000000-0005-0000-0000-0000F42D0000}"/>
    <cellStyle name="Normal 11 2 5 3 2 2 3" xfId="11700" xr:uid="{00000000-0005-0000-0000-0000F52D0000}"/>
    <cellStyle name="Normal 11 2 5 3 2 2 4" xfId="11701" xr:uid="{00000000-0005-0000-0000-0000F62D0000}"/>
    <cellStyle name="Normal 11 2 5 3 2 2 5" xfId="11702" xr:uid="{00000000-0005-0000-0000-0000F72D0000}"/>
    <cellStyle name="Normal 11 2 5 3 2 2 6" xfId="11703" xr:uid="{00000000-0005-0000-0000-0000F82D0000}"/>
    <cellStyle name="Normal 11 2 5 3 2 2 7" xfId="11704" xr:uid="{00000000-0005-0000-0000-0000F92D0000}"/>
    <cellStyle name="Normal 11 2 5 3 2 3" xfId="11705" xr:uid="{00000000-0005-0000-0000-0000FA2D0000}"/>
    <cellStyle name="Normal 11 2 5 3 2 4" xfId="11706" xr:uid="{00000000-0005-0000-0000-0000FB2D0000}"/>
    <cellStyle name="Normal 11 2 5 3 2 5" xfId="11707" xr:uid="{00000000-0005-0000-0000-0000FC2D0000}"/>
    <cellStyle name="Normal 11 2 5 3 2 6" xfId="11708" xr:uid="{00000000-0005-0000-0000-0000FD2D0000}"/>
    <cellStyle name="Normal 11 2 5 3 2 7" xfId="11709" xr:uid="{00000000-0005-0000-0000-0000FE2D0000}"/>
    <cellStyle name="Normal 11 2 5 3 2 8" xfId="11710" xr:uid="{00000000-0005-0000-0000-0000FF2D0000}"/>
    <cellStyle name="Normal 11 2 5 3 3" xfId="11711" xr:uid="{00000000-0005-0000-0000-0000002E0000}"/>
    <cellStyle name="Normal 11 2 5 3 3 2" xfId="11712" xr:uid="{00000000-0005-0000-0000-0000012E0000}"/>
    <cellStyle name="Normal 11 2 5 3 3 2 2" xfId="11713" xr:uid="{00000000-0005-0000-0000-0000022E0000}"/>
    <cellStyle name="Normal 11 2 5 3 3 2 3" xfId="11714" xr:uid="{00000000-0005-0000-0000-0000032E0000}"/>
    <cellStyle name="Normal 11 2 5 3 3 2 4" xfId="11715" xr:uid="{00000000-0005-0000-0000-0000042E0000}"/>
    <cellStyle name="Normal 11 2 5 3 3 2 5" xfId="11716" xr:uid="{00000000-0005-0000-0000-0000052E0000}"/>
    <cellStyle name="Normal 11 2 5 3 3 2 6" xfId="11717" xr:uid="{00000000-0005-0000-0000-0000062E0000}"/>
    <cellStyle name="Normal 11 2 5 3 3 2 7" xfId="11718" xr:uid="{00000000-0005-0000-0000-0000072E0000}"/>
    <cellStyle name="Normal 11 2 5 3 3 3" xfId="11719" xr:uid="{00000000-0005-0000-0000-0000082E0000}"/>
    <cellStyle name="Normal 11 2 5 3 3 4" xfId="11720" xr:uid="{00000000-0005-0000-0000-0000092E0000}"/>
    <cellStyle name="Normal 11 2 5 3 3 5" xfId="11721" xr:uid="{00000000-0005-0000-0000-00000A2E0000}"/>
    <cellStyle name="Normal 11 2 5 3 3 6" xfId="11722" xr:uid="{00000000-0005-0000-0000-00000B2E0000}"/>
    <cellStyle name="Normal 11 2 5 3 3 7" xfId="11723" xr:uid="{00000000-0005-0000-0000-00000C2E0000}"/>
    <cellStyle name="Normal 11 2 5 3 3 8" xfId="11724" xr:uid="{00000000-0005-0000-0000-00000D2E0000}"/>
    <cellStyle name="Normal 11 2 5 3 4" xfId="11725" xr:uid="{00000000-0005-0000-0000-00000E2E0000}"/>
    <cellStyle name="Normal 11 2 5 3 4 2" xfId="11726" xr:uid="{00000000-0005-0000-0000-00000F2E0000}"/>
    <cellStyle name="Normal 11 2 5 3 4 3" xfId="11727" xr:uid="{00000000-0005-0000-0000-0000102E0000}"/>
    <cellStyle name="Normal 11 2 5 3 4 4" xfId="11728" xr:uid="{00000000-0005-0000-0000-0000112E0000}"/>
    <cellStyle name="Normal 11 2 5 3 4 5" xfId="11729" xr:uid="{00000000-0005-0000-0000-0000122E0000}"/>
    <cellStyle name="Normal 11 2 5 3 4 6" xfId="11730" xr:uid="{00000000-0005-0000-0000-0000132E0000}"/>
    <cellStyle name="Normal 11 2 5 3 4 7" xfId="11731" xr:uid="{00000000-0005-0000-0000-0000142E0000}"/>
    <cellStyle name="Normal 11 2 5 3 5" xfId="11732" xr:uid="{00000000-0005-0000-0000-0000152E0000}"/>
    <cellStyle name="Normal 11 2 5 3 6" xfId="11733" xr:uid="{00000000-0005-0000-0000-0000162E0000}"/>
    <cellStyle name="Normal 11 2 5 3 7" xfId="11734" xr:uid="{00000000-0005-0000-0000-0000172E0000}"/>
    <cellStyle name="Normal 11 2 5 3 8" xfId="11735" xr:uid="{00000000-0005-0000-0000-0000182E0000}"/>
    <cellStyle name="Normal 11 2 5 3 9" xfId="11736" xr:uid="{00000000-0005-0000-0000-0000192E0000}"/>
    <cellStyle name="Normal 11 2 5 4" xfId="11737" xr:uid="{00000000-0005-0000-0000-00001A2E0000}"/>
    <cellStyle name="Normal 11 2 5 4 2" xfId="11738" xr:uid="{00000000-0005-0000-0000-00001B2E0000}"/>
    <cellStyle name="Normal 11 2 5 4 2 2" xfId="11739" xr:uid="{00000000-0005-0000-0000-00001C2E0000}"/>
    <cellStyle name="Normal 11 2 5 4 2 2 2" xfId="11740" xr:uid="{00000000-0005-0000-0000-00001D2E0000}"/>
    <cellStyle name="Normal 11 2 5 4 2 2 3" xfId="11741" xr:uid="{00000000-0005-0000-0000-00001E2E0000}"/>
    <cellStyle name="Normal 11 2 5 4 2 2 4" xfId="11742" xr:uid="{00000000-0005-0000-0000-00001F2E0000}"/>
    <cellStyle name="Normal 11 2 5 4 2 2 5" xfId="11743" xr:uid="{00000000-0005-0000-0000-0000202E0000}"/>
    <cellStyle name="Normal 11 2 5 4 2 2 6" xfId="11744" xr:uid="{00000000-0005-0000-0000-0000212E0000}"/>
    <cellStyle name="Normal 11 2 5 4 2 2 7" xfId="11745" xr:uid="{00000000-0005-0000-0000-0000222E0000}"/>
    <cellStyle name="Normal 11 2 5 4 2 3" xfId="11746" xr:uid="{00000000-0005-0000-0000-0000232E0000}"/>
    <cellStyle name="Normal 11 2 5 4 2 4" xfId="11747" xr:uid="{00000000-0005-0000-0000-0000242E0000}"/>
    <cellStyle name="Normal 11 2 5 4 2 5" xfId="11748" xr:uid="{00000000-0005-0000-0000-0000252E0000}"/>
    <cellStyle name="Normal 11 2 5 4 2 6" xfId="11749" xr:uid="{00000000-0005-0000-0000-0000262E0000}"/>
    <cellStyle name="Normal 11 2 5 4 2 7" xfId="11750" xr:uid="{00000000-0005-0000-0000-0000272E0000}"/>
    <cellStyle name="Normal 11 2 5 4 2 8" xfId="11751" xr:uid="{00000000-0005-0000-0000-0000282E0000}"/>
    <cellStyle name="Normal 11 2 5 4 3" xfId="11752" xr:uid="{00000000-0005-0000-0000-0000292E0000}"/>
    <cellStyle name="Normal 11 2 5 4 3 2" xfId="11753" xr:uid="{00000000-0005-0000-0000-00002A2E0000}"/>
    <cellStyle name="Normal 11 2 5 4 3 3" xfId="11754" xr:uid="{00000000-0005-0000-0000-00002B2E0000}"/>
    <cellStyle name="Normal 11 2 5 4 3 4" xfId="11755" xr:uid="{00000000-0005-0000-0000-00002C2E0000}"/>
    <cellStyle name="Normal 11 2 5 4 3 5" xfId="11756" xr:uid="{00000000-0005-0000-0000-00002D2E0000}"/>
    <cellStyle name="Normal 11 2 5 4 3 6" xfId="11757" xr:uid="{00000000-0005-0000-0000-00002E2E0000}"/>
    <cellStyle name="Normal 11 2 5 4 3 7" xfId="11758" xr:uid="{00000000-0005-0000-0000-00002F2E0000}"/>
    <cellStyle name="Normal 11 2 5 4 4" xfId="11759" xr:uid="{00000000-0005-0000-0000-0000302E0000}"/>
    <cellStyle name="Normal 11 2 5 4 5" xfId="11760" xr:uid="{00000000-0005-0000-0000-0000312E0000}"/>
    <cellStyle name="Normal 11 2 5 4 6" xfId="11761" xr:uid="{00000000-0005-0000-0000-0000322E0000}"/>
    <cellStyle name="Normal 11 2 5 4 7" xfId="11762" xr:uid="{00000000-0005-0000-0000-0000332E0000}"/>
    <cellStyle name="Normal 11 2 5 4 8" xfId="11763" xr:uid="{00000000-0005-0000-0000-0000342E0000}"/>
    <cellStyle name="Normal 11 2 5 4 9" xfId="11764" xr:uid="{00000000-0005-0000-0000-0000352E0000}"/>
    <cellStyle name="Normal 11 2 5 5" xfId="11765" xr:uid="{00000000-0005-0000-0000-0000362E0000}"/>
    <cellStyle name="Normal 11 2 5 5 2" xfId="11766" xr:uid="{00000000-0005-0000-0000-0000372E0000}"/>
    <cellStyle name="Normal 11 2 5 5 2 2" xfId="11767" xr:uid="{00000000-0005-0000-0000-0000382E0000}"/>
    <cellStyle name="Normal 11 2 5 5 2 3" xfId="11768" xr:uid="{00000000-0005-0000-0000-0000392E0000}"/>
    <cellStyle name="Normal 11 2 5 5 2 4" xfId="11769" xr:uid="{00000000-0005-0000-0000-00003A2E0000}"/>
    <cellStyle name="Normal 11 2 5 5 2 5" xfId="11770" xr:uid="{00000000-0005-0000-0000-00003B2E0000}"/>
    <cellStyle name="Normal 11 2 5 5 2 6" xfId="11771" xr:uid="{00000000-0005-0000-0000-00003C2E0000}"/>
    <cellStyle name="Normal 11 2 5 5 2 7" xfId="11772" xr:uid="{00000000-0005-0000-0000-00003D2E0000}"/>
    <cellStyle name="Normal 11 2 5 5 3" xfId="11773" xr:uid="{00000000-0005-0000-0000-00003E2E0000}"/>
    <cellStyle name="Normal 11 2 5 5 4" xfId="11774" xr:uid="{00000000-0005-0000-0000-00003F2E0000}"/>
    <cellStyle name="Normal 11 2 5 5 5" xfId="11775" xr:uid="{00000000-0005-0000-0000-0000402E0000}"/>
    <cellStyle name="Normal 11 2 5 5 6" xfId="11776" xr:uid="{00000000-0005-0000-0000-0000412E0000}"/>
    <cellStyle name="Normal 11 2 5 5 7" xfId="11777" xr:uid="{00000000-0005-0000-0000-0000422E0000}"/>
    <cellStyle name="Normal 11 2 5 5 8" xfId="11778" xr:uid="{00000000-0005-0000-0000-0000432E0000}"/>
    <cellStyle name="Normal 11 2 5 6" xfId="11779" xr:uid="{00000000-0005-0000-0000-0000442E0000}"/>
    <cellStyle name="Normal 11 2 5 6 2" xfId="11780" xr:uid="{00000000-0005-0000-0000-0000452E0000}"/>
    <cellStyle name="Normal 11 2 5 6 3" xfId="11781" xr:uid="{00000000-0005-0000-0000-0000462E0000}"/>
    <cellStyle name="Normal 11 2 5 6 4" xfId="11782" xr:uid="{00000000-0005-0000-0000-0000472E0000}"/>
    <cellStyle name="Normal 11 2 5 6 5" xfId="11783" xr:uid="{00000000-0005-0000-0000-0000482E0000}"/>
    <cellStyle name="Normal 11 2 5 6 6" xfId="11784" xr:uid="{00000000-0005-0000-0000-0000492E0000}"/>
    <cellStyle name="Normal 11 2 5 6 7" xfId="11785" xr:uid="{00000000-0005-0000-0000-00004A2E0000}"/>
    <cellStyle name="Normal 11 2 5 7" xfId="11786" xr:uid="{00000000-0005-0000-0000-00004B2E0000}"/>
    <cellStyle name="Normal 11 2 5 8" xfId="11787" xr:uid="{00000000-0005-0000-0000-00004C2E0000}"/>
    <cellStyle name="Normal 11 2 5 9" xfId="11788" xr:uid="{00000000-0005-0000-0000-00004D2E0000}"/>
    <cellStyle name="Normal 11 2 6" xfId="11789" xr:uid="{00000000-0005-0000-0000-00004E2E0000}"/>
    <cellStyle name="Normal 11 2 6 10" xfId="11790" xr:uid="{00000000-0005-0000-0000-00004F2E0000}"/>
    <cellStyle name="Normal 11 2 6 11" xfId="11791" xr:uid="{00000000-0005-0000-0000-0000502E0000}"/>
    <cellStyle name="Normal 11 2 6 12" xfId="11792" xr:uid="{00000000-0005-0000-0000-0000512E0000}"/>
    <cellStyle name="Normal 11 2 6 2" xfId="11793" xr:uid="{00000000-0005-0000-0000-0000522E0000}"/>
    <cellStyle name="Normal 11 2 6 2 10" xfId="11794" xr:uid="{00000000-0005-0000-0000-0000532E0000}"/>
    <cellStyle name="Normal 11 2 6 2 11" xfId="11795" xr:uid="{00000000-0005-0000-0000-0000542E0000}"/>
    <cellStyle name="Normal 11 2 6 2 2" xfId="11796" xr:uid="{00000000-0005-0000-0000-0000552E0000}"/>
    <cellStyle name="Normal 11 2 6 2 2 10" xfId="11797" xr:uid="{00000000-0005-0000-0000-0000562E0000}"/>
    <cellStyle name="Normal 11 2 6 2 2 2" xfId="11798" xr:uid="{00000000-0005-0000-0000-0000572E0000}"/>
    <cellStyle name="Normal 11 2 6 2 2 2 2" xfId="11799" xr:uid="{00000000-0005-0000-0000-0000582E0000}"/>
    <cellStyle name="Normal 11 2 6 2 2 2 2 2" xfId="11800" xr:uid="{00000000-0005-0000-0000-0000592E0000}"/>
    <cellStyle name="Normal 11 2 6 2 2 2 2 3" xfId="11801" xr:uid="{00000000-0005-0000-0000-00005A2E0000}"/>
    <cellStyle name="Normal 11 2 6 2 2 2 2 4" xfId="11802" xr:uid="{00000000-0005-0000-0000-00005B2E0000}"/>
    <cellStyle name="Normal 11 2 6 2 2 2 2 5" xfId="11803" xr:uid="{00000000-0005-0000-0000-00005C2E0000}"/>
    <cellStyle name="Normal 11 2 6 2 2 2 2 6" xfId="11804" xr:uid="{00000000-0005-0000-0000-00005D2E0000}"/>
    <cellStyle name="Normal 11 2 6 2 2 2 2 7" xfId="11805" xr:uid="{00000000-0005-0000-0000-00005E2E0000}"/>
    <cellStyle name="Normal 11 2 6 2 2 2 3" xfId="11806" xr:uid="{00000000-0005-0000-0000-00005F2E0000}"/>
    <cellStyle name="Normal 11 2 6 2 2 2 4" xfId="11807" xr:uid="{00000000-0005-0000-0000-0000602E0000}"/>
    <cellStyle name="Normal 11 2 6 2 2 2 5" xfId="11808" xr:uid="{00000000-0005-0000-0000-0000612E0000}"/>
    <cellStyle name="Normal 11 2 6 2 2 2 6" xfId="11809" xr:uid="{00000000-0005-0000-0000-0000622E0000}"/>
    <cellStyle name="Normal 11 2 6 2 2 2 7" xfId="11810" xr:uid="{00000000-0005-0000-0000-0000632E0000}"/>
    <cellStyle name="Normal 11 2 6 2 2 2 8" xfId="11811" xr:uid="{00000000-0005-0000-0000-0000642E0000}"/>
    <cellStyle name="Normal 11 2 6 2 2 3" xfId="11812" xr:uid="{00000000-0005-0000-0000-0000652E0000}"/>
    <cellStyle name="Normal 11 2 6 2 2 3 2" xfId="11813" xr:uid="{00000000-0005-0000-0000-0000662E0000}"/>
    <cellStyle name="Normal 11 2 6 2 2 3 2 2" xfId="11814" xr:uid="{00000000-0005-0000-0000-0000672E0000}"/>
    <cellStyle name="Normal 11 2 6 2 2 3 2 3" xfId="11815" xr:uid="{00000000-0005-0000-0000-0000682E0000}"/>
    <cellStyle name="Normal 11 2 6 2 2 3 2 4" xfId="11816" xr:uid="{00000000-0005-0000-0000-0000692E0000}"/>
    <cellStyle name="Normal 11 2 6 2 2 3 2 5" xfId="11817" xr:uid="{00000000-0005-0000-0000-00006A2E0000}"/>
    <cellStyle name="Normal 11 2 6 2 2 3 2 6" xfId="11818" xr:uid="{00000000-0005-0000-0000-00006B2E0000}"/>
    <cellStyle name="Normal 11 2 6 2 2 3 2 7" xfId="11819" xr:uid="{00000000-0005-0000-0000-00006C2E0000}"/>
    <cellStyle name="Normal 11 2 6 2 2 3 3" xfId="11820" xr:uid="{00000000-0005-0000-0000-00006D2E0000}"/>
    <cellStyle name="Normal 11 2 6 2 2 3 4" xfId="11821" xr:uid="{00000000-0005-0000-0000-00006E2E0000}"/>
    <cellStyle name="Normal 11 2 6 2 2 3 5" xfId="11822" xr:uid="{00000000-0005-0000-0000-00006F2E0000}"/>
    <cellStyle name="Normal 11 2 6 2 2 3 6" xfId="11823" xr:uid="{00000000-0005-0000-0000-0000702E0000}"/>
    <cellStyle name="Normal 11 2 6 2 2 3 7" xfId="11824" xr:uid="{00000000-0005-0000-0000-0000712E0000}"/>
    <cellStyle name="Normal 11 2 6 2 2 3 8" xfId="11825" xr:uid="{00000000-0005-0000-0000-0000722E0000}"/>
    <cellStyle name="Normal 11 2 6 2 2 4" xfId="11826" xr:uid="{00000000-0005-0000-0000-0000732E0000}"/>
    <cellStyle name="Normal 11 2 6 2 2 4 2" xfId="11827" xr:uid="{00000000-0005-0000-0000-0000742E0000}"/>
    <cellStyle name="Normal 11 2 6 2 2 4 3" xfId="11828" xr:uid="{00000000-0005-0000-0000-0000752E0000}"/>
    <cellStyle name="Normal 11 2 6 2 2 4 4" xfId="11829" xr:uid="{00000000-0005-0000-0000-0000762E0000}"/>
    <cellStyle name="Normal 11 2 6 2 2 4 5" xfId="11830" xr:uid="{00000000-0005-0000-0000-0000772E0000}"/>
    <cellStyle name="Normal 11 2 6 2 2 4 6" xfId="11831" xr:uid="{00000000-0005-0000-0000-0000782E0000}"/>
    <cellStyle name="Normal 11 2 6 2 2 4 7" xfId="11832" xr:uid="{00000000-0005-0000-0000-0000792E0000}"/>
    <cellStyle name="Normal 11 2 6 2 2 5" xfId="11833" xr:uid="{00000000-0005-0000-0000-00007A2E0000}"/>
    <cellStyle name="Normal 11 2 6 2 2 6" xfId="11834" xr:uid="{00000000-0005-0000-0000-00007B2E0000}"/>
    <cellStyle name="Normal 11 2 6 2 2 7" xfId="11835" xr:uid="{00000000-0005-0000-0000-00007C2E0000}"/>
    <cellStyle name="Normal 11 2 6 2 2 8" xfId="11836" xr:uid="{00000000-0005-0000-0000-00007D2E0000}"/>
    <cellStyle name="Normal 11 2 6 2 2 9" xfId="11837" xr:uid="{00000000-0005-0000-0000-00007E2E0000}"/>
    <cellStyle name="Normal 11 2 6 2 3" xfId="11838" xr:uid="{00000000-0005-0000-0000-00007F2E0000}"/>
    <cellStyle name="Normal 11 2 6 2 3 2" xfId="11839" xr:uid="{00000000-0005-0000-0000-0000802E0000}"/>
    <cellStyle name="Normal 11 2 6 2 3 2 2" xfId="11840" xr:uid="{00000000-0005-0000-0000-0000812E0000}"/>
    <cellStyle name="Normal 11 2 6 2 3 2 2 2" xfId="11841" xr:uid="{00000000-0005-0000-0000-0000822E0000}"/>
    <cellStyle name="Normal 11 2 6 2 3 2 2 3" xfId="11842" xr:uid="{00000000-0005-0000-0000-0000832E0000}"/>
    <cellStyle name="Normal 11 2 6 2 3 2 2 4" xfId="11843" xr:uid="{00000000-0005-0000-0000-0000842E0000}"/>
    <cellStyle name="Normal 11 2 6 2 3 2 2 5" xfId="11844" xr:uid="{00000000-0005-0000-0000-0000852E0000}"/>
    <cellStyle name="Normal 11 2 6 2 3 2 2 6" xfId="11845" xr:uid="{00000000-0005-0000-0000-0000862E0000}"/>
    <cellStyle name="Normal 11 2 6 2 3 2 2 7" xfId="11846" xr:uid="{00000000-0005-0000-0000-0000872E0000}"/>
    <cellStyle name="Normal 11 2 6 2 3 2 3" xfId="11847" xr:uid="{00000000-0005-0000-0000-0000882E0000}"/>
    <cellStyle name="Normal 11 2 6 2 3 2 4" xfId="11848" xr:uid="{00000000-0005-0000-0000-0000892E0000}"/>
    <cellStyle name="Normal 11 2 6 2 3 2 5" xfId="11849" xr:uid="{00000000-0005-0000-0000-00008A2E0000}"/>
    <cellStyle name="Normal 11 2 6 2 3 2 6" xfId="11850" xr:uid="{00000000-0005-0000-0000-00008B2E0000}"/>
    <cellStyle name="Normal 11 2 6 2 3 2 7" xfId="11851" xr:uid="{00000000-0005-0000-0000-00008C2E0000}"/>
    <cellStyle name="Normal 11 2 6 2 3 2 8" xfId="11852" xr:uid="{00000000-0005-0000-0000-00008D2E0000}"/>
    <cellStyle name="Normal 11 2 6 2 3 3" xfId="11853" xr:uid="{00000000-0005-0000-0000-00008E2E0000}"/>
    <cellStyle name="Normal 11 2 6 2 3 3 2" xfId="11854" xr:uid="{00000000-0005-0000-0000-00008F2E0000}"/>
    <cellStyle name="Normal 11 2 6 2 3 3 3" xfId="11855" xr:uid="{00000000-0005-0000-0000-0000902E0000}"/>
    <cellStyle name="Normal 11 2 6 2 3 3 4" xfId="11856" xr:uid="{00000000-0005-0000-0000-0000912E0000}"/>
    <cellStyle name="Normal 11 2 6 2 3 3 5" xfId="11857" xr:uid="{00000000-0005-0000-0000-0000922E0000}"/>
    <cellStyle name="Normal 11 2 6 2 3 3 6" xfId="11858" xr:uid="{00000000-0005-0000-0000-0000932E0000}"/>
    <cellStyle name="Normal 11 2 6 2 3 3 7" xfId="11859" xr:uid="{00000000-0005-0000-0000-0000942E0000}"/>
    <cellStyle name="Normal 11 2 6 2 3 4" xfId="11860" xr:uid="{00000000-0005-0000-0000-0000952E0000}"/>
    <cellStyle name="Normal 11 2 6 2 3 5" xfId="11861" xr:uid="{00000000-0005-0000-0000-0000962E0000}"/>
    <cellStyle name="Normal 11 2 6 2 3 6" xfId="11862" xr:uid="{00000000-0005-0000-0000-0000972E0000}"/>
    <cellStyle name="Normal 11 2 6 2 3 7" xfId="11863" xr:uid="{00000000-0005-0000-0000-0000982E0000}"/>
    <cellStyle name="Normal 11 2 6 2 3 8" xfId="11864" xr:uid="{00000000-0005-0000-0000-0000992E0000}"/>
    <cellStyle name="Normal 11 2 6 2 3 9" xfId="11865" xr:uid="{00000000-0005-0000-0000-00009A2E0000}"/>
    <cellStyle name="Normal 11 2 6 2 4" xfId="11866" xr:uid="{00000000-0005-0000-0000-00009B2E0000}"/>
    <cellStyle name="Normal 11 2 6 2 4 2" xfId="11867" xr:uid="{00000000-0005-0000-0000-00009C2E0000}"/>
    <cellStyle name="Normal 11 2 6 2 4 2 2" xfId="11868" xr:uid="{00000000-0005-0000-0000-00009D2E0000}"/>
    <cellStyle name="Normal 11 2 6 2 4 2 3" xfId="11869" xr:uid="{00000000-0005-0000-0000-00009E2E0000}"/>
    <cellStyle name="Normal 11 2 6 2 4 2 4" xfId="11870" xr:uid="{00000000-0005-0000-0000-00009F2E0000}"/>
    <cellStyle name="Normal 11 2 6 2 4 2 5" xfId="11871" xr:uid="{00000000-0005-0000-0000-0000A02E0000}"/>
    <cellStyle name="Normal 11 2 6 2 4 2 6" xfId="11872" xr:uid="{00000000-0005-0000-0000-0000A12E0000}"/>
    <cellStyle name="Normal 11 2 6 2 4 2 7" xfId="11873" xr:uid="{00000000-0005-0000-0000-0000A22E0000}"/>
    <cellStyle name="Normal 11 2 6 2 4 3" xfId="11874" xr:uid="{00000000-0005-0000-0000-0000A32E0000}"/>
    <cellStyle name="Normal 11 2 6 2 4 4" xfId="11875" xr:uid="{00000000-0005-0000-0000-0000A42E0000}"/>
    <cellStyle name="Normal 11 2 6 2 4 5" xfId="11876" xr:uid="{00000000-0005-0000-0000-0000A52E0000}"/>
    <cellStyle name="Normal 11 2 6 2 4 6" xfId="11877" xr:uid="{00000000-0005-0000-0000-0000A62E0000}"/>
    <cellStyle name="Normal 11 2 6 2 4 7" xfId="11878" xr:uid="{00000000-0005-0000-0000-0000A72E0000}"/>
    <cellStyle name="Normal 11 2 6 2 4 8" xfId="11879" xr:uid="{00000000-0005-0000-0000-0000A82E0000}"/>
    <cellStyle name="Normal 11 2 6 2 5" xfId="11880" xr:uid="{00000000-0005-0000-0000-0000A92E0000}"/>
    <cellStyle name="Normal 11 2 6 2 5 2" xfId="11881" xr:uid="{00000000-0005-0000-0000-0000AA2E0000}"/>
    <cellStyle name="Normal 11 2 6 2 5 3" xfId="11882" xr:uid="{00000000-0005-0000-0000-0000AB2E0000}"/>
    <cellStyle name="Normal 11 2 6 2 5 4" xfId="11883" xr:uid="{00000000-0005-0000-0000-0000AC2E0000}"/>
    <cellStyle name="Normal 11 2 6 2 5 5" xfId="11884" xr:uid="{00000000-0005-0000-0000-0000AD2E0000}"/>
    <cellStyle name="Normal 11 2 6 2 5 6" xfId="11885" xr:uid="{00000000-0005-0000-0000-0000AE2E0000}"/>
    <cellStyle name="Normal 11 2 6 2 5 7" xfId="11886" xr:uid="{00000000-0005-0000-0000-0000AF2E0000}"/>
    <cellStyle name="Normal 11 2 6 2 6" xfId="11887" xr:uid="{00000000-0005-0000-0000-0000B02E0000}"/>
    <cellStyle name="Normal 11 2 6 2 7" xfId="11888" xr:uid="{00000000-0005-0000-0000-0000B12E0000}"/>
    <cellStyle name="Normal 11 2 6 2 8" xfId="11889" xr:uid="{00000000-0005-0000-0000-0000B22E0000}"/>
    <cellStyle name="Normal 11 2 6 2 9" xfId="11890" xr:uid="{00000000-0005-0000-0000-0000B32E0000}"/>
    <cellStyle name="Normal 11 2 6 3" xfId="11891" xr:uid="{00000000-0005-0000-0000-0000B42E0000}"/>
    <cellStyle name="Normal 11 2 6 3 10" xfId="11892" xr:uid="{00000000-0005-0000-0000-0000B52E0000}"/>
    <cellStyle name="Normal 11 2 6 3 2" xfId="11893" xr:uid="{00000000-0005-0000-0000-0000B62E0000}"/>
    <cellStyle name="Normal 11 2 6 3 2 2" xfId="11894" xr:uid="{00000000-0005-0000-0000-0000B72E0000}"/>
    <cellStyle name="Normal 11 2 6 3 2 2 2" xfId="11895" xr:uid="{00000000-0005-0000-0000-0000B82E0000}"/>
    <cellStyle name="Normal 11 2 6 3 2 2 3" xfId="11896" xr:uid="{00000000-0005-0000-0000-0000B92E0000}"/>
    <cellStyle name="Normal 11 2 6 3 2 2 4" xfId="11897" xr:uid="{00000000-0005-0000-0000-0000BA2E0000}"/>
    <cellStyle name="Normal 11 2 6 3 2 2 5" xfId="11898" xr:uid="{00000000-0005-0000-0000-0000BB2E0000}"/>
    <cellStyle name="Normal 11 2 6 3 2 2 6" xfId="11899" xr:uid="{00000000-0005-0000-0000-0000BC2E0000}"/>
    <cellStyle name="Normal 11 2 6 3 2 2 7" xfId="11900" xr:uid="{00000000-0005-0000-0000-0000BD2E0000}"/>
    <cellStyle name="Normal 11 2 6 3 2 3" xfId="11901" xr:uid="{00000000-0005-0000-0000-0000BE2E0000}"/>
    <cellStyle name="Normal 11 2 6 3 2 4" xfId="11902" xr:uid="{00000000-0005-0000-0000-0000BF2E0000}"/>
    <cellStyle name="Normal 11 2 6 3 2 5" xfId="11903" xr:uid="{00000000-0005-0000-0000-0000C02E0000}"/>
    <cellStyle name="Normal 11 2 6 3 2 6" xfId="11904" xr:uid="{00000000-0005-0000-0000-0000C12E0000}"/>
    <cellStyle name="Normal 11 2 6 3 2 7" xfId="11905" xr:uid="{00000000-0005-0000-0000-0000C22E0000}"/>
    <cellStyle name="Normal 11 2 6 3 2 8" xfId="11906" xr:uid="{00000000-0005-0000-0000-0000C32E0000}"/>
    <cellStyle name="Normal 11 2 6 3 3" xfId="11907" xr:uid="{00000000-0005-0000-0000-0000C42E0000}"/>
    <cellStyle name="Normal 11 2 6 3 3 2" xfId="11908" xr:uid="{00000000-0005-0000-0000-0000C52E0000}"/>
    <cellStyle name="Normal 11 2 6 3 3 2 2" xfId="11909" xr:uid="{00000000-0005-0000-0000-0000C62E0000}"/>
    <cellStyle name="Normal 11 2 6 3 3 2 3" xfId="11910" xr:uid="{00000000-0005-0000-0000-0000C72E0000}"/>
    <cellStyle name="Normal 11 2 6 3 3 2 4" xfId="11911" xr:uid="{00000000-0005-0000-0000-0000C82E0000}"/>
    <cellStyle name="Normal 11 2 6 3 3 2 5" xfId="11912" xr:uid="{00000000-0005-0000-0000-0000C92E0000}"/>
    <cellStyle name="Normal 11 2 6 3 3 2 6" xfId="11913" xr:uid="{00000000-0005-0000-0000-0000CA2E0000}"/>
    <cellStyle name="Normal 11 2 6 3 3 2 7" xfId="11914" xr:uid="{00000000-0005-0000-0000-0000CB2E0000}"/>
    <cellStyle name="Normal 11 2 6 3 3 3" xfId="11915" xr:uid="{00000000-0005-0000-0000-0000CC2E0000}"/>
    <cellStyle name="Normal 11 2 6 3 3 4" xfId="11916" xr:uid="{00000000-0005-0000-0000-0000CD2E0000}"/>
    <cellStyle name="Normal 11 2 6 3 3 5" xfId="11917" xr:uid="{00000000-0005-0000-0000-0000CE2E0000}"/>
    <cellStyle name="Normal 11 2 6 3 3 6" xfId="11918" xr:uid="{00000000-0005-0000-0000-0000CF2E0000}"/>
    <cellStyle name="Normal 11 2 6 3 3 7" xfId="11919" xr:uid="{00000000-0005-0000-0000-0000D02E0000}"/>
    <cellStyle name="Normal 11 2 6 3 3 8" xfId="11920" xr:uid="{00000000-0005-0000-0000-0000D12E0000}"/>
    <cellStyle name="Normal 11 2 6 3 4" xfId="11921" xr:uid="{00000000-0005-0000-0000-0000D22E0000}"/>
    <cellStyle name="Normal 11 2 6 3 4 2" xfId="11922" xr:uid="{00000000-0005-0000-0000-0000D32E0000}"/>
    <cellStyle name="Normal 11 2 6 3 4 3" xfId="11923" xr:uid="{00000000-0005-0000-0000-0000D42E0000}"/>
    <cellStyle name="Normal 11 2 6 3 4 4" xfId="11924" xr:uid="{00000000-0005-0000-0000-0000D52E0000}"/>
    <cellStyle name="Normal 11 2 6 3 4 5" xfId="11925" xr:uid="{00000000-0005-0000-0000-0000D62E0000}"/>
    <cellStyle name="Normal 11 2 6 3 4 6" xfId="11926" xr:uid="{00000000-0005-0000-0000-0000D72E0000}"/>
    <cellStyle name="Normal 11 2 6 3 4 7" xfId="11927" xr:uid="{00000000-0005-0000-0000-0000D82E0000}"/>
    <cellStyle name="Normal 11 2 6 3 5" xfId="11928" xr:uid="{00000000-0005-0000-0000-0000D92E0000}"/>
    <cellStyle name="Normal 11 2 6 3 6" xfId="11929" xr:uid="{00000000-0005-0000-0000-0000DA2E0000}"/>
    <cellStyle name="Normal 11 2 6 3 7" xfId="11930" xr:uid="{00000000-0005-0000-0000-0000DB2E0000}"/>
    <cellStyle name="Normal 11 2 6 3 8" xfId="11931" xr:uid="{00000000-0005-0000-0000-0000DC2E0000}"/>
    <cellStyle name="Normal 11 2 6 3 9" xfId="11932" xr:uid="{00000000-0005-0000-0000-0000DD2E0000}"/>
    <cellStyle name="Normal 11 2 6 4" xfId="11933" xr:uid="{00000000-0005-0000-0000-0000DE2E0000}"/>
    <cellStyle name="Normal 11 2 6 4 2" xfId="11934" xr:uid="{00000000-0005-0000-0000-0000DF2E0000}"/>
    <cellStyle name="Normal 11 2 6 4 2 2" xfId="11935" xr:uid="{00000000-0005-0000-0000-0000E02E0000}"/>
    <cellStyle name="Normal 11 2 6 4 2 2 2" xfId="11936" xr:uid="{00000000-0005-0000-0000-0000E12E0000}"/>
    <cellStyle name="Normal 11 2 6 4 2 2 3" xfId="11937" xr:uid="{00000000-0005-0000-0000-0000E22E0000}"/>
    <cellStyle name="Normal 11 2 6 4 2 2 4" xfId="11938" xr:uid="{00000000-0005-0000-0000-0000E32E0000}"/>
    <cellStyle name="Normal 11 2 6 4 2 2 5" xfId="11939" xr:uid="{00000000-0005-0000-0000-0000E42E0000}"/>
    <cellStyle name="Normal 11 2 6 4 2 2 6" xfId="11940" xr:uid="{00000000-0005-0000-0000-0000E52E0000}"/>
    <cellStyle name="Normal 11 2 6 4 2 2 7" xfId="11941" xr:uid="{00000000-0005-0000-0000-0000E62E0000}"/>
    <cellStyle name="Normal 11 2 6 4 2 3" xfId="11942" xr:uid="{00000000-0005-0000-0000-0000E72E0000}"/>
    <cellStyle name="Normal 11 2 6 4 2 4" xfId="11943" xr:uid="{00000000-0005-0000-0000-0000E82E0000}"/>
    <cellStyle name="Normal 11 2 6 4 2 5" xfId="11944" xr:uid="{00000000-0005-0000-0000-0000E92E0000}"/>
    <cellStyle name="Normal 11 2 6 4 2 6" xfId="11945" xr:uid="{00000000-0005-0000-0000-0000EA2E0000}"/>
    <cellStyle name="Normal 11 2 6 4 2 7" xfId="11946" xr:uid="{00000000-0005-0000-0000-0000EB2E0000}"/>
    <cellStyle name="Normal 11 2 6 4 2 8" xfId="11947" xr:uid="{00000000-0005-0000-0000-0000EC2E0000}"/>
    <cellStyle name="Normal 11 2 6 4 3" xfId="11948" xr:uid="{00000000-0005-0000-0000-0000ED2E0000}"/>
    <cellStyle name="Normal 11 2 6 4 3 2" xfId="11949" xr:uid="{00000000-0005-0000-0000-0000EE2E0000}"/>
    <cellStyle name="Normal 11 2 6 4 3 3" xfId="11950" xr:uid="{00000000-0005-0000-0000-0000EF2E0000}"/>
    <cellStyle name="Normal 11 2 6 4 3 4" xfId="11951" xr:uid="{00000000-0005-0000-0000-0000F02E0000}"/>
    <cellStyle name="Normal 11 2 6 4 3 5" xfId="11952" xr:uid="{00000000-0005-0000-0000-0000F12E0000}"/>
    <cellStyle name="Normal 11 2 6 4 3 6" xfId="11953" xr:uid="{00000000-0005-0000-0000-0000F22E0000}"/>
    <cellStyle name="Normal 11 2 6 4 3 7" xfId="11954" xr:uid="{00000000-0005-0000-0000-0000F32E0000}"/>
    <cellStyle name="Normal 11 2 6 4 4" xfId="11955" xr:uid="{00000000-0005-0000-0000-0000F42E0000}"/>
    <cellStyle name="Normal 11 2 6 4 5" xfId="11956" xr:uid="{00000000-0005-0000-0000-0000F52E0000}"/>
    <cellStyle name="Normal 11 2 6 4 6" xfId="11957" xr:uid="{00000000-0005-0000-0000-0000F62E0000}"/>
    <cellStyle name="Normal 11 2 6 4 7" xfId="11958" xr:uid="{00000000-0005-0000-0000-0000F72E0000}"/>
    <cellStyle name="Normal 11 2 6 4 8" xfId="11959" xr:uid="{00000000-0005-0000-0000-0000F82E0000}"/>
    <cellStyle name="Normal 11 2 6 4 9" xfId="11960" xr:uid="{00000000-0005-0000-0000-0000F92E0000}"/>
    <cellStyle name="Normal 11 2 6 5" xfId="11961" xr:uid="{00000000-0005-0000-0000-0000FA2E0000}"/>
    <cellStyle name="Normal 11 2 6 5 2" xfId="11962" xr:uid="{00000000-0005-0000-0000-0000FB2E0000}"/>
    <cellStyle name="Normal 11 2 6 5 2 2" xfId="11963" xr:uid="{00000000-0005-0000-0000-0000FC2E0000}"/>
    <cellStyle name="Normal 11 2 6 5 2 3" xfId="11964" xr:uid="{00000000-0005-0000-0000-0000FD2E0000}"/>
    <cellStyle name="Normal 11 2 6 5 2 4" xfId="11965" xr:uid="{00000000-0005-0000-0000-0000FE2E0000}"/>
    <cellStyle name="Normal 11 2 6 5 2 5" xfId="11966" xr:uid="{00000000-0005-0000-0000-0000FF2E0000}"/>
    <cellStyle name="Normal 11 2 6 5 2 6" xfId="11967" xr:uid="{00000000-0005-0000-0000-0000002F0000}"/>
    <cellStyle name="Normal 11 2 6 5 2 7" xfId="11968" xr:uid="{00000000-0005-0000-0000-0000012F0000}"/>
    <cellStyle name="Normal 11 2 6 5 3" xfId="11969" xr:uid="{00000000-0005-0000-0000-0000022F0000}"/>
    <cellStyle name="Normal 11 2 6 5 4" xfId="11970" xr:uid="{00000000-0005-0000-0000-0000032F0000}"/>
    <cellStyle name="Normal 11 2 6 5 5" xfId="11971" xr:uid="{00000000-0005-0000-0000-0000042F0000}"/>
    <cellStyle name="Normal 11 2 6 5 6" xfId="11972" xr:uid="{00000000-0005-0000-0000-0000052F0000}"/>
    <cellStyle name="Normal 11 2 6 5 7" xfId="11973" xr:uid="{00000000-0005-0000-0000-0000062F0000}"/>
    <cellStyle name="Normal 11 2 6 5 8" xfId="11974" xr:uid="{00000000-0005-0000-0000-0000072F0000}"/>
    <cellStyle name="Normal 11 2 6 6" xfId="11975" xr:uid="{00000000-0005-0000-0000-0000082F0000}"/>
    <cellStyle name="Normal 11 2 6 6 2" xfId="11976" xr:uid="{00000000-0005-0000-0000-0000092F0000}"/>
    <cellStyle name="Normal 11 2 6 6 3" xfId="11977" xr:uid="{00000000-0005-0000-0000-00000A2F0000}"/>
    <cellStyle name="Normal 11 2 6 6 4" xfId="11978" xr:uid="{00000000-0005-0000-0000-00000B2F0000}"/>
    <cellStyle name="Normal 11 2 6 6 5" xfId="11979" xr:uid="{00000000-0005-0000-0000-00000C2F0000}"/>
    <cellStyle name="Normal 11 2 6 6 6" xfId="11980" xr:uid="{00000000-0005-0000-0000-00000D2F0000}"/>
    <cellStyle name="Normal 11 2 6 6 7" xfId="11981" xr:uid="{00000000-0005-0000-0000-00000E2F0000}"/>
    <cellStyle name="Normal 11 2 6 7" xfId="11982" xr:uid="{00000000-0005-0000-0000-00000F2F0000}"/>
    <cellStyle name="Normal 11 2 6 8" xfId="11983" xr:uid="{00000000-0005-0000-0000-0000102F0000}"/>
    <cellStyle name="Normal 11 2 6 9" xfId="11984" xr:uid="{00000000-0005-0000-0000-0000112F0000}"/>
    <cellStyle name="Normal 11 2 7" xfId="11985" xr:uid="{00000000-0005-0000-0000-0000122F0000}"/>
    <cellStyle name="Normal 11 2 7 10" xfId="11986" xr:uid="{00000000-0005-0000-0000-0000132F0000}"/>
    <cellStyle name="Normal 11 2 7 11" xfId="11987" xr:uid="{00000000-0005-0000-0000-0000142F0000}"/>
    <cellStyle name="Normal 11 2 7 2" xfId="11988" xr:uid="{00000000-0005-0000-0000-0000152F0000}"/>
    <cellStyle name="Normal 11 2 7 2 10" xfId="11989" xr:uid="{00000000-0005-0000-0000-0000162F0000}"/>
    <cellStyle name="Normal 11 2 7 2 2" xfId="11990" xr:uid="{00000000-0005-0000-0000-0000172F0000}"/>
    <cellStyle name="Normal 11 2 7 2 2 2" xfId="11991" xr:uid="{00000000-0005-0000-0000-0000182F0000}"/>
    <cellStyle name="Normal 11 2 7 2 2 2 2" xfId="11992" xr:uid="{00000000-0005-0000-0000-0000192F0000}"/>
    <cellStyle name="Normal 11 2 7 2 2 2 3" xfId="11993" xr:uid="{00000000-0005-0000-0000-00001A2F0000}"/>
    <cellStyle name="Normal 11 2 7 2 2 2 4" xfId="11994" xr:uid="{00000000-0005-0000-0000-00001B2F0000}"/>
    <cellStyle name="Normal 11 2 7 2 2 2 5" xfId="11995" xr:uid="{00000000-0005-0000-0000-00001C2F0000}"/>
    <cellStyle name="Normal 11 2 7 2 2 2 6" xfId="11996" xr:uid="{00000000-0005-0000-0000-00001D2F0000}"/>
    <cellStyle name="Normal 11 2 7 2 2 2 7" xfId="11997" xr:uid="{00000000-0005-0000-0000-00001E2F0000}"/>
    <cellStyle name="Normal 11 2 7 2 2 3" xfId="11998" xr:uid="{00000000-0005-0000-0000-00001F2F0000}"/>
    <cellStyle name="Normal 11 2 7 2 2 4" xfId="11999" xr:uid="{00000000-0005-0000-0000-0000202F0000}"/>
    <cellStyle name="Normal 11 2 7 2 2 5" xfId="12000" xr:uid="{00000000-0005-0000-0000-0000212F0000}"/>
    <cellStyle name="Normal 11 2 7 2 2 6" xfId="12001" xr:uid="{00000000-0005-0000-0000-0000222F0000}"/>
    <cellStyle name="Normal 11 2 7 2 2 7" xfId="12002" xr:uid="{00000000-0005-0000-0000-0000232F0000}"/>
    <cellStyle name="Normal 11 2 7 2 2 8" xfId="12003" xr:uid="{00000000-0005-0000-0000-0000242F0000}"/>
    <cellStyle name="Normal 11 2 7 2 3" xfId="12004" xr:uid="{00000000-0005-0000-0000-0000252F0000}"/>
    <cellStyle name="Normal 11 2 7 2 3 2" xfId="12005" xr:uid="{00000000-0005-0000-0000-0000262F0000}"/>
    <cellStyle name="Normal 11 2 7 2 3 2 2" xfId="12006" xr:uid="{00000000-0005-0000-0000-0000272F0000}"/>
    <cellStyle name="Normal 11 2 7 2 3 2 3" xfId="12007" xr:uid="{00000000-0005-0000-0000-0000282F0000}"/>
    <cellStyle name="Normal 11 2 7 2 3 2 4" xfId="12008" xr:uid="{00000000-0005-0000-0000-0000292F0000}"/>
    <cellStyle name="Normal 11 2 7 2 3 2 5" xfId="12009" xr:uid="{00000000-0005-0000-0000-00002A2F0000}"/>
    <cellStyle name="Normal 11 2 7 2 3 2 6" xfId="12010" xr:uid="{00000000-0005-0000-0000-00002B2F0000}"/>
    <cellStyle name="Normal 11 2 7 2 3 2 7" xfId="12011" xr:uid="{00000000-0005-0000-0000-00002C2F0000}"/>
    <cellStyle name="Normal 11 2 7 2 3 3" xfId="12012" xr:uid="{00000000-0005-0000-0000-00002D2F0000}"/>
    <cellStyle name="Normal 11 2 7 2 3 4" xfId="12013" xr:uid="{00000000-0005-0000-0000-00002E2F0000}"/>
    <cellStyle name="Normal 11 2 7 2 3 5" xfId="12014" xr:uid="{00000000-0005-0000-0000-00002F2F0000}"/>
    <cellStyle name="Normal 11 2 7 2 3 6" xfId="12015" xr:uid="{00000000-0005-0000-0000-0000302F0000}"/>
    <cellStyle name="Normal 11 2 7 2 3 7" xfId="12016" xr:uid="{00000000-0005-0000-0000-0000312F0000}"/>
    <cellStyle name="Normal 11 2 7 2 3 8" xfId="12017" xr:uid="{00000000-0005-0000-0000-0000322F0000}"/>
    <cellStyle name="Normal 11 2 7 2 4" xfId="12018" xr:uid="{00000000-0005-0000-0000-0000332F0000}"/>
    <cellStyle name="Normal 11 2 7 2 4 2" xfId="12019" xr:uid="{00000000-0005-0000-0000-0000342F0000}"/>
    <cellStyle name="Normal 11 2 7 2 4 3" xfId="12020" xr:uid="{00000000-0005-0000-0000-0000352F0000}"/>
    <cellStyle name="Normal 11 2 7 2 4 4" xfId="12021" xr:uid="{00000000-0005-0000-0000-0000362F0000}"/>
    <cellStyle name="Normal 11 2 7 2 4 5" xfId="12022" xr:uid="{00000000-0005-0000-0000-0000372F0000}"/>
    <cellStyle name="Normal 11 2 7 2 4 6" xfId="12023" xr:uid="{00000000-0005-0000-0000-0000382F0000}"/>
    <cellStyle name="Normal 11 2 7 2 4 7" xfId="12024" xr:uid="{00000000-0005-0000-0000-0000392F0000}"/>
    <cellStyle name="Normal 11 2 7 2 5" xfId="12025" xr:uid="{00000000-0005-0000-0000-00003A2F0000}"/>
    <cellStyle name="Normal 11 2 7 2 6" xfId="12026" xr:uid="{00000000-0005-0000-0000-00003B2F0000}"/>
    <cellStyle name="Normal 11 2 7 2 7" xfId="12027" xr:uid="{00000000-0005-0000-0000-00003C2F0000}"/>
    <cellStyle name="Normal 11 2 7 2 8" xfId="12028" xr:uid="{00000000-0005-0000-0000-00003D2F0000}"/>
    <cellStyle name="Normal 11 2 7 2 9" xfId="12029" xr:uid="{00000000-0005-0000-0000-00003E2F0000}"/>
    <cellStyle name="Normal 11 2 7 3" xfId="12030" xr:uid="{00000000-0005-0000-0000-00003F2F0000}"/>
    <cellStyle name="Normal 11 2 7 3 2" xfId="12031" xr:uid="{00000000-0005-0000-0000-0000402F0000}"/>
    <cellStyle name="Normal 11 2 7 3 2 2" xfId="12032" xr:uid="{00000000-0005-0000-0000-0000412F0000}"/>
    <cellStyle name="Normal 11 2 7 3 2 2 2" xfId="12033" xr:uid="{00000000-0005-0000-0000-0000422F0000}"/>
    <cellStyle name="Normal 11 2 7 3 2 2 3" xfId="12034" xr:uid="{00000000-0005-0000-0000-0000432F0000}"/>
    <cellStyle name="Normal 11 2 7 3 2 2 4" xfId="12035" xr:uid="{00000000-0005-0000-0000-0000442F0000}"/>
    <cellStyle name="Normal 11 2 7 3 2 2 5" xfId="12036" xr:uid="{00000000-0005-0000-0000-0000452F0000}"/>
    <cellStyle name="Normal 11 2 7 3 2 2 6" xfId="12037" xr:uid="{00000000-0005-0000-0000-0000462F0000}"/>
    <cellStyle name="Normal 11 2 7 3 2 2 7" xfId="12038" xr:uid="{00000000-0005-0000-0000-0000472F0000}"/>
    <cellStyle name="Normal 11 2 7 3 2 3" xfId="12039" xr:uid="{00000000-0005-0000-0000-0000482F0000}"/>
    <cellStyle name="Normal 11 2 7 3 2 4" xfId="12040" xr:uid="{00000000-0005-0000-0000-0000492F0000}"/>
    <cellStyle name="Normal 11 2 7 3 2 5" xfId="12041" xr:uid="{00000000-0005-0000-0000-00004A2F0000}"/>
    <cellStyle name="Normal 11 2 7 3 2 6" xfId="12042" xr:uid="{00000000-0005-0000-0000-00004B2F0000}"/>
    <cellStyle name="Normal 11 2 7 3 2 7" xfId="12043" xr:uid="{00000000-0005-0000-0000-00004C2F0000}"/>
    <cellStyle name="Normal 11 2 7 3 2 8" xfId="12044" xr:uid="{00000000-0005-0000-0000-00004D2F0000}"/>
    <cellStyle name="Normal 11 2 7 3 3" xfId="12045" xr:uid="{00000000-0005-0000-0000-00004E2F0000}"/>
    <cellStyle name="Normal 11 2 7 3 3 2" xfId="12046" xr:uid="{00000000-0005-0000-0000-00004F2F0000}"/>
    <cellStyle name="Normal 11 2 7 3 3 3" xfId="12047" xr:uid="{00000000-0005-0000-0000-0000502F0000}"/>
    <cellStyle name="Normal 11 2 7 3 3 4" xfId="12048" xr:uid="{00000000-0005-0000-0000-0000512F0000}"/>
    <cellStyle name="Normal 11 2 7 3 3 5" xfId="12049" xr:uid="{00000000-0005-0000-0000-0000522F0000}"/>
    <cellStyle name="Normal 11 2 7 3 3 6" xfId="12050" xr:uid="{00000000-0005-0000-0000-0000532F0000}"/>
    <cellStyle name="Normal 11 2 7 3 3 7" xfId="12051" xr:uid="{00000000-0005-0000-0000-0000542F0000}"/>
    <cellStyle name="Normal 11 2 7 3 4" xfId="12052" xr:uid="{00000000-0005-0000-0000-0000552F0000}"/>
    <cellStyle name="Normal 11 2 7 3 5" xfId="12053" xr:uid="{00000000-0005-0000-0000-0000562F0000}"/>
    <cellStyle name="Normal 11 2 7 3 6" xfId="12054" xr:uid="{00000000-0005-0000-0000-0000572F0000}"/>
    <cellStyle name="Normal 11 2 7 3 7" xfId="12055" xr:uid="{00000000-0005-0000-0000-0000582F0000}"/>
    <cellStyle name="Normal 11 2 7 3 8" xfId="12056" xr:uid="{00000000-0005-0000-0000-0000592F0000}"/>
    <cellStyle name="Normal 11 2 7 3 9" xfId="12057" xr:uid="{00000000-0005-0000-0000-00005A2F0000}"/>
    <cellStyle name="Normal 11 2 7 4" xfId="12058" xr:uid="{00000000-0005-0000-0000-00005B2F0000}"/>
    <cellStyle name="Normal 11 2 7 4 2" xfId="12059" xr:uid="{00000000-0005-0000-0000-00005C2F0000}"/>
    <cellStyle name="Normal 11 2 7 4 2 2" xfId="12060" xr:uid="{00000000-0005-0000-0000-00005D2F0000}"/>
    <cellStyle name="Normal 11 2 7 4 2 3" xfId="12061" xr:uid="{00000000-0005-0000-0000-00005E2F0000}"/>
    <cellStyle name="Normal 11 2 7 4 2 4" xfId="12062" xr:uid="{00000000-0005-0000-0000-00005F2F0000}"/>
    <cellStyle name="Normal 11 2 7 4 2 5" xfId="12063" xr:uid="{00000000-0005-0000-0000-0000602F0000}"/>
    <cellStyle name="Normal 11 2 7 4 2 6" xfId="12064" xr:uid="{00000000-0005-0000-0000-0000612F0000}"/>
    <cellStyle name="Normal 11 2 7 4 2 7" xfId="12065" xr:uid="{00000000-0005-0000-0000-0000622F0000}"/>
    <cellStyle name="Normal 11 2 7 4 3" xfId="12066" xr:uid="{00000000-0005-0000-0000-0000632F0000}"/>
    <cellStyle name="Normal 11 2 7 4 4" xfId="12067" xr:uid="{00000000-0005-0000-0000-0000642F0000}"/>
    <cellStyle name="Normal 11 2 7 4 5" xfId="12068" xr:uid="{00000000-0005-0000-0000-0000652F0000}"/>
    <cellStyle name="Normal 11 2 7 4 6" xfId="12069" xr:uid="{00000000-0005-0000-0000-0000662F0000}"/>
    <cellStyle name="Normal 11 2 7 4 7" xfId="12070" xr:uid="{00000000-0005-0000-0000-0000672F0000}"/>
    <cellStyle name="Normal 11 2 7 4 8" xfId="12071" xr:uid="{00000000-0005-0000-0000-0000682F0000}"/>
    <cellStyle name="Normal 11 2 7 5" xfId="12072" xr:uid="{00000000-0005-0000-0000-0000692F0000}"/>
    <cellStyle name="Normal 11 2 7 5 2" xfId="12073" xr:uid="{00000000-0005-0000-0000-00006A2F0000}"/>
    <cellStyle name="Normal 11 2 7 5 3" xfId="12074" xr:uid="{00000000-0005-0000-0000-00006B2F0000}"/>
    <cellStyle name="Normal 11 2 7 5 4" xfId="12075" xr:uid="{00000000-0005-0000-0000-00006C2F0000}"/>
    <cellStyle name="Normal 11 2 7 5 5" xfId="12076" xr:uid="{00000000-0005-0000-0000-00006D2F0000}"/>
    <cellStyle name="Normal 11 2 7 5 6" xfId="12077" xr:uid="{00000000-0005-0000-0000-00006E2F0000}"/>
    <cellStyle name="Normal 11 2 7 5 7" xfId="12078" xr:uid="{00000000-0005-0000-0000-00006F2F0000}"/>
    <cellStyle name="Normal 11 2 7 6" xfId="12079" xr:uid="{00000000-0005-0000-0000-0000702F0000}"/>
    <cellStyle name="Normal 11 2 7 7" xfId="12080" xr:uid="{00000000-0005-0000-0000-0000712F0000}"/>
    <cellStyle name="Normal 11 2 7 8" xfId="12081" xr:uid="{00000000-0005-0000-0000-0000722F0000}"/>
    <cellStyle name="Normal 11 2 7 9" xfId="12082" xr:uid="{00000000-0005-0000-0000-0000732F0000}"/>
    <cellStyle name="Normal 11 2 8" xfId="12083" xr:uid="{00000000-0005-0000-0000-0000742F0000}"/>
    <cellStyle name="Normal 11 2 8 10" xfId="12084" xr:uid="{00000000-0005-0000-0000-0000752F0000}"/>
    <cellStyle name="Normal 11 2 8 11" xfId="12085" xr:uid="{00000000-0005-0000-0000-0000762F0000}"/>
    <cellStyle name="Normal 11 2 8 2" xfId="12086" xr:uid="{00000000-0005-0000-0000-0000772F0000}"/>
    <cellStyle name="Normal 11 2 8 2 10" xfId="12087" xr:uid="{00000000-0005-0000-0000-0000782F0000}"/>
    <cellStyle name="Normal 11 2 8 2 2" xfId="12088" xr:uid="{00000000-0005-0000-0000-0000792F0000}"/>
    <cellStyle name="Normal 11 2 8 2 2 2" xfId="12089" xr:uid="{00000000-0005-0000-0000-00007A2F0000}"/>
    <cellStyle name="Normal 11 2 8 2 2 2 2" xfId="12090" xr:uid="{00000000-0005-0000-0000-00007B2F0000}"/>
    <cellStyle name="Normal 11 2 8 2 2 2 3" xfId="12091" xr:uid="{00000000-0005-0000-0000-00007C2F0000}"/>
    <cellStyle name="Normal 11 2 8 2 2 2 4" xfId="12092" xr:uid="{00000000-0005-0000-0000-00007D2F0000}"/>
    <cellStyle name="Normal 11 2 8 2 2 2 5" xfId="12093" xr:uid="{00000000-0005-0000-0000-00007E2F0000}"/>
    <cellStyle name="Normal 11 2 8 2 2 2 6" xfId="12094" xr:uid="{00000000-0005-0000-0000-00007F2F0000}"/>
    <cellStyle name="Normal 11 2 8 2 2 2 7" xfId="12095" xr:uid="{00000000-0005-0000-0000-0000802F0000}"/>
    <cellStyle name="Normal 11 2 8 2 2 3" xfId="12096" xr:uid="{00000000-0005-0000-0000-0000812F0000}"/>
    <cellStyle name="Normal 11 2 8 2 2 4" xfId="12097" xr:uid="{00000000-0005-0000-0000-0000822F0000}"/>
    <cellStyle name="Normal 11 2 8 2 2 5" xfId="12098" xr:uid="{00000000-0005-0000-0000-0000832F0000}"/>
    <cellStyle name="Normal 11 2 8 2 2 6" xfId="12099" xr:uid="{00000000-0005-0000-0000-0000842F0000}"/>
    <cellStyle name="Normal 11 2 8 2 2 7" xfId="12100" xr:uid="{00000000-0005-0000-0000-0000852F0000}"/>
    <cellStyle name="Normal 11 2 8 2 2 8" xfId="12101" xr:uid="{00000000-0005-0000-0000-0000862F0000}"/>
    <cellStyle name="Normal 11 2 8 2 3" xfId="12102" xr:uid="{00000000-0005-0000-0000-0000872F0000}"/>
    <cellStyle name="Normal 11 2 8 2 3 2" xfId="12103" xr:uid="{00000000-0005-0000-0000-0000882F0000}"/>
    <cellStyle name="Normal 11 2 8 2 3 2 2" xfId="12104" xr:uid="{00000000-0005-0000-0000-0000892F0000}"/>
    <cellStyle name="Normal 11 2 8 2 3 2 3" xfId="12105" xr:uid="{00000000-0005-0000-0000-00008A2F0000}"/>
    <cellStyle name="Normal 11 2 8 2 3 2 4" xfId="12106" xr:uid="{00000000-0005-0000-0000-00008B2F0000}"/>
    <cellStyle name="Normal 11 2 8 2 3 2 5" xfId="12107" xr:uid="{00000000-0005-0000-0000-00008C2F0000}"/>
    <cellStyle name="Normal 11 2 8 2 3 2 6" xfId="12108" xr:uid="{00000000-0005-0000-0000-00008D2F0000}"/>
    <cellStyle name="Normal 11 2 8 2 3 2 7" xfId="12109" xr:uid="{00000000-0005-0000-0000-00008E2F0000}"/>
    <cellStyle name="Normal 11 2 8 2 3 3" xfId="12110" xr:uid="{00000000-0005-0000-0000-00008F2F0000}"/>
    <cellStyle name="Normal 11 2 8 2 3 4" xfId="12111" xr:uid="{00000000-0005-0000-0000-0000902F0000}"/>
    <cellStyle name="Normal 11 2 8 2 3 5" xfId="12112" xr:uid="{00000000-0005-0000-0000-0000912F0000}"/>
    <cellStyle name="Normal 11 2 8 2 3 6" xfId="12113" xr:uid="{00000000-0005-0000-0000-0000922F0000}"/>
    <cellStyle name="Normal 11 2 8 2 3 7" xfId="12114" xr:uid="{00000000-0005-0000-0000-0000932F0000}"/>
    <cellStyle name="Normal 11 2 8 2 3 8" xfId="12115" xr:uid="{00000000-0005-0000-0000-0000942F0000}"/>
    <cellStyle name="Normal 11 2 8 2 4" xfId="12116" xr:uid="{00000000-0005-0000-0000-0000952F0000}"/>
    <cellStyle name="Normal 11 2 8 2 4 2" xfId="12117" xr:uid="{00000000-0005-0000-0000-0000962F0000}"/>
    <cellStyle name="Normal 11 2 8 2 4 3" xfId="12118" xr:uid="{00000000-0005-0000-0000-0000972F0000}"/>
    <cellStyle name="Normal 11 2 8 2 4 4" xfId="12119" xr:uid="{00000000-0005-0000-0000-0000982F0000}"/>
    <cellStyle name="Normal 11 2 8 2 4 5" xfId="12120" xr:uid="{00000000-0005-0000-0000-0000992F0000}"/>
    <cellStyle name="Normal 11 2 8 2 4 6" xfId="12121" xr:uid="{00000000-0005-0000-0000-00009A2F0000}"/>
    <cellStyle name="Normal 11 2 8 2 4 7" xfId="12122" xr:uid="{00000000-0005-0000-0000-00009B2F0000}"/>
    <cellStyle name="Normal 11 2 8 2 5" xfId="12123" xr:uid="{00000000-0005-0000-0000-00009C2F0000}"/>
    <cellStyle name="Normal 11 2 8 2 6" xfId="12124" xr:uid="{00000000-0005-0000-0000-00009D2F0000}"/>
    <cellStyle name="Normal 11 2 8 2 7" xfId="12125" xr:uid="{00000000-0005-0000-0000-00009E2F0000}"/>
    <cellStyle name="Normal 11 2 8 2 8" xfId="12126" xr:uid="{00000000-0005-0000-0000-00009F2F0000}"/>
    <cellStyle name="Normal 11 2 8 2 9" xfId="12127" xr:uid="{00000000-0005-0000-0000-0000A02F0000}"/>
    <cellStyle name="Normal 11 2 8 3" xfId="12128" xr:uid="{00000000-0005-0000-0000-0000A12F0000}"/>
    <cellStyle name="Normal 11 2 8 3 2" xfId="12129" xr:uid="{00000000-0005-0000-0000-0000A22F0000}"/>
    <cellStyle name="Normal 11 2 8 3 2 2" xfId="12130" xr:uid="{00000000-0005-0000-0000-0000A32F0000}"/>
    <cellStyle name="Normal 11 2 8 3 2 2 2" xfId="12131" xr:uid="{00000000-0005-0000-0000-0000A42F0000}"/>
    <cellStyle name="Normal 11 2 8 3 2 2 3" xfId="12132" xr:uid="{00000000-0005-0000-0000-0000A52F0000}"/>
    <cellStyle name="Normal 11 2 8 3 2 2 4" xfId="12133" xr:uid="{00000000-0005-0000-0000-0000A62F0000}"/>
    <cellStyle name="Normal 11 2 8 3 2 2 5" xfId="12134" xr:uid="{00000000-0005-0000-0000-0000A72F0000}"/>
    <cellStyle name="Normal 11 2 8 3 2 2 6" xfId="12135" xr:uid="{00000000-0005-0000-0000-0000A82F0000}"/>
    <cellStyle name="Normal 11 2 8 3 2 2 7" xfId="12136" xr:uid="{00000000-0005-0000-0000-0000A92F0000}"/>
    <cellStyle name="Normal 11 2 8 3 2 3" xfId="12137" xr:uid="{00000000-0005-0000-0000-0000AA2F0000}"/>
    <cellStyle name="Normal 11 2 8 3 2 4" xfId="12138" xr:uid="{00000000-0005-0000-0000-0000AB2F0000}"/>
    <cellStyle name="Normal 11 2 8 3 2 5" xfId="12139" xr:uid="{00000000-0005-0000-0000-0000AC2F0000}"/>
    <cellStyle name="Normal 11 2 8 3 2 6" xfId="12140" xr:uid="{00000000-0005-0000-0000-0000AD2F0000}"/>
    <cellStyle name="Normal 11 2 8 3 2 7" xfId="12141" xr:uid="{00000000-0005-0000-0000-0000AE2F0000}"/>
    <cellStyle name="Normal 11 2 8 3 2 8" xfId="12142" xr:uid="{00000000-0005-0000-0000-0000AF2F0000}"/>
    <cellStyle name="Normal 11 2 8 3 3" xfId="12143" xr:uid="{00000000-0005-0000-0000-0000B02F0000}"/>
    <cellStyle name="Normal 11 2 8 3 3 2" xfId="12144" xr:uid="{00000000-0005-0000-0000-0000B12F0000}"/>
    <cellStyle name="Normal 11 2 8 3 3 3" xfId="12145" xr:uid="{00000000-0005-0000-0000-0000B22F0000}"/>
    <cellStyle name="Normal 11 2 8 3 3 4" xfId="12146" xr:uid="{00000000-0005-0000-0000-0000B32F0000}"/>
    <cellStyle name="Normal 11 2 8 3 3 5" xfId="12147" xr:uid="{00000000-0005-0000-0000-0000B42F0000}"/>
    <cellStyle name="Normal 11 2 8 3 3 6" xfId="12148" xr:uid="{00000000-0005-0000-0000-0000B52F0000}"/>
    <cellStyle name="Normal 11 2 8 3 3 7" xfId="12149" xr:uid="{00000000-0005-0000-0000-0000B62F0000}"/>
    <cellStyle name="Normal 11 2 8 3 4" xfId="12150" xr:uid="{00000000-0005-0000-0000-0000B72F0000}"/>
    <cellStyle name="Normal 11 2 8 3 5" xfId="12151" xr:uid="{00000000-0005-0000-0000-0000B82F0000}"/>
    <cellStyle name="Normal 11 2 8 3 6" xfId="12152" xr:uid="{00000000-0005-0000-0000-0000B92F0000}"/>
    <cellStyle name="Normal 11 2 8 3 7" xfId="12153" xr:uid="{00000000-0005-0000-0000-0000BA2F0000}"/>
    <cellStyle name="Normal 11 2 8 3 8" xfId="12154" xr:uid="{00000000-0005-0000-0000-0000BB2F0000}"/>
    <cellStyle name="Normal 11 2 8 3 9" xfId="12155" xr:uid="{00000000-0005-0000-0000-0000BC2F0000}"/>
    <cellStyle name="Normal 11 2 8 4" xfId="12156" xr:uid="{00000000-0005-0000-0000-0000BD2F0000}"/>
    <cellStyle name="Normal 11 2 8 4 2" xfId="12157" xr:uid="{00000000-0005-0000-0000-0000BE2F0000}"/>
    <cellStyle name="Normal 11 2 8 4 2 2" xfId="12158" xr:uid="{00000000-0005-0000-0000-0000BF2F0000}"/>
    <cellStyle name="Normal 11 2 8 4 2 3" xfId="12159" xr:uid="{00000000-0005-0000-0000-0000C02F0000}"/>
    <cellStyle name="Normal 11 2 8 4 2 4" xfId="12160" xr:uid="{00000000-0005-0000-0000-0000C12F0000}"/>
    <cellStyle name="Normal 11 2 8 4 2 5" xfId="12161" xr:uid="{00000000-0005-0000-0000-0000C22F0000}"/>
    <cellStyle name="Normal 11 2 8 4 2 6" xfId="12162" xr:uid="{00000000-0005-0000-0000-0000C32F0000}"/>
    <cellStyle name="Normal 11 2 8 4 2 7" xfId="12163" xr:uid="{00000000-0005-0000-0000-0000C42F0000}"/>
    <cellStyle name="Normal 11 2 8 4 3" xfId="12164" xr:uid="{00000000-0005-0000-0000-0000C52F0000}"/>
    <cellStyle name="Normal 11 2 8 4 4" xfId="12165" xr:uid="{00000000-0005-0000-0000-0000C62F0000}"/>
    <cellStyle name="Normal 11 2 8 4 5" xfId="12166" xr:uid="{00000000-0005-0000-0000-0000C72F0000}"/>
    <cellStyle name="Normal 11 2 8 4 6" xfId="12167" xr:uid="{00000000-0005-0000-0000-0000C82F0000}"/>
    <cellStyle name="Normal 11 2 8 4 7" xfId="12168" xr:uid="{00000000-0005-0000-0000-0000C92F0000}"/>
    <cellStyle name="Normal 11 2 8 4 8" xfId="12169" xr:uid="{00000000-0005-0000-0000-0000CA2F0000}"/>
    <cellStyle name="Normal 11 2 8 5" xfId="12170" xr:uid="{00000000-0005-0000-0000-0000CB2F0000}"/>
    <cellStyle name="Normal 11 2 8 5 2" xfId="12171" xr:uid="{00000000-0005-0000-0000-0000CC2F0000}"/>
    <cellStyle name="Normal 11 2 8 5 3" xfId="12172" xr:uid="{00000000-0005-0000-0000-0000CD2F0000}"/>
    <cellStyle name="Normal 11 2 8 5 4" xfId="12173" xr:uid="{00000000-0005-0000-0000-0000CE2F0000}"/>
    <cellStyle name="Normal 11 2 8 5 5" xfId="12174" xr:uid="{00000000-0005-0000-0000-0000CF2F0000}"/>
    <cellStyle name="Normal 11 2 8 5 6" xfId="12175" xr:uid="{00000000-0005-0000-0000-0000D02F0000}"/>
    <cellStyle name="Normal 11 2 8 5 7" xfId="12176" xr:uid="{00000000-0005-0000-0000-0000D12F0000}"/>
    <cellStyle name="Normal 11 2 8 6" xfId="12177" xr:uid="{00000000-0005-0000-0000-0000D22F0000}"/>
    <cellStyle name="Normal 11 2 8 7" xfId="12178" xr:uid="{00000000-0005-0000-0000-0000D32F0000}"/>
    <cellStyle name="Normal 11 2 8 8" xfId="12179" xr:uid="{00000000-0005-0000-0000-0000D42F0000}"/>
    <cellStyle name="Normal 11 2 8 9" xfId="12180" xr:uid="{00000000-0005-0000-0000-0000D52F0000}"/>
    <cellStyle name="Normal 11 2 9" xfId="12181" xr:uid="{00000000-0005-0000-0000-0000D62F0000}"/>
    <cellStyle name="Normal 11 2 9 10" xfId="12182" xr:uid="{00000000-0005-0000-0000-0000D72F0000}"/>
    <cellStyle name="Normal 11 2 9 2" xfId="12183" xr:uid="{00000000-0005-0000-0000-0000D82F0000}"/>
    <cellStyle name="Normal 11 2 9 2 2" xfId="12184" xr:uid="{00000000-0005-0000-0000-0000D92F0000}"/>
    <cellStyle name="Normal 11 2 9 2 2 2" xfId="12185" xr:uid="{00000000-0005-0000-0000-0000DA2F0000}"/>
    <cellStyle name="Normal 11 2 9 2 2 2 2" xfId="12186" xr:uid="{00000000-0005-0000-0000-0000DB2F0000}"/>
    <cellStyle name="Normal 11 2 9 2 2 2 3" xfId="12187" xr:uid="{00000000-0005-0000-0000-0000DC2F0000}"/>
    <cellStyle name="Normal 11 2 9 2 2 2 4" xfId="12188" xr:uid="{00000000-0005-0000-0000-0000DD2F0000}"/>
    <cellStyle name="Normal 11 2 9 2 2 2 5" xfId="12189" xr:uid="{00000000-0005-0000-0000-0000DE2F0000}"/>
    <cellStyle name="Normal 11 2 9 2 2 2 6" xfId="12190" xr:uid="{00000000-0005-0000-0000-0000DF2F0000}"/>
    <cellStyle name="Normal 11 2 9 2 2 2 7" xfId="12191" xr:uid="{00000000-0005-0000-0000-0000E02F0000}"/>
    <cellStyle name="Normal 11 2 9 2 2 3" xfId="12192" xr:uid="{00000000-0005-0000-0000-0000E12F0000}"/>
    <cellStyle name="Normal 11 2 9 2 2 4" xfId="12193" xr:uid="{00000000-0005-0000-0000-0000E22F0000}"/>
    <cellStyle name="Normal 11 2 9 2 2 5" xfId="12194" xr:uid="{00000000-0005-0000-0000-0000E32F0000}"/>
    <cellStyle name="Normal 11 2 9 2 2 6" xfId="12195" xr:uid="{00000000-0005-0000-0000-0000E42F0000}"/>
    <cellStyle name="Normal 11 2 9 2 2 7" xfId="12196" xr:uid="{00000000-0005-0000-0000-0000E52F0000}"/>
    <cellStyle name="Normal 11 2 9 2 2 8" xfId="12197" xr:uid="{00000000-0005-0000-0000-0000E62F0000}"/>
    <cellStyle name="Normal 11 2 9 2 3" xfId="12198" xr:uid="{00000000-0005-0000-0000-0000E72F0000}"/>
    <cellStyle name="Normal 11 2 9 2 3 2" xfId="12199" xr:uid="{00000000-0005-0000-0000-0000E82F0000}"/>
    <cellStyle name="Normal 11 2 9 2 3 3" xfId="12200" xr:uid="{00000000-0005-0000-0000-0000E92F0000}"/>
    <cellStyle name="Normal 11 2 9 2 3 4" xfId="12201" xr:uid="{00000000-0005-0000-0000-0000EA2F0000}"/>
    <cellStyle name="Normal 11 2 9 2 3 5" xfId="12202" xr:uid="{00000000-0005-0000-0000-0000EB2F0000}"/>
    <cellStyle name="Normal 11 2 9 2 3 6" xfId="12203" xr:uid="{00000000-0005-0000-0000-0000EC2F0000}"/>
    <cellStyle name="Normal 11 2 9 2 3 7" xfId="12204" xr:uid="{00000000-0005-0000-0000-0000ED2F0000}"/>
    <cellStyle name="Normal 11 2 9 2 4" xfId="12205" xr:uid="{00000000-0005-0000-0000-0000EE2F0000}"/>
    <cellStyle name="Normal 11 2 9 2 5" xfId="12206" xr:uid="{00000000-0005-0000-0000-0000EF2F0000}"/>
    <cellStyle name="Normal 11 2 9 2 6" xfId="12207" xr:uid="{00000000-0005-0000-0000-0000F02F0000}"/>
    <cellStyle name="Normal 11 2 9 2 7" xfId="12208" xr:uid="{00000000-0005-0000-0000-0000F12F0000}"/>
    <cellStyle name="Normal 11 2 9 2 8" xfId="12209" xr:uid="{00000000-0005-0000-0000-0000F22F0000}"/>
    <cellStyle name="Normal 11 2 9 2 9" xfId="12210" xr:uid="{00000000-0005-0000-0000-0000F32F0000}"/>
    <cellStyle name="Normal 11 2 9 3" xfId="12211" xr:uid="{00000000-0005-0000-0000-0000F42F0000}"/>
    <cellStyle name="Normal 11 2 9 3 2" xfId="12212" xr:uid="{00000000-0005-0000-0000-0000F52F0000}"/>
    <cellStyle name="Normal 11 2 9 3 2 2" xfId="12213" xr:uid="{00000000-0005-0000-0000-0000F62F0000}"/>
    <cellStyle name="Normal 11 2 9 3 2 3" xfId="12214" xr:uid="{00000000-0005-0000-0000-0000F72F0000}"/>
    <cellStyle name="Normal 11 2 9 3 2 4" xfId="12215" xr:uid="{00000000-0005-0000-0000-0000F82F0000}"/>
    <cellStyle name="Normal 11 2 9 3 2 5" xfId="12216" xr:uid="{00000000-0005-0000-0000-0000F92F0000}"/>
    <cellStyle name="Normal 11 2 9 3 2 6" xfId="12217" xr:uid="{00000000-0005-0000-0000-0000FA2F0000}"/>
    <cellStyle name="Normal 11 2 9 3 2 7" xfId="12218" xr:uid="{00000000-0005-0000-0000-0000FB2F0000}"/>
    <cellStyle name="Normal 11 2 9 3 3" xfId="12219" xr:uid="{00000000-0005-0000-0000-0000FC2F0000}"/>
    <cellStyle name="Normal 11 2 9 3 4" xfId="12220" xr:uid="{00000000-0005-0000-0000-0000FD2F0000}"/>
    <cellStyle name="Normal 11 2 9 3 5" xfId="12221" xr:uid="{00000000-0005-0000-0000-0000FE2F0000}"/>
    <cellStyle name="Normal 11 2 9 3 6" xfId="12222" xr:uid="{00000000-0005-0000-0000-0000FF2F0000}"/>
    <cellStyle name="Normal 11 2 9 3 7" xfId="12223" xr:uid="{00000000-0005-0000-0000-000000300000}"/>
    <cellStyle name="Normal 11 2 9 3 8" xfId="12224" xr:uid="{00000000-0005-0000-0000-000001300000}"/>
    <cellStyle name="Normal 11 2 9 4" xfId="12225" xr:uid="{00000000-0005-0000-0000-000002300000}"/>
    <cellStyle name="Normal 11 2 9 4 2" xfId="12226" xr:uid="{00000000-0005-0000-0000-000003300000}"/>
    <cellStyle name="Normal 11 2 9 4 3" xfId="12227" xr:uid="{00000000-0005-0000-0000-000004300000}"/>
    <cellStyle name="Normal 11 2 9 4 4" xfId="12228" xr:uid="{00000000-0005-0000-0000-000005300000}"/>
    <cellStyle name="Normal 11 2 9 4 5" xfId="12229" xr:uid="{00000000-0005-0000-0000-000006300000}"/>
    <cellStyle name="Normal 11 2 9 4 6" xfId="12230" xr:uid="{00000000-0005-0000-0000-000007300000}"/>
    <cellStyle name="Normal 11 2 9 4 7" xfId="12231" xr:uid="{00000000-0005-0000-0000-000008300000}"/>
    <cellStyle name="Normal 11 2 9 5" xfId="12232" xr:uid="{00000000-0005-0000-0000-000009300000}"/>
    <cellStyle name="Normal 11 2 9 6" xfId="12233" xr:uid="{00000000-0005-0000-0000-00000A300000}"/>
    <cellStyle name="Normal 11 2 9 7" xfId="12234" xr:uid="{00000000-0005-0000-0000-00000B300000}"/>
    <cellStyle name="Normal 11 2 9 8" xfId="12235" xr:uid="{00000000-0005-0000-0000-00000C300000}"/>
    <cellStyle name="Normal 11 2 9 9" xfId="12236" xr:uid="{00000000-0005-0000-0000-00000D300000}"/>
    <cellStyle name="Normal 11 20" xfId="12237" xr:uid="{00000000-0005-0000-0000-00000E300000}"/>
    <cellStyle name="Normal 11 20 2" xfId="58821" xr:uid="{00000000-0005-0000-0000-00000F300000}"/>
    <cellStyle name="Normal 11 20 2 2" xfId="58827" xr:uid="{00000000-0005-0000-0000-000010300000}"/>
    <cellStyle name="Normal 11 20 2 3" xfId="58833" xr:uid="{00000000-0005-0000-0000-000011300000}"/>
    <cellStyle name="Normal 11 21" xfId="56675" xr:uid="{00000000-0005-0000-0000-000012300000}"/>
    <cellStyle name="Normal 11 3" xfId="546" xr:uid="{00000000-0005-0000-0000-000013300000}"/>
    <cellStyle name="Normal 11 3 10" xfId="12238" xr:uid="{00000000-0005-0000-0000-000014300000}"/>
    <cellStyle name="Normal 11 3 11" xfId="12239" xr:uid="{00000000-0005-0000-0000-000015300000}"/>
    <cellStyle name="Normal 11 3 12" xfId="12240" xr:uid="{00000000-0005-0000-0000-000016300000}"/>
    <cellStyle name="Normal 11 3 13" xfId="12241" xr:uid="{00000000-0005-0000-0000-000017300000}"/>
    <cellStyle name="Normal 11 3 14" xfId="12242" xr:uid="{00000000-0005-0000-0000-000018300000}"/>
    <cellStyle name="Normal 11 3 15" xfId="12243" xr:uid="{00000000-0005-0000-0000-000019300000}"/>
    <cellStyle name="Normal 11 3 16" xfId="12244" xr:uid="{00000000-0005-0000-0000-00001A300000}"/>
    <cellStyle name="Normal 11 3 2" xfId="12245" xr:uid="{00000000-0005-0000-0000-00001B300000}"/>
    <cellStyle name="Normal 11 3 2 10" xfId="12246" xr:uid="{00000000-0005-0000-0000-00001C300000}"/>
    <cellStyle name="Normal 11 3 2 11" xfId="12247" xr:uid="{00000000-0005-0000-0000-00001D300000}"/>
    <cellStyle name="Normal 11 3 2 12" xfId="12248" xr:uid="{00000000-0005-0000-0000-00001E300000}"/>
    <cellStyle name="Normal 11 3 2 2" xfId="12249" xr:uid="{00000000-0005-0000-0000-00001F300000}"/>
    <cellStyle name="Normal 11 3 2 2 10" xfId="12250" xr:uid="{00000000-0005-0000-0000-000020300000}"/>
    <cellStyle name="Normal 11 3 2 2 11" xfId="12251" xr:uid="{00000000-0005-0000-0000-000021300000}"/>
    <cellStyle name="Normal 11 3 2 2 2" xfId="12252" xr:uid="{00000000-0005-0000-0000-000022300000}"/>
    <cellStyle name="Normal 11 3 2 2 2 10" xfId="12253" xr:uid="{00000000-0005-0000-0000-000023300000}"/>
    <cellStyle name="Normal 11 3 2 2 2 2" xfId="12254" xr:uid="{00000000-0005-0000-0000-000024300000}"/>
    <cellStyle name="Normal 11 3 2 2 2 2 2" xfId="12255" xr:uid="{00000000-0005-0000-0000-000025300000}"/>
    <cellStyle name="Normal 11 3 2 2 2 2 2 2" xfId="12256" xr:uid="{00000000-0005-0000-0000-000026300000}"/>
    <cellStyle name="Normal 11 3 2 2 2 2 2 3" xfId="12257" xr:uid="{00000000-0005-0000-0000-000027300000}"/>
    <cellStyle name="Normal 11 3 2 2 2 2 2 4" xfId="12258" xr:uid="{00000000-0005-0000-0000-000028300000}"/>
    <cellStyle name="Normal 11 3 2 2 2 2 2 5" xfId="12259" xr:uid="{00000000-0005-0000-0000-000029300000}"/>
    <cellStyle name="Normal 11 3 2 2 2 2 2 6" xfId="12260" xr:uid="{00000000-0005-0000-0000-00002A300000}"/>
    <cellStyle name="Normal 11 3 2 2 2 2 2 7" xfId="12261" xr:uid="{00000000-0005-0000-0000-00002B300000}"/>
    <cellStyle name="Normal 11 3 2 2 2 2 3" xfId="12262" xr:uid="{00000000-0005-0000-0000-00002C300000}"/>
    <cellStyle name="Normal 11 3 2 2 2 2 4" xfId="12263" xr:uid="{00000000-0005-0000-0000-00002D300000}"/>
    <cellStyle name="Normal 11 3 2 2 2 2 5" xfId="12264" xr:uid="{00000000-0005-0000-0000-00002E300000}"/>
    <cellStyle name="Normal 11 3 2 2 2 2 6" xfId="12265" xr:uid="{00000000-0005-0000-0000-00002F300000}"/>
    <cellStyle name="Normal 11 3 2 2 2 2 7" xfId="12266" xr:uid="{00000000-0005-0000-0000-000030300000}"/>
    <cellStyle name="Normal 11 3 2 2 2 2 8" xfId="12267" xr:uid="{00000000-0005-0000-0000-000031300000}"/>
    <cellStyle name="Normal 11 3 2 2 2 3" xfId="12268" xr:uid="{00000000-0005-0000-0000-000032300000}"/>
    <cellStyle name="Normal 11 3 2 2 2 3 2" xfId="12269" xr:uid="{00000000-0005-0000-0000-000033300000}"/>
    <cellStyle name="Normal 11 3 2 2 2 3 2 2" xfId="12270" xr:uid="{00000000-0005-0000-0000-000034300000}"/>
    <cellStyle name="Normal 11 3 2 2 2 3 2 3" xfId="12271" xr:uid="{00000000-0005-0000-0000-000035300000}"/>
    <cellStyle name="Normal 11 3 2 2 2 3 2 4" xfId="12272" xr:uid="{00000000-0005-0000-0000-000036300000}"/>
    <cellStyle name="Normal 11 3 2 2 2 3 2 5" xfId="12273" xr:uid="{00000000-0005-0000-0000-000037300000}"/>
    <cellStyle name="Normal 11 3 2 2 2 3 2 6" xfId="12274" xr:uid="{00000000-0005-0000-0000-000038300000}"/>
    <cellStyle name="Normal 11 3 2 2 2 3 2 7" xfId="12275" xr:uid="{00000000-0005-0000-0000-000039300000}"/>
    <cellStyle name="Normal 11 3 2 2 2 3 3" xfId="12276" xr:uid="{00000000-0005-0000-0000-00003A300000}"/>
    <cellStyle name="Normal 11 3 2 2 2 3 4" xfId="12277" xr:uid="{00000000-0005-0000-0000-00003B300000}"/>
    <cellStyle name="Normal 11 3 2 2 2 3 5" xfId="12278" xr:uid="{00000000-0005-0000-0000-00003C300000}"/>
    <cellStyle name="Normal 11 3 2 2 2 3 6" xfId="12279" xr:uid="{00000000-0005-0000-0000-00003D300000}"/>
    <cellStyle name="Normal 11 3 2 2 2 3 7" xfId="12280" xr:uid="{00000000-0005-0000-0000-00003E300000}"/>
    <cellStyle name="Normal 11 3 2 2 2 3 8" xfId="12281" xr:uid="{00000000-0005-0000-0000-00003F300000}"/>
    <cellStyle name="Normal 11 3 2 2 2 4" xfId="12282" xr:uid="{00000000-0005-0000-0000-000040300000}"/>
    <cellStyle name="Normal 11 3 2 2 2 4 2" xfId="12283" xr:uid="{00000000-0005-0000-0000-000041300000}"/>
    <cellStyle name="Normal 11 3 2 2 2 4 3" xfId="12284" xr:uid="{00000000-0005-0000-0000-000042300000}"/>
    <cellStyle name="Normal 11 3 2 2 2 4 4" xfId="12285" xr:uid="{00000000-0005-0000-0000-000043300000}"/>
    <cellStyle name="Normal 11 3 2 2 2 4 5" xfId="12286" xr:uid="{00000000-0005-0000-0000-000044300000}"/>
    <cellStyle name="Normal 11 3 2 2 2 4 6" xfId="12287" xr:uid="{00000000-0005-0000-0000-000045300000}"/>
    <cellStyle name="Normal 11 3 2 2 2 4 7" xfId="12288" xr:uid="{00000000-0005-0000-0000-000046300000}"/>
    <cellStyle name="Normal 11 3 2 2 2 5" xfId="12289" xr:uid="{00000000-0005-0000-0000-000047300000}"/>
    <cellStyle name="Normal 11 3 2 2 2 6" xfId="12290" xr:uid="{00000000-0005-0000-0000-000048300000}"/>
    <cellStyle name="Normal 11 3 2 2 2 7" xfId="12291" xr:uid="{00000000-0005-0000-0000-000049300000}"/>
    <cellStyle name="Normal 11 3 2 2 2 8" xfId="12292" xr:uid="{00000000-0005-0000-0000-00004A300000}"/>
    <cellStyle name="Normal 11 3 2 2 2 9" xfId="12293" xr:uid="{00000000-0005-0000-0000-00004B300000}"/>
    <cellStyle name="Normal 11 3 2 2 3" xfId="12294" xr:uid="{00000000-0005-0000-0000-00004C300000}"/>
    <cellStyle name="Normal 11 3 2 2 3 2" xfId="12295" xr:uid="{00000000-0005-0000-0000-00004D300000}"/>
    <cellStyle name="Normal 11 3 2 2 3 2 2" xfId="12296" xr:uid="{00000000-0005-0000-0000-00004E300000}"/>
    <cellStyle name="Normal 11 3 2 2 3 2 2 2" xfId="12297" xr:uid="{00000000-0005-0000-0000-00004F300000}"/>
    <cellStyle name="Normal 11 3 2 2 3 2 2 3" xfId="12298" xr:uid="{00000000-0005-0000-0000-000050300000}"/>
    <cellStyle name="Normal 11 3 2 2 3 2 2 4" xfId="12299" xr:uid="{00000000-0005-0000-0000-000051300000}"/>
    <cellStyle name="Normal 11 3 2 2 3 2 2 5" xfId="12300" xr:uid="{00000000-0005-0000-0000-000052300000}"/>
    <cellStyle name="Normal 11 3 2 2 3 2 2 6" xfId="12301" xr:uid="{00000000-0005-0000-0000-000053300000}"/>
    <cellStyle name="Normal 11 3 2 2 3 2 2 7" xfId="12302" xr:uid="{00000000-0005-0000-0000-000054300000}"/>
    <cellStyle name="Normal 11 3 2 2 3 2 3" xfId="12303" xr:uid="{00000000-0005-0000-0000-000055300000}"/>
    <cellStyle name="Normal 11 3 2 2 3 2 4" xfId="12304" xr:uid="{00000000-0005-0000-0000-000056300000}"/>
    <cellStyle name="Normal 11 3 2 2 3 2 5" xfId="12305" xr:uid="{00000000-0005-0000-0000-000057300000}"/>
    <cellStyle name="Normal 11 3 2 2 3 2 6" xfId="12306" xr:uid="{00000000-0005-0000-0000-000058300000}"/>
    <cellStyle name="Normal 11 3 2 2 3 2 7" xfId="12307" xr:uid="{00000000-0005-0000-0000-000059300000}"/>
    <cellStyle name="Normal 11 3 2 2 3 2 8" xfId="12308" xr:uid="{00000000-0005-0000-0000-00005A300000}"/>
    <cellStyle name="Normal 11 3 2 2 3 3" xfId="12309" xr:uid="{00000000-0005-0000-0000-00005B300000}"/>
    <cellStyle name="Normal 11 3 2 2 3 3 2" xfId="12310" xr:uid="{00000000-0005-0000-0000-00005C300000}"/>
    <cellStyle name="Normal 11 3 2 2 3 3 3" xfId="12311" xr:uid="{00000000-0005-0000-0000-00005D300000}"/>
    <cellStyle name="Normal 11 3 2 2 3 3 4" xfId="12312" xr:uid="{00000000-0005-0000-0000-00005E300000}"/>
    <cellStyle name="Normal 11 3 2 2 3 3 5" xfId="12313" xr:uid="{00000000-0005-0000-0000-00005F300000}"/>
    <cellStyle name="Normal 11 3 2 2 3 3 6" xfId="12314" xr:uid="{00000000-0005-0000-0000-000060300000}"/>
    <cellStyle name="Normal 11 3 2 2 3 3 7" xfId="12315" xr:uid="{00000000-0005-0000-0000-000061300000}"/>
    <cellStyle name="Normal 11 3 2 2 3 4" xfId="12316" xr:uid="{00000000-0005-0000-0000-000062300000}"/>
    <cellStyle name="Normal 11 3 2 2 3 5" xfId="12317" xr:uid="{00000000-0005-0000-0000-000063300000}"/>
    <cellStyle name="Normal 11 3 2 2 3 6" xfId="12318" xr:uid="{00000000-0005-0000-0000-000064300000}"/>
    <cellStyle name="Normal 11 3 2 2 3 7" xfId="12319" xr:uid="{00000000-0005-0000-0000-000065300000}"/>
    <cellStyle name="Normal 11 3 2 2 3 8" xfId="12320" xr:uid="{00000000-0005-0000-0000-000066300000}"/>
    <cellStyle name="Normal 11 3 2 2 3 9" xfId="12321" xr:uid="{00000000-0005-0000-0000-000067300000}"/>
    <cellStyle name="Normal 11 3 2 2 4" xfId="12322" xr:uid="{00000000-0005-0000-0000-000068300000}"/>
    <cellStyle name="Normal 11 3 2 2 4 2" xfId="12323" xr:uid="{00000000-0005-0000-0000-000069300000}"/>
    <cellStyle name="Normal 11 3 2 2 4 2 2" xfId="12324" xr:uid="{00000000-0005-0000-0000-00006A300000}"/>
    <cellStyle name="Normal 11 3 2 2 4 2 3" xfId="12325" xr:uid="{00000000-0005-0000-0000-00006B300000}"/>
    <cellStyle name="Normal 11 3 2 2 4 2 4" xfId="12326" xr:uid="{00000000-0005-0000-0000-00006C300000}"/>
    <cellStyle name="Normal 11 3 2 2 4 2 5" xfId="12327" xr:uid="{00000000-0005-0000-0000-00006D300000}"/>
    <cellStyle name="Normal 11 3 2 2 4 2 6" xfId="12328" xr:uid="{00000000-0005-0000-0000-00006E300000}"/>
    <cellStyle name="Normal 11 3 2 2 4 2 7" xfId="12329" xr:uid="{00000000-0005-0000-0000-00006F300000}"/>
    <cellStyle name="Normal 11 3 2 2 4 3" xfId="12330" xr:uid="{00000000-0005-0000-0000-000070300000}"/>
    <cellStyle name="Normal 11 3 2 2 4 4" xfId="12331" xr:uid="{00000000-0005-0000-0000-000071300000}"/>
    <cellStyle name="Normal 11 3 2 2 4 5" xfId="12332" xr:uid="{00000000-0005-0000-0000-000072300000}"/>
    <cellStyle name="Normal 11 3 2 2 4 6" xfId="12333" xr:uid="{00000000-0005-0000-0000-000073300000}"/>
    <cellStyle name="Normal 11 3 2 2 4 7" xfId="12334" xr:uid="{00000000-0005-0000-0000-000074300000}"/>
    <cellStyle name="Normal 11 3 2 2 4 8" xfId="12335" xr:uid="{00000000-0005-0000-0000-000075300000}"/>
    <cellStyle name="Normal 11 3 2 2 5" xfId="12336" xr:uid="{00000000-0005-0000-0000-000076300000}"/>
    <cellStyle name="Normal 11 3 2 2 5 2" xfId="12337" xr:uid="{00000000-0005-0000-0000-000077300000}"/>
    <cellStyle name="Normal 11 3 2 2 5 3" xfId="12338" xr:uid="{00000000-0005-0000-0000-000078300000}"/>
    <cellStyle name="Normal 11 3 2 2 5 4" xfId="12339" xr:uid="{00000000-0005-0000-0000-000079300000}"/>
    <cellStyle name="Normal 11 3 2 2 5 5" xfId="12340" xr:uid="{00000000-0005-0000-0000-00007A300000}"/>
    <cellStyle name="Normal 11 3 2 2 5 6" xfId="12341" xr:uid="{00000000-0005-0000-0000-00007B300000}"/>
    <cellStyle name="Normal 11 3 2 2 5 7" xfId="12342" xr:uid="{00000000-0005-0000-0000-00007C300000}"/>
    <cellStyle name="Normal 11 3 2 2 6" xfId="12343" xr:uid="{00000000-0005-0000-0000-00007D300000}"/>
    <cellStyle name="Normal 11 3 2 2 7" xfId="12344" xr:uid="{00000000-0005-0000-0000-00007E300000}"/>
    <cellStyle name="Normal 11 3 2 2 8" xfId="12345" xr:uid="{00000000-0005-0000-0000-00007F300000}"/>
    <cellStyle name="Normal 11 3 2 2 9" xfId="12346" xr:uid="{00000000-0005-0000-0000-000080300000}"/>
    <cellStyle name="Normal 11 3 2 3" xfId="12347" xr:uid="{00000000-0005-0000-0000-000081300000}"/>
    <cellStyle name="Normal 11 3 2 3 10" xfId="12348" xr:uid="{00000000-0005-0000-0000-000082300000}"/>
    <cellStyle name="Normal 11 3 2 3 2" xfId="12349" xr:uid="{00000000-0005-0000-0000-000083300000}"/>
    <cellStyle name="Normal 11 3 2 3 2 2" xfId="12350" xr:uid="{00000000-0005-0000-0000-000084300000}"/>
    <cellStyle name="Normal 11 3 2 3 2 2 2" xfId="12351" xr:uid="{00000000-0005-0000-0000-000085300000}"/>
    <cellStyle name="Normal 11 3 2 3 2 2 3" xfId="12352" xr:uid="{00000000-0005-0000-0000-000086300000}"/>
    <cellStyle name="Normal 11 3 2 3 2 2 4" xfId="12353" xr:uid="{00000000-0005-0000-0000-000087300000}"/>
    <cellStyle name="Normal 11 3 2 3 2 2 5" xfId="12354" xr:uid="{00000000-0005-0000-0000-000088300000}"/>
    <cellStyle name="Normal 11 3 2 3 2 2 6" xfId="12355" xr:uid="{00000000-0005-0000-0000-000089300000}"/>
    <cellStyle name="Normal 11 3 2 3 2 2 7" xfId="12356" xr:uid="{00000000-0005-0000-0000-00008A300000}"/>
    <cellStyle name="Normal 11 3 2 3 2 3" xfId="12357" xr:uid="{00000000-0005-0000-0000-00008B300000}"/>
    <cellStyle name="Normal 11 3 2 3 2 4" xfId="12358" xr:uid="{00000000-0005-0000-0000-00008C300000}"/>
    <cellStyle name="Normal 11 3 2 3 2 5" xfId="12359" xr:uid="{00000000-0005-0000-0000-00008D300000}"/>
    <cellStyle name="Normal 11 3 2 3 2 6" xfId="12360" xr:uid="{00000000-0005-0000-0000-00008E300000}"/>
    <cellStyle name="Normal 11 3 2 3 2 7" xfId="12361" xr:uid="{00000000-0005-0000-0000-00008F300000}"/>
    <cellStyle name="Normal 11 3 2 3 2 8" xfId="12362" xr:uid="{00000000-0005-0000-0000-000090300000}"/>
    <cellStyle name="Normal 11 3 2 3 3" xfId="12363" xr:uid="{00000000-0005-0000-0000-000091300000}"/>
    <cellStyle name="Normal 11 3 2 3 3 2" xfId="12364" xr:uid="{00000000-0005-0000-0000-000092300000}"/>
    <cellStyle name="Normal 11 3 2 3 3 2 2" xfId="12365" xr:uid="{00000000-0005-0000-0000-000093300000}"/>
    <cellStyle name="Normal 11 3 2 3 3 2 3" xfId="12366" xr:uid="{00000000-0005-0000-0000-000094300000}"/>
    <cellStyle name="Normal 11 3 2 3 3 2 4" xfId="12367" xr:uid="{00000000-0005-0000-0000-000095300000}"/>
    <cellStyle name="Normal 11 3 2 3 3 2 5" xfId="12368" xr:uid="{00000000-0005-0000-0000-000096300000}"/>
    <cellStyle name="Normal 11 3 2 3 3 2 6" xfId="12369" xr:uid="{00000000-0005-0000-0000-000097300000}"/>
    <cellStyle name="Normal 11 3 2 3 3 2 7" xfId="12370" xr:uid="{00000000-0005-0000-0000-000098300000}"/>
    <cellStyle name="Normal 11 3 2 3 3 3" xfId="12371" xr:uid="{00000000-0005-0000-0000-000099300000}"/>
    <cellStyle name="Normal 11 3 2 3 3 4" xfId="12372" xr:uid="{00000000-0005-0000-0000-00009A300000}"/>
    <cellStyle name="Normal 11 3 2 3 3 5" xfId="12373" xr:uid="{00000000-0005-0000-0000-00009B300000}"/>
    <cellStyle name="Normal 11 3 2 3 3 6" xfId="12374" xr:uid="{00000000-0005-0000-0000-00009C300000}"/>
    <cellStyle name="Normal 11 3 2 3 3 7" xfId="12375" xr:uid="{00000000-0005-0000-0000-00009D300000}"/>
    <cellStyle name="Normal 11 3 2 3 3 8" xfId="12376" xr:uid="{00000000-0005-0000-0000-00009E300000}"/>
    <cellStyle name="Normal 11 3 2 3 4" xfId="12377" xr:uid="{00000000-0005-0000-0000-00009F300000}"/>
    <cellStyle name="Normal 11 3 2 3 4 2" xfId="12378" xr:uid="{00000000-0005-0000-0000-0000A0300000}"/>
    <cellStyle name="Normal 11 3 2 3 4 3" xfId="12379" xr:uid="{00000000-0005-0000-0000-0000A1300000}"/>
    <cellStyle name="Normal 11 3 2 3 4 4" xfId="12380" xr:uid="{00000000-0005-0000-0000-0000A2300000}"/>
    <cellStyle name="Normal 11 3 2 3 4 5" xfId="12381" xr:uid="{00000000-0005-0000-0000-0000A3300000}"/>
    <cellStyle name="Normal 11 3 2 3 4 6" xfId="12382" xr:uid="{00000000-0005-0000-0000-0000A4300000}"/>
    <cellStyle name="Normal 11 3 2 3 4 7" xfId="12383" xr:uid="{00000000-0005-0000-0000-0000A5300000}"/>
    <cellStyle name="Normal 11 3 2 3 5" xfId="12384" xr:uid="{00000000-0005-0000-0000-0000A6300000}"/>
    <cellStyle name="Normal 11 3 2 3 6" xfId="12385" xr:uid="{00000000-0005-0000-0000-0000A7300000}"/>
    <cellStyle name="Normal 11 3 2 3 7" xfId="12386" xr:uid="{00000000-0005-0000-0000-0000A8300000}"/>
    <cellStyle name="Normal 11 3 2 3 8" xfId="12387" xr:uid="{00000000-0005-0000-0000-0000A9300000}"/>
    <cellStyle name="Normal 11 3 2 3 9" xfId="12388" xr:uid="{00000000-0005-0000-0000-0000AA300000}"/>
    <cellStyle name="Normal 11 3 2 4" xfId="12389" xr:uid="{00000000-0005-0000-0000-0000AB300000}"/>
    <cellStyle name="Normal 11 3 2 4 2" xfId="12390" xr:uid="{00000000-0005-0000-0000-0000AC300000}"/>
    <cellStyle name="Normal 11 3 2 4 2 2" xfId="12391" xr:uid="{00000000-0005-0000-0000-0000AD300000}"/>
    <cellStyle name="Normal 11 3 2 4 2 2 2" xfId="12392" xr:uid="{00000000-0005-0000-0000-0000AE300000}"/>
    <cellStyle name="Normal 11 3 2 4 2 2 3" xfId="12393" xr:uid="{00000000-0005-0000-0000-0000AF300000}"/>
    <cellStyle name="Normal 11 3 2 4 2 2 4" xfId="12394" xr:uid="{00000000-0005-0000-0000-0000B0300000}"/>
    <cellStyle name="Normal 11 3 2 4 2 2 5" xfId="12395" xr:uid="{00000000-0005-0000-0000-0000B1300000}"/>
    <cellStyle name="Normal 11 3 2 4 2 2 6" xfId="12396" xr:uid="{00000000-0005-0000-0000-0000B2300000}"/>
    <cellStyle name="Normal 11 3 2 4 2 2 7" xfId="12397" xr:uid="{00000000-0005-0000-0000-0000B3300000}"/>
    <cellStyle name="Normal 11 3 2 4 2 3" xfId="12398" xr:uid="{00000000-0005-0000-0000-0000B4300000}"/>
    <cellStyle name="Normal 11 3 2 4 2 4" xfId="12399" xr:uid="{00000000-0005-0000-0000-0000B5300000}"/>
    <cellStyle name="Normal 11 3 2 4 2 5" xfId="12400" xr:uid="{00000000-0005-0000-0000-0000B6300000}"/>
    <cellStyle name="Normal 11 3 2 4 2 6" xfId="12401" xr:uid="{00000000-0005-0000-0000-0000B7300000}"/>
    <cellStyle name="Normal 11 3 2 4 2 7" xfId="12402" xr:uid="{00000000-0005-0000-0000-0000B8300000}"/>
    <cellStyle name="Normal 11 3 2 4 2 8" xfId="12403" xr:uid="{00000000-0005-0000-0000-0000B9300000}"/>
    <cellStyle name="Normal 11 3 2 4 3" xfId="12404" xr:uid="{00000000-0005-0000-0000-0000BA300000}"/>
    <cellStyle name="Normal 11 3 2 4 3 2" xfId="12405" xr:uid="{00000000-0005-0000-0000-0000BB300000}"/>
    <cellStyle name="Normal 11 3 2 4 3 3" xfId="12406" xr:uid="{00000000-0005-0000-0000-0000BC300000}"/>
    <cellStyle name="Normal 11 3 2 4 3 4" xfId="12407" xr:uid="{00000000-0005-0000-0000-0000BD300000}"/>
    <cellStyle name="Normal 11 3 2 4 3 5" xfId="12408" xr:uid="{00000000-0005-0000-0000-0000BE300000}"/>
    <cellStyle name="Normal 11 3 2 4 3 6" xfId="12409" xr:uid="{00000000-0005-0000-0000-0000BF300000}"/>
    <cellStyle name="Normal 11 3 2 4 3 7" xfId="12410" xr:uid="{00000000-0005-0000-0000-0000C0300000}"/>
    <cellStyle name="Normal 11 3 2 4 4" xfId="12411" xr:uid="{00000000-0005-0000-0000-0000C1300000}"/>
    <cellStyle name="Normal 11 3 2 4 5" xfId="12412" xr:uid="{00000000-0005-0000-0000-0000C2300000}"/>
    <cellStyle name="Normal 11 3 2 4 6" xfId="12413" xr:uid="{00000000-0005-0000-0000-0000C3300000}"/>
    <cellStyle name="Normal 11 3 2 4 7" xfId="12414" xr:uid="{00000000-0005-0000-0000-0000C4300000}"/>
    <cellStyle name="Normal 11 3 2 4 8" xfId="12415" xr:uid="{00000000-0005-0000-0000-0000C5300000}"/>
    <cellStyle name="Normal 11 3 2 4 9" xfId="12416" xr:uid="{00000000-0005-0000-0000-0000C6300000}"/>
    <cellStyle name="Normal 11 3 2 5" xfId="12417" xr:uid="{00000000-0005-0000-0000-0000C7300000}"/>
    <cellStyle name="Normal 11 3 2 5 2" xfId="12418" xr:uid="{00000000-0005-0000-0000-0000C8300000}"/>
    <cellStyle name="Normal 11 3 2 5 2 2" xfId="12419" xr:uid="{00000000-0005-0000-0000-0000C9300000}"/>
    <cellStyle name="Normal 11 3 2 5 2 3" xfId="12420" xr:uid="{00000000-0005-0000-0000-0000CA300000}"/>
    <cellStyle name="Normal 11 3 2 5 2 4" xfId="12421" xr:uid="{00000000-0005-0000-0000-0000CB300000}"/>
    <cellStyle name="Normal 11 3 2 5 2 5" xfId="12422" xr:uid="{00000000-0005-0000-0000-0000CC300000}"/>
    <cellStyle name="Normal 11 3 2 5 2 6" xfId="12423" xr:uid="{00000000-0005-0000-0000-0000CD300000}"/>
    <cellStyle name="Normal 11 3 2 5 2 7" xfId="12424" xr:uid="{00000000-0005-0000-0000-0000CE300000}"/>
    <cellStyle name="Normal 11 3 2 5 3" xfId="12425" xr:uid="{00000000-0005-0000-0000-0000CF300000}"/>
    <cellStyle name="Normal 11 3 2 5 4" xfId="12426" xr:uid="{00000000-0005-0000-0000-0000D0300000}"/>
    <cellStyle name="Normal 11 3 2 5 5" xfId="12427" xr:uid="{00000000-0005-0000-0000-0000D1300000}"/>
    <cellStyle name="Normal 11 3 2 5 6" xfId="12428" xr:uid="{00000000-0005-0000-0000-0000D2300000}"/>
    <cellStyle name="Normal 11 3 2 5 7" xfId="12429" xr:uid="{00000000-0005-0000-0000-0000D3300000}"/>
    <cellStyle name="Normal 11 3 2 5 8" xfId="12430" xr:uid="{00000000-0005-0000-0000-0000D4300000}"/>
    <cellStyle name="Normal 11 3 2 6" xfId="12431" xr:uid="{00000000-0005-0000-0000-0000D5300000}"/>
    <cellStyle name="Normal 11 3 2 6 2" xfId="12432" xr:uid="{00000000-0005-0000-0000-0000D6300000}"/>
    <cellStyle name="Normal 11 3 2 6 3" xfId="12433" xr:uid="{00000000-0005-0000-0000-0000D7300000}"/>
    <cellStyle name="Normal 11 3 2 6 4" xfId="12434" xr:uid="{00000000-0005-0000-0000-0000D8300000}"/>
    <cellStyle name="Normal 11 3 2 6 5" xfId="12435" xr:uid="{00000000-0005-0000-0000-0000D9300000}"/>
    <cellStyle name="Normal 11 3 2 6 6" xfId="12436" xr:uid="{00000000-0005-0000-0000-0000DA300000}"/>
    <cellStyle name="Normal 11 3 2 6 7" xfId="12437" xr:uid="{00000000-0005-0000-0000-0000DB300000}"/>
    <cellStyle name="Normal 11 3 2 7" xfId="12438" xr:uid="{00000000-0005-0000-0000-0000DC300000}"/>
    <cellStyle name="Normal 11 3 2 8" xfId="12439" xr:uid="{00000000-0005-0000-0000-0000DD300000}"/>
    <cellStyle name="Normal 11 3 2 9" xfId="12440" xr:uid="{00000000-0005-0000-0000-0000DE300000}"/>
    <cellStyle name="Normal 11 3 3" xfId="12441" xr:uid="{00000000-0005-0000-0000-0000DF300000}"/>
    <cellStyle name="Normal 11 3 3 10" xfId="12442" xr:uid="{00000000-0005-0000-0000-0000E0300000}"/>
    <cellStyle name="Normal 11 3 3 11" xfId="12443" xr:uid="{00000000-0005-0000-0000-0000E1300000}"/>
    <cellStyle name="Normal 11 3 3 12" xfId="12444" xr:uid="{00000000-0005-0000-0000-0000E2300000}"/>
    <cellStyle name="Normal 11 3 3 2" xfId="12445" xr:uid="{00000000-0005-0000-0000-0000E3300000}"/>
    <cellStyle name="Normal 11 3 3 2 10" xfId="12446" xr:uid="{00000000-0005-0000-0000-0000E4300000}"/>
    <cellStyle name="Normal 11 3 3 2 11" xfId="12447" xr:uid="{00000000-0005-0000-0000-0000E5300000}"/>
    <cellStyle name="Normal 11 3 3 2 2" xfId="12448" xr:uid="{00000000-0005-0000-0000-0000E6300000}"/>
    <cellStyle name="Normal 11 3 3 2 2 10" xfId="12449" xr:uid="{00000000-0005-0000-0000-0000E7300000}"/>
    <cellStyle name="Normal 11 3 3 2 2 2" xfId="12450" xr:uid="{00000000-0005-0000-0000-0000E8300000}"/>
    <cellStyle name="Normal 11 3 3 2 2 2 2" xfId="12451" xr:uid="{00000000-0005-0000-0000-0000E9300000}"/>
    <cellStyle name="Normal 11 3 3 2 2 2 2 2" xfId="12452" xr:uid="{00000000-0005-0000-0000-0000EA300000}"/>
    <cellStyle name="Normal 11 3 3 2 2 2 2 3" xfId="12453" xr:uid="{00000000-0005-0000-0000-0000EB300000}"/>
    <cellStyle name="Normal 11 3 3 2 2 2 2 4" xfId="12454" xr:uid="{00000000-0005-0000-0000-0000EC300000}"/>
    <cellStyle name="Normal 11 3 3 2 2 2 2 5" xfId="12455" xr:uid="{00000000-0005-0000-0000-0000ED300000}"/>
    <cellStyle name="Normal 11 3 3 2 2 2 2 6" xfId="12456" xr:uid="{00000000-0005-0000-0000-0000EE300000}"/>
    <cellStyle name="Normal 11 3 3 2 2 2 2 7" xfId="12457" xr:uid="{00000000-0005-0000-0000-0000EF300000}"/>
    <cellStyle name="Normal 11 3 3 2 2 2 3" xfId="12458" xr:uid="{00000000-0005-0000-0000-0000F0300000}"/>
    <cellStyle name="Normal 11 3 3 2 2 2 4" xfId="12459" xr:uid="{00000000-0005-0000-0000-0000F1300000}"/>
    <cellStyle name="Normal 11 3 3 2 2 2 5" xfId="12460" xr:uid="{00000000-0005-0000-0000-0000F2300000}"/>
    <cellStyle name="Normal 11 3 3 2 2 2 6" xfId="12461" xr:uid="{00000000-0005-0000-0000-0000F3300000}"/>
    <cellStyle name="Normal 11 3 3 2 2 2 7" xfId="12462" xr:uid="{00000000-0005-0000-0000-0000F4300000}"/>
    <cellStyle name="Normal 11 3 3 2 2 2 8" xfId="12463" xr:uid="{00000000-0005-0000-0000-0000F5300000}"/>
    <cellStyle name="Normal 11 3 3 2 2 3" xfId="12464" xr:uid="{00000000-0005-0000-0000-0000F6300000}"/>
    <cellStyle name="Normal 11 3 3 2 2 3 2" xfId="12465" xr:uid="{00000000-0005-0000-0000-0000F7300000}"/>
    <cellStyle name="Normal 11 3 3 2 2 3 2 2" xfId="12466" xr:uid="{00000000-0005-0000-0000-0000F8300000}"/>
    <cellStyle name="Normal 11 3 3 2 2 3 2 3" xfId="12467" xr:uid="{00000000-0005-0000-0000-0000F9300000}"/>
    <cellStyle name="Normal 11 3 3 2 2 3 2 4" xfId="12468" xr:uid="{00000000-0005-0000-0000-0000FA300000}"/>
    <cellStyle name="Normal 11 3 3 2 2 3 2 5" xfId="12469" xr:uid="{00000000-0005-0000-0000-0000FB300000}"/>
    <cellStyle name="Normal 11 3 3 2 2 3 2 6" xfId="12470" xr:uid="{00000000-0005-0000-0000-0000FC300000}"/>
    <cellStyle name="Normal 11 3 3 2 2 3 2 7" xfId="12471" xr:uid="{00000000-0005-0000-0000-0000FD300000}"/>
    <cellStyle name="Normal 11 3 3 2 2 3 3" xfId="12472" xr:uid="{00000000-0005-0000-0000-0000FE300000}"/>
    <cellStyle name="Normal 11 3 3 2 2 3 4" xfId="12473" xr:uid="{00000000-0005-0000-0000-0000FF300000}"/>
    <cellStyle name="Normal 11 3 3 2 2 3 5" xfId="12474" xr:uid="{00000000-0005-0000-0000-000000310000}"/>
    <cellStyle name="Normal 11 3 3 2 2 3 6" xfId="12475" xr:uid="{00000000-0005-0000-0000-000001310000}"/>
    <cellStyle name="Normal 11 3 3 2 2 3 7" xfId="12476" xr:uid="{00000000-0005-0000-0000-000002310000}"/>
    <cellStyle name="Normal 11 3 3 2 2 3 8" xfId="12477" xr:uid="{00000000-0005-0000-0000-000003310000}"/>
    <cellStyle name="Normal 11 3 3 2 2 4" xfId="12478" xr:uid="{00000000-0005-0000-0000-000004310000}"/>
    <cellStyle name="Normal 11 3 3 2 2 4 2" xfId="12479" xr:uid="{00000000-0005-0000-0000-000005310000}"/>
    <cellStyle name="Normal 11 3 3 2 2 4 3" xfId="12480" xr:uid="{00000000-0005-0000-0000-000006310000}"/>
    <cellStyle name="Normal 11 3 3 2 2 4 4" xfId="12481" xr:uid="{00000000-0005-0000-0000-000007310000}"/>
    <cellStyle name="Normal 11 3 3 2 2 4 5" xfId="12482" xr:uid="{00000000-0005-0000-0000-000008310000}"/>
    <cellStyle name="Normal 11 3 3 2 2 4 6" xfId="12483" xr:uid="{00000000-0005-0000-0000-000009310000}"/>
    <cellStyle name="Normal 11 3 3 2 2 4 7" xfId="12484" xr:uid="{00000000-0005-0000-0000-00000A310000}"/>
    <cellStyle name="Normal 11 3 3 2 2 5" xfId="12485" xr:uid="{00000000-0005-0000-0000-00000B310000}"/>
    <cellStyle name="Normal 11 3 3 2 2 6" xfId="12486" xr:uid="{00000000-0005-0000-0000-00000C310000}"/>
    <cellStyle name="Normal 11 3 3 2 2 7" xfId="12487" xr:uid="{00000000-0005-0000-0000-00000D310000}"/>
    <cellStyle name="Normal 11 3 3 2 2 8" xfId="12488" xr:uid="{00000000-0005-0000-0000-00000E310000}"/>
    <cellStyle name="Normal 11 3 3 2 2 9" xfId="12489" xr:uid="{00000000-0005-0000-0000-00000F310000}"/>
    <cellStyle name="Normal 11 3 3 2 3" xfId="12490" xr:uid="{00000000-0005-0000-0000-000010310000}"/>
    <cellStyle name="Normal 11 3 3 2 3 2" xfId="12491" xr:uid="{00000000-0005-0000-0000-000011310000}"/>
    <cellStyle name="Normal 11 3 3 2 3 2 2" xfId="12492" xr:uid="{00000000-0005-0000-0000-000012310000}"/>
    <cellStyle name="Normal 11 3 3 2 3 2 2 2" xfId="12493" xr:uid="{00000000-0005-0000-0000-000013310000}"/>
    <cellStyle name="Normal 11 3 3 2 3 2 2 3" xfId="12494" xr:uid="{00000000-0005-0000-0000-000014310000}"/>
    <cellStyle name="Normal 11 3 3 2 3 2 2 4" xfId="12495" xr:uid="{00000000-0005-0000-0000-000015310000}"/>
    <cellStyle name="Normal 11 3 3 2 3 2 2 5" xfId="12496" xr:uid="{00000000-0005-0000-0000-000016310000}"/>
    <cellStyle name="Normal 11 3 3 2 3 2 2 6" xfId="12497" xr:uid="{00000000-0005-0000-0000-000017310000}"/>
    <cellStyle name="Normal 11 3 3 2 3 2 2 7" xfId="12498" xr:uid="{00000000-0005-0000-0000-000018310000}"/>
    <cellStyle name="Normal 11 3 3 2 3 2 3" xfId="12499" xr:uid="{00000000-0005-0000-0000-000019310000}"/>
    <cellStyle name="Normal 11 3 3 2 3 2 4" xfId="12500" xr:uid="{00000000-0005-0000-0000-00001A310000}"/>
    <cellStyle name="Normal 11 3 3 2 3 2 5" xfId="12501" xr:uid="{00000000-0005-0000-0000-00001B310000}"/>
    <cellStyle name="Normal 11 3 3 2 3 2 6" xfId="12502" xr:uid="{00000000-0005-0000-0000-00001C310000}"/>
    <cellStyle name="Normal 11 3 3 2 3 2 7" xfId="12503" xr:uid="{00000000-0005-0000-0000-00001D310000}"/>
    <cellStyle name="Normal 11 3 3 2 3 2 8" xfId="12504" xr:uid="{00000000-0005-0000-0000-00001E310000}"/>
    <cellStyle name="Normal 11 3 3 2 3 3" xfId="12505" xr:uid="{00000000-0005-0000-0000-00001F310000}"/>
    <cellStyle name="Normal 11 3 3 2 3 3 2" xfId="12506" xr:uid="{00000000-0005-0000-0000-000020310000}"/>
    <cellStyle name="Normal 11 3 3 2 3 3 3" xfId="12507" xr:uid="{00000000-0005-0000-0000-000021310000}"/>
    <cellStyle name="Normal 11 3 3 2 3 3 4" xfId="12508" xr:uid="{00000000-0005-0000-0000-000022310000}"/>
    <cellStyle name="Normal 11 3 3 2 3 3 5" xfId="12509" xr:uid="{00000000-0005-0000-0000-000023310000}"/>
    <cellStyle name="Normal 11 3 3 2 3 3 6" xfId="12510" xr:uid="{00000000-0005-0000-0000-000024310000}"/>
    <cellStyle name="Normal 11 3 3 2 3 3 7" xfId="12511" xr:uid="{00000000-0005-0000-0000-000025310000}"/>
    <cellStyle name="Normal 11 3 3 2 3 4" xfId="12512" xr:uid="{00000000-0005-0000-0000-000026310000}"/>
    <cellStyle name="Normal 11 3 3 2 3 5" xfId="12513" xr:uid="{00000000-0005-0000-0000-000027310000}"/>
    <cellStyle name="Normal 11 3 3 2 3 6" xfId="12514" xr:uid="{00000000-0005-0000-0000-000028310000}"/>
    <cellStyle name="Normal 11 3 3 2 3 7" xfId="12515" xr:uid="{00000000-0005-0000-0000-000029310000}"/>
    <cellStyle name="Normal 11 3 3 2 3 8" xfId="12516" xr:uid="{00000000-0005-0000-0000-00002A310000}"/>
    <cellStyle name="Normal 11 3 3 2 3 9" xfId="12517" xr:uid="{00000000-0005-0000-0000-00002B310000}"/>
    <cellStyle name="Normal 11 3 3 2 4" xfId="12518" xr:uid="{00000000-0005-0000-0000-00002C310000}"/>
    <cellStyle name="Normal 11 3 3 2 4 2" xfId="12519" xr:uid="{00000000-0005-0000-0000-00002D310000}"/>
    <cellStyle name="Normal 11 3 3 2 4 2 2" xfId="12520" xr:uid="{00000000-0005-0000-0000-00002E310000}"/>
    <cellStyle name="Normal 11 3 3 2 4 2 3" xfId="12521" xr:uid="{00000000-0005-0000-0000-00002F310000}"/>
    <cellStyle name="Normal 11 3 3 2 4 2 4" xfId="12522" xr:uid="{00000000-0005-0000-0000-000030310000}"/>
    <cellStyle name="Normal 11 3 3 2 4 2 5" xfId="12523" xr:uid="{00000000-0005-0000-0000-000031310000}"/>
    <cellStyle name="Normal 11 3 3 2 4 2 6" xfId="12524" xr:uid="{00000000-0005-0000-0000-000032310000}"/>
    <cellStyle name="Normal 11 3 3 2 4 2 7" xfId="12525" xr:uid="{00000000-0005-0000-0000-000033310000}"/>
    <cellStyle name="Normal 11 3 3 2 4 3" xfId="12526" xr:uid="{00000000-0005-0000-0000-000034310000}"/>
    <cellStyle name="Normal 11 3 3 2 4 4" xfId="12527" xr:uid="{00000000-0005-0000-0000-000035310000}"/>
    <cellStyle name="Normal 11 3 3 2 4 5" xfId="12528" xr:uid="{00000000-0005-0000-0000-000036310000}"/>
    <cellStyle name="Normal 11 3 3 2 4 6" xfId="12529" xr:uid="{00000000-0005-0000-0000-000037310000}"/>
    <cellStyle name="Normal 11 3 3 2 4 7" xfId="12530" xr:uid="{00000000-0005-0000-0000-000038310000}"/>
    <cellStyle name="Normal 11 3 3 2 4 8" xfId="12531" xr:uid="{00000000-0005-0000-0000-000039310000}"/>
    <cellStyle name="Normal 11 3 3 2 5" xfId="12532" xr:uid="{00000000-0005-0000-0000-00003A310000}"/>
    <cellStyle name="Normal 11 3 3 2 5 2" xfId="12533" xr:uid="{00000000-0005-0000-0000-00003B310000}"/>
    <cellStyle name="Normal 11 3 3 2 5 3" xfId="12534" xr:uid="{00000000-0005-0000-0000-00003C310000}"/>
    <cellStyle name="Normal 11 3 3 2 5 4" xfId="12535" xr:uid="{00000000-0005-0000-0000-00003D310000}"/>
    <cellStyle name="Normal 11 3 3 2 5 5" xfId="12536" xr:uid="{00000000-0005-0000-0000-00003E310000}"/>
    <cellStyle name="Normal 11 3 3 2 5 6" xfId="12537" xr:uid="{00000000-0005-0000-0000-00003F310000}"/>
    <cellStyle name="Normal 11 3 3 2 5 7" xfId="12538" xr:uid="{00000000-0005-0000-0000-000040310000}"/>
    <cellStyle name="Normal 11 3 3 2 6" xfId="12539" xr:uid="{00000000-0005-0000-0000-000041310000}"/>
    <cellStyle name="Normal 11 3 3 2 7" xfId="12540" xr:uid="{00000000-0005-0000-0000-000042310000}"/>
    <cellStyle name="Normal 11 3 3 2 8" xfId="12541" xr:uid="{00000000-0005-0000-0000-000043310000}"/>
    <cellStyle name="Normal 11 3 3 2 9" xfId="12542" xr:uid="{00000000-0005-0000-0000-000044310000}"/>
    <cellStyle name="Normal 11 3 3 3" xfId="12543" xr:uid="{00000000-0005-0000-0000-000045310000}"/>
    <cellStyle name="Normal 11 3 3 3 10" xfId="12544" xr:uid="{00000000-0005-0000-0000-000046310000}"/>
    <cellStyle name="Normal 11 3 3 3 2" xfId="12545" xr:uid="{00000000-0005-0000-0000-000047310000}"/>
    <cellStyle name="Normal 11 3 3 3 2 2" xfId="12546" xr:uid="{00000000-0005-0000-0000-000048310000}"/>
    <cellStyle name="Normal 11 3 3 3 2 2 2" xfId="12547" xr:uid="{00000000-0005-0000-0000-000049310000}"/>
    <cellStyle name="Normal 11 3 3 3 2 2 3" xfId="12548" xr:uid="{00000000-0005-0000-0000-00004A310000}"/>
    <cellStyle name="Normal 11 3 3 3 2 2 4" xfId="12549" xr:uid="{00000000-0005-0000-0000-00004B310000}"/>
    <cellStyle name="Normal 11 3 3 3 2 2 5" xfId="12550" xr:uid="{00000000-0005-0000-0000-00004C310000}"/>
    <cellStyle name="Normal 11 3 3 3 2 2 6" xfId="12551" xr:uid="{00000000-0005-0000-0000-00004D310000}"/>
    <cellStyle name="Normal 11 3 3 3 2 2 7" xfId="12552" xr:uid="{00000000-0005-0000-0000-00004E310000}"/>
    <cellStyle name="Normal 11 3 3 3 2 3" xfId="12553" xr:uid="{00000000-0005-0000-0000-00004F310000}"/>
    <cellStyle name="Normal 11 3 3 3 2 4" xfId="12554" xr:uid="{00000000-0005-0000-0000-000050310000}"/>
    <cellStyle name="Normal 11 3 3 3 2 5" xfId="12555" xr:uid="{00000000-0005-0000-0000-000051310000}"/>
    <cellStyle name="Normal 11 3 3 3 2 6" xfId="12556" xr:uid="{00000000-0005-0000-0000-000052310000}"/>
    <cellStyle name="Normal 11 3 3 3 2 7" xfId="12557" xr:uid="{00000000-0005-0000-0000-000053310000}"/>
    <cellStyle name="Normal 11 3 3 3 2 8" xfId="12558" xr:uid="{00000000-0005-0000-0000-000054310000}"/>
    <cellStyle name="Normal 11 3 3 3 3" xfId="12559" xr:uid="{00000000-0005-0000-0000-000055310000}"/>
    <cellStyle name="Normal 11 3 3 3 3 2" xfId="12560" xr:uid="{00000000-0005-0000-0000-000056310000}"/>
    <cellStyle name="Normal 11 3 3 3 3 2 2" xfId="12561" xr:uid="{00000000-0005-0000-0000-000057310000}"/>
    <cellStyle name="Normal 11 3 3 3 3 2 3" xfId="12562" xr:uid="{00000000-0005-0000-0000-000058310000}"/>
    <cellStyle name="Normal 11 3 3 3 3 2 4" xfId="12563" xr:uid="{00000000-0005-0000-0000-000059310000}"/>
    <cellStyle name="Normal 11 3 3 3 3 2 5" xfId="12564" xr:uid="{00000000-0005-0000-0000-00005A310000}"/>
    <cellStyle name="Normal 11 3 3 3 3 2 6" xfId="12565" xr:uid="{00000000-0005-0000-0000-00005B310000}"/>
    <cellStyle name="Normal 11 3 3 3 3 2 7" xfId="12566" xr:uid="{00000000-0005-0000-0000-00005C310000}"/>
    <cellStyle name="Normal 11 3 3 3 3 3" xfId="12567" xr:uid="{00000000-0005-0000-0000-00005D310000}"/>
    <cellStyle name="Normal 11 3 3 3 3 4" xfId="12568" xr:uid="{00000000-0005-0000-0000-00005E310000}"/>
    <cellStyle name="Normal 11 3 3 3 3 5" xfId="12569" xr:uid="{00000000-0005-0000-0000-00005F310000}"/>
    <cellStyle name="Normal 11 3 3 3 3 6" xfId="12570" xr:uid="{00000000-0005-0000-0000-000060310000}"/>
    <cellStyle name="Normal 11 3 3 3 3 7" xfId="12571" xr:uid="{00000000-0005-0000-0000-000061310000}"/>
    <cellStyle name="Normal 11 3 3 3 3 8" xfId="12572" xr:uid="{00000000-0005-0000-0000-000062310000}"/>
    <cellStyle name="Normal 11 3 3 3 4" xfId="12573" xr:uid="{00000000-0005-0000-0000-000063310000}"/>
    <cellStyle name="Normal 11 3 3 3 4 2" xfId="12574" xr:uid="{00000000-0005-0000-0000-000064310000}"/>
    <cellStyle name="Normal 11 3 3 3 4 3" xfId="12575" xr:uid="{00000000-0005-0000-0000-000065310000}"/>
    <cellStyle name="Normal 11 3 3 3 4 4" xfId="12576" xr:uid="{00000000-0005-0000-0000-000066310000}"/>
    <cellStyle name="Normal 11 3 3 3 4 5" xfId="12577" xr:uid="{00000000-0005-0000-0000-000067310000}"/>
    <cellStyle name="Normal 11 3 3 3 4 6" xfId="12578" xr:uid="{00000000-0005-0000-0000-000068310000}"/>
    <cellStyle name="Normal 11 3 3 3 4 7" xfId="12579" xr:uid="{00000000-0005-0000-0000-000069310000}"/>
    <cellStyle name="Normal 11 3 3 3 5" xfId="12580" xr:uid="{00000000-0005-0000-0000-00006A310000}"/>
    <cellStyle name="Normal 11 3 3 3 6" xfId="12581" xr:uid="{00000000-0005-0000-0000-00006B310000}"/>
    <cellStyle name="Normal 11 3 3 3 7" xfId="12582" xr:uid="{00000000-0005-0000-0000-00006C310000}"/>
    <cellStyle name="Normal 11 3 3 3 8" xfId="12583" xr:uid="{00000000-0005-0000-0000-00006D310000}"/>
    <cellStyle name="Normal 11 3 3 3 9" xfId="12584" xr:uid="{00000000-0005-0000-0000-00006E310000}"/>
    <cellStyle name="Normal 11 3 3 4" xfId="12585" xr:uid="{00000000-0005-0000-0000-00006F310000}"/>
    <cellStyle name="Normal 11 3 3 4 2" xfId="12586" xr:uid="{00000000-0005-0000-0000-000070310000}"/>
    <cellStyle name="Normal 11 3 3 4 2 2" xfId="12587" xr:uid="{00000000-0005-0000-0000-000071310000}"/>
    <cellStyle name="Normal 11 3 3 4 2 2 2" xfId="12588" xr:uid="{00000000-0005-0000-0000-000072310000}"/>
    <cellStyle name="Normal 11 3 3 4 2 2 3" xfId="12589" xr:uid="{00000000-0005-0000-0000-000073310000}"/>
    <cellStyle name="Normal 11 3 3 4 2 2 4" xfId="12590" xr:uid="{00000000-0005-0000-0000-000074310000}"/>
    <cellStyle name="Normal 11 3 3 4 2 2 5" xfId="12591" xr:uid="{00000000-0005-0000-0000-000075310000}"/>
    <cellStyle name="Normal 11 3 3 4 2 2 6" xfId="12592" xr:uid="{00000000-0005-0000-0000-000076310000}"/>
    <cellStyle name="Normal 11 3 3 4 2 2 7" xfId="12593" xr:uid="{00000000-0005-0000-0000-000077310000}"/>
    <cellStyle name="Normal 11 3 3 4 2 3" xfId="12594" xr:uid="{00000000-0005-0000-0000-000078310000}"/>
    <cellStyle name="Normal 11 3 3 4 2 4" xfId="12595" xr:uid="{00000000-0005-0000-0000-000079310000}"/>
    <cellStyle name="Normal 11 3 3 4 2 5" xfId="12596" xr:uid="{00000000-0005-0000-0000-00007A310000}"/>
    <cellStyle name="Normal 11 3 3 4 2 6" xfId="12597" xr:uid="{00000000-0005-0000-0000-00007B310000}"/>
    <cellStyle name="Normal 11 3 3 4 2 7" xfId="12598" xr:uid="{00000000-0005-0000-0000-00007C310000}"/>
    <cellStyle name="Normal 11 3 3 4 2 8" xfId="12599" xr:uid="{00000000-0005-0000-0000-00007D310000}"/>
    <cellStyle name="Normal 11 3 3 4 3" xfId="12600" xr:uid="{00000000-0005-0000-0000-00007E310000}"/>
    <cellStyle name="Normal 11 3 3 4 3 2" xfId="12601" xr:uid="{00000000-0005-0000-0000-00007F310000}"/>
    <cellStyle name="Normal 11 3 3 4 3 3" xfId="12602" xr:uid="{00000000-0005-0000-0000-000080310000}"/>
    <cellStyle name="Normal 11 3 3 4 3 4" xfId="12603" xr:uid="{00000000-0005-0000-0000-000081310000}"/>
    <cellStyle name="Normal 11 3 3 4 3 5" xfId="12604" xr:uid="{00000000-0005-0000-0000-000082310000}"/>
    <cellStyle name="Normal 11 3 3 4 3 6" xfId="12605" xr:uid="{00000000-0005-0000-0000-000083310000}"/>
    <cellStyle name="Normal 11 3 3 4 3 7" xfId="12606" xr:uid="{00000000-0005-0000-0000-000084310000}"/>
    <cellStyle name="Normal 11 3 3 4 4" xfId="12607" xr:uid="{00000000-0005-0000-0000-000085310000}"/>
    <cellStyle name="Normal 11 3 3 4 5" xfId="12608" xr:uid="{00000000-0005-0000-0000-000086310000}"/>
    <cellStyle name="Normal 11 3 3 4 6" xfId="12609" xr:uid="{00000000-0005-0000-0000-000087310000}"/>
    <cellStyle name="Normal 11 3 3 4 7" xfId="12610" xr:uid="{00000000-0005-0000-0000-000088310000}"/>
    <cellStyle name="Normal 11 3 3 4 8" xfId="12611" xr:uid="{00000000-0005-0000-0000-000089310000}"/>
    <cellStyle name="Normal 11 3 3 4 9" xfId="12612" xr:uid="{00000000-0005-0000-0000-00008A310000}"/>
    <cellStyle name="Normal 11 3 3 5" xfId="12613" xr:uid="{00000000-0005-0000-0000-00008B310000}"/>
    <cellStyle name="Normal 11 3 3 5 2" xfId="12614" xr:uid="{00000000-0005-0000-0000-00008C310000}"/>
    <cellStyle name="Normal 11 3 3 5 2 2" xfId="12615" xr:uid="{00000000-0005-0000-0000-00008D310000}"/>
    <cellStyle name="Normal 11 3 3 5 2 3" xfId="12616" xr:uid="{00000000-0005-0000-0000-00008E310000}"/>
    <cellStyle name="Normal 11 3 3 5 2 4" xfId="12617" xr:uid="{00000000-0005-0000-0000-00008F310000}"/>
    <cellStyle name="Normal 11 3 3 5 2 5" xfId="12618" xr:uid="{00000000-0005-0000-0000-000090310000}"/>
    <cellStyle name="Normal 11 3 3 5 2 6" xfId="12619" xr:uid="{00000000-0005-0000-0000-000091310000}"/>
    <cellStyle name="Normal 11 3 3 5 2 7" xfId="12620" xr:uid="{00000000-0005-0000-0000-000092310000}"/>
    <cellStyle name="Normal 11 3 3 5 3" xfId="12621" xr:uid="{00000000-0005-0000-0000-000093310000}"/>
    <cellStyle name="Normal 11 3 3 5 4" xfId="12622" xr:uid="{00000000-0005-0000-0000-000094310000}"/>
    <cellStyle name="Normal 11 3 3 5 5" xfId="12623" xr:uid="{00000000-0005-0000-0000-000095310000}"/>
    <cellStyle name="Normal 11 3 3 5 6" xfId="12624" xr:uid="{00000000-0005-0000-0000-000096310000}"/>
    <cellStyle name="Normal 11 3 3 5 7" xfId="12625" xr:uid="{00000000-0005-0000-0000-000097310000}"/>
    <cellStyle name="Normal 11 3 3 5 8" xfId="12626" xr:uid="{00000000-0005-0000-0000-000098310000}"/>
    <cellStyle name="Normal 11 3 3 6" xfId="12627" xr:uid="{00000000-0005-0000-0000-000099310000}"/>
    <cellStyle name="Normal 11 3 3 6 2" xfId="12628" xr:uid="{00000000-0005-0000-0000-00009A310000}"/>
    <cellStyle name="Normal 11 3 3 6 3" xfId="12629" xr:uid="{00000000-0005-0000-0000-00009B310000}"/>
    <cellStyle name="Normal 11 3 3 6 4" xfId="12630" xr:uid="{00000000-0005-0000-0000-00009C310000}"/>
    <cellStyle name="Normal 11 3 3 6 5" xfId="12631" xr:uid="{00000000-0005-0000-0000-00009D310000}"/>
    <cellStyle name="Normal 11 3 3 6 6" xfId="12632" xr:uid="{00000000-0005-0000-0000-00009E310000}"/>
    <cellStyle name="Normal 11 3 3 6 7" xfId="12633" xr:uid="{00000000-0005-0000-0000-00009F310000}"/>
    <cellStyle name="Normal 11 3 3 7" xfId="12634" xr:uid="{00000000-0005-0000-0000-0000A0310000}"/>
    <cellStyle name="Normal 11 3 3 8" xfId="12635" xr:uid="{00000000-0005-0000-0000-0000A1310000}"/>
    <cellStyle name="Normal 11 3 3 9" xfId="12636" xr:uid="{00000000-0005-0000-0000-0000A2310000}"/>
    <cellStyle name="Normal 11 3 4" xfId="12637" xr:uid="{00000000-0005-0000-0000-0000A3310000}"/>
    <cellStyle name="Normal 11 3 4 10" xfId="12638" xr:uid="{00000000-0005-0000-0000-0000A4310000}"/>
    <cellStyle name="Normal 11 3 4 11" xfId="12639" xr:uid="{00000000-0005-0000-0000-0000A5310000}"/>
    <cellStyle name="Normal 11 3 4 2" xfId="12640" xr:uid="{00000000-0005-0000-0000-0000A6310000}"/>
    <cellStyle name="Normal 11 3 4 2 10" xfId="12641" xr:uid="{00000000-0005-0000-0000-0000A7310000}"/>
    <cellStyle name="Normal 11 3 4 2 2" xfId="12642" xr:uid="{00000000-0005-0000-0000-0000A8310000}"/>
    <cellStyle name="Normal 11 3 4 2 2 2" xfId="12643" xr:uid="{00000000-0005-0000-0000-0000A9310000}"/>
    <cellStyle name="Normal 11 3 4 2 2 2 2" xfId="12644" xr:uid="{00000000-0005-0000-0000-0000AA310000}"/>
    <cellStyle name="Normal 11 3 4 2 2 2 3" xfId="12645" xr:uid="{00000000-0005-0000-0000-0000AB310000}"/>
    <cellStyle name="Normal 11 3 4 2 2 2 4" xfId="12646" xr:uid="{00000000-0005-0000-0000-0000AC310000}"/>
    <cellStyle name="Normal 11 3 4 2 2 2 5" xfId="12647" xr:uid="{00000000-0005-0000-0000-0000AD310000}"/>
    <cellStyle name="Normal 11 3 4 2 2 2 6" xfId="12648" xr:uid="{00000000-0005-0000-0000-0000AE310000}"/>
    <cellStyle name="Normal 11 3 4 2 2 2 7" xfId="12649" xr:uid="{00000000-0005-0000-0000-0000AF310000}"/>
    <cellStyle name="Normal 11 3 4 2 2 3" xfId="12650" xr:uid="{00000000-0005-0000-0000-0000B0310000}"/>
    <cellStyle name="Normal 11 3 4 2 2 4" xfId="12651" xr:uid="{00000000-0005-0000-0000-0000B1310000}"/>
    <cellStyle name="Normal 11 3 4 2 2 5" xfId="12652" xr:uid="{00000000-0005-0000-0000-0000B2310000}"/>
    <cellStyle name="Normal 11 3 4 2 2 6" xfId="12653" xr:uid="{00000000-0005-0000-0000-0000B3310000}"/>
    <cellStyle name="Normal 11 3 4 2 2 7" xfId="12654" xr:uid="{00000000-0005-0000-0000-0000B4310000}"/>
    <cellStyle name="Normal 11 3 4 2 2 8" xfId="12655" xr:uid="{00000000-0005-0000-0000-0000B5310000}"/>
    <cellStyle name="Normal 11 3 4 2 3" xfId="12656" xr:uid="{00000000-0005-0000-0000-0000B6310000}"/>
    <cellStyle name="Normal 11 3 4 2 3 2" xfId="12657" xr:uid="{00000000-0005-0000-0000-0000B7310000}"/>
    <cellStyle name="Normal 11 3 4 2 3 2 2" xfId="12658" xr:uid="{00000000-0005-0000-0000-0000B8310000}"/>
    <cellStyle name="Normal 11 3 4 2 3 2 3" xfId="12659" xr:uid="{00000000-0005-0000-0000-0000B9310000}"/>
    <cellStyle name="Normal 11 3 4 2 3 2 4" xfId="12660" xr:uid="{00000000-0005-0000-0000-0000BA310000}"/>
    <cellStyle name="Normal 11 3 4 2 3 2 5" xfId="12661" xr:uid="{00000000-0005-0000-0000-0000BB310000}"/>
    <cellStyle name="Normal 11 3 4 2 3 2 6" xfId="12662" xr:uid="{00000000-0005-0000-0000-0000BC310000}"/>
    <cellStyle name="Normal 11 3 4 2 3 2 7" xfId="12663" xr:uid="{00000000-0005-0000-0000-0000BD310000}"/>
    <cellStyle name="Normal 11 3 4 2 3 3" xfId="12664" xr:uid="{00000000-0005-0000-0000-0000BE310000}"/>
    <cellStyle name="Normal 11 3 4 2 3 4" xfId="12665" xr:uid="{00000000-0005-0000-0000-0000BF310000}"/>
    <cellStyle name="Normal 11 3 4 2 3 5" xfId="12666" xr:uid="{00000000-0005-0000-0000-0000C0310000}"/>
    <cellStyle name="Normal 11 3 4 2 3 6" xfId="12667" xr:uid="{00000000-0005-0000-0000-0000C1310000}"/>
    <cellStyle name="Normal 11 3 4 2 3 7" xfId="12668" xr:uid="{00000000-0005-0000-0000-0000C2310000}"/>
    <cellStyle name="Normal 11 3 4 2 3 8" xfId="12669" xr:uid="{00000000-0005-0000-0000-0000C3310000}"/>
    <cellStyle name="Normal 11 3 4 2 4" xfId="12670" xr:uid="{00000000-0005-0000-0000-0000C4310000}"/>
    <cellStyle name="Normal 11 3 4 2 4 2" xfId="12671" xr:uid="{00000000-0005-0000-0000-0000C5310000}"/>
    <cellStyle name="Normal 11 3 4 2 4 3" xfId="12672" xr:uid="{00000000-0005-0000-0000-0000C6310000}"/>
    <cellStyle name="Normal 11 3 4 2 4 4" xfId="12673" xr:uid="{00000000-0005-0000-0000-0000C7310000}"/>
    <cellStyle name="Normal 11 3 4 2 4 5" xfId="12674" xr:uid="{00000000-0005-0000-0000-0000C8310000}"/>
    <cellStyle name="Normal 11 3 4 2 4 6" xfId="12675" xr:uid="{00000000-0005-0000-0000-0000C9310000}"/>
    <cellStyle name="Normal 11 3 4 2 4 7" xfId="12676" xr:uid="{00000000-0005-0000-0000-0000CA310000}"/>
    <cellStyle name="Normal 11 3 4 2 5" xfId="12677" xr:uid="{00000000-0005-0000-0000-0000CB310000}"/>
    <cellStyle name="Normal 11 3 4 2 6" xfId="12678" xr:uid="{00000000-0005-0000-0000-0000CC310000}"/>
    <cellStyle name="Normal 11 3 4 2 7" xfId="12679" xr:uid="{00000000-0005-0000-0000-0000CD310000}"/>
    <cellStyle name="Normal 11 3 4 2 8" xfId="12680" xr:uid="{00000000-0005-0000-0000-0000CE310000}"/>
    <cellStyle name="Normal 11 3 4 2 9" xfId="12681" xr:uid="{00000000-0005-0000-0000-0000CF310000}"/>
    <cellStyle name="Normal 11 3 4 3" xfId="12682" xr:uid="{00000000-0005-0000-0000-0000D0310000}"/>
    <cellStyle name="Normal 11 3 4 3 2" xfId="12683" xr:uid="{00000000-0005-0000-0000-0000D1310000}"/>
    <cellStyle name="Normal 11 3 4 3 2 2" xfId="12684" xr:uid="{00000000-0005-0000-0000-0000D2310000}"/>
    <cellStyle name="Normal 11 3 4 3 2 2 2" xfId="12685" xr:uid="{00000000-0005-0000-0000-0000D3310000}"/>
    <cellStyle name="Normal 11 3 4 3 2 2 3" xfId="12686" xr:uid="{00000000-0005-0000-0000-0000D4310000}"/>
    <cellStyle name="Normal 11 3 4 3 2 2 4" xfId="12687" xr:uid="{00000000-0005-0000-0000-0000D5310000}"/>
    <cellStyle name="Normal 11 3 4 3 2 2 5" xfId="12688" xr:uid="{00000000-0005-0000-0000-0000D6310000}"/>
    <cellStyle name="Normal 11 3 4 3 2 2 6" xfId="12689" xr:uid="{00000000-0005-0000-0000-0000D7310000}"/>
    <cellStyle name="Normal 11 3 4 3 2 2 7" xfId="12690" xr:uid="{00000000-0005-0000-0000-0000D8310000}"/>
    <cellStyle name="Normal 11 3 4 3 2 3" xfId="12691" xr:uid="{00000000-0005-0000-0000-0000D9310000}"/>
    <cellStyle name="Normal 11 3 4 3 2 4" xfId="12692" xr:uid="{00000000-0005-0000-0000-0000DA310000}"/>
    <cellStyle name="Normal 11 3 4 3 2 5" xfId="12693" xr:uid="{00000000-0005-0000-0000-0000DB310000}"/>
    <cellStyle name="Normal 11 3 4 3 2 6" xfId="12694" xr:uid="{00000000-0005-0000-0000-0000DC310000}"/>
    <cellStyle name="Normal 11 3 4 3 2 7" xfId="12695" xr:uid="{00000000-0005-0000-0000-0000DD310000}"/>
    <cellStyle name="Normal 11 3 4 3 2 8" xfId="12696" xr:uid="{00000000-0005-0000-0000-0000DE310000}"/>
    <cellStyle name="Normal 11 3 4 3 3" xfId="12697" xr:uid="{00000000-0005-0000-0000-0000DF310000}"/>
    <cellStyle name="Normal 11 3 4 3 3 2" xfId="12698" xr:uid="{00000000-0005-0000-0000-0000E0310000}"/>
    <cellStyle name="Normal 11 3 4 3 3 3" xfId="12699" xr:uid="{00000000-0005-0000-0000-0000E1310000}"/>
    <cellStyle name="Normal 11 3 4 3 3 4" xfId="12700" xr:uid="{00000000-0005-0000-0000-0000E2310000}"/>
    <cellStyle name="Normal 11 3 4 3 3 5" xfId="12701" xr:uid="{00000000-0005-0000-0000-0000E3310000}"/>
    <cellStyle name="Normal 11 3 4 3 3 6" xfId="12702" xr:uid="{00000000-0005-0000-0000-0000E4310000}"/>
    <cellStyle name="Normal 11 3 4 3 3 7" xfId="12703" xr:uid="{00000000-0005-0000-0000-0000E5310000}"/>
    <cellStyle name="Normal 11 3 4 3 4" xfId="12704" xr:uid="{00000000-0005-0000-0000-0000E6310000}"/>
    <cellStyle name="Normal 11 3 4 3 5" xfId="12705" xr:uid="{00000000-0005-0000-0000-0000E7310000}"/>
    <cellStyle name="Normal 11 3 4 3 6" xfId="12706" xr:uid="{00000000-0005-0000-0000-0000E8310000}"/>
    <cellStyle name="Normal 11 3 4 3 7" xfId="12707" xr:uid="{00000000-0005-0000-0000-0000E9310000}"/>
    <cellStyle name="Normal 11 3 4 3 8" xfId="12708" xr:uid="{00000000-0005-0000-0000-0000EA310000}"/>
    <cellStyle name="Normal 11 3 4 3 9" xfId="12709" xr:uid="{00000000-0005-0000-0000-0000EB310000}"/>
    <cellStyle name="Normal 11 3 4 4" xfId="12710" xr:uid="{00000000-0005-0000-0000-0000EC310000}"/>
    <cellStyle name="Normal 11 3 4 4 2" xfId="12711" xr:uid="{00000000-0005-0000-0000-0000ED310000}"/>
    <cellStyle name="Normal 11 3 4 4 2 2" xfId="12712" xr:uid="{00000000-0005-0000-0000-0000EE310000}"/>
    <cellStyle name="Normal 11 3 4 4 2 3" xfId="12713" xr:uid="{00000000-0005-0000-0000-0000EF310000}"/>
    <cellStyle name="Normal 11 3 4 4 2 4" xfId="12714" xr:uid="{00000000-0005-0000-0000-0000F0310000}"/>
    <cellStyle name="Normal 11 3 4 4 2 5" xfId="12715" xr:uid="{00000000-0005-0000-0000-0000F1310000}"/>
    <cellStyle name="Normal 11 3 4 4 2 6" xfId="12716" xr:uid="{00000000-0005-0000-0000-0000F2310000}"/>
    <cellStyle name="Normal 11 3 4 4 2 7" xfId="12717" xr:uid="{00000000-0005-0000-0000-0000F3310000}"/>
    <cellStyle name="Normal 11 3 4 4 3" xfId="12718" xr:uid="{00000000-0005-0000-0000-0000F4310000}"/>
    <cellStyle name="Normal 11 3 4 4 4" xfId="12719" xr:uid="{00000000-0005-0000-0000-0000F5310000}"/>
    <cellStyle name="Normal 11 3 4 4 5" xfId="12720" xr:uid="{00000000-0005-0000-0000-0000F6310000}"/>
    <cellStyle name="Normal 11 3 4 4 6" xfId="12721" xr:uid="{00000000-0005-0000-0000-0000F7310000}"/>
    <cellStyle name="Normal 11 3 4 4 7" xfId="12722" xr:uid="{00000000-0005-0000-0000-0000F8310000}"/>
    <cellStyle name="Normal 11 3 4 4 8" xfId="12723" xr:uid="{00000000-0005-0000-0000-0000F9310000}"/>
    <cellStyle name="Normal 11 3 4 5" xfId="12724" xr:uid="{00000000-0005-0000-0000-0000FA310000}"/>
    <cellStyle name="Normal 11 3 4 5 2" xfId="12725" xr:uid="{00000000-0005-0000-0000-0000FB310000}"/>
    <cellStyle name="Normal 11 3 4 5 3" xfId="12726" xr:uid="{00000000-0005-0000-0000-0000FC310000}"/>
    <cellStyle name="Normal 11 3 4 5 4" xfId="12727" xr:uid="{00000000-0005-0000-0000-0000FD310000}"/>
    <cellStyle name="Normal 11 3 4 5 5" xfId="12728" xr:uid="{00000000-0005-0000-0000-0000FE310000}"/>
    <cellStyle name="Normal 11 3 4 5 6" xfId="12729" xr:uid="{00000000-0005-0000-0000-0000FF310000}"/>
    <cellStyle name="Normal 11 3 4 5 7" xfId="12730" xr:uid="{00000000-0005-0000-0000-000000320000}"/>
    <cellStyle name="Normal 11 3 4 6" xfId="12731" xr:uid="{00000000-0005-0000-0000-000001320000}"/>
    <cellStyle name="Normal 11 3 4 7" xfId="12732" xr:uid="{00000000-0005-0000-0000-000002320000}"/>
    <cellStyle name="Normal 11 3 4 8" xfId="12733" xr:uid="{00000000-0005-0000-0000-000003320000}"/>
    <cellStyle name="Normal 11 3 4 9" xfId="12734" xr:uid="{00000000-0005-0000-0000-000004320000}"/>
    <cellStyle name="Normal 11 3 5" xfId="12735" xr:uid="{00000000-0005-0000-0000-000005320000}"/>
    <cellStyle name="Normal 11 3 5 10" xfId="12736" xr:uid="{00000000-0005-0000-0000-000006320000}"/>
    <cellStyle name="Normal 11 3 5 11" xfId="12737" xr:uid="{00000000-0005-0000-0000-000007320000}"/>
    <cellStyle name="Normal 11 3 5 2" xfId="12738" xr:uid="{00000000-0005-0000-0000-000008320000}"/>
    <cellStyle name="Normal 11 3 5 2 10" xfId="12739" xr:uid="{00000000-0005-0000-0000-000009320000}"/>
    <cellStyle name="Normal 11 3 5 2 2" xfId="12740" xr:uid="{00000000-0005-0000-0000-00000A320000}"/>
    <cellStyle name="Normal 11 3 5 2 2 2" xfId="12741" xr:uid="{00000000-0005-0000-0000-00000B320000}"/>
    <cellStyle name="Normal 11 3 5 2 2 2 2" xfId="12742" xr:uid="{00000000-0005-0000-0000-00000C320000}"/>
    <cellStyle name="Normal 11 3 5 2 2 2 3" xfId="12743" xr:uid="{00000000-0005-0000-0000-00000D320000}"/>
    <cellStyle name="Normal 11 3 5 2 2 2 4" xfId="12744" xr:uid="{00000000-0005-0000-0000-00000E320000}"/>
    <cellStyle name="Normal 11 3 5 2 2 2 5" xfId="12745" xr:uid="{00000000-0005-0000-0000-00000F320000}"/>
    <cellStyle name="Normal 11 3 5 2 2 2 6" xfId="12746" xr:uid="{00000000-0005-0000-0000-000010320000}"/>
    <cellStyle name="Normal 11 3 5 2 2 2 7" xfId="12747" xr:uid="{00000000-0005-0000-0000-000011320000}"/>
    <cellStyle name="Normal 11 3 5 2 2 3" xfId="12748" xr:uid="{00000000-0005-0000-0000-000012320000}"/>
    <cellStyle name="Normal 11 3 5 2 2 4" xfId="12749" xr:uid="{00000000-0005-0000-0000-000013320000}"/>
    <cellStyle name="Normal 11 3 5 2 2 5" xfId="12750" xr:uid="{00000000-0005-0000-0000-000014320000}"/>
    <cellStyle name="Normal 11 3 5 2 2 6" xfId="12751" xr:uid="{00000000-0005-0000-0000-000015320000}"/>
    <cellStyle name="Normal 11 3 5 2 2 7" xfId="12752" xr:uid="{00000000-0005-0000-0000-000016320000}"/>
    <cellStyle name="Normal 11 3 5 2 2 8" xfId="12753" xr:uid="{00000000-0005-0000-0000-000017320000}"/>
    <cellStyle name="Normal 11 3 5 2 3" xfId="12754" xr:uid="{00000000-0005-0000-0000-000018320000}"/>
    <cellStyle name="Normal 11 3 5 2 3 2" xfId="12755" xr:uid="{00000000-0005-0000-0000-000019320000}"/>
    <cellStyle name="Normal 11 3 5 2 3 2 2" xfId="12756" xr:uid="{00000000-0005-0000-0000-00001A320000}"/>
    <cellStyle name="Normal 11 3 5 2 3 2 3" xfId="12757" xr:uid="{00000000-0005-0000-0000-00001B320000}"/>
    <cellStyle name="Normal 11 3 5 2 3 2 4" xfId="12758" xr:uid="{00000000-0005-0000-0000-00001C320000}"/>
    <cellStyle name="Normal 11 3 5 2 3 2 5" xfId="12759" xr:uid="{00000000-0005-0000-0000-00001D320000}"/>
    <cellStyle name="Normal 11 3 5 2 3 2 6" xfId="12760" xr:uid="{00000000-0005-0000-0000-00001E320000}"/>
    <cellStyle name="Normal 11 3 5 2 3 2 7" xfId="12761" xr:uid="{00000000-0005-0000-0000-00001F320000}"/>
    <cellStyle name="Normal 11 3 5 2 3 3" xfId="12762" xr:uid="{00000000-0005-0000-0000-000020320000}"/>
    <cellStyle name="Normal 11 3 5 2 3 4" xfId="12763" xr:uid="{00000000-0005-0000-0000-000021320000}"/>
    <cellStyle name="Normal 11 3 5 2 3 5" xfId="12764" xr:uid="{00000000-0005-0000-0000-000022320000}"/>
    <cellStyle name="Normal 11 3 5 2 3 6" xfId="12765" xr:uid="{00000000-0005-0000-0000-000023320000}"/>
    <cellStyle name="Normal 11 3 5 2 3 7" xfId="12766" xr:uid="{00000000-0005-0000-0000-000024320000}"/>
    <cellStyle name="Normal 11 3 5 2 3 8" xfId="12767" xr:uid="{00000000-0005-0000-0000-000025320000}"/>
    <cellStyle name="Normal 11 3 5 2 4" xfId="12768" xr:uid="{00000000-0005-0000-0000-000026320000}"/>
    <cellStyle name="Normal 11 3 5 2 4 2" xfId="12769" xr:uid="{00000000-0005-0000-0000-000027320000}"/>
    <cellStyle name="Normal 11 3 5 2 4 3" xfId="12770" xr:uid="{00000000-0005-0000-0000-000028320000}"/>
    <cellStyle name="Normal 11 3 5 2 4 4" xfId="12771" xr:uid="{00000000-0005-0000-0000-000029320000}"/>
    <cellStyle name="Normal 11 3 5 2 4 5" xfId="12772" xr:uid="{00000000-0005-0000-0000-00002A320000}"/>
    <cellStyle name="Normal 11 3 5 2 4 6" xfId="12773" xr:uid="{00000000-0005-0000-0000-00002B320000}"/>
    <cellStyle name="Normal 11 3 5 2 4 7" xfId="12774" xr:uid="{00000000-0005-0000-0000-00002C320000}"/>
    <cellStyle name="Normal 11 3 5 2 5" xfId="12775" xr:uid="{00000000-0005-0000-0000-00002D320000}"/>
    <cellStyle name="Normal 11 3 5 2 6" xfId="12776" xr:uid="{00000000-0005-0000-0000-00002E320000}"/>
    <cellStyle name="Normal 11 3 5 2 7" xfId="12777" xr:uid="{00000000-0005-0000-0000-00002F320000}"/>
    <cellStyle name="Normal 11 3 5 2 8" xfId="12778" xr:uid="{00000000-0005-0000-0000-000030320000}"/>
    <cellStyle name="Normal 11 3 5 2 9" xfId="12779" xr:uid="{00000000-0005-0000-0000-000031320000}"/>
    <cellStyle name="Normal 11 3 5 3" xfId="12780" xr:uid="{00000000-0005-0000-0000-000032320000}"/>
    <cellStyle name="Normal 11 3 5 3 2" xfId="12781" xr:uid="{00000000-0005-0000-0000-000033320000}"/>
    <cellStyle name="Normal 11 3 5 3 2 2" xfId="12782" xr:uid="{00000000-0005-0000-0000-000034320000}"/>
    <cellStyle name="Normal 11 3 5 3 2 2 2" xfId="12783" xr:uid="{00000000-0005-0000-0000-000035320000}"/>
    <cellStyle name="Normal 11 3 5 3 2 2 3" xfId="12784" xr:uid="{00000000-0005-0000-0000-000036320000}"/>
    <cellStyle name="Normal 11 3 5 3 2 2 4" xfId="12785" xr:uid="{00000000-0005-0000-0000-000037320000}"/>
    <cellStyle name="Normal 11 3 5 3 2 2 5" xfId="12786" xr:uid="{00000000-0005-0000-0000-000038320000}"/>
    <cellStyle name="Normal 11 3 5 3 2 2 6" xfId="12787" xr:uid="{00000000-0005-0000-0000-000039320000}"/>
    <cellStyle name="Normal 11 3 5 3 2 2 7" xfId="12788" xr:uid="{00000000-0005-0000-0000-00003A320000}"/>
    <cellStyle name="Normal 11 3 5 3 2 3" xfId="12789" xr:uid="{00000000-0005-0000-0000-00003B320000}"/>
    <cellStyle name="Normal 11 3 5 3 2 4" xfId="12790" xr:uid="{00000000-0005-0000-0000-00003C320000}"/>
    <cellStyle name="Normal 11 3 5 3 2 5" xfId="12791" xr:uid="{00000000-0005-0000-0000-00003D320000}"/>
    <cellStyle name="Normal 11 3 5 3 2 6" xfId="12792" xr:uid="{00000000-0005-0000-0000-00003E320000}"/>
    <cellStyle name="Normal 11 3 5 3 2 7" xfId="12793" xr:uid="{00000000-0005-0000-0000-00003F320000}"/>
    <cellStyle name="Normal 11 3 5 3 2 8" xfId="12794" xr:uid="{00000000-0005-0000-0000-000040320000}"/>
    <cellStyle name="Normal 11 3 5 3 3" xfId="12795" xr:uid="{00000000-0005-0000-0000-000041320000}"/>
    <cellStyle name="Normal 11 3 5 3 3 2" xfId="12796" xr:uid="{00000000-0005-0000-0000-000042320000}"/>
    <cellStyle name="Normal 11 3 5 3 3 3" xfId="12797" xr:uid="{00000000-0005-0000-0000-000043320000}"/>
    <cellStyle name="Normal 11 3 5 3 3 4" xfId="12798" xr:uid="{00000000-0005-0000-0000-000044320000}"/>
    <cellStyle name="Normal 11 3 5 3 3 5" xfId="12799" xr:uid="{00000000-0005-0000-0000-000045320000}"/>
    <cellStyle name="Normal 11 3 5 3 3 6" xfId="12800" xr:uid="{00000000-0005-0000-0000-000046320000}"/>
    <cellStyle name="Normal 11 3 5 3 3 7" xfId="12801" xr:uid="{00000000-0005-0000-0000-000047320000}"/>
    <cellStyle name="Normal 11 3 5 3 4" xfId="12802" xr:uid="{00000000-0005-0000-0000-000048320000}"/>
    <cellStyle name="Normal 11 3 5 3 5" xfId="12803" xr:uid="{00000000-0005-0000-0000-000049320000}"/>
    <cellStyle name="Normal 11 3 5 3 6" xfId="12804" xr:uid="{00000000-0005-0000-0000-00004A320000}"/>
    <cellStyle name="Normal 11 3 5 3 7" xfId="12805" xr:uid="{00000000-0005-0000-0000-00004B320000}"/>
    <cellStyle name="Normal 11 3 5 3 8" xfId="12806" xr:uid="{00000000-0005-0000-0000-00004C320000}"/>
    <cellStyle name="Normal 11 3 5 3 9" xfId="12807" xr:uid="{00000000-0005-0000-0000-00004D320000}"/>
    <cellStyle name="Normal 11 3 5 4" xfId="12808" xr:uid="{00000000-0005-0000-0000-00004E320000}"/>
    <cellStyle name="Normal 11 3 5 4 2" xfId="12809" xr:uid="{00000000-0005-0000-0000-00004F320000}"/>
    <cellStyle name="Normal 11 3 5 4 2 2" xfId="12810" xr:uid="{00000000-0005-0000-0000-000050320000}"/>
    <cellStyle name="Normal 11 3 5 4 2 3" xfId="12811" xr:uid="{00000000-0005-0000-0000-000051320000}"/>
    <cellStyle name="Normal 11 3 5 4 2 4" xfId="12812" xr:uid="{00000000-0005-0000-0000-000052320000}"/>
    <cellStyle name="Normal 11 3 5 4 2 5" xfId="12813" xr:uid="{00000000-0005-0000-0000-000053320000}"/>
    <cellStyle name="Normal 11 3 5 4 2 6" xfId="12814" xr:uid="{00000000-0005-0000-0000-000054320000}"/>
    <cellStyle name="Normal 11 3 5 4 2 7" xfId="12815" xr:uid="{00000000-0005-0000-0000-000055320000}"/>
    <cellStyle name="Normal 11 3 5 4 3" xfId="12816" xr:uid="{00000000-0005-0000-0000-000056320000}"/>
    <cellStyle name="Normal 11 3 5 4 4" xfId="12817" xr:uid="{00000000-0005-0000-0000-000057320000}"/>
    <cellStyle name="Normal 11 3 5 4 5" xfId="12818" xr:uid="{00000000-0005-0000-0000-000058320000}"/>
    <cellStyle name="Normal 11 3 5 4 6" xfId="12819" xr:uid="{00000000-0005-0000-0000-000059320000}"/>
    <cellStyle name="Normal 11 3 5 4 7" xfId="12820" xr:uid="{00000000-0005-0000-0000-00005A320000}"/>
    <cellStyle name="Normal 11 3 5 4 8" xfId="12821" xr:uid="{00000000-0005-0000-0000-00005B320000}"/>
    <cellStyle name="Normal 11 3 5 5" xfId="12822" xr:uid="{00000000-0005-0000-0000-00005C320000}"/>
    <cellStyle name="Normal 11 3 5 5 2" xfId="12823" xr:uid="{00000000-0005-0000-0000-00005D320000}"/>
    <cellStyle name="Normal 11 3 5 5 3" xfId="12824" xr:uid="{00000000-0005-0000-0000-00005E320000}"/>
    <cellStyle name="Normal 11 3 5 5 4" xfId="12825" xr:uid="{00000000-0005-0000-0000-00005F320000}"/>
    <cellStyle name="Normal 11 3 5 5 5" xfId="12826" xr:uid="{00000000-0005-0000-0000-000060320000}"/>
    <cellStyle name="Normal 11 3 5 5 6" xfId="12827" xr:uid="{00000000-0005-0000-0000-000061320000}"/>
    <cellStyle name="Normal 11 3 5 5 7" xfId="12828" xr:uid="{00000000-0005-0000-0000-000062320000}"/>
    <cellStyle name="Normal 11 3 5 6" xfId="12829" xr:uid="{00000000-0005-0000-0000-000063320000}"/>
    <cellStyle name="Normal 11 3 5 7" xfId="12830" xr:uid="{00000000-0005-0000-0000-000064320000}"/>
    <cellStyle name="Normal 11 3 5 8" xfId="12831" xr:uid="{00000000-0005-0000-0000-000065320000}"/>
    <cellStyle name="Normal 11 3 5 9" xfId="12832" xr:uid="{00000000-0005-0000-0000-000066320000}"/>
    <cellStyle name="Normal 11 3 6" xfId="12833" xr:uid="{00000000-0005-0000-0000-000067320000}"/>
    <cellStyle name="Normal 11 3 6 10" xfId="12834" xr:uid="{00000000-0005-0000-0000-000068320000}"/>
    <cellStyle name="Normal 11 3 6 2" xfId="12835" xr:uid="{00000000-0005-0000-0000-000069320000}"/>
    <cellStyle name="Normal 11 3 6 2 2" xfId="12836" xr:uid="{00000000-0005-0000-0000-00006A320000}"/>
    <cellStyle name="Normal 11 3 6 2 2 2" xfId="12837" xr:uid="{00000000-0005-0000-0000-00006B320000}"/>
    <cellStyle name="Normal 11 3 6 2 2 2 2" xfId="12838" xr:uid="{00000000-0005-0000-0000-00006C320000}"/>
    <cellStyle name="Normal 11 3 6 2 2 2 3" xfId="12839" xr:uid="{00000000-0005-0000-0000-00006D320000}"/>
    <cellStyle name="Normal 11 3 6 2 2 2 4" xfId="12840" xr:uid="{00000000-0005-0000-0000-00006E320000}"/>
    <cellStyle name="Normal 11 3 6 2 2 2 5" xfId="12841" xr:uid="{00000000-0005-0000-0000-00006F320000}"/>
    <cellStyle name="Normal 11 3 6 2 2 2 6" xfId="12842" xr:uid="{00000000-0005-0000-0000-000070320000}"/>
    <cellStyle name="Normal 11 3 6 2 2 2 7" xfId="12843" xr:uid="{00000000-0005-0000-0000-000071320000}"/>
    <cellStyle name="Normal 11 3 6 2 2 3" xfId="12844" xr:uid="{00000000-0005-0000-0000-000072320000}"/>
    <cellStyle name="Normal 11 3 6 2 2 4" xfId="12845" xr:uid="{00000000-0005-0000-0000-000073320000}"/>
    <cellStyle name="Normal 11 3 6 2 2 5" xfId="12846" xr:uid="{00000000-0005-0000-0000-000074320000}"/>
    <cellStyle name="Normal 11 3 6 2 2 6" xfId="12847" xr:uid="{00000000-0005-0000-0000-000075320000}"/>
    <cellStyle name="Normal 11 3 6 2 2 7" xfId="12848" xr:uid="{00000000-0005-0000-0000-000076320000}"/>
    <cellStyle name="Normal 11 3 6 2 2 8" xfId="12849" xr:uid="{00000000-0005-0000-0000-000077320000}"/>
    <cellStyle name="Normal 11 3 6 2 3" xfId="12850" xr:uid="{00000000-0005-0000-0000-000078320000}"/>
    <cellStyle name="Normal 11 3 6 2 3 2" xfId="12851" xr:uid="{00000000-0005-0000-0000-000079320000}"/>
    <cellStyle name="Normal 11 3 6 2 3 3" xfId="12852" xr:uid="{00000000-0005-0000-0000-00007A320000}"/>
    <cellStyle name="Normal 11 3 6 2 3 4" xfId="12853" xr:uid="{00000000-0005-0000-0000-00007B320000}"/>
    <cellStyle name="Normal 11 3 6 2 3 5" xfId="12854" xr:uid="{00000000-0005-0000-0000-00007C320000}"/>
    <cellStyle name="Normal 11 3 6 2 3 6" xfId="12855" xr:uid="{00000000-0005-0000-0000-00007D320000}"/>
    <cellStyle name="Normal 11 3 6 2 3 7" xfId="12856" xr:uid="{00000000-0005-0000-0000-00007E320000}"/>
    <cellStyle name="Normal 11 3 6 2 4" xfId="12857" xr:uid="{00000000-0005-0000-0000-00007F320000}"/>
    <cellStyle name="Normal 11 3 6 2 5" xfId="12858" xr:uid="{00000000-0005-0000-0000-000080320000}"/>
    <cellStyle name="Normal 11 3 6 2 6" xfId="12859" xr:uid="{00000000-0005-0000-0000-000081320000}"/>
    <cellStyle name="Normal 11 3 6 2 7" xfId="12860" xr:uid="{00000000-0005-0000-0000-000082320000}"/>
    <cellStyle name="Normal 11 3 6 2 8" xfId="12861" xr:uid="{00000000-0005-0000-0000-000083320000}"/>
    <cellStyle name="Normal 11 3 6 2 9" xfId="12862" xr:uid="{00000000-0005-0000-0000-000084320000}"/>
    <cellStyle name="Normal 11 3 6 3" xfId="12863" xr:uid="{00000000-0005-0000-0000-000085320000}"/>
    <cellStyle name="Normal 11 3 6 3 2" xfId="12864" xr:uid="{00000000-0005-0000-0000-000086320000}"/>
    <cellStyle name="Normal 11 3 6 3 2 2" xfId="12865" xr:uid="{00000000-0005-0000-0000-000087320000}"/>
    <cellStyle name="Normal 11 3 6 3 2 3" xfId="12866" xr:uid="{00000000-0005-0000-0000-000088320000}"/>
    <cellStyle name="Normal 11 3 6 3 2 4" xfId="12867" xr:uid="{00000000-0005-0000-0000-000089320000}"/>
    <cellStyle name="Normal 11 3 6 3 2 5" xfId="12868" xr:uid="{00000000-0005-0000-0000-00008A320000}"/>
    <cellStyle name="Normal 11 3 6 3 2 6" xfId="12869" xr:uid="{00000000-0005-0000-0000-00008B320000}"/>
    <cellStyle name="Normal 11 3 6 3 2 7" xfId="12870" xr:uid="{00000000-0005-0000-0000-00008C320000}"/>
    <cellStyle name="Normal 11 3 6 3 3" xfId="12871" xr:uid="{00000000-0005-0000-0000-00008D320000}"/>
    <cellStyle name="Normal 11 3 6 3 4" xfId="12872" xr:uid="{00000000-0005-0000-0000-00008E320000}"/>
    <cellStyle name="Normal 11 3 6 3 5" xfId="12873" xr:uid="{00000000-0005-0000-0000-00008F320000}"/>
    <cellStyle name="Normal 11 3 6 3 6" xfId="12874" xr:uid="{00000000-0005-0000-0000-000090320000}"/>
    <cellStyle name="Normal 11 3 6 3 7" xfId="12875" xr:uid="{00000000-0005-0000-0000-000091320000}"/>
    <cellStyle name="Normal 11 3 6 3 8" xfId="12876" xr:uid="{00000000-0005-0000-0000-000092320000}"/>
    <cellStyle name="Normal 11 3 6 4" xfId="12877" xr:uid="{00000000-0005-0000-0000-000093320000}"/>
    <cellStyle name="Normal 11 3 6 4 2" xfId="12878" xr:uid="{00000000-0005-0000-0000-000094320000}"/>
    <cellStyle name="Normal 11 3 6 4 3" xfId="12879" xr:uid="{00000000-0005-0000-0000-000095320000}"/>
    <cellStyle name="Normal 11 3 6 4 4" xfId="12880" xr:uid="{00000000-0005-0000-0000-000096320000}"/>
    <cellStyle name="Normal 11 3 6 4 5" xfId="12881" xr:uid="{00000000-0005-0000-0000-000097320000}"/>
    <cellStyle name="Normal 11 3 6 4 6" xfId="12882" xr:uid="{00000000-0005-0000-0000-000098320000}"/>
    <cellStyle name="Normal 11 3 6 4 7" xfId="12883" xr:uid="{00000000-0005-0000-0000-000099320000}"/>
    <cellStyle name="Normal 11 3 6 5" xfId="12884" xr:uid="{00000000-0005-0000-0000-00009A320000}"/>
    <cellStyle name="Normal 11 3 6 6" xfId="12885" xr:uid="{00000000-0005-0000-0000-00009B320000}"/>
    <cellStyle name="Normal 11 3 6 7" xfId="12886" xr:uid="{00000000-0005-0000-0000-00009C320000}"/>
    <cellStyle name="Normal 11 3 6 8" xfId="12887" xr:uid="{00000000-0005-0000-0000-00009D320000}"/>
    <cellStyle name="Normal 11 3 6 9" xfId="12888" xr:uid="{00000000-0005-0000-0000-00009E320000}"/>
    <cellStyle name="Normal 11 3 7" xfId="12889" xr:uid="{00000000-0005-0000-0000-00009F320000}"/>
    <cellStyle name="Normal 11 3 7 2" xfId="12890" xr:uid="{00000000-0005-0000-0000-0000A0320000}"/>
    <cellStyle name="Normal 11 3 7 2 2" xfId="12891" xr:uid="{00000000-0005-0000-0000-0000A1320000}"/>
    <cellStyle name="Normal 11 3 7 2 2 2" xfId="12892" xr:uid="{00000000-0005-0000-0000-0000A2320000}"/>
    <cellStyle name="Normal 11 3 7 2 2 3" xfId="12893" xr:uid="{00000000-0005-0000-0000-0000A3320000}"/>
    <cellStyle name="Normal 11 3 7 2 2 4" xfId="12894" xr:uid="{00000000-0005-0000-0000-0000A4320000}"/>
    <cellStyle name="Normal 11 3 7 2 2 5" xfId="12895" xr:uid="{00000000-0005-0000-0000-0000A5320000}"/>
    <cellStyle name="Normal 11 3 7 2 2 6" xfId="12896" xr:uid="{00000000-0005-0000-0000-0000A6320000}"/>
    <cellStyle name="Normal 11 3 7 2 2 7" xfId="12897" xr:uid="{00000000-0005-0000-0000-0000A7320000}"/>
    <cellStyle name="Normal 11 3 7 2 3" xfId="12898" xr:uid="{00000000-0005-0000-0000-0000A8320000}"/>
    <cellStyle name="Normal 11 3 7 2 4" xfId="12899" xr:uid="{00000000-0005-0000-0000-0000A9320000}"/>
    <cellStyle name="Normal 11 3 7 2 5" xfId="12900" xr:uid="{00000000-0005-0000-0000-0000AA320000}"/>
    <cellStyle name="Normal 11 3 7 2 6" xfId="12901" xr:uid="{00000000-0005-0000-0000-0000AB320000}"/>
    <cellStyle name="Normal 11 3 7 2 7" xfId="12902" xr:uid="{00000000-0005-0000-0000-0000AC320000}"/>
    <cellStyle name="Normal 11 3 7 2 8" xfId="12903" xr:uid="{00000000-0005-0000-0000-0000AD320000}"/>
    <cellStyle name="Normal 11 3 7 3" xfId="12904" xr:uid="{00000000-0005-0000-0000-0000AE320000}"/>
    <cellStyle name="Normal 11 3 7 3 2" xfId="12905" xr:uid="{00000000-0005-0000-0000-0000AF320000}"/>
    <cellStyle name="Normal 11 3 7 3 3" xfId="12906" xr:uid="{00000000-0005-0000-0000-0000B0320000}"/>
    <cellStyle name="Normal 11 3 7 3 4" xfId="12907" xr:uid="{00000000-0005-0000-0000-0000B1320000}"/>
    <cellStyle name="Normal 11 3 7 3 5" xfId="12908" xr:uid="{00000000-0005-0000-0000-0000B2320000}"/>
    <cellStyle name="Normal 11 3 7 3 6" xfId="12909" xr:uid="{00000000-0005-0000-0000-0000B3320000}"/>
    <cellStyle name="Normal 11 3 7 3 7" xfId="12910" xr:uid="{00000000-0005-0000-0000-0000B4320000}"/>
    <cellStyle name="Normal 11 3 7 4" xfId="12911" xr:uid="{00000000-0005-0000-0000-0000B5320000}"/>
    <cellStyle name="Normal 11 3 7 5" xfId="12912" xr:uid="{00000000-0005-0000-0000-0000B6320000}"/>
    <cellStyle name="Normal 11 3 7 6" xfId="12913" xr:uid="{00000000-0005-0000-0000-0000B7320000}"/>
    <cellStyle name="Normal 11 3 7 7" xfId="12914" xr:uid="{00000000-0005-0000-0000-0000B8320000}"/>
    <cellStyle name="Normal 11 3 7 8" xfId="12915" xr:uid="{00000000-0005-0000-0000-0000B9320000}"/>
    <cellStyle name="Normal 11 3 7 9" xfId="12916" xr:uid="{00000000-0005-0000-0000-0000BA320000}"/>
    <cellStyle name="Normal 11 3 8" xfId="12917" xr:uid="{00000000-0005-0000-0000-0000BB320000}"/>
    <cellStyle name="Normal 11 3 8 2" xfId="12918" xr:uid="{00000000-0005-0000-0000-0000BC320000}"/>
    <cellStyle name="Normal 11 3 8 2 2" xfId="12919" xr:uid="{00000000-0005-0000-0000-0000BD320000}"/>
    <cellStyle name="Normal 11 3 8 2 3" xfId="12920" xr:uid="{00000000-0005-0000-0000-0000BE320000}"/>
    <cellStyle name="Normal 11 3 8 2 4" xfId="12921" xr:uid="{00000000-0005-0000-0000-0000BF320000}"/>
    <cellStyle name="Normal 11 3 8 2 5" xfId="12922" xr:uid="{00000000-0005-0000-0000-0000C0320000}"/>
    <cellStyle name="Normal 11 3 8 2 6" xfId="12923" xr:uid="{00000000-0005-0000-0000-0000C1320000}"/>
    <cellStyle name="Normal 11 3 8 2 7" xfId="12924" xr:uid="{00000000-0005-0000-0000-0000C2320000}"/>
    <cellStyle name="Normal 11 3 8 3" xfId="12925" xr:uid="{00000000-0005-0000-0000-0000C3320000}"/>
    <cellStyle name="Normal 11 3 8 4" xfId="12926" xr:uid="{00000000-0005-0000-0000-0000C4320000}"/>
    <cellStyle name="Normal 11 3 8 5" xfId="12927" xr:uid="{00000000-0005-0000-0000-0000C5320000}"/>
    <cellStyle name="Normal 11 3 8 6" xfId="12928" xr:uid="{00000000-0005-0000-0000-0000C6320000}"/>
    <cellStyle name="Normal 11 3 8 7" xfId="12929" xr:uid="{00000000-0005-0000-0000-0000C7320000}"/>
    <cellStyle name="Normal 11 3 8 8" xfId="12930" xr:uid="{00000000-0005-0000-0000-0000C8320000}"/>
    <cellStyle name="Normal 11 3 9" xfId="12931" xr:uid="{00000000-0005-0000-0000-0000C9320000}"/>
    <cellStyle name="Normal 11 3 9 2" xfId="12932" xr:uid="{00000000-0005-0000-0000-0000CA320000}"/>
    <cellStyle name="Normal 11 3 9 3" xfId="12933" xr:uid="{00000000-0005-0000-0000-0000CB320000}"/>
    <cellStyle name="Normal 11 3 9 4" xfId="12934" xr:uid="{00000000-0005-0000-0000-0000CC320000}"/>
    <cellStyle name="Normal 11 3 9 5" xfId="12935" xr:uid="{00000000-0005-0000-0000-0000CD320000}"/>
    <cellStyle name="Normal 11 3 9 6" xfId="12936" xr:uid="{00000000-0005-0000-0000-0000CE320000}"/>
    <cellStyle name="Normal 11 3 9 7" xfId="12937" xr:uid="{00000000-0005-0000-0000-0000CF320000}"/>
    <cellStyle name="Normal 11 4" xfId="547" xr:uid="{00000000-0005-0000-0000-0000D0320000}"/>
    <cellStyle name="Normal 11 4 10" xfId="12938" xr:uid="{00000000-0005-0000-0000-0000D1320000}"/>
    <cellStyle name="Normal 11 4 11" xfId="12939" xr:uid="{00000000-0005-0000-0000-0000D2320000}"/>
    <cellStyle name="Normal 11 4 12" xfId="12940" xr:uid="{00000000-0005-0000-0000-0000D3320000}"/>
    <cellStyle name="Normal 11 4 13" xfId="12941" xr:uid="{00000000-0005-0000-0000-0000D4320000}"/>
    <cellStyle name="Normal 11 4 14" xfId="12942" xr:uid="{00000000-0005-0000-0000-0000D5320000}"/>
    <cellStyle name="Normal 11 4 15" xfId="12943" xr:uid="{00000000-0005-0000-0000-0000D6320000}"/>
    <cellStyle name="Normal 11 4 16" xfId="12944" xr:uid="{00000000-0005-0000-0000-0000D7320000}"/>
    <cellStyle name="Normal 11 4 2" xfId="12945" xr:uid="{00000000-0005-0000-0000-0000D8320000}"/>
    <cellStyle name="Normal 11 4 2 10" xfId="12946" xr:uid="{00000000-0005-0000-0000-0000D9320000}"/>
    <cellStyle name="Normal 11 4 2 11" xfId="12947" xr:uid="{00000000-0005-0000-0000-0000DA320000}"/>
    <cellStyle name="Normal 11 4 2 12" xfId="12948" xr:uid="{00000000-0005-0000-0000-0000DB320000}"/>
    <cellStyle name="Normal 11 4 2 2" xfId="12949" xr:uid="{00000000-0005-0000-0000-0000DC320000}"/>
    <cellStyle name="Normal 11 4 2 2 10" xfId="12950" xr:uid="{00000000-0005-0000-0000-0000DD320000}"/>
    <cellStyle name="Normal 11 4 2 2 11" xfId="12951" xr:uid="{00000000-0005-0000-0000-0000DE320000}"/>
    <cellStyle name="Normal 11 4 2 2 2" xfId="12952" xr:uid="{00000000-0005-0000-0000-0000DF320000}"/>
    <cellStyle name="Normal 11 4 2 2 2 10" xfId="12953" xr:uid="{00000000-0005-0000-0000-0000E0320000}"/>
    <cellStyle name="Normal 11 4 2 2 2 2" xfId="12954" xr:uid="{00000000-0005-0000-0000-0000E1320000}"/>
    <cellStyle name="Normal 11 4 2 2 2 2 2" xfId="12955" xr:uid="{00000000-0005-0000-0000-0000E2320000}"/>
    <cellStyle name="Normal 11 4 2 2 2 2 2 2" xfId="12956" xr:uid="{00000000-0005-0000-0000-0000E3320000}"/>
    <cellStyle name="Normal 11 4 2 2 2 2 2 3" xfId="12957" xr:uid="{00000000-0005-0000-0000-0000E4320000}"/>
    <cellStyle name="Normal 11 4 2 2 2 2 2 4" xfId="12958" xr:uid="{00000000-0005-0000-0000-0000E5320000}"/>
    <cellStyle name="Normal 11 4 2 2 2 2 2 5" xfId="12959" xr:uid="{00000000-0005-0000-0000-0000E6320000}"/>
    <cellStyle name="Normal 11 4 2 2 2 2 2 6" xfId="12960" xr:uid="{00000000-0005-0000-0000-0000E7320000}"/>
    <cellStyle name="Normal 11 4 2 2 2 2 2 7" xfId="12961" xr:uid="{00000000-0005-0000-0000-0000E8320000}"/>
    <cellStyle name="Normal 11 4 2 2 2 2 3" xfId="12962" xr:uid="{00000000-0005-0000-0000-0000E9320000}"/>
    <cellStyle name="Normal 11 4 2 2 2 2 4" xfId="12963" xr:uid="{00000000-0005-0000-0000-0000EA320000}"/>
    <cellStyle name="Normal 11 4 2 2 2 2 5" xfId="12964" xr:uid="{00000000-0005-0000-0000-0000EB320000}"/>
    <cellStyle name="Normal 11 4 2 2 2 2 6" xfId="12965" xr:uid="{00000000-0005-0000-0000-0000EC320000}"/>
    <cellStyle name="Normal 11 4 2 2 2 2 7" xfId="12966" xr:uid="{00000000-0005-0000-0000-0000ED320000}"/>
    <cellStyle name="Normal 11 4 2 2 2 2 8" xfId="12967" xr:uid="{00000000-0005-0000-0000-0000EE320000}"/>
    <cellStyle name="Normal 11 4 2 2 2 3" xfId="12968" xr:uid="{00000000-0005-0000-0000-0000EF320000}"/>
    <cellStyle name="Normal 11 4 2 2 2 3 2" xfId="12969" xr:uid="{00000000-0005-0000-0000-0000F0320000}"/>
    <cellStyle name="Normal 11 4 2 2 2 3 2 2" xfId="12970" xr:uid="{00000000-0005-0000-0000-0000F1320000}"/>
    <cellStyle name="Normal 11 4 2 2 2 3 2 3" xfId="12971" xr:uid="{00000000-0005-0000-0000-0000F2320000}"/>
    <cellStyle name="Normal 11 4 2 2 2 3 2 4" xfId="12972" xr:uid="{00000000-0005-0000-0000-0000F3320000}"/>
    <cellStyle name="Normal 11 4 2 2 2 3 2 5" xfId="12973" xr:uid="{00000000-0005-0000-0000-0000F4320000}"/>
    <cellStyle name="Normal 11 4 2 2 2 3 2 6" xfId="12974" xr:uid="{00000000-0005-0000-0000-0000F5320000}"/>
    <cellStyle name="Normal 11 4 2 2 2 3 2 7" xfId="12975" xr:uid="{00000000-0005-0000-0000-0000F6320000}"/>
    <cellStyle name="Normal 11 4 2 2 2 3 3" xfId="12976" xr:uid="{00000000-0005-0000-0000-0000F7320000}"/>
    <cellStyle name="Normal 11 4 2 2 2 3 4" xfId="12977" xr:uid="{00000000-0005-0000-0000-0000F8320000}"/>
    <cellStyle name="Normal 11 4 2 2 2 3 5" xfId="12978" xr:uid="{00000000-0005-0000-0000-0000F9320000}"/>
    <cellStyle name="Normal 11 4 2 2 2 3 6" xfId="12979" xr:uid="{00000000-0005-0000-0000-0000FA320000}"/>
    <cellStyle name="Normal 11 4 2 2 2 3 7" xfId="12980" xr:uid="{00000000-0005-0000-0000-0000FB320000}"/>
    <cellStyle name="Normal 11 4 2 2 2 3 8" xfId="12981" xr:uid="{00000000-0005-0000-0000-0000FC320000}"/>
    <cellStyle name="Normal 11 4 2 2 2 4" xfId="12982" xr:uid="{00000000-0005-0000-0000-0000FD320000}"/>
    <cellStyle name="Normal 11 4 2 2 2 4 2" xfId="12983" xr:uid="{00000000-0005-0000-0000-0000FE320000}"/>
    <cellStyle name="Normal 11 4 2 2 2 4 3" xfId="12984" xr:uid="{00000000-0005-0000-0000-0000FF320000}"/>
    <cellStyle name="Normal 11 4 2 2 2 4 4" xfId="12985" xr:uid="{00000000-0005-0000-0000-000000330000}"/>
    <cellStyle name="Normal 11 4 2 2 2 4 5" xfId="12986" xr:uid="{00000000-0005-0000-0000-000001330000}"/>
    <cellStyle name="Normal 11 4 2 2 2 4 6" xfId="12987" xr:uid="{00000000-0005-0000-0000-000002330000}"/>
    <cellStyle name="Normal 11 4 2 2 2 4 7" xfId="12988" xr:uid="{00000000-0005-0000-0000-000003330000}"/>
    <cellStyle name="Normal 11 4 2 2 2 5" xfId="12989" xr:uid="{00000000-0005-0000-0000-000004330000}"/>
    <cellStyle name="Normal 11 4 2 2 2 6" xfId="12990" xr:uid="{00000000-0005-0000-0000-000005330000}"/>
    <cellStyle name="Normal 11 4 2 2 2 7" xfId="12991" xr:uid="{00000000-0005-0000-0000-000006330000}"/>
    <cellStyle name="Normal 11 4 2 2 2 8" xfId="12992" xr:uid="{00000000-0005-0000-0000-000007330000}"/>
    <cellStyle name="Normal 11 4 2 2 2 9" xfId="12993" xr:uid="{00000000-0005-0000-0000-000008330000}"/>
    <cellStyle name="Normal 11 4 2 2 3" xfId="12994" xr:uid="{00000000-0005-0000-0000-000009330000}"/>
    <cellStyle name="Normal 11 4 2 2 3 2" xfId="12995" xr:uid="{00000000-0005-0000-0000-00000A330000}"/>
    <cellStyle name="Normal 11 4 2 2 3 2 2" xfId="12996" xr:uid="{00000000-0005-0000-0000-00000B330000}"/>
    <cellStyle name="Normal 11 4 2 2 3 2 2 2" xfId="12997" xr:uid="{00000000-0005-0000-0000-00000C330000}"/>
    <cellStyle name="Normal 11 4 2 2 3 2 2 3" xfId="12998" xr:uid="{00000000-0005-0000-0000-00000D330000}"/>
    <cellStyle name="Normal 11 4 2 2 3 2 2 4" xfId="12999" xr:uid="{00000000-0005-0000-0000-00000E330000}"/>
    <cellStyle name="Normal 11 4 2 2 3 2 2 5" xfId="13000" xr:uid="{00000000-0005-0000-0000-00000F330000}"/>
    <cellStyle name="Normal 11 4 2 2 3 2 2 6" xfId="13001" xr:uid="{00000000-0005-0000-0000-000010330000}"/>
    <cellStyle name="Normal 11 4 2 2 3 2 2 7" xfId="13002" xr:uid="{00000000-0005-0000-0000-000011330000}"/>
    <cellStyle name="Normal 11 4 2 2 3 2 3" xfId="13003" xr:uid="{00000000-0005-0000-0000-000012330000}"/>
    <cellStyle name="Normal 11 4 2 2 3 2 4" xfId="13004" xr:uid="{00000000-0005-0000-0000-000013330000}"/>
    <cellStyle name="Normal 11 4 2 2 3 2 5" xfId="13005" xr:uid="{00000000-0005-0000-0000-000014330000}"/>
    <cellStyle name="Normal 11 4 2 2 3 2 6" xfId="13006" xr:uid="{00000000-0005-0000-0000-000015330000}"/>
    <cellStyle name="Normal 11 4 2 2 3 2 7" xfId="13007" xr:uid="{00000000-0005-0000-0000-000016330000}"/>
    <cellStyle name="Normal 11 4 2 2 3 2 8" xfId="13008" xr:uid="{00000000-0005-0000-0000-000017330000}"/>
    <cellStyle name="Normal 11 4 2 2 3 3" xfId="13009" xr:uid="{00000000-0005-0000-0000-000018330000}"/>
    <cellStyle name="Normal 11 4 2 2 3 3 2" xfId="13010" xr:uid="{00000000-0005-0000-0000-000019330000}"/>
    <cellStyle name="Normal 11 4 2 2 3 3 3" xfId="13011" xr:uid="{00000000-0005-0000-0000-00001A330000}"/>
    <cellStyle name="Normal 11 4 2 2 3 3 4" xfId="13012" xr:uid="{00000000-0005-0000-0000-00001B330000}"/>
    <cellStyle name="Normal 11 4 2 2 3 3 5" xfId="13013" xr:uid="{00000000-0005-0000-0000-00001C330000}"/>
    <cellStyle name="Normal 11 4 2 2 3 3 6" xfId="13014" xr:uid="{00000000-0005-0000-0000-00001D330000}"/>
    <cellStyle name="Normal 11 4 2 2 3 3 7" xfId="13015" xr:uid="{00000000-0005-0000-0000-00001E330000}"/>
    <cellStyle name="Normal 11 4 2 2 3 4" xfId="13016" xr:uid="{00000000-0005-0000-0000-00001F330000}"/>
    <cellStyle name="Normal 11 4 2 2 3 5" xfId="13017" xr:uid="{00000000-0005-0000-0000-000020330000}"/>
    <cellStyle name="Normal 11 4 2 2 3 6" xfId="13018" xr:uid="{00000000-0005-0000-0000-000021330000}"/>
    <cellStyle name="Normal 11 4 2 2 3 7" xfId="13019" xr:uid="{00000000-0005-0000-0000-000022330000}"/>
    <cellStyle name="Normal 11 4 2 2 3 8" xfId="13020" xr:uid="{00000000-0005-0000-0000-000023330000}"/>
    <cellStyle name="Normal 11 4 2 2 3 9" xfId="13021" xr:uid="{00000000-0005-0000-0000-000024330000}"/>
    <cellStyle name="Normal 11 4 2 2 4" xfId="13022" xr:uid="{00000000-0005-0000-0000-000025330000}"/>
    <cellStyle name="Normal 11 4 2 2 4 2" xfId="13023" xr:uid="{00000000-0005-0000-0000-000026330000}"/>
    <cellStyle name="Normal 11 4 2 2 4 2 2" xfId="13024" xr:uid="{00000000-0005-0000-0000-000027330000}"/>
    <cellStyle name="Normal 11 4 2 2 4 2 3" xfId="13025" xr:uid="{00000000-0005-0000-0000-000028330000}"/>
    <cellStyle name="Normal 11 4 2 2 4 2 4" xfId="13026" xr:uid="{00000000-0005-0000-0000-000029330000}"/>
    <cellStyle name="Normal 11 4 2 2 4 2 5" xfId="13027" xr:uid="{00000000-0005-0000-0000-00002A330000}"/>
    <cellStyle name="Normal 11 4 2 2 4 2 6" xfId="13028" xr:uid="{00000000-0005-0000-0000-00002B330000}"/>
    <cellStyle name="Normal 11 4 2 2 4 2 7" xfId="13029" xr:uid="{00000000-0005-0000-0000-00002C330000}"/>
    <cellStyle name="Normal 11 4 2 2 4 3" xfId="13030" xr:uid="{00000000-0005-0000-0000-00002D330000}"/>
    <cellStyle name="Normal 11 4 2 2 4 4" xfId="13031" xr:uid="{00000000-0005-0000-0000-00002E330000}"/>
    <cellStyle name="Normal 11 4 2 2 4 5" xfId="13032" xr:uid="{00000000-0005-0000-0000-00002F330000}"/>
    <cellStyle name="Normal 11 4 2 2 4 6" xfId="13033" xr:uid="{00000000-0005-0000-0000-000030330000}"/>
    <cellStyle name="Normal 11 4 2 2 4 7" xfId="13034" xr:uid="{00000000-0005-0000-0000-000031330000}"/>
    <cellStyle name="Normal 11 4 2 2 4 8" xfId="13035" xr:uid="{00000000-0005-0000-0000-000032330000}"/>
    <cellStyle name="Normal 11 4 2 2 5" xfId="13036" xr:uid="{00000000-0005-0000-0000-000033330000}"/>
    <cellStyle name="Normal 11 4 2 2 5 2" xfId="13037" xr:uid="{00000000-0005-0000-0000-000034330000}"/>
    <cellStyle name="Normal 11 4 2 2 5 3" xfId="13038" xr:uid="{00000000-0005-0000-0000-000035330000}"/>
    <cellStyle name="Normal 11 4 2 2 5 4" xfId="13039" xr:uid="{00000000-0005-0000-0000-000036330000}"/>
    <cellStyle name="Normal 11 4 2 2 5 5" xfId="13040" xr:uid="{00000000-0005-0000-0000-000037330000}"/>
    <cellStyle name="Normal 11 4 2 2 5 6" xfId="13041" xr:uid="{00000000-0005-0000-0000-000038330000}"/>
    <cellStyle name="Normal 11 4 2 2 5 7" xfId="13042" xr:uid="{00000000-0005-0000-0000-000039330000}"/>
    <cellStyle name="Normal 11 4 2 2 6" xfId="13043" xr:uid="{00000000-0005-0000-0000-00003A330000}"/>
    <cellStyle name="Normal 11 4 2 2 7" xfId="13044" xr:uid="{00000000-0005-0000-0000-00003B330000}"/>
    <cellStyle name="Normal 11 4 2 2 8" xfId="13045" xr:uid="{00000000-0005-0000-0000-00003C330000}"/>
    <cellStyle name="Normal 11 4 2 2 9" xfId="13046" xr:uid="{00000000-0005-0000-0000-00003D330000}"/>
    <cellStyle name="Normal 11 4 2 3" xfId="13047" xr:uid="{00000000-0005-0000-0000-00003E330000}"/>
    <cellStyle name="Normal 11 4 2 3 10" xfId="13048" xr:uid="{00000000-0005-0000-0000-00003F330000}"/>
    <cellStyle name="Normal 11 4 2 3 2" xfId="13049" xr:uid="{00000000-0005-0000-0000-000040330000}"/>
    <cellStyle name="Normal 11 4 2 3 2 2" xfId="13050" xr:uid="{00000000-0005-0000-0000-000041330000}"/>
    <cellStyle name="Normal 11 4 2 3 2 2 2" xfId="13051" xr:uid="{00000000-0005-0000-0000-000042330000}"/>
    <cellStyle name="Normal 11 4 2 3 2 2 3" xfId="13052" xr:uid="{00000000-0005-0000-0000-000043330000}"/>
    <cellStyle name="Normal 11 4 2 3 2 2 4" xfId="13053" xr:uid="{00000000-0005-0000-0000-000044330000}"/>
    <cellStyle name="Normal 11 4 2 3 2 2 5" xfId="13054" xr:uid="{00000000-0005-0000-0000-000045330000}"/>
    <cellStyle name="Normal 11 4 2 3 2 2 6" xfId="13055" xr:uid="{00000000-0005-0000-0000-000046330000}"/>
    <cellStyle name="Normal 11 4 2 3 2 2 7" xfId="13056" xr:uid="{00000000-0005-0000-0000-000047330000}"/>
    <cellStyle name="Normal 11 4 2 3 2 3" xfId="13057" xr:uid="{00000000-0005-0000-0000-000048330000}"/>
    <cellStyle name="Normal 11 4 2 3 2 4" xfId="13058" xr:uid="{00000000-0005-0000-0000-000049330000}"/>
    <cellStyle name="Normal 11 4 2 3 2 5" xfId="13059" xr:uid="{00000000-0005-0000-0000-00004A330000}"/>
    <cellStyle name="Normal 11 4 2 3 2 6" xfId="13060" xr:uid="{00000000-0005-0000-0000-00004B330000}"/>
    <cellStyle name="Normal 11 4 2 3 2 7" xfId="13061" xr:uid="{00000000-0005-0000-0000-00004C330000}"/>
    <cellStyle name="Normal 11 4 2 3 2 8" xfId="13062" xr:uid="{00000000-0005-0000-0000-00004D330000}"/>
    <cellStyle name="Normal 11 4 2 3 3" xfId="13063" xr:uid="{00000000-0005-0000-0000-00004E330000}"/>
    <cellStyle name="Normal 11 4 2 3 3 2" xfId="13064" xr:uid="{00000000-0005-0000-0000-00004F330000}"/>
    <cellStyle name="Normal 11 4 2 3 3 2 2" xfId="13065" xr:uid="{00000000-0005-0000-0000-000050330000}"/>
    <cellStyle name="Normal 11 4 2 3 3 2 3" xfId="13066" xr:uid="{00000000-0005-0000-0000-000051330000}"/>
    <cellStyle name="Normal 11 4 2 3 3 2 4" xfId="13067" xr:uid="{00000000-0005-0000-0000-000052330000}"/>
    <cellStyle name="Normal 11 4 2 3 3 2 5" xfId="13068" xr:uid="{00000000-0005-0000-0000-000053330000}"/>
    <cellStyle name="Normal 11 4 2 3 3 2 6" xfId="13069" xr:uid="{00000000-0005-0000-0000-000054330000}"/>
    <cellStyle name="Normal 11 4 2 3 3 2 7" xfId="13070" xr:uid="{00000000-0005-0000-0000-000055330000}"/>
    <cellStyle name="Normal 11 4 2 3 3 3" xfId="13071" xr:uid="{00000000-0005-0000-0000-000056330000}"/>
    <cellStyle name="Normal 11 4 2 3 3 4" xfId="13072" xr:uid="{00000000-0005-0000-0000-000057330000}"/>
    <cellStyle name="Normal 11 4 2 3 3 5" xfId="13073" xr:uid="{00000000-0005-0000-0000-000058330000}"/>
    <cellStyle name="Normal 11 4 2 3 3 6" xfId="13074" xr:uid="{00000000-0005-0000-0000-000059330000}"/>
    <cellStyle name="Normal 11 4 2 3 3 7" xfId="13075" xr:uid="{00000000-0005-0000-0000-00005A330000}"/>
    <cellStyle name="Normal 11 4 2 3 3 8" xfId="13076" xr:uid="{00000000-0005-0000-0000-00005B330000}"/>
    <cellStyle name="Normal 11 4 2 3 4" xfId="13077" xr:uid="{00000000-0005-0000-0000-00005C330000}"/>
    <cellStyle name="Normal 11 4 2 3 4 2" xfId="13078" xr:uid="{00000000-0005-0000-0000-00005D330000}"/>
    <cellStyle name="Normal 11 4 2 3 4 3" xfId="13079" xr:uid="{00000000-0005-0000-0000-00005E330000}"/>
    <cellStyle name="Normal 11 4 2 3 4 4" xfId="13080" xr:uid="{00000000-0005-0000-0000-00005F330000}"/>
    <cellStyle name="Normal 11 4 2 3 4 5" xfId="13081" xr:uid="{00000000-0005-0000-0000-000060330000}"/>
    <cellStyle name="Normal 11 4 2 3 4 6" xfId="13082" xr:uid="{00000000-0005-0000-0000-000061330000}"/>
    <cellStyle name="Normal 11 4 2 3 4 7" xfId="13083" xr:uid="{00000000-0005-0000-0000-000062330000}"/>
    <cellStyle name="Normal 11 4 2 3 5" xfId="13084" xr:uid="{00000000-0005-0000-0000-000063330000}"/>
    <cellStyle name="Normal 11 4 2 3 6" xfId="13085" xr:uid="{00000000-0005-0000-0000-000064330000}"/>
    <cellStyle name="Normal 11 4 2 3 7" xfId="13086" xr:uid="{00000000-0005-0000-0000-000065330000}"/>
    <cellStyle name="Normal 11 4 2 3 8" xfId="13087" xr:uid="{00000000-0005-0000-0000-000066330000}"/>
    <cellStyle name="Normal 11 4 2 3 9" xfId="13088" xr:uid="{00000000-0005-0000-0000-000067330000}"/>
    <cellStyle name="Normal 11 4 2 4" xfId="13089" xr:uid="{00000000-0005-0000-0000-000068330000}"/>
    <cellStyle name="Normal 11 4 2 4 2" xfId="13090" xr:uid="{00000000-0005-0000-0000-000069330000}"/>
    <cellStyle name="Normal 11 4 2 4 2 2" xfId="13091" xr:uid="{00000000-0005-0000-0000-00006A330000}"/>
    <cellStyle name="Normal 11 4 2 4 2 2 2" xfId="13092" xr:uid="{00000000-0005-0000-0000-00006B330000}"/>
    <cellStyle name="Normal 11 4 2 4 2 2 3" xfId="13093" xr:uid="{00000000-0005-0000-0000-00006C330000}"/>
    <cellStyle name="Normal 11 4 2 4 2 2 4" xfId="13094" xr:uid="{00000000-0005-0000-0000-00006D330000}"/>
    <cellStyle name="Normal 11 4 2 4 2 2 5" xfId="13095" xr:uid="{00000000-0005-0000-0000-00006E330000}"/>
    <cellStyle name="Normal 11 4 2 4 2 2 6" xfId="13096" xr:uid="{00000000-0005-0000-0000-00006F330000}"/>
    <cellStyle name="Normal 11 4 2 4 2 2 7" xfId="13097" xr:uid="{00000000-0005-0000-0000-000070330000}"/>
    <cellStyle name="Normal 11 4 2 4 2 3" xfId="13098" xr:uid="{00000000-0005-0000-0000-000071330000}"/>
    <cellStyle name="Normal 11 4 2 4 2 4" xfId="13099" xr:uid="{00000000-0005-0000-0000-000072330000}"/>
    <cellStyle name="Normal 11 4 2 4 2 5" xfId="13100" xr:uid="{00000000-0005-0000-0000-000073330000}"/>
    <cellStyle name="Normal 11 4 2 4 2 6" xfId="13101" xr:uid="{00000000-0005-0000-0000-000074330000}"/>
    <cellStyle name="Normal 11 4 2 4 2 7" xfId="13102" xr:uid="{00000000-0005-0000-0000-000075330000}"/>
    <cellStyle name="Normal 11 4 2 4 2 8" xfId="13103" xr:uid="{00000000-0005-0000-0000-000076330000}"/>
    <cellStyle name="Normal 11 4 2 4 3" xfId="13104" xr:uid="{00000000-0005-0000-0000-000077330000}"/>
    <cellStyle name="Normal 11 4 2 4 3 2" xfId="13105" xr:uid="{00000000-0005-0000-0000-000078330000}"/>
    <cellStyle name="Normal 11 4 2 4 3 3" xfId="13106" xr:uid="{00000000-0005-0000-0000-000079330000}"/>
    <cellStyle name="Normal 11 4 2 4 3 4" xfId="13107" xr:uid="{00000000-0005-0000-0000-00007A330000}"/>
    <cellStyle name="Normal 11 4 2 4 3 5" xfId="13108" xr:uid="{00000000-0005-0000-0000-00007B330000}"/>
    <cellStyle name="Normal 11 4 2 4 3 6" xfId="13109" xr:uid="{00000000-0005-0000-0000-00007C330000}"/>
    <cellStyle name="Normal 11 4 2 4 3 7" xfId="13110" xr:uid="{00000000-0005-0000-0000-00007D330000}"/>
    <cellStyle name="Normal 11 4 2 4 4" xfId="13111" xr:uid="{00000000-0005-0000-0000-00007E330000}"/>
    <cellStyle name="Normal 11 4 2 4 5" xfId="13112" xr:uid="{00000000-0005-0000-0000-00007F330000}"/>
    <cellStyle name="Normal 11 4 2 4 6" xfId="13113" xr:uid="{00000000-0005-0000-0000-000080330000}"/>
    <cellStyle name="Normal 11 4 2 4 7" xfId="13114" xr:uid="{00000000-0005-0000-0000-000081330000}"/>
    <cellStyle name="Normal 11 4 2 4 8" xfId="13115" xr:uid="{00000000-0005-0000-0000-000082330000}"/>
    <cellStyle name="Normal 11 4 2 4 9" xfId="13116" xr:uid="{00000000-0005-0000-0000-000083330000}"/>
    <cellStyle name="Normal 11 4 2 5" xfId="13117" xr:uid="{00000000-0005-0000-0000-000084330000}"/>
    <cellStyle name="Normal 11 4 2 5 2" xfId="13118" xr:uid="{00000000-0005-0000-0000-000085330000}"/>
    <cellStyle name="Normal 11 4 2 5 2 2" xfId="13119" xr:uid="{00000000-0005-0000-0000-000086330000}"/>
    <cellStyle name="Normal 11 4 2 5 2 3" xfId="13120" xr:uid="{00000000-0005-0000-0000-000087330000}"/>
    <cellStyle name="Normal 11 4 2 5 2 4" xfId="13121" xr:uid="{00000000-0005-0000-0000-000088330000}"/>
    <cellStyle name="Normal 11 4 2 5 2 5" xfId="13122" xr:uid="{00000000-0005-0000-0000-000089330000}"/>
    <cellStyle name="Normal 11 4 2 5 2 6" xfId="13123" xr:uid="{00000000-0005-0000-0000-00008A330000}"/>
    <cellStyle name="Normal 11 4 2 5 2 7" xfId="13124" xr:uid="{00000000-0005-0000-0000-00008B330000}"/>
    <cellStyle name="Normal 11 4 2 5 3" xfId="13125" xr:uid="{00000000-0005-0000-0000-00008C330000}"/>
    <cellStyle name="Normal 11 4 2 5 4" xfId="13126" xr:uid="{00000000-0005-0000-0000-00008D330000}"/>
    <cellStyle name="Normal 11 4 2 5 5" xfId="13127" xr:uid="{00000000-0005-0000-0000-00008E330000}"/>
    <cellStyle name="Normal 11 4 2 5 6" xfId="13128" xr:uid="{00000000-0005-0000-0000-00008F330000}"/>
    <cellStyle name="Normal 11 4 2 5 7" xfId="13129" xr:uid="{00000000-0005-0000-0000-000090330000}"/>
    <cellStyle name="Normal 11 4 2 5 8" xfId="13130" xr:uid="{00000000-0005-0000-0000-000091330000}"/>
    <cellStyle name="Normal 11 4 2 6" xfId="13131" xr:uid="{00000000-0005-0000-0000-000092330000}"/>
    <cellStyle name="Normal 11 4 2 6 2" xfId="13132" xr:uid="{00000000-0005-0000-0000-000093330000}"/>
    <cellStyle name="Normal 11 4 2 6 3" xfId="13133" xr:uid="{00000000-0005-0000-0000-000094330000}"/>
    <cellStyle name="Normal 11 4 2 6 4" xfId="13134" xr:uid="{00000000-0005-0000-0000-000095330000}"/>
    <cellStyle name="Normal 11 4 2 6 5" xfId="13135" xr:uid="{00000000-0005-0000-0000-000096330000}"/>
    <cellStyle name="Normal 11 4 2 6 6" xfId="13136" xr:uid="{00000000-0005-0000-0000-000097330000}"/>
    <cellStyle name="Normal 11 4 2 6 7" xfId="13137" xr:uid="{00000000-0005-0000-0000-000098330000}"/>
    <cellStyle name="Normal 11 4 2 7" xfId="13138" xr:uid="{00000000-0005-0000-0000-000099330000}"/>
    <cellStyle name="Normal 11 4 2 8" xfId="13139" xr:uid="{00000000-0005-0000-0000-00009A330000}"/>
    <cellStyle name="Normal 11 4 2 9" xfId="13140" xr:uid="{00000000-0005-0000-0000-00009B330000}"/>
    <cellStyle name="Normal 11 4 3" xfId="13141" xr:uid="{00000000-0005-0000-0000-00009C330000}"/>
    <cellStyle name="Normal 11 4 3 10" xfId="13142" xr:uid="{00000000-0005-0000-0000-00009D330000}"/>
    <cellStyle name="Normal 11 4 3 11" xfId="13143" xr:uid="{00000000-0005-0000-0000-00009E330000}"/>
    <cellStyle name="Normal 11 4 3 12" xfId="13144" xr:uid="{00000000-0005-0000-0000-00009F330000}"/>
    <cellStyle name="Normal 11 4 3 2" xfId="13145" xr:uid="{00000000-0005-0000-0000-0000A0330000}"/>
    <cellStyle name="Normal 11 4 3 2 10" xfId="13146" xr:uid="{00000000-0005-0000-0000-0000A1330000}"/>
    <cellStyle name="Normal 11 4 3 2 11" xfId="13147" xr:uid="{00000000-0005-0000-0000-0000A2330000}"/>
    <cellStyle name="Normal 11 4 3 2 2" xfId="13148" xr:uid="{00000000-0005-0000-0000-0000A3330000}"/>
    <cellStyle name="Normal 11 4 3 2 2 10" xfId="13149" xr:uid="{00000000-0005-0000-0000-0000A4330000}"/>
    <cellStyle name="Normal 11 4 3 2 2 2" xfId="13150" xr:uid="{00000000-0005-0000-0000-0000A5330000}"/>
    <cellStyle name="Normal 11 4 3 2 2 2 2" xfId="13151" xr:uid="{00000000-0005-0000-0000-0000A6330000}"/>
    <cellStyle name="Normal 11 4 3 2 2 2 2 2" xfId="13152" xr:uid="{00000000-0005-0000-0000-0000A7330000}"/>
    <cellStyle name="Normal 11 4 3 2 2 2 2 3" xfId="13153" xr:uid="{00000000-0005-0000-0000-0000A8330000}"/>
    <cellStyle name="Normal 11 4 3 2 2 2 2 4" xfId="13154" xr:uid="{00000000-0005-0000-0000-0000A9330000}"/>
    <cellStyle name="Normal 11 4 3 2 2 2 2 5" xfId="13155" xr:uid="{00000000-0005-0000-0000-0000AA330000}"/>
    <cellStyle name="Normal 11 4 3 2 2 2 2 6" xfId="13156" xr:uid="{00000000-0005-0000-0000-0000AB330000}"/>
    <cellStyle name="Normal 11 4 3 2 2 2 2 7" xfId="13157" xr:uid="{00000000-0005-0000-0000-0000AC330000}"/>
    <cellStyle name="Normal 11 4 3 2 2 2 3" xfId="13158" xr:uid="{00000000-0005-0000-0000-0000AD330000}"/>
    <cellStyle name="Normal 11 4 3 2 2 2 4" xfId="13159" xr:uid="{00000000-0005-0000-0000-0000AE330000}"/>
    <cellStyle name="Normal 11 4 3 2 2 2 5" xfId="13160" xr:uid="{00000000-0005-0000-0000-0000AF330000}"/>
    <cellStyle name="Normal 11 4 3 2 2 2 6" xfId="13161" xr:uid="{00000000-0005-0000-0000-0000B0330000}"/>
    <cellStyle name="Normal 11 4 3 2 2 2 7" xfId="13162" xr:uid="{00000000-0005-0000-0000-0000B1330000}"/>
    <cellStyle name="Normal 11 4 3 2 2 2 8" xfId="13163" xr:uid="{00000000-0005-0000-0000-0000B2330000}"/>
    <cellStyle name="Normal 11 4 3 2 2 3" xfId="13164" xr:uid="{00000000-0005-0000-0000-0000B3330000}"/>
    <cellStyle name="Normal 11 4 3 2 2 3 2" xfId="13165" xr:uid="{00000000-0005-0000-0000-0000B4330000}"/>
    <cellStyle name="Normal 11 4 3 2 2 3 2 2" xfId="13166" xr:uid="{00000000-0005-0000-0000-0000B5330000}"/>
    <cellStyle name="Normal 11 4 3 2 2 3 2 3" xfId="13167" xr:uid="{00000000-0005-0000-0000-0000B6330000}"/>
    <cellStyle name="Normal 11 4 3 2 2 3 2 4" xfId="13168" xr:uid="{00000000-0005-0000-0000-0000B7330000}"/>
    <cellStyle name="Normal 11 4 3 2 2 3 2 5" xfId="13169" xr:uid="{00000000-0005-0000-0000-0000B8330000}"/>
    <cellStyle name="Normal 11 4 3 2 2 3 2 6" xfId="13170" xr:uid="{00000000-0005-0000-0000-0000B9330000}"/>
    <cellStyle name="Normal 11 4 3 2 2 3 2 7" xfId="13171" xr:uid="{00000000-0005-0000-0000-0000BA330000}"/>
    <cellStyle name="Normal 11 4 3 2 2 3 3" xfId="13172" xr:uid="{00000000-0005-0000-0000-0000BB330000}"/>
    <cellStyle name="Normal 11 4 3 2 2 3 4" xfId="13173" xr:uid="{00000000-0005-0000-0000-0000BC330000}"/>
    <cellStyle name="Normal 11 4 3 2 2 3 5" xfId="13174" xr:uid="{00000000-0005-0000-0000-0000BD330000}"/>
    <cellStyle name="Normal 11 4 3 2 2 3 6" xfId="13175" xr:uid="{00000000-0005-0000-0000-0000BE330000}"/>
    <cellStyle name="Normal 11 4 3 2 2 3 7" xfId="13176" xr:uid="{00000000-0005-0000-0000-0000BF330000}"/>
    <cellStyle name="Normal 11 4 3 2 2 3 8" xfId="13177" xr:uid="{00000000-0005-0000-0000-0000C0330000}"/>
    <cellStyle name="Normal 11 4 3 2 2 4" xfId="13178" xr:uid="{00000000-0005-0000-0000-0000C1330000}"/>
    <cellStyle name="Normal 11 4 3 2 2 4 2" xfId="13179" xr:uid="{00000000-0005-0000-0000-0000C2330000}"/>
    <cellStyle name="Normal 11 4 3 2 2 4 3" xfId="13180" xr:uid="{00000000-0005-0000-0000-0000C3330000}"/>
    <cellStyle name="Normal 11 4 3 2 2 4 4" xfId="13181" xr:uid="{00000000-0005-0000-0000-0000C4330000}"/>
    <cellStyle name="Normal 11 4 3 2 2 4 5" xfId="13182" xr:uid="{00000000-0005-0000-0000-0000C5330000}"/>
    <cellStyle name="Normal 11 4 3 2 2 4 6" xfId="13183" xr:uid="{00000000-0005-0000-0000-0000C6330000}"/>
    <cellStyle name="Normal 11 4 3 2 2 4 7" xfId="13184" xr:uid="{00000000-0005-0000-0000-0000C7330000}"/>
    <cellStyle name="Normal 11 4 3 2 2 5" xfId="13185" xr:uid="{00000000-0005-0000-0000-0000C8330000}"/>
    <cellStyle name="Normal 11 4 3 2 2 6" xfId="13186" xr:uid="{00000000-0005-0000-0000-0000C9330000}"/>
    <cellStyle name="Normal 11 4 3 2 2 7" xfId="13187" xr:uid="{00000000-0005-0000-0000-0000CA330000}"/>
    <cellStyle name="Normal 11 4 3 2 2 8" xfId="13188" xr:uid="{00000000-0005-0000-0000-0000CB330000}"/>
    <cellStyle name="Normal 11 4 3 2 2 9" xfId="13189" xr:uid="{00000000-0005-0000-0000-0000CC330000}"/>
    <cellStyle name="Normal 11 4 3 2 3" xfId="13190" xr:uid="{00000000-0005-0000-0000-0000CD330000}"/>
    <cellStyle name="Normal 11 4 3 2 3 2" xfId="13191" xr:uid="{00000000-0005-0000-0000-0000CE330000}"/>
    <cellStyle name="Normal 11 4 3 2 3 2 2" xfId="13192" xr:uid="{00000000-0005-0000-0000-0000CF330000}"/>
    <cellStyle name="Normal 11 4 3 2 3 2 2 2" xfId="13193" xr:uid="{00000000-0005-0000-0000-0000D0330000}"/>
    <cellStyle name="Normal 11 4 3 2 3 2 2 3" xfId="13194" xr:uid="{00000000-0005-0000-0000-0000D1330000}"/>
    <cellStyle name="Normal 11 4 3 2 3 2 2 4" xfId="13195" xr:uid="{00000000-0005-0000-0000-0000D2330000}"/>
    <cellStyle name="Normal 11 4 3 2 3 2 2 5" xfId="13196" xr:uid="{00000000-0005-0000-0000-0000D3330000}"/>
    <cellStyle name="Normal 11 4 3 2 3 2 2 6" xfId="13197" xr:uid="{00000000-0005-0000-0000-0000D4330000}"/>
    <cellStyle name="Normal 11 4 3 2 3 2 2 7" xfId="13198" xr:uid="{00000000-0005-0000-0000-0000D5330000}"/>
    <cellStyle name="Normal 11 4 3 2 3 2 3" xfId="13199" xr:uid="{00000000-0005-0000-0000-0000D6330000}"/>
    <cellStyle name="Normal 11 4 3 2 3 2 4" xfId="13200" xr:uid="{00000000-0005-0000-0000-0000D7330000}"/>
    <cellStyle name="Normal 11 4 3 2 3 2 5" xfId="13201" xr:uid="{00000000-0005-0000-0000-0000D8330000}"/>
    <cellStyle name="Normal 11 4 3 2 3 2 6" xfId="13202" xr:uid="{00000000-0005-0000-0000-0000D9330000}"/>
    <cellStyle name="Normal 11 4 3 2 3 2 7" xfId="13203" xr:uid="{00000000-0005-0000-0000-0000DA330000}"/>
    <cellStyle name="Normal 11 4 3 2 3 2 8" xfId="13204" xr:uid="{00000000-0005-0000-0000-0000DB330000}"/>
    <cellStyle name="Normal 11 4 3 2 3 3" xfId="13205" xr:uid="{00000000-0005-0000-0000-0000DC330000}"/>
    <cellStyle name="Normal 11 4 3 2 3 3 2" xfId="13206" xr:uid="{00000000-0005-0000-0000-0000DD330000}"/>
    <cellStyle name="Normal 11 4 3 2 3 3 3" xfId="13207" xr:uid="{00000000-0005-0000-0000-0000DE330000}"/>
    <cellStyle name="Normal 11 4 3 2 3 3 4" xfId="13208" xr:uid="{00000000-0005-0000-0000-0000DF330000}"/>
    <cellStyle name="Normal 11 4 3 2 3 3 5" xfId="13209" xr:uid="{00000000-0005-0000-0000-0000E0330000}"/>
    <cellStyle name="Normal 11 4 3 2 3 3 6" xfId="13210" xr:uid="{00000000-0005-0000-0000-0000E1330000}"/>
    <cellStyle name="Normal 11 4 3 2 3 3 7" xfId="13211" xr:uid="{00000000-0005-0000-0000-0000E2330000}"/>
    <cellStyle name="Normal 11 4 3 2 3 4" xfId="13212" xr:uid="{00000000-0005-0000-0000-0000E3330000}"/>
    <cellStyle name="Normal 11 4 3 2 3 5" xfId="13213" xr:uid="{00000000-0005-0000-0000-0000E4330000}"/>
    <cellStyle name="Normal 11 4 3 2 3 6" xfId="13214" xr:uid="{00000000-0005-0000-0000-0000E5330000}"/>
    <cellStyle name="Normal 11 4 3 2 3 7" xfId="13215" xr:uid="{00000000-0005-0000-0000-0000E6330000}"/>
    <cellStyle name="Normal 11 4 3 2 3 8" xfId="13216" xr:uid="{00000000-0005-0000-0000-0000E7330000}"/>
    <cellStyle name="Normal 11 4 3 2 3 9" xfId="13217" xr:uid="{00000000-0005-0000-0000-0000E8330000}"/>
    <cellStyle name="Normal 11 4 3 2 4" xfId="13218" xr:uid="{00000000-0005-0000-0000-0000E9330000}"/>
    <cellStyle name="Normal 11 4 3 2 4 2" xfId="13219" xr:uid="{00000000-0005-0000-0000-0000EA330000}"/>
    <cellStyle name="Normal 11 4 3 2 4 2 2" xfId="13220" xr:uid="{00000000-0005-0000-0000-0000EB330000}"/>
    <cellStyle name="Normal 11 4 3 2 4 2 3" xfId="13221" xr:uid="{00000000-0005-0000-0000-0000EC330000}"/>
    <cellStyle name="Normal 11 4 3 2 4 2 4" xfId="13222" xr:uid="{00000000-0005-0000-0000-0000ED330000}"/>
    <cellStyle name="Normal 11 4 3 2 4 2 5" xfId="13223" xr:uid="{00000000-0005-0000-0000-0000EE330000}"/>
    <cellStyle name="Normal 11 4 3 2 4 2 6" xfId="13224" xr:uid="{00000000-0005-0000-0000-0000EF330000}"/>
    <cellStyle name="Normal 11 4 3 2 4 2 7" xfId="13225" xr:uid="{00000000-0005-0000-0000-0000F0330000}"/>
    <cellStyle name="Normal 11 4 3 2 4 3" xfId="13226" xr:uid="{00000000-0005-0000-0000-0000F1330000}"/>
    <cellStyle name="Normal 11 4 3 2 4 4" xfId="13227" xr:uid="{00000000-0005-0000-0000-0000F2330000}"/>
    <cellStyle name="Normal 11 4 3 2 4 5" xfId="13228" xr:uid="{00000000-0005-0000-0000-0000F3330000}"/>
    <cellStyle name="Normal 11 4 3 2 4 6" xfId="13229" xr:uid="{00000000-0005-0000-0000-0000F4330000}"/>
    <cellStyle name="Normal 11 4 3 2 4 7" xfId="13230" xr:uid="{00000000-0005-0000-0000-0000F5330000}"/>
    <cellStyle name="Normal 11 4 3 2 4 8" xfId="13231" xr:uid="{00000000-0005-0000-0000-0000F6330000}"/>
    <cellStyle name="Normal 11 4 3 2 5" xfId="13232" xr:uid="{00000000-0005-0000-0000-0000F7330000}"/>
    <cellStyle name="Normal 11 4 3 2 5 2" xfId="13233" xr:uid="{00000000-0005-0000-0000-0000F8330000}"/>
    <cellStyle name="Normal 11 4 3 2 5 3" xfId="13234" xr:uid="{00000000-0005-0000-0000-0000F9330000}"/>
    <cellStyle name="Normal 11 4 3 2 5 4" xfId="13235" xr:uid="{00000000-0005-0000-0000-0000FA330000}"/>
    <cellStyle name="Normal 11 4 3 2 5 5" xfId="13236" xr:uid="{00000000-0005-0000-0000-0000FB330000}"/>
    <cellStyle name="Normal 11 4 3 2 5 6" xfId="13237" xr:uid="{00000000-0005-0000-0000-0000FC330000}"/>
    <cellStyle name="Normal 11 4 3 2 5 7" xfId="13238" xr:uid="{00000000-0005-0000-0000-0000FD330000}"/>
    <cellStyle name="Normal 11 4 3 2 6" xfId="13239" xr:uid="{00000000-0005-0000-0000-0000FE330000}"/>
    <cellStyle name="Normal 11 4 3 2 7" xfId="13240" xr:uid="{00000000-0005-0000-0000-0000FF330000}"/>
    <cellStyle name="Normal 11 4 3 2 8" xfId="13241" xr:uid="{00000000-0005-0000-0000-000000340000}"/>
    <cellStyle name="Normal 11 4 3 2 9" xfId="13242" xr:uid="{00000000-0005-0000-0000-000001340000}"/>
    <cellStyle name="Normal 11 4 3 3" xfId="13243" xr:uid="{00000000-0005-0000-0000-000002340000}"/>
    <cellStyle name="Normal 11 4 3 3 10" xfId="13244" xr:uid="{00000000-0005-0000-0000-000003340000}"/>
    <cellStyle name="Normal 11 4 3 3 2" xfId="13245" xr:uid="{00000000-0005-0000-0000-000004340000}"/>
    <cellStyle name="Normal 11 4 3 3 2 2" xfId="13246" xr:uid="{00000000-0005-0000-0000-000005340000}"/>
    <cellStyle name="Normal 11 4 3 3 2 2 2" xfId="13247" xr:uid="{00000000-0005-0000-0000-000006340000}"/>
    <cellStyle name="Normal 11 4 3 3 2 2 3" xfId="13248" xr:uid="{00000000-0005-0000-0000-000007340000}"/>
    <cellStyle name="Normal 11 4 3 3 2 2 4" xfId="13249" xr:uid="{00000000-0005-0000-0000-000008340000}"/>
    <cellStyle name="Normal 11 4 3 3 2 2 5" xfId="13250" xr:uid="{00000000-0005-0000-0000-000009340000}"/>
    <cellStyle name="Normal 11 4 3 3 2 2 6" xfId="13251" xr:uid="{00000000-0005-0000-0000-00000A340000}"/>
    <cellStyle name="Normal 11 4 3 3 2 2 7" xfId="13252" xr:uid="{00000000-0005-0000-0000-00000B340000}"/>
    <cellStyle name="Normal 11 4 3 3 2 3" xfId="13253" xr:uid="{00000000-0005-0000-0000-00000C340000}"/>
    <cellStyle name="Normal 11 4 3 3 2 4" xfId="13254" xr:uid="{00000000-0005-0000-0000-00000D340000}"/>
    <cellStyle name="Normal 11 4 3 3 2 5" xfId="13255" xr:uid="{00000000-0005-0000-0000-00000E340000}"/>
    <cellStyle name="Normal 11 4 3 3 2 6" xfId="13256" xr:uid="{00000000-0005-0000-0000-00000F340000}"/>
    <cellStyle name="Normal 11 4 3 3 2 7" xfId="13257" xr:uid="{00000000-0005-0000-0000-000010340000}"/>
    <cellStyle name="Normal 11 4 3 3 2 8" xfId="13258" xr:uid="{00000000-0005-0000-0000-000011340000}"/>
    <cellStyle name="Normal 11 4 3 3 3" xfId="13259" xr:uid="{00000000-0005-0000-0000-000012340000}"/>
    <cellStyle name="Normal 11 4 3 3 3 2" xfId="13260" xr:uid="{00000000-0005-0000-0000-000013340000}"/>
    <cellStyle name="Normal 11 4 3 3 3 2 2" xfId="13261" xr:uid="{00000000-0005-0000-0000-000014340000}"/>
    <cellStyle name="Normal 11 4 3 3 3 2 3" xfId="13262" xr:uid="{00000000-0005-0000-0000-000015340000}"/>
    <cellStyle name="Normal 11 4 3 3 3 2 4" xfId="13263" xr:uid="{00000000-0005-0000-0000-000016340000}"/>
    <cellStyle name="Normal 11 4 3 3 3 2 5" xfId="13264" xr:uid="{00000000-0005-0000-0000-000017340000}"/>
    <cellStyle name="Normal 11 4 3 3 3 2 6" xfId="13265" xr:uid="{00000000-0005-0000-0000-000018340000}"/>
    <cellStyle name="Normal 11 4 3 3 3 2 7" xfId="13266" xr:uid="{00000000-0005-0000-0000-000019340000}"/>
    <cellStyle name="Normal 11 4 3 3 3 3" xfId="13267" xr:uid="{00000000-0005-0000-0000-00001A340000}"/>
    <cellStyle name="Normal 11 4 3 3 3 4" xfId="13268" xr:uid="{00000000-0005-0000-0000-00001B340000}"/>
    <cellStyle name="Normal 11 4 3 3 3 5" xfId="13269" xr:uid="{00000000-0005-0000-0000-00001C340000}"/>
    <cellStyle name="Normal 11 4 3 3 3 6" xfId="13270" xr:uid="{00000000-0005-0000-0000-00001D340000}"/>
    <cellStyle name="Normal 11 4 3 3 3 7" xfId="13271" xr:uid="{00000000-0005-0000-0000-00001E340000}"/>
    <cellStyle name="Normal 11 4 3 3 3 8" xfId="13272" xr:uid="{00000000-0005-0000-0000-00001F340000}"/>
    <cellStyle name="Normal 11 4 3 3 4" xfId="13273" xr:uid="{00000000-0005-0000-0000-000020340000}"/>
    <cellStyle name="Normal 11 4 3 3 4 2" xfId="13274" xr:uid="{00000000-0005-0000-0000-000021340000}"/>
    <cellStyle name="Normal 11 4 3 3 4 3" xfId="13275" xr:uid="{00000000-0005-0000-0000-000022340000}"/>
    <cellStyle name="Normal 11 4 3 3 4 4" xfId="13276" xr:uid="{00000000-0005-0000-0000-000023340000}"/>
    <cellStyle name="Normal 11 4 3 3 4 5" xfId="13277" xr:uid="{00000000-0005-0000-0000-000024340000}"/>
    <cellStyle name="Normal 11 4 3 3 4 6" xfId="13278" xr:uid="{00000000-0005-0000-0000-000025340000}"/>
    <cellStyle name="Normal 11 4 3 3 4 7" xfId="13279" xr:uid="{00000000-0005-0000-0000-000026340000}"/>
    <cellStyle name="Normal 11 4 3 3 5" xfId="13280" xr:uid="{00000000-0005-0000-0000-000027340000}"/>
    <cellStyle name="Normal 11 4 3 3 6" xfId="13281" xr:uid="{00000000-0005-0000-0000-000028340000}"/>
    <cellStyle name="Normal 11 4 3 3 7" xfId="13282" xr:uid="{00000000-0005-0000-0000-000029340000}"/>
    <cellStyle name="Normal 11 4 3 3 8" xfId="13283" xr:uid="{00000000-0005-0000-0000-00002A340000}"/>
    <cellStyle name="Normal 11 4 3 3 9" xfId="13284" xr:uid="{00000000-0005-0000-0000-00002B340000}"/>
    <cellStyle name="Normal 11 4 3 4" xfId="13285" xr:uid="{00000000-0005-0000-0000-00002C340000}"/>
    <cellStyle name="Normal 11 4 3 4 2" xfId="13286" xr:uid="{00000000-0005-0000-0000-00002D340000}"/>
    <cellStyle name="Normal 11 4 3 4 2 2" xfId="13287" xr:uid="{00000000-0005-0000-0000-00002E340000}"/>
    <cellStyle name="Normal 11 4 3 4 2 2 2" xfId="13288" xr:uid="{00000000-0005-0000-0000-00002F340000}"/>
    <cellStyle name="Normal 11 4 3 4 2 2 3" xfId="13289" xr:uid="{00000000-0005-0000-0000-000030340000}"/>
    <cellStyle name="Normal 11 4 3 4 2 2 4" xfId="13290" xr:uid="{00000000-0005-0000-0000-000031340000}"/>
    <cellStyle name="Normal 11 4 3 4 2 2 5" xfId="13291" xr:uid="{00000000-0005-0000-0000-000032340000}"/>
    <cellStyle name="Normal 11 4 3 4 2 2 6" xfId="13292" xr:uid="{00000000-0005-0000-0000-000033340000}"/>
    <cellStyle name="Normal 11 4 3 4 2 2 7" xfId="13293" xr:uid="{00000000-0005-0000-0000-000034340000}"/>
    <cellStyle name="Normal 11 4 3 4 2 3" xfId="13294" xr:uid="{00000000-0005-0000-0000-000035340000}"/>
    <cellStyle name="Normal 11 4 3 4 2 4" xfId="13295" xr:uid="{00000000-0005-0000-0000-000036340000}"/>
    <cellStyle name="Normal 11 4 3 4 2 5" xfId="13296" xr:uid="{00000000-0005-0000-0000-000037340000}"/>
    <cellStyle name="Normal 11 4 3 4 2 6" xfId="13297" xr:uid="{00000000-0005-0000-0000-000038340000}"/>
    <cellStyle name="Normal 11 4 3 4 2 7" xfId="13298" xr:uid="{00000000-0005-0000-0000-000039340000}"/>
    <cellStyle name="Normal 11 4 3 4 2 8" xfId="13299" xr:uid="{00000000-0005-0000-0000-00003A340000}"/>
    <cellStyle name="Normal 11 4 3 4 3" xfId="13300" xr:uid="{00000000-0005-0000-0000-00003B340000}"/>
    <cellStyle name="Normal 11 4 3 4 3 2" xfId="13301" xr:uid="{00000000-0005-0000-0000-00003C340000}"/>
    <cellStyle name="Normal 11 4 3 4 3 3" xfId="13302" xr:uid="{00000000-0005-0000-0000-00003D340000}"/>
    <cellStyle name="Normal 11 4 3 4 3 4" xfId="13303" xr:uid="{00000000-0005-0000-0000-00003E340000}"/>
    <cellStyle name="Normal 11 4 3 4 3 5" xfId="13304" xr:uid="{00000000-0005-0000-0000-00003F340000}"/>
    <cellStyle name="Normal 11 4 3 4 3 6" xfId="13305" xr:uid="{00000000-0005-0000-0000-000040340000}"/>
    <cellStyle name="Normal 11 4 3 4 3 7" xfId="13306" xr:uid="{00000000-0005-0000-0000-000041340000}"/>
    <cellStyle name="Normal 11 4 3 4 4" xfId="13307" xr:uid="{00000000-0005-0000-0000-000042340000}"/>
    <cellStyle name="Normal 11 4 3 4 5" xfId="13308" xr:uid="{00000000-0005-0000-0000-000043340000}"/>
    <cellStyle name="Normal 11 4 3 4 6" xfId="13309" xr:uid="{00000000-0005-0000-0000-000044340000}"/>
    <cellStyle name="Normal 11 4 3 4 7" xfId="13310" xr:uid="{00000000-0005-0000-0000-000045340000}"/>
    <cellStyle name="Normal 11 4 3 4 8" xfId="13311" xr:uid="{00000000-0005-0000-0000-000046340000}"/>
    <cellStyle name="Normal 11 4 3 4 9" xfId="13312" xr:uid="{00000000-0005-0000-0000-000047340000}"/>
    <cellStyle name="Normal 11 4 3 5" xfId="13313" xr:uid="{00000000-0005-0000-0000-000048340000}"/>
    <cellStyle name="Normal 11 4 3 5 2" xfId="13314" xr:uid="{00000000-0005-0000-0000-000049340000}"/>
    <cellStyle name="Normal 11 4 3 5 2 2" xfId="13315" xr:uid="{00000000-0005-0000-0000-00004A340000}"/>
    <cellStyle name="Normal 11 4 3 5 2 3" xfId="13316" xr:uid="{00000000-0005-0000-0000-00004B340000}"/>
    <cellStyle name="Normal 11 4 3 5 2 4" xfId="13317" xr:uid="{00000000-0005-0000-0000-00004C340000}"/>
    <cellStyle name="Normal 11 4 3 5 2 5" xfId="13318" xr:uid="{00000000-0005-0000-0000-00004D340000}"/>
    <cellStyle name="Normal 11 4 3 5 2 6" xfId="13319" xr:uid="{00000000-0005-0000-0000-00004E340000}"/>
    <cellStyle name="Normal 11 4 3 5 2 7" xfId="13320" xr:uid="{00000000-0005-0000-0000-00004F340000}"/>
    <cellStyle name="Normal 11 4 3 5 3" xfId="13321" xr:uid="{00000000-0005-0000-0000-000050340000}"/>
    <cellStyle name="Normal 11 4 3 5 4" xfId="13322" xr:uid="{00000000-0005-0000-0000-000051340000}"/>
    <cellStyle name="Normal 11 4 3 5 5" xfId="13323" xr:uid="{00000000-0005-0000-0000-000052340000}"/>
    <cellStyle name="Normal 11 4 3 5 6" xfId="13324" xr:uid="{00000000-0005-0000-0000-000053340000}"/>
    <cellStyle name="Normal 11 4 3 5 7" xfId="13325" xr:uid="{00000000-0005-0000-0000-000054340000}"/>
    <cellStyle name="Normal 11 4 3 5 8" xfId="13326" xr:uid="{00000000-0005-0000-0000-000055340000}"/>
    <cellStyle name="Normal 11 4 3 6" xfId="13327" xr:uid="{00000000-0005-0000-0000-000056340000}"/>
    <cellStyle name="Normal 11 4 3 6 2" xfId="13328" xr:uid="{00000000-0005-0000-0000-000057340000}"/>
    <cellStyle name="Normal 11 4 3 6 3" xfId="13329" xr:uid="{00000000-0005-0000-0000-000058340000}"/>
    <cellStyle name="Normal 11 4 3 6 4" xfId="13330" xr:uid="{00000000-0005-0000-0000-000059340000}"/>
    <cellStyle name="Normal 11 4 3 6 5" xfId="13331" xr:uid="{00000000-0005-0000-0000-00005A340000}"/>
    <cellStyle name="Normal 11 4 3 6 6" xfId="13332" xr:uid="{00000000-0005-0000-0000-00005B340000}"/>
    <cellStyle name="Normal 11 4 3 6 7" xfId="13333" xr:uid="{00000000-0005-0000-0000-00005C340000}"/>
    <cellStyle name="Normal 11 4 3 7" xfId="13334" xr:uid="{00000000-0005-0000-0000-00005D340000}"/>
    <cellStyle name="Normal 11 4 3 8" xfId="13335" xr:uid="{00000000-0005-0000-0000-00005E340000}"/>
    <cellStyle name="Normal 11 4 3 9" xfId="13336" xr:uid="{00000000-0005-0000-0000-00005F340000}"/>
    <cellStyle name="Normal 11 4 4" xfId="13337" xr:uid="{00000000-0005-0000-0000-000060340000}"/>
    <cellStyle name="Normal 11 4 4 10" xfId="13338" xr:uid="{00000000-0005-0000-0000-000061340000}"/>
    <cellStyle name="Normal 11 4 4 11" xfId="13339" xr:uid="{00000000-0005-0000-0000-000062340000}"/>
    <cellStyle name="Normal 11 4 4 2" xfId="13340" xr:uid="{00000000-0005-0000-0000-000063340000}"/>
    <cellStyle name="Normal 11 4 4 2 10" xfId="13341" xr:uid="{00000000-0005-0000-0000-000064340000}"/>
    <cellStyle name="Normal 11 4 4 2 2" xfId="13342" xr:uid="{00000000-0005-0000-0000-000065340000}"/>
    <cellStyle name="Normal 11 4 4 2 2 2" xfId="13343" xr:uid="{00000000-0005-0000-0000-000066340000}"/>
    <cellStyle name="Normal 11 4 4 2 2 2 2" xfId="13344" xr:uid="{00000000-0005-0000-0000-000067340000}"/>
    <cellStyle name="Normal 11 4 4 2 2 2 3" xfId="13345" xr:uid="{00000000-0005-0000-0000-000068340000}"/>
    <cellStyle name="Normal 11 4 4 2 2 2 4" xfId="13346" xr:uid="{00000000-0005-0000-0000-000069340000}"/>
    <cellStyle name="Normal 11 4 4 2 2 2 5" xfId="13347" xr:uid="{00000000-0005-0000-0000-00006A340000}"/>
    <cellStyle name="Normal 11 4 4 2 2 2 6" xfId="13348" xr:uid="{00000000-0005-0000-0000-00006B340000}"/>
    <cellStyle name="Normal 11 4 4 2 2 2 7" xfId="13349" xr:uid="{00000000-0005-0000-0000-00006C340000}"/>
    <cellStyle name="Normal 11 4 4 2 2 3" xfId="13350" xr:uid="{00000000-0005-0000-0000-00006D340000}"/>
    <cellStyle name="Normal 11 4 4 2 2 4" xfId="13351" xr:uid="{00000000-0005-0000-0000-00006E340000}"/>
    <cellStyle name="Normal 11 4 4 2 2 5" xfId="13352" xr:uid="{00000000-0005-0000-0000-00006F340000}"/>
    <cellStyle name="Normal 11 4 4 2 2 6" xfId="13353" xr:uid="{00000000-0005-0000-0000-000070340000}"/>
    <cellStyle name="Normal 11 4 4 2 2 7" xfId="13354" xr:uid="{00000000-0005-0000-0000-000071340000}"/>
    <cellStyle name="Normal 11 4 4 2 2 8" xfId="13355" xr:uid="{00000000-0005-0000-0000-000072340000}"/>
    <cellStyle name="Normal 11 4 4 2 3" xfId="13356" xr:uid="{00000000-0005-0000-0000-000073340000}"/>
    <cellStyle name="Normal 11 4 4 2 3 2" xfId="13357" xr:uid="{00000000-0005-0000-0000-000074340000}"/>
    <cellStyle name="Normal 11 4 4 2 3 2 2" xfId="13358" xr:uid="{00000000-0005-0000-0000-000075340000}"/>
    <cellStyle name="Normal 11 4 4 2 3 2 3" xfId="13359" xr:uid="{00000000-0005-0000-0000-000076340000}"/>
    <cellStyle name="Normal 11 4 4 2 3 2 4" xfId="13360" xr:uid="{00000000-0005-0000-0000-000077340000}"/>
    <cellStyle name="Normal 11 4 4 2 3 2 5" xfId="13361" xr:uid="{00000000-0005-0000-0000-000078340000}"/>
    <cellStyle name="Normal 11 4 4 2 3 2 6" xfId="13362" xr:uid="{00000000-0005-0000-0000-000079340000}"/>
    <cellStyle name="Normal 11 4 4 2 3 2 7" xfId="13363" xr:uid="{00000000-0005-0000-0000-00007A340000}"/>
    <cellStyle name="Normal 11 4 4 2 3 3" xfId="13364" xr:uid="{00000000-0005-0000-0000-00007B340000}"/>
    <cellStyle name="Normal 11 4 4 2 3 4" xfId="13365" xr:uid="{00000000-0005-0000-0000-00007C340000}"/>
    <cellStyle name="Normal 11 4 4 2 3 5" xfId="13366" xr:uid="{00000000-0005-0000-0000-00007D340000}"/>
    <cellStyle name="Normal 11 4 4 2 3 6" xfId="13367" xr:uid="{00000000-0005-0000-0000-00007E340000}"/>
    <cellStyle name="Normal 11 4 4 2 3 7" xfId="13368" xr:uid="{00000000-0005-0000-0000-00007F340000}"/>
    <cellStyle name="Normal 11 4 4 2 3 8" xfId="13369" xr:uid="{00000000-0005-0000-0000-000080340000}"/>
    <cellStyle name="Normal 11 4 4 2 4" xfId="13370" xr:uid="{00000000-0005-0000-0000-000081340000}"/>
    <cellStyle name="Normal 11 4 4 2 4 2" xfId="13371" xr:uid="{00000000-0005-0000-0000-000082340000}"/>
    <cellStyle name="Normal 11 4 4 2 4 3" xfId="13372" xr:uid="{00000000-0005-0000-0000-000083340000}"/>
    <cellStyle name="Normal 11 4 4 2 4 4" xfId="13373" xr:uid="{00000000-0005-0000-0000-000084340000}"/>
    <cellStyle name="Normal 11 4 4 2 4 5" xfId="13374" xr:uid="{00000000-0005-0000-0000-000085340000}"/>
    <cellStyle name="Normal 11 4 4 2 4 6" xfId="13375" xr:uid="{00000000-0005-0000-0000-000086340000}"/>
    <cellStyle name="Normal 11 4 4 2 4 7" xfId="13376" xr:uid="{00000000-0005-0000-0000-000087340000}"/>
    <cellStyle name="Normal 11 4 4 2 5" xfId="13377" xr:uid="{00000000-0005-0000-0000-000088340000}"/>
    <cellStyle name="Normal 11 4 4 2 6" xfId="13378" xr:uid="{00000000-0005-0000-0000-000089340000}"/>
    <cellStyle name="Normal 11 4 4 2 7" xfId="13379" xr:uid="{00000000-0005-0000-0000-00008A340000}"/>
    <cellStyle name="Normal 11 4 4 2 8" xfId="13380" xr:uid="{00000000-0005-0000-0000-00008B340000}"/>
    <cellStyle name="Normal 11 4 4 2 9" xfId="13381" xr:uid="{00000000-0005-0000-0000-00008C340000}"/>
    <cellStyle name="Normal 11 4 4 3" xfId="13382" xr:uid="{00000000-0005-0000-0000-00008D340000}"/>
    <cellStyle name="Normal 11 4 4 3 2" xfId="13383" xr:uid="{00000000-0005-0000-0000-00008E340000}"/>
    <cellStyle name="Normal 11 4 4 3 2 2" xfId="13384" xr:uid="{00000000-0005-0000-0000-00008F340000}"/>
    <cellStyle name="Normal 11 4 4 3 2 2 2" xfId="13385" xr:uid="{00000000-0005-0000-0000-000090340000}"/>
    <cellStyle name="Normal 11 4 4 3 2 2 3" xfId="13386" xr:uid="{00000000-0005-0000-0000-000091340000}"/>
    <cellStyle name="Normal 11 4 4 3 2 2 4" xfId="13387" xr:uid="{00000000-0005-0000-0000-000092340000}"/>
    <cellStyle name="Normal 11 4 4 3 2 2 5" xfId="13388" xr:uid="{00000000-0005-0000-0000-000093340000}"/>
    <cellStyle name="Normal 11 4 4 3 2 2 6" xfId="13389" xr:uid="{00000000-0005-0000-0000-000094340000}"/>
    <cellStyle name="Normal 11 4 4 3 2 2 7" xfId="13390" xr:uid="{00000000-0005-0000-0000-000095340000}"/>
    <cellStyle name="Normal 11 4 4 3 2 3" xfId="13391" xr:uid="{00000000-0005-0000-0000-000096340000}"/>
    <cellStyle name="Normal 11 4 4 3 2 4" xfId="13392" xr:uid="{00000000-0005-0000-0000-000097340000}"/>
    <cellStyle name="Normal 11 4 4 3 2 5" xfId="13393" xr:uid="{00000000-0005-0000-0000-000098340000}"/>
    <cellStyle name="Normal 11 4 4 3 2 6" xfId="13394" xr:uid="{00000000-0005-0000-0000-000099340000}"/>
    <cellStyle name="Normal 11 4 4 3 2 7" xfId="13395" xr:uid="{00000000-0005-0000-0000-00009A340000}"/>
    <cellStyle name="Normal 11 4 4 3 2 8" xfId="13396" xr:uid="{00000000-0005-0000-0000-00009B340000}"/>
    <cellStyle name="Normal 11 4 4 3 3" xfId="13397" xr:uid="{00000000-0005-0000-0000-00009C340000}"/>
    <cellStyle name="Normal 11 4 4 3 3 2" xfId="13398" xr:uid="{00000000-0005-0000-0000-00009D340000}"/>
    <cellStyle name="Normal 11 4 4 3 3 3" xfId="13399" xr:uid="{00000000-0005-0000-0000-00009E340000}"/>
    <cellStyle name="Normal 11 4 4 3 3 4" xfId="13400" xr:uid="{00000000-0005-0000-0000-00009F340000}"/>
    <cellStyle name="Normal 11 4 4 3 3 5" xfId="13401" xr:uid="{00000000-0005-0000-0000-0000A0340000}"/>
    <cellStyle name="Normal 11 4 4 3 3 6" xfId="13402" xr:uid="{00000000-0005-0000-0000-0000A1340000}"/>
    <cellStyle name="Normal 11 4 4 3 3 7" xfId="13403" xr:uid="{00000000-0005-0000-0000-0000A2340000}"/>
    <cellStyle name="Normal 11 4 4 3 4" xfId="13404" xr:uid="{00000000-0005-0000-0000-0000A3340000}"/>
    <cellStyle name="Normal 11 4 4 3 5" xfId="13405" xr:uid="{00000000-0005-0000-0000-0000A4340000}"/>
    <cellStyle name="Normal 11 4 4 3 6" xfId="13406" xr:uid="{00000000-0005-0000-0000-0000A5340000}"/>
    <cellStyle name="Normal 11 4 4 3 7" xfId="13407" xr:uid="{00000000-0005-0000-0000-0000A6340000}"/>
    <cellStyle name="Normal 11 4 4 3 8" xfId="13408" xr:uid="{00000000-0005-0000-0000-0000A7340000}"/>
    <cellStyle name="Normal 11 4 4 3 9" xfId="13409" xr:uid="{00000000-0005-0000-0000-0000A8340000}"/>
    <cellStyle name="Normal 11 4 4 4" xfId="13410" xr:uid="{00000000-0005-0000-0000-0000A9340000}"/>
    <cellStyle name="Normal 11 4 4 4 2" xfId="13411" xr:uid="{00000000-0005-0000-0000-0000AA340000}"/>
    <cellStyle name="Normal 11 4 4 4 2 2" xfId="13412" xr:uid="{00000000-0005-0000-0000-0000AB340000}"/>
    <cellStyle name="Normal 11 4 4 4 2 3" xfId="13413" xr:uid="{00000000-0005-0000-0000-0000AC340000}"/>
    <cellStyle name="Normal 11 4 4 4 2 4" xfId="13414" xr:uid="{00000000-0005-0000-0000-0000AD340000}"/>
    <cellStyle name="Normal 11 4 4 4 2 5" xfId="13415" xr:uid="{00000000-0005-0000-0000-0000AE340000}"/>
    <cellStyle name="Normal 11 4 4 4 2 6" xfId="13416" xr:uid="{00000000-0005-0000-0000-0000AF340000}"/>
    <cellStyle name="Normal 11 4 4 4 2 7" xfId="13417" xr:uid="{00000000-0005-0000-0000-0000B0340000}"/>
    <cellStyle name="Normal 11 4 4 4 3" xfId="13418" xr:uid="{00000000-0005-0000-0000-0000B1340000}"/>
    <cellStyle name="Normal 11 4 4 4 4" xfId="13419" xr:uid="{00000000-0005-0000-0000-0000B2340000}"/>
    <cellStyle name="Normal 11 4 4 4 5" xfId="13420" xr:uid="{00000000-0005-0000-0000-0000B3340000}"/>
    <cellStyle name="Normal 11 4 4 4 6" xfId="13421" xr:uid="{00000000-0005-0000-0000-0000B4340000}"/>
    <cellStyle name="Normal 11 4 4 4 7" xfId="13422" xr:uid="{00000000-0005-0000-0000-0000B5340000}"/>
    <cellStyle name="Normal 11 4 4 4 8" xfId="13423" xr:uid="{00000000-0005-0000-0000-0000B6340000}"/>
    <cellStyle name="Normal 11 4 4 5" xfId="13424" xr:uid="{00000000-0005-0000-0000-0000B7340000}"/>
    <cellStyle name="Normal 11 4 4 5 2" xfId="13425" xr:uid="{00000000-0005-0000-0000-0000B8340000}"/>
    <cellStyle name="Normal 11 4 4 5 3" xfId="13426" xr:uid="{00000000-0005-0000-0000-0000B9340000}"/>
    <cellStyle name="Normal 11 4 4 5 4" xfId="13427" xr:uid="{00000000-0005-0000-0000-0000BA340000}"/>
    <cellStyle name="Normal 11 4 4 5 5" xfId="13428" xr:uid="{00000000-0005-0000-0000-0000BB340000}"/>
    <cellStyle name="Normal 11 4 4 5 6" xfId="13429" xr:uid="{00000000-0005-0000-0000-0000BC340000}"/>
    <cellStyle name="Normal 11 4 4 5 7" xfId="13430" xr:uid="{00000000-0005-0000-0000-0000BD340000}"/>
    <cellStyle name="Normal 11 4 4 6" xfId="13431" xr:uid="{00000000-0005-0000-0000-0000BE340000}"/>
    <cellStyle name="Normal 11 4 4 7" xfId="13432" xr:uid="{00000000-0005-0000-0000-0000BF340000}"/>
    <cellStyle name="Normal 11 4 4 8" xfId="13433" xr:uid="{00000000-0005-0000-0000-0000C0340000}"/>
    <cellStyle name="Normal 11 4 4 9" xfId="13434" xr:uid="{00000000-0005-0000-0000-0000C1340000}"/>
    <cellStyle name="Normal 11 4 5" xfId="13435" xr:uid="{00000000-0005-0000-0000-0000C2340000}"/>
    <cellStyle name="Normal 11 4 5 10" xfId="13436" xr:uid="{00000000-0005-0000-0000-0000C3340000}"/>
    <cellStyle name="Normal 11 4 5 11" xfId="13437" xr:uid="{00000000-0005-0000-0000-0000C4340000}"/>
    <cellStyle name="Normal 11 4 5 2" xfId="13438" xr:uid="{00000000-0005-0000-0000-0000C5340000}"/>
    <cellStyle name="Normal 11 4 5 2 10" xfId="13439" xr:uid="{00000000-0005-0000-0000-0000C6340000}"/>
    <cellStyle name="Normal 11 4 5 2 2" xfId="13440" xr:uid="{00000000-0005-0000-0000-0000C7340000}"/>
    <cellStyle name="Normal 11 4 5 2 2 2" xfId="13441" xr:uid="{00000000-0005-0000-0000-0000C8340000}"/>
    <cellStyle name="Normal 11 4 5 2 2 2 2" xfId="13442" xr:uid="{00000000-0005-0000-0000-0000C9340000}"/>
    <cellStyle name="Normal 11 4 5 2 2 2 3" xfId="13443" xr:uid="{00000000-0005-0000-0000-0000CA340000}"/>
    <cellStyle name="Normal 11 4 5 2 2 2 4" xfId="13444" xr:uid="{00000000-0005-0000-0000-0000CB340000}"/>
    <cellStyle name="Normal 11 4 5 2 2 2 5" xfId="13445" xr:uid="{00000000-0005-0000-0000-0000CC340000}"/>
    <cellStyle name="Normal 11 4 5 2 2 2 6" xfId="13446" xr:uid="{00000000-0005-0000-0000-0000CD340000}"/>
    <cellStyle name="Normal 11 4 5 2 2 2 7" xfId="13447" xr:uid="{00000000-0005-0000-0000-0000CE340000}"/>
    <cellStyle name="Normal 11 4 5 2 2 3" xfId="13448" xr:uid="{00000000-0005-0000-0000-0000CF340000}"/>
    <cellStyle name="Normal 11 4 5 2 2 4" xfId="13449" xr:uid="{00000000-0005-0000-0000-0000D0340000}"/>
    <cellStyle name="Normal 11 4 5 2 2 5" xfId="13450" xr:uid="{00000000-0005-0000-0000-0000D1340000}"/>
    <cellStyle name="Normal 11 4 5 2 2 6" xfId="13451" xr:uid="{00000000-0005-0000-0000-0000D2340000}"/>
    <cellStyle name="Normal 11 4 5 2 2 7" xfId="13452" xr:uid="{00000000-0005-0000-0000-0000D3340000}"/>
    <cellStyle name="Normal 11 4 5 2 2 8" xfId="13453" xr:uid="{00000000-0005-0000-0000-0000D4340000}"/>
    <cellStyle name="Normal 11 4 5 2 3" xfId="13454" xr:uid="{00000000-0005-0000-0000-0000D5340000}"/>
    <cellStyle name="Normal 11 4 5 2 3 2" xfId="13455" xr:uid="{00000000-0005-0000-0000-0000D6340000}"/>
    <cellStyle name="Normal 11 4 5 2 3 2 2" xfId="13456" xr:uid="{00000000-0005-0000-0000-0000D7340000}"/>
    <cellStyle name="Normal 11 4 5 2 3 2 3" xfId="13457" xr:uid="{00000000-0005-0000-0000-0000D8340000}"/>
    <cellStyle name="Normal 11 4 5 2 3 2 4" xfId="13458" xr:uid="{00000000-0005-0000-0000-0000D9340000}"/>
    <cellStyle name="Normal 11 4 5 2 3 2 5" xfId="13459" xr:uid="{00000000-0005-0000-0000-0000DA340000}"/>
    <cellStyle name="Normal 11 4 5 2 3 2 6" xfId="13460" xr:uid="{00000000-0005-0000-0000-0000DB340000}"/>
    <cellStyle name="Normal 11 4 5 2 3 2 7" xfId="13461" xr:uid="{00000000-0005-0000-0000-0000DC340000}"/>
    <cellStyle name="Normal 11 4 5 2 3 3" xfId="13462" xr:uid="{00000000-0005-0000-0000-0000DD340000}"/>
    <cellStyle name="Normal 11 4 5 2 3 4" xfId="13463" xr:uid="{00000000-0005-0000-0000-0000DE340000}"/>
    <cellStyle name="Normal 11 4 5 2 3 5" xfId="13464" xr:uid="{00000000-0005-0000-0000-0000DF340000}"/>
    <cellStyle name="Normal 11 4 5 2 3 6" xfId="13465" xr:uid="{00000000-0005-0000-0000-0000E0340000}"/>
    <cellStyle name="Normal 11 4 5 2 3 7" xfId="13466" xr:uid="{00000000-0005-0000-0000-0000E1340000}"/>
    <cellStyle name="Normal 11 4 5 2 3 8" xfId="13467" xr:uid="{00000000-0005-0000-0000-0000E2340000}"/>
    <cellStyle name="Normal 11 4 5 2 4" xfId="13468" xr:uid="{00000000-0005-0000-0000-0000E3340000}"/>
    <cellStyle name="Normal 11 4 5 2 4 2" xfId="13469" xr:uid="{00000000-0005-0000-0000-0000E4340000}"/>
    <cellStyle name="Normal 11 4 5 2 4 3" xfId="13470" xr:uid="{00000000-0005-0000-0000-0000E5340000}"/>
    <cellStyle name="Normal 11 4 5 2 4 4" xfId="13471" xr:uid="{00000000-0005-0000-0000-0000E6340000}"/>
    <cellStyle name="Normal 11 4 5 2 4 5" xfId="13472" xr:uid="{00000000-0005-0000-0000-0000E7340000}"/>
    <cellStyle name="Normal 11 4 5 2 4 6" xfId="13473" xr:uid="{00000000-0005-0000-0000-0000E8340000}"/>
    <cellStyle name="Normal 11 4 5 2 4 7" xfId="13474" xr:uid="{00000000-0005-0000-0000-0000E9340000}"/>
    <cellStyle name="Normal 11 4 5 2 5" xfId="13475" xr:uid="{00000000-0005-0000-0000-0000EA340000}"/>
    <cellStyle name="Normal 11 4 5 2 6" xfId="13476" xr:uid="{00000000-0005-0000-0000-0000EB340000}"/>
    <cellStyle name="Normal 11 4 5 2 7" xfId="13477" xr:uid="{00000000-0005-0000-0000-0000EC340000}"/>
    <cellStyle name="Normal 11 4 5 2 8" xfId="13478" xr:uid="{00000000-0005-0000-0000-0000ED340000}"/>
    <cellStyle name="Normal 11 4 5 2 9" xfId="13479" xr:uid="{00000000-0005-0000-0000-0000EE340000}"/>
    <cellStyle name="Normal 11 4 5 3" xfId="13480" xr:uid="{00000000-0005-0000-0000-0000EF340000}"/>
    <cellStyle name="Normal 11 4 5 3 2" xfId="13481" xr:uid="{00000000-0005-0000-0000-0000F0340000}"/>
    <cellStyle name="Normal 11 4 5 3 2 2" xfId="13482" xr:uid="{00000000-0005-0000-0000-0000F1340000}"/>
    <cellStyle name="Normal 11 4 5 3 2 2 2" xfId="13483" xr:uid="{00000000-0005-0000-0000-0000F2340000}"/>
    <cellStyle name="Normal 11 4 5 3 2 2 3" xfId="13484" xr:uid="{00000000-0005-0000-0000-0000F3340000}"/>
    <cellStyle name="Normal 11 4 5 3 2 2 4" xfId="13485" xr:uid="{00000000-0005-0000-0000-0000F4340000}"/>
    <cellStyle name="Normal 11 4 5 3 2 2 5" xfId="13486" xr:uid="{00000000-0005-0000-0000-0000F5340000}"/>
    <cellStyle name="Normal 11 4 5 3 2 2 6" xfId="13487" xr:uid="{00000000-0005-0000-0000-0000F6340000}"/>
    <cellStyle name="Normal 11 4 5 3 2 2 7" xfId="13488" xr:uid="{00000000-0005-0000-0000-0000F7340000}"/>
    <cellStyle name="Normal 11 4 5 3 2 3" xfId="13489" xr:uid="{00000000-0005-0000-0000-0000F8340000}"/>
    <cellStyle name="Normal 11 4 5 3 2 4" xfId="13490" xr:uid="{00000000-0005-0000-0000-0000F9340000}"/>
    <cellStyle name="Normal 11 4 5 3 2 5" xfId="13491" xr:uid="{00000000-0005-0000-0000-0000FA340000}"/>
    <cellStyle name="Normal 11 4 5 3 2 6" xfId="13492" xr:uid="{00000000-0005-0000-0000-0000FB340000}"/>
    <cellStyle name="Normal 11 4 5 3 2 7" xfId="13493" xr:uid="{00000000-0005-0000-0000-0000FC340000}"/>
    <cellStyle name="Normal 11 4 5 3 2 8" xfId="13494" xr:uid="{00000000-0005-0000-0000-0000FD340000}"/>
    <cellStyle name="Normal 11 4 5 3 3" xfId="13495" xr:uid="{00000000-0005-0000-0000-0000FE340000}"/>
    <cellStyle name="Normal 11 4 5 3 3 2" xfId="13496" xr:uid="{00000000-0005-0000-0000-0000FF340000}"/>
    <cellStyle name="Normal 11 4 5 3 3 3" xfId="13497" xr:uid="{00000000-0005-0000-0000-000000350000}"/>
    <cellStyle name="Normal 11 4 5 3 3 4" xfId="13498" xr:uid="{00000000-0005-0000-0000-000001350000}"/>
    <cellStyle name="Normal 11 4 5 3 3 5" xfId="13499" xr:uid="{00000000-0005-0000-0000-000002350000}"/>
    <cellStyle name="Normal 11 4 5 3 3 6" xfId="13500" xr:uid="{00000000-0005-0000-0000-000003350000}"/>
    <cellStyle name="Normal 11 4 5 3 3 7" xfId="13501" xr:uid="{00000000-0005-0000-0000-000004350000}"/>
    <cellStyle name="Normal 11 4 5 3 4" xfId="13502" xr:uid="{00000000-0005-0000-0000-000005350000}"/>
    <cellStyle name="Normal 11 4 5 3 5" xfId="13503" xr:uid="{00000000-0005-0000-0000-000006350000}"/>
    <cellStyle name="Normal 11 4 5 3 6" xfId="13504" xr:uid="{00000000-0005-0000-0000-000007350000}"/>
    <cellStyle name="Normal 11 4 5 3 7" xfId="13505" xr:uid="{00000000-0005-0000-0000-000008350000}"/>
    <cellStyle name="Normal 11 4 5 3 8" xfId="13506" xr:uid="{00000000-0005-0000-0000-000009350000}"/>
    <cellStyle name="Normal 11 4 5 3 9" xfId="13507" xr:uid="{00000000-0005-0000-0000-00000A350000}"/>
    <cellStyle name="Normal 11 4 5 4" xfId="13508" xr:uid="{00000000-0005-0000-0000-00000B350000}"/>
    <cellStyle name="Normal 11 4 5 4 2" xfId="13509" xr:uid="{00000000-0005-0000-0000-00000C350000}"/>
    <cellStyle name="Normal 11 4 5 4 2 2" xfId="13510" xr:uid="{00000000-0005-0000-0000-00000D350000}"/>
    <cellStyle name="Normal 11 4 5 4 2 3" xfId="13511" xr:uid="{00000000-0005-0000-0000-00000E350000}"/>
    <cellStyle name="Normal 11 4 5 4 2 4" xfId="13512" xr:uid="{00000000-0005-0000-0000-00000F350000}"/>
    <cellStyle name="Normal 11 4 5 4 2 5" xfId="13513" xr:uid="{00000000-0005-0000-0000-000010350000}"/>
    <cellStyle name="Normal 11 4 5 4 2 6" xfId="13514" xr:uid="{00000000-0005-0000-0000-000011350000}"/>
    <cellStyle name="Normal 11 4 5 4 2 7" xfId="13515" xr:uid="{00000000-0005-0000-0000-000012350000}"/>
    <cellStyle name="Normal 11 4 5 4 3" xfId="13516" xr:uid="{00000000-0005-0000-0000-000013350000}"/>
    <cellStyle name="Normal 11 4 5 4 4" xfId="13517" xr:uid="{00000000-0005-0000-0000-000014350000}"/>
    <cellStyle name="Normal 11 4 5 4 5" xfId="13518" xr:uid="{00000000-0005-0000-0000-000015350000}"/>
    <cellStyle name="Normal 11 4 5 4 6" xfId="13519" xr:uid="{00000000-0005-0000-0000-000016350000}"/>
    <cellStyle name="Normal 11 4 5 4 7" xfId="13520" xr:uid="{00000000-0005-0000-0000-000017350000}"/>
    <cellStyle name="Normal 11 4 5 4 8" xfId="13521" xr:uid="{00000000-0005-0000-0000-000018350000}"/>
    <cellStyle name="Normal 11 4 5 5" xfId="13522" xr:uid="{00000000-0005-0000-0000-000019350000}"/>
    <cellStyle name="Normal 11 4 5 5 2" xfId="13523" xr:uid="{00000000-0005-0000-0000-00001A350000}"/>
    <cellStyle name="Normal 11 4 5 5 3" xfId="13524" xr:uid="{00000000-0005-0000-0000-00001B350000}"/>
    <cellStyle name="Normal 11 4 5 5 4" xfId="13525" xr:uid="{00000000-0005-0000-0000-00001C350000}"/>
    <cellStyle name="Normal 11 4 5 5 5" xfId="13526" xr:uid="{00000000-0005-0000-0000-00001D350000}"/>
    <cellStyle name="Normal 11 4 5 5 6" xfId="13527" xr:uid="{00000000-0005-0000-0000-00001E350000}"/>
    <cellStyle name="Normal 11 4 5 5 7" xfId="13528" xr:uid="{00000000-0005-0000-0000-00001F350000}"/>
    <cellStyle name="Normal 11 4 5 6" xfId="13529" xr:uid="{00000000-0005-0000-0000-000020350000}"/>
    <cellStyle name="Normal 11 4 5 7" xfId="13530" xr:uid="{00000000-0005-0000-0000-000021350000}"/>
    <cellStyle name="Normal 11 4 5 8" xfId="13531" xr:uid="{00000000-0005-0000-0000-000022350000}"/>
    <cellStyle name="Normal 11 4 5 9" xfId="13532" xr:uid="{00000000-0005-0000-0000-000023350000}"/>
    <cellStyle name="Normal 11 4 6" xfId="13533" xr:uid="{00000000-0005-0000-0000-000024350000}"/>
    <cellStyle name="Normal 11 4 6 10" xfId="13534" xr:uid="{00000000-0005-0000-0000-000025350000}"/>
    <cellStyle name="Normal 11 4 6 2" xfId="13535" xr:uid="{00000000-0005-0000-0000-000026350000}"/>
    <cellStyle name="Normal 11 4 6 2 2" xfId="13536" xr:uid="{00000000-0005-0000-0000-000027350000}"/>
    <cellStyle name="Normal 11 4 6 2 2 2" xfId="13537" xr:uid="{00000000-0005-0000-0000-000028350000}"/>
    <cellStyle name="Normal 11 4 6 2 2 2 2" xfId="13538" xr:uid="{00000000-0005-0000-0000-000029350000}"/>
    <cellStyle name="Normal 11 4 6 2 2 2 3" xfId="13539" xr:uid="{00000000-0005-0000-0000-00002A350000}"/>
    <cellStyle name="Normal 11 4 6 2 2 2 4" xfId="13540" xr:uid="{00000000-0005-0000-0000-00002B350000}"/>
    <cellStyle name="Normal 11 4 6 2 2 2 5" xfId="13541" xr:uid="{00000000-0005-0000-0000-00002C350000}"/>
    <cellStyle name="Normal 11 4 6 2 2 2 6" xfId="13542" xr:uid="{00000000-0005-0000-0000-00002D350000}"/>
    <cellStyle name="Normal 11 4 6 2 2 2 7" xfId="13543" xr:uid="{00000000-0005-0000-0000-00002E350000}"/>
    <cellStyle name="Normal 11 4 6 2 2 3" xfId="13544" xr:uid="{00000000-0005-0000-0000-00002F350000}"/>
    <cellStyle name="Normal 11 4 6 2 2 4" xfId="13545" xr:uid="{00000000-0005-0000-0000-000030350000}"/>
    <cellStyle name="Normal 11 4 6 2 2 5" xfId="13546" xr:uid="{00000000-0005-0000-0000-000031350000}"/>
    <cellStyle name="Normal 11 4 6 2 2 6" xfId="13547" xr:uid="{00000000-0005-0000-0000-000032350000}"/>
    <cellStyle name="Normal 11 4 6 2 2 7" xfId="13548" xr:uid="{00000000-0005-0000-0000-000033350000}"/>
    <cellStyle name="Normal 11 4 6 2 2 8" xfId="13549" xr:uid="{00000000-0005-0000-0000-000034350000}"/>
    <cellStyle name="Normal 11 4 6 2 3" xfId="13550" xr:uid="{00000000-0005-0000-0000-000035350000}"/>
    <cellStyle name="Normal 11 4 6 2 3 2" xfId="13551" xr:uid="{00000000-0005-0000-0000-000036350000}"/>
    <cellStyle name="Normal 11 4 6 2 3 3" xfId="13552" xr:uid="{00000000-0005-0000-0000-000037350000}"/>
    <cellStyle name="Normal 11 4 6 2 3 4" xfId="13553" xr:uid="{00000000-0005-0000-0000-000038350000}"/>
    <cellStyle name="Normal 11 4 6 2 3 5" xfId="13554" xr:uid="{00000000-0005-0000-0000-000039350000}"/>
    <cellStyle name="Normal 11 4 6 2 3 6" xfId="13555" xr:uid="{00000000-0005-0000-0000-00003A350000}"/>
    <cellStyle name="Normal 11 4 6 2 3 7" xfId="13556" xr:uid="{00000000-0005-0000-0000-00003B350000}"/>
    <cellStyle name="Normal 11 4 6 2 4" xfId="13557" xr:uid="{00000000-0005-0000-0000-00003C350000}"/>
    <cellStyle name="Normal 11 4 6 2 5" xfId="13558" xr:uid="{00000000-0005-0000-0000-00003D350000}"/>
    <cellStyle name="Normal 11 4 6 2 6" xfId="13559" xr:uid="{00000000-0005-0000-0000-00003E350000}"/>
    <cellStyle name="Normal 11 4 6 2 7" xfId="13560" xr:uid="{00000000-0005-0000-0000-00003F350000}"/>
    <cellStyle name="Normal 11 4 6 2 8" xfId="13561" xr:uid="{00000000-0005-0000-0000-000040350000}"/>
    <cellStyle name="Normal 11 4 6 2 9" xfId="13562" xr:uid="{00000000-0005-0000-0000-000041350000}"/>
    <cellStyle name="Normal 11 4 6 3" xfId="13563" xr:uid="{00000000-0005-0000-0000-000042350000}"/>
    <cellStyle name="Normal 11 4 6 3 2" xfId="13564" xr:uid="{00000000-0005-0000-0000-000043350000}"/>
    <cellStyle name="Normal 11 4 6 3 2 2" xfId="13565" xr:uid="{00000000-0005-0000-0000-000044350000}"/>
    <cellStyle name="Normal 11 4 6 3 2 3" xfId="13566" xr:uid="{00000000-0005-0000-0000-000045350000}"/>
    <cellStyle name="Normal 11 4 6 3 2 4" xfId="13567" xr:uid="{00000000-0005-0000-0000-000046350000}"/>
    <cellStyle name="Normal 11 4 6 3 2 5" xfId="13568" xr:uid="{00000000-0005-0000-0000-000047350000}"/>
    <cellStyle name="Normal 11 4 6 3 2 6" xfId="13569" xr:uid="{00000000-0005-0000-0000-000048350000}"/>
    <cellStyle name="Normal 11 4 6 3 2 7" xfId="13570" xr:uid="{00000000-0005-0000-0000-000049350000}"/>
    <cellStyle name="Normal 11 4 6 3 3" xfId="13571" xr:uid="{00000000-0005-0000-0000-00004A350000}"/>
    <cellStyle name="Normal 11 4 6 3 4" xfId="13572" xr:uid="{00000000-0005-0000-0000-00004B350000}"/>
    <cellStyle name="Normal 11 4 6 3 5" xfId="13573" xr:uid="{00000000-0005-0000-0000-00004C350000}"/>
    <cellStyle name="Normal 11 4 6 3 6" xfId="13574" xr:uid="{00000000-0005-0000-0000-00004D350000}"/>
    <cellStyle name="Normal 11 4 6 3 7" xfId="13575" xr:uid="{00000000-0005-0000-0000-00004E350000}"/>
    <cellStyle name="Normal 11 4 6 3 8" xfId="13576" xr:uid="{00000000-0005-0000-0000-00004F350000}"/>
    <cellStyle name="Normal 11 4 6 4" xfId="13577" xr:uid="{00000000-0005-0000-0000-000050350000}"/>
    <cellStyle name="Normal 11 4 6 4 2" xfId="13578" xr:uid="{00000000-0005-0000-0000-000051350000}"/>
    <cellStyle name="Normal 11 4 6 4 3" xfId="13579" xr:uid="{00000000-0005-0000-0000-000052350000}"/>
    <cellStyle name="Normal 11 4 6 4 4" xfId="13580" xr:uid="{00000000-0005-0000-0000-000053350000}"/>
    <cellStyle name="Normal 11 4 6 4 5" xfId="13581" xr:uid="{00000000-0005-0000-0000-000054350000}"/>
    <cellStyle name="Normal 11 4 6 4 6" xfId="13582" xr:uid="{00000000-0005-0000-0000-000055350000}"/>
    <cellStyle name="Normal 11 4 6 4 7" xfId="13583" xr:uid="{00000000-0005-0000-0000-000056350000}"/>
    <cellStyle name="Normal 11 4 6 5" xfId="13584" xr:uid="{00000000-0005-0000-0000-000057350000}"/>
    <cellStyle name="Normal 11 4 6 6" xfId="13585" xr:uid="{00000000-0005-0000-0000-000058350000}"/>
    <cellStyle name="Normal 11 4 6 7" xfId="13586" xr:uid="{00000000-0005-0000-0000-000059350000}"/>
    <cellStyle name="Normal 11 4 6 8" xfId="13587" xr:uid="{00000000-0005-0000-0000-00005A350000}"/>
    <cellStyle name="Normal 11 4 6 9" xfId="13588" xr:uid="{00000000-0005-0000-0000-00005B350000}"/>
    <cellStyle name="Normal 11 4 7" xfId="13589" xr:uid="{00000000-0005-0000-0000-00005C350000}"/>
    <cellStyle name="Normal 11 4 7 2" xfId="13590" xr:uid="{00000000-0005-0000-0000-00005D350000}"/>
    <cellStyle name="Normal 11 4 7 2 2" xfId="13591" xr:uid="{00000000-0005-0000-0000-00005E350000}"/>
    <cellStyle name="Normal 11 4 7 2 2 2" xfId="13592" xr:uid="{00000000-0005-0000-0000-00005F350000}"/>
    <cellStyle name="Normal 11 4 7 2 2 3" xfId="13593" xr:uid="{00000000-0005-0000-0000-000060350000}"/>
    <cellStyle name="Normal 11 4 7 2 2 4" xfId="13594" xr:uid="{00000000-0005-0000-0000-000061350000}"/>
    <cellStyle name="Normal 11 4 7 2 2 5" xfId="13595" xr:uid="{00000000-0005-0000-0000-000062350000}"/>
    <cellStyle name="Normal 11 4 7 2 2 6" xfId="13596" xr:uid="{00000000-0005-0000-0000-000063350000}"/>
    <cellStyle name="Normal 11 4 7 2 2 7" xfId="13597" xr:uid="{00000000-0005-0000-0000-000064350000}"/>
    <cellStyle name="Normal 11 4 7 2 3" xfId="13598" xr:uid="{00000000-0005-0000-0000-000065350000}"/>
    <cellStyle name="Normal 11 4 7 2 4" xfId="13599" xr:uid="{00000000-0005-0000-0000-000066350000}"/>
    <cellStyle name="Normal 11 4 7 2 5" xfId="13600" xr:uid="{00000000-0005-0000-0000-000067350000}"/>
    <cellStyle name="Normal 11 4 7 2 6" xfId="13601" xr:uid="{00000000-0005-0000-0000-000068350000}"/>
    <cellStyle name="Normal 11 4 7 2 7" xfId="13602" xr:uid="{00000000-0005-0000-0000-000069350000}"/>
    <cellStyle name="Normal 11 4 7 2 8" xfId="13603" xr:uid="{00000000-0005-0000-0000-00006A350000}"/>
    <cellStyle name="Normal 11 4 7 3" xfId="13604" xr:uid="{00000000-0005-0000-0000-00006B350000}"/>
    <cellStyle name="Normal 11 4 7 3 2" xfId="13605" xr:uid="{00000000-0005-0000-0000-00006C350000}"/>
    <cellStyle name="Normal 11 4 7 3 3" xfId="13606" xr:uid="{00000000-0005-0000-0000-00006D350000}"/>
    <cellStyle name="Normal 11 4 7 3 4" xfId="13607" xr:uid="{00000000-0005-0000-0000-00006E350000}"/>
    <cellStyle name="Normal 11 4 7 3 5" xfId="13608" xr:uid="{00000000-0005-0000-0000-00006F350000}"/>
    <cellStyle name="Normal 11 4 7 3 6" xfId="13609" xr:uid="{00000000-0005-0000-0000-000070350000}"/>
    <cellStyle name="Normal 11 4 7 3 7" xfId="13610" xr:uid="{00000000-0005-0000-0000-000071350000}"/>
    <cellStyle name="Normal 11 4 7 4" xfId="13611" xr:uid="{00000000-0005-0000-0000-000072350000}"/>
    <cellStyle name="Normal 11 4 7 5" xfId="13612" xr:uid="{00000000-0005-0000-0000-000073350000}"/>
    <cellStyle name="Normal 11 4 7 6" xfId="13613" xr:uid="{00000000-0005-0000-0000-000074350000}"/>
    <cellStyle name="Normal 11 4 7 7" xfId="13614" xr:uid="{00000000-0005-0000-0000-000075350000}"/>
    <cellStyle name="Normal 11 4 7 8" xfId="13615" xr:uid="{00000000-0005-0000-0000-000076350000}"/>
    <cellStyle name="Normal 11 4 7 9" xfId="13616" xr:uid="{00000000-0005-0000-0000-000077350000}"/>
    <cellStyle name="Normal 11 4 8" xfId="13617" xr:uid="{00000000-0005-0000-0000-000078350000}"/>
    <cellStyle name="Normal 11 4 8 2" xfId="13618" xr:uid="{00000000-0005-0000-0000-000079350000}"/>
    <cellStyle name="Normal 11 4 8 2 2" xfId="13619" xr:uid="{00000000-0005-0000-0000-00007A350000}"/>
    <cellStyle name="Normal 11 4 8 2 3" xfId="13620" xr:uid="{00000000-0005-0000-0000-00007B350000}"/>
    <cellStyle name="Normal 11 4 8 2 4" xfId="13621" xr:uid="{00000000-0005-0000-0000-00007C350000}"/>
    <cellStyle name="Normal 11 4 8 2 5" xfId="13622" xr:uid="{00000000-0005-0000-0000-00007D350000}"/>
    <cellStyle name="Normal 11 4 8 2 6" xfId="13623" xr:uid="{00000000-0005-0000-0000-00007E350000}"/>
    <cellStyle name="Normal 11 4 8 2 7" xfId="13624" xr:uid="{00000000-0005-0000-0000-00007F350000}"/>
    <cellStyle name="Normal 11 4 8 3" xfId="13625" xr:uid="{00000000-0005-0000-0000-000080350000}"/>
    <cellStyle name="Normal 11 4 8 4" xfId="13626" xr:uid="{00000000-0005-0000-0000-000081350000}"/>
    <cellStyle name="Normal 11 4 8 5" xfId="13627" xr:uid="{00000000-0005-0000-0000-000082350000}"/>
    <cellStyle name="Normal 11 4 8 6" xfId="13628" xr:uid="{00000000-0005-0000-0000-000083350000}"/>
    <cellStyle name="Normal 11 4 8 7" xfId="13629" xr:uid="{00000000-0005-0000-0000-000084350000}"/>
    <cellStyle name="Normal 11 4 8 8" xfId="13630" xr:uid="{00000000-0005-0000-0000-000085350000}"/>
    <cellStyle name="Normal 11 4 9" xfId="13631" xr:uid="{00000000-0005-0000-0000-000086350000}"/>
    <cellStyle name="Normal 11 4 9 2" xfId="13632" xr:uid="{00000000-0005-0000-0000-000087350000}"/>
    <cellStyle name="Normal 11 4 9 3" xfId="13633" xr:uid="{00000000-0005-0000-0000-000088350000}"/>
    <cellStyle name="Normal 11 4 9 4" xfId="13634" xr:uid="{00000000-0005-0000-0000-000089350000}"/>
    <cellStyle name="Normal 11 4 9 5" xfId="13635" xr:uid="{00000000-0005-0000-0000-00008A350000}"/>
    <cellStyle name="Normal 11 4 9 6" xfId="13636" xr:uid="{00000000-0005-0000-0000-00008B350000}"/>
    <cellStyle name="Normal 11 4 9 7" xfId="13637" xr:uid="{00000000-0005-0000-0000-00008C350000}"/>
    <cellStyle name="Normal 11 5" xfId="548" xr:uid="{00000000-0005-0000-0000-00008D350000}"/>
    <cellStyle name="Normal 11 5 10" xfId="13638" xr:uid="{00000000-0005-0000-0000-00008E350000}"/>
    <cellStyle name="Normal 11 5 11" xfId="13639" xr:uid="{00000000-0005-0000-0000-00008F350000}"/>
    <cellStyle name="Normal 11 5 12" xfId="13640" xr:uid="{00000000-0005-0000-0000-000090350000}"/>
    <cellStyle name="Normal 11 5 13" xfId="13641" xr:uid="{00000000-0005-0000-0000-000091350000}"/>
    <cellStyle name="Normal 11 5 14" xfId="13642" xr:uid="{00000000-0005-0000-0000-000092350000}"/>
    <cellStyle name="Normal 11 5 15" xfId="13643" xr:uid="{00000000-0005-0000-0000-000093350000}"/>
    <cellStyle name="Normal 11 5 16" xfId="13644" xr:uid="{00000000-0005-0000-0000-000094350000}"/>
    <cellStyle name="Normal 11 5 2" xfId="13645" xr:uid="{00000000-0005-0000-0000-000095350000}"/>
    <cellStyle name="Normal 11 5 2 10" xfId="13646" xr:uid="{00000000-0005-0000-0000-000096350000}"/>
    <cellStyle name="Normal 11 5 2 11" xfId="13647" xr:uid="{00000000-0005-0000-0000-000097350000}"/>
    <cellStyle name="Normal 11 5 2 12" xfId="13648" xr:uid="{00000000-0005-0000-0000-000098350000}"/>
    <cellStyle name="Normal 11 5 2 2" xfId="13649" xr:uid="{00000000-0005-0000-0000-000099350000}"/>
    <cellStyle name="Normal 11 5 2 2 10" xfId="13650" xr:uid="{00000000-0005-0000-0000-00009A350000}"/>
    <cellStyle name="Normal 11 5 2 2 11" xfId="13651" xr:uid="{00000000-0005-0000-0000-00009B350000}"/>
    <cellStyle name="Normal 11 5 2 2 2" xfId="13652" xr:uid="{00000000-0005-0000-0000-00009C350000}"/>
    <cellStyle name="Normal 11 5 2 2 2 10" xfId="13653" xr:uid="{00000000-0005-0000-0000-00009D350000}"/>
    <cellStyle name="Normal 11 5 2 2 2 2" xfId="13654" xr:uid="{00000000-0005-0000-0000-00009E350000}"/>
    <cellStyle name="Normal 11 5 2 2 2 2 2" xfId="13655" xr:uid="{00000000-0005-0000-0000-00009F350000}"/>
    <cellStyle name="Normal 11 5 2 2 2 2 2 2" xfId="13656" xr:uid="{00000000-0005-0000-0000-0000A0350000}"/>
    <cellStyle name="Normal 11 5 2 2 2 2 2 3" xfId="13657" xr:uid="{00000000-0005-0000-0000-0000A1350000}"/>
    <cellStyle name="Normal 11 5 2 2 2 2 2 4" xfId="13658" xr:uid="{00000000-0005-0000-0000-0000A2350000}"/>
    <cellStyle name="Normal 11 5 2 2 2 2 2 5" xfId="13659" xr:uid="{00000000-0005-0000-0000-0000A3350000}"/>
    <cellStyle name="Normal 11 5 2 2 2 2 2 6" xfId="13660" xr:uid="{00000000-0005-0000-0000-0000A4350000}"/>
    <cellStyle name="Normal 11 5 2 2 2 2 2 7" xfId="13661" xr:uid="{00000000-0005-0000-0000-0000A5350000}"/>
    <cellStyle name="Normal 11 5 2 2 2 2 3" xfId="13662" xr:uid="{00000000-0005-0000-0000-0000A6350000}"/>
    <cellStyle name="Normal 11 5 2 2 2 2 4" xfId="13663" xr:uid="{00000000-0005-0000-0000-0000A7350000}"/>
    <cellStyle name="Normal 11 5 2 2 2 2 5" xfId="13664" xr:uid="{00000000-0005-0000-0000-0000A8350000}"/>
    <cellStyle name="Normal 11 5 2 2 2 2 6" xfId="13665" xr:uid="{00000000-0005-0000-0000-0000A9350000}"/>
    <cellStyle name="Normal 11 5 2 2 2 2 7" xfId="13666" xr:uid="{00000000-0005-0000-0000-0000AA350000}"/>
    <cellStyle name="Normal 11 5 2 2 2 2 8" xfId="13667" xr:uid="{00000000-0005-0000-0000-0000AB350000}"/>
    <cellStyle name="Normal 11 5 2 2 2 3" xfId="13668" xr:uid="{00000000-0005-0000-0000-0000AC350000}"/>
    <cellStyle name="Normal 11 5 2 2 2 3 2" xfId="13669" xr:uid="{00000000-0005-0000-0000-0000AD350000}"/>
    <cellStyle name="Normal 11 5 2 2 2 3 2 2" xfId="13670" xr:uid="{00000000-0005-0000-0000-0000AE350000}"/>
    <cellStyle name="Normal 11 5 2 2 2 3 2 3" xfId="13671" xr:uid="{00000000-0005-0000-0000-0000AF350000}"/>
    <cellStyle name="Normal 11 5 2 2 2 3 2 4" xfId="13672" xr:uid="{00000000-0005-0000-0000-0000B0350000}"/>
    <cellStyle name="Normal 11 5 2 2 2 3 2 5" xfId="13673" xr:uid="{00000000-0005-0000-0000-0000B1350000}"/>
    <cellStyle name="Normal 11 5 2 2 2 3 2 6" xfId="13674" xr:uid="{00000000-0005-0000-0000-0000B2350000}"/>
    <cellStyle name="Normal 11 5 2 2 2 3 2 7" xfId="13675" xr:uid="{00000000-0005-0000-0000-0000B3350000}"/>
    <cellStyle name="Normal 11 5 2 2 2 3 3" xfId="13676" xr:uid="{00000000-0005-0000-0000-0000B4350000}"/>
    <cellStyle name="Normal 11 5 2 2 2 3 4" xfId="13677" xr:uid="{00000000-0005-0000-0000-0000B5350000}"/>
    <cellStyle name="Normal 11 5 2 2 2 3 5" xfId="13678" xr:uid="{00000000-0005-0000-0000-0000B6350000}"/>
    <cellStyle name="Normal 11 5 2 2 2 3 6" xfId="13679" xr:uid="{00000000-0005-0000-0000-0000B7350000}"/>
    <cellStyle name="Normal 11 5 2 2 2 3 7" xfId="13680" xr:uid="{00000000-0005-0000-0000-0000B8350000}"/>
    <cellStyle name="Normal 11 5 2 2 2 3 8" xfId="13681" xr:uid="{00000000-0005-0000-0000-0000B9350000}"/>
    <cellStyle name="Normal 11 5 2 2 2 4" xfId="13682" xr:uid="{00000000-0005-0000-0000-0000BA350000}"/>
    <cellStyle name="Normal 11 5 2 2 2 4 2" xfId="13683" xr:uid="{00000000-0005-0000-0000-0000BB350000}"/>
    <cellStyle name="Normal 11 5 2 2 2 4 3" xfId="13684" xr:uid="{00000000-0005-0000-0000-0000BC350000}"/>
    <cellStyle name="Normal 11 5 2 2 2 4 4" xfId="13685" xr:uid="{00000000-0005-0000-0000-0000BD350000}"/>
    <cellStyle name="Normal 11 5 2 2 2 4 5" xfId="13686" xr:uid="{00000000-0005-0000-0000-0000BE350000}"/>
    <cellStyle name="Normal 11 5 2 2 2 4 6" xfId="13687" xr:uid="{00000000-0005-0000-0000-0000BF350000}"/>
    <cellStyle name="Normal 11 5 2 2 2 4 7" xfId="13688" xr:uid="{00000000-0005-0000-0000-0000C0350000}"/>
    <cellStyle name="Normal 11 5 2 2 2 5" xfId="13689" xr:uid="{00000000-0005-0000-0000-0000C1350000}"/>
    <cellStyle name="Normal 11 5 2 2 2 6" xfId="13690" xr:uid="{00000000-0005-0000-0000-0000C2350000}"/>
    <cellStyle name="Normal 11 5 2 2 2 7" xfId="13691" xr:uid="{00000000-0005-0000-0000-0000C3350000}"/>
    <cellStyle name="Normal 11 5 2 2 2 8" xfId="13692" xr:uid="{00000000-0005-0000-0000-0000C4350000}"/>
    <cellStyle name="Normal 11 5 2 2 2 9" xfId="13693" xr:uid="{00000000-0005-0000-0000-0000C5350000}"/>
    <cellStyle name="Normal 11 5 2 2 3" xfId="13694" xr:uid="{00000000-0005-0000-0000-0000C6350000}"/>
    <cellStyle name="Normal 11 5 2 2 3 2" xfId="13695" xr:uid="{00000000-0005-0000-0000-0000C7350000}"/>
    <cellStyle name="Normal 11 5 2 2 3 2 2" xfId="13696" xr:uid="{00000000-0005-0000-0000-0000C8350000}"/>
    <cellStyle name="Normal 11 5 2 2 3 2 2 2" xfId="13697" xr:uid="{00000000-0005-0000-0000-0000C9350000}"/>
    <cellStyle name="Normal 11 5 2 2 3 2 2 3" xfId="13698" xr:uid="{00000000-0005-0000-0000-0000CA350000}"/>
    <cellStyle name="Normal 11 5 2 2 3 2 2 4" xfId="13699" xr:uid="{00000000-0005-0000-0000-0000CB350000}"/>
    <cellStyle name="Normal 11 5 2 2 3 2 2 5" xfId="13700" xr:uid="{00000000-0005-0000-0000-0000CC350000}"/>
    <cellStyle name="Normal 11 5 2 2 3 2 2 6" xfId="13701" xr:uid="{00000000-0005-0000-0000-0000CD350000}"/>
    <cellStyle name="Normal 11 5 2 2 3 2 2 7" xfId="13702" xr:uid="{00000000-0005-0000-0000-0000CE350000}"/>
    <cellStyle name="Normal 11 5 2 2 3 2 3" xfId="13703" xr:uid="{00000000-0005-0000-0000-0000CF350000}"/>
    <cellStyle name="Normal 11 5 2 2 3 2 4" xfId="13704" xr:uid="{00000000-0005-0000-0000-0000D0350000}"/>
    <cellStyle name="Normal 11 5 2 2 3 2 5" xfId="13705" xr:uid="{00000000-0005-0000-0000-0000D1350000}"/>
    <cellStyle name="Normal 11 5 2 2 3 2 6" xfId="13706" xr:uid="{00000000-0005-0000-0000-0000D2350000}"/>
    <cellStyle name="Normal 11 5 2 2 3 2 7" xfId="13707" xr:uid="{00000000-0005-0000-0000-0000D3350000}"/>
    <cellStyle name="Normal 11 5 2 2 3 2 8" xfId="13708" xr:uid="{00000000-0005-0000-0000-0000D4350000}"/>
    <cellStyle name="Normal 11 5 2 2 3 3" xfId="13709" xr:uid="{00000000-0005-0000-0000-0000D5350000}"/>
    <cellStyle name="Normal 11 5 2 2 3 3 2" xfId="13710" xr:uid="{00000000-0005-0000-0000-0000D6350000}"/>
    <cellStyle name="Normal 11 5 2 2 3 3 3" xfId="13711" xr:uid="{00000000-0005-0000-0000-0000D7350000}"/>
    <cellStyle name="Normal 11 5 2 2 3 3 4" xfId="13712" xr:uid="{00000000-0005-0000-0000-0000D8350000}"/>
    <cellStyle name="Normal 11 5 2 2 3 3 5" xfId="13713" xr:uid="{00000000-0005-0000-0000-0000D9350000}"/>
    <cellStyle name="Normal 11 5 2 2 3 3 6" xfId="13714" xr:uid="{00000000-0005-0000-0000-0000DA350000}"/>
    <cellStyle name="Normal 11 5 2 2 3 3 7" xfId="13715" xr:uid="{00000000-0005-0000-0000-0000DB350000}"/>
    <cellStyle name="Normal 11 5 2 2 3 4" xfId="13716" xr:uid="{00000000-0005-0000-0000-0000DC350000}"/>
    <cellStyle name="Normal 11 5 2 2 3 5" xfId="13717" xr:uid="{00000000-0005-0000-0000-0000DD350000}"/>
    <cellStyle name="Normal 11 5 2 2 3 6" xfId="13718" xr:uid="{00000000-0005-0000-0000-0000DE350000}"/>
    <cellStyle name="Normal 11 5 2 2 3 7" xfId="13719" xr:uid="{00000000-0005-0000-0000-0000DF350000}"/>
    <cellStyle name="Normal 11 5 2 2 3 8" xfId="13720" xr:uid="{00000000-0005-0000-0000-0000E0350000}"/>
    <cellStyle name="Normal 11 5 2 2 3 9" xfId="13721" xr:uid="{00000000-0005-0000-0000-0000E1350000}"/>
    <cellStyle name="Normal 11 5 2 2 4" xfId="13722" xr:uid="{00000000-0005-0000-0000-0000E2350000}"/>
    <cellStyle name="Normal 11 5 2 2 4 2" xfId="13723" xr:uid="{00000000-0005-0000-0000-0000E3350000}"/>
    <cellStyle name="Normal 11 5 2 2 4 2 2" xfId="13724" xr:uid="{00000000-0005-0000-0000-0000E4350000}"/>
    <cellStyle name="Normal 11 5 2 2 4 2 3" xfId="13725" xr:uid="{00000000-0005-0000-0000-0000E5350000}"/>
    <cellStyle name="Normal 11 5 2 2 4 2 4" xfId="13726" xr:uid="{00000000-0005-0000-0000-0000E6350000}"/>
    <cellStyle name="Normal 11 5 2 2 4 2 5" xfId="13727" xr:uid="{00000000-0005-0000-0000-0000E7350000}"/>
    <cellStyle name="Normal 11 5 2 2 4 2 6" xfId="13728" xr:uid="{00000000-0005-0000-0000-0000E8350000}"/>
    <cellStyle name="Normal 11 5 2 2 4 2 7" xfId="13729" xr:uid="{00000000-0005-0000-0000-0000E9350000}"/>
    <cellStyle name="Normal 11 5 2 2 4 3" xfId="13730" xr:uid="{00000000-0005-0000-0000-0000EA350000}"/>
    <cellStyle name="Normal 11 5 2 2 4 4" xfId="13731" xr:uid="{00000000-0005-0000-0000-0000EB350000}"/>
    <cellStyle name="Normal 11 5 2 2 4 5" xfId="13732" xr:uid="{00000000-0005-0000-0000-0000EC350000}"/>
    <cellStyle name="Normal 11 5 2 2 4 6" xfId="13733" xr:uid="{00000000-0005-0000-0000-0000ED350000}"/>
    <cellStyle name="Normal 11 5 2 2 4 7" xfId="13734" xr:uid="{00000000-0005-0000-0000-0000EE350000}"/>
    <cellStyle name="Normal 11 5 2 2 4 8" xfId="13735" xr:uid="{00000000-0005-0000-0000-0000EF350000}"/>
    <cellStyle name="Normal 11 5 2 2 5" xfId="13736" xr:uid="{00000000-0005-0000-0000-0000F0350000}"/>
    <cellStyle name="Normal 11 5 2 2 5 2" xfId="13737" xr:uid="{00000000-0005-0000-0000-0000F1350000}"/>
    <cellStyle name="Normal 11 5 2 2 5 3" xfId="13738" xr:uid="{00000000-0005-0000-0000-0000F2350000}"/>
    <cellStyle name="Normal 11 5 2 2 5 4" xfId="13739" xr:uid="{00000000-0005-0000-0000-0000F3350000}"/>
    <cellStyle name="Normal 11 5 2 2 5 5" xfId="13740" xr:uid="{00000000-0005-0000-0000-0000F4350000}"/>
    <cellStyle name="Normal 11 5 2 2 5 6" xfId="13741" xr:uid="{00000000-0005-0000-0000-0000F5350000}"/>
    <cellStyle name="Normal 11 5 2 2 5 7" xfId="13742" xr:uid="{00000000-0005-0000-0000-0000F6350000}"/>
    <cellStyle name="Normal 11 5 2 2 6" xfId="13743" xr:uid="{00000000-0005-0000-0000-0000F7350000}"/>
    <cellStyle name="Normal 11 5 2 2 7" xfId="13744" xr:uid="{00000000-0005-0000-0000-0000F8350000}"/>
    <cellStyle name="Normal 11 5 2 2 8" xfId="13745" xr:uid="{00000000-0005-0000-0000-0000F9350000}"/>
    <cellStyle name="Normal 11 5 2 2 9" xfId="13746" xr:uid="{00000000-0005-0000-0000-0000FA350000}"/>
    <cellStyle name="Normal 11 5 2 3" xfId="13747" xr:uid="{00000000-0005-0000-0000-0000FB350000}"/>
    <cellStyle name="Normal 11 5 2 3 10" xfId="13748" xr:uid="{00000000-0005-0000-0000-0000FC350000}"/>
    <cellStyle name="Normal 11 5 2 3 2" xfId="13749" xr:uid="{00000000-0005-0000-0000-0000FD350000}"/>
    <cellStyle name="Normal 11 5 2 3 2 2" xfId="13750" xr:uid="{00000000-0005-0000-0000-0000FE350000}"/>
    <cellStyle name="Normal 11 5 2 3 2 2 2" xfId="13751" xr:uid="{00000000-0005-0000-0000-0000FF350000}"/>
    <cellStyle name="Normal 11 5 2 3 2 2 3" xfId="13752" xr:uid="{00000000-0005-0000-0000-000000360000}"/>
    <cellStyle name="Normal 11 5 2 3 2 2 4" xfId="13753" xr:uid="{00000000-0005-0000-0000-000001360000}"/>
    <cellStyle name="Normal 11 5 2 3 2 2 5" xfId="13754" xr:uid="{00000000-0005-0000-0000-000002360000}"/>
    <cellStyle name="Normal 11 5 2 3 2 2 6" xfId="13755" xr:uid="{00000000-0005-0000-0000-000003360000}"/>
    <cellStyle name="Normal 11 5 2 3 2 2 7" xfId="13756" xr:uid="{00000000-0005-0000-0000-000004360000}"/>
    <cellStyle name="Normal 11 5 2 3 2 3" xfId="13757" xr:uid="{00000000-0005-0000-0000-000005360000}"/>
    <cellStyle name="Normal 11 5 2 3 2 4" xfId="13758" xr:uid="{00000000-0005-0000-0000-000006360000}"/>
    <cellStyle name="Normal 11 5 2 3 2 5" xfId="13759" xr:uid="{00000000-0005-0000-0000-000007360000}"/>
    <cellStyle name="Normal 11 5 2 3 2 6" xfId="13760" xr:uid="{00000000-0005-0000-0000-000008360000}"/>
    <cellStyle name="Normal 11 5 2 3 2 7" xfId="13761" xr:uid="{00000000-0005-0000-0000-000009360000}"/>
    <cellStyle name="Normal 11 5 2 3 2 8" xfId="13762" xr:uid="{00000000-0005-0000-0000-00000A360000}"/>
    <cellStyle name="Normal 11 5 2 3 3" xfId="13763" xr:uid="{00000000-0005-0000-0000-00000B360000}"/>
    <cellStyle name="Normal 11 5 2 3 3 2" xfId="13764" xr:uid="{00000000-0005-0000-0000-00000C360000}"/>
    <cellStyle name="Normal 11 5 2 3 3 2 2" xfId="13765" xr:uid="{00000000-0005-0000-0000-00000D360000}"/>
    <cellStyle name="Normal 11 5 2 3 3 2 3" xfId="13766" xr:uid="{00000000-0005-0000-0000-00000E360000}"/>
    <cellStyle name="Normal 11 5 2 3 3 2 4" xfId="13767" xr:uid="{00000000-0005-0000-0000-00000F360000}"/>
    <cellStyle name="Normal 11 5 2 3 3 2 5" xfId="13768" xr:uid="{00000000-0005-0000-0000-000010360000}"/>
    <cellStyle name="Normal 11 5 2 3 3 2 6" xfId="13769" xr:uid="{00000000-0005-0000-0000-000011360000}"/>
    <cellStyle name="Normal 11 5 2 3 3 2 7" xfId="13770" xr:uid="{00000000-0005-0000-0000-000012360000}"/>
    <cellStyle name="Normal 11 5 2 3 3 3" xfId="13771" xr:uid="{00000000-0005-0000-0000-000013360000}"/>
    <cellStyle name="Normal 11 5 2 3 3 4" xfId="13772" xr:uid="{00000000-0005-0000-0000-000014360000}"/>
    <cellStyle name="Normal 11 5 2 3 3 5" xfId="13773" xr:uid="{00000000-0005-0000-0000-000015360000}"/>
    <cellStyle name="Normal 11 5 2 3 3 6" xfId="13774" xr:uid="{00000000-0005-0000-0000-000016360000}"/>
    <cellStyle name="Normal 11 5 2 3 3 7" xfId="13775" xr:uid="{00000000-0005-0000-0000-000017360000}"/>
    <cellStyle name="Normal 11 5 2 3 3 8" xfId="13776" xr:uid="{00000000-0005-0000-0000-000018360000}"/>
    <cellStyle name="Normal 11 5 2 3 4" xfId="13777" xr:uid="{00000000-0005-0000-0000-000019360000}"/>
    <cellStyle name="Normal 11 5 2 3 4 2" xfId="13778" xr:uid="{00000000-0005-0000-0000-00001A360000}"/>
    <cellStyle name="Normal 11 5 2 3 4 3" xfId="13779" xr:uid="{00000000-0005-0000-0000-00001B360000}"/>
    <cellStyle name="Normal 11 5 2 3 4 4" xfId="13780" xr:uid="{00000000-0005-0000-0000-00001C360000}"/>
    <cellStyle name="Normal 11 5 2 3 4 5" xfId="13781" xr:uid="{00000000-0005-0000-0000-00001D360000}"/>
    <cellStyle name="Normal 11 5 2 3 4 6" xfId="13782" xr:uid="{00000000-0005-0000-0000-00001E360000}"/>
    <cellStyle name="Normal 11 5 2 3 4 7" xfId="13783" xr:uid="{00000000-0005-0000-0000-00001F360000}"/>
    <cellStyle name="Normal 11 5 2 3 5" xfId="13784" xr:uid="{00000000-0005-0000-0000-000020360000}"/>
    <cellStyle name="Normal 11 5 2 3 6" xfId="13785" xr:uid="{00000000-0005-0000-0000-000021360000}"/>
    <cellStyle name="Normal 11 5 2 3 7" xfId="13786" xr:uid="{00000000-0005-0000-0000-000022360000}"/>
    <cellStyle name="Normal 11 5 2 3 8" xfId="13787" xr:uid="{00000000-0005-0000-0000-000023360000}"/>
    <cellStyle name="Normal 11 5 2 3 9" xfId="13788" xr:uid="{00000000-0005-0000-0000-000024360000}"/>
    <cellStyle name="Normal 11 5 2 4" xfId="13789" xr:uid="{00000000-0005-0000-0000-000025360000}"/>
    <cellStyle name="Normal 11 5 2 4 2" xfId="13790" xr:uid="{00000000-0005-0000-0000-000026360000}"/>
    <cellStyle name="Normal 11 5 2 4 2 2" xfId="13791" xr:uid="{00000000-0005-0000-0000-000027360000}"/>
    <cellStyle name="Normal 11 5 2 4 2 2 2" xfId="13792" xr:uid="{00000000-0005-0000-0000-000028360000}"/>
    <cellStyle name="Normal 11 5 2 4 2 2 3" xfId="13793" xr:uid="{00000000-0005-0000-0000-000029360000}"/>
    <cellStyle name="Normal 11 5 2 4 2 2 4" xfId="13794" xr:uid="{00000000-0005-0000-0000-00002A360000}"/>
    <cellStyle name="Normal 11 5 2 4 2 2 5" xfId="13795" xr:uid="{00000000-0005-0000-0000-00002B360000}"/>
    <cellStyle name="Normal 11 5 2 4 2 2 6" xfId="13796" xr:uid="{00000000-0005-0000-0000-00002C360000}"/>
    <cellStyle name="Normal 11 5 2 4 2 2 7" xfId="13797" xr:uid="{00000000-0005-0000-0000-00002D360000}"/>
    <cellStyle name="Normal 11 5 2 4 2 3" xfId="13798" xr:uid="{00000000-0005-0000-0000-00002E360000}"/>
    <cellStyle name="Normal 11 5 2 4 2 4" xfId="13799" xr:uid="{00000000-0005-0000-0000-00002F360000}"/>
    <cellStyle name="Normal 11 5 2 4 2 5" xfId="13800" xr:uid="{00000000-0005-0000-0000-000030360000}"/>
    <cellStyle name="Normal 11 5 2 4 2 6" xfId="13801" xr:uid="{00000000-0005-0000-0000-000031360000}"/>
    <cellStyle name="Normal 11 5 2 4 2 7" xfId="13802" xr:uid="{00000000-0005-0000-0000-000032360000}"/>
    <cellStyle name="Normal 11 5 2 4 2 8" xfId="13803" xr:uid="{00000000-0005-0000-0000-000033360000}"/>
    <cellStyle name="Normal 11 5 2 4 3" xfId="13804" xr:uid="{00000000-0005-0000-0000-000034360000}"/>
    <cellStyle name="Normal 11 5 2 4 3 2" xfId="13805" xr:uid="{00000000-0005-0000-0000-000035360000}"/>
    <cellStyle name="Normal 11 5 2 4 3 3" xfId="13806" xr:uid="{00000000-0005-0000-0000-000036360000}"/>
    <cellStyle name="Normal 11 5 2 4 3 4" xfId="13807" xr:uid="{00000000-0005-0000-0000-000037360000}"/>
    <cellStyle name="Normal 11 5 2 4 3 5" xfId="13808" xr:uid="{00000000-0005-0000-0000-000038360000}"/>
    <cellStyle name="Normal 11 5 2 4 3 6" xfId="13809" xr:uid="{00000000-0005-0000-0000-000039360000}"/>
    <cellStyle name="Normal 11 5 2 4 3 7" xfId="13810" xr:uid="{00000000-0005-0000-0000-00003A360000}"/>
    <cellStyle name="Normal 11 5 2 4 4" xfId="13811" xr:uid="{00000000-0005-0000-0000-00003B360000}"/>
    <cellStyle name="Normal 11 5 2 4 5" xfId="13812" xr:uid="{00000000-0005-0000-0000-00003C360000}"/>
    <cellStyle name="Normal 11 5 2 4 6" xfId="13813" xr:uid="{00000000-0005-0000-0000-00003D360000}"/>
    <cellStyle name="Normal 11 5 2 4 7" xfId="13814" xr:uid="{00000000-0005-0000-0000-00003E360000}"/>
    <cellStyle name="Normal 11 5 2 4 8" xfId="13815" xr:uid="{00000000-0005-0000-0000-00003F360000}"/>
    <cellStyle name="Normal 11 5 2 4 9" xfId="13816" xr:uid="{00000000-0005-0000-0000-000040360000}"/>
    <cellStyle name="Normal 11 5 2 5" xfId="13817" xr:uid="{00000000-0005-0000-0000-000041360000}"/>
    <cellStyle name="Normal 11 5 2 5 2" xfId="13818" xr:uid="{00000000-0005-0000-0000-000042360000}"/>
    <cellStyle name="Normal 11 5 2 5 2 2" xfId="13819" xr:uid="{00000000-0005-0000-0000-000043360000}"/>
    <cellStyle name="Normal 11 5 2 5 2 3" xfId="13820" xr:uid="{00000000-0005-0000-0000-000044360000}"/>
    <cellStyle name="Normal 11 5 2 5 2 4" xfId="13821" xr:uid="{00000000-0005-0000-0000-000045360000}"/>
    <cellStyle name="Normal 11 5 2 5 2 5" xfId="13822" xr:uid="{00000000-0005-0000-0000-000046360000}"/>
    <cellStyle name="Normal 11 5 2 5 2 6" xfId="13823" xr:uid="{00000000-0005-0000-0000-000047360000}"/>
    <cellStyle name="Normal 11 5 2 5 2 7" xfId="13824" xr:uid="{00000000-0005-0000-0000-000048360000}"/>
    <cellStyle name="Normal 11 5 2 5 3" xfId="13825" xr:uid="{00000000-0005-0000-0000-000049360000}"/>
    <cellStyle name="Normal 11 5 2 5 4" xfId="13826" xr:uid="{00000000-0005-0000-0000-00004A360000}"/>
    <cellStyle name="Normal 11 5 2 5 5" xfId="13827" xr:uid="{00000000-0005-0000-0000-00004B360000}"/>
    <cellStyle name="Normal 11 5 2 5 6" xfId="13828" xr:uid="{00000000-0005-0000-0000-00004C360000}"/>
    <cellStyle name="Normal 11 5 2 5 7" xfId="13829" xr:uid="{00000000-0005-0000-0000-00004D360000}"/>
    <cellStyle name="Normal 11 5 2 5 8" xfId="13830" xr:uid="{00000000-0005-0000-0000-00004E360000}"/>
    <cellStyle name="Normal 11 5 2 6" xfId="13831" xr:uid="{00000000-0005-0000-0000-00004F360000}"/>
    <cellStyle name="Normal 11 5 2 6 2" xfId="13832" xr:uid="{00000000-0005-0000-0000-000050360000}"/>
    <cellStyle name="Normal 11 5 2 6 3" xfId="13833" xr:uid="{00000000-0005-0000-0000-000051360000}"/>
    <cellStyle name="Normal 11 5 2 6 4" xfId="13834" xr:uid="{00000000-0005-0000-0000-000052360000}"/>
    <cellStyle name="Normal 11 5 2 6 5" xfId="13835" xr:uid="{00000000-0005-0000-0000-000053360000}"/>
    <cellStyle name="Normal 11 5 2 6 6" xfId="13836" xr:uid="{00000000-0005-0000-0000-000054360000}"/>
    <cellStyle name="Normal 11 5 2 6 7" xfId="13837" xr:uid="{00000000-0005-0000-0000-000055360000}"/>
    <cellStyle name="Normal 11 5 2 7" xfId="13838" xr:uid="{00000000-0005-0000-0000-000056360000}"/>
    <cellStyle name="Normal 11 5 2 8" xfId="13839" xr:uid="{00000000-0005-0000-0000-000057360000}"/>
    <cellStyle name="Normal 11 5 2 9" xfId="13840" xr:uid="{00000000-0005-0000-0000-000058360000}"/>
    <cellStyle name="Normal 11 5 3" xfId="13841" xr:uid="{00000000-0005-0000-0000-000059360000}"/>
    <cellStyle name="Normal 11 5 3 10" xfId="13842" xr:uid="{00000000-0005-0000-0000-00005A360000}"/>
    <cellStyle name="Normal 11 5 3 11" xfId="13843" xr:uid="{00000000-0005-0000-0000-00005B360000}"/>
    <cellStyle name="Normal 11 5 3 12" xfId="13844" xr:uid="{00000000-0005-0000-0000-00005C360000}"/>
    <cellStyle name="Normal 11 5 3 2" xfId="13845" xr:uid="{00000000-0005-0000-0000-00005D360000}"/>
    <cellStyle name="Normal 11 5 3 2 10" xfId="13846" xr:uid="{00000000-0005-0000-0000-00005E360000}"/>
    <cellStyle name="Normal 11 5 3 2 11" xfId="13847" xr:uid="{00000000-0005-0000-0000-00005F360000}"/>
    <cellStyle name="Normal 11 5 3 2 2" xfId="13848" xr:uid="{00000000-0005-0000-0000-000060360000}"/>
    <cellStyle name="Normal 11 5 3 2 2 10" xfId="13849" xr:uid="{00000000-0005-0000-0000-000061360000}"/>
    <cellStyle name="Normal 11 5 3 2 2 2" xfId="13850" xr:uid="{00000000-0005-0000-0000-000062360000}"/>
    <cellStyle name="Normal 11 5 3 2 2 2 2" xfId="13851" xr:uid="{00000000-0005-0000-0000-000063360000}"/>
    <cellStyle name="Normal 11 5 3 2 2 2 2 2" xfId="13852" xr:uid="{00000000-0005-0000-0000-000064360000}"/>
    <cellStyle name="Normal 11 5 3 2 2 2 2 3" xfId="13853" xr:uid="{00000000-0005-0000-0000-000065360000}"/>
    <cellStyle name="Normal 11 5 3 2 2 2 2 4" xfId="13854" xr:uid="{00000000-0005-0000-0000-000066360000}"/>
    <cellStyle name="Normal 11 5 3 2 2 2 2 5" xfId="13855" xr:uid="{00000000-0005-0000-0000-000067360000}"/>
    <cellStyle name="Normal 11 5 3 2 2 2 2 6" xfId="13856" xr:uid="{00000000-0005-0000-0000-000068360000}"/>
    <cellStyle name="Normal 11 5 3 2 2 2 2 7" xfId="13857" xr:uid="{00000000-0005-0000-0000-000069360000}"/>
    <cellStyle name="Normal 11 5 3 2 2 2 3" xfId="13858" xr:uid="{00000000-0005-0000-0000-00006A360000}"/>
    <cellStyle name="Normal 11 5 3 2 2 2 4" xfId="13859" xr:uid="{00000000-0005-0000-0000-00006B360000}"/>
    <cellStyle name="Normal 11 5 3 2 2 2 5" xfId="13860" xr:uid="{00000000-0005-0000-0000-00006C360000}"/>
    <cellStyle name="Normal 11 5 3 2 2 2 6" xfId="13861" xr:uid="{00000000-0005-0000-0000-00006D360000}"/>
    <cellStyle name="Normal 11 5 3 2 2 2 7" xfId="13862" xr:uid="{00000000-0005-0000-0000-00006E360000}"/>
    <cellStyle name="Normal 11 5 3 2 2 2 8" xfId="13863" xr:uid="{00000000-0005-0000-0000-00006F360000}"/>
    <cellStyle name="Normal 11 5 3 2 2 3" xfId="13864" xr:uid="{00000000-0005-0000-0000-000070360000}"/>
    <cellStyle name="Normal 11 5 3 2 2 3 2" xfId="13865" xr:uid="{00000000-0005-0000-0000-000071360000}"/>
    <cellStyle name="Normal 11 5 3 2 2 3 2 2" xfId="13866" xr:uid="{00000000-0005-0000-0000-000072360000}"/>
    <cellStyle name="Normal 11 5 3 2 2 3 2 3" xfId="13867" xr:uid="{00000000-0005-0000-0000-000073360000}"/>
    <cellStyle name="Normal 11 5 3 2 2 3 2 4" xfId="13868" xr:uid="{00000000-0005-0000-0000-000074360000}"/>
    <cellStyle name="Normal 11 5 3 2 2 3 2 5" xfId="13869" xr:uid="{00000000-0005-0000-0000-000075360000}"/>
    <cellStyle name="Normal 11 5 3 2 2 3 2 6" xfId="13870" xr:uid="{00000000-0005-0000-0000-000076360000}"/>
    <cellStyle name="Normal 11 5 3 2 2 3 2 7" xfId="13871" xr:uid="{00000000-0005-0000-0000-000077360000}"/>
    <cellStyle name="Normal 11 5 3 2 2 3 3" xfId="13872" xr:uid="{00000000-0005-0000-0000-000078360000}"/>
    <cellStyle name="Normal 11 5 3 2 2 3 4" xfId="13873" xr:uid="{00000000-0005-0000-0000-000079360000}"/>
    <cellStyle name="Normal 11 5 3 2 2 3 5" xfId="13874" xr:uid="{00000000-0005-0000-0000-00007A360000}"/>
    <cellStyle name="Normal 11 5 3 2 2 3 6" xfId="13875" xr:uid="{00000000-0005-0000-0000-00007B360000}"/>
    <cellStyle name="Normal 11 5 3 2 2 3 7" xfId="13876" xr:uid="{00000000-0005-0000-0000-00007C360000}"/>
    <cellStyle name="Normal 11 5 3 2 2 3 8" xfId="13877" xr:uid="{00000000-0005-0000-0000-00007D360000}"/>
    <cellStyle name="Normal 11 5 3 2 2 4" xfId="13878" xr:uid="{00000000-0005-0000-0000-00007E360000}"/>
    <cellStyle name="Normal 11 5 3 2 2 4 2" xfId="13879" xr:uid="{00000000-0005-0000-0000-00007F360000}"/>
    <cellStyle name="Normal 11 5 3 2 2 4 3" xfId="13880" xr:uid="{00000000-0005-0000-0000-000080360000}"/>
    <cellStyle name="Normal 11 5 3 2 2 4 4" xfId="13881" xr:uid="{00000000-0005-0000-0000-000081360000}"/>
    <cellStyle name="Normal 11 5 3 2 2 4 5" xfId="13882" xr:uid="{00000000-0005-0000-0000-000082360000}"/>
    <cellStyle name="Normal 11 5 3 2 2 4 6" xfId="13883" xr:uid="{00000000-0005-0000-0000-000083360000}"/>
    <cellStyle name="Normal 11 5 3 2 2 4 7" xfId="13884" xr:uid="{00000000-0005-0000-0000-000084360000}"/>
    <cellStyle name="Normal 11 5 3 2 2 5" xfId="13885" xr:uid="{00000000-0005-0000-0000-000085360000}"/>
    <cellStyle name="Normal 11 5 3 2 2 6" xfId="13886" xr:uid="{00000000-0005-0000-0000-000086360000}"/>
    <cellStyle name="Normal 11 5 3 2 2 7" xfId="13887" xr:uid="{00000000-0005-0000-0000-000087360000}"/>
    <cellStyle name="Normal 11 5 3 2 2 8" xfId="13888" xr:uid="{00000000-0005-0000-0000-000088360000}"/>
    <cellStyle name="Normal 11 5 3 2 2 9" xfId="13889" xr:uid="{00000000-0005-0000-0000-000089360000}"/>
    <cellStyle name="Normal 11 5 3 2 3" xfId="13890" xr:uid="{00000000-0005-0000-0000-00008A360000}"/>
    <cellStyle name="Normal 11 5 3 2 3 2" xfId="13891" xr:uid="{00000000-0005-0000-0000-00008B360000}"/>
    <cellStyle name="Normal 11 5 3 2 3 2 2" xfId="13892" xr:uid="{00000000-0005-0000-0000-00008C360000}"/>
    <cellStyle name="Normal 11 5 3 2 3 2 2 2" xfId="13893" xr:uid="{00000000-0005-0000-0000-00008D360000}"/>
    <cellStyle name="Normal 11 5 3 2 3 2 2 3" xfId="13894" xr:uid="{00000000-0005-0000-0000-00008E360000}"/>
    <cellStyle name="Normal 11 5 3 2 3 2 2 4" xfId="13895" xr:uid="{00000000-0005-0000-0000-00008F360000}"/>
    <cellStyle name="Normal 11 5 3 2 3 2 2 5" xfId="13896" xr:uid="{00000000-0005-0000-0000-000090360000}"/>
    <cellStyle name="Normal 11 5 3 2 3 2 2 6" xfId="13897" xr:uid="{00000000-0005-0000-0000-000091360000}"/>
    <cellStyle name="Normal 11 5 3 2 3 2 2 7" xfId="13898" xr:uid="{00000000-0005-0000-0000-000092360000}"/>
    <cellStyle name="Normal 11 5 3 2 3 2 3" xfId="13899" xr:uid="{00000000-0005-0000-0000-000093360000}"/>
    <cellStyle name="Normal 11 5 3 2 3 2 4" xfId="13900" xr:uid="{00000000-0005-0000-0000-000094360000}"/>
    <cellStyle name="Normal 11 5 3 2 3 2 5" xfId="13901" xr:uid="{00000000-0005-0000-0000-000095360000}"/>
    <cellStyle name="Normal 11 5 3 2 3 2 6" xfId="13902" xr:uid="{00000000-0005-0000-0000-000096360000}"/>
    <cellStyle name="Normal 11 5 3 2 3 2 7" xfId="13903" xr:uid="{00000000-0005-0000-0000-000097360000}"/>
    <cellStyle name="Normal 11 5 3 2 3 2 8" xfId="13904" xr:uid="{00000000-0005-0000-0000-000098360000}"/>
    <cellStyle name="Normal 11 5 3 2 3 3" xfId="13905" xr:uid="{00000000-0005-0000-0000-000099360000}"/>
    <cellStyle name="Normal 11 5 3 2 3 3 2" xfId="13906" xr:uid="{00000000-0005-0000-0000-00009A360000}"/>
    <cellStyle name="Normal 11 5 3 2 3 3 3" xfId="13907" xr:uid="{00000000-0005-0000-0000-00009B360000}"/>
    <cellStyle name="Normal 11 5 3 2 3 3 4" xfId="13908" xr:uid="{00000000-0005-0000-0000-00009C360000}"/>
    <cellStyle name="Normal 11 5 3 2 3 3 5" xfId="13909" xr:uid="{00000000-0005-0000-0000-00009D360000}"/>
    <cellStyle name="Normal 11 5 3 2 3 3 6" xfId="13910" xr:uid="{00000000-0005-0000-0000-00009E360000}"/>
    <cellStyle name="Normal 11 5 3 2 3 3 7" xfId="13911" xr:uid="{00000000-0005-0000-0000-00009F360000}"/>
    <cellStyle name="Normal 11 5 3 2 3 4" xfId="13912" xr:uid="{00000000-0005-0000-0000-0000A0360000}"/>
    <cellStyle name="Normal 11 5 3 2 3 5" xfId="13913" xr:uid="{00000000-0005-0000-0000-0000A1360000}"/>
    <cellStyle name="Normal 11 5 3 2 3 6" xfId="13914" xr:uid="{00000000-0005-0000-0000-0000A2360000}"/>
    <cellStyle name="Normal 11 5 3 2 3 7" xfId="13915" xr:uid="{00000000-0005-0000-0000-0000A3360000}"/>
    <cellStyle name="Normal 11 5 3 2 3 8" xfId="13916" xr:uid="{00000000-0005-0000-0000-0000A4360000}"/>
    <cellStyle name="Normal 11 5 3 2 3 9" xfId="13917" xr:uid="{00000000-0005-0000-0000-0000A5360000}"/>
    <cellStyle name="Normal 11 5 3 2 4" xfId="13918" xr:uid="{00000000-0005-0000-0000-0000A6360000}"/>
    <cellStyle name="Normal 11 5 3 2 4 2" xfId="13919" xr:uid="{00000000-0005-0000-0000-0000A7360000}"/>
    <cellStyle name="Normal 11 5 3 2 4 2 2" xfId="13920" xr:uid="{00000000-0005-0000-0000-0000A8360000}"/>
    <cellStyle name="Normal 11 5 3 2 4 2 3" xfId="13921" xr:uid="{00000000-0005-0000-0000-0000A9360000}"/>
    <cellStyle name="Normal 11 5 3 2 4 2 4" xfId="13922" xr:uid="{00000000-0005-0000-0000-0000AA360000}"/>
    <cellStyle name="Normal 11 5 3 2 4 2 5" xfId="13923" xr:uid="{00000000-0005-0000-0000-0000AB360000}"/>
    <cellStyle name="Normal 11 5 3 2 4 2 6" xfId="13924" xr:uid="{00000000-0005-0000-0000-0000AC360000}"/>
    <cellStyle name="Normal 11 5 3 2 4 2 7" xfId="13925" xr:uid="{00000000-0005-0000-0000-0000AD360000}"/>
    <cellStyle name="Normal 11 5 3 2 4 3" xfId="13926" xr:uid="{00000000-0005-0000-0000-0000AE360000}"/>
    <cellStyle name="Normal 11 5 3 2 4 4" xfId="13927" xr:uid="{00000000-0005-0000-0000-0000AF360000}"/>
    <cellStyle name="Normal 11 5 3 2 4 5" xfId="13928" xr:uid="{00000000-0005-0000-0000-0000B0360000}"/>
    <cellStyle name="Normal 11 5 3 2 4 6" xfId="13929" xr:uid="{00000000-0005-0000-0000-0000B1360000}"/>
    <cellStyle name="Normal 11 5 3 2 4 7" xfId="13930" xr:uid="{00000000-0005-0000-0000-0000B2360000}"/>
    <cellStyle name="Normal 11 5 3 2 4 8" xfId="13931" xr:uid="{00000000-0005-0000-0000-0000B3360000}"/>
    <cellStyle name="Normal 11 5 3 2 5" xfId="13932" xr:uid="{00000000-0005-0000-0000-0000B4360000}"/>
    <cellStyle name="Normal 11 5 3 2 5 2" xfId="13933" xr:uid="{00000000-0005-0000-0000-0000B5360000}"/>
    <cellStyle name="Normal 11 5 3 2 5 3" xfId="13934" xr:uid="{00000000-0005-0000-0000-0000B6360000}"/>
    <cellStyle name="Normal 11 5 3 2 5 4" xfId="13935" xr:uid="{00000000-0005-0000-0000-0000B7360000}"/>
    <cellStyle name="Normal 11 5 3 2 5 5" xfId="13936" xr:uid="{00000000-0005-0000-0000-0000B8360000}"/>
    <cellStyle name="Normal 11 5 3 2 5 6" xfId="13937" xr:uid="{00000000-0005-0000-0000-0000B9360000}"/>
    <cellStyle name="Normal 11 5 3 2 5 7" xfId="13938" xr:uid="{00000000-0005-0000-0000-0000BA360000}"/>
    <cellStyle name="Normal 11 5 3 2 6" xfId="13939" xr:uid="{00000000-0005-0000-0000-0000BB360000}"/>
    <cellStyle name="Normal 11 5 3 2 7" xfId="13940" xr:uid="{00000000-0005-0000-0000-0000BC360000}"/>
    <cellStyle name="Normal 11 5 3 2 8" xfId="13941" xr:uid="{00000000-0005-0000-0000-0000BD360000}"/>
    <cellStyle name="Normal 11 5 3 2 9" xfId="13942" xr:uid="{00000000-0005-0000-0000-0000BE360000}"/>
    <cellStyle name="Normal 11 5 3 3" xfId="13943" xr:uid="{00000000-0005-0000-0000-0000BF360000}"/>
    <cellStyle name="Normal 11 5 3 3 10" xfId="13944" xr:uid="{00000000-0005-0000-0000-0000C0360000}"/>
    <cellStyle name="Normal 11 5 3 3 2" xfId="13945" xr:uid="{00000000-0005-0000-0000-0000C1360000}"/>
    <cellStyle name="Normal 11 5 3 3 2 2" xfId="13946" xr:uid="{00000000-0005-0000-0000-0000C2360000}"/>
    <cellStyle name="Normal 11 5 3 3 2 2 2" xfId="13947" xr:uid="{00000000-0005-0000-0000-0000C3360000}"/>
    <cellStyle name="Normal 11 5 3 3 2 2 3" xfId="13948" xr:uid="{00000000-0005-0000-0000-0000C4360000}"/>
    <cellStyle name="Normal 11 5 3 3 2 2 4" xfId="13949" xr:uid="{00000000-0005-0000-0000-0000C5360000}"/>
    <cellStyle name="Normal 11 5 3 3 2 2 5" xfId="13950" xr:uid="{00000000-0005-0000-0000-0000C6360000}"/>
    <cellStyle name="Normal 11 5 3 3 2 2 6" xfId="13951" xr:uid="{00000000-0005-0000-0000-0000C7360000}"/>
    <cellStyle name="Normal 11 5 3 3 2 2 7" xfId="13952" xr:uid="{00000000-0005-0000-0000-0000C8360000}"/>
    <cellStyle name="Normal 11 5 3 3 2 3" xfId="13953" xr:uid="{00000000-0005-0000-0000-0000C9360000}"/>
    <cellStyle name="Normal 11 5 3 3 2 4" xfId="13954" xr:uid="{00000000-0005-0000-0000-0000CA360000}"/>
    <cellStyle name="Normal 11 5 3 3 2 5" xfId="13955" xr:uid="{00000000-0005-0000-0000-0000CB360000}"/>
    <cellStyle name="Normal 11 5 3 3 2 6" xfId="13956" xr:uid="{00000000-0005-0000-0000-0000CC360000}"/>
    <cellStyle name="Normal 11 5 3 3 2 7" xfId="13957" xr:uid="{00000000-0005-0000-0000-0000CD360000}"/>
    <cellStyle name="Normal 11 5 3 3 2 8" xfId="13958" xr:uid="{00000000-0005-0000-0000-0000CE360000}"/>
    <cellStyle name="Normal 11 5 3 3 3" xfId="13959" xr:uid="{00000000-0005-0000-0000-0000CF360000}"/>
    <cellStyle name="Normal 11 5 3 3 3 2" xfId="13960" xr:uid="{00000000-0005-0000-0000-0000D0360000}"/>
    <cellStyle name="Normal 11 5 3 3 3 2 2" xfId="13961" xr:uid="{00000000-0005-0000-0000-0000D1360000}"/>
    <cellStyle name="Normal 11 5 3 3 3 2 3" xfId="13962" xr:uid="{00000000-0005-0000-0000-0000D2360000}"/>
    <cellStyle name="Normal 11 5 3 3 3 2 4" xfId="13963" xr:uid="{00000000-0005-0000-0000-0000D3360000}"/>
    <cellStyle name="Normal 11 5 3 3 3 2 5" xfId="13964" xr:uid="{00000000-0005-0000-0000-0000D4360000}"/>
    <cellStyle name="Normal 11 5 3 3 3 2 6" xfId="13965" xr:uid="{00000000-0005-0000-0000-0000D5360000}"/>
    <cellStyle name="Normal 11 5 3 3 3 2 7" xfId="13966" xr:uid="{00000000-0005-0000-0000-0000D6360000}"/>
    <cellStyle name="Normal 11 5 3 3 3 3" xfId="13967" xr:uid="{00000000-0005-0000-0000-0000D7360000}"/>
    <cellStyle name="Normal 11 5 3 3 3 4" xfId="13968" xr:uid="{00000000-0005-0000-0000-0000D8360000}"/>
    <cellStyle name="Normal 11 5 3 3 3 5" xfId="13969" xr:uid="{00000000-0005-0000-0000-0000D9360000}"/>
    <cellStyle name="Normal 11 5 3 3 3 6" xfId="13970" xr:uid="{00000000-0005-0000-0000-0000DA360000}"/>
    <cellStyle name="Normal 11 5 3 3 3 7" xfId="13971" xr:uid="{00000000-0005-0000-0000-0000DB360000}"/>
    <cellStyle name="Normal 11 5 3 3 3 8" xfId="13972" xr:uid="{00000000-0005-0000-0000-0000DC360000}"/>
    <cellStyle name="Normal 11 5 3 3 4" xfId="13973" xr:uid="{00000000-0005-0000-0000-0000DD360000}"/>
    <cellStyle name="Normal 11 5 3 3 4 2" xfId="13974" xr:uid="{00000000-0005-0000-0000-0000DE360000}"/>
    <cellStyle name="Normal 11 5 3 3 4 3" xfId="13975" xr:uid="{00000000-0005-0000-0000-0000DF360000}"/>
    <cellStyle name="Normal 11 5 3 3 4 4" xfId="13976" xr:uid="{00000000-0005-0000-0000-0000E0360000}"/>
    <cellStyle name="Normal 11 5 3 3 4 5" xfId="13977" xr:uid="{00000000-0005-0000-0000-0000E1360000}"/>
    <cellStyle name="Normal 11 5 3 3 4 6" xfId="13978" xr:uid="{00000000-0005-0000-0000-0000E2360000}"/>
    <cellStyle name="Normal 11 5 3 3 4 7" xfId="13979" xr:uid="{00000000-0005-0000-0000-0000E3360000}"/>
    <cellStyle name="Normal 11 5 3 3 5" xfId="13980" xr:uid="{00000000-0005-0000-0000-0000E4360000}"/>
    <cellStyle name="Normal 11 5 3 3 6" xfId="13981" xr:uid="{00000000-0005-0000-0000-0000E5360000}"/>
    <cellStyle name="Normal 11 5 3 3 7" xfId="13982" xr:uid="{00000000-0005-0000-0000-0000E6360000}"/>
    <cellStyle name="Normal 11 5 3 3 8" xfId="13983" xr:uid="{00000000-0005-0000-0000-0000E7360000}"/>
    <cellStyle name="Normal 11 5 3 3 9" xfId="13984" xr:uid="{00000000-0005-0000-0000-0000E8360000}"/>
    <cellStyle name="Normal 11 5 3 4" xfId="13985" xr:uid="{00000000-0005-0000-0000-0000E9360000}"/>
    <cellStyle name="Normal 11 5 3 4 2" xfId="13986" xr:uid="{00000000-0005-0000-0000-0000EA360000}"/>
    <cellStyle name="Normal 11 5 3 4 2 2" xfId="13987" xr:uid="{00000000-0005-0000-0000-0000EB360000}"/>
    <cellStyle name="Normal 11 5 3 4 2 2 2" xfId="13988" xr:uid="{00000000-0005-0000-0000-0000EC360000}"/>
    <cellStyle name="Normal 11 5 3 4 2 2 3" xfId="13989" xr:uid="{00000000-0005-0000-0000-0000ED360000}"/>
    <cellStyle name="Normal 11 5 3 4 2 2 4" xfId="13990" xr:uid="{00000000-0005-0000-0000-0000EE360000}"/>
    <cellStyle name="Normal 11 5 3 4 2 2 5" xfId="13991" xr:uid="{00000000-0005-0000-0000-0000EF360000}"/>
    <cellStyle name="Normal 11 5 3 4 2 2 6" xfId="13992" xr:uid="{00000000-0005-0000-0000-0000F0360000}"/>
    <cellStyle name="Normal 11 5 3 4 2 2 7" xfId="13993" xr:uid="{00000000-0005-0000-0000-0000F1360000}"/>
    <cellStyle name="Normal 11 5 3 4 2 3" xfId="13994" xr:uid="{00000000-0005-0000-0000-0000F2360000}"/>
    <cellStyle name="Normal 11 5 3 4 2 4" xfId="13995" xr:uid="{00000000-0005-0000-0000-0000F3360000}"/>
    <cellStyle name="Normal 11 5 3 4 2 5" xfId="13996" xr:uid="{00000000-0005-0000-0000-0000F4360000}"/>
    <cellStyle name="Normal 11 5 3 4 2 6" xfId="13997" xr:uid="{00000000-0005-0000-0000-0000F5360000}"/>
    <cellStyle name="Normal 11 5 3 4 2 7" xfId="13998" xr:uid="{00000000-0005-0000-0000-0000F6360000}"/>
    <cellStyle name="Normal 11 5 3 4 2 8" xfId="13999" xr:uid="{00000000-0005-0000-0000-0000F7360000}"/>
    <cellStyle name="Normal 11 5 3 4 3" xfId="14000" xr:uid="{00000000-0005-0000-0000-0000F8360000}"/>
    <cellStyle name="Normal 11 5 3 4 3 2" xfId="14001" xr:uid="{00000000-0005-0000-0000-0000F9360000}"/>
    <cellStyle name="Normal 11 5 3 4 3 3" xfId="14002" xr:uid="{00000000-0005-0000-0000-0000FA360000}"/>
    <cellStyle name="Normal 11 5 3 4 3 4" xfId="14003" xr:uid="{00000000-0005-0000-0000-0000FB360000}"/>
    <cellStyle name="Normal 11 5 3 4 3 5" xfId="14004" xr:uid="{00000000-0005-0000-0000-0000FC360000}"/>
    <cellStyle name="Normal 11 5 3 4 3 6" xfId="14005" xr:uid="{00000000-0005-0000-0000-0000FD360000}"/>
    <cellStyle name="Normal 11 5 3 4 3 7" xfId="14006" xr:uid="{00000000-0005-0000-0000-0000FE360000}"/>
    <cellStyle name="Normal 11 5 3 4 4" xfId="14007" xr:uid="{00000000-0005-0000-0000-0000FF360000}"/>
    <cellStyle name="Normal 11 5 3 4 5" xfId="14008" xr:uid="{00000000-0005-0000-0000-000000370000}"/>
    <cellStyle name="Normal 11 5 3 4 6" xfId="14009" xr:uid="{00000000-0005-0000-0000-000001370000}"/>
    <cellStyle name="Normal 11 5 3 4 7" xfId="14010" xr:uid="{00000000-0005-0000-0000-000002370000}"/>
    <cellStyle name="Normal 11 5 3 4 8" xfId="14011" xr:uid="{00000000-0005-0000-0000-000003370000}"/>
    <cellStyle name="Normal 11 5 3 4 9" xfId="14012" xr:uid="{00000000-0005-0000-0000-000004370000}"/>
    <cellStyle name="Normal 11 5 3 5" xfId="14013" xr:uid="{00000000-0005-0000-0000-000005370000}"/>
    <cellStyle name="Normal 11 5 3 5 2" xfId="14014" xr:uid="{00000000-0005-0000-0000-000006370000}"/>
    <cellStyle name="Normal 11 5 3 5 2 2" xfId="14015" xr:uid="{00000000-0005-0000-0000-000007370000}"/>
    <cellStyle name="Normal 11 5 3 5 2 3" xfId="14016" xr:uid="{00000000-0005-0000-0000-000008370000}"/>
    <cellStyle name="Normal 11 5 3 5 2 4" xfId="14017" xr:uid="{00000000-0005-0000-0000-000009370000}"/>
    <cellStyle name="Normal 11 5 3 5 2 5" xfId="14018" xr:uid="{00000000-0005-0000-0000-00000A370000}"/>
    <cellStyle name="Normal 11 5 3 5 2 6" xfId="14019" xr:uid="{00000000-0005-0000-0000-00000B370000}"/>
    <cellStyle name="Normal 11 5 3 5 2 7" xfId="14020" xr:uid="{00000000-0005-0000-0000-00000C370000}"/>
    <cellStyle name="Normal 11 5 3 5 3" xfId="14021" xr:uid="{00000000-0005-0000-0000-00000D370000}"/>
    <cellStyle name="Normal 11 5 3 5 4" xfId="14022" xr:uid="{00000000-0005-0000-0000-00000E370000}"/>
    <cellStyle name="Normal 11 5 3 5 5" xfId="14023" xr:uid="{00000000-0005-0000-0000-00000F370000}"/>
    <cellStyle name="Normal 11 5 3 5 6" xfId="14024" xr:uid="{00000000-0005-0000-0000-000010370000}"/>
    <cellStyle name="Normal 11 5 3 5 7" xfId="14025" xr:uid="{00000000-0005-0000-0000-000011370000}"/>
    <cellStyle name="Normal 11 5 3 5 8" xfId="14026" xr:uid="{00000000-0005-0000-0000-000012370000}"/>
    <cellStyle name="Normal 11 5 3 6" xfId="14027" xr:uid="{00000000-0005-0000-0000-000013370000}"/>
    <cellStyle name="Normal 11 5 3 6 2" xfId="14028" xr:uid="{00000000-0005-0000-0000-000014370000}"/>
    <cellStyle name="Normal 11 5 3 6 3" xfId="14029" xr:uid="{00000000-0005-0000-0000-000015370000}"/>
    <cellStyle name="Normal 11 5 3 6 4" xfId="14030" xr:uid="{00000000-0005-0000-0000-000016370000}"/>
    <cellStyle name="Normal 11 5 3 6 5" xfId="14031" xr:uid="{00000000-0005-0000-0000-000017370000}"/>
    <cellStyle name="Normal 11 5 3 6 6" xfId="14032" xr:uid="{00000000-0005-0000-0000-000018370000}"/>
    <cellStyle name="Normal 11 5 3 6 7" xfId="14033" xr:uid="{00000000-0005-0000-0000-000019370000}"/>
    <cellStyle name="Normal 11 5 3 7" xfId="14034" xr:uid="{00000000-0005-0000-0000-00001A370000}"/>
    <cellStyle name="Normal 11 5 3 8" xfId="14035" xr:uid="{00000000-0005-0000-0000-00001B370000}"/>
    <cellStyle name="Normal 11 5 3 9" xfId="14036" xr:uid="{00000000-0005-0000-0000-00001C370000}"/>
    <cellStyle name="Normal 11 5 4" xfId="14037" xr:uid="{00000000-0005-0000-0000-00001D370000}"/>
    <cellStyle name="Normal 11 5 4 10" xfId="14038" xr:uid="{00000000-0005-0000-0000-00001E370000}"/>
    <cellStyle name="Normal 11 5 4 11" xfId="14039" xr:uid="{00000000-0005-0000-0000-00001F370000}"/>
    <cellStyle name="Normal 11 5 4 2" xfId="14040" xr:uid="{00000000-0005-0000-0000-000020370000}"/>
    <cellStyle name="Normal 11 5 4 2 10" xfId="14041" xr:uid="{00000000-0005-0000-0000-000021370000}"/>
    <cellStyle name="Normal 11 5 4 2 2" xfId="14042" xr:uid="{00000000-0005-0000-0000-000022370000}"/>
    <cellStyle name="Normal 11 5 4 2 2 2" xfId="14043" xr:uid="{00000000-0005-0000-0000-000023370000}"/>
    <cellStyle name="Normal 11 5 4 2 2 2 2" xfId="14044" xr:uid="{00000000-0005-0000-0000-000024370000}"/>
    <cellStyle name="Normal 11 5 4 2 2 2 3" xfId="14045" xr:uid="{00000000-0005-0000-0000-000025370000}"/>
    <cellStyle name="Normal 11 5 4 2 2 2 4" xfId="14046" xr:uid="{00000000-0005-0000-0000-000026370000}"/>
    <cellStyle name="Normal 11 5 4 2 2 2 5" xfId="14047" xr:uid="{00000000-0005-0000-0000-000027370000}"/>
    <cellStyle name="Normal 11 5 4 2 2 2 6" xfId="14048" xr:uid="{00000000-0005-0000-0000-000028370000}"/>
    <cellStyle name="Normal 11 5 4 2 2 2 7" xfId="14049" xr:uid="{00000000-0005-0000-0000-000029370000}"/>
    <cellStyle name="Normal 11 5 4 2 2 3" xfId="14050" xr:uid="{00000000-0005-0000-0000-00002A370000}"/>
    <cellStyle name="Normal 11 5 4 2 2 4" xfId="14051" xr:uid="{00000000-0005-0000-0000-00002B370000}"/>
    <cellStyle name="Normal 11 5 4 2 2 5" xfId="14052" xr:uid="{00000000-0005-0000-0000-00002C370000}"/>
    <cellStyle name="Normal 11 5 4 2 2 6" xfId="14053" xr:uid="{00000000-0005-0000-0000-00002D370000}"/>
    <cellStyle name="Normal 11 5 4 2 2 7" xfId="14054" xr:uid="{00000000-0005-0000-0000-00002E370000}"/>
    <cellStyle name="Normal 11 5 4 2 2 8" xfId="14055" xr:uid="{00000000-0005-0000-0000-00002F370000}"/>
    <cellStyle name="Normal 11 5 4 2 3" xfId="14056" xr:uid="{00000000-0005-0000-0000-000030370000}"/>
    <cellStyle name="Normal 11 5 4 2 3 2" xfId="14057" xr:uid="{00000000-0005-0000-0000-000031370000}"/>
    <cellStyle name="Normal 11 5 4 2 3 2 2" xfId="14058" xr:uid="{00000000-0005-0000-0000-000032370000}"/>
    <cellStyle name="Normal 11 5 4 2 3 2 3" xfId="14059" xr:uid="{00000000-0005-0000-0000-000033370000}"/>
    <cellStyle name="Normal 11 5 4 2 3 2 4" xfId="14060" xr:uid="{00000000-0005-0000-0000-000034370000}"/>
    <cellStyle name="Normal 11 5 4 2 3 2 5" xfId="14061" xr:uid="{00000000-0005-0000-0000-000035370000}"/>
    <cellStyle name="Normal 11 5 4 2 3 2 6" xfId="14062" xr:uid="{00000000-0005-0000-0000-000036370000}"/>
    <cellStyle name="Normal 11 5 4 2 3 2 7" xfId="14063" xr:uid="{00000000-0005-0000-0000-000037370000}"/>
    <cellStyle name="Normal 11 5 4 2 3 3" xfId="14064" xr:uid="{00000000-0005-0000-0000-000038370000}"/>
    <cellStyle name="Normal 11 5 4 2 3 4" xfId="14065" xr:uid="{00000000-0005-0000-0000-000039370000}"/>
    <cellStyle name="Normal 11 5 4 2 3 5" xfId="14066" xr:uid="{00000000-0005-0000-0000-00003A370000}"/>
    <cellStyle name="Normal 11 5 4 2 3 6" xfId="14067" xr:uid="{00000000-0005-0000-0000-00003B370000}"/>
    <cellStyle name="Normal 11 5 4 2 3 7" xfId="14068" xr:uid="{00000000-0005-0000-0000-00003C370000}"/>
    <cellStyle name="Normal 11 5 4 2 3 8" xfId="14069" xr:uid="{00000000-0005-0000-0000-00003D370000}"/>
    <cellStyle name="Normal 11 5 4 2 4" xfId="14070" xr:uid="{00000000-0005-0000-0000-00003E370000}"/>
    <cellStyle name="Normal 11 5 4 2 4 2" xfId="14071" xr:uid="{00000000-0005-0000-0000-00003F370000}"/>
    <cellStyle name="Normal 11 5 4 2 4 3" xfId="14072" xr:uid="{00000000-0005-0000-0000-000040370000}"/>
    <cellStyle name="Normal 11 5 4 2 4 4" xfId="14073" xr:uid="{00000000-0005-0000-0000-000041370000}"/>
    <cellStyle name="Normal 11 5 4 2 4 5" xfId="14074" xr:uid="{00000000-0005-0000-0000-000042370000}"/>
    <cellStyle name="Normal 11 5 4 2 4 6" xfId="14075" xr:uid="{00000000-0005-0000-0000-000043370000}"/>
    <cellStyle name="Normal 11 5 4 2 4 7" xfId="14076" xr:uid="{00000000-0005-0000-0000-000044370000}"/>
    <cellStyle name="Normal 11 5 4 2 5" xfId="14077" xr:uid="{00000000-0005-0000-0000-000045370000}"/>
    <cellStyle name="Normal 11 5 4 2 6" xfId="14078" xr:uid="{00000000-0005-0000-0000-000046370000}"/>
    <cellStyle name="Normal 11 5 4 2 7" xfId="14079" xr:uid="{00000000-0005-0000-0000-000047370000}"/>
    <cellStyle name="Normal 11 5 4 2 8" xfId="14080" xr:uid="{00000000-0005-0000-0000-000048370000}"/>
    <cellStyle name="Normal 11 5 4 2 9" xfId="14081" xr:uid="{00000000-0005-0000-0000-000049370000}"/>
    <cellStyle name="Normal 11 5 4 3" xfId="14082" xr:uid="{00000000-0005-0000-0000-00004A370000}"/>
    <cellStyle name="Normal 11 5 4 3 2" xfId="14083" xr:uid="{00000000-0005-0000-0000-00004B370000}"/>
    <cellStyle name="Normal 11 5 4 3 2 2" xfId="14084" xr:uid="{00000000-0005-0000-0000-00004C370000}"/>
    <cellStyle name="Normal 11 5 4 3 2 2 2" xfId="14085" xr:uid="{00000000-0005-0000-0000-00004D370000}"/>
    <cellStyle name="Normal 11 5 4 3 2 2 3" xfId="14086" xr:uid="{00000000-0005-0000-0000-00004E370000}"/>
    <cellStyle name="Normal 11 5 4 3 2 2 4" xfId="14087" xr:uid="{00000000-0005-0000-0000-00004F370000}"/>
    <cellStyle name="Normal 11 5 4 3 2 2 5" xfId="14088" xr:uid="{00000000-0005-0000-0000-000050370000}"/>
    <cellStyle name="Normal 11 5 4 3 2 2 6" xfId="14089" xr:uid="{00000000-0005-0000-0000-000051370000}"/>
    <cellStyle name="Normal 11 5 4 3 2 2 7" xfId="14090" xr:uid="{00000000-0005-0000-0000-000052370000}"/>
    <cellStyle name="Normal 11 5 4 3 2 3" xfId="14091" xr:uid="{00000000-0005-0000-0000-000053370000}"/>
    <cellStyle name="Normal 11 5 4 3 2 4" xfId="14092" xr:uid="{00000000-0005-0000-0000-000054370000}"/>
    <cellStyle name="Normal 11 5 4 3 2 5" xfId="14093" xr:uid="{00000000-0005-0000-0000-000055370000}"/>
    <cellStyle name="Normal 11 5 4 3 2 6" xfId="14094" xr:uid="{00000000-0005-0000-0000-000056370000}"/>
    <cellStyle name="Normal 11 5 4 3 2 7" xfId="14095" xr:uid="{00000000-0005-0000-0000-000057370000}"/>
    <cellStyle name="Normal 11 5 4 3 2 8" xfId="14096" xr:uid="{00000000-0005-0000-0000-000058370000}"/>
    <cellStyle name="Normal 11 5 4 3 3" xfId="14097" xr:uid="{00000000-0005-0000-0000-000059370000}"/>
    <cellStyle name="Normal 11 5 4 3 3 2" xfId="14098" xr:uid="{00000000-0005-0000-0000-00005A370000}"/>
    <cellStyle name="Normal 11 5 4 3 3 3" xfId="14099" xr:uid="{00000000-0005-0000-0000-00005B370000}"/>
    <cellStyle name="Normal 11 5 4 3 3 4" xfId="14100" xr:uid="{00000000-0005-0000-0000-00005C370000}"/>
    <cellStyle name="Normal 11 5 4 3 3 5" xfId="14101" xr:uid="{00000000-0005-0000-0000-00005D370000}"/>
    <cellStyle name="Normal 11 5 4 3 3 6" xfId="14102" xr:uid="{00000000-0005-0000-0000-00005E370000}"/>
    <cellStyle name="Normal 11 5 4 3 3 7" xfId="14103" xr:uid="{00000000-0005-0000-0000-00005F370000}"/>
    <cellStyle name="Normal 11 5 4 3 4" xfId="14104" xr:uid="{00000000-0005-0000-0000-000060370000}"/>
    <cellStyle name="Normal 11 5 4 3 5" xfId="14105" xr:uid="{00000000-0005-0000-0000-000061370000}"/>
    <cellStyle name="Normal 11 5 4 3 6" xfId="14106" xr:uid="{00000000-0005-0000-0000-000062370000}"/>
    <cellStyle name="Normal 11 5 4 3 7" xfId="14107" xr:uid="{00000000-0005-0000-0000-000063370000}"/>
    <cellStyle name="Normal 11 5 4 3 8" xfId="14108" xr:uid="{00000000-0005-0000-0000-000064370000}"/>
    <cellStyle name="Normal 11 5 4 3 9" xfId="14109" xr:uid="{00000000-0005-0000-0000-000065370000}"/>
    <cellStyle name="Normal 11 5 4 4" xfId="14110" xr:uid="{00000000-0005-0000-0000-000066370000}"/>
    <cellStyle name="Normal 11 5 4 4 2" xfId="14111" xr:uid="{00000000-0005-0000-0000-000067370000}"/>
    <cellStyle name="Normal 11 5 4 4 2 2" xfId="14112" xr:uid="{00000000-0005-0000-0000-000068370000}"/>
    <cellStyle name="Normal 11 5 4 4 2 3" xfId="14113" xr:uid="{00000000-0005-0000-0000-000069370000}"/>
    <cellStyle name="Normal 11 5 4 4 2 4" xfId="14114" xr:uid="{00000000-0005-0000-0000-00006A370000}"/>
    <cellStyle name="Normal 11 5 4 4 2 5" xfId="14115" xr:uid="{00000000-0005-0000-0000-00006B370000}"/>
    <cellStyle name="Normal 11 5 4 4 2 6" xfId="14116" xr:uid="{00000000-0005-0000-0000-00006C370000}"/>
    <cellStyle name="Normal 11 5 4 4 2 7" xfId="14117" xr:uid="{00000000-0005-0000-0000-00006D370000}"/>
    <cellStyle name="Normal 11 5 4 4 3" xfId="14118" xr:uid="{00000000-0005-0000-0000-00006E370000}"/>
    <cellStyle name="Normal 11 5 4 4 4" xfId="14119" xr:uid="{00000000-0005-0000-0000-00006F370000}"/>
    <cellStyle name="Normal 11 5 4 4 5" xfId="14120" xr:uid="{00000000-0005-0000-0000-000070370000}"/>
    <cellStyle name="Normal 11 5 4 4 6" xfId="14121" xr:uid="{00000000-0005-0000-0000-000071370000}"/>
    <cellStyle name="Normal 11 5 4 4 7" xfId="14122" xr:uid="{00000000-0005-0000-0000-000072370000}"/>
    <cellStyle name="Normal 11 5 4 4 8" xfId="14123" xr:uid="{00000000-0005-0000-0000-000073370000}"/>
    <cellStyle name="Normal 11 5 4 5" xfId="14124" xr:uid="{00000000-0005-0000-0000-000074370000}"/>
    <cellStyle name="Normal 11 5 4 5 2" xfId="14125" xr:uid="{00000000-0005-0000-0000-000075370000}"/>
    <cellStyle name="Normal 11 5 4 5 3" xfId="14126" xr:uid="{00000000-0005-0000-0000-000076370000}"/>
    <cellStyle name="Normal 11 5 4 5 4" xfId="14127" xr:uid="{00000000-0005-0000-0000-000077370000}"/>
    <cellStyle name="Normal 11 5 4 5 5" xfId="14128" xr:uid="{00000000-0005-0000-0000-000078370000}"/>
    <cellStyle name="Normal 11 5 4 5 6" xfId="14129" xr:uid="{00000000-0005-0000-0000-000079370000}"/>
    <cellStyle name="Normal 11 5 4 5 7" xfId="14130" xr:uid="{00000000-0005-0000-0000-00007A370000}"/>
    <cellStyle name="Normal 11 5 4 6" xfId="14131" xr:uid="{00000000-0005-0000-0000-00007B370000}"/>
    <cellStyle name="Normal 11 5 4 7" xfId="14132" xr:uid="{00000000-0005-0000-0000-00007C370000}"/>
    <cellStyle name="Normal 11 5 4 8" xfId="14133" xr:uid="{00000000-0005-0000-0000-00007D370000}"/>
    <cellStyle name="Normal 11 5 4 9" xfId="14134" xr:uid="{00000000-0005-0000-0000-00007E370000}"/>
    <cellStyle name="Normal 11 5 5" xfId="14135" xr:uid="{00000000-0005-0000-0000-00007F370000}"/>
    <cellStyle name="Normal 11 5 5 10" xfId="14136" xr:uid="{00000000-0005-0000-0000-000080370000}"/>
    <cellStyle name="Normal 11 5 5 11" xfId="14137" xr:uid="{00000000-0005-0000-0000-000081370000}"/>
    <cellStyle name="Normal 11 5 5 2" xfId="14138" xr:uid="{00000000-0005-0000-0000-000082370000}"/>
    <cellStyle name="Normal 11 5 5 2 10" xfId="14139" xr:uid="{00000000-0005-0000-0000-000083370000}"/>
    <cellStyle name="Normal 11 5 5 2 2" xfId="14140" xr:uid="{00000000-0005-0000-0000-000084370000}"/>
    <cellStyle name="Normal 11 5 5 2 2 2" xfId="14141" xr:uid="{00000000-0005-0000-0000-000085370000}"/>
    <cellStyle name="Normal 11 5 5 2 2 2 2" xfId="14142" xr:uid="{00000000-0005-0000-0000-000086370000}"/>
    <cellStyle name="Normal 11 5 5 2 2 2 3" xfId="14143" xr:uid="{00000000-0005-0000-0000-000087370000}"/>
    <cellStyle name="Normal 11 5 5 2 2 2 4" xfId="14144" xr:uid="{00000000-0005-0000-0000-000088370000}"/>
    <cellStyle name="Normal 11 5 5 2 2 2 5" xfId="14145" xr:uid="{00000000-0005-0000-0000-000089370000}"/>
    <cellStyle name="Normal 11 5 5 2 2 2 6" xfId="14146" xr:uid="{00000000-0005-0000-0000-00008A370000}"/>
    <cellStyle name="Normal 11 5 5 2 2 2 7" xfId="14147" xr:uid="{00000000-0005-0000-0000-00008B370000}"/>
    <cellStyle name="Normal 11 5 5 2 2 3" xfId="14148" xr:uid="{00000000-0005-0000-0000-00008C370000}"/>
    <cellStyle name="Normal 11 5 5 2 2 4" xfId="14149" xr:uid="{00000000-0005-0000-0000-00008D370000}"/>
    <cellStyle name="Normal 11 5 5 2 2 5" xfId="14150" xr:uid="{00000000-0005-0000-0000-00008E370000}"/>
    <cellStyle name="Normal 11 5 5 2 2 6" xfId="14151" xr:uid="{00000000-0005-0000-0000-00008F370000}"/>
    <cellStyle name="Normal 11 5 5 2 2 7" xfId="14152" xr:uid="{00000000-0005-0000-0000-000090370000}"/>
    <cellStyle name="Normal 11 5 5 2 2 8" xfId="14153" xr:uid="{00000000-0005-0000-0000-000091370000}"/>
    <cellStyle name="Normal 11 5 5 2 3" xfId="14154" xr:uid="{00000000-0005-0000-0000-000092370000}"/>
    <cellStyle name="Normal 11 5 5 2 3 2" xfId="14155" xr:uid="{00000000-0005-0000-0000-000093370000}"/>
    <cellStyle name="Normal 11 5 5 2 3 2 2" xfId="14156" xr:uid="{00000000-0005-0000-0000-000094370000}"/>
    <cellStyle name="Normal 11 5 5 2 3 2 3" xfId="14157" xr:uid="{00000000-0005-0000-0000-000095370000}"/>
    <cellStyle name="Normal 11 5 5 2 3 2 4" xfId="14158" xr:uid="{00000000-0005-0000-0000-000096370000}"/>
    <cellStyle name="Normal 11 5 5 2 3 2 5" xfId="14159" xr:uid="{00000000-0005-0000-0000-000097370000}"/>
    <cellStyle name="Normal 11 5 5 2 3 2 6" xfId="14160" xr:uid="{00000000-0005-0000-0000-000098370000}"/>
    <cellStyle name="Normal 11 5 5 2 3 2 7" xfId="14161" xr:uid="{00000000-0005-0000-0000-000099370000}"/>
    <cellStyle name="Normal 11 5 5 2 3 3" xfId="14162" xr:uid="{00000000-0005-0000-0000-00009A370000}"/>
    <cellStyle name="Normal 11 5 5 2 3 4" xfId="14163" xr:uid="{00000000-0005-0000-0000-00009B370000}"/>
    <cellStyle name="Normal 11 5 5 2 3 5" xfId="14164" xr:uid="{00000000-0005-0000-0000-00009C370000}"/>
    <cellStyle name="Normal 11 5 5 2 3 6" xfId="14165" xr:uid="{00000000-0005-0000-0000-00009D370000}"/>
    <cellStyle name="Normal 11 5 5 2 3 7" xfId="14166" xr:uid="{00000000-0005-0000-0000-00009E370000}"/>
    <cellStyle name="Normal 11 5 5 2 3 8" xfId="14167" xr:uid="{00000000-0005-0000-0000-00009F370000}"/>
    <cellStyle name="Normal 11 5 5 2 4" xfId="14168" xr:uid="{00000000-0005-0000-0000-0000A0370000}"/>
    <cellStyle name="Normal 11 5 5 2 4 2" xfId="14169" xr:uid="{00000000-0005-0000-0000-0000A1370000}"/>
    <cellStyle name="Normal 11 5 5 2 4 3" xfId="14170" xr:uid="{00000000-0005-0000-0000-0000A2370000}"/>
    <cellStyle name="Normal 11 5 5 2 4 4" xfId="14171" xr:uid="{00000000-0005-0000-0000-0000A3370000}"/>
    <cellStyle name="Normal 11 5 5 2 4 5" xfId="14172" xr:uid="{00000000-0005-0000-0000-0000A4370000}"/>
    <cellStyle name="Normal 11 5 5 2 4 6" xfId="14173" xr:uid="{00000000-0005-0000-0000-0000A5370000}"/>
    <cellStyle name="Normal 11 5 5 2 4 7" xfId="14174" xr:uid="{00000000-0005-0000-0000-0000A6370000}"/>
    <cellStyle name="Normal 11 5 5 2 5" xfId="14175" xr:uid="{00000000-0005-0000-0000-0000A7370000}"/>
    <cellStyle name="Normal 11 5 5 2 6" xfId="14176" xr:uid="{00000000-0005-0000-0000-0000A8370000}"/>
    <cellStyle name="Normal 11 5 5 2 7" xfId="14177" xr:uid="{00000000-0005-0000-0000-0000A9370000}"/>
    <cellStyle name="Normal 11 5 5 2 8" xfId="14178" xr:uid="{00000000-0005-0000-0000-0000AA370000}"/>
    <cellStyle name="Normal 11 5 5 2 9" xfId="14179" xr:uid="{00000000-0005-0000-0000-0000AB370000}"/>
    <cellStyle name="Normal 11 5 5 3" xfId="14180" xr:uid="{00000000-0005-0000-0000-0000AC370000}"/>
    <cellStyle name="Normal 11 5 5 3 2" xfId="14181" xr:uid="{00000000-0005-0000-0000-0000AD370000}"/>
    <cellStyle name="Normal 11 5 5 3 2 2" xfId="14182" xr:uid="{00000000-0005-0000-0000-0000AE370000}"/>
    <cellStyle name="Normal 11 5 5 3 2 2 2" xfId="14183" xr:uid="{00000000-0005-0000-0000-0000AF370000}"/>
    <cellStyle name="Normal 11 5 5 3 2 2 3" xfId="14184" xr:uid="{00000000-0005-0000-0000-0000B0370000}"/>
    <cellStyle name="Normal 11 5 5 3 2 2 4" xfId="14185" xr:uid="{00000000-0005-0000-0000-0000B1370000}"/>
    <cellStyle name="Normal 11 5 5 3 2 2 5" xfId="14186" xr:uid="{00000000-0005-0000-0000-0000B2370000}"/>
    <cellStyle name="Normal 11 5 5 3 2 2 6" xfId="14187" xr:uid="{00000000-0005-0000-0000-0000B3370000}"/>
    <cellStyle name="Normal 11 5 5 3 2 2 7" xfId="14188" xr:uid="{00000000-0005-0000-0000-0000B4370000}"/>
    <cellStyle name="Normal 11 5 5 3 2 3" xfId="14189" xr:uid="{00000000-0005-0000-0000-0000B5370000}"/>
    <cellStyle name="Normal 11 5 5 3 2 4" xfId="14190" xr:uid="{00000000-0005-0000-0000-0000B6370000}"/>
    <cellStyle name="Normal 11 5 5 3 2 5" xfId="14191" xr:uid="{00000000-0005-0000-0000-0000B7370000}"/>
    <cellStyle name="Normal 11 5 5 3 2 6" xfId="14192" xr:uid="{00000000-0005-0000-0000-0000B8370000}"/>
    <cellStyle name="Normal 11 5 5 3 2 7" xfId="14193" xr:uid="{00000000-0005-0000-0000-0000B9370000}"/>
    <cellStyle name="Normal 11 5 5 3 2 8" xfId="14194" xr:uid="{00000000-0005-0000-0000-0000BA370000}"/>
    <cellStyle name="Normal 11 5 5 3 3" xfId="14195" xr:uid="{00000000-0005-0000-0000-0000BB370000}"/>
    <cellStyle name="Normal 11 5 5 3 3 2" xfId="14196" xr:uid="{00000000-0005-0000-0000-0000BC370000}"/>
    <cellStyle name="Normal 11 5 5 3 3 3" xfId="14197" xr:uid="{00000000-0005-0000-0000-0000BD370000}"/>
    <cellStyle name="Normal 11 5 5 3 3 4" xfId="14198" xr:uid="{00000000-0005-0000-0000-0000BE370000}"/>
    <cellStyle name="Normal 11 5 5 3 3 5" xfId="14199" xr:uid="{00000000-0005-0000-0000-0000BF370000}"/>
    <cellStyle name="Normal 11 5 5 3 3 6" xfId="14200" xr:uid="{00000000-0005-0000-0000-0000C0370000}"/>
    <cellStyle name="Normal 11 5 5 3 3 7" xfId="14201" xr:uid="{00000000-0005-0000-0000-0000C1370000}"/>
    <cellStyle name="Normal 11 5 5 3 4" xfId="14202" xr:uid="{00000000-0005-0000-0000-0000C2370000}"/>
    <cellStyle name="Normal 11 5 5 3 5" xfId="14203" xr:uid="{00000000-0005-0000-0000-0000C3370000}"/>
    <cellStyle name="Normal 11 5 5 3 6" xfId="14204" xr:uid="{00000000-0005-0000-0000-0000C4370000}"/>
    <cellStyle name="Normal 11 5 5 3 7" xfId="14205" xr:uid="{00000000-0005-0000-0000-0000C5370000}"/>
    <cellStyle name="Normal 11 5 5 3 8" xfId="14206" xr:uid="{00000000-0005-0000-0000-0000C6370000}"/>
    <cellStyle name="Normal 11 5 5 3 9" xfId="14207" xr:uid="{00000000-0005-0000-0000-0000C7370000}"/>
    <cellStyle name="Normal 11 5 5 4" xfId="14208" xr:uid="{00000000-0005-0000-0000-0000C8370000}"/>
    <cellStyle name="Normal 11 5 5 4 2" xfId="14209" xr:uid="{00000000-0005-0000-0000-0000C9370000}"/>
    <cellStyle name="Normal 11 5 5 4 2 2" xfId="14210" xr:uid="{00000000-0005-0000-0000-0000CA370000}"/>
    <cellStyle name="Normal 11 5 5 4 2 3" xfId="14211" xr:uid="{00000000-0005-0000-0000-0000CB370000}"/>
    <cellStyle name="Normal 11 5 5 4 2 4" xfId="14212" xr:uid="{00000000-0005-0000-0000-0000CC370000}"/>
    <cellStyle name="Normal 11 5 5 4 2 5" xfId="14213" xr:uid="{00000000-0005-0000-0000-0000CD370000}"/>
    <cellStyle name="Normal 11 5 5 4 2 6" xfId="14214" xr:uid="{00000000-0005-0000-0000-0000CE370000}"/>
    <cellStyle name="Normal 11 5 5 4 2 7" xfId="14215" xr:uid="{00000000-0005-0000-0000-0000CF370000}"/>
    <cellStyle name="Normal 11 5 5 4 3" xfId="14216" xr:uid="{00000000-0005-0000-0000-0000D0370000}"/>
    <cellStyle name="Normal 11 5 5 4 4" xfId="14217" xr:uid="{00000000-0005-0000-0000-0000D1370000}"/>
    <cellStyle name="Normal 11 5 5 4 5" xfId="14218" xr:uid="{00000000-0005-0000-0000-0000D2370000}"/>
    <cellStyle name="Normal 11 5 5 4 6" xfId="14219" xr:uid="{00000000-0005-0000-0000-0000D3370000}"/>
    <cellStyle name="Normal 11 5 5 4 7" xfId="14220" xr:uid="{00000000-0005-0000-0000-0000D4370000}"/>
    <cellStyle name="Normal 11 5 5 4 8" xfId="14221" xr:uid="{00000000-0005-0000-0000-0000D5370000}"/>
    <cellStyle name="Normal 11 5 5 5" xfId="14222" xr:uid="{00000000-0005-0000-0000-0000D6370000}"/>
    <cellStyle name="Normal 11 5 5 5 2" xfId="14223" xr:uid="{00000000-0005-0000-0000-0000D7370000}"/>
    <cellStyle name="Normal 11 5 5 5 3" xfId="14224" xr:uid="{00000000-0005-0000-0000-0000D8370000}"/>
    <cellStyle name="Normal 11 5 5 5 4" xfId="14225" xr:uid="{00000000-0005-0000-0000-0000D9370000}"/>
    <cellStyle name="Normal 11 5 5 5 5" xfId="14226" xr:uid="{00000000-0005-0000-0000-0000DA370000}"/>
    <cellStyle name="Normal 11 5 5 5 6" xfId="14227" xr:uid="{00000000-0005-0000-0000-0000DB370000}"/>
    <cellStyle name="Normal 11 5 5 5 7" xfId="14228" xr:uid="{00000000-0005-0000-0000-0000DC370000}"/>
    <cellStyle name="Normal 11 5 5 6" xfId="14229" xr:uid="{00000000-0005-0000-0000-0000DD370000}"/>
    <cellStyle name="Normal 11 5 5 7" xfId="14230" xr:uid="{00000000-0005-0000-0000-0000DE370000}"/>
    <cellStyle name="Normal 11 5 5 8" xfId="14231" xr:uid="{00000000-0005-0000-0000-0000DF370000}"/>
    <cellStyle name="Normal 11 5 5 9" xfId="14232" xr:uid="{00000000-0005-0000-0000-0000E0370000}"/>
    <cellStyle name="Normal 11 5 6" xfId="14233" xr:uid="{00000000-0005-0000-0000-0000E1370000}"/>
    <cellStyle name="Normal 11 5 6 10" xfId="14234" xr:uid="{00000000-0005-0000-0000-0000E2370000}"/>
    <cellStyle name="Normal 11 5 6 2" xfId="14235" xr:uid="{00000000-0005-0000-0000-0000E3370000}"/>
    <cellStyle name="Normal 11 5 6 2 2" xfId="14236" xr:uid="{00000000-0005-0000-0000-0000E4370000}"/>
    <cellStyle name="Normal 11 5 6 2 2 2" xfId="14237" xr:uid="{00000000-0005-0000-0000-0000E5370000}"/>
    <cellStyle name="Normal 11 5 6 2 2 2 2" xfId="14238" xr:uid="{00000000-0005-0000-0000-0000E6370000}"/>
    <cellStyle name="Normal 11 5 6 2 2 2 3" xfId="14239" xr:uid="{00000000-0005-0000-0000-0000E7370000}"/>
    <cellStyle name="Normal 11 5 6 2 2 2 4" xfId="14240" xr:uid="{00000000-0005-0000-0000-0000E8370000}"/>
    <cellStyle name="Normal 11 5 6 2 2 2 5" xfId="14241" xr:uid="{00000000-0005-0000-0000-0000E9370000}"/>
    <cellStyle name="Normal 11 5 6 2 2 2 6" xfId="14242" xr:uid="{00000000-0005-0000-0000-0000EA370000}"/>
    <cellStyle name="Normal 11 5 6 2 2 2 7" xfId="14243" xr:uid="{00000000-0005-0000-0000-0000EB370000}"/>
    <cellStyle name="Normal 11 5 6 2 2 3" xfId="14244" xr:uid="{00000000-0005-0000-0000-0000EC370000}"/>
    <cellStyle name="Normal 11 5 6 2 2 4" xfId="14245" xr:uid="{00000000-0005-0000-0000-0000ED370000}"/>
    <cellStyle name="Normal 11 5 6 2 2 5" xfId="14246" xr:uid="{00000000-0005-0000-0000-0000EE370000}"/>
    <cellStyle name="Normal 11 5 6 2 2 6" xfId="14247" xr:uid="{00000000-0005-0000-0000-0000EF370000}"/>
    <cellStyle name="Normal 11 5 6 2 2 7" xfId="14248" xr:uid="{00000000-0005-0000-0000-0000F0370000}"/>
    <cellStyle name="Normal 11 5 6 2 2 8" xfId="14249" xr:uid="{00000000-0005-0000-0000-0000F1370000}"/>
    <cellStyle name="Normal 11 5 6 2 3" xfId="14250" xr:uid="{00000000-0005-0000-0000-0000F2370000}"/>
    <cellStyle name="Normal 11 5 6 2 3 2" xfId="14251" xr:uid="{00000000-0005-0000-0000-0000F3370000}"/>
    <cellStyle name="Normal 11 5 6 2 3 3" xfId="14252" xr:uid="{00000000-0005-0000-0000-0000F4370000}"/>
    <cellStyle name="Normal 11 5 6 2 3 4" xfId="14253" xr:uid="{00000000-0005-0000-0000-0000F5370000}"/>
    <cellStyle name="Normal 11 5 6 2 3 5" xfId="14254" xr:uid="{00000000-0005-0000-0000-0000F6370000}"/>
    <cellStyle name="Normal 11 5 6 2 3 6" xfId="14255" xr:uid="{00000000-0005-0000-0000-0000F7370000}"/>
    <cellStyle name="Normal 11 5 6 2 3 7" xfId="14256" xr:uid="{00000000-0005-0000-0000-0000F8370000}"/>
    <cellStyle name="Normal 11 5 6 2 4" xfId="14257" xr:uid="{00000000-0005-0000-0000-0000F9370000}"/>
    <cellStyle name="Normal 11 5 6 2 5" xfId="14258" xr:uid="{00000000-0005-0000-0000-0000FA370000}"/>
    <cellStyle name="Normal 11 5 6 2 6" xfId="14259" xr:uid="{00000000-0005-0000-0000-0000FB370000}"/>
    <cellStyle name="Normal 11 5 6 2 7" xfId="14260" xr:uid="{00000000-0005-0000-0000-0000FC370000}"/>
    <cellStyle name="Normal 11 5 6 2 8" xfId="14261" xr:uid="{00000000-0005-0000-0000-0000FD370000}"/>
    <cellStyle name="Normal 11 5 6 2 9" xfId="14262" xr:uid="{00000000-0005-0000-0000-0000FE370000}"/>
    <cellStyle name="Normal 11 5 6 3" xfId="14263" xr:uid="{00000000-0005-0000-0000-0000FF370000}"/>
    <cellStyle name="Normal 11 5 6 3 2" xfId="14264" xr:uid="{00000000-0005-0000-0000-000000380000}"/>
    <cellStyle name="Normal 11 5 6 3 2 2" xfId="14265" xr:uid="{00000000-0005-0000-0000-000001380000}"/>
    <cellStyle name="Normal 11 5 6 3 2 3" xfId="14266" xr:uid="{00000000-0005-0000-0000-000002380000}"/>
    <cellStyle name="Normal 11 5 6 3 2 4" xfId="14267" xr:uid="{00000000-0005-0000-0000-000003380000}"/>
    <cellStyle name="Normal 11 5 6 3 2 5" xfId="14268" xr:uid="{00000000-0005-0000-0000-000004380000}"/>
    <cellStyle name="Normal 11 5 6 3 2 6" xfId="14269" xr:uid="{00000000-0005-0000-0000-000005380000}"/>
    <cellStyle name="Normal 11 5 6 3 2 7" xfId="14270" xr:uid="{00000000-0005-0000-0000-000006380000}"/>
    <cellStyle name="Normal 11 5 6 3 3" xfId="14271" xr:uid="{00000000-0005-0000-0000-000007380000}"/>
    <cellStyle name="Normal 11 5 6 3 4" xfId="14272" xr:uid="{00000000-0005-0000-0000-000008380000}"/>
    <cellStyle name="Normal 11 5 6 3 5" xfId="14273" xr:uid="{00000000-0005-0000-0000-000009380000}"/>
    <cellStyle name="Normal 11 5 6 3 6" xfId="14274" xr:uid="{00000000-0005-0000-0000-00000A380000}"/>
    <cellStyle name="Normal 11 5 6 3 7" xfId="14275" xr:uid="{00000000-0005-0000-0000-00000B380000}"/>
    <cellStyle name="Normal 11 5 6 3 8" xfId="14276" xr:uid="{00000000-0005-0000-0000-00000C380000}"/>
    <cellStyle name="Normal 11 5 6 4" xfId="14277" xr:uid="{00000000-0005-0000-0000-00000D380000}"/>
    <cellStyle name="Normal 11 5 6 4 2" xfId="14278" xr:uid="{00000000-0005-0000-0000-00000E380000}"/>
    <cellStyle name="Normal 11 5 6 4 3" xfId="14279" xr:uid="{00000000-0005-0000-0000-00000F380000}"/>
    <cellStyle name="Normal 11 5 6 4 4" xfId="14280" xr:uid="{00000000-0005-0000-0000-000010380000}"/>
    <cellStyle name="Normal 11 5 6 4 5" xfId="14281" xr:uid="{00000000-0005-0000-0000-000011380000}"/>
    <cellStyle name="Normal 11 5 6 4 6" xfId="14282" xr:uid="{00000000-0005-0000-0000-000012380000}"/>
    <cellStyle name="Normal 11 5 6 4 7" xfId="14283" xr:uid="{00000000-0005-0000-0000-000013380000}"/>
    <cellStyle name="Normal 11 5 6 5" xfId="14284" xr:uid="{00000000-0005-0000-0000-000014380000}"/>
    <cellStyle name="Normal 11 5 6 6" xfId="14285" xr:uid="{00000000-0005-0000-0000-000015380000}"/>
    <cellStyle name="Normal 11 5 6 7" xfId="14286" xr:uid="{00000000-0005-0000-0000-000016380000}"/>
    <cellStyle name="Normal 11 5 6 8" xfId="14287" xr:uid="{00000000-0005-0000-0000-000017380000}"/>
    <cellStyle name="Normal 11 5 6 9" xfId="14288" xr:uid="{00000000-0005-0000-0000-000018380000}"/>
    <cellStyle name="Normal 11 5 7" xfId="14289" xr:uid="{00000000-0005-0000-0000-000019380000}"/>
    <cellStyle name="Normal 11 5 7 2" xfId="14290" xr:uid="{00000000-0005-0000-0000-00001A380000}"/>
    <cellStyle name="Normal 11 5 7 2 2" xfId="14291" xr:uid="{00000000-0005-0000-0000-00001B380000}"/>
    <cellStyle name="Normal 11 5 7 2 2 2" xfId="14292" xr:uid="{00000000-0005-0000-0000-00001C380000}"/>
    <cellStyle name="Normal 11 5 7 2 2 3" xfId="14293" xr:uid="{00000000-0005-0000-0000-00001D380000}"/>
    <cellStyle name="Normal 11 5 7 2 2 4" xfId="14294" xr:uid="{00000000-0005-0000-0000-00001E380000}"/>
    <cellStyle name="Normal 11 5 7 2 2 5" xfId="14295" xr:uid="{00000000-0005-0000-0000-00001F380000}"/>
    <cellStyle name="Normal 11 5 7 2 2 6" xfId="14296" xr:uid="{00000000-0005-0000-0000-000020380000}"/>
    <cellStyle name="Normal 11 5 7 2 2 7" xfId="14297" xr:uid="{00000000-0005-0000-0000-000021380000}"/>
    <cellStyle name="Normal 11 5 7 2 3" xfId="14298" xr:uid="{00000000-0005-0000-0000-000022380000}"/>
    <cellStyle name="Normal 11 5 7 2 4" xfId="14299" xr:uid="{00000000-0005-0000-0000-000023380000}"/>
    <cellStyle name="Normal 11 5 7 2 5" xfId="14300" xr:uid="{00000000-0005-0000-0000-000024380000}"/>
    <cellStyle name="Normal 11 5 7 2 6" xfId="14301" xr:uid="{00000000-0005-0000-0000-000025380000}"/>
    <cellStyle name="Normal 11 5 7 2 7" xfId="14302" xr:uid="{00000000-0005-0000-0000-000026380000}"/>
    <cellStyle name="Normal 11 5 7 2 8" xfId="14303" xr:uid="{00000000-0005-0000-0000-000027380000}"/>
    <cellStyle name="Normal 11 5 7 3" xfId="14304" xr:uid="{00000000-0005-0000-0000-000028380000}"/>
    <cellStyle name="Normal 11 5 7 3 2" xfId="14305" xr:uid="{00000000-0005-0000-0000-000029380000}"/>
    <cellStyle name="Normal 11 5 7 3 3" xfId="14306" xr:uid="{00000000-0005-0000-0000-00002A380000}"/>
    <cellStyle name="Normal 11 5 7 3 4" xfId="14307" xr:uid="{00000000-0005-0000-0000-00002B380000}"/>
    <cellStyle name="Normal 11 5 7 3 5" xfId="14308" xr:uid="{00000000-0005-0000-0000-00002C380000}"/>
    <cellStyle name="Normal 11 5 7 3 6" xfId="14309" xr:uid="{00000000-0005-0000-0000-00002D380000}"/>
    <cellStyle name="Normal 11 5 7 3 7" xfId="14310" xr:uid="{00000000-0005-0000-0000-00002E380000}"/>
    <cellStyle name="Normal 11 5 7 4" xfId="14311" xr:uid="{00000000-0005-0000-0000-00002F380000}"/>
    <cellStyle name="Normal 11 5 7 5" xfId="14312" xr:uid="{00000000-0005-0000-0000-000030380000}"/>
    <cellStyle name="Normal 11 5 7 6" xfId="14313" xr:uid="{00000000-0005-0000-0000-000031380000}"/>
    <cellStyle name="Normal 11 5 7 7" xfId="14314" xr:uid="{00000000-0005-0000-0000-000032380000}"/>
    <cellStyle name="Normal 11 5 7 8" xfId="14315" xr:uid="{00000000-0005-0000-0000-000033380000}"/>
    <cellStyle name="Normal 11 5 7 9" xfId="14316" xr:uid="{00000000-0005-0000-0000-000034380000}"/>
    <cellStyle name="Normal 11 5 8" xfId="14317" xr:uid="{00000000-0005-0000-0000-000035380000}"/>
    <cellStyle name="Normal 11 5 8 2" xfId="14318" xr:uid="{00000000-0005-0000-0000-000036380000}"/>
    <cellStyle name="Normal 11 5 8 2 2" xfId="14319" xr:uid="{00000000-0005-0000-0000-000037380000}"/>
    <cellStyle name="Normal 11 5 8 2 3" xfId="14320" xr:uid="{00000000-0005-0000-0000-000038380000}"/>
    <cellStyle name="Normal 11 5 8 2 4" xfId="14321" xr:uid="{00000000-0005-0000-0000-000039380000}"/>
    <cellStyle name="Normal 11 5 8 2 5" xfId="14322" xr:uid="{00000000-0005-0000-0000-00003A380000}"/>
    <cellStyle name="Normal 11 5 8 2 6" xfId="14323" xr:uid="{00000000-0005-0000-0000-00003B380000}"/>
    <cellStyle name="Normal 11 5 8 2 7" xfId="14324" xr:uid="{00000000-0005-0000-0000-00003C380000}"/>
    <cellStyle name="Normal 11 5 8 3" xfId="14325" xr:uid="{00000000-0005-0000-0000-00003D380000}"/>
    <cellStyle name="Normal 11 5 8 4" xfId="14326" xr:uid="{00000000-0005-0000-0000-00003E380000}"/>
    <cellStyle name="Normal 11 5 8 5" xfId="14327" xr:uid="{00000000-0005-0000-0000-00003F380000}"/>
    <cellStyle name="Normal 11 5 8 6" xfId="14328" xr:uid="{00000000-0005-0000-0000-000040380000}"/>
    <cellStyle name="Normal 11 5 8 7" xfId="14329" xr:uid="{00000000-0005-0000-0000-000041380000}"/>
    <cellStyle name="Normal 11 5 8 8" xfId="14330" xr:uid="{00000000-0005-0000-0000-000042380000}"/>
    <cellStyle name="Normal 11 5 9" xfId="14331" xr:uid="{00000000-0005-0000-0000-000043380000}"/>
    <cellStyle name="Normal 11 5 9 2" xfId="14332" xr:uid="{00000000-0005-0000-0000-000044380000}"/>
    <cellStyle name="Normal 11 5 9 3" xfId="14333" xr:uid="{00000000-0005-0000-0000-000045380000}"/>
    <cellStyle name="Normal 11 5 9 4" xfId="14334" xr:uid="{00000000-0005-0000-0000-000046380000}"/>
    <cellStyle name="Normal 11 5 9 5" xfId="14335" xr:uid="{00000000-0005-0000-0000-000047380000}"/>
    <cellStyle name="Normal 11 5 9 6" xfId="14336" xr:uid="{00000000-0005-0000-0000-000048380000}"/>
    <cellStyle name="Normal 11 5 9 7" xfId="14337" xr:uid="{00000000-0005-0000-0000-000049380000}"/>
    <cellStyle name="Normal 11 6" xfId="549" xr:uid="{00000000-0005-0000-0000-00004A380000}"/>
    <cellStyle name="Normal 11 6 10" xfId="14338" xr:uid="{00000000-0005-0000-0000-00004B380000}"/>
    <cellStyle name="Normal 11 6 11" xfId="14339" xr:uid="{00000000-0005-0000-0000-00004C380000}"/>
    <cellStyle name="Normal 11 6 12" xfId="14340" xr:uid="{00000000-0005-0000-0000-00004D380000}"/>
    <cellStyle name="Normal 11 6 2" xfId="14341" xr:uid="{00000000-0005-0000-0000-00004E380000}"/>
    <cellStyle name="Normal 11 6 2 10" xfId="14342" xr:uid="{00000000-0005-0000-0000-00004F380000}"/>
    <cellStyle name="Normal 11 6 2 11" xfId="14343" xr:uid="{00000000-0005-0000-0000-000050380000}"/>
    <cellStyle name="Normal 11 6 2 2" xfId="14344" xr:uid="{00000000-0005-0000-0000-000051380000}"/>
    <cellStyle name="Normal 11 6 2 2 10" xfId="14345" xr:uid="{00000000-0005-0000-0000-000052380000}"/>
    <cellStyle name="Normal 11 6 2 2 2" xfId="14346" xr:uid="{00000000-0005-0000-0000-000053380000}"/>
    <cellStyle name="Normal 11 6 2 2 2 2" xfId="14347" xr:uid="{00000000-0005-0000-0000-000054380000}"/>
    <cellStyle name="Normal 11 6 2 2 2 2 2" xfId="14348" xr:uid="{00000000-0005-0000-0000-000055380000}"/>
    <cellStyle name="Normal 11 6 2 2 2 2 3" xfId="14349" xr:uid="{00000000-0005-0000-0000-000056380000}"/>
    <cellStyle name="Normal 11 6 2 2 2 2 4" xfId="14350" xr:uid="{00000000-0005-0000-0000-000057380000}"/>
    <cellStyle name="Normal 11 6 2 2 2 2 5" xfId="14351" xr:uid="{00000000-0005-0000-0000-000058380000}"/>
    <cellStyle name="Normal 11 6 2 2 2 2 6" xfId="14352" xr:uid="{00000000-0005-0000-0000-000059380000}"/>
    <cellStyle name="Normal 11 6 2 2 2 2 7" xfId="14353" xr:uid="{00000000-0005-0000-0000-00005A380000}"/>
    <cellStyle name="Normal 11 6 2 2 2 3" xfId="14354" xr:uid="{00000000-0005-0000-0000-00005B380000}"/>
    <cellStyle name="Normal 11 6 2 2 2 4" xfId="14355" xr:uid="{00000000-0005-0000-0000-00005C380000}"/>
    <cellStyle name="Normal 11 6 2 2 2 5" xfId="14356" xr:uid="{00000000-0005-0000-0000-00005D380000}"/>
    <cellStyle name="Normal 11 6 2 2 2 6" xfId="14357" xr:uid="{00000000-0005-0000-0000-00005E380000}"/>
    <cellStyle name="Normal 11 6 2 2 2 7" xfId="14358" xr:uid="{00000000-0005-0000-0000-00005F380000}"/>
    <cellStyle name="Normal 11 6 2 2 2 8" xfId="14359" xr:uid="{00000000-0005-0000-0000-000060380000}"/>
    <cellStyle name="Normal 11 6 2 2 3" xfId="14360" xr:uid="{00000000-0005-0000-0000-000061380000}"/>
    <cellStyle name="Normal 11 6 2 2 3 2" xfId="14361" xr:uid="{00000000-0005-0000-0000-000062380000}"/>
    <cellStyle name="Normal 11 6 2 2 3 2 2" xfId="14362" xr:uid="{00000000-0005-0000-0000-000063380000}"/>
    <cellStyle name="Normal 11 6 2 2 3 2 3" xfId="14363" xr:uid="{00000000-0005-0000-0000-000064380000}"/>
    <cellStyle name="Normal 11 6 2 2 3 2 4" xfId="14364" xr:uid="{00000000-0005-0000-0000-000065380000}"/>
    <cellStyle name="Normal 11 6 2 2 3 2 5" xfId="14365" xr:uid="{00000000-0005-0000-0000-000066380000}"/>
    <cellStyle name="Normal 11 6 2 2 3 2 6" xfId="14366" xr:uid="{00000000-0005-0000-0000-000067380000}"/>
    <cellStyle name="Normal 11 6 2 2 3 2 7" xfId="14367" xr:uid="{00000000-0005-0000-0000-000068380000}"/>
    <cellStyle name="Normal 11 6 2 2 3 3" xfId="14368" xr:uid="{00000000-0005-0000-0000-000069380000}"/>
    <cellStyle name="Normal 11 6 2 2 3 4" xfId="14369" xr:uid="{00000000-0005-0000-0000-00006A380000}"/>
    <cellStyle name="Normal 11 6 2 2 3 5" xfId="14370" xr:uid="{00000000-0005-0000-0000-00006B380000}"/>
    <cellStyle name="Normal 11 6 2 2 3 6" xfId="14371" xr:uid="{00000000-0005-0000-0000-00006C380000}"/>
    <cellStyle name="Normal 11 6 2 2 3 7" xfId="14372" xr:uid="{00000000-0005-0000-0000-00006D380000}"/>
    <cellStyle name="Normal 11 6 2 2 3 8" xfId="14373" xr:uid="{00000000-0005-0000-0000-00006E380000}"/>
    <cellStyle name="Normal 11 6 2 2 4" xfId="14374" xr:uid="{00000000-0005-0000-0000-00006F380000}"/>
    <cellStyle name="Normal 11 6 2 2 4 2" xfId="14375" xr:uid="{00000000-0005-0000-0000-000070380000}"/>
    <cellStyle name="Normal 11 6 2 2 4 3" xfId="14376" xr:uid="{00000000-0005-0000-0000-000071380000}"/>
    <cellStyle name="Normal 11 6 2 2 4 4" xfId="14377" xr:uid="{00000000-0005-0000-0000-000072380000}"/>
    <cellStyle name="Normal 11 6 2 2 4 5" xfId="14378" xr:uid="{00000000-0005-0000-0000-000073380000}"/>
    <cellStyle name="Normal 11 6 2 2 4 6" xfId="14379" xr:uid="{00000000-0005-0000-0000-000074380000}"/>
    <cellStyle name="Normal 11 6 2 2 4 7" xfId="14380" xr:uid="{00000000-0005-0000-0000-000075380000}"/>
    <cellStyle name="Normal 11 6 2 2 5" xfId="14381" xr:uid="{00000000-0005-0000-0000-000076380000}"/>
    <cellStyle name="Normal 11 6 2 2 6" xfId="14382" xr:uid="{00000000-0005-0000-0000-000077380000}"/>
    <cellStyle name="Normal 11 6 2 2 7" xfId="14383" xr:uid="{00000000-0005-0000-0000-000078380000}"/>
    <cellStyle name="Normal 11 6 2 2 8" xfId="14384" xr:uid="{00000000-0005-0000-0000-000079380000}"/>
    <cellStyle name="Normal 11 6 2 2 9" xfId="14385" xr:uid="{00000000-0005-0000-0000-00007A380000}"/>
    <cellStyle name="Normal 11 6 2 3" xfId="14386" xr:uid="{00000000-0005-0000-0000-00007B380000}"/>
    <cellStyle name="Normal 11 6 2 3 2" xfId="14387" xr:uid="{00000000-0005-0000-0000-00007C380000}"/>
    <cellStyle name="Normal 11 6 2 3 2 2" xfId="14388" xr:uid="{00000000-0005-0000-0000-00007D380000}"/>
    <cellStyle name="Normal 11 6 2 3 2 2 2" xfId="14389" xr:uid="{00000000-0005-0000-0000-00007E380000}"/>
    <cellStyle name="Normal 11 6 2 3 2 2 3" xfId="14390" xr:uid="{00000000-0005-0000-0000-00007F380000}"/>
    <cellStyle name="Normal 11 6 2 3 2 2 4" xfId="14391" xr:uid="{00000000-0005-0000-0000-000080380000}"/>
    <cellStyle name="Normal 11 6 2 3 2 2 5" xfId="14392" xr:uid="{00000000-0005-0000-0000-000081380000}"/>
    <cellStyle name="Normal 11 6 2 3 2 2 6" xfId="14393" xr:uid="{00000000-0005-0000-0000-000082380000}"/>
    <cellStyle name="Normal 11 6 2 3 2 2 7" xfId="14394" xr:uid="{00000000-0005-0000-0000-000083380000}"/>
    <cellStyle name="Normal 11 6 2 3 2 3" xfId="14395" xr:uid="{00000000-0005-0000-0000-000084380000}"/>
    <cellStyle name="Normal 11 6 2 3 2 4" xfId="14396" xr:uid="{00000000-0005-0000-0000-000085380000}"/>
    <cellStyle name="Normal 11 6 2 3 2 5" xfId="14397" xr:uid="{00000000-0005-0000-0000-000086380000}"/>
    <cellStyle name="Normal 11 6 2 3 2 6" xfId="14398" xr:uid="{00000000-0005-0000-0000-000087380000}"/>
    <cellStyle name="Normal 11 6 2 3 2 7" xfId="14399" xr:uid="{00000000-0005-0000-0000-000088380000}"/>
    <cellStyle name="Normal 11 6 2 3 2 8" xfId="14400" xr:uid="{00000000-0005-0000-0000-000089380000}"/>
    <cellStyle name="Normal 11 6 2 3 3" xfId="14401" xr:uid="{00000000-0005-0000-0000-00008A380000}"/>
    <cellStyle name="Normal 11 6 2 3 3 2" xfId="14402" xr:uid="{00000000-0005-0000-0000-00008B380000}"/>
    <cellStyle name="Normal 11 6 2 3 3 3" xfId="14403" xr:uid="{00000000-0005-0000-0000-00008C380000}"/>
    <cellStyle name="Normal 11 6 2 3 3 4" xfId="14404" xr:uid="{00000000-0005-0000-0000-00008D380000}"/>
    <cellStyle name="Normal 11 6 2 3 3 5" xfId="14405" xr:uid="{00000000-0005-0000-0000-00008E380000}"/>
    <cellStyle name="Normal 11 6 2 3 3 6" xfId="14406" xr:uid="{00000000-0005-0000-0000-00008F380000}"/>
    <cellStyle name="Normal 11 6 2 3 3 7" xfId="14407" xr:uid="{00000000-0005-0000-0000-000090380000}"/>
    <cellStyle name="Normal 11 6 2 3 4" xfId="14408" xr:uid="{00000000-0005-0000-0000-000091380000}"/>
    <cellStyle name="Normal 11 6 2 3 5" xfId="14409" xr:uid="{00000000-0005-0000-0000-000092380000}"/>
    <cellStyle name="Normal 11 6 2 3 6" xfId="14410" xr:uid="{00000000-0005-0000-0000-000093380000}"/>
    <cellStyle name="Normal 11 6 2 3 7" xfId="14411" xr:uid="{00000000-0005-0000-0000-000094380000}"/>
    <cellStyle name="Normal 11 6 2 3 8" xfId="14412" xr:uid="{00000000-0005-0000-0000-000095380000}"/>
    <cellStyle name="Normal 11 6 2 3 9" xfId="14413" xr:uid="{00000000-0005-0000-0000-000096380000}"/>
    <cellStyle name="Normal 11 6 2 4" xfId="14414" xr:uid="{00000000-0005-0000-0000-000097380000}"/>
    <cellStyle name="Normal 11 6 2 4 2" xfId="14415" xr:uid="{00000000-0005-0000-0000-000098380000}"/>
    <cellStyle name="Normal 11 6 2 4 2 2" xfId="14416" xr:uid="{00000000-0005-0000-0000-000099380000}"/>
    <cellStyle name="Normal 11 6 2 4 2 3" xfId="14417" xr:uid="{00000000-0005-0000-0000-00009A380000}"/>
    <cellStyle name="Normal 11 6 2 4 2 4" xfId="14418" xr:uid="{00000000-0005-0000-0000-00009B380000}"/>
    <cellStyle name="Normal 11 6 2 4 2 5" xfId="14419" xr:uid="{00000000-0005-0000-0000-00009C380000}"/>
    <cellStyle name="Normal 11 6 2 4 2 6" xfId="14420" xr:uid="{00000000-0005-0000-0000-00009D380000}"/>
    <cellStyle name="Normal 11 6 2 4 2 7" xfId="14421" xr:uid="{00000000-0005-0000-0000-00009E380000}"/>
    <cellStyle name="Normal 11 6 2 4 3" xfId="14422" xr:uid="{00000000-0005-0000-0000-00009F380000}"/>
    <cellStyle name="Normal 11 6 2 4 4" xfId="14423" xr:uid="{00000000-0005-0000-0000-0000A0380000}"/>
    <cellStyle name="Normal 11 6 2 4 5" xfId="14424" xr:uid="{00000000-0005-0000-0000-0000A1380000}"/>
    <cellStyle name="Normal 11 6 2 4 6" xfId="14425" xr:uid="{00000000-0005-0000-0000-0000A2380000}"/>
    <cellStyle name="Normal 11 6 2 4 7" xfId="14426" xr:uid="{00000000-0005-0000-0000-0000A3380000}"/>
    <cellStyle name="Normal 11 6 2 4 8" xfId="14427" xr:uid="{00000000-0005-0000-0000-0000A4380000}"/>
    <cellStyle name="Normal 11 6 2 5" xfId="14428" xr:uid="{00000000-0005-0000-0000-0000A5380000}"/>
    <cellStyle name="Normal 11 6 2 5 2" xfId="14429" xr:uid="{00000000-0005-0000-0000-0000A6380000}"/>
    <cellStyle name="Normal 11 6 2 5 3" xfId="14430" xr:uid="{00000000-0005-0000-0000-0000A7380000}"/>
    <cellStyle name="Normal 11 6 2 5 4" xfId="14431" xr:uid="{00000000-0005-0000-0000-0000A8380000}"/>
    <cellStyle name="Normal 11 6 2 5 5" xfId="14432" xr:uid="{00000000-0005-0000-0000-0000A9380000}"/>
    <cellStyle name="Normal 11 6 2 5 6" xfId="14433" xr:uid="{00000000-0005-0000-0000-0000AA380000}"/>
    <cellStyle name="Normal 11 6 2 5 7" xfId="14434" xr:uid="{00000000-0005-0000-0000-0000AB380000}"/>
    <cellStyle name="Normal 11 6 2 6" xfId="14435" xr:uid="{00000000-0005-0000-0000-0000AC380000}"/>
    <cellStyle name="Normal 11 6 2 7" xfId="14436" xr:uid="{00000000-0005-0000-0000-0000AD380000}"/>
    <cellStyle name="Normal 11 6 2 8" xfId="14437" xr:uid="{00000000-0005-0000-0000-0000AE380000}"/>
    <cellStyle name="Normal 11 6 2 9" xfId="14438" xr:uid="{00000000-0005-0000-0000-0000AF380000}"/>
    <cellStyle name="Normal 11 6 3" xfId="14439" xr:uid="{00000000-0005-0000-0000-0000B0380000}"/>
    <cellStyle name="Normal 11 6 3 10" xfId="14440" xr:uid="{00000000-0005-0000-0000-0000B1380000}"/>
    <cellStyle name="Normal 11 6 3 2" xfId="14441" xr:uid="{00000000-0005-0000-0000-0000B2380000}"/>
    <cellStyle name="Normal 11 6 3 2 2" xfId="14442" xr:uid="{00000000-0005-0000-0000-0000B3380000}"/>
    <cellStyle name="Normal 11 6 3 2 2 2" xfId="14443" xr:uid="{00000000-0005-0000-0000-0000B4380000}"/>
    <cellStyle name="Normal 11 6 3 2 2 3" xfId="14444" xr:uid="{00000000-0005-0000-0000-0000B5380000}"/>
    <cellStyle name="Normal 11 6 3 2 2 4" xfId="14445" xr:uid="{00000000-0005-0000-0000-0000B6380000}"/>
    <cellStyle name="Normal 11 6 3 2 2 5" xfId="14446" xr:uid="{00000000-0005-0000-0000-0000B7380000}"/>
    <cellStyle name="Normal 11 6 3 2 2 6" xfId="14447" xr:uid="{00000000-0005-0000-0000-0000B8380000}"/>
    <cellStyle name="Normal 11 6 3 2 2 7" xfId="14448" xr:uid="{00000000-0005-0000-0000-0000B9380000}"/>
    <cellStyle name="Normal 11 6 3 2 3" xfId="14449" xr:uid="{00000000-0005-0000-0000-0000BA380000}"/>
    <cellStyle name="Normal 11 6 3 2 4" xfId="14450" xr:uid="{00000000-0005-0000-0000-0000BB380000}"/>
    <cellStyle name="Normal 11 6 3 2 5" xfId="14451" xr:uid="{00000000-0005-0000-0000-0000BC380000}"/>
    <cellStyle name="Normal 11 6 3 2 6" xfId="14452" xr:uid="{00000000-0005-0000-0000-0000BD380000}"/>
    <cellStyle name="Normal 11 6 3 2 7" xfId="14453" xr:uid="{00000000-0005-0000-0000-0000BE380000}"/>
    <cellStyle name="Normal 11 6 3 2 8" xfId="14454" xr:uid="{00000000-0005-0000-0000-0000BF380000}"/>
    <cellStyle name="Normal 11 6 3 3" xfId="14455" xr:uid="{00000000-0005-0000-0000-0000C0380000}"/>
    <cellStyle name="Normal 11 6 3 3 2" xfId="14456" xr:uid="{00000000-0005-0000-0000-0000C1380000}"/>
    <cellStyle name="Normal 11 6 3 3 2 2" xfId="14457" xr:uid="{00000000-0005-0000-0000-0000C2380000}"/>
    <cellStyle name="Normal 11 6 3 3 2 3" xfId="14458" xr:uid="{00000000-0005-0000-0000-0000C3380000}"/>
    <cellStyle name="Normal 11 6 3 3 2 4" xfId="14459" xr:uid="{00000000-0005-0000-0000-0000C4380000}"/>
    <cellStyle name="Normal 11 6 3 3 2 5" xfId="14460" xr:uid="{00000000-0005-0000-0000-0000C5380000}"/>
    <cellStyle name="Normal 11 6 3 3 2 6" xfId="14461" xr:uid="{00000000-0005-0000-0000-0000C6380000}"/>
    <cellStyle name="Normal 11 6 3 3 2 7" xfId="14462" xr:uid="{00000000-0005-0000-0000-0000C7380000}"/>
    <cellStyle name="Normal 11 6 3 3 3" xfId="14463" xr:uid="{00000000-0005-0000-0000-0000C8380000}"/>
    <cellStyle name="Normal 11 6 3 3 4" xfId="14464" xr:uid="{00000000-0005-0000-0000-0000C9380000}"/>
    <cellStyle name="Normal 11 6 3 3 5" xfId="14465" xr:uid="{00000000-0005-0000-0000-0000CA380000}"/>
    <cellStyle name="Normal 11 6 3 3 6" xfId="14466" xr:uid="{00000000-0005-0000-0000-0000CB380000}"/>
    <cellStyle name="Normal 11 6 3 3 7" xfId="14467" xr:uid="{00000000-0005-0000-0000-0000CC380000}"/>
    <cellStyle name="Normal 11 6 3 3 8" xfId="14468" xr:uid="{00000000-0005-0000-0000-0000CD380000}"/>
    <cellStyle name="Normal 11 6 3 4" xfId="14469" xr:uid="{00000000-0005-0000-0000-0000CE380000}"/>
    <cellStyle name="Normal 11 6 3 4 2" xfId="14470" xr:uid="{00000000-0005-0000-0000-0000CF380000}"/>
    <cellStyle name="Normal 11 6 3 4 3" xfId="14471" xr:uid="{00000000-0005-0000-0000-0000D0380000}"/>
    <cellStyle name="Normal 11 6 3 4 4" xfId="14472" xr:uid="{00000000-0005-0000-0000-0000D1380000}"/>
    <cellStyle name="Normal 11 6 3 4 5" xfId="14473" xr:uid="{00000000-0005-0000-0000-0000D2380000}"/>
    <cellStyle name="Normal 11 6 3 4 6" xfId="14474" xr:uid="{00000000-0005-0000-0000-0000D3380000}"/>
    <cellStyle name="Normal 11 6 3 4 7" xfId="14475" xr:uid="{00000000-0005-0000-0000-0000D4380000}"/>
    <cellStyle name="Normal 11 6 3 5" xfId="14476" xr:uid="{00000000-0005-0000-0000-0000D5380000}"/>
    <cellStyle name="Normal 11 6 3 6" xfId="14477" xr:uid="{00000000-0005-0000-0000-0000D6380000}"/>
    <cellStyle name="Normal 11 6 3 7" xfId="14478" xr:uid="{00000000-0005-0000-0000-0000D7380000}"/>
    <cellStyle name="Normal 11 6 3 8" xfId="14479" xr:uid="{00000000-0005-0000-0000-0000D8380000}"/>
    <cellStyle name="Normal 11 6 3 9" xfId="14480" xr:uid="{00000000-0005-0000-0000-0000D9380000}"/>
    <cellStyle name="Normal 11 6 4" xfId="14481" xr:uid="{00000000-0005-0000-0000-0000DA380000}"/>
    <cellStyle name="Normal 11 6 4 2" xfId="14482" xr:uid="{00000000-0005-0000-0000-0000DB380000}"/>
    <cellStyle name="Normal 11 6 4 2 2" xfId="14483" xr:uid="{00000000-0005-0000-0000-0000DC380000}"/>
    <cellStyle name="Normal 11 6 4 2 2 2" xfId="14484" xr:uid="{00000000-0005-0000-0000-0000DD380000}"/>
    <cellStyle name="Normal 11 6 4 2 2 3" xfId="14485" xr:uid="{00000000-0005-0000-0000-0000DE380000}"/>
    <cellStyle name="Normal 11 6 4 2 2 4" xfId="14486" xr:uid="{00000000-0005-0000-0000-0000DF380000}"/>
    <cellStyle name="Normal 11 6 4 2 2 5" xfId="14487" xr:uid="{00000000-0005-0000-0000-0000E0380000}"/>
    <cellStyle name="Normal 11 6 4 2 2 6" xfId="14488" xr:uid="{00000000-0005-0000-0000-0000E1380000}"/>
    <cellStyle name="Normal 11 6 4 2 2 7" xfId="14489" xr:uid="{00000000-0005-0000-0000-0000E2380000}"/>
    <cellStyle name="Normal 11 6 4 2 3" xfId="14490" xr:uid="{00000000-0005-0000-0000-0000E3380000}"/>
    <cellStyle name="Normal 11 6 4 2 4" xfId="14491" xr:uid="{00000000-0005-0000-0000-0000E4380000}"/>
    <cellStyle name="Normal 11 6 4 2 5" xfId="14492" xr:uid="{00000000-0005-0000-0000-0000E5380000}"/>
    <cellStyle name="Normal 11 6 4 2 6" xfId="14493" xr:uid="{00000000-0005-0000-0000-0000E6380000}"/>
    <cellStyle name="Normal 11 6 4 2 7" xfId="14494" xr:uid="{00000000-0005-0000-0000-0000E7380000}"/>
    <cellStyle name="Normal 11 6 4 2 8" xfId="14495" xr:uid="{00000000-0005-0000-0000-0000E8380000}"/>
    <cellStyle name="Normal 11 6 4 3" xfId="14496" xr:uid="{00000000-0005-0000-0000-0000E9380000}"/>
    <cellStyle name="Normal 11 6 4 3 2" xfId="14497" xr:uid="{00000000-0005-0000-0000-0000EA380000}"/>
    <cellStyle name="Normal 11 6 4 3 3" xfId="14498" xr:uid="{00000000-0005-0000-0000-0000EB380000}"/>
    <cellStyle name="Normal 11 6 4 3 4" xfId="14499" xr:uid="{00000000-0005-0000-0000-0000EC380000}"/>
    <cellStyle name="Normal 11 6 4 3 5" xfId="14500" xr:uid="{00000000-0005-0000-0000-0000ED380000}"/>
    <cellStyle name="Normal 11 6 4 3 6" xfId="14501" xr:uid="{00000000-0005-0000-0000-0000EE380000}"/>
    <cellStyle name="Normal 11 6 4 3 7" xfId="14502" xr:uid="{00000000-0005-0000-0000-0000EF380000}"/>
    <cellStyle name="Normal 11 6 4 4" xfId="14503" xr:uid="{00000000-0005-0000-0000-0000F0380000}"/>
    <cellStyle name="Normal 11 6 4 5" xfId="14504" xr:uid="{00000000-0005-0000-0000-0000F1380000}"/>
    <cellStyle name="Normal 11 6 4 6" xfId="14505" xr:uid="{00000000-0005-0000-0000-0000F2380000}"/>
    <cellStyle name="Normal 11 6 4 7" xfId="14506" xr:uid="{00000000-0005-0000-0000-0000F3380000}"/>
    <cellStyle name="Normal 11 6 4 8" xfId="14507" xr:uid="{00000000-0005-0000-0000-0000F4380000}"/>
    <cellStyle name="Normal 11 6 4 9" xfId="14508" xr:uid="{00000000-0005-0000-0000-0000F5380000}"/>
    <cellStyle name="Normal 11 6 5" xfId="14509" xr:uid="{00000000-0005-0000-0000-0000F6380000}"/>
    <cellStyle name="Normal 11 6 5 2" xfId="14510" xr:uid="{00000000-0005-0000-0000-0000F7380000}"/>
    <cellStyle name="Normal 11 6 5 2 2" xfId="14511" xr:uid="{00000000-0005-0000-0000-0000F8380000}"/>
    <cellStyle name="Normal 11 6 5 2 3" xfId="14512" xr:uid="{00000000-0005-0000-0000-0000F9380000}"/>
    <cellStyle name="Normal 11 6 5 2 4" xfId="14513" xr:uid="{00000000-0005-0000-0000-0000FA380000}"/>
    <cellStyle name="Normal 11 6 5 2 5" xfId="14514" xr:uid="{00000000-0005-0000-0000-0000FB380000}"/>
    <cellStyle name="Normal 11 6 5 2 6" xfId="14515" xr:uid="{00000000-0005-0000-0000-0000FC380000}"/>
    <cellStyle name="Normal 11 6 5 2 7" xfId="14516" xr:uid="{00000000-0005-0000-0000-0000FD380000}"/>
    <cellStyle name="Normal 11 6 5 3" xfId="14517" xr:uid="{00000000-0005-0000-0000-0000FE380000}"/>
    <cellStyle name="Normal 11 6 5 4" xfId="14518" xr:uid="{00000000-0005-0000-0000-0000FF380000}"/>
    <cellStyle name="Normal 11 6 5 5" xfId="14519" xr:uid="{00000000-0005-0000-0000-000000390000}"/>
    <cellStyle name="Normal 11 6 5 6" xfId="14520" xr:uid="{00000000-0005-0000-0000-000001390000}"/>
    <cellStyle name="Normal 11 6 5 7" xfId="14521" xr:uid="{00000000-0005-0000-0000-000002390000}"/>
    <cellStyle name="Normal 11 6 5 8" xfId="14522" xr:uid="{00000000-0005-0000-0000-000003390000}"/>
    <cellStyle name="Normal 11 6 6" xfId="14523" xr:uid="{00000000-0005-0000-0000-000004390000}"/>
    <cellStyle name="Normal 11 6 6 2" xfId="14524" xr:uid="{00000000-0005-0000-0000-000005390000}"/>
    <cellStyle name="Normal 11 6 6 3" xfId="14525" xr:uid="{00000000-0005-0000-0000-000006390000}"/>
    <cellStyle name="Normal 11 6 6 4" xfId="14526" xr:uid="{00000000-0005-0000-0000-000007390000}"/>
    <cellStyle name="Normal 11 6 6 5" xfId="14527" xr:uid="{00000000-0005-0000-0000-000008390000}"/>
    <cellStyle name="Normal 11 6 6 6" xfId="14528" xr:uid="{00000000-0005-0000-0000-000009390000}"/>
    <cellStyle name="Normal 11 6 6 7" xfId="14529" xr:uid="{00000000-0005-0000-0000-00000A390000}"/>
    <cellStyle name="Normal 11 6 7" xfId="14530" xr:uid="{00000000-0005-0000-0000-00000B390000}"/>
    <cellStyle name="Normal 11 6 8" xfId="14531" xr:uid="{00000000-0005-0000-0000-00000C390000}"/>
    <cellStyle name="Normal 11 6 9" xfId="14532" xr:uid="{00000000-0005-0000-0000-00000D390000}"/>
    <cellStyle name="Normal 11 7" xfId="550" xr:uid="{00000000-0005-0000-0000-00000E390000}"/>
    <cellStyle name="Normal 11 7 10" xfId="14533" xr:uid="{00000000-0005-0000-0000-00000F390000}"/>
    <cellStyle name="Normal 11 7 11" xfId="14534" xr:uid="{00000000-0005-0000-0000-000010390000}"/>
    <cellStyle name="Normal 11 7 12" xfId="14535" xr:uid="{00000000-0005-0000-0000-000011390000}"/>
    <cellStyle name="Normal 11 7 2" xfId="14536" xr:uid="{00000000-0005-0000-0000-000012390000}"/>
    <cellStyle name="Normal 11 7 2 10" xfId="14537" xr:uid="{00000000-0005-0000-0000-000013390000}"/>
    <cellStyle name="Normal 11 7 2 11" xfId="14538" xr:uid="{00000000-0005-0000-0000-000014390000}"/>
    <cellStyle name="Normal 11 7 2 2" xfId="14539" xr:uid="{00000000-0005-0000-0000-000015390000}"/>
    <cellStyle name="Normal 11 7 2 2 10" xfId="14540" xr:uid="{00000000-0005-0000-0000-000016390000}"/>
    <cellStyle name="Normal 11 7 2 2 2" xfId="14541" xr:uid="{00000000-0005-0000-0000-000017390000}"/>
    <cellStyle name="Normal 11 7 2 2 2 2" xfId="14542" xr:uid="{00000000-0005-0000-0000-000018390000}"/>
    <cellStyle name="Normal 11 7 2 2 2 2 2" xfId="14543" xr:uid="{00000000-0005-0000-0000-000019390000}"/>
    <cellStyle name="Normal 11 7 2 2 2 2 3" xfId="14544" xr:uid="{00000000-0005-0000-0000-00001A390000}"/>
    <cellStyle name="Normal 11 7 2 2 2 2 4" xfId="14545" xr:uid="{00000000-0005-0000-0000-00001B390000}"/>
    <cellStyle name="Normal 11 7 2 2 2 2 5" xfId="14546" xr:uid="{00000000-0005-0000-0000-00001C390000}"/>
    <cellStyle name="Normal 11 7 2 2 2 2 6" xfId="14547" xr:uid="{00000000-0005-0000-0000-00001D390000}"/>
    <cellStyle name="Normal 11 7 2 2 2 2 7" xfId="14548" xr:uid="{00000000-0005-0000-0000-00001E390000}"/>
    <cellStyle name="Normal 11 7 2 2 2 3" xfId="14549" xr:uid="{00000000-0005-0000-0000-00001F390000}"/>
    <cellStyle name="Normal 11 7 2 2 2 4" xfId="14550" xr:uid="{00000000-0005-0000-0000-000020390000}"/>
    <cellStyle name="Normal 11 7 2 2 2 5" xfId="14551" xr:uid="{00000000-0005-0000-0000-000021390000}"/>
    <cellStyle name="Normal 11 7 2 2 2 6" xfId="14552" xr:uid="{00000000-0005-0000-0000-000022390000}"/>
    <cellStyle name="Normal 11 7 2 2 2 7" xfId="14553" xr:uid="{00000000-0005-0000-0000-000023390000}"/>
    <cellStyle name="Normal 11 7 2 2 2 8" xfId="14554" xr:uid="{00000000-0005-0000-0000-000024390000}"/>
    <cellStyle name="Normal 11 7 2 2 3" xfId="14555" xr:uid="{00000000-0005-0000-0000-000025390000}"/>
    <cellStyle name="Normal 11 7 2 2 3 2" xfId="14556" xr:uid="{00000000-0005-0000-0000-000026390000}"/>
    <cellStyle name="Normal 11 7 2 2 3 2 2" xfId="14557" xr:uid="{00000000-0005-0000-0000-000027390000}"/>
    <cellStyle name="Normal 11 7 2 2 3 2 3" xfId="14558" xr:uid="{00000000-0005-0000-0000-000028390000}"/>
    <cellStyle name="Normal 11 7 2 2 3 2 4" xfId="14559" xr:uid="{00000000-0005-0000-0000-000029390000}"/>
    <cellStyle name="Normal 11 7 2 2 3 2 5" xfId="14560" xr:uid="{00000000-0005-0000-0000-00002A390000}"/>
    <cellStyle name="Normal 11 7 2 2 3 2 6" xfId="14561" xr:uid="{00000000-0005-0000-0000-00002B390000}"/>
    <cellStyle name="Normal 11 7 2 2 3 2 7" xfId="14562" xr:uid="{00000000-0005-0000-0000-00002C390000}"/>
    <cellStyle name="Normal 11 7 2 2 3 3" xfId="14563" xr:uid="{00000000-0005-0000-0000-00002D390000}"/>
    <cellStyle name="Normal 11 7 2 2 3 4" xfId="14564" xr:uid="{00000000-0005-0000-0000-00002E390000}"/>
    <cellStyle name="Normal 11 7 2 2 3 5" xfId="14565" xr:uid="{00000000-0005-0000-0000-00002F390000}"/>
    <cellStyle name="Normal 11 7 2 2 3 6" xfId="14566" xr:uid="{00000000-0005-0000-0000-000030390000}"/>
    <cellStyle name="Normal 11 7 2 2 3 7" xfId="14567" xr:uid="{00000000-0005-0000-0000-000031390000}"/>
    <cellStyle name="Normal 11 7 2 2 3 8" xfId="14568" xr:uid="{00000000-0005-0000-0000-000032390000}"/>
    <cellStyle name="Normal 11 7 2 2 4" xfId="14569" xr:uid="{00000000-0005-0000-0000-000033390000}"/>
    <cellStyle name="Normal 11 7 2 2 4 2" xfId="14570" xr:uid="{00000000-0005-0000-0000-000034390000}"/>
    <cellStyle name="Normal 11 7 2 2 4 3" xfId="14571" xr:uid="{00000000-0005-0000-0000-000035390000}"/>
    <cellStyle name="Normal 11 7 2 2 4 4" xfId="14572" xr:uid="{00000000-0005-0000-0000-000036390000}"/>
    <cellStyle name="Normal 11 7 2 2 4 5" xfId="14573" xr:uid="{00000000-0005-0000-0000-000037390000}"/>
    <cellStyle name="Normal 11 7 2 2 4 6" xfId="14574" xr:uid="{00000000-0005-0000-0000-000038390000}"/>
    <cellStyle name="Normal 11 7 2 2 4 7" xfId="14575" xr:uid="{00000000-0005-0000-0000-000039390000}"/>
    <cellStyle name="Normal 11 7 2 2 5" xfId="14576" xr:uid="{00000000-0005-0000-0000-00003A390000}"/>
    <cellStyle name="Normal 11 7 2 2 6" xfId="14577" xr:uid="{00000000-0005-0000-0000-00003B390000}"/>
    <cellStyle name="Normal 11 7 2 2 7" xfId="14578" xr:uid="{00000000-0005-0000-0000-00003C390000}"/>
    <cellStyle name="Normal 11 7 2 2 8" xfId="14579" xr:uid="{00000000-0005-0000-0000-00003D390000}"/>
    <cellStyle name="Normal 11 7 2 2 9" xfId="14580" xr:uid="{00000000-0005-0000-0000-00003E390000}"/>
    <cellStyle name="Normal 11 7 2 3" xfId="14581" xr:uid="{00000000-0005-0000-0000-00003F390000}"/>
    <cellStyle name="Normal 11 7 2 3 2" xfId="14582" xr:uid="{00000000-0005-0000-0000-000040390000}"/>
    <cellStyle name="Normal 11 7 2 3 2 2" xfId="14583" xr:uid="{00000000-0005-0000-0000-000041390000}"/>
    <cellStyle name="Normal 11 7 2 3 2 2 2" xfId="14584" xr:uid="{00000000-0005-0000-0000-000042390000}"/>
    <cellStyle name="Normal 11 7 2 3 2 2 3" xfId="14585" xr:uid="{00000000-0005-0000-0000-000043390000}"/>
    <cellStyle name="Normal 11 7 2 3 2 2 4" xfId="14586" xr:uid="{00000000-0005-0000-0000-000044390000}"/>
    <cellStyle name="Normal 11 7 2 3 2 2 5" xfId="14587" xr:uid="{00000000-0005-0000-0000-000045390000}"/>
    <cellStyle name="Normal 11 7 2 3 2 2 6" xfId="14588" xr:uid="{00000000-0005-0000-0000-000046390000}"/>
    <cellStyle name="Normal 11 7 2 3 2 2 7" xfId="14589" xr:uid="{00000000-0005-0000-0000-000047390000}"/>
    <cellStyle name="Normal 11 7 2 3 2 3" xfId="14590" xr:uid="{00000000-0005-0000-0000-000048390000}"/>
    <cellStyle name="Normal 11 7 2 3 2 4" xfId="14591" xr:uid="{00000000-0005-0000-0000-000049390000}"/>
    <cellStyle name="Normal 11 7 2 3 2 5" xfId="14592" xr:uid="{00000000-0005-0000-0000-00004A390000}"/>
    <cellStyle name="Normal 11 7 2 3 2 6" xfId="14593" xr:uid="{00000000-0005-0000-0000-00004B390000}"/>
    <cellStyle name="Normal 11 7 2 3 2 7" xfId="14594" xr:uid="{00000000-0005-0000-0000-00004C390000}"/>
    <cellStyle name="Normal 11 7 2 3 2 8" xfId="14595" xr:uid="{00000000-0005-0000-0000-00004D390000}"/>
    <cellStyle name="Normal 11 7 2 3 3" xfId="14596" xr:uid="{00000000-0005-0000-0000-00004E390000}"/>
    <cellStyle name="Normal 11 7 2 3 3 2" xfId="14597" xr:uid="{00000000-0005-0000-0000-00004F390000}"/>
    <cellStyle name="Normal 11 7 2 3 3 3" xfId="14598" xr:uid="{00000000-0005-0000-0000-000050390000}"/>
    <cellStyle name="Normal 11 7 2 3 3 4" xfId="14599" xr:uid="{00000000-0005-0000-0000-000051390000}"/>
    <cellStyle name="Normal 11 7 2 3 3 5" xfId="14600" xr:uid="{00000000-0005-0000-0000-000052390000}"/>
    <cellStyle name="Normal 11 7 2 3 3 6" xfId="14601" xr:uid="{00000000-0005-0000-0000-000053390000}"/>
    <cellStyle name="Normal 11 7 2 3 3 7" xfId="14602" xr:uid="{00000000-0005-0000-0000-000054390000}"/>
    <cellStyle name="Normal 11 7 2 3 4" xfId="14603" xr:uid="{00000000-0005-0000-0000-000055390000}"/>
    <cellStyle name="Normal 11 7 2 3 5" xfId="14604" xr:uid="{00000000-0005-0000-0000-000056390000}"/>
    <cellStyle name="Normal 11 7 2 3 6" xfId="14605" xr:uid="{00000000-0005-0000-0000-000057390000}"/>
    <cellStyle name="Normal 11 7 2 3 7" xfId="14606" xr:uid="{00000000-0005-0000-0000-000058390000}"/>
    <cellStyle name="Normal 11 7 2 3 8" xfId="14607" xr:uid="{00000000-0005-0000-0000-000059390000}"/>
    <cellStyle name="Normal 11 7 2 3 9" xfId="14608" xr:uid="{00000000-0005-0000-0000-00005A390000}"/>
    <cellStyle name="Normal 11 7 2 4" xfId="14609" xr:uid="{00000000-0005-0000-0000-00005B390000}"/>
    <cellStyle name="Normal 11 7 2 4 2" xfId="14610" xr:uid="{00000000-0005-0000-0000-00005C390000}"/>
    <cellStyle name="Normal 11 7 2 4 2 2" xfId="14611" xr:uid="{00000000-0005-0000-0000-00005D390000}"/>
    <cellStyle name="Normal 11 7 2 4 2 3" xfId="14612" xr:uid="{00000000-0005-0000-0000-00005E390000}"/>
    <cellStyle name="Normal 11 7 2 4 2 4" xfId="14613" xr:uid="{00000000-0005-0000-0000-00005F390000}"/>
    <cellStyle name="Normal 11 7 2 4 2 5" xfId="14614" xr:uid="{00000000-0005-0000-0000-000060390000}"/>
    <cellStyle name="Normal 11 7 2 4 2 6" xfId="14615" xr:uid="{00000000-0005-0000-0000-000061390000}"/>
    <cellStyle name="Normal 11 7 2 4 2 7" xfId="14616" xr:uid="{00000000-0005-0000-0000-000062390000}"/>
    <cellStyle name="Normal 11 7 2 4 3" xfId="14617" xr:uid="{00000000-0005-0000-0000-000063390000}"/>
    <cellStyle name="Normal 11 7 2 4 4" xfId="14618" xr:uid="{00000000-0005-0000-0000-000064390000}"/>
    <cellStyle name="Normal 11 7 2 4 5" xfId="14619" xr:uid="{00000000-0005-0000-0000-000065390000}"/>
    <cellStyle name="Normal 11 7 2 4 6" xfId="14620" xr:uid="{00000000-0005-0000-0000-000066390000}"/>
    <cellStyle name="Normal 11 7 2 4 7" xfId="14621" xr:uid="{00000000-0005-0000-0000-000067390000}"/>
    <cellStyle name="Normal 11 7 2 4 8" xfId="14622" xr:uid="{00000000-0005-0000-0000-000068390000}"/>
    <cellStyle name="Normal 11 7 2 5" xfId="14623" xr:uid="{00000000-0005-0000-0000-000069390000}"/>
    <cellStyle name="Normal 11 7 2 5 2" xfId="14624" xr:uid="{00000000-0005-0000-0000-00006A390000}"/>
    <cellStyle name="Normal 11 7 2 5 3" xfId="14625" xr:uid="{00000000-0005-0000-0000-00006B390000}"/>
    <cellStyle name="Normal 11 7 2 5 4" xfId="14626" xr:uid="{00000000-0005-0000-0000-00006C390000}"/>
    <cellStyle name="Normal 11 7 2 5 5" xfId="14627" xr:uid="{00000000-0005-0000-0000-00006D390000}"/>
    <cellStyle name="Normal 11 7 2 5 6" xfId="14628" xr:uid="{00000000-0005-0000-0000-00006E390000}"/>
    <cellStyle name="Normal 11 7 2 5 7" xfId="14629" xr:uid="{00000000-0005-0000-0000-00006F390000}"/>
    <cellStyle name="Normal 11 7 2 6" xfId="14630" xr:uid="{00000000-0005-0000-0000-000070390000}"/>
    <cellStyle name="Normal 11 7 2 7" xfId="14631" xr:uid="{00000000-0005-0000-0000-000071390000}"/>
    <cellStyle name="Normal 11 7 2 8" xfId="14632" xr:uid="{00000000-0005-0000-0000-000072390000}"/>
    <cellStyle name="Normal 11 7 2 9" xfId="14633" xr:uid="{00000000-0005-0000-0000-000073390000}"/>
    <cellStyle name="Normal 11 7 3" xfId="14634" xr:uid="{00000000-0005-0000-0000-000074390000}"/>
    <cellStyle name="Normal 11 7 3 10" xfId="14635" xr:uid="{00000000-0005-0000-0000-000075390000}"/>
    <cellStyle name="Normal 11 7 3 2" xfId="14636" xr:uid="{00000000-0005-0000-0000-000076390000}"/>
    <cellStyle name="Normal 11 7 3 2 2" xfId="14637" xr:uid="{00000000-0005-0000-0000-000077390000}"/>
    <cellStyle name="Normal 11 7 3 2 2 2" xfId="14638" xr:uid="{00000000-0005-0000-0000-000078390000}"/>
    <cellStyle name="Normal 11 7 3 2 2 3" xfId="14639" xr:uid="{00000000-0005-0000-0000-000079390000}"/>
    <cellStyle name="Normal 11 7 3 2 2 4" xfId="14640" xr:uid="{00000000-0005-0000-0000-00007A390000}"/>
    <cellStyle name="Normal 11 7 3 2 2 5" xfId="14641" xr:uid="{00000000-0005-0000-0000-00007B390000}"/>
    <cellStyle name="Normal 11 7 3 2 2 6" xfId="14642" xr:uid="{00000000-0005-0000-0000-00007C390000}"/>
    <cellStyle name="Normal 11 7 3 2 2 7" xfId="14643" xr:uid="{00000000-0005-0000-0000-00007D390000}"/>
    <cellStyle name="Normal 11 7 3 2 3" xfId="14644" xr:uid="{00000000-0005-0000-0000-00007E390000}"/>
    <cellStyle name="Normal 11 7 3 2 4" xfId="14645" xr:uid="{00000000-0005-0000-0000-00007F390000}"/>
    <cellStyle name="Normal 11 7 3 2 5" xfId="14646" xr:uid="{00000000-0005-0000-0000-000080390000}"/>
    <cellStyle name="Normal 11 7 3 2 6" xfId="14647" xr:uid="{00000000-0005-0000-0000-000081390000}"/>
    <cellStyle name="Normal 11 7 3 2 7" xfId="14648" xr:uid="{00000000-0005-0000-0000-000082390000}"/>
    <cellStyle name="Normal 11 7 3 2 8" xfId="14649" xr:uid="{00000000-0005-0000-0000-000083390000}"/>
    <cellStyle name="Normal 11 7 3 3" xfId="14650" xr:uid="{00000000-0005-0000-0000-000084390000}"/>
    <cellStyle name="Normal 11 7 3 3 2" xfId="14651" xr:uid="{00000000-0005-0000-0000-000085390000}"/>
    <cellStyle name="Normal 11 7 3 3 2 2" xfId="14652" xr:uid="{00000000-0005-0000-0000-000086390000}"/>
    <cellStyle name="Normal 11 7 3 3 2 3" xfId="14653" xr:uid="{00000000-0005-0000-0000-000087390000}"/>
    <cellStyle name="Normal 11 7 3 3 2 4" xfId="14654" xr:uid="{00000000-0005-0000-0000-000088390000}"/>
    <cellStyle name="Normal 11 7 3 3 2 5" xfId="14655" xr:uid="{00000000-0005-0000-0000-000089390000}"/>
    <cellStyle name="Normal 11 7 3 3 2 6" xfId="14656" xr:uid="{00000000-0005-0000-0000-00008A390000}"/>
    <cellStyle name="Normal 11 7 3 3 2 7" xfId="14657" xr:uid="{00000000-0005-0000-0000-00008B390000}"/>
    <cellStyle name="Normal 11 7 3 3 3" xfId="14658" xr:uid="{00000000-0005-0000-0000-00008C390000}"/>
    <cellStyle name="Normal 11 7 3 3 4" xfId="14659" xr:uid="{00000000-0005-0000-0000-00008D390000}"/>
    <cellStyle name="Normal 11 7 3 3 5" xfId="14660" xr:uid="{00000000-0005-0000-0000-00008E390000}"/>
    <cellStyle name="Normal 11 7 3 3 6" xfId="14661" xr:uid="{00000000-0005-0000-0000-00008F390000}"/>
    <cellStyle name="Normal 11 7 3 3 7" xfId="14662" xr:uid="{00000000-0005-0000-0000-000090390000}"/>
    <cellStyle name="Normal 11 7 3 3 8" xfId="14663" xr:uid="{00000000-0005-0000-0000-000091390000}"/>
    <cellStyle name="Normal 11 7 3 4" xfId="14664" xr:uid="{00000000-0005-0000-0000-000092390000}"/>
    <cellStyle name="Normal 11 7 3 4 2" xfId="14665" xr:uid="{00000000-0005-0000-0000-000093390000}"/>
    <cellStyle name="Normal 11 7 3 4 3" xfId="14666" xr:uid="{00000000-0005-0000-0000-000094390000}"/>
    <cellStyle name="Normal 11 7 3 4 4" xfId="14667" xr:uid="{00000000-0005-0000-0000-000095390000}"/>
    <cellStyle name="Normal 11 7 3 4 5" xfId="14668" xr:uid="{00000000-0005-0000-0000-000096390000}"/>
    <cellStyle name="Normal 11 7 3 4 6" xfId="14669" xr:uid="{00000000-0005-0000-0000-000097390000}"/>
    <cellStyle name="Normal 11 7 3 4 7" xfId="14670" xr:uid="{00000000-0005-0000-0000-000098390000}"/>
    <cellStyle name="Normal 11 7 3 5" xfId="14671" xr:uid="{00000000-0005-0000-0000-000099390000}"/>
    <cellStyle name="Normal 11 7 3 6" xfId="14672" xr:uid="{00000000-0005-0000-0000-00009A390000}"/>
    <cellStyle name="Normal 11 7 3 7" xfId="14673" xr:uid="{00000000-0005-0000-0000-00009B390000}"/>
    <cellStyle name="Normal 11 7 3 8" xfId="14674" xr:uid="{00000000-0005-0000-0000-00009C390000}"/>
    <cellStyle name="Normal 11 7 3 9" xfId="14675" xr:uid="{00000000-0005-0000-0000-00009D390000}"/>
    <cellStyle name="Normal 11 7 4" xfId="14676" xr:uid="{00000000-0005-0000-0000-00009E390000}"/>
    <cellStyle name="Normal 11 7 4 2" xfId="14677" xr:uid="{00000000-0005-0000-0000-00009F390000}"/>
    <cellStyle name="Normal 11 7 4 2 2" xfId="14678" xr:uid="{00000000-0005-0000-0000-0000A0390000}"/>
    <cellStyle name="Normal 11 7 4 2 2 2" xfId="14679" xr:uid="{00000000-0005-0000-0000-0000A1390000}"/>
    <cellStyle name="Normal 11 7 4 2 2 3" xfId="14680" xr:uid="{00000000-0005-0000-0000-0000A2390000}"/>
    <cellStyle name="Normal 11 7 4 2 2 4" xfId="14681" xr:uid="{00000000-0005-0000-0000-0000A3390000}"/>
    <cellStyle name="Normal 11 7 4 2 2 5" xfId="14682" xr:uid="{00000000-0005-0000-0000-0000A4390000}"/>
    <cellStyle name="Normal 11 7 4 2 2 6" xfId="14683" xr:uid="{00000000-0005-0000-0000-0000A5390000}"/>
    <cellStyle name="Normal 11 7 4 2 2 7" xfId="14684" xr:uid="{00000000-0005-0000-0000-0000A6390000}"/>
    <cellStyle name="Normal 11 7 4 2 3" xfId="14685" xr:uid="{00000000-0005-0000-0000-0000A7390000}"/>
    <cellStyle name="Normal 11 7 4 2 4" xfId="14686" xr:uid="{00000000-0005-0000-0000-0000A8390000}"/>
    <cellStyle name="Normal 11 7 4 2 5" xfId="14687" xr:uid="{00000000-0005-0000-0000-0000A9390000}"/>
    <cellStyle name="Normal 11 7 4 2 6" xfId="14688" xr:uid="{00000000-0005-0000-0000-0000AA390000}"/>
    <cellStyle name="Normal 11 7 4 2 7" xfId="14689" xr:uid="{00000000-0005-0000-0000-0000AB390000}"/>
    <cellStyle name="Normal 11 7 4 2 8" xfId="14690" xr:uid="{00000000-0005-0000-0000-0000AC390000}"/>
    <cellStyle name="Normal 11 7 4 3" xfId="14691" xr:uid="{00000000-0005-0000-0000-0000AD390000}"/>
    <cellStyle name="Normal 11 7 4 3 2" xfId="14692" xr:uid="{00000000-0005-0000-0000-0000AE390000}"/>
    <cellStyle name="Normal 11 7 4 3 3" xfId="14693" xr:uid="{00000000-0005-0000-0000-0000AF390000}"/>
    <cellStyle name="Normal 11 7 4 3 4" xfId="14694" xr:uid="{00000000-0005-0000-0000-0000B0390000}"/>
    <cellStyle name="Normal 11 7 4 3 5" xfId="14695" xr:uid="{00000000-0005-0000-0000-0000B1390000}"/>
    <cellStyle name="Normal 11 7 4 3 6" xfId="14696" xr:uid="{00000000-0005-0000-0000-0000B2390000}"/>
    <cellStyle name="Normal 11 7 4 3 7" xfId="14697" xr:uid="{00000000-0005-0000-0000-0000B3390000}"/>
    <cellStyle name="Normal 11 7 4 4" xfId="14698" xr:uid="{00000000-0005-0000-0000-0000B4390000}"/>
    <cellStyle name="Normal 11 7 4 5" xfId="14699" xr:uid="{00000000-0005-0000-0000-0000B5390000}"/>
    <cellStyle name="Normal 11 7 4 6" xfId="14700" xr:uid="{00000000-0005-0000-0000-0000B6390000}"/>
    <cellStyle name="Normal 11 7 4 7" xfId="14701" xr:uid="{00000000-0005-0000-0000-0000B7390000}"/>
    <cellStyle name="Normal 11 7 4 8" xfId="14702" xr:uid="{00000000-0005-0000-0000-0000B8390000}"/>
    <cellStyle name="Normal 11 7 4 9" xfId="14703" xr:uid="{00000000-0005-0000-0000-0000B9390000}"/>
    <cellStyle name="Normal 11 7 5" xfId="14704" xr:uid="{00000000-0005-0000-0000-0000BA390000}"/>
    <cellStyle name="Normal 11 7 5 2" xfId="14705" xr:uid="{00000000-0005-0000-0000-0000BB390000}"/>
    <cellStyle name="Normal 11 7 5 2 2" xfId="14706" xr:uid="{00000000-0005-0000-0000-0000BC390000}"/>
    <cellStyle name="Normal 11 7 5 2 3" xfId="14707" xr:uid="{00000000-0005-0000-0000-0000BD390000}"/>
    <cellStyle name="Normal 11 7 5 2 4" xfId="14708" xr:uid="{00000000-0005-0000-0000-0000BE390000}"/>
    <cellStyle name="Normal 11 7 5 2 5" xfId="14709" xr:uid="{00000000-0005-0000-0000-0000BF390000}"/>
    <cellStyle name="Normal 11 7 5 2 6" xfId="14710" xr:uid="{00000000-0005-0000-0000-0000C0390000}"/>
    <cellStyle name="Normal 11 7 5 2 7" xfId="14711" xr:uid="{00000000-0005-0000-0000-0000C1390000}"/>
    <cellStyle name="Normal 11 7 5 3" xfId="14712" xr:uid="{00000000-0005-0000-0000-0000C2390000}"/>
    <cellStyle name="Normal 11 7 5 4" xfId="14713" xr:uid="{00000000-0005-0000-0000-0000C3390000}"/>
    <cellStyle name="Normal 11 7 5 5" xfId="14714" xr:uid="{00000000-0005-0000-0000-0000C4390000}"/>
    <cellStyle name="Normal 11 7 5 6" xfId="14715" xr:uid="{00000000-0005-0000-0000-0000C5390000}"/>
    <cellStyle name="Normal 11 7 5 7" xfId="14716" xr:uid="{00000000-0005-0000-0000-0000C6390000}"/>
    <cellStyle name="Normal 11 7 5 8" xfId="14717" xr:uid="{00000000-0005-0000-0000-0000C7390000}"/>
    <cellStyle name="Normal 11 7 6" xfId="14718" xr:uid="{00000000-0005-0000-0000-0000C8390000}"/>
    <cellStyle name="Normal 11 7 6 2" xfId="14719" xr:uid="{00000000-0005-0000-0000-0000C9390000}"/>
    <cellStyle name="Normal 11 7 6 3" xfId="14720" xr:uid="{00000000-0005-0000-0000-0000CA390000}"/>
    <cellStyle name="Normal 11 7 6 4" xfId="14721" xr:uid="{00000000-0005-0000-0000-0000CB390000}"/>
    <cellStyle name="Normal 11 7 6 5" xfId="14722" xr:uid="{00000000-0005-0000-0000-0000CC390000}"/>
    <cellStyle name="Normal 11 7 6 6" xfId="14723" xr:uid="{00000000-0005-0000-0000-0000CD390000}"/>
    <cellStyle name="Normal 11 7 6 7" xfId="14724" xr:uid="{00000000-0005-0000-0000-0000CE390000}"/>
    <cellStyle name="Normal 11 7 7" xfId="14725" xr:uid="{00000000-0005-0000-0000-0000CF390000}"/>
    <cellStyle name="Normal 11 7 8" xfId="14726" xr:uid="{00000000-0005-0000-0000-0000D0390000}"/>
    <cellStyle name="Normal 11 7 9" xfId="14727" xr:uid="{00000000-0005-0000-0000-0000D1390000}"/>
    <cellStyle name="Normal 11 8" xfId="2812" xr:uid="{00000000-0005-0000-0000-0000D2390000}"/>
    <cellStyle name="Normal 11 8 10" xfId="14728" xr:uid="{00000000-0005-0000-0000-0000D3390000}"/>
    <cellStyle name="Normal 11 8 11" xfId="14729" xr:uid="{00000000-0005-0000-0000-0000D4390000}"/>
    <cellStyle name="Normal 11 8 2" xfId="14730" xr:uid="{00000000-0005-0000-0000-0000D5390000}"/>
    <cellStyle name="Normal 11 8 2 10" xfId="14731" xr:uid="{00000000-0005-0000-0000-0000D6390000}"/>
    <cellStyle name="Normal 11 8 2 2" xfId="14732" xr:uid="{00000000-0005-0000-0000-0000D7390000}"/>
    <cellStyle name="Normal 11 8 2 2 2" xfId="14733" xr:uid="{00000000-0005-0000-0000-0000D8390000}"/>
    <cellStyle name="Normal 11 8 2 2 2 2" xfId="14734" xr:uid="{00000000-0005-0000-0000-0000D9390000}"/>
    <cellStyle name="Normal 11 8 2 2 2 3" xfId="14735" xr:uid="{00000000-0005-0000-0000-0000DA390000}"/>
    <cellStyle name="Normal 11 8 2 2 2 4" xfId="14736" xr:uid="{00000000-0005-0000-0000-0000DB390000}"/>
    <cellStyle name="Normal 11 8 2 2 2 5" xfId="14737" xr:uid="{00000000-0005-0000-0000-0000DC390000}"/>
    <cellStyle name="Normal 11 8 2 2 2 6" xfId="14738" xr:uid="{00000000-0005-0000-0000-0000DD390000}"/>
    <cellStyle name="Normal 11 8 2 2 2 7" xfId="14739" xr:uid="{00000000-0005-0000-0000-0000DE390000}"/>
    <cellStyle name="Normal 11 8 2 2 3" xfId="14740" xr:uid="{00000000-0005-0000-0000-0000DF390000}"/>
    <cellStyle name="Normal 11 8 2 2 4" xfId="14741" xr:uid="{00000000-0005-0000-0000-0000E0390000}"/>
    <cellStyle name="Normal 11 8 2 2 5" xfId="14742" xr:uid="{00000000-0005-0000-0000-0000E1390000}"/>
    <cellStyle name="Normal 11 8 2 2 6" xfId="14743" xr:uid="{00000000-0005-0000-0000-0000E2390000}"/>
    <cellStyle name="Normal 11 8 2 2 7" xfId="14744" xr:uid="{00000000-0005-0000-0000-0000E3390000}"/>
    <cellStyle name="Normal 11 8 2 2 8" xfId="14745" xr:uid="{00000000-0005-0000-0000-0000E4390000}"/>
    <cellStyle name="Normal 11 8 2 3" xfId="14746" xr:uid="{00000000-0005-0000-0000-0000E5390000}"/>
    <cellStyle name="Normal 11 8 2 3 2" xfId="14747" xr:uid="{00000000-0005-0000-0000-0000E6390000}"/>
    <cellStyle name="Normal 11 8 2 3 2 2" xfId="14748" xr:uid="{00000000-0005-0000-0000-0000E7390000}"/>
    <cellStyle name="Normal 11 8 2 3 2 3" xfId="14749" xr:uid="{00000000-0005-0000-0000-0000E8390000}"/>
    <cellStyle name="Normal 11 8 2 3 2 4" xfId="14750" xr:uid="{00000000-0005-0000-0000-0000E9390000}"/>
    <cellStyle name="Normal 11 8 2 3 2 5" xfId="14751" xr:uid="{00000000-0005-0000-0000-0000EA390000}"/>
    <cellStyle name="Normal 11 8 2 3 2 6" xfId="14752" xr:uid="{00000000-0005-0000-0000-0000EB390000}"/>
    <cellStyle name="Normal 11 8 2 3 2 7" xfId="14753" xr:uid="{00000000-0005-0000-0000-0000EC390000}"/>
    <cellStyle name="Normal 11 8 2 3 3" xfId="14754" xr:uid="{00000000-0005-0000-0000-0000ED390000}"/>
    <cellStyle name="Normal 11 8 2 3 4" xfId="14755" xr:uid="{00000000-0005-0000-0000-0000EE390000}"/>
    <cellStyle name="Normal 11 8 2 3 5" xfId="14756" xr:uid="{00000000-0005-0000-0000-0000EF390000}"/>
    <cellStyle name="Normal 11 8 2 3 6" xfId="14757" xr:uid="{00000000-0005-0000-0000-0000F0390000}"/>
    <cellStyle name="Normal 11 8 2 3 7" xfId="14758" xr:uid="{00000000-0005-0000-0000-0000F1390000}"/>
    <cellStyle name="Normal 11 8 2 3 8" xfId="14759" xr:uid="{00000000-0005-0000-0000-0000F2390000}"/>
    <cellStyle name="Normal 11 8 2 4" xfId="14760" xr:uid="{00000000-0005-0000-0000-0000F3390000}"/>
    <cellStyle name="Normal 11 8 2 4 2" xfId="14761" xr:uid="{00000000-0005-0000-0000-0000F4390000}"/>
    <cellStyle name="Normal 11 8 2 4 3" xfId="14762" xr:uid="{00000000-0005-0000-0000-0000F5390000}"/>
    <cellStyle name="Normal 11 8 2 4 4" xfId="14763" xr:uid="{00000000-0005-0000-0000-0000F6390000}"/>
    <cellStyle name="Normal 11 8 2 4 5" xfId="14764" xr:uid="{00000000-0005-0000-0000-0000F7390000}"/>
    <cellStyle name="Normal 11 8 2 4 6" xfId="14765" xr:uid="{00000000-0005-0000-0000-0000F8390000}"/>
    <cellStyle name="Normal 11 8 2 4 7" xfId="14766" xr:uid="{00000000-0005-0000-0000-0000F9390000}"/>
    <cellStyle name="Normal 11 8 2 5" xfId="14767" xr:uid="{00000000-0005-0000-0000-0000FA390000}"/>
    <cellStyle name="Normal 11 8 2 6" xfId="14768" xr:uid="{00000000-0005-0000-0000-0000FB390000}"/>
    <cellStyle name="Normal 11 8 2 7" xfId="14769" xr:uid="{00000000-0005-0000-0000-0000FC390000}"/>
    <cellStyle name="Normal 11 8 2 8" xfId="14770" xr:uid="{00000000-0005-0000-0000-0000FD390000}"/>
    <cellStyle name="Normal 11 8 2 9" xfId="14771" xr:uid="{00000000-0005-0000-0000-0000FE390000}"/>
    <cellStyle name="Normal 11 8 3" xfId="14772" xr:uid="{00000000-0005-0000-0000-0000FF390000}"/>
    <cellStyle name="Normal 11 8 3 2" xfId="14773" xr:uid="{00000000-0005-0000-0000-0000003A0000}"/>
    <cellStyle name="Normal 11 8 3 2 2" xfId="14774" xr:uid="{00000000-0005-0000-0000-0000013A0000}"/>
    <cellStyle name="Normal 11 8 3 2 2 2" xfId="14775" xr:uid="{00000000-0005-0000-0000-0000023A0000}"/>
    <cellStyle name="Normal 11 8 3 2 2 3" xfId="14776" xr:uid="{00000000-0005-0000-0000-0000033A0000}"/>
    <cellStyle name="Normal 11 8 3 2 2 4" xfId="14777" xr:uid="{00000000-0005-0000-0000-0000043A0000}"/>
    <cellStyle name="Normal 11 8 3 2 2 5" xfId="14778" xr:uid="{00000000-0005-0000-0000-0000053A0000}"/>
    <cellStyle name="Normal 11 8 3 2 2 6" xfId="14779" xr:uid="{00000000-0005-0000-0000-0000063A0000}"/>
    <cellStyle name="Normal 11 8 3 2 2 7" xfId="14780" xr:uid="{00000000-0005-0000-0000-0000073A0000}"/>
    <cellStyle name="Normal 11 8 3 2 3" xfId="14781" xr:uid="{00000000-0005-0000-0000-0000083A0000}"/>
    <cellStyle name="Normal 11 8 3 2 4" xfId="14782" xr:uid="{00000000-0005-0000-0000-0000093A0000}"/>
    <cellStyle name="Normal 11 8 3 2 5" xfId="14783" xr:uid="{00000000-0005-0000-0000-00000A3A0000}"/>
    <cellStyle name="Normal 11 8 3 2 6" xfId="14784" xr:uid="{00000000-0005-0000-0000-00000B3A0000}"/>
    <cellStyle name="Normal 11 8 3 2 7" xfId="14785" xr:uid="{00000000-0005-0000-0000-00000C3A0000}"/>
    <cellStyle name="Normal 11 8 3 2 8" xfId="14786" xr:uid="{00000000-0005-0000-0000-00000D3A0000}"/>
    <cellStyle name="Normal 11 8 3 3" xfId="14787" xr:uid="{00000000-0005-0000-0000-00000E3A0000}"/>
    <cellStyle name="Normal 11 8 3 3 2" xfId="14788" xr:uid="{00000000-0005-0000-0000-00000F3A0000}"/>
    <cellStyle name="Normal 11 8 3 3 3" xfId="14789" xr:uid="{00000000-0005-0000-0000-0000103A0000}"/>
    <cellStyle name="Normal 11 8 3 3 4" xfId="14790" xr:uid="{00000000-0005-0000-0000-0000113A0000}"/>
    <cellStyle name="Normal 11 8 3 3 5" xfId="14791" xr:uid="{00000000-0005-0000-0000-0000123A0000}"/>
    <cellStyle name="Normal 11 8 3 3 6" xfId="14792" xr:uid="{00000000-0005-0000-0000-0000133A0000}"/>
    <cellStyle name="Normal 11 8 3 3 7" xfId="14793" xr:uid="{00000000-0005-0000-0000-0000143A0000}"/>
    <cellStyle name="Normal 11 8 3 4" xfId="14794" xr:uid="{00000000-0005-0000-0000-0000153A0000}"/>
    <cellStyle name="Normal 11 8 3 5" xfId="14795" xr:uid="{00000000-0005-0000-0000-0000163A0000}"/>
    <cellStyle name="Normal 11 8 3 6" xfId="14796" xr:uid="{00000000-0005-0000-0000-0000173A0000}"/>
    <cellStyle name="Normal 11 8 3 7" xfId="14797" xr:uid="{00000000-0005-0000-0000-0000183A0000}"/>
    <cellStyle name="Normal 11 8 3 8" xfId="14798" xr:uid="{00000000-0005-0000-0000-0000193A0000}"/>
    <cellStyle name="Normal 11 8 3 9" xfId="14799" xr:uid="{00000000-0005-0000-0000-00001A3A0000}"/>
    <cellStyle name="Normal 11 8 4" xfId="14800" xr:uid="{00000000-0005-0000-0000-00001B3A0000}"/>
    <cellStyle name="Normal 11 8 4 2" xfId="14801" xr:uid="{00000000-0005-0000-0000-00001C3A0000}"/>
    <cellStyle name="Normal 11 8 4 2 2" xfId="14802" xr:uid="{00000000-0005-0000-0000-00001D3A0000}"/>
    <cellStyle name="Normal 11 8 4 2 3" xfId="14803" xr:uid="{00000000-0005-0000-0000-00001E3A0000}"/>
    <cellStyle name="Normal 11 8 4 2 4" xfId="14804" xr:uid="{00000000-0005-0000-0000-00001F3A0000}"/>
    <cellStyle name="Normal 11 8 4 2 5" xfId="14805" xr:uid="{00000000-0005-0000-0000-0000203A0000}"/>
    <cellStyle name="Normal 11 8 4 2 6" xfId="14806" xr:uid="{00000000-0005-0000-0000-0000213A0000}"/>
    <cellStyle name="Normal 11 8 4 2 7" xfId="14807" xr:uid="{00000000-0005-0000-0000-0000223A0000}"/>
    <cellStyle name="Normal 11 8 4 3" xfId="14808" xr:uid="{00000000-0005-0000-0000-0000233A0000}"/>
    <cellStyle name="Normal 11 8 4 4" xfId="14809" xr:uid="{00000000-0005-0000-0000-0000243A0000}"/>
    <cellStyle name="Normal 11 8 4 5" xfId="14810" xr:uid="{00000000-0005-0000-0000-0000253A0000}"/>
    <cellStyle name="Normal 11 8 4 6" xfId="14811" xr:uid="{00000000-0005-0000-0000-0000263A0000}"/>
    <cellStyle name="Normal 11 8 4 7" xfId="14812" xr:uid="{00000000-0005-0000-0000-0000273A0000}"/>
    <cellStyle name="Normal 11 8 4 8" xfId="14813" xr:uid="{00000000-0005-0000-0000-0000283A0000}"/>
    <cellStyle name="Normal 11 8 5" xfId="14814" xr:uid="{00000000-0005-0000-0000-0000293A0000}"/>
    <cellStyle name="Normal 11 8 5 2" xfId="14815" xr:uid="{00000000-0005-0000-0000-00002A3A0000}"/>
    <cellStyle name="Normal 11 8 5 3" xfId="14816" xr:uid="{00000000-0005-0000-0000-00002B3A0000}"/>
    <cellStyle name="Normal 11 8 5 4" xfId="14817" xr:uid="{00000000-0005-0000-0000-00002C3A0000}"/>
    <cellStyle name="Normal 11 8 5 5" xfId="14818" xr:uid="{00000000-0005-0000-0000-00002D3A0000}"/>
    <cellStyle name="Normal 11 8 5 6" xfId="14819" xr:uid="{00000000-0005-0000-0000-00002E3A0000}"/>
    <cellStyle name="Normal 11 8 5 7" xfId="14820" xr:uid="{00000000-0005-0000-0000-00002F3A0000}"/>
    <cellStyle name="Normal 11 8 6" xfId="14821" xr:uid="{00000000-0005-0000-0000-0000303A0000}"/>
    <cellStyle name="Normal 11 8 7" xfId="14822" xr:uid="{00000000-0005-0000-0000-0000313A0000}"/>
    <cellStyle name="Normal 11 8 8" xfId="14823" xr:uid="{00000000-0005-0000-0000-0000323A0000}"/>
    <cellStyle name="Normal 11 8 9" xfId="14824" xr:uid="{00000000-0005-0000-0000-0000333A0000}"/>
    <cellStyle name="Normal 11 9" xfId="14825" xr:uid="{00000000-0005-0000-0000-0000343A0000}"/>
    <cellStyle name="Normal 11 9 10" xfId="14826" xr:uid="{00000000-0005-0000-0000-0000353A0000}"/>
    <cellStyle name="Normal 11 9 11" xfId="14827" xr:uid="{00000000-0005-0000-0000-0000363A0000}"/>
    <cellStyle name="Normal 11 9 12" xfId="56676" xr:uid="{00000000-0005-0000-0000-0000373A0000}"/>
    <cellStyle name="Normal 11 9 2" xfId="14828" xr:uid="{00000000-0005-0000-0000-0000383A0000}"/>
    <cellStyle name="Normal 11 9 2 10" xfId="14829" xr:uid="{00000000-0005-0000-0000-0000393A0000}"/>
    <cellStyle name="Normal 11 9 2 2" xfId="14830" xr:uid="{00000000-0005-0000-0000-00003A3A0000}"/>
    <cellStyle name="Normal 11 9 2 2 2" xfId="14831" xr:uid="{00000000-0005-0000-0000-00003B3A0000}"/>
    <cellStyle name="Normal 11 9 2 2 2 2" xfId="14832" xr:uid="{00000000-0005-0000-0000-00003C3A0000}"/>
    <cellStyle name="Normal 11 9 2 2 2 3" xfId="14833" xr:uid="{00000000-0005-0000-0000-00003D3A0000}"/>
    <cellStyle name="Normal 11 9 2 2 2 4" xfId="14834" xr:uid="{00000000-0005-0000-0000-00003E3A0000}"/>
    <cellStyle name="Normal 11 9 2 2 2 5" xfId="14835" xr:uid="{00000000-0005-0000-0000-00003F3A0000}"/>
    <cellStyle name="Normal 11 9 2 2 2 6" xfId="14836" xr:uid="{00000000-0005-0000-0000-0000403A0000}"/>
    <cellStyle name="Normal 11 9 2 2 2 7" xfId="14837" xr:uid="{00000000-0005-0000-0000-0000413A0000}"/>
    <cellStyle name="Normal 11 9 2 2 3" xfId="14838" xr:uid="{00000000-0005-0000-0000-0000423A0000}"/>
    <cellStyle name="Normal 11 9 2 2 4" xfId="14839" xr:uid="{00000000-0005-0000-0000-0000433A0000}"/>
    <cellStyle name="Normal 11 9 2 2 5" xfId="14840" xr:uid="{00000000-0005-0000-0000-0000443A0000}"/>
    <cellStyle name="Normal 11 9 2 2 6" xfId="14841" xr:uid="{00000000-0005-0000-0000-0000453A0000}"/>
    <cellStyle name="Normal 11 9 2 2 7" xfId="14842" xr:uid="{00000000-0005-0000-0000-0000463A0000}"/>
    <cellStyle name="Normal 11 9 2 2 8" xfId="14843" xr:uid="{00000000-0005-0000-0000-0000473A0000}"/>
    <cellStyle name="Normal 11 9 2 3" xfId="14844" xr:uid="{00000000-0005-0000-0000-0000483A0000}"/>
    <cellStyle name="Normal 11 9 2 3 2" xfId="14845" xr:uid="{00000000-0005-0000-0000-0000493A0000}"/>
    <cellStyle name="Normal 11 9 2 3 2 2" xfId="14846" xr:uid="{00000000-0005-0000-0000-00004A3A0000}"/>
    <cellStyle name="Normal 11 9 2 3 2 3" xfId="14847" xr:uid="{00000000-0005-0000-0000-00004B3A0000}"/>
    <cellStyle name="Normal 11 9 2 3 2 4" xfId="14848" xr:uid="{00000000-0005-0000-0000-00004C3A0000}"/>
    <cellStyle name="Normal 11 9 2 3 2 5" xfId="14849" xr:uid="{00000000-0005-0000-0000-00004D3A0000}"/>
    <cellStyle name="Normal 11 9 2 3 2 6" xfId="14850" xr:uid="{00000000-0005-0000-0000-00004E3A0000}"/>
    <cellStyle name="Normal 11 9 2 3 2 7" xfId="14851" xr:uid="{00000000-0005-0000-0000-00004F3A0000}"/>
    <cellStyle name="Normal 11 9 2 3 3" xfId="14852" xr:uid="{00000000-0005-0000-0000-0000503A0000}"/>
    <cellStyle name="Normal 11 9 2 3 4" xfId="14853" xr:uid="{00000000-0005-0000-0000-0000513A0000}"/>
    <cellStyle name="Normal 11 9 2 3 5" xfId="14854" xr:uid="{00000000-0005-0000-0000-0000523A0000}"/>
    <cellStyle name="Normal 11 9 2 3 6" xfId="14855" xr:uid="{00000000-0005-0000-0000-0000533A0000}"/>
    <cellStyle name="Normal 11 9 2 3 7" xfId="14856" xr:uid="{00000000-0005-0000-0000-0000543A0000}"/>
    <cellStyle name="Normal 11 9 2 3 8" xfId="14857" xr:uid="{00000000-0005-0000-0000-0000553A0000}"/>
    <cellStyle name="Normal 11 9 2 4" xfId="14858" xr:uid="{00000000-0005-0000-0000-0000563A0000}"/>
    <cellStyle name="Normal 11 9 2 4 2" xfId="14859" xr:uid="{00000000-0005-0000-0000-0000573A0000}"/>
    <cellStyle name="Normal 11 9 2 4 3" xfId="14860" xr:uid="{00000000-0005-0000-0000-0000583A0000}"/>
    <cellStyle name="Normal 11 9 2 4 4" xfId="14861" xr:uid="{00000000-0005-0000-0000-0000593A0000}"/>
    <cellStyle name="Normal 11 9 2 4 5" xfId="14862" xr:uid="{00000000-0005-0000-0000-00005A3A0000}"/>
    <cellStyle name="Normal 11 9 2 4 6" xfId="14863" xr:uid="{00000000-0005-0000-0000-00005B3A0000}"/>
    <cellStyle name="Normal 11 9 2 4 7" xfId="14864" xr:uid="{00000000-0005-0000-0000-00005C3A0000}"/>
    <cellStyle name="Normal 11 9 2 5" xfId="14865" xr:uid="{00000000-0005-0000-0000-00005D3A0000}"/>
    <cellStyle name="Normal 11 9 2 6" xfId="14866" xr:uid="{00000000-0005-0000-0000-00005E3A0000}"/>
    <cellStyle name="Normal 11 9 2 7" xfId="14867" xr:uid="{00000000-0005-0000-0000-00005F3A0000}"/>
    <cellStyle name="Normal 11 9 2 8" xfId="14868" xr:uid="{00000000-0005-0000-0000-0000603A0000}"/>
    <cellStyle name="Normal 11 9 2 9" xfId="14869" xr:uid="{00000000-0005-0000-0000-0000613A0000}"/>
    <cellStyle name="Normal 11 9 3" xfId="14870" xr:uid="{00000000-0005-0000-0000-0000623A0000}"/>
    <cellStyle name="Normal 11 9 3 2" xfId="14871" xr:uid="{00000000-0005-0000-0000-0000633A0000}"/>
    <cellStyle name="Normal 11 9 3 2 2" xfId="14872" xr:uid="{00000000-0005-0000-0000-0000643A0000}"/>
    <cellStyle name="Normal 11 9 3 2 2 2" xfId="14873" xr:uid="{00000000-0005-0000-0000-0000653A0000}"/>
    <cellStyle name="Normal 11 9 3 2 2 3" xfId="14874" xr:uid="{00000000-0005-0000-0000-0000663A0000}"/>
    <cellStyle name="Normal 11 9 3 2 2 4" xfId="14875" xr:uid="{00000000-0005-0000-0000-0000673A0000}"/>
    <cellStyle name="Normal 11 9 3 2 2 5" xfId="14876" xr:uid="{00000000-0005-0000-0000-0000683A0000}"/>
    <cellStyle name="Normal 11 9 3 2 2 6" xfId="14877" xr:uid="{00000000-0005-0000-0000-0000693A0000}"/>
    <cellStyle name="Normal 11 9 3 2 2 7" xfId="14878" xr:uid="{00000000-0005-0000-0000-00006A3A0000}"/>
    <cellStyle name="Normal 11 9 3 2 3" xfId="14879" xr:uid="{00000000-0005-0000-0000-00006B3A0000}"/>
    <cellStyle name="Normal 11 9 3 2 4" xfId="14880" xr:uid="{00000000-0005-0000-0000-00006C3A0000}"/>
    <cellStyle name="Normal 11 9 3 2 5" xfId="14881" xr:uid="{00000000-0005-0000-0000-00006D3A0000}"/>
    <cellStyle name="Normal 11 9 3 2 6" xfId="14882" xr:uid="{00000000-0005-0000-0000-00006E3A0000}"/>
    <cellStyle name="Normal 11 9 3 2 7" xfId="14883" xr:uid="{00000000-0005-0000-0000-00006F3A0000}"/>
    <cellStyle name="Normal 11 9 3 2 8" xfId="14884" xr:uid="{00000000-0005-0000-0000-0000703A0000}"/>
    <cellStyle name="Normal 11 9 3 3" xfId="14885" xr:uid="{00000000-0005-0000-0000-0000713A0000}"/>
    <cellStyle name="Normal 11 9 3 3 2" xfId="14886" xr:uid="{00000000-0005-0000-0000-0000723A0000}"/>
    <cellStyle name="Normal 11 9 3 3 3" xfId="14887" xr:uid="{00000000-0005-0000-0000-0000733A0000}"/>
    <cellStyle name="Normal 11 9 3 3 4" xfId="14888" xr:uid="{00000000-0005-0000-0000-0000743A0000}"/>
    <cellStyle name="Normal 11 9 3 3 5" xfId="14889" xr:uid="{00000000-0005-0000-0000-0000753A0000}"/>
    <cellStyle name="Normal 11 9 3 3 6" xfId="14890" xr:uid="{00000000-0005-0000-0000-0000763A0000}"/>
    <cellStyle name="Normal 11 9 3 3 7" xfId="14891" xr:uid="{00000000-0005-0000-0000-0000773A0000}"/>
    <cellStyle name="Normal 11 9 3 4" xfId="14892" xr:uid="{00000000-0005-0000-0000-0000783A0000}"/>
    <cellStyle name="Normal 11 9 3 5" xfId="14893" xr:uid="{00000000-0005-0000-0000-0000793A0000}"/>
    <cellStyle name="Normal 11 9 3 6" xfId="14894" xr:uid="{00000000-0005-0000-0000-00007A3A0000}"/>
    <cellStyle name="Normal 11 9 3 7" xfId="14895" xr:uid="{00000000-0005-0000-0000-00007B3A0000}"/>
    <cellStyle name="Normal 11 9 3 8" xfId="14896" xr:uid="{00000000-0005-0000-0000-00007C3A0000}"/>
    <cellStyle name="Normal 11 9 3 9" xfId="14897" xr:uid="{00000000-0005-0000-0000-00007D3A0000}"/>
    <cellStyle name="Normal 11 9 4" xfId="14898" xr:uid="{00000000-0005-0000-0000-00007E3A0000}"/>
    <cellStyle name="Normal 11 9 4 2" xfId="14899" xr:uid="{00000000-0005-0000-0000-00007F3A0000}"/>
    <cellStyle name="Normal 11 9 4 2 2" xfId="14900" xr:uid="{00000000-0005-0000-0000-0000803A0000}"/>
    <cellStyle name="Normal 11 9 4 2 3" xfId="14901" xr:uid="{00000000-0005-0000-0000-0000813A0000}"/>
    <cellStyle name="Normal 11 9 4 2 4" xfId="14902" xr:uid="{00000000-0005-0000-0000-0000823A0000}"/>
    <cellStyle name="Normal 11 9 4 2 5" xfId="14903" xr:uid="{00000000-0005-0000-0000-0000833A0000}"/>
    <cellStyle name="Normal 11 9 4 2 6" xfId="14904" xr:uid="{00000000-0005-0000-0000-0000843A0000}"/>
    <cellStyle name="Normal 11 9 4 2 7" xfId="14905" xr:uid="{00000000-0005-0000-0000-0000853A0000}"/>
    <cellStyle name="Normal 11 9 4 3" xfId="14906" xr:uid="{00000000-0005-0000-0000-0000863A0000}"/>
    <cellStyle name="Normal 11 9 4 4" xfId="14907" xr:uid="{00000000-0005-0000-0000-0000873A0000}"/>
    <cellStyle name="Normal 11 9 4 5" xfId="14908" xr:uid="{00000000-0005-0000-0000-0000883A0000}"/>
    <cellStyle name="Normal 11 9 4 6" xfId="14909" xr:uid="{00000000-0005-0000-0000-0000893A0000}"/>
    <cellStyle name="Normal 11 9 4 7" xfId="14910" xr:uid="{00000000-0005-0000-0000-00008A3A0000}"/>
    <cellStyle name="Normal 11 9 4 8" xfId="14911" xr:uid="{00000000-0005-0000-0000-00008B3A0000}"/>
    <cellStyle name="Normal 11 9 5" xfId="14912" xr:uid="{00000000-0005-0000-0000-00008C3A0000}"/>
    <cellStyle name="Normal 11 9 5 2" xfId="14913" xr:uid="{00000000-0005-0000-0000-00008D3A0000}"/>
    <cellStyle name="Normal 11 9 5 3" xfId="14914" xr:uid="{00000000-0005-0000-0000-00008E3A0000}"/>
    <cellStyle name="Normal 11 9 5 4" xfId="14915" xr:uid="{00000000-0005-0000-0000-00008F3A0000}"/>
    <cellStyle name="Normal 11 9 5 5" xfId="14916" xr:uid="{00000000-0005-0000-0000-0000903A0000}"/>
    <cellStyle name="Normal 11 9 5 6" xfId="14917" xr:uid="{00000000-0005-0000-0000-0000913A0000}"/>
    <cellStyle name="Normal 11 9 5 7" xfId="14918" xr:uid="{00000000-0005-0000-0000-0000923A0000}"/>
    <cellStyle name="Normal 11 9 6" xfId="14919" xr:uid="{00000000-0005-0000-0000-0000933A0000}"/>
    <cellStyle name="Normal 11 9 7" xfId="14920" xr:uid="{00000000-0005-0000-0000-0000943A0000}"/>
    <cellStyle name="Normal 11 9 8" xfId="14921" xr:uid="{00000000-0005-0000-0000-0000953A0000}"/>
    <cellStyle name="Normal 11 9 9" xfId="14922" xr:uid="{00000000-0005-0000-0000-0000963A0000}"/>
    <cellStyle name="Normal 11_Sheet1" xfId="14923" xr:uid="{00000000-0005-0000-0000-0000973A0000}"/>
    <cellStyle name="Normal 110" xfId="1172" xr:uid="{00000000-0005-0000-0000-0000983A0000}"/>
    <cellStyle name="Normal 110 2" xfId="56677" xr:uid="{00000000-0005-0000-0000-0000993A0000}"/>
    <cellStyle name="Normal 110 3" xfId="56678" xr:uid="{00000000-0005-0000-0000-00009A3A0000}"/>
    <cellStyle name="Normal 111" xfId="1246" xr:uid="{00000000-0005-0000-0000-00009B3A0000}"/>
    <cellStyle name="Normal 111 2" xfId="56679" xr:uid="{00000000-0005-0000-0000-00009C3A0000}"/>
    <cellStyle name="Normal 111 3" xfId="56680" xr:uid="{00000000-0005-0000-0000-00009D3A0000}"/>
    <cellStyle name="Normal 112" xfId="1242" xr:uid="{00000000-0005-0000-0000-00009E3A0000}"/>
    <cellStyle name="Normal 112 2" xfId="56681" xr:uid="{00000000-0005-0000-0000-00009F3A0000}"/>
    <cellStyle name="Normal 112 3" xfId="56682" xr:uid="{00000000-0005-0000-0000-0000A03A0000}"/>
    <cellStyle name="Normal 113" xfId="1133" xr:uid="{00000000-0005-0000-0000-0000A13A0000}"/>
    <cellStyle name="Normal 113 2" xfId="56683" xr:uid="{00000000-0005-0000-0000-0000A23A0000}"/>
    <cellStyle name="Normal 113 3" xfId="56684" xr:uid="{00000000-0005-0000-0000-0000A33A0000}"/>
    <cellStyle name="Normal 114" xfId="1178" xr:uid="{00000000-0005-0000-0000-0000A43A0000}"/>
    <cellStyle name="Normal 114 2" xfId="56685" xr:uid="{00000000-0005-0000-0000-0000A53A0000}"/>
    <cellStyle name="Normal 114 3" xfId="56686" xr:uid="{00000000-0005-0000-0000-0000A63A0000}"/>
    <cellStyle name="Normal 115" xfId="1176" xr:uid="{00000000-0005-0000-0000-0000A73A0000}"/>
    <cellStyle name="Normal 115 2" xfId="56687" xr:uid="{00000000-0005-0000-0000-0000A83A0000}"/>
    <cellStyle name="Normal 115 3" xfId="56688" xr:uid="{00000000-0005-0000-0000-0000A93A0000}"/>
    <cellStyle name="Normal 116" xfId="1166" xr:uid="{00000000-0005-0000-0000-0000AA3A0000}"/>
    <cellStyle name="Normal 116 2" xfId="56689" xr:uid="{00000000-0005-0000-0000-0000AB3A0000}"/>
    <cellStyle name="Normal 116 3" xfId="56690" xr:uid="{00000000-0005-0000-0000-0000AC3A0000}"/>
    <cellStyle name="Normal 117" xfId="1180" xr:uid="{00000000-0005-0000-0000-0000AD3A0000}"/>
    <cellStyle name="Normal 117 2" xfId="56691" xr:uid="{00000000-0005-0000-0000-0000AE3A0000}"/>
    <cellStyle name="Normal 117 3" xfId="56692" xr:uid="{00000000-0005-0000-0000-0000AF3A0000}"/>
    <cellStyle name="Normal 118" xfId="1175" xr:uid="{00000000-0005-0000-0000-0000B03A0000}"/>
    <cellStyle name="Normal 118 2" xfId="56693" xr:uid="{00000000-0005-0000-0000-0000B13A0000}"/>
    <cellStyle name="Normal 118 3" xfId="56694" xr:uid="{00000000-0005-0000-0000-0000B23A0000}"/>
    <cellStyle name="Normal 119" xfId="1190" xr:uid="{00000000-0005-0000-0000-0000B33A0000}"/>
    <cellStyle name="Normal 119 2" xfId="56695" xr:uid="{00000000-0005-0000-0000-0000B43A0000}"/>
    <cellStyle name="Normal 119 3" xfId="56696" xr:uid="{00000000-0005-0000-0000-0000B53A0000}"/>
    <cellStyle name="Normal 12" xfId="551" xr:uid="{00000000-0005-0000-0000-0000B63A0000}"/>
    <cellStyle name="Normal 12 10" xfId="14924" xr:uid="{00000000-0005-0000-0000-0000B73A0000}"/>
    <cellStyle name="Normal 12 10 10" xfId="14925" xr:uid="{00000000-0005-0000-0000-0000B83A0000}"/>
    <cellStyle name="Normal 12 10 2" xfId="14926" xr:uid="{00000000-0005-0000-0000-0000B93A0000}"/>
    <cellStyle name="Normal 12 10 2 2" xfId="14927" xr:uid="{00000000-0005-0000-0000-0000BA3A0000}"/>
    <cellStyle name="Normal 12 10 2 2 2" xfId="14928" xr:uid="{00000000-0005-0000-0000-0000BB3A0000}"/>
    <cellStyle name="Normal 12 10 2 2 2 2" xfId="14929" xr:uid="{00000000-0005-0000-0000-0000BC3A0000}"/>
    <cellStyle name="Normal 12 10 2 2 2 3" xfId="14930" xr:uid="{00000000-0005-0000-0000-0000BD3A0000}"/>
    <cellStyle name="Normal 12 10 2 2 2 4" xfId="14931" xr:uid="{00000000-0005-0000-0000-0000BE3A0000}"/>
    <cellStyle name="Normal 12 10 2 2 2 5" xfId="14932" xr:uid="{00000000-0005-0000-0000-0000BF3A0000}"/>
    <cellStyle name="Normal 12 10 2 2 2 6" xfId="14933" xr:uid="{00000000-0005-0000-0000-0000C03A0000}"/>
    <cellStyle name="Normal 12 10 2 2 2 7" xfId="14934" xr:uid="{00000000-0005-0000-0000-0000C13A0000}"/>
    <cellStyle name="Normal 12 10 2 2 3" xfId="14935" xr:uid="{00000000-0005-0000-0000-0000C23A0000}"/>
    <cellStyle name="Normal 12 10 2 2 4" xfId="14936" xr:uid="{00000000-0005-0000-0000-0000C33A0000}"/>
    <cellStyle name="Normal 12 10 2 2 5" xfId="14937" xr:uid="{00000000-0005-0000-0000-0000C43A0000}"/>
    <cellStyle name="Normal 12 10 2 2 6" xfId="14938" xr:uid="{00000000-0005-0000-0000-0000C53A0000}"/>
    <cellStyle name="Normal 12 10 2 2 7" xfId="14939" xr:uid="{00000000-0005-0000-0000-0000C63A0000}"/>
    <cellStyle name="Normal 12 10 2 2 8" xfId="14940" xr:uid="{00000000-0005-0000-0000-0000C73A0000}"/>
    <cellStyle name="Normal 12 10 2 3" xfId="14941" xr:uid="{00000000-0005-0000-0000-0000C83A0000}"/>
    <cellStyle name="Normal 12 10 2 3 2" xfId="14942" xr:uid="{00000000-0005-0000-0000-0000C93A0000}"/>
    <cellStyle name="Normal 12 10 2 3 3" xfId="14943" xr:uid="{00000000-0005-0000-0000-0000CA3A0000}"/>
    <cellStyle name="Normal 12 10 2 3 4" xfId="14944" xr:uid="{00000000-0005-0000-0000-0000CB3A0000}"/>
    <cellStyle name="Normal 12 10 2 3 5" xfId="14945" xr:uid="{00000000-0005-0000-0000-0000CC3A0000}"/>
    <cellStyle name="Normal 12 10 2 3 6" xfId="14946" xr:uid="{00000000-0005-0000-0000-0000CD3A0000}"/>
    <cellStyle name="Normal 12 10 2 3 7" xfId="14947" xr:uid="{00000000-0005-0000-0000-0000CE3A0000}"/>
    <cellStyle name="Normal 12 10 2 4" xfId="14948" xr:uid="{00000000-0005-0000-0000-0000CF3A0000}"/>
    <cellStyle name="Normal 12 10 2 5" xfId="14949" xr:uid="{00000000-0005-0000-0000-0000D03A0000}"/>
    <cellStyle name="Normal 12 10 2 6" xfId="14950" xr:uid="{00000000-0005-0000-0000-0000D13A0000}"/>
    <cellStyle name="Normal 12 10 2 7" xfId="14951" xr:uid="{00000000-0005-0000-0000-0000D23A0000}"/>
    <cellStyle name="Normal 12 10 2 8" xfId="14952" xr:uid="{00000000-0005-0000-0000-0000D33A0000}"/>
    <cellStyle name="Normal 12 10 2 9" xfId="14953" xr:uid="{00000000-0005-0000-0000-0000D43A0000}"/>
    <cellStyle name="Normal 12 10 3" xfId="14954" xr:uid="{00000000-0005-0000-0000-0000D53A0000}"/>
    <cellStyle name="Normal 12 10 3 2" xfId="14955" xr:uid="{00000000-0005-0000-0000-0000D63A0000}"/>
    <cellStyle name="Normal 12 10 3 2 2" xfId="14956" xr:uid="{00000000-0005-0000-0000-0000D73A0000}"/>
    <cellStyle name="Normal 12 10 3 2 3" xfId="14957" xr:uid="{00000000-0005-0000-0000-0000D83A0000}"/>
    <cellStyle name="Normal 12 10 3 2 4" xfId="14958" xr:uid="{00000000-0005-0000-0000-0000D93A0000}"/>
    <cellStyle name="Normal 12 10 3 2 5" xfId="14959" xr:uid="{00000000-0005-0000-0000-0000DA3A0000}"/>
    <cellStyle name="Normal 12 10 3 2 6" xfId="14960" xr:uid="{00000000-0005-0000-0000-0000DB3A0000}"/>
    <cellStyle name="Normal 12 10 3 2 7" xfId="14961" xr:uid="{00000000-0005-0000-0000-0000DC3A0000}"/>
    <cellStyle name="Normal 12 10 3 3" xfId="14962" xr:uid="{00000000-0005-0000-0000-0000DD3A0000}"/>
    <cellStyle name="Normal 12 10 3 4" xfId="14963" xr:uid="{00000000-0005-0000-0000-0000DE3A0000}"/>
    <cellStyle name="Normal 12 10 3 5" xfId="14964" xr:uid="{00000000-0005-0000-0000-0000DF3A0000}"/>
    <cellStyle name="Normal 12 10 3 6" xfId="14965" xr:uid="{00000000-0005-0000-0000-0000E03A0000}"/>
    <cellStyle name="Normal 12 10 3 7" xfId="14966" xr:uid="{00000000-0005-0000-0000-0000E13A0000}"/>
    <cellStyle name="Normal 12 10 3 8" xfId="14967" xr:uid="{00000000-0005-0000-0000-0000E23A0000}"/>
    <cellStyle name="Normal 12 10 4" xfId="14968" xr:uid="{00000000-0005-0000-0000-0000E33A0000}"/>
    <cellStyle name="Normal 12 10 4 2" xfId="14969" xr:uid="{00000000-0005-0000-0000-0000E43A0000}"/>
    <cellStyle name="Normal 12 10 4 3" xfId="14970" xr:uid="{00000000-0005-0000-0000-0000E53A0000}"/>
    <cellStyle name="Normal 12 10 4 4" xfId="14971" xr:uid="{00000000-0005-0000-0000-0000E63A0000}"/>
    <cellStyle name="Normal 12 10 4 5" xfId="14972" xr:uid="{00000000-0005-0000-0000-0000E73A0000}"/>
    <cellStyle name="Normal 12 10 4 6" xfId="14973" xr:uid="{00000000-0005-0000-0000-0000E83A0000}"/>
    <cellStyle name="Normal 12 10 4 7" xfId="14974" xr:uid="{00000000-0005-0000-0000-0000E93A0000}"/>
    <cellStyle name="Normal 12 10 5" xfId="14975" xr:uid="{00000000-0005-0000-0000-0000EA3A0000}"/>
    <cellStyle name="Normal 12 10 6" xfId="14976" xr:uid="{00000000-0005-0000-0000-0000EB3A0000}"/>
    <cellStyle name="Normal 12 10 7" xfId="14977" xr:uid="{00000000-0005-0000-0000-0000EC3A0000}"/>
    <cellStyle name="Normal 12 10 8" xfId="14978" xr:uid="{00000000-0005-0000-0000-0000ED3A0000}"/>
    <cellStyle name="Normal 12 10 9" xfId="14979" xr:uid="{00000000-0005-0000-0000-0000EE3A0000}"/>
    <cellStyle name="Normal 12 11" xfId="14980" xr:uid="{00000000-0005-0000-0000-0000EF3A0000}"/>
    <cellStyle name="Normal 12 11 2" xfId="14981" xr:uid="{00000000-0005-0000-0000-0000F03A0000}"/>
    <cellStyle name="Normal 12 11 2 2" xfId="14982" xr:uid="{00000000-0005-0000-0000-0000F13A0000}"/>
    <cellStyle name="Normal 12 11 2 2 2" xfId="14983" xr:uid="{00000000-0005-0000-0000-0000F23A0000}"/>
    <cellStyle name="Normal 12 11 2 2 3" xfId="14984" xr:uid="{00000000-0005-0000-0000-0000F33A0000}"/>
    <cellStyle name="Normal 12 11 2 2 4" xfId="14985" xr:uid="{00000000-0005-0000-0000-0000F43A0000}"/>
    <cellStyle name="Normal 12 11 2 2 5" xfId="14986" xr:uid="{00000000-0005-0000-0000-0000F53A0000}"/>
    <cellStyle name="Normal 12 11 2 2 6" xfId="14987" xr:uid="{00000000-0005-0000-0000-0000F63A0000}"/>
    <cellStyle name="Normal 12 11 2 2 7" xfId="14988" xr:uid="{00000000-0005-0000-0000-0000F73A0000}"/>
    <cellStyle name="Normal 12 11 2 3" xfId="14989" xr:uid="{00000000-0005-0000-0000-0000F83A0000}"/>
    <cellStyle name="Normal 12 11 2 4" xfId="14990" xr:uid="{00000000-0005-0000-0000-0000F93A0000}"/>
    <cellStyle name="Normal 12 11 2 5" xfId="14991" xr:uid="{00000000-0005-0000-0000-0000FA3A0000}"/>
    <cellStyle name="Normal 12 11 2 6" xfId="14992" xr:uid="{00000000-0005-0000-0000-0000FB3A0000}"/>
    <cellStyle name="Normal 12 11 2 7" xfId="14993" xr:uid="{00000000-0005-0000-0000-0000FC3A0000}"/>
    <cellStyle name="Normal 12 11 2 8" xfId="14994" xr:uid="{00000000-0005-0000-0000-0000FD3A0000}"/>
    <cellStyle name="Normal 12 11 3" xfId="14995" xr:uid="{00000000-0005-0000-0000-0000FE3A0000}"/>
    <cellStyle name="Normal 12 11 3 2" xfId="14996" xr:uid="{00000000-0005-0000-0000-0000FF3A0000}"/>
    <cellStyle name="Normal 12 11 3 3" xfId="14997" xr:uid="{00000000-0005-0000-0000-0000003B0000}"/>
    <cellStyle name="Normal 12 11 3 4" xfId="14998" xr:uid="{00000000-0005-0000-0000-0000013B0000}"/>
    <cellStyle name="Normal 12 11 3 5" xfId="14999" xr:uid="{00000000-0005-0000-0000-0000023B0000}"/>
    <cellStyle name="Normal 12 11 3 6" xfId="15000" xr:uid="{00000000-0005-0000-0000-0000033B0000}"/>
    <cellStyle name="Normal 12 11 3 7" xfId="15001" xr:uid="{00000000-0005-0000-0000-0000043B0000}"/>
    <cellStyle name="Normal 12 11 4" xfId="15002" xr:uid="{00000000-0005-0000-0000-0000053B0000}"/>
    <cellStyle name="Normal 12 11 5" xfId="15003" xr:uid="{00000000-0005-0000-0000-0000063B0000}"/>
    <cellStyle name="Normal 12 11 6" xfId="15004" xr:uid="{00000000-0005-0000-0000-0000073B0000}"/>
    <cellStyle name="Normal 12 11 7" xfId="15005" xr:uid="{00000000-0005-0000-0000-0000083B0000}"/>
    <cellStyle name="Normal 12 11 8" xfId="15006" xr:uid="{00000000-0005-0000-0000-0000093B0000}"/>
    <cellStyle name="Normal 12 11 9" xfId="15007" xr:uid="{00000000-0005-0000-0000-00000A3B0000}"/>
    <cellStyle name="Normal 12 12" xfId="15008" xr:uid="{00000000-0005-0000-0000-00000B3B0000}"/>
    <cellStyle name="Normal 12 12 2" xfId="15009" xr:uid="{00000000-0005-0000-0000-00000C3B0000}"/>
    <cellStyle name="Normal 12 12 2 2" xfId="15010" xr:uid="{00000000-0005-0000-0000-00000D3B0000}"/>
    <cellStyle name="Normal 12 12 2 3" xfId="15011" xr:uid="{00000000-0005-0000-0000-00000E3B0000}"/>
    <cellStyle name="Normal 12 12 2 4" xfId="15012" xr:uid="{00000000-0005-0000-0000-00000F3B0000}"/>
    <cellStyle name="Normal 12 12 2 5" xfId="15013" xr:uid="{00000000-0005-0000-0000-0000103B0000}"/>
    <cellStyle name="Normal 12 12 2 6" xfId="15014" xr:uid="{00000000-0005-0000-0000-0000113B0000}"/>
    <cellStyle name="Normal 12 12 2 7" xfId="15015" xr:uid="{00000000-0005-0000-0000-0000123B0000}"/>
    <cellStyle name="Normal 12 12 3" xfId="15016" xr:uid="{00000000-0005-0000-0000-0000133B0000}"/>
    <cellStyle name="Normal 12 12 4" xfId="15017" xr:uid="{00000000-0005-0000-0000-0000143B0000}"/>
    <cellStyle name="Normal 12 12 5" xfId="15018" xr:uid="{00000000-0005-0000-0000-0000153B0000}"/>
    <cellStyle name="Normal 12 12 6" xfId="15019" xr:uid="{00000000-0005-0000-0000-0000163B0000}"/>
    <cellStyle name="Normal 12 12 7" xfId="15020" xr:uid="{00000000-0005-0000-0000-0000173B0000}"/>
    <cellStyle name="Normal 12 12 8" xfId="15021" xr:uid="{00000000-0005-0000-0000-0000183B0000}"/>
    <cellStyle name="Normal 12 13" xfId="15022" xr:uid="{00000000-0005-0000-0000-0000193B0000}"/>
    <cellStyle name="Normal 12 13 2" xfId="15023" xr:uid="{00000000-0005-0000-0000-00001A3B0000}"/>
    <cellStyle name="Normal 12 13 3" xfId="15024" xr:uid="{00000000-0005-0000-0000-00001B3B0000}"/>
    <cellStyle name="Normal 12 13 4" xfId="15025" xr:uid="{00000000-0005-0000-0000-00001C3B0000}"/>
    <cellStyle name="Normal 12 13 5" xfId="15026" xr:uid="{00000000-0005-0000-0000-00001D3B0000}"/>
    <cellStyle name="Normal 12 13 6" xfId="15027" xr:uid="{00000000-0005-0000-0000-00001E3B0000}"/>
    <cellStyle name="Normal 12 13 7" xfId="15028" xr:uid="{00000000-0005-0000-0000-00001F3B0000}"/>
    <cellStyle name="Normal 12 14" xfId="15029" xr:uid="{00000000-0005-0000-0000-0000203B0000}"/>
    <cellStyle name="Normal 12 15" xfId="15030" xr:uid="{00000000-0005-0000-0000-0000213B0000}"/>
    <cellStyle name="Normal 12 16" xfId="15031" xr:uid="{00000000-0005-0000-0000-0000223B0000}"/>
    <cellStyle name="Normal 12 17" xfId="15032" xr:uid="{00000000-0005-0000-0000-0000233B0000}"/>
    <cellStyle name="Normal 12 18" xfId="15033" xr:uid="{00000000-0005-0000-0000-0000243B0000}"/>
    <cellStyle name="Normal 12 19" xfId="15034" xr:uid="{00000000-0005-0000-0000-0000253B0000}"/>
    <cellStyle name="Normal 12 2" xfId="714" xr:uid="{00000000-0005-0000-0000-0000263B0000}"/>
    <cellStyle name="Normal 12 2 10" xfId="15035" xr:uid="{00000000-0005-0000-0000-0000273B0000}"/>
    <cellStyle name="Normal 12 2 10 2" xfId="15036" xr:uid="{00000000-0005-0000-0000-0000283B0000}"/>
    <cellStyle name="Normal 12 2 10 2 2" xfId="15037" xr:uid="{00000000-0005-0000-0000-0000293B0000}"/>
    <cellStyle name="Normal 12 2 10 2 2 2" xfId="15038" xr:uid="{00000000-0005-0000-0000-00002A3B0000}"/>
    <cellStyle name="Normal 12 2 10 2 2 3" xfId="15039" xr:uid="{00000000-0005-0000-0000-00002B3B0000}"/>
    <cellStyle name="Normal 12 2 10 2 2 4" xfId="15040" xr:uid="{00000000-0005-0000-0000-00002C3B0000}"/>
    <cellStyle name="Normal 12 2 10 2 2 5" xfId="15041" xr:uid="{00000000-0005-0000-0000-00002D3B0000}"/>
    <cellStyle name="Normal 12 2 10 2 2 6" xfId="15042" xr:uid="{00000000-0005-0000-0000-00002E3B0000}"/>
    <cellStyle name="Normal 12 2 10 2 2 7" xfId="15043" xr:uid="{00000000-0005-0000-0000-00002F3B0000}"/>
    <cellStyle name="Normal 12 2 10 2 3" xfId="15044" xr:uid="{00000000-0005-0000-0000-0000303B0000}"/>
    <cellStyle name="Normal 12 2 10 2 4" xfId="15045" xr:uid="{00000000-0005-0000-0000-0000313B0000}"/>
    <cellStyle name="Normal 12 2 10 2 5" xfId="15046" xr:uid="{00000000-0005-0000-0000-0000323B0000}"/>
    <cellStyle name="Normal 12 2 10 2 6" xfId="15047" xr:uid="{00000000-0005-0000-0000-0000333B0000}"/>
    <cellStyle name="Normal 12 2 10 2 7" xfId="15048" xr:uid="{00000000-0005-0000-0000-0000343B0000}"/>
    <cellStyle name="Normal 12 2 10 2 8" xfId="15049" xr:uid="{00000000-0005-0000-0000-0000353B0000}"/>
    <cellStyle name="Normal 12 2 10 3" xfId="15050" xr:uid="{00000000-0005-0000-0000-0000363B0000}"/>
    <cellStyle name="Normal 12 2 10 3 2" xfId="15051" xr:uid="{00000000-0005-0000-0000-0000373B0000}"/>
    <cellStyle name="Normal 12 2 10 3 3" xfId="15052" xr:uid="{00000000-0005-0000-0000-0000383B0000}"/>
    <cellStyle name="Normal 12 2 10 3 4" xfId="15053" xr:uid="{00000000-0005-0000-0000-0000393B0000}"/>
    <cellStyle name="Normal 12 2 10 3 5" xfId="15054" xr:uid="{00000000-0005-0000-0000-00003A3B0000}"/>
    <cellStyle name="Normal 12 2 10 3 6" xfId="15055" xr:uid="{00000000-0005-0000-0000-00003B3B0000}"/>
    <cellStyle name="Normal 12 2 10 3 7" xfId="15056" xr:uid="{00000000-0005-0000-0000-00003C3B0000}"/>
    <cellStyle name="Normal 12 2 10 4" xfId="15057" xr:uid="{00000000-0005-0000-0000-00003D3B0000}"/>
    <cellStyle name="Normal 12 2 10 5" xfId="15058" xr:uid="{00000000-0005-0000-0000-00003E3B0000}"/>
    <cellStyle name="Normal 12 2 10 6" xfId="15059" xr:uid="{00000000-0005-0000-0000-00003F3B0000}"/>
    <cellStyle name="Normal 12 2 10 7" xfId="15060" xr:uid="{00000000-0005-0000-0000-0000403B0000}"/>
    <cellStyle name="Normal 12 2 10 8" xfId="15061" xr:uid="{00000000-0005-0000-0000-0000413B0000}"/>
    <cellStyle name="Normal 12 2 10 9" xfId="15062" xr:uid="{00000000-0005-0000-0000-0000423B0000}"/>
    <cellStyle name="Normal 12 2 11" xfId="15063" xr:uid="{00000000-0005-0000-0000-0000433B0000}"/>
    <cellStyle name="Normal 12 2 11 2" xfId="15064" xr:uid="{00000000-0005-0000-0000-0000443B0000}"/>
    <cellStyle name="Normal 12 2 11 2 2" xfId="15065" xr:uid="{00000000-0005-0000-0000-0000453B0000}"/>
    <cellStyle name="Normal 12 2 11 2 3" xfId="15066" xr:uid="{00000000-0005-0000-0000-0000463B0000}"/>
    <cellStyle name="Normal 12 2 11 2 4" xfId="15067" xr:uid="{00000000-0005-0000-0000-0000473B0000}"/>
    <cellStyle name="Normal 12 2 11 2 5" xfId="15068" xr:uid="{00000000-0005-0000-0000-0000483B0000}"/>
    <cellStyle name="Normal 12 2 11 2 6" xfId="15069" xr:uid="{00000000-0005-0000-0000-0000493B0000}"/>
    <cellStyle name="Normal 12 2 11 2 7" xfId="15070" xr:uid="{00000000-0005-0000-0000-00004A3B0000}"/>
    <cellStyle name="Normal 12 2 11 3" xfId="15071" xr:uid="{00000000-0005-0000-0000-00004B3B0000}"/>
    <cellStyle name="Normal 12 2 11 4" xfId="15072" xr:uid="{00000000-0005-0000-0000-00004C3B0000}"/>
    <cellStyle name="Normal 12 2 11 5" xfId="15073" xr:uid="{00000000-0005-0000-0000-00004D3B0000}"/>
    <cellStyle name="Normal 12 2 11 6" xfId="15074" xr:uid="{00000000-0005-0000-0000-00004E3B0000}"/>
    <cellStyle name="Normal 12 2 11 7" xfId="15075" xr:uid="{00000000-0005-0000-0000-00004F3B0000}"/>
    <cellStyle name="Normal 12 2 11 8" xfId="15076" xr:uid="{00000000-0005-0000-0000-0000503B0000}"/>
    <cellStyle name="Normal 12 2 12" xfId="15077" xr:uid="{00000000-0005-0000-0000-0000513B0000}"/>
    <cellStyle name="Normal 12 2 12 2" xfId="15078" xr:uid="{00000000-0005-0000-0000-0000523B0000}"/>
    <cellStyle name="Normal 12 2 12 3" xfId="15079" xr:uid="{00000000-0005-0000-0000-0000533B0000}"/>
    <cellStyle name="Normal 12 2 12 4" xfId="15080" xr:uid="{00000000-0005-0000-0000-0000543B0000}"/>
    <cellStyle name="Normal 12 2 12 5" xfId="15081" xr:uid="{00000000-0005-0000-0000-0000553B0000}"/>
    <cellStyle name="Normal 12 2 12 6" xfId="15082" xr:uid="{00000000-0005-0000-0000-0000563B0000}"/>
    <cellStyle name="Normal 12 2 12 7" xfId="15083" xr:uid="{00000000-0005-0000-0000-0000573B0000}"/>
    <cellStyle name="Normal 12 2 13" xfId="15084" xr:uid="{00000000-0005-0000-0000-0000583B0000}"/>
    <cellStyle name="Normal 12 2 14" xfId="15085" xr:uid="{00000000-0005-0000-0000-0000593B0000}"/>
    <cellStyle name="Normal 12 2 15" xfId="15086" xr:uid="{00000000-0005-0000-0000-00005A3B0000}"/>
    <cellStyle name="Normal 12 2 16" xfId="15087" xr:uid="{00000000-0005-0000-0000-00005B3B0000}"/>
    <cellStyle name="Normal 12 2 17" xfId="15088" xr:uid="{00000000-0005-0000-0000-00005C3B0000}"/>
    <cellStyle name="Normal 12 2 18" xfId="15089" xr:uid="{00000000-0005-0000-0000-00005D3B0000}"/>
    <cellStyle name="Normal 12 2 19" xfId="15090" xr:uid="{00000000-0005-0000-0000-00005E3B0000}"/>
    <cellStyle name="Normal 12 2 2" xfId="15091" xr:uid="{00000000-0005-0000-0000-00005F3B0000}"/>
    <cellStyle name="Normal 12 2 2 10" xfId="15092" xr:uid="{00000000-0005-0000-0000-0000603B0000}"/>
    <cellStyle name="Normal 12 2 2 11" xfId="15093" xr:uid="{00000000-0005-0000-0000-0000613B0000}"/>
    <cellStyle name="Normal 12 2 2 12" xfId="15094" xr:uid="{00000000-0005-0000-0000-0000623B0000}"/>
    <cellStyle name="Normal 12 2 2 13" xfId="15095" xr:uid="{00000000-0005-0000-0000-0000633B0000}"/>
    <cellStyle name="Normal 12 2 2 14" xfId="15096" xr:uid="{00000000-0005-0000-0000-0000643B0000}"/>
    <cellStyle name="Normal 12 2 2 15" xfId="15097" xr:uid="{00000000-0005-0000-0000-0000653B0000}"/>
    <cellStyle name="Normal 12 2 2 16" xfId="15098" xr:uid="{00000000-0005-0000-0000-0000663B0000}"/>
    <cellStyle name="Normal 12 2 2 2" xfId="15099" xr:uid="{00000000-0005-0000-0000-0000673B0000}"/>
    <cellStyle name="Normal 12 2 2 2 10" xfId="15100" xr:uid="{00000000-0005-0000-0000-0000683B0000}"/>
    <cellStyle name="Normal 12 2 2 2 11" xfId="15101" xr:uid="{00000000-0005-0000-0000-0000693B0000}"/>
    <cellStyle name="Normal 12 2 2 2 12" xfId="15102" xr:uid="{00000000-0005-0000-0000-00006A3B0000}"/>
    <cellStyle name="Normal 12 2 2 2 2" xfId="15103" xr:uid="{00000000-0005-0000-0000-00006B3B0000}"/>
    <cellStyle name="Normal 12 2 2 2 2 10" xfId="15104" xr:uid="{00000000-0005-0000-0000-00006C3B0000}"/>
    <cellStyle name="Normal 12 2 2 2 2 11" xfId="15105" xr:uid="{00000000-0005-0000-0000-00006D3B0000}"/>
    <cellStyle name="Normal 12 2 2 2 2 2" xfId="15106" xr:uid="{00000000-0005-0000-0000-00006E3B0000}"/>
    <cellStyle name="Normal 12 2 2 2 2 2 10" xfId="15107" xr:uid="{00000000-0005-0000-0000-00006F3B0000}"/>
    <cellStyle name="Normal 12 2 2 2 2 2 2" xfId="15108" xr:uid="{00000000-0005-0000-0000-0000703B0000}"/>
    <cellStyle name="Normal 12 2 2 2 2 2 2 2" xfId="15109" xr:uid="{00000000-0005-0000-0000-0000713B0000}"/>
    <cellStyle name="Normal 12 2 2 2 2 2 2 2 2" xfId="15110" xr:uid="{00000000-0005-0000-0000-0000723B0000}"/>
    <cellStyle name="Normal 12 2 2 2 2 2 2 2 3" xfId="15111" xr:uid="{00000000-0005-0000-0000-0000733B0000}"/>
    <cellStyle name="Normal 12 2 2 2 2 2 2 2 4" xfId="15112" xr:uid="{00000000-0005-0000-0000-0000743B0000}"/>
    <cellStyle name="Normal 12 2 2 2 2 2 2 2 5" xfId="15113" xr:uid="{00000000-0005-0000-0000-0000753B0000}"/>
    <cellStyle name="Normal 12 2 2 2 2 2 2 2 6" xfId="15114" xr:uid="{00000000-0005-0000-0000-0000763B0000}"/>
    <cellStyle name="Normal 12 2 2 2 2 2 2 2 7" xfId="15115" xr:uid="{00000000-0005-0000-0000-0000773B0000}"/>
    <cellStyle name="Normal 12 2 2 2 2 2 2 3" xfId="15116" xr:uid="{00000000-0005-0000-0000-0000783B0000}"/>
    <cellStyle name="Normal 12 2 2 2 2 2 2 4" xfId="15117" xr:uid="{00000000-0005-0000-0000-0000793B0000}"/>
    <cellStyle name="Normal 12 2 2 2 2 2 2 5" xfId="15118" xr:uid="{00000000-0005-0000-0000-00007A3B0000}"/>
    <cellStyle name="Normal 12 2 2 2 2 2 2 6" xfId="15119" xr:uid="{00000000-0005-0000-0000-00007B3B0000}"/>
    <cellStyle name="Normal 12 2 2 2 2 2 2 7" xfId="15120" xr:uid="{00000000-0005-0000-0000-00007C3B0000}"/>
    <cellStyle name="Normal 12 2 2 2 2 2 2 8" xfId="15121" xr:uid="{00000000-0005-0000-0000-00007D3B0000}"/>
    <cellStyle name="Normal 12 2 2 2 2 2 3" xfId="15122" xr:uid="{00000000-0005-0000-0000-00007E3B0000}"/>
    <cellStyle name="Normal 12 2 2 2 2 2 3 2" xfId="15123" xr:uid="{00000000-0005-0000-0000-00007F3B0000}"/>
    <cellStyle name="Normal 12 2 2 2 2 2 3 2 2" xfId="15124" xr:uid="{00000000-0005-0000-0000-0000803B0000}"/>
    <cellStyle name="Normal 12 2 2 2 2 2 3 2 3" xfId="15125" xr:uid="{00000000-0005-0000-0000-0000813B0000}"/>
    <cellStyle name="Normal 12 2 2 2 2 2 3 2 4" xfId="15126" xr:uid="{00000000-0005-0000-0000-0000823B0000}"/>
    <cellStyle name="Normal 12 2 2 2 2 2 3 2 5" xfId="15127" xr:uid="{00000000-0005-0000-0000-0000833B0000}"/>
    <cellStyle name="Normal 12 2 2 2 2 2 3 2 6" xfId="15128" xr:uid="{00000000-0005-0000-0000-0000843B0000}"/>
    <cellStyle name="Normal 12 2 2 2 2 2 3 2 7" xfId="15129" xr:uid="{00000000-0005-0000-0000-0000853B0000}"/>
    <cellStyle name="Normal 12 2 2 2 2 2 3 3" xfId="15130" xr:uid="{00000000-0005-0000-0000-0000863B0000}"/>
    <cellStyle name="Normal 12 2 2 2 2 2 3 4" xfId="15131" xr:uid="{00000000-0005-0000-0000-0000873B0000}"/>
    <cellStyle name="Normal 12 2 2 2 2 2 3 5" xfId="15132" xr:uid="{00000000-0005-0000-0000-0000883B0000}"/>
    <cellStyle name="Normal 12 2 2 2 2 2 3 6" xfId="15133" xr:uid="{00000000-0005-0000-0000-0000893B0000}"/>
    <cellStyle name="Normal 12 2 2 2 2 2 3 7" xfId="15134" xr:uid="{00000000-0005-0000-0000-00008A3B0000}"/>
    <cellStyle name="Normal 12 2 2 2 2 2 3 8" xfId="15135" xr:uid="{00000000-0005-0000-0000-00008B3B0000}"/>
    <cellStyle name="Normal 12 2 2 2 2 2 4" xfId="15136" xr:uid="{00000000-0005-0000-0000-00008C3B0000}"/>
    <cellStyle name="Normal 12 2 2 2 2 2 4 2" xfId="15137" xr:uid="{00000000-0005-0000-0000-00008D3B0000}"/>
    <cellStyle name="Normal 12 2 2 2 2 2 4 3" xfId="15138" xr:uid="{00000000-0005-0000-0000-00008E3B0000}"/>
    <cellStyle name="Normal 12 2 2 2 2 2 4 4" xfId="15139" xr:uid="{00000000-0005-0000-0000-00008F3B0000}"/>
    <cellStyle name="Normal 12 2 2 2 2 2 4 5" xfId="15140" xr:uid="{00000000-0005-0000-0000-0000903B0000}"/>
    <cellStyle name="Normal 12 2 2 2 2 2 4 6" xfId="15141" xr:uid="{00000000-0005-0000-0000-0000913B0000}"/>
    <cellStyle name="Normal 12 2 2 2 2 2 4 7" xfId="15142" xr:uid="{00000000-0005-0000-0000-0000923B0000}"/>
    <cellStyle name="Normal 12 2 2 2 2 2 5" xfId="15143" xr:uid="{00000000-0005-0000-0000-0000933B0000}"/>
    <cellStyle name="Normal 12 2 2 2 2 2 6" xfId="15144" xr:uid="{00000000-0005-0000-0000-0000943B0000}"/>
    <cellStyle name="Normal 12 2 2 2 2 2 7" xfId="15145" xr:uid="{00000000-0005-0000-0000-0000953B0000}"/>
    <cellStyle name="Normal 12 2 2 2 2 2 8" xfId="15146" xr:uid="{00000000-0005-0000-0000-0000963B0000}"/>
    <cellStyle name="Normal 12 2 2 2 2 2 9" xfId="15147" xr:uid="{00000000-0005-0000-0000-0000973B0000}"/>
    <cellStyle name="Normal 12 2 2 2 2 3" xfId="15148" xr:uid="{00000000-0005-0000-0000-0000983B0000}"/>
    <cellStyle name="Normal 12 2 2 2 2 3 2" xfId="15149" xr:uid="{00000000-0005-0000-0000-0000993B0000}"/>
    <cellStyle name="Normal 12 2 2 2 2 3 2 2" xfId="15150" xr:uid="{00000000-0005-0000-0000-00009A3B0000}"/>
    <cellStyle name="Normal 12 2 2 2 2 3 2 2 2" xfId="15151" xr:uid="{00000000-0005-0000-0000-00009B3B0000}"/>
    <cellStyle name="Normal 12 2 2 2 2 3 2 2 3" xfId="15152" xr:uid="{00000000-0005-0000-0000-00009C3B0000}"/>
    <cellStyle name="Normal 12 2 2 2 2 3 2 2 4" xfId="15153" xr:uid="{00000000-0005-0000-0000-00009D3B0000}"/>
    <cellStyle name="Normal 12 2 2 2 2 3 2 2 5" xfId="15154" xr:uid="{00000000-0005-0000-0000-00009E3B0000}"/>
    <cellStyle name="Normal 12 2 2 2 2 3 2 2 6" xfId="15155" xr:uid="{00000000-0005-0000-0000-00009F3B0000}"/>
    <cellStyle name="Normal 12 2 2 2 2 3 2 2 7" xfId="15156" xr:uid="{00000000-0005-0000-0000-0000A03B0000}"/>
    <cellStyle name="Normal 12 2 2 2 2 3 2 3" xfId="15157" xr:uid="{00000000-0005-0000-0000-0000A13B0000}"/>
    <cellStyle name="Normal 12 2 2 2 2 3 2 4" xfId="15158" xr:uid="{00000000-0005-0000-0000-0000A23B0000}"/>
    <cellStyle name="Normal 12 2 2 2 2 3 2 5" xfId="15159" xr:uid="{00000000-0005-0000-0000-0000A33B0000}"/>
    <cellStyle name="Normal 12 2 2 2 2 3 2 6" xfId="15160" xr:uid="{00000000-0005-0000-0000-0000A43B0000}"/>
    <cellStyle name="Normal 12 2 2 2 2 3 2 7" xfId="15161" xr:uid="{00000000-0005-0000-0000-0000A53B0000}"/>
    <cellStyle name="Normal 12 2 2 2 2 3 2 8" xfId="15162" xr:uid="{00000000-0005-0000-0000-0000A63B0000}"/>
    <cellStyle name="Normal 12 2 2 2 2 3 3" xfId="15163" xr:uid="{00000000-0005-0000-0000-0000A73B0000}"/>
    <cellStyle name="Normal 12 2 2 2 2 3 3 2" xfId="15164" xr:uid="{00000000-0005-0000-0000-0000A83B0000}"/>
    <cellStyle name="Normal 12 2 2 2 2 3 3 3" xfId="15165" xr:uid="{00000000-0005-0000-0000-0000A93B0000}"/>
    <cellStyle name="Normal 12 2 2 2 2 3 3 4" xfId="15166" xr:uid="{00000000-0005-0000-0000-0000AA3B0000}"/>
    <cellStyle name="Normal 12 2 2 2 2 3 3 5" xfId="15167" xr:uid="{00000000-0005-0000-0000-0000AB3B0000}"/>
    <cellStyle name="Normal 12 2 2 2 2 3 3 6" xfId="15168" xr:uid="{00000000-0005-0000-0000-0000AC3B0000}"/>
    <cellStyle name="Normal 12 2 2 2 2 3 3 7" xfId="15169" xr:uid="{00000000-0005-0000-0000-0000AD3B0000}"/>
    <cellStyle name="Normal 12 2 2 2 2 3 4" xfId="15170" xr:uid="{00000000-0005-0000-0000-0000AE3B0000}"/>
    <cellStyle name="Normal 12 2 2 2 2 3 5" xfId="15171" xr:uid="{00000000-0005-0000-0000-0000AF3B0000}"/>
    <cellStyle name="Normal 12 2 2 2 2 3 6" xfId="15172" xr:uid="{00000000-0005-0000-0000-0000B03B0000}"/>
    <cellStyle name="Normal 12 2 2 2 2 3 7" xfId="15173" xr:uid="{00000000-0005-0000-0000-0000B13B0000}"/>
    <cellStyle name="Normal 12 2 2 2 2 3 8" xfId="15174" xr:uid="{00000000-0005-0000-0000-0000B23B0000}"/>
    <cellStyle name="Normal 12 2 2 2 2 3 9" xfId="15175" xr:uid="{00000000-0005-0000-0000-0000B33B0000}"/>
    <cellStyle name="Normal 12 2 2 2 2 4" xfId="15176" xr:uid="{00000000-0005-0000-0000-0000B43B0000}"/>
    <cellStyle name="Normal 12 2 2 2 2 4 2" xfId="15177" xr:uid="{00000000-0005-0000-0000-0000B53B0000}"/>
    <cellStyle name="Normal 12 2 2 2 2 4 2 2" xfId="15178" xr:uid="{00000000-0005-0000-0000-0000B63B0000}"/>
    <cellStyle name="Normal 12 2 2 2 2 4 2 3" xfId="15179" xr:uid="{00000000-0005-0000-0000-0000B73B0000}"/>
    <cellStyle name="Normal 12 2 2 2 2 4 2 4" xfId="15180" xr:uid="{00000000-0005-0000-0000-0000B83B0000}"/>
    <cellStyle name="Normal 12 2 2 2 2 4 2 5" xfId="15181" xr:uid="{00000000-0005-0000-0000-0000B93B0000}"/>
    <cellStyle name="Normal 12 2 2 2 2 4 2 6" xfId="15182" xr:uid="{00000000-0005-0000-0000-0000BA3B0000}"/>
    <cellStyle name="Normal 12 2 2 2 2 4 2 7" xfId="15183" xr:uid="{00000000-0005-0000-0000-0000BB3B0000}"/>
    <cellStyle name="Normal 12 2 2 2 2 4 3" xfId="15184" xr:uid="{00000000-0005-0000-0000-0000BC3B0000}"/>
    <cellStyle name="Normal 12 2 2 2 2 4 4" xfId="15185" xr:uid="{00000000-0005-0000-0000-0000BD3B0000}"/>
    <cellStyle name="Normal 12 2 2 2 2 4 5" xfId="15186" xr:uid="{00000000-0005-0000-0000-0000BE3B0000}"/>
    <cellStyle name="Normal 12 2 2 2 2 4 6" xfId="15187" xr:uid="{00000000-0005-0000-0000-0000BF3B0000}"/>
    <cellStyle name="Normal 12 2 2 2 2 4 7" xfId="15188" xr:uid="{00000000-0005-0000-0000-0000C03B0000}"/>
    <cellStyle name="Normal 12 2 2 2 2 4 8" xfId="15189" xr:uid="{00000000-0005-0000-0000-0000C13B0000}"/>
    <cellStyle name="Normal 12 2 2 2 2 5" xfId="15190" xr:uid="{00000000-0005-0000-0000-0000C23B0000}"/>
    <cellStyle name="Normal 12 2 2 2 2 5 2" xfId="15191" xr:uid="{00000000-0005-0000-0000-0000C33B0000}"/>
    <cellStyle name="Normal 12 2 2 2 2 5 3" xfId="15192" xr:uid="{00000000-0005-0000-0000-0000C43B0000}"/>
    <cellStyle name="Normal 12 2 2 2 2 5 4" xfId="15193" xr:uid="{00000000-0005-0000-0000-0000C53B0000}"/>
    <cellStyle name="Normal 12 2 2 2 2 5 5" xfId="15194" xr:uid="{00000000-0005-0000-0000-0000C63B0000}"/>
    <cellStyle name="Normal 12 2 2 2 2 5 6" xfId="15195" xr:uid="{00000000-0005-0000-0000-0000C73B0000}"/>
    <cellStyle name="Normal 12 2 2 2 2 5 7" xfId="15196" xr:uid="{00000000-0005-0000-0000-0000C83B0000}"/>
    <cellStyle name="Normal 12 2 2 2 2 6" xfId="15197" xr:uid="{00000000-0005-0000-0000-0000C93B0000}"/>
    <cellStyle name="Normal 12 2 2 2 2 7" xfId="15198" xr:uid="{00000000-0005-0000-0000-0000CA3B0000}"/>
    <cellStyle name="Normal 12 2 2 2 2 8" xfId="15199" xr:uid="{00000000-0005-0000-0000-0000CB3B0000}"/>
    <cellStyle name="Normal 12 2 2 2 2 9" xfId="15200" xr:uid="{00000000-0005-0000-0000-0000CC3B0000}"/>
    <cellStyle name="Normal 12 2 2 2 3" xfId="15201" xr:uid="{00000000-0005-0000-0000-0000CD3B0000}"/>
    <cellStyle name="Normal 12 2 2 2 3 10" xfId="15202" xr:uid="{00000000-0005-0000-0000-0000CE3B0000}"/>
    <cellStyle name="Normal 12 2 2 2 3 2" xfId="15203" xr:uid="{00000000-0005-0000-0000-0000CF3B0000}"/>
    <cellStyle name="Normal 12 2 2 2 3 2 2" xfId="15204" xr:uid="{00000000-0005-0000-0000-0000D03B0000}"/>
    <cellStyle name="Normal 12 2 2 2 3 2 2 2" xfId="15205" xr:uid="{00000000-0005-0000-0000-0000D13B0000}"/>
    <cellStyle name="Normal 12 2 2 2 3 2 2 3" xfId="15206" xr:uid="{00000000-0005-0000-0000-0000D23B0000}"/>
    <cellStyle name="Normal 12 2 2 2 3 2 2 4" xfId="15207" xr:uid="{00000000-0005-0000-0000-0000D33B0000}"/>
    <cellStyle name="Normal 12 2 2 2 3 2 2 5" xfId="15208" xr:uid="{00000000-0005-0000-0000-0000D43B0000}"/>
    <cellStyle name="Normal 12 2 2 2 3 2 2 6" xfId="15209" xr:uid="{00000000-0005-0000-0000-0000D53B0000}"/>
    <cellStyle name="Normal 12 2 2 2 3 2 2 7" xfId="15210" xr:uid="{00000000-0005-0000-0000-0000D63B0000}"/>
    <cellStyle name="Normal 12 2 2 2 3 2 3" xfId="15211" xr:uid="{00000000-0005-0000-0000-0000D73B0000}"/>
    <cellStyle name="Normal 12 2 2 2 3 2 4" xfId="15212" xr:uid="{00000000-0005-0000-0000-0000D83B0000}"/>
    <cellStyle name="Normal 12 2 2 2 3 2 5" xfId="15213" xr:uid="{00000000-0005-0000-0000-0000D93B0000}"/>
    <cellStyle name="Normal 12 2 2 2 3 2 6" xfId="15214" xr:uid="{00000000-0005-0000-0000-0000DA3B0000}"/>
    <cellStyle name="Normal 12 2 2 2 3 2 7" xfId="15215" xr:uid="{00000000-0005-0000-0000-0000DB3B0000}"/>
    <cellStyle name="Normal 12 2 2 2 3 2 8" xfId="15216" xr:uid="{00000000-0005-0000-0000-0000DC3B0000}"/>
    <cellStyle name="Normal 12 2 2 2 3 3" xfId="15217" xr:uid="{00000000-0005-0000-0000-0000DD3B0000}"/>
    <cellStyle name="Normal 12 2 2 2 3 3 2" xfId="15218" xr:uid="{00000000-0005-0000-0000-0000DE3B0000}"/>
    <cellStyle name="Normal 12 2 2 2 3 3 2 2" xfId="15219" xr:uid="{00000000-0005-0000-0000-0000DF3B0000}"/>
    <cellStyle name="Normal 12 2 2 2 3 3 2 3" xfId="15220" xr:uid="{00000000-0005-0000-0000-0000E03B0000}"/>
    <cellStyle name="Normal 12 2 2 2 3 3 2 4" xfId="15221" xr:uid="{00000000-0005-0000-0000-0000E13B0000}"/>
    <cellStyle name="Normal 12 2 2 2 3 3 2 5" xfId="15222" xr:uid="{00000000-0005-0000-0000-0000E23B0000}"/>
    <cellStyle name="Normal 12 2 2 2 3 3 2 6" xfId="15223" xr:uid="{00000000-0005-0000-0000-0000E33B0000}"/>
    <cellStyle name="Normal 12 2 2 2 3 3 2 7" xfId="15224" xr:uid="{00000000-0005-0000-0000-0000E43B0000}"/>
    <cellStyle name="Normal 12 2 2 2 3 3 3" xfId="15225" xr:uid="{00000000-0005-0000-0000-0000E53B0000}"/>
    <cellStyle name="Normal 12 2 2 2 3 3 4" xfId="15226" xr:uid="{00000000-0005-0000-0000-0000E63B0000}"/>
    <cellStyle name="Normal 12 2 2 2 3 3 5" xfId="15227" xr:uid="{00000000-0005-0000-0000-0000E73B0000}"/>
    <cellStyle name="Normal 12 2 2 2 3 3 6" xfId="15228" xr:uid="{00000000-0005-0000-0000-0000E83B0000}"/>
    <cellStyle name="Normal 12 2 2 2 3 3 7" xfId="15229" xr:uid="{00000000-0005-0000-0000-0000E93B0000}"/>
    <cellStyle name="Normal 12 2 2 2 3 3 8" xfId="15230" xr:uid="{00000000-0005-0000-0000-0000EA3B0000}"/>
    <cellStyle name="Normal 12 2 2 2 3 4" xfId="15231" xr:uid="{00000000-0005-0000-0000-0000EB3B0000}"/>
    <cellStyle name="Normal 12 2 2 2 3 4 2" xfId="15232" xr:uid="{00000000-0005-0000-0000-0000EC3B0000}"/>
    <cellStyle name="Normal 12 2 2 2 3 4 3" xfId="15233" xr:uid="{00000000-0005-0000-0000-0000ED3B0000}"/>
    <cellStyle name="Normal 12 2 2 2 3 4 4" xfId="15234" xr:uid="{00000000-0005-0000-0000-0000EE3B0000}"/>
    <cellStyle name="Normal 12 2 2 2 3 4 5" xfId="15235" xr:uid="{00000000-0005-0000-0000-0000EF3B0000}"/>
    <cellStyle name="Normal 12 2 2 2 3 4 6" xfId="15236" xr:uid="{00000000-0005-0000-0000-0000F03B0000}"/>
    <cellStyle name="Normal 12 2 2 2 3 4 7" xfId="15237" xr:uid="{00000000-0005-0000-0000-0000F13B0000}"/>
    <cellStyle name="Normal 12 2 2 2 3 5" xfId="15238" xr:uid="{00000000-0005-0000-0000-0000F23B0000}"/>
    <cellStyle name="Normal 12 2 2 2 3 6" xfId="15239" xr:uid="{00000000-0005-0000-0000-0000F33B0000}"/>
    <cellStyle name="Normal 12 2 2 2 3 7" xfId="15240" xr:uid="{00000000-0005-0000-0000-0000F43B0000}"/>
    <cellStyle name="Normal 12 2 2 2 3 8" xfId="15241" xr:uid="{00000000-0005-0000-0000-0000F53B0000}"/>
    <cellStyle name="Normal 12 2 2 2 3 9" xfId="15242" xr:uid="{00000000-0005-0000-0000-0000F63B0000}"/>
    <cellStyle name="Normal 12 2 2 2 4" xfId="15243" xr:uid="{00000000-0005-0000-0000-0000F73B0000}"/>
    <cellStyle name="Normal 12 2 2 2 4 2" xfId="15244" xr:uid="{00000000-0005-0000-0000-0000F83B0000}"/>
    <cellStyle name="Normal 12 2 2 2 4 2 2" xfId="15245" xr:uid="{00000000-0005-0000-0000-0000F93B0000}"/>
    <cellStyle name="Normal 12 2 2 2 4 2 2 2" xfId="15246" xr:uid="{00000000-0005-0000-0000-0000FA3B0000}"/>
    <cellStyle name="Normal 12 2 2 2 4 2 2 3" xfId="15247" xr:uid="{00000000-0005-0000-0000-0000FB3B0000}"/>
    <cellStyle name="Normal 12 2 2 2 4 2 2 4" xfId="15248" xr:uid="{00000000-0005-0000-0000-0000FC3B0000}"/>
    <cellStyle name="Normal 12 2 2 2 4 2 2 5" xfId="15249" xr:uid="{00000000-0005-0000-0000-0000FD3B0000}"/>
    <cellStyle name="Normal 12 2 2 2 4 2 2 6" xfId="15250" xr:uid="{00000000-0005-0000-0000-0000FE3B0000}"/>
    <cellStyle name="Normal 12 2 2 2 4 2 2 7" xfId="15251" xr:uid="{00000000-0005-0000-0000-0000FF3B0000}"/>
    <cellStyle name="Normal 12 2 2 2 4 2 3" xfId="15252" xr:uid="{00000000-0005-0000-0000-0000003C0000}"/>
    <cellStyle name="Normal 12 2 2 2 4 2 4" xfId="15253" xr:uid="{00000000-0005-0000-0000-0000013C0000}"/>
    <cellStyle name="Normal 12 2 2 2 4 2 5" xfId="15254" xr:uid="{00000000-0005-0000-0000-0000023C0000}"/>
    <cellStyle name="Normal 12 2 2 2 4 2 6" xfId="15255" xr:uid="{00000000-0005-0000-0000-0000033C0000}"/>
    <cellStyle name="Normal 12 2 2 2 4 2 7" xfId="15256" xr:uid="{00000000-0005-0000-0000-0000043C0000}"/>
    <cellStyle name="Normal 12 2 2 2 4 2 8" xfId="15257" xr:uid="{00000000-0005-0000-0000-0000053C0000}"/>
    <cellStyle name="Normal 12 2 2 2 4 3" xfId="15258" xr:uid="{00000000-0005-0000-0000-0000063C0000}"/>
    <cellStyle name="Normal 12 2 2 2 4 3 2" xfId="15259" xr:uid="{00000000-0005-0000-0000-0000073C0000}"/>
    <cellStyle name="Normal 12 2 2 2 4 3 3" xfId="15260" xr:uid="{00000000-0005-0000-0000-0000083C0000}"/>
    <cellStyle name="Normal 12 2 2 2 4 3 4" xfId="15261" xr:uid="{00000000-0005-0000-0000-0000093C0000}"/>
    <cellStyle name="Normal 12 2 2 2 4 3 5" xfId="15262" xr:uid="{00000000-0005-0000-0000-00000A3C0000}"/>
    <cellStyle name="Normal 12 2 2 2 4 3 6" xfId="15263" xr:uid="{00000000-0005-0000-0000-00000B3C0000}"/>
    <cellStyle name="Normal 12 2 2 2 4 3 7" xfId="15264" xr:uid="{00000000-0005-0000-0000-00000C3C0000}"/>
    <cellStyle name="Normal 12 2 2 2 4 4" xfId="15265" xr:uid="{00000000-0005-0000-0000-00000D3C0000}"/>
    <cellStyle name="Normal 12 2 2 2 4 5" xfId="15266" xr:uid="{00000000-0005-0000-0000-00000E3C0000}"/>
    <cellStyle name="Normal 12 2 2 2 4 6" xfId="15267" xr:uid="{00000000-0005-0000-0000-00000F3C0000}"/>
    <cellStyle name="Normal 12 2 2 2 4 7" xfId="15268" xr:uid="{00000000-0005-0000-0000-0000103C0000}"/>
    <cellStyle name="Normal 12 2 2 2 4 8" xfId="15269" xr:uid="{00000000-0005-0000-0000-0000113C0000}"/>
    <cellStyle name="Normal 12 2 2 2 4 9" xfId="15270" xr:uid="{00000000-0005-0000-0000-0000123C0000}"/>
    <cellStyle name="Normal 12 2 2 2 5" xfId="15271" xr:uid="{00000000-0005-0000-0000-0000133C0000}"/>
    <cellStyle name="Normal 12 2 2 2 5 2" xfId="15272" xr:uid="{00000000-0005-0000-0000-0000143C0000}"/>
    <cellStyle name="Normal 12 2 2 2 5 2 2" xfId="15273" xr:uid="{00000000-0005-0000-0000-0000153C0000}"/>
    <cellStyle name="Normal 12 2 2 2 5 2 3" xfId="15274" xr:uid="{00000000-0005-0000-0000-0000163C0000}"/>
    <cellStyle name="Normal 12 2 2 2 5 2 4" xfId="15275" xr:uid="{00000000-0005-0000-0000-0000173C0000}"/>
    <cellStyle name="Normal 12 2 2 2 5 2 5" xfId="15276" xr:uid="{00000000-0005-0000-0000-0000183C0000}"/>
    <cellStyle name="Normal 12 2 2 2 5 2 6" xfId="15277" xr:uid="{00000000-0005-0000-0000-0000193C0000}"/>
    <cellStyle name="Normal 12 2 2 2 5 2 7" xfId="15278" xr:uid="{00000000-0005-0000-0000-00001A3C0000}"/>
    <cellStyle name="Normal 12 2 2 2 5 3" xfId="15279" xr:uid="{00000000-0005-0000-0000-00001B3C0000}"/>
    <cellStyle name="Normal 12 2 2 2 5 4" xfId="15280" xr:uid="{00000000-0005-0000-0000-00001C3C0000}"/>
    <cellStyle name="Normal 12 2 2 2 5 5" xfId="15281" xr:uid="{00000000-0005-0000-0000-00001D3C0000}"/>
    <cellStyle name="Normal 12 2 2 2 5 6" xfId="15282" xr:uid="{00000000-0005-0000-0000-00001E3C0000}"/>
    <cellStyle name="Normal 12 2 2 2 5 7" xfId="15283" xr:uid="{00000000-0005-0000-0000-00001F3C0000}"/>
    <cellStyle name="Normal 12 2 2 2 5 8" xfId="15284" xr:uid="{00000000-0005-0000-0000-0000203C0000}"/>
    <cellStyle name="Normal 12 2 2 2 6" xfId="15285" xr:uid="{00000000-0005-0000-0000-0000213C0000}"/>
    <cellStyle name="Normal 12 2 2 2 6 2" xfId="15286" xr:uid="{00000000-0005-0000-0000-0000223C0000}"/>
    <cellStyle name="Normal 12 2 2 2 6 3" xfId="15287" xr:uid="{00000000-0005-0000-0000-0000233C0000}"/>
    <cellStyle name="Normal 12 2 2 2 6 4" xfId="15288" xr:uid="{00000000-0005-0000-0000-0000243C0000}"/>
    <cellStyle name="Normal 12 2 2 2 6 5" xfId="15289" xr:uid="{00000000-0005-0000-0000-0000253C0000}"/>
    <cellStyle name="Normal 12 2 2 2 6 6" xfId="15290" xr:uid="{00000000-0005-0000-0000-0000263C0000}"/>
    <cellStyle name="Normal 12 2 2 2 6 7" xfId="15291" xr:uid="{00000000-0005-0000-0000-0000273C0000}"/>
    <cellStyle name="Normal 12 2 2 2 7" xfId="15292" xr:uid="{00000000-0005-0000-0000-0000283C0000}"/>
    <cellStyle name="Normal 12 2 2 2 8" xfId="15293" xr:uid="{00000000-0005-0000-0000-0000293C0000}"/>
    <cellStyle name="Normal 12 2 2 2 9" xfId="15294" xr:uid="{00000000-0005-0000-0000-00002A3C0000}"/>
    <cellStyle name="Normal 12 2 2 3" xfId="15295" xr:uid="{00000000-0005-0000-0000-00002B3C0000}"/>
    <cellStyle name="Normal 12 2 2 3 10" xfId="15296" xr:uid="{00000000-0005-0000-0000-00002C3C0000}"/>
    <cellStyle name="Normal 12 2 2 3 11" xfId="15297" xr:uid="{00000000-0005-0000-0000-00002D3C0000}"/>
    <cellStyle name="Normal 12 2 2 3 12" xfId="15298" xr:uid="{00000000-0005-0000-0000-00002E3C0000}"/>
    <cellStyle name="Normal 12 2 2 3 2" xfId="15299" xr:uid="{00000000-0005-0000-0000-00002F3C0000}"/>
    <cellStyle name="Normal 12 2 2 3 2 10" xfId="15300" xr:uid="{00000000-0005-0000-0000-0000303C0000}"/>
    <cellStyle name="Normal 12 2 2 3 2 11" xfId="15301" xr:uid="{00000000-0005-0000-0000-0000313C0000}"/>
    <cellStyle name="Normal 12 2 2 3 2 2" xfId="15302" xr:uid="{00000000-0005-0000-0000-0000323C0000}"/>
    <cellStyle name="Normal 12 2 2 3 2 2 10" xfId="15303" xr:uid="{00000000-0005-0000-0000-0000333C0000}"/>
    <cellStyle name="Normal 12 2 2 3 2 2 2" xfId="15304" xr:uid="{00000000-0005-0000-0000-0000343C0000}"/>
    <cellStyle name="Normal 12 2 2 3 2 2 2 2" xfId="15305" xr:uid="{00000000-0005-0000-0000-0000353C0000}"/>
    <cellStyle name="Normal 12 2 2 3 2 2 2 2 2" xfId="15306" xr:uid="{00000000-0005-0000-0000-0000363C0000}"/>
    <cellStyle name="Normal 12 2 2 3 2 2 2 2 3" xfId="15307" xr:uid="{00000000-0005-0000-0000-0000373C0000}"/>
    <cellStyle name="Normal 12 2 2 3 2 2 2 2 4" xfId="15308" xr:uid="{00000000-0005-0000-0000-0000383C0000}"/>
    <cellStyle name="Normal 12 2 2 3 2 2 2 2 5" xfId="15309" xr:uid="{00000000-0005-0000-0000-0000393C0000}"/>
    <cellStyle name="Normal 12 2 2 3 2 2 2 2 6" xfId="15310" xr:uid="{00000000-0005-0000-0000-00003A3C0000}"/>
    <cellStyle name="Normal 12 2 2 3 2 2 2 2 7" xfId="15311" xr:uid="{00000000-0005-0000-0000-00003B3C0000}"/>
    <cellStyle name="Normal 12 2 2 3 2 2 2 3" xfId="15312" xr:uid="{00000000-0005-0000-0000-00003C3C0000}"/>
    <cellStyle name="Normal 12 2 2 3 2 2 2 4" xfId="15313" xr:uid="{00000000-0005-0000-0000-00003D3C0000}"/>
    <cellStyle name="Normal 12 2 2 3 2 2 2 5" xfId="15314" xr:uid="{00000000-0005-0000-0000-00003E3C0000}"/>
    <cellStyle name="Normal 12 2 2 3 2 2 2 6" xfId="15315" xr:uid="{00000000-0005-0000-0000-00003F3C0000}"/>
    <cellStyle name="Normal 12 2 2 3 2 2 2 7" xfId="15316" xr:uid="{00000000-0005-0000-0000-0000403C0000}"/>
    <cellStyle name="Normal 12 2 2 3 2 2 2 8" xfId="15317" xr:uid="{00000000-0005-0000-0000-0000413C0000}"/>
    <cellStyle name="Normal 12 2 2 3 2 2 3" xfId="15318" xr:uid="{00000000-0005-0000-0000-0000423C0000}"/>
    <cellStyle name="Normal 12 2 2 3 2 2 3 2" xfId="15319" xr:uid="{00000000-0005-0000-0000-0000433C0000}"/>
    <cellStyle name="Normal 12 2 2 3 2 2 3 2 2" xfId="15320" xr:uid="{00000000-0005-0000-0000-0000443C0000}"/>
    <cellStyle name="Normal 12 2 2 3 2 2 3 2 3" xfId="15321" xr:uid="{00000000-0005-0000-0000-0000453C0000}"/>
    <cellStyle name="Normal 12 2 2 3 2 2 3 2 4" xfId="15322" xr:uid="{00000000-0005-0000-0000-0000463C0000}"/>
    <cellStyle name="Normal 12 2 2 3 2 2 3 2 5" xfId="15323" xr:uid="{00000000-0005-0000-0000-0000473C0000}"/>
    <cellStyle name="Normal 12 2 2 3 2 2 3 2 6" xfId="15324" xr:uid="{00000000-0005-0000-0000-0000483C0000}"/>
    <cellStyle name="Normal 12 2 2 3 2 2 3 2 7" xfId="15325" xr:uid="{00000000-0005-0000-0000-0000493C0000}"/>
    <cellStyle name="Normal 12 2 2 3 2 2 3 3" xfId="15326" xr:uid="{00000000-0005-0000-0000-00004A3C0000}"/>
    <cellStyle name="Normal 12 2 2 3 2 2 3 4" xfId="15327" xr:uid="{00000000-0005-0000-0000-00004B3C0000}"/>
    <cellStyle name="Normal 12 2 2 3 2 2 3 5" xfId="15328" xr:uid="{00000000-0005-0000-0000-00004C3C0000}"/>
    <cellStyle name="Normal 12 2 2 3 2 2 3 6" xfId="15329" xr:uid="{00000000-0005-0000-0000-00004D3C0000}"/>
    <cellStyle name="Normal 12 2 2 3 2 2 3 7" xfId="15330" xr:uid="{00000000-0005-0000-0000-00004E3C0000}"/>
    <cellStyle name="Normal 12 2 2 3 2 2 3 8" xfId="15331" xr:uid="{00000000-0005-0000-0000-00004F3C0000}"/>
    <cellStyle name="Normal 12 2 2 3 2 2 4" xfId="15332" xr:uid="{00000000-0005-0000-0000-0000503C0000}"/>
    <cellStyle name="Normal 12 2 2 3 2 2 4 2" xfId="15333" xr:uid="{00000000-0005-0000-0000-0000513C0000}"/>
    <cellStyle name="Normal 12 2 2 3 2 2 4 3" xfId="15334" xr:uid="{00000000-0005-0000-0000-0000523C0000}"/>
    <cellStyle name="Normal 12 2 2 3 2 2 4 4" xfId="15335" xr:uid="{00000000-0005-0000-0000-0000533C0000}"/>
    <cellStyle name="Normal 12 2 2 3 2 2 4 5" xfId="15336" xr:uid="{00000000-0005-0000-0000-0000543C0000}"/>
    <cellStyle name="Normal 12 2 2 3 2 2 4 6" xfId="15337" xr:uid="{00000000-0005-0000-0000-0000553C0000}"/>
    <cellStyle name="Normal 12 2 2 3 2 2 4 7" xfId="15338" xr:uid="{00000000-0005-0000-0000-0000563C0000}"/>
    <cellStyle name="Normal 12 2 2 3 2 2 5" xfId="15339" xr:uid="{00000000-0005-0000-0000-0000573C0000}"/>
    <cellStyle name="Normal 12 2 2 3 2 2 6" xfId="15340" xr:uid="{00000000-0005-0000-0000-0000583C0000}"/>
    <cellStyle name="Normal 12 2 2 3 2 2 7" xfId="15341" xr:uid="{00000000-0005-0000-0000-0000593C0000}"/>
    <cellStyle name="Normal 12 2 2 3 2 2 8" xfId="15342" xr:uid="{00000000-0005-0000-0000-00005A3C0000}"/>
    <cellStyle name="Normal 12 2 2 3 2 2 9" xfId="15343" xr:uid="{00000000-0005-0000-0000-00005B3C0000}"/>
    <cellStyle name="Normal 12 2 2 3 2 3" xfId="15344" xr:uid="{00000000-0005-0000-0000-00005C3C0000}"/>
    <cellStyle name="Normal 12 2 2 3 2 3 2" xfId="15345" xr:uid="{00000000-0005-0000-0000-00005D3C0000}"/>
    <cellStyle name="Normal 12 2 2 3 2 3 2 2" xfId="15346" xr:uid="{00000000-0005-0000-0000-00005E3C0000}"/>
    <cellStyle name="Normal 12 2 2 3 2 3 2 2 2" xfId="15347" xr:uid="{00000000-0005-0000-0000-00005F3C0000}"/>
    <cellStyle name="Normal 12 2 2 3 2 3 2 2 3" xfId="15348" xr:uid="{00000000-0005-0000-0000-0000603C0000}"/>
    <cellStyle name="Normal 12 2 2 3 2 3 2 2 4" xfId="15349" xr:uid="{00000000-0005-0000-0000-0000613C0000}"/>
    <cellStyle name="Normal 12 2 2 3 2 3 2 2 5" xfId="15350" xr:uid="{00000000-0005-0000-0000-0000623C0000}"/>
    <cellStyle name="Normal 12 2 2 3 2 3 2 2 6" xfId="15351" xr:uid="{00000000-0005-0000-0000-0000633C0000}"/>
    <cellStyle name="Normal 12 2 2 3 2 3 2 2 7" xfId="15352" xr:uid="{00000000-0005-0000-0000-0000643C0000}"/>
    <cellStyle name="Normal 12 2 2 3 2 3 2 3" xfId="15353" xr:uid="{00000000-0005-0000-0000-0000653C0000}"/>
    <cellStyle name="Normal 12 2 2 3 2 3 2 4" xfId="15354" xr:uid="{00000000-0005-0000-0000-0000663C0000}"/>
    <cellStyle name="Normal 12 2 2 3 2 3 2 5" xfId="15355" xr:uid="{00000000-0005-0000-0000-0000673C0000}"/>
    <cellStyle name="Normal 12 2 2 3 2 3 2 6" xfId="15356" xr:uid="{00000000-0005-0000-0000-0000683C0000}"/>
    <cellStyle name="Normal 12 2 2 3 2 3 2 7" xfId="15357" xr:uid="{00000000-0005-0000-0000-0000693C0000}"/>
    <cellStyle name="Normal 12 2 2 3 2 3 2 8" xfId="15358" xr:uid="{00000000-0005-0000-0000-00006A3C0000}"/>
    <cellStyle name="Normal 12 2 2 3 2 3 3" xfId="15359" xr:uid="{00000000-0005-0000-0000-00006B3C0000}"/>
    <cellStyle name="Normal 12 2 2 3 2 3 3 2" xfId="15360" xr:uid="{00000000-0005-0000-0000-00006C3C0000}"/>
    <cellStyle name="Normal 12 2 2 3 2 3 3 3" xfId="15361" xr:uid="{00000000-0005-0000-0000-00006D3C0000}"/>
    <cellStyle name="Normal 12 2 2 3 2 3 3 4" xfId="15362" xr:uid="{00000000-0005-0000-0000-00006E3C0000}"/>
    <cellStyle name="Normal 12 2 2 3 2 3 3 5" xfId="15363" xr:uid="{00000000-0005-0000-0000-00006F3C0000}"/>
    <cellStyle name="Normal 12 2 2 3 2 3 3 6" xfId="15364" xr:uid="{00000000-0005-0000-0000-0000703C0000}"/>
    <cellStyle name="Normal 12 2 2 3 2 3 3 7" xfId="15365" xr:uid="{00000000-0005-0000-0000-0000713C0000}"/>
    <cellStyle name="Normal 12 2 2 3 2 3 4" xfId="15366" xr:uid="{00000000-0005-0000-0000-0000723C0000}"/>
    <cellStyle name="Normal 12 2 2 3 2 3 5" xfId="15367" xr:uid="{00000000-0005-0000-0000-0000733C0000}"/>
    <cellStyle name="Normal 12 2 2 3 2 3 6" xfId="15368" xr:uid="{00000000-0005-0000-0000-0000743C0000}"/>
    <cellStyle name="Normal 12 2 2 3 2 3 7" xfId="15369" xr:uid="{00000000-0005-0000-0000-0000753C0000}"/>
    <cellStyle name="Normal 12 2 2 3 2 3 8" xfId="15370" xr:uid="{00000000-0005-0000-0000-0000763C0000}"/>
    <cellStyle name="Normal 12 2 2 3 2 3 9" xfId="15371" xr:uid="{00000000-0005-0000-0000-0000773C0000}"/>
    <cellStyle name="Normal 12 2 2 3 2 4" xfId="15372" xr:uid="{00000000-0005-0000-0000-0000783C0000}"/>
    <cellStyle name="Normal 12 2 2 3 2 4 2" xfId="15373" xr:uid="{00000000-0005-0000-0000-0000793C0000}"/>
    <cellStyle name="Normal 12 2 2 3 2 4 2 2" xfId="15374" xr:uid="{00000000-0005-0000-0000-00007A3C0000}"/>
    <cellStyle name="Normal 12 2 2 3 2 4 2 3" xfId="15375" xr:uid="{00000000-0005-0000-0000-00007B3C0000}"/>
    <cellStyle name="Normal 12 2 2 3 2 4 2 4" xfId="15376" xr:uid="{00000000-0005-0000-0000-00007C3C0000}"/>
    <cellStyle name="Normal 12 2 2 3 2 4 2 5" xfId="15377" xr:uid="{00000000-0005-0000-0000-00007D3C0000}"/>
    <cellStyle name="Normal 12 2 2 3 2 4 2 6" xfId="15378" xr:uid="{00000000-0005-0000-0000-00007E3C0000}"/>
    <cellStyle name="Normal 12 2 2 3 2 4 2 7" xfId="15379" xr:uid="{00000000-0005-0000-0000-00007F3C0000}"/>
    <cellStyle name="Normal 12 2 2 3 2 4 3" xfId="15380" xr:uid="{00000000-0005-0000-0000-0000803C0000}"/>
    <cellStyle name="Normal 12 2 2 3 2 4 4" xfId="15381" xr:uid="{00000000-0005-0000-0000-0000813C0000}"/>
    <cellStyle name="Normal 12 2 2 3 2 4 5" xfId="15382" xr:uid="{00000000-0005-0000-0000-0000823C0000}"/>
    <cellStyle name="Normal 12 2 2 3 2 4 6" xfId="15383" xr:uid="{00000000-0005-0000-0000-0000833C0000}"/>
    <cellStyle name="Normal 12 2 2 3 2 4 7" xfId="15384" xr:uid="{00000000-0005-0000-0000-0000843C0000}"/>
    <cellStyle name="Normal 12 2 2 3 2 4 8" xfId="15385" xr:uid="{00000000-0005-0000-0000-0000853C0000}"/>
    <cellStyle name="Normal 12 2 2 3 2 5" xfId="15386" xr:uid="{00000000-0005-0000-0000-0000863C0000}"/>
    <cellStyle name="Normal 12 2 2 3 2 5 2" xfId="15387" xr:uid="{00000000-0005-0000-0000-0000873C0000}"/>
    <cellStyle name="Normal 12 2 2 3 2 5 3" xfId="15388" xr:uid="{00000000-0005-0000-0000-0000883C0000}"/>
    <cellStyle name="Normal 12 2 2 3 2 5 4" xfId="15389" xr:uid="{00000000-0005-0000-0000-0000893C0000}"/>
    <cellStyle name="Normal 12 2 2 3 2 5 5" xfId="15390" xr:uid="{00000000-0005-0000-0000-00008A3C0000}"/>
    <cellStyle name="Normal 12 2 2 3 2 5 6" xfId="15391" xr:uid="{00000000-0005-0000-0000-00008B3C0000}"/>
    <cellStyle name="Normal 12 2 2 3 2 5 7" xfId="15392" xr:uid="{00000000-0005-0000-0000-00008C3C0000}"/>
    <cellStyle name="Normal 12 2 2 3 2 6" xfId="15393" xr:uid="{00000000-0005-0000-0000-00008D3C0000}"/>
    <cellStyle name="Normal 12 2 2 3 2 7" xfId="15394" xr:uid="{00000000-0005-0000-0000-00008E3C0000}"/>
    <cellStyle name="Normal 12 2 2 3 2 8" xfId="15395" xr:uid="{00000000-0005-0000-0000-00008F3C0000}"/>
    <cellStyle name="Normal 12 2 2 3 2 9" xfId="15396" xr:uid="{00000000-0005-0000-0000-0000903C0000}"/>
    <cellStyle name="Normal 12 2 2 3 3" xfId="15397" xr:uid="{00000000-0005-0000-0000-0000913C0000}"/>
    <cellStyle name="Normal 12 2 2 3 3 10" xfId="15398" xr:uid="{00000000-0005-0000-0000-0000923C0000}"/>
    <cellStyle name="Normal 12 2 2 3 3 2" xfId="15399" xr:uid="{00000000-0005-0000-0000-0000933C0000}"/>
    <cellStyle name="Normal 12 2 2 3 3 2 2" xfId="15400" xr:uid="{00000000-0005-0000-0000-0000943C0000}"/>
    <cellStyle name="Normal 12 2 2 3 3 2 2 2" xfId="15401" xr:uid="{00000000-0005-0000-0000-0000953C0000}"/>
    <cellStyle name="Normal 12 2 2 3 3 2 2 3" xfId="15402" xr:uid="{00000000-0005-0000-0000-0000963C0000}"/>
    <cellStyle name="Normal 12 2 2 3 3 2 2 4" xfId="15403" xr:uid="{00000000-0005-0000-0000-0000973C0000}"/>
    <cellStyle name="Normal 12 2 2 3 3 2 2 5" xfId="15404" xr:uid="{00000000-0005-0000-0000-0000983C0000}"/>
    <cellStyle name="Normal 12 2 2 3 3 2 2 6" xfId="15405" xr:uid="{00000000-0005-0000-0000-0000993C0000}"/>
    <cellStyle name="Normal 12 2 2 3 3 2 2 7" xfId="15406" xr:uid="{00000000-0005-0000-0000-00009A3C0000}"/>
    <cellStyle name="Normal 12 2 2 3 3 2 3" xfId="15407" xr:uid="{00000000-0005-0000-0000-00009B3C0000}"/>
    <cellStyle name="Normal 12 2 2 3 3 2 4" xfId="15408" xr:uid="{00000000-0005-0000-0000-00009C3C0000}"/>
    <cellStyle name="Normal 12 2 2 3 3 2 5" xfId="15409" xr:uid="{00000000-0005-0000-0000-00009D3C0000}"/>
    <cellStyle name="Normal 12 2 2 3 3 2 6" xfId="15410" xr:uid="{00000000-0005-0000-0000-00009E3C0000}"/>
    <cellStyle name="Normal 12 2 2 3 3 2 7" xfId="15411" xr:uid="{00000000-0005-0000-0000-00009F3C0000}"/>
    <cellStyle name="Normal 12 2 2 3 3 2 8" xfId="15412" xr:uid="{00000000-0005-0000-0000-0000A03C0000}"/>
    <cellStyle name="Normal 12 2 2 3 3 3" xfId="15413" xr:uid="{00000000-0005-0000-0000-0000A13C0000}"/>
    <cellStyle name="Normal 12 2 2 3 3 3 2" xfId="15414" xr:uid="{00000000-0005-0000-0000-0000A23C0000}"/>
    <cellStyle name="Normal 12 2 2 3 3 3 2 2" xfId="15415" xr:uid="{00000000-0005-0000-0000-0000A33C0000}"/>
    <cellStyle name="Normal 12 2 2 3 3 3 2 3" xfId="15416" xr:uid="{00000000-0005-0000-0000-0000A43C0000}"/>
    <cellStyle name="Normal 12 2 2 3 3 3 2 4" xfId="15417" xr:uid="{00000000-0005-0000-0000-0000A53C0000}"/>
    <cellStyle name="Normal 12 2 2 3 3 3 2 5" xfId="15418" xr:uid="{00000000-0005-0000-0000-0000A63C0000}"/>
    <cellStyle name="Normal 12 2 2 3 3 3 2 6" xfId="15419" xr:uid="{00000000-0005-0000-0000-0000A73C0000}"/>
    <cellStyle name="Normal 12 2 2 3 3 3 2 7" xfId="15420" xr:uid="{00000000-0005-0000-0000-0000A83C0000}"/>
    <cellStyle name="Normal 12 2 2 3 3 3 3" xfId="15421" xr:uid="{00000000-0005-0000-0000-0000A93C0000}"/>
    <cellStyle name="Normal 12 2 2 3 3 3 4" xfId="15422" xr:uid="{00000000-0005-0000-0000-0000AA3C0000}"/>
    <cellStyle name="Normal 12 2 2 3 3 3 5" xfId="15423" xr:uid="{00000000-0005-0000-0000-0000AB3C0000}"/>
    <cellStyle name="Normal 12 2 2 3 3 3 6" xfId="15424" xr:uid="{00000000-0005-0000-0000-0000AC3C0000}"/>
    <cellStyle name="Normal 12 2 2 3 3 3 7" xfId="15425" xr:uid="{00000000-0005-0000-0000-0000AD3C0000}"/>
    <cellStyle name="Normal 12 2 2 3 3 3 8" xfId="15426" xr:uid="{00000000-0005-0000-0000-0000AE3C0000}"/>
    <cellStyle name="Normal 12 2 2 3 3 4" xfId="15427" xr:uid="{00000000-0005-0000-0000-0000AF3C0000}"/>
    <cellStyle name="Normal 12 2 2 3 3 4 2" xfId="15428" xr:uid="{00000000-0005-0000-0000-0000B03C0000}"/>
    <cellStyle name="Normal 12 2 2 3 3 4 3" xfId="15429" xr:uid="{00000000-0005-0000-0000-0000B13C0000}"/>
    <cellStyle name="Normal 12 2 2 3 3 4 4" xfId="15430" xr:uid="{00000000-0005-0000-0000-0000B23C0000}"/>
    <cellStyle name="Normal 12 2 2 3 3 4 5" xfId="15431" xr:uid="{00000000-0005-0000-0000-0000B33C0000}"/>
    <cellStyle name="Normal 12 2 2 3 3 4 6" xfId="15432" xr:uid="{00000000-0005-0000-0000-0000B43C0000}"/>
    <cellStyle name="Normal 12 2 2 3 3 4 7" xfId="15433" xr:uid="{00000000-0005-0000-0000-0000B53C0000}"/>
    <cellStyle name="Normal 12 2 2 3 3 5" xfId="15434" xr:uid="{00000000-0005-0000-0000-0000B63C0000}"/>
    <cellStyle name="Normal 12 2 2 3 3 6" xfId="15435" xr:uid="{00000000-0005-0000-0000-0000B73C0000}"/>
    <cellStyle name="Normal 12 2 2 3 3 7" xfId="15436" xr:uid="{00000000-0005-0000-0000-0000B83C0000}"/>
    <cellStyle name="Normal 12 2 2 3 3 8" xfId="15437" xr:uid="{00000000-0005-0000-0000-0000B93C0000}"/>
    <cellStyle name="Normal 12 2 2 3 3 9" xfId="15438" xr:uid="{00000000-0005-0000-0000-0000BA3C0000}"/>
    <cellStyle name="Normal 12 2 2 3 4" xfId="15439" xr:uid="{00000000-0005-0000-0000-0000BB3C0000}"/>
    <cellStyle name="Normal 12 2 2 3 4 2" xfId="15440" xr:uid="{00000000-0005-0000-0000-0000BC3C0000}"/>
    <cellStyle name="Normal 12 2 2 3 4 2 2" xfId="15441" xr:uid="{00000000-0005-0000-0000-0000BD3C0000}"/>
    <cellStyle name="Normal 12 2 2 3 4 2 2 2" xfId="15442" xr:uid="{00000000-0005-0000-0000-0000BE3C0000}"/>
    <cellStyle name="Normal 12 2 2 3 4 2 2 3" xfId="15443" xr:uid="{00000000-0005-0000-0000-0000BF3C0000}"/>
    <cellStyle name="Normal 12 2 2 3 4 2 2 4" xfId="15444" xr:uid="{00000000-0005-0000-0000-0000C03C0000}"/>
    <cellStyle name="Normal 12 2 2 3 4 2 2 5" xfId="15445" xr:uid="{00000000-0005-0000-0000-0000C13C0000}"/>
    <cellStyle name="Normal 12 2 2 3 4 2 2 6" xfId="15446" xr:uid="{00000000-0005-0000-0000-0000C23C0000}"/>
    <cellStyle name="Normal 12 2 2 3 4 2 2 7" xfId="15447" xr:uid="{00000000-0005-0000-0000-0000C33C0000}"/>
    <cellStyle name="Normal 12 2 2 3 4 2 3" xfId="15448" xr:uid="{00000000-0005-0000-0000-0000C43C0000}"/>
    <cellStyle name="Normal 12 2 2 3 4 2 4" xfId="15449" xr:uid="{00000000-0005-0000-0000-0000C53C0000}"/>
    <cellStyle name="Normal 12 2 2 3 4 2 5" xfId="15450" xr:uid="{00000000-0005-0000-0000-0000C63C0000}"/>
    <cellStyle name="Normal 12 2 2 3 4 2 6" xfId="15451" xr:uid="{00000000-0005-0000-0000-0000C73C0000}"/>
    <cellStyle name="Normal 12 2 2 3 4 2 7" xfId="15452" xr:uid="{00000000-0005-0000-0000-0000C83C0000}"/>
    <cellStyle name="Normal 12 2 2 3 4 2 8" xfId="15453" xr:uid="{00000000-0005-0000-0000-0000C93C0000}"/>
    <cellStyle name="Normal 12 2 2 3 4 3" xfId="15454" xr:uid="{00000000-0005-0000-0000-0000CA3C0000}"/>
    <cellStyle name="Normal 12 2 2 3 4 3 2" xfId="15455" xr:uid="{00000000-0005-0000-0000-0000CB3C0000}"/>
    <cellStyle name="Normal 12 2 2 3 4 3 3" xfId="15456" xr:uid="{00000000-0005-0000-0000-0000CC3C0000}"/>
    <cellStyle name="Normal 12 2 2 3 4 3 4" xfId="15457" xr:uid="{00000000-0005-0000-0000-0000CD3C0000}"/>
    <cellStyle name="Normal 12 2 2 3 4 3 5" xfId="15458" xr:uid="{00000000-0005-0000-0000-0000CE3C0000}"/>
    <cellStyle name="Normal 12 2 2 3 4 3 6" xfId="15459" xr:uid="{00000000-0005-0000-0000-0000CF3C0000}"/>
    <cellStyle name="Normal 12 2 2 3 4 3 7" xfId="15460" xr:uid="{00000000-0005-0000-0000-0000D03C0000}"/>
    <cellStyle name="Normal 12 2 2 3 4 4" xfId="15461" xr:uid="{00000000-0005-0000-0000-0000D13C0000}"/>
    <cellStyle name="Normal 12 2 2 3 4 5" xfId="15462" xr:uid="{00000000-0005-0000-0000-0000D23C0000}"/>
    <cellStyle name="Normal 12 2 2 3 4 6" xfId="15463" xr:uid="{00000000-0005-0000-0000-0000D33C0000}"/>
    <cellStyle name="Normal 12 2 2 3 4 7" xfId="15464" xr:uid="{00000000-0005-0000-0000-0000D43C0000}"/>
    <cellStyle name="Normal 12 2 2 3 4 8" xfId="15465" xr:uid="{00000000-0005-0000-0000-0000D53C0000}"/>
    <cellStyle name="Normal 12 2 2 3 4 9" xfId="15466" xr:uid="{00000000-0005-0000-0000-0000D63C0000}"/>
    <cellStyle name="Normal 12 2 2 3 5" xfId="15467" xr:uid="{00000000-0005-0000-0000-0000D73C0000}"/>
    <cellStyle name="Normal 12 2 2 3 5 2" xfId="15468" xr:uid="{00000000-0005-0000-0000-0000D83C0000}"/>
    <cellStyle name="Normal 12 2 2 3 5 2 2" xfId="15469" xr:uid="{00000000-0005-0000-0000-0000D93C0000}"/>
    <cellStyle name="Normal 12 2 2 3 5 2 3" xfId="15470" xr:uid="{00000000-0005-0000-0000-0000DA3C0000}"/>
    <cellStyle name="Normal 12 2 2 3 5 2 4" xfId="15471" xr:uid="{00000000-0005-0000-0000-0000DB3C0000}"/>
    <cellStyle name="Normal 12 2 2 3 5 2 5" xfId="15472" xr:uid="{00000000-0005-0000-0000-0000DC3C0000}"/>
    <cellStyle name="Normal 12 2 2 3 5 2 6" xfId="15473" xr:uid="{00000000-0005-0000-0000-0000DD3C0000}"/>
    <cellStyle name="Normal 12 2 2 3 5 2 7" xfId="15474" xr:uid="{00000000-0005-0000-0000-0000DE3C0000}"/>
    <cellStyle name="Normal 12 2 2 3 5 3" xfId="15475" xr:uid="{00000000-0005-0000-0000-0000DF3C0000}"/>
    <cellStyle name="Normal 12 2 2 3 5 4" xfId="15476" xr:uid="{00000000-0005-0000-0000-0000E03C0000}"/>
    <cellStyle name="Normal 12 2 2 3 5 5" xfId="15477" xr:uid="{00000000-0005-0000-0000-0000E13C0000}"/>
    <cellStyle name="Normal 12 2 2 3 5 6" xfId="15478" xr:uid="{00000000-0005-0000-0000-0000E23C0000}"/>
    <cellStyle name="Normal 12 2 2 3 5 7" xfId="15479" xr:uid="{00000000-0005-0000-0000-0000E33C0000}"/>
    <cellStyle name="Normal 12 2 2 3 5 8" xfId="15480" xr:uid="{00000000-0005-0000-0000-0000E43C0000}"/>
    <cellStyle name="Normal 12 2 2 3 6" xfId="15481" xr:uid="{00000000-0005-0000-0000-0000E53C0000}"/>
    <cellStyle name="Normal 12 2 2 3 6 2" xfId="15482" xr:uid="{00000000-0005-0000-0000-0000E63C0000}"/>
    <cellStyle name="Normal 12 2 2 3 6 3" xfId="15483" xr:uid="{00000000-0005-0000-0000-0000E73C0000}"/>
    <cellStyle name="Normal 12 2 2 3 6 4" xfId="15484" xr:uid="{00000000-0005-0000-0000-0000E83C0000}"/>
    <cellStyle name="Normal 12 2 2 3 6 5" xfId="15485" xr:uid="{00000000-0005-0000-0000-0000E93C0000}"/>
    <cellStyle name="Normal 12 2 2 3 6 6" xfId="15486" xr:uid="{00000000-0005-0000-0000-0000EA3C0000}"/>
    <cellStyle name="Normal 12 2 2 3 6 7" xfId="15487" xr:uid="{00000000-0005-0000-0000-0000EB3C0000}"/>
    <cellStyle name="Normal 12 2 2 3 7" xfId="15488" xr:uid="{00000000-0005-0000-0000-0000EC3C0000}"/>
    <cellStyle name="Normal 12 2 2 3 8" xfId="15489" xr:uid="{00000000-0005-0000-0000-0000ED3C0000}"/>
    <cellStyle name="Normal 12 2 2 3 9" xfId="15490" xr:uid="{00000000-0005-0000-0000-0000EE3C0000}"/>
    <cellStyle name="Normal 12 2 2 4" xfId="15491" xr:uid="{00000000-0005-0000-0000-0000EF3C0000}"/>
    <cellStyle name="Normal 12 2 2 4 10" xfId="15492" xr:uid="{00000000-0005-0000-0000-0000F03C0000}"/>
    <cellStyle name="Normal 12 2 2 4 11" xfId="15493" xr:uid="{00000000-0005-0000-0000-0000F13C0000}"/>
    <cellStyle name="Normal 12 2 2 4 2" xfId="15494" xr:uid="{00000000-0005-0000-0000-0000F23C0000}"/>
    <cellStyle name="Normal 12 2 2 4 2 10" xfId="15495" xr:uid="{00000000-0005-0000-0000-0000F33C0000}"/>
    <cellStyle name="Normal 12 2 2 4 2 2" xfId="15496" xr:uid="{00000000-0005-0000-0000-0000F43C0000}"/>
    <cellStyle name="Normal 12 2 2 4 2 2 2" xfId="15497" xr:uid="{00000000-0005-0000-0000-0000F53C0000}"/>
    <cellStyle name="Normal 12 2 2 4 2 2 2 2" xfId="15498" xr:uid="{00000000-0005-0000-0000-0000F63C0000}"/>
    <cellStyle name="Normal 12 2 2 4 2 2 2 3" xfId="15499" xr:uid="{00000000-0005-0000-0000-0000F73C0000}"/>
    <cellStyle name="Normal 12 2 2 4 2 2 2 4" xfId="15500" xr:uid="{00000000-0005-0000-0000-0000F83C0000}"/>
    <cellStyle name="Normal 12 2 2 4 2 2 2 5" xfId="15501" xr:uid="{00000000-0005-0000-0000-0000F93C0000}"/>
    <cellStyle name="Normal 12 2 2 4 2 2 2 6" xfId="15502" xr:uid="{00000000-0005-0000-0000-0000FA3C0000}"/>
    <cellStyle name="Normal 12 2 2 4 2 2 2 7" xfId="15503" xr:uid="{00000000-0005-0000-0000-0000FB3C0000}"/>
    <cellStyle name="Normal 12 2 2 4 2 2 3" xfId="15504" xr:uid="{00000000-0005-0000-0000-0000FC3C0000}"/>
    <cellStyle name="Normal 12 2 2 4 2 2 4" xfId="15505" xr:uid="{00000000-0005-0000-0000-0000FD3C0000}"/>
    <cellStyle name="Normal 12 2 2 4 2 2 5" xfId="15506" xr:uid="{00000000-0005-0000-0000-0000FE3C0000}"/>
    <cellStyle name="Normal 12 2 2 4 2 2 6" xfId="15507" xr:uid="{00000000-0005-0000-0000-0000FF3C0000}"/>
    <cellStyle name="Normal 12 2 2 4 2 2 7" xfId="15508" xr:uid="{00000000-0005-0000-0000-0000003D0000}"/>
    <cellStyle name="Normal 12 2 2 4 2 2 8" xfId="15509" xr:uid="{00000000-0005-0000-0000-0000013D0000}"/>
    <cellStyle name="Normal 12 2 2 4 2 3" xfId="15510" xr:uid="{00000000-0005-0000-0000-0000023D0000}"/>
    <cellStyle name="Normal 12 2 2 4 2 3 2" xfId="15511" xr:uid="{00000000-0005-0000-0000-0000033D0000}"/>
    <cellStyle name="Normal 12 2 2 4 2 3 2 2" xfId="15512" xr:uid="{00000000-0005-0000-0000-0000043D0000}"/>
    <cellStyle name="Normal 12 2 2 4 2 3 2 3" xfId="15513" xr:uid="{00000000-0005-0000-0000-0000053D0000}"/>
    <cellStyle name="Normal 12 2 2 4 2 3 2 4" xfId="15514" xr:uid="{00000000-0005-0000-0000-0000063D0000}"/>
    <cellStyle name="Normal 12 2 2 4 2 3 2 5" xfId="15515" xr:uid="{00000000-0005-0000-0000-0000073D0000}"/>
    <cellStyle name="Normal 12 2 2 4 2 3 2 6" xfId="15516" xr:uid="{00000000-0005-0000-0000-0000083D0000}"/>
    <cellStyle name="Normal 12 2 2 4 2 3 2 7" xfId="15517" xr:uid="{00000000-0005-0000-0000-0000093D0000}"/>
    <cellStyle name="Normal 12 2 2 4 2 3 3" xfId="15518" xr:uid="{00000000-0005-0000-0000-00000A3D0000}"/>
    <cellStyle name="Normal 12 2 2 4 2 3 4" xfId="15519" xr:uid="{00000000-0005-0000-0000-00000B3D0000}"/>
    <cellStyle name="Normal 12 2 2 4 2 3 5" xfId="15520" xr:uid="{00000000-0005-0000-0000-00000C3D0000}"/>
    <cellStyle name="Normal 12 2 2 4 2 3 6" xfId="15521" xr:uid="{00000000-0005-0000-0000-00000D3D0000}"/>
    <cellStyle name="Normal 12 2 2 4 2 3 7" xfId="15522" xr:uid="{00000000-0005-0000-0000-00000E3D0000}"/>
    <cellStyle name="Normal 12 2 2 4 2 3 8" xfId="15523" xr:uid="{00000000-0005-0000-0000-00000F3D0000}"/>
    <cellStyle name="Normal 12 2 2 4 2 4" xfId="15524" xr:uid="{00000000-0005-0000-0000-0000103D0000}"/>
    <cellStyle name="Normal 12 2 2 4 2 4 2" xfId="15525" xr:uid="{00000000-0005-0000-0000-0000113D0000}"/>
    <cellStyle name="Normal 12 2 2 4 2 4 3" xfId="15526" xr:uid="{00000000-0005-0000-0000-0000123D0000}"/>
    <cellStyle name="Normal 12 2 2 4 2 4 4" xfId="15527" xr:uid="{00000000-0005-0000-0000-0000133D0000}"/>
    <cellStyle name="Normal 12 2 2 4 2 4 5" xfId="15528" xr:uid="{00000000-0005-0000-0000-0000143D0000}"/>
    <cellStyle name="Normal 12 2 2 4 2 4 6" xfId="15529" xr:uid="{00000000-0005-0000-0000-0000153D0000}"/>
    <cellStyle name="Normal 12 2 2 4 2 4 7" xfId="15530" xr:uid="{00000000-0005-0000-0000-0000163D0000}"/>
    <cellStyle name="Normal 12 2 2 4 2 5" xfId="15531" xr:uid="{00000000-0005-0000-0000-0000173D0000}"/>
    <cellStyle name="Normal 12 2 2 4 2 6" xfId="15532" xr:uid="{00000000-0005-0000-0000-0000183D0000}"/>
    <cellStyle name="Normal 12 2 2 4 2 7" xfId="15533" xr:uid="{00000000-0005-0000-0000-0000193D0000}"/>
    <cellStyle name="Normal 12 2 2 4 2 8" xfId="15534" xr:uid="{00000000-0005-0000-0000-00001A3D0000}"/>
    <cellStyle name="Normal 12 2 2 4 2 9" xfId="15535" xr:uid="{00000000-0005-0000-0000-00001B3D0000}"/>
    <cellStyle name="Normal 12 2 2 4 3" xfId="15536" xr:uid="{00000000-0005-0000-0000-00001C3D0000}"/>
    <cellStyle name="Normal 12 2 2 4 3 2" xfId="15537" xr:uid="{00000000-0005-0000-0000-00001D3D0000}"/>
    <cellStyle name="Normal 12 2 2 4 3 2 2" xfId="15538" xr:uid="{00000000-0005-0000-0000-00001E3D0000}"/>
    <cellStyle name="Normal 12 2 2 4 3 2 2 2" xfId="15539" xr:uid="{00000000-0005-0000-0000-00001F3D0000}"/>
    <cellStyle name="Normal 12 2 2 4 3 2 2 3" xfId="15540" xr:uid="{00000000-0005-0000-0000-0000203D0000}"/>
    <cellStyle name="Normal 12 2 2 4 3 2 2 4" xfId="15541" xr:uid="{00000000-0005-0000-0000-0000213D0000}"/>
    <cellStyle name="Normal 12 2 2 4 3 2 2 5" xfId="15542" xr:uid="{00000000-0005-0000-0000-0000223D0000}"/>
    <cellStyle name="Normal 12 2 2 4 3 2 2 6" xfId="15543" xr:uid="{00000000-0005-0000-0000-0000233D0000}"/>
    <cellStyle name="Normal 12 2 2 4 3 2 2 7" xfId="15544" xr:uid="{00000000-0005-0000-0000-0000243D0000}"/>
    <cellStyle name="Normal 12 2 2 4 3 2 3" xfId="15545" xr:uid="{00000000-0005-0000-0000-0000253D0000}"/>
    <cellStyle name="Normal 12 2 2 4 3 2 4" xfId="15546" xr:uid="{00000000-0005-0000-0000-0000263D0000}"/>
    <cellStyle name="Normal 12 2 2 4 3 2 5" xfId="15547" xr:uid="{00000000-0005-0000-0000-0000273D0000}"/>
    <cellStyle name="Normal 12 2 2 4 3 2 6" xfId="15548" xr:uid="{00000000-0005-0000-0000-0000283D0000}"/>
    <cellStyle name="Normal 12 2 2 4 3 2 7" xfId="15549" xr:uid="{00000000-0005-0000-0000-0000293D0000}"/>
    <cellStyle name="Normal 12 2 2 4 3 2 8" xfId="15550" xr:uid="{00000000-0005-0000-0000-00002A3D0000}"/>
    <cellStyle name="Normal 12 2 2 4 3 3" xfId="15551" xr:uid="{00000000-0005-0000-0000-00002B3D0000}"/>
    <cellStyle name="Normal 12 2 2 4 3 3 2" xfId="15552" xr:uid="{00000000-0005-0000-0000-00002C3D0000}"/>
    <cellStyle name="Normal 12 2 2 4 3 3 3" xfId="15553" xr:uid="{00000000-0005-0000-0000-00002D3D0000}"/>
    <cellStyle name="Normal 12 2 2 4 3 3 4" xfId="15554" xr:uid="{00000000-0005-0000-0000-00002E3D0000}"/>
    <cellStyle name="Normal 12 2 2 4 3 3 5" xfId="15555" xr:uid="{00000000-0005-0000-0000-00002F3D0000}"/>
    <cellStyle name="Normal 12 2 2 4 3 3 6" xfId="15556" xr:uid="{00000000-0005-0000-0000-0000303D0000}"/>
    <cellStyle name="Normal 12 2 2 4 3 3 7" xfId="15557" xr:uid="{00000000-0005-0000-0000-0000313D0000}"/>
    <cellStyle name="Normal 12 2 2 4 3 4" xfId="15558" xr:uid="{00000000-0005-0000-0000-0000323D0000}"/>
    <cellStyle name="Normal 12 2 2 4 3 5" xfId="15559" xr:uid="{00000000-0005-0000-0000-0000333D0000}"/>
    <cellStyle name="Normal 12 2 2 4 3 6" xfId="15560" xr:uid="{00000000-0005-0000-0000-0000343D0000}"/>
    <cellStyle name="Normal 12 2 2 4 3 7" xfId="15561" xr:uid="{00000000-0005-0000-0000-0000353D0000}"/>
    <cellStyle name="Normal 12 2 2 4 3 8" xfId="15562" xr:uid="{00000000-0005-0000-0000-0000363D0000}"/>
    <cellStyle name="Normal 12 2 2 4 3 9" xfId="15563" xr:uid="{00000000-0005-0000-0000-0000373D0000}"/>
    <cellStyle name="Normal 12 2 2 4 4" xfId="15564" xr:uid="{00000000-0005-0000-0000-0000383D0000}"/>
    <cellStyle name="Normal 12 2 2 4 4 2" xfId="15565" xr:uid="{00000000-0005-0000-0000-0000393D0000}"/>
    <cellStyle name="Normal 12 2 2 4 4 2 2" xfId="15566" xr:uid="{00000000-0005-0000-0000-00003A3D0000}"/>
    <cellStyle name="Normal 12 2 2 4 4 2 3" xfId="15567" xr:uid="{00000000-0005-0000-0000-00003B3D0000}"/>
    <cellStyle name="Normal 12 2 2 4 4 2 4" xfId="15568" xr:uid="{00000000-0005-0000-0000-00003C3D0000}"/>
    <cellStyle name="Normal 12 2 2 4 4 2 5" xfId="15569" xr:uid="{00000000-0005-0000-0000-00003D3D0000}"/>
    <cellStyle name="Normal 12 2 2 4 4 2 6" xfId="15570" xr:uid="{00000000-0005-0000-0000-00003E3D0000}"/>
    <cellStyle name="Normal 12 2 2 4 4 2 7" xfId="15571" xr:uid="{00000000-0005-0000-0000-00003F3D0000}"/>
    <cellStyle name="Normal 12 2 2 4 4 3" xfId="15572" xr:uid="{00000000-0005-0000-0000-0000403D0000}"/>
    <cellStyle name="Normal 12 2 2 4 4 4" xfId="15573" xr:uid="{00000000-0005-0000-0000-0000413D0000}"/>
    <cellStyle name="Normal 12 2 2 4 4 5" xfId="15574" xr:uid="{00000000-0005-0000-0000-0000423D0000}"/>
    <cellStyle name="Normal 12 2 2 4 4 6" xfId="15575" xr:uid="{00000000-0005-0000-0000-0000433D0000}"/>
    <cellStyle name="Normal 12 2 2 4 4 7" xfId="15576" xr:uid="{00000000-0005-0000-0000-0000443D0000}"/>
    <cellStyle name="Normal 12 2 2 4 4 8" xfId="15577" xr:uid="{00000000-0005-0000-0000-0000453D0000}"/>
    <cellStyle name="Normal 12 2 2 4 5" xfId="15578" xr:uid="{00000000-0005-0000-0000-0000463D0000}"/>
    <cellStyle name="Normal 12 2 2 4 5 2" xfId="15579" xr:uid="{00000000-0005-0000-0000-0000473D0000}"/>
    <cellStyle name="Normal 12 2 2 4 5 3" xfId="15580" xr:uid="{00000000-0005-0000-0000-0000483D0000}"/>
    <cellStyle name="Normal 12 2 2 4 5 4" xfId="15581" xr:uid="{00000000-0005-0000-0000-0000493D0000}"/>
    <cellStyle name="Normal 12 2 2 4 5 5" xfId="15582" xr:uid="{00000000-0005-0000-0000-00004A3D0000}"/>
    <cellStyle name="Normal 12 2 2 4 5 6" xfId="15583" xr:uid="{00000000-0005-0000-0000-00004B3D0000}"/>
    <cellStyle name="Normal 12 2 2 4 5 7" xfId="15584" xr:uid="{00000000-0005-0000-0000-00004C3D0000}"/>
    <cellStyle name="Normal 12 2 2 4 6" xfId="15585" xr:uid="{00000000-0005-0000-0000-00004D3D0000}"/>
    <cellStyle name="Normal 12 2 2 4 7" xfId="15586" xr:uid="{00000000-0005-0000-0000-00004E3D0000}"/>
    <cellStyle name="Normal 12 2 2 4 8" xfId="15587" xr:uid="{00000000-0005-0000-0000-00004F3D0000}"/>
    <cellStyle name="Normal 12 2 2 4 9" xfId="15588" xr:uid="{00000000-0005-0000-0000-0000503D0000}"/>
    <cellStyle name="Normal 12 2 2 5" xfId="15589" xr:uid="{00000000-0005-0000-0000-0000513D0000}"/>
    <cellStyle name="Normal 12 2 2 5 10" xfId="15590" xr:uid="{00000000-0005-0000-0000-0000523D0000}"/>
    <cellStyle name="Normal 12 2 2 5 11" xfId="15591" xr:uid="{00000000-0005-0000-0000-0000533D0000}"/>
    <cellStyle name="Normal 12 2 2 5 2" xfId="15592" xr:uid="{00000000-0005-0000-0000-0000543D0000}"/>
    <cellStyle name="Normal 12 2 2 5 2 10" xfId="15593" xr:uid="{00000000-0005-0000-0000-0000553D0000}"/>
    <cellStyle name="Normal 12 2 2 5 2 2" xfId="15594" xr:uid="{00000000-0005-0000-0000-0000563D0000}"/>
    <cellStyle name="Normal 12 2 2 5 2 2 2" xfId="15595" xr:uid="{00000000-0005-0000-0000-0000573D0000}"/>
    <cellStyle name="Normal 12 2 2 5 2 2 2 2" xfId="15596" xr:uid="{00000000-0005-0000-0000-0000583D0000}"/>
    <cellStyle name="Normal 12 2 2 5 2 2 2 3" xfId="15597" xr:uid="{00000000-0005-0000-0000-0000593D0000}"/>
    <cellStyle name="Normal 12 2 2 5 2 2 2 4" xfId="15598" xr:uid="{00000000-0005-0000-0000-00005A3D0000}"/>
    <cellStyle name="Normal 12 2 2 5 2 2 2 5" xfId="15599" xr:uid="{00000000-0005-0000-0000-00005B3D0000}"/>
    <cellStyle name="Normal 12 2 2 5 2 2 2 6" xfId="15600" xr:uid="{00000000-0005-0000-0000-00005C3D0000}"/>
    <cellStyle name="Normal 12 2 2 5 2 2 2 7" xfId="15601" xr:uid="{00000000-0005-0000-0000-00005D3D0000}"/>
    <cellStyle name="Normal 12 2 2 5 2 2 3" xfId="15602" xr:uid="{00000000-0005-0000-0000-00005E3D0000}"/>
    <cellStyle name="Normal 12 2 2 5 2 2 4" xfId="15603" xr:uid="{00000000-0005-0000-0000-00005F3D0000}"/>
    <cellStyle name="Normal 12 2 2 5 2 2 5" xfId="15604" xr:uid="{00000000-0005-0000-0000-0000603D0000}"/>
    <cellStyle name="Normal 12 2 2 5 2 2 6" xfId="15605" xr:uid="{00000000-0005-0000-0000-0000613D0000}"/>
    <cellStyle name="Normal 12 2 2 5 2 2 7" xfId="15606" xr:uid="{00000000-0005-0000-0000-0000623D0000}"/>
    <cellStyle name="Normal 12 2 2 5 2 2 8" xfId="15607" xr:uid="{00000000-0005-0000-0000-0000633D0000}"/>
    <cellStyle name="Normal 12 2 2 5 2 3" xfId="15608" xr:uid="{00000000-0005-0000-0000-0000643D0000}"/>
    <cellStyle name="Normal 12 2 2 5 2 3 2" xfId="15609" xr:uid="{00000000-0005-0000-0000-0000653D0000}"/>
    <cellStyle name="Normal 12 2 2 5 2 3 2 2" xfId="15610" xr:uid="{00000000-0005-0000-0000-0000663D0000}"/>
    <cellStyle name="Normal 12 2 2 5 2 3 2 3" xfId="15611" xr:uid="{00000000-0005-0000-0000-0000673D0000}"/>
    <cellStyle name="Normal 12 2 2 5 2 3 2 4" xfId="15612" xr:uid="{00000000-0005-0000-0000-0000683D0000}"/>
    <cellStyle name="Normal 12 2 2 5 2 3 2 5" xfId="15613" xr:uid="{00000000-0005-0000-0000-0000693D0000}"/>
    <cellStyle name="Normal 12 2 2 5 2 3 2 6" xfId="15614" xr:uid="{00000000-0005-0000-0000-00006A3D0000}"/>
    <cellStyle name="Normal 12 2 2 5 2 3 2 7" xfId="15615" xr:uid="{00000000-0005-0000-0000-00006B3D0000}"/>
    <cellStyle name="Normal 12 2 2 5 2 3 3" xfId="15616" xr:uid="{00000000-0005-0000-0000-00006C3D0000}"/>
    <cellStyle name="Normal 12 2 2 5 2 3 4" xfId="15617" xr:uid="{00000000-0005-0000-0000-00006D3D0000}"/>
    <cellStyle name="Normal 12 2 2 5 2 3 5" xfId="15618" xr:uid="{00000000-0005-0000-0000-00006E3D0000}"/>
    <cellStyle name="Normal 12 2 2 5 2 3 6" xfId="15619" xr:uid="{00000000-0005-0000-0000-00006F3D0000}"/>
    <cellStyle name="Normal 12 2 2 5 2 3 7" xfId="15620" xr:uid="{00000000-0005-0000-0000-0000703D0000}"/>
    <cellStyle name="Normal 12 2 2 5 2 3 8" xfId="15621" xr:uid="{00000000-0005-0000-0000-0000713D0000}"/>
    <cellStyle name="Normal 12 2 2 5 2 4" xfId="15622" xr:uid="{00000000-0005-0000-0000-0000723D0000}"/>
    <cellStyle name="Normal 12 2 2 5 2 4 2" xfId="15623" xr:uid="{00000000-0005-0000-0000-0000733D0000}"/>
    <cellStyle name="Normal 12 2 2 5 2 4 3" xfId="15624" xr:uid="{00000000-0005-0000-0000-0000743D0000}"/>
    <cellStyle name="Normal 12 2 2 5 2 4 4" xfId="15625" xr:uid="{00000000-0005-0000-0000-0000753D0000}"/>
    <cellStyle name="Normal 12 2 2 5 2 4 5" xfId="15626" xr:uid="{00000000-0005-0000-0000-0000763D0000}"/>
    <cellStyle name="Normal 12 2 2 5 2 4 6" xfId="15627" xr:uid="{00000000-0005-0000-0000-0000773D0000}"/>
    <cellStyle name="Normal 12 2 2 5 2 4 7" xfId="15628" xr:uid="{00000000-0005-0000-0000-0000783D0000}"/>
    <cellStyle name="Normal 12 2 2 5 2 5" xfId="15629" xr:uid="{00000000-0005-0000-0000-0000793D0000}"/>
    <cellStyle name="Normal 12 2 2 5 2 6" xfId="15630" xr:uid="{00000000-0005-0000-0000-00007A3D0000}"/>
    <cellStyle name="Normal 12 2 2 5 2 7" xfId="15631" xr:uid="{00000000-0005-0000-0000-00007B3D0000}"/>
    <cellStyle name="Normal 12 2 2 5 2 8" xfId="15632" xr:uid="{00000000-0005-0000-0000-00007C3D0000}"/>
    <cellStyle name="Normal 12 2 2 5 2 9" xfId="15633" xr:uid="{00000000-0005-0000-0000-00007D3D0000}"/>
    <cellStyle name="Normal 12 2 2 5 3" xfId="15634" xr:uid="{00000000-0005-0000-0000-00007E3D0000}"/>
    <cellStyle name="Normal 12 2 2 5 3 2" xfId="15635" xr:uid="{00000000-0005-0000-0000-00007F3D0000}"/>
    <cellStyle name="Normal 12 2 2 5 3 2 2" xfId="15636" xr:uid="{00000000-0005-0000-0000-0000803D0000}"/>
    <cellStyle name="Normal 12 2 2 5 3 2 2 2" xfId="15637" xr:uid="{00000000-0005-0000-0000-0000813D0000}"/>
    <cellStyle name="Normal 12 2 2 5 3 2 2 3" xfId="15638" xr:uid="{00000000-0005-0000-0000-0000823D0000}"/>
    <cellStyle name="Normal 12 2 2 5 3 2 2 4" xfId="15639" xr:uid="{00000000-0005-0000-0000-0000833D0000}"/>
    <cellStyle name="Normal 12 2 2 5 3 2 2 5" xfId="15640" xr:uid="{00000000-0005-0000-0000-0000843D0000}"/>
    <cellStyle name="Normal 12 2 2 5 3 2 2 6" xfId="15641" xr:uid="{00000000-0005-0000-0000-0000853D0000}"/>
    <cellStyle name="Normal 12 2 2 5 3 2 2 7" xfId="15642" xr:uid="{00000000-0005-0000-0000-0000863D0000}"/>
    <cellStyle name="Normal 12 2 2 5 3 2 3" xfId="15643" xr:uid="{00000000-0005-0000-0000-0000873D0000}"/>
    <cellStyle name="Normal 12 2 2 5 3 2 4" xfId="15644" xr:uid="{00000000-0005-0000-0000-0000883D0000}"/>
    <cellStyle name="Normal 12 2 2 5 3 2 5" xfId="15645" xr:uid="{00000000-0005-0000-0000-0000893D0000}"/>
    <cellStyle name="Normal 12 2 2 5 3 2 6" xfId="15646" xr:uid="{00000000-0005-0000-0000-00008A3D0000}"/>
    <cellStyle name="Normal 12 2 2 5 3 2 7" xfId="15647" xr:uid="{00000000-0005-0000-0000-00008B3D0000}"/>
    <cellStyle name="Normal 12 2 2 5 3 2 8" xfId="15648" xr:uid="{00000000-0005-0000-0000-00008C3D0000}"/>
    <cellStyle name="Normal 12 2 2 5 3 3" xfId="15649" xr:uid="{00000000-0005-0000-0000-00008D3D0000}"/>
    <cellStyle name="Normal 12 2 2 5 3 3 2" xfId="15650" xr:uid="{00000000-0005-0000-0000-00008E3D0000}"/>
    <cellStyle name="Normal 12 2 2 5 3 3 3" xfId="15651" xr:uid="{00000000-0005-0000-0000-00008F3D0000}"/>
    <cellStyle name="Normal 12 2 2 5 3 3 4" xfId="15652" xr:uid="{00000000-0005-0000-0000-0000903D0000}"/>
    <cellStyle name="Normal 12 2 2 5 3 3 5" xfId="15653" xr:uid="{00000000-0005-0000-0000-0000913D0000}"/>
    <cellStyle name="Normal 12 2 2 5 3 3 6" xfId="15654" xr:uid="{00000000-0005-0000-0000-0000923D0000}"/>
    <cellStyle name="Normal 12 2 2 5 3 3 7" xfId="15655" xr:uid="{00000000-0005-0000-0000-0000933D0000}"/>
    <cellStyle name="Normal 12 2 2 5 3 4" xfId="15656" xr:uid="{00000000-0005-0000-0000-0000943D0000}"/>
    <cellStyle name="Normal 12 2 2 5 3 5" xfId="15657" xr:uid="{00000000-0005-0000-0000-0000953D0000}"/>
    <cellStyle name="Normal 12 2 2 5 3 6" xfId="15658" xr:uid="{00000000-0005-0000-0000-0000963D0000}"/>
    <cellStyle name="Normal 12 2 2 5 3 7" xfId="15659" xr:uid="{00000000-0005-0000-0000-0000973D0000}"/>
    <cellStyle name="Normal 12 2 2 5 3 8" xfId="15660" xr:uid="{00000000-0005-0000-0000-0000983D0000}"/>
    <cellStyle name="Normal 12 2 2 5 3 9" xfId="15661" xr:uid="{00000000-0005-0000-0000-0000993D0000}"/>
    <cellStyle name="Normal 12 2 2 5 4" xfId="15662" xr:uid="{00000000-0005-0000-0000-00009A3D0000}"/>
    <cellStyle name="Normal 12 2 2 5 4 2" xfId="15663" xr:uid="{00000000-0005-0000-0000-00009B3D0000}"/>
    <cellStyle name="Normal 12 2 2 5 4 2 2" xfId="15664" xr:uid="{00000000-0005-0000-0000-00009C3D0000}"/>
    <cellStyle name="Normal 12 2 2 5 4 2 3" xfId="15665" xr:uid="{00000000-0005-0000-0000-00009D3D0000}"/>
    <cellStyle name="Normal 12 2 2 5 4 2 4" xfId="15666" xr:uid="{00000000-0005-0000-0000-00009E3D0000}"/>
    <cellStyle name="Normal 12 2 2 5 4 2 5" xfId="15667" xr:uid="{00000000-0005-0000-0000-00009F3D0000}"/>
    <cellStyle name="Normal 12 2 2 5 4 2 6" xfId="15668" xr:uid="{00000000-0005-0000-0000-0000A03D0000}"/>
    <cellStyle name="Normal 12 2 2 5 4 2 7" xfId="15669" xr:uid="{00000000-0005-0000-0000-0000A13D0000}"/>
    <cellStyle name="Normal 12 2 2 5 4 3" xfId="15670" xr:uid="{00000000-0005-0000-0000-0000A23D0000}"/>
    <cellStyle name="Normal 12 2 2 5 4 4" xfId="15671" xr:uid="{00000000-0005-0000-0000-0000A33D0000}"/>
    <cellStyle name="Normal 12 2 2 5 4 5" xfId="15672" xr:uid="{00000000-0005-0000-0000-0000A43D0000}"/>
    <cellStyle name="Normal 12 2 2 5 4 6" xfId="15673" xr:uid="{00000000-0005-0000-0000-0000A53D0000}"/>
    <cellStyle name="Normal 12 2 2 5 4 7" xfId="15674" xr:uid="{00000000-0005-0000-0000-0000A63D0000}"/>
    <cellStyle name="Normal 12 2 2 5 4 8" xfId="15675" xr:uid="{00000000-0005-0000-0000-0000A73D0000}"/>
    <cellStyle name="Normal 12 2 2 5 5" xfId="15676" xr:uid="{00000000-0005-0000-0000-0000A83D0000}"/>
    <cellStyle name="Normal 12 2 2 5 5 2" xfId="15677" xr:uid="{00000000-0005-0000-0000-0000A93D0000}"/>
    <cellStyle name="Normal 12 2 2 5 5 3" xfId="15678" xr:uid="{00000000-0005-0000-0000-0000AA3D0000}"/>
    <cellStyle name="Normal 12 2 2 5 5 4" xfId="15679" xr:uid="{00000000-0005-0000-0000-0000AB3D0000}"/>
    <cellStyle name="Normal 12 2 2 5 5 5" xfId="15680" xr:uid="{00000000-0005-0000-0000-0000AC3D0000}"/>
    <cellStyle name="Normal 12 2 2 5 5 6" xfId="15681" xr:uid="{00000000-0005-0000-0000-0000AD3D0000}"/>
    <cellStyle name="Normal 12 2 2 5 5 7" xfId="15682" xr:uid="{00000000-0005-0000-0000-0000AE3D0000}"/>
    <cellStyle name="Normal 12 2 2 5 6" xfId="15683" xr:uid="{00000000-0005-0000-0000-0000AF3D0000}"/>
    <cellStyle name="Normal 12 2 2 5 7" xfId="15684" xr:uid="{00000000-0005-0000-0000-0000B03D0000}"/>
    <cellStyle name="Normal 12 2 2 5 8" xfId="15685" xr:uid="{00000000-0005-0000-0000-0000B13D0000}"/>
    <cellStyle name="Normal 12 2 2 5 9" xfId="15686" xr:uid="{00000000-0005-0000-0000-0000B23D0000}"/>
    <cellStyle name="Normal 12 2 2 6" xfId="15687" xr:uid="{00000000-0005-0000-0000-0000B33D0000}"/>
    <cellStyle name="Normal 12 2 2 6 10" xfId="15688" xr:uid="{00000000-0005-0000-0000-0000B43D0000}"/>
    <cellStyle name="Normal 12 2 2 6 2" xfId="15689" xr:uid="{00000000-0005-0000-0000-0000B53D0000}"/>
    <cellStyle name="Normal 12 2 2 6 2 2" xfId="15690" xr:uid="{00000000-0005-0000-0000-0000B63D0000}"/>
    <cellStyle name="Normal 12 2 2 6 2 2 2" xfId="15691" xr:uid="{00000000-0005-0000-0000-0000B73D0000}"/>
    <cellStyle name="Normal 12 2 2 6 2 2 2 2" xfId="15692" xr:uid="{00000000-0005-0000-0000-0000B83D0000}"/>
    <cellStyle name="Normal 12 2 2 6 2 2 2 3" xfId="15693" xr:uid="{00000000-0005-0000-0000-0000B93D0000}"/>
    <cellStyle name="Normal 12 2 2 6 2 2 2 4" xfId="15694" xr:uid="{00000000-0005-0000-0000-0000BA3D0000}"/>
    <cellStyle name="Normal 12 2 2 6 2 2 2 5" xfId="15695" xr:uid="{00000000-0005-0000-0000-0000BB3D0000}"/>
    <cellStyle name="Normal 12 2 2 6 2 2 2 6" xfId="15696" xr:uid="{00000000-0005-0000-0000-0000BC3D0000}"/>
    <cellStyle name="Normal 12 2 2 6 2 2 2 7" xfId="15697" xr:uid="{00000000-0005-0000-0000-0000BD3D0000}"/>
    <cellStyle name="Normal 12 2 2 6 2 2 3" xfId="15698" xr:uid="{00000000-0005-0000-0000-0000BE3D0000}"/>
    <cellStyle name="Normal 12 2 2 6 2 2 4" xfId="15699" xr:uid="{00000000-0005-0000-0000-0000BF3D0000}"/>
    <cellStyle name="Normal 12 2 2 6 2 2 5" xfId="15700" xr:uid="{00000000-0005-0000-0000-0000C03D0000}"/>
    <cellStyle name="Normal 12 2 2 6 2 2 6" xfId="15701" xr:uid="{00000000-0005-0000-0000-0000C13D0000}"/>
    <cellStyle name="Normal 12 2 2 6 2 2 7" xfId="15702" xr:uid="{00000000-0005-0000-0000-0000C23D0000}"/>
    <cellStyle name="Normal 12 2 2 6 2 2 8" xfId="15703" xr:uid="{00000000-0005-0000-0000-0000C33D0000}"/>
    <cellStyle name="Normal 12 2 2 6 2 3" xfId="15704" xr:uid="{00000000-0005-0000-0000-0000C43D0000}"/>
    <cellStyle name="Normal 12 2 2 6 2 3 2" xfId="15705" xr:uid="{00000000-0005-0000-0000-0000C53D0000}"/>
    <cellStyle name="Normal 12 2 2 6 2 3 3" xfId="15706" xr:uid="{00000000-0005-0000-0000-0000C63D0000}"/>
    <cellStyle name="Normal 12 2 2 6 2 3 4" xfId="15707" xr:uid="{00000000-0005-0000-0000-0000C73D0000}"/>
    <cellStyle name="Normal 12 2 2 6 2 3 5" xfId="15708" xr:uid="{00000000-0005-0000-0000-0000C83D0000}"/>
    <cellStyle name="Normal 12 2 2 6 2 3 6" xfId="15709" xr:uid="{00000000-0005-0000-0000-0000C93D0000}"/>
    <cellStyle name="Normal 12 2 2 6 2 3 7" xfId="15710" xr:uid="{00000000-0005-0000-0000-0000CA3D0000}"/>
    <cellStyle name="Normal 12 2 2 6 2 4" xfId="15711" xr:uid="{00000000-0005-0000-0000-0000CB3D0000}"/>
    <cellStyle name="Normal 12 2 2 6 2 5" xfId="15712" xr:uid="{00000000-0005-0000-0000-0000CC3D0000}"/>
    <cellStyle name="Normal 12 2 2 6 2 6" xfId="15713" xr:uid="{00000000-0005-0000-0000-0000CD3D0000}"/>
    <cellStyle name="Normal 12 2 2 6 2 7" xfId="15714" xr:uid="{00000000-0005-0000-0000-0000CE3D0000}"/>
    <cellStyle name="Normal 12 2 2 6 2 8" xfId="15715" xr:uid="{00000000-0005-0000-0000-0000CF3D0000}"/>
    <cellStyle name="Normal 12 2 2 6 2 9" xfId="15716" xr:uid="{00000000-0005-0000-0000-0000D03D0000}"/>
    <cellStyle name="Normal 12 2 2 6 3" xfId="15717" xr:uid="{00000000-0005-0000-0000-0000D13D0000}"/>
    <cellStyle name="Normal 12 2 2 6 3 2" xfId="15718" xr:uid="{00000000-0005-0000-0000-0000D23D0000}"/>
    <cellStyle name="Normal 12 2 2 6 3 2 2" xfId="15719" xr:uid="{00000000-0005-0000-0000-0000D33D0000}"/>
    <cellStyle name="Normal 12 2 2 6 3 2 3" xfId="15720" xr:uid="{00000000-0005-0000-0000-0000D43D0000}"/>
    <cellStyle name="Normal 12 2 2 6 3 2 4" xfId="15721" xr:uid="{00000000-0005-0000-0000-0000D53D0000}"/>
    <cellStyle name="Normal 12 2 2 6 3 2 5" xfId="15722" xr:uid="{00000000-0005-0000-0000-0000D63D0000}"/>
    <cellStyle name="Normal 12 2 2 6 3 2 6" xfId="15723" xr:uid="{00000000-0005-0000-0000-0000D73D0000}"/>
    <cellStyle name="Normal 12 2 2 6 3 2 7" xfId="15724" xr:uid="{00000000-0005-0000-0000-0000D83D0000}"/>
    <cellStyle name="Normal 12 2 2 6 3 3" xfId="15725" xr:uid="{00000000-0005-0000-0000-0000D93D0000}"/>
    <cellStyle name="Normal 12 2 2 6 3 4" xfId="15726" xr:uid="{00000000-0005-0000-0000-0000DA3D0000}"/>
    <cellStyle name="Normal 12 2 2 6 3 5" xfId="15727" xr:uid="{00000000-0005-0000-0000-0000DB3D0000}"/>
    <cellStyle name="Normal 12 2 2 6 3 6" xfId="15728" xr:uid="{00000000-0005-0000-0000-0000DC3D0000}"/>
    <cellStyle name="Normal 12 2 2 6 3 7" xfId="15729" xr:uid="{00000000-0005-0000-0000-0000DD3D0000}"/>
    <cellStyle name="Normal 12 2 2 6 3 8" xfId="15730" xr:uid="{00000000-0005-0000-0000-0000DE3D0000}"/>
    <cellStyle name="Normal 12 2 2 6 4" xfId="15731" xr:uid="{00000000-0005-0000-0000-0000DF3D0000}"/>
    <cellStyle name="Normal 12 2 2 6 4 2" xfId="15732" xr:uid="{00000000-0005-0000-0000-0000E03D0000}"/>
    <cellStyle name="Normal 12 2 2 6 4 3" xfId="15733" xr:uid="{00000000-0005-0000-0000-0000E13D0000}"/>
    <cellStyle name="Normal 12 2 2 6 4 4" xfId="15734" xr:uid="{00000000-0005-0000-0000-0000E23D0000}"/>
    <cellStyle name="Normal 12 2 2 6 4 5" xfId="15735" xr:uid="{00000000-0005-0000-0000-0000E33D0000}"/>
    <cellStyle name="Normal 12 2 2 6 4 6" xfId="15736" xr:uid="{00000000-0005-0000-0000-0000E43D0000}"/>
    <cellStyle name="Normal 12 2 2 6 4 7" xfId="15737" xr:uid="{00000000-0005-0000-0000-0000E53D0000}"/>
    <cellStyle name="Normal 12 2 2 6 5" xfId="15738" xr:uid="{00000000-0005-0000-0000-0000E63D0000}"/>
    <cellStyle name="Normal 12 2 2 6 6" xfId="15739" xr:uid="{00000000-0005-0000-0000-0000E73D0000}"/>
    <cellStyle name="Normal 12 2 2 6 7" xfId="15740" xr:uid="{00000000-0005-0000-0000-0000E83D0000}"/>
    <cellStyle name="Normal 12 2 2 6 8" xfId="15741" xr:uid="{00000000-0005-0000-0000-0000E93D0000}"/>
    <cellStyle name="Normal 12 2 2 6 9" xfId="15742" xr:uid="{00000000-0005-0000-0000-0000EA3D0000}"/>
    <cellStyle name="Normal 12 2 2 7" xfId="15743" xr:uid="{00000000-0005-0000-0000-0000EB3D0000}"/>
    <cellStyle name="Normal 12 2 2 7 2" xfId="15744" xr:uid="{00000000-0005-0000-0000-0000EC3D0000}"/>
    <cellStyle name="Normal 12 2 2 7 2 2" xfId="15745" xr:uid="{00000000-0005-0000-0000-0000ED3D0000}"/>
    <cellStyle name="Normal 12 2 2 7 2 2 2" xfId="15746" xr:uid="{00000000-0005-0000-0000-0000EE3D0000}"/>
    <cellStyle name="Normal 12 2 2 7 2 2 3" xfId="15747" xr:uid="{00000000-0005-0000-0000-0000EF3D0000}"/>
    <cellStyle name="Normal 12 2 2 7 2 2 4" xfId="15748" xr:uid="{00000000-0005-0000-0000-0000F03D0000}"/>
    <cellStyle name="Normal 12 2 2 7 2 2 5" xfId="15749" xr:uid="{00000000-0005-0000-0000-0000F13D0000}"/>
    <cellStyle name="Normal 12 2 2 7 2 2 6" xfId="15750" xr:uid="{00000000-0005-0000-0000-0000F23D0000}"/>
    <cellStyle name="Normal 12 2 2 7 2 2 7" xfId="15751" xr:uid="{00000000-0005-0000-0000-0000F33D0000}"/>
    <cellStyle name="Normal 12 2 2 7 2 3" xfId="15752" xr:uid="{00000000-0005-0000-0000-0000F43D0000}"/>
    <cellStyle name="Normal 12 2 2 7 2 4" xfId="15753" xr:uid="{00000000-0005-0000-0000-0000F53D0000}"/>
    <cellStyle name="Normal 12 2 2 7 2 5" xfId="15754" xr:uid="{00000000-0005-0000-0000-0000F63D0000}"/>
    <cellStyle name="Normal 12 2 2 7 2 6" xfId="15755" xr:uid="{00000000-0005-0000-0000-0000F73D0000}"/>
    <cellStyle name="Normal 12 2 2 7 2 7" xfId="15756" xr:uid="{00000000-0005-0000-0000-0000F83D0000}"/>
    <cellStyle name="Normal 12 2 2 7 2 8" xfId="15757" xr:uid="{00000000-0005-0000-0000-0000F93D0000}"/>
    <cellStyle name="Normal 12 2 2 7 3" xfId="15758" xr:uid="{00000000-0005-0000-0000-0000FA3D0000}"/>
    <cellStyle name="Normal 12 2 2 7 3 2" xfId="15759" xr:uid="{00000000-0005-0000-0000-0000FB3D0000}"/>
    <cellStyle name="Normal 12 2 2 7 3 3" xfId="15760" xr:uid="{00000000-0005-0000-0000-0000FC3D0000}"/>
    <cellStyle name="Normal 12 2 2 7 3 4" xfId="15761" xr:uid="{00000000-0005-0000-0000-0000FD3D0000}"/>
    <cellStyle name="Normal 12 2 2 7 3 5" xfId="15762" xr:uid="{00000000-0005-0000-0000-0000FE3D0000}"/>
    <cellStyle name="Normal 12 2 2 7 3 6" xfId="15763" xr:uid="{00000000-0005-0000-0000-0000FF3D0000}"/>
    <cellStyle name="Normal 12 2 2 7 3 7" xfId="15764" xr:uid="{00000000-0005-0000-0000-0000003E0000}"/>
    <cellStyle name="Normal 12 2 2 7 4" xfId="15765" xr:uid="{00000000-0005-0000-0000-0000013E0000}"/>
    <cellStyle name="Normal 12 2 2 7 5" xfId="15766" xr:uid="{00000000-0005-0000-0000-0000023E0000}"/>
    <cellStyle name="Normal 12 2 2 7 6" xfId="15767" xr:uid="{00000000-0005-0000-0000-0000033E0000}"/>
    <cellStyle name="Normal 12 2 2 7 7" xfId="15768" xr:uid="{00000000-0005-0000-0000-0000043E0000}"/>
    <cellStyle name="Normal 12 2 2 7 8" xfId="15769" xr:uid="{00000000-0005-0000-0000-0000053E0000}"/>
    <cellStyle name="Normal 12 2 2 7 9" xfId="15770" xr:uid="{00000000-0005-0000-0000-0000063E0000}"/>
    <cellStyle name="Normal 12 2 2 8" xfId="15771" xr:uid="{00000000-0005-0000-0000-0000073E0000}"/>
    <cellStyle name="Normal 12 2 2 8 2" xfId="15772" xr:uid="{00000000-0005-0000-0000-0000083E0000}"/>
    <cellStyle name="Normal 12 2 2 8 2 2" xfId="15773" xr:uid="{00000000-0005-0000-0000-0000093E0000}"/>
    <cellStyle name="Normal 12 2 2 8 2 3" xfId="15774" xr:uid="{00000000-0005-0000-0000-00000A3E0000}"/>
    <cellStyle name="Normal 12 2 2 8 2 4" xfId="15775" xr:uid="{00000000-0005-0000-0000-00000B3E0000}"/>
    <cellStyle name="Normal 12 2 2 8 2 5" xfId="15776" xr:uid="{00000000-0005-0000-0000-00000C3E0000}"/>
    <cellStyle name="Normal 12 2 2 8 2 6" xfId="15777" xr:uid="{00000000-0005-0000-0000-00000D3E0000}"/>
    <cellStyle name="Normal 12 2 2 8 2 7" xfId="15778" xr:uid="{00000000-0005-0000-0000-00000E3E0000}"/>
    <cellStyle name="Normal 12 2 2 8 3" xfId="15779" xr:uid="{00000000-0005-0000-0000-00000F3E0000}"/>
    <cellStyle name="Normal 12 2 2 8 4" xfId="15780" xr:uid="{00000000-0005-0000-0000-0000103E0000}"/>
    <cellStyle name="Normal 12 2 2 8 5" xfId="15781" xr:uid="{00000000-0005-0000-0000-0000113E0000}"/>
    <cellStyle name="Normal 12 2 2 8 6" xfId="15782" xr:uid="{00000000-0005-0000-0000-0000123E0000}"/>
    <cellStyle name="Normal 12 2 2 8 7" xfId="15783" xr:uid="{00000000-0005-0000-0000-0000133E0000}"/>
    <cellStyle name="Normal 12 2 2 8 8" xfId="15784" xr:uid="{00000000-0005-0000-0000-0000143E0000}"/>
    <cellStyle name="Normal 12 2 2 9" xfId="15785" xr:uid="{00000000-0005-0000-0000-0000153E0000}"/>
    <cellStyle name="Normal 12 2 2 9 2" xfId="15786" xr:uid="{00000000-0005-0000-0000-0000163E0000}"/>
    <cellStyle name="Normal 12 2 2 9 3" xfId="15787" xr:uid="{00000000-0005-0000-0000-0000173E0000}"/>
    <cellStyle name="Normal 12 2 2 9 4" xfId="15788" xr:uid="{00000000-0005-0000-0000-0000183E0000}"/>
    <cellStyle name="Normal 12 2 2 9 5" xfId="15789" xr:uid="{00000000-0005-0000-0000-0000193E0000}"/>
    <cellStyle name="Normal 12 2 2 9 6" xfId="15790" xr:uid="{00000000-0005-0000-0000-00001A3E0000}"/>
    <cellStyle name="Normal 12 2 2 9 7" xfId="15791" xr:uid="{00000000-0005-0000-0000-00001B3E0000}"/>
    <cellStyle name="Normal 12 2 3" xfId="15792" xr:uid="{00000000-0005-0000-0000-00001C3E0000}"/>
    <cellStyle name="Normal 12 2 3 10" xfId="15793" xr:uid="{00000000-0005-0000-0000-00001D3E0000}"/>
    <cellStyle name="Normal 12 2 3 11" xfId="15794" xr:uid="{00000000-0005-0000-0000-00001E3E0000}"/>
    <cellStyle name="Normal 12 2 3 12" xfId="15795" xr:uid="{00000000-0005-0000-0000-00001F3E0000}"/>
    <cellStyle name="Normal 12 2 3 13" xfId="15796" xr:uid="{00000000-0005-0000-0000-0000203E0000}"/>
    <cellStyle name="Normal 12 2 3 14" xfId="15797" xr:uid="{00000000-0005-0000-0000-0000213E0000}"/>
    <cellStyle name="Normal 12 2 3 15" xfId="15798" xr:uid="{00000000-0005-0000-0000-0000223E0000}"/>
    <cellStyle name="Normal 12 2 3 16" xfId="15799" xr:uid="{00000000-0005-0000-0000-0000233E0000}"/>
    <cellStyle name="Normal 12 2 3 2" xfId="15800" xr:uid="{00000000-0005-0000-0000-0000243E0000}"/>
    <cellStyle name="Normal 12 2 3 2 10" xfId="15801" xr:uid="{00000000-0005-0000-0000-0000253E0000}"/>
    <cellStyle name="Normal 12 2 3 2 11" xfId="15802" xr:uid="{00000000-0005-0000-0000-0000263E0000}"/>
    <cellStyle name="Normal 12 2 3 2 12" xfId="15803" xr:uid="{00000000-0005-0000-0000-0000273E0000}"/>
    <cellStyle name="Normal 12 2 3 2 2" xfId="15804" xr:uid="{00000000-0005-0000-0000-0000283E0000}"/>
    <cellStyle name="Normal 12 2 3 2 2 10" xfId="15805" xr:uid="{00000000-0005-0000-0000-0000293E0000}"/>
    <cellStyle name="Normal 12 2 3 2 2 11" xfId="15806" xr:uid="{00000000-0005-0000-0000-00002A3E0000}"/>
    <cellStyle name="Normal 12 2 3 2 2 2" xfId="15807" xr:uid="{00000000-0005-0000-0000-00002B3E0000}"/>
    <cellStyle name="Normal 12 2 3 2 2 2 10" xfId="15808" xr:uid="{00000000-0005-0000-0000-00002C3E0000}"/>
    <cellStyle name="Normal 12 2 3 2 2 2 2" xfId="15809" xr:uid="{00000000-0005-0000-0000-00002D3E0000}"/>
    <cellStyle name="Normal 12 2 3 2 2 2 2 2" xfId="15810" xr:uid="{00000000-0005-0000-0000-00002E3E0000}"/>
    <cellStyle name="Normal 12 2 3 2 2 2 2 2 2" xfId="15811" xr:uid="{00000000-0005-0000-0000-00002F3E0000}"/>
    <cellStyle name="Normal 12 2 3 2 2 2 2 2 3" xfId="15812" xr:uid="{00000000-0005-0000-0000-0000303E0000}"/>
    <cellStyle name="Normal 12 2 3 2 2 2 2 2 4" xfId="15813" xr:uid="{00000000-0005-0000-0000-0000313E0000}"/>
    <cellStyle name="Normal 12 2 3 2 2 2 2 2 5" xfId="15814" xr:uid="{00000000-0005-0000-0000-0000323E0000}"/>
    <cellStyle name="Normal 12 2 3 2 2 2 2 2 6" xfId="15815" xr:uid="{00000000-0005-0000-0000-0000333E0000}"/>
    <cellStyle name="Normal 12 2 3 2 2 2 2 2 7" xfId="15816" xr:uid="{00000000-0005-0000-0000-0000343E0000}"/>
    <cellStyle name="Normal 12 2 3 2 2 2 2 3" xfId="15817" xr:uid="{00000000-0005-0000-0000-0000353E0000}"/>
    <cellStyle name="Normal 12 2 3 2 2 2 2 4" xfId="15818" xr:uid="{00000000-0005-0000-0000-0000363E0000}"/>
    <cellStyle name="Normal 12 2 3 2 2 2 2 5" xfId="15819" xr:uid="{00000000-0005-0000-0000-0000373E0000}"/>
    <cellStyle name="Normal 12 2 3 2 2 2 2 6" xfId="15820" xr:uid="{00000000-0005-0000-0000-0000383E0000}"/>
    <cellStyle name="Normal 12 2 3 2 2 2 2 7" xfId="15821" xr:uid="{00000000-0005-0000-0000-0000393E0000}"/>
    <cellStyle name="Normal 12 2 3 2 2 2 2 8" xfId="15822" xr:uid="{00000000-0005-0000-0000-00003A3E0000}"/>
    <cellStyle name="Normal 12 2 3 2 2 2 3" xfId="15823" xr:uid="{00000000-0005-0000-0000-00003B3E0000}"/>
    <cellStyle name="Normal 12 2 3 2 2 2 3 2" xfId="15824" xr:uid="{00000000-0005-0000-0000-00003C3E0000}"/>
    <cellStyle name="Normal 12 2 3 2 2 2 3 2 2" xfId="15825" xr:uid="{00000000-0005-0000-0000-00003D3E0000}"/>
    <cellStyle name="Normal 12 2 3 2 2 2 3 2 3" xfId="15826" xr:uid="{00000000-0005-0000-0000-00003E3E0000}"/>
    <cellStyle name="Normal 12 2 3 2 2 2 3 2 4" xfId="15827" xr:uid="{00000000-0005-0000-0000-00003F3E0000}"/>
    <cellStyle name="Normal 12 2 3 2 2 2 3 2 5" xfId="15828" xr:uid="{00000000-0005-0000-0000-0000403E0000}"/>
    <cellStyle name="Normal 12 2 3 2 2 2 3 2 6" xfId="15829" xr:uid="{00000000-0005-0000-0000-0000413E0000}"/>
    <cellStyle name="Normal 12 2 3 2 2 2 3 2 7" xfId="15830" xr:uid="{00000000-0005-0000-0000-0000423E0000}"/>
    <cellStyle name="Normal 12 2 3 2 2 2 3 3" xfId="15831" xr:uid="{00000000-0005-0000-0000-0000433E0000}"/>
    <cellStyle name="Normal 12 2 3 2 2 2 3 4" xfId="15832" xr:uid="{00000000-0005-0000-0000-0000443E0000}"/>
    <cellStyle name="Normal 12 2 3 2 2 2 3 5" xfId="15833" xr:uid="{00000000-0005-0000-0000-0000453E0000}"/>
    <cellStyle name="Normal 12 2 3 2 2 2 3 6" xfId="15834" xr:uid="{00000000-0005-0000-0000-0000463E0000}"/>
    <cellStyle name="Normal 12 2 3 2 2 2 3 7" xfId="15835" xr:uid="{00000000-0005-0000-0000-0000473E0000}"/>
    <cellStyle name="Normal 12 2 3 2 2 2 3 8" xfId="15836" xr:uid="{00000000-0005-0000-0000-0000483E0000}"/>
    <cellStyle name="Normal 12 2 3 2 2 2 4" xfId="15837" xr:uid="{00000000-0005-0000-0000-0000493E0000}"/>
    <cellStyle name="Normal 12 2 3 2 2 2 4 2" xfId="15838" xr:uid="{00000000-0005-0000-0000-00004A3E0000}"/>
    <cellStyle name="Normal 12 2 3 2 2 2 4 3" xfId="15839" xr:uid="{00000000-0005-0000-0000-00004B3E0000}"/>
    <cellStyle name="Normal 12 2 3 2 2 2 4 4" xfId="15840" xr:uid="{00000000-0005-0000-0000-00004C3E0000}"/>
    <cellStyle name="Normal 12 2 3 2 2 2 4 5" xfId="15841" xr:uid="{00000000-0005-0000-0000-00004D3E0000}"/>
    <cellStyle name="Normal 12 2 3 2 2 2 4 6" xfId="15842" xr:uid="{00000000-0005-0000-0000-00004E3E0000}"/>
    <cellStyle name="Normal 12 2 3 2 2 2 4 7" xfId="15843" xr:uid="{00000000-0005-0000-0000-00004F3E0000}"/>
    <cellStyle name="Normal 12 2 3 2 2 2 5" xfId="15844" xr:uid="{00000000-0005-0000-0000-0000503E0000}"/>
    <cellStyle name="Normal 12 2 3 2 2 2 6" xfId="15845" xr:uid="{00000000-0005-0000-0000-0000513E0000}"/>
    <cellStyle name="Normal 12 2 3 2 2 2 7" xfId="15846" xr:uid="{00000000-0005-0000-0000-0000523E0000}"/>
    <cellStyle name="Normal 12 2 3 2 2 2 8" xfId="15847" xr:uid="{00000000-0005-0000-0000-0000533E0000}"/>
    <cellStyle name="Normal 12 2 3 2 2 2 9" xfId="15848" xr:uid="{00000000-0005-0000-0000-0000543E0000}"/>
    <cellStyle name="Normal 12 2 3 2 2 3" xfId="15849" xr:uid="{00000000-0005-0000-0000-0000553E0000}"/>
    <cellStyle name="Normal 12 2 3 2 2 3 2" xfId="15850" xr:uid="{00000000-0005-0000-0000-0000563E0000}"/>
    <cellStyle name="Normal 12 2 3 2 2 3 2 2" xfId="15851" xr:uid="{00000000-0005-0000-0000-0000573E0000}"/>
    <cellStyle name="Normal 12 2 3 2 2 3 2 2 2" xfId="15852" xr:uid="{00000000-0005-0000-0000-0000583E0000}"/>
    <cellStyle name="Normal 12 2 3 2 2 3 2 2 3" xfId="15853" xr:uid="{00000000-0005-0000-0000-0000593E0000}"/>
    <cellStyle name="Normal 12 2 3 2 2 3 2 2 4" xfId="15854" xr:uid="{00000000-0005-0000-0000-00005A3E0000}"/>
    <cellStyle name="Normal 12 2 3 2 2 3 2 2 5" xfId="15855" xr:uid="{00000000-0005-0000-0000-00005B3E0000}"/>
    <cellStyle name="Normal 12 2 3 2 2 3 2 2 6" xfId="15856" xr:uid="{00000000-0005-0000-0000-00005C3E0000}"/>
    <cellStyle name="Normal 12 2 3 2 2 3 2 2 7" xfId="15857" xr:uid="{00000000-0005-0000-0000-00005D3E0000}"/>
    <cellStyle name="Normal 12 2 3 2 2 3 2 3" xfId="15858" xr:uid="{00000000-0005-0000-0000-00005E3E0000}"/>
    <cellStyle name="Normal 12 2 3 2 2 3 2 4" xfId="15859" xr:uid="{00000000-0005-0000-0000-00005F3E0000}"/>
    <cellStyle name="Normal 12 2 3 2 2 3 2 5" xfId="15860" xr:uid="{00000000-0005-0000-0000-0000603E0000}"/>
    <cellStyle name="Normal 12 2 3 2 2 3 2 6" xfId="15861" xr:uid="{00000000-0005-0000-0000-0000613E0000}"/>
    <cellStyle name="Normal 12 2 3 2 2 3 2 7" xfId="15862" xr:uid="{00000000-0005-0000-0000-0000623E0000}"/>
    <cellStyle name="Normal 12 2 3 2 2 3 2 8" xfId="15863" xr:uid="{00000000-0005-0000-0000-0000633E0000}"/>
    <cellStyle name="Normal 12 2 3 2 2 3 3" xfId="15864" xr:uid="{00000000-0005-0000-0000-0000643E0000}"/>
    <cellStyle name="Normal 12 2 3 2 2 3 3 2" xfId="15865" xr:uid="{00000000-0005-0000-0000-0000653E0000}"/>
    <cellStyle name="Normal 12 2 3 2 2 3 3 3" xfId="15866" xr:uid="{00000000-0005-0000-0000-0000663E0000}"/>
    <cellStyle name="Normal 12 2 3 2 2 3 3 4" xfId="15867" xr:uid="{00000000-0005-0000-0000-0000673E0000}"/>
    <cellStyle name="Normal 12 2 3 2 2 3 3 5" xfId="15868" xr:uid="{00000000-0005-0000-0000-0000683E0000}"/>
    <cellStyle name="Normal 12 2 3 2 2 3 3 6" xfId="15869" xr:uid="{00000000-0005-0000-0000-0000693E0000}"/>
    <cellStyle name="Normal 12 2 3 2 2 3 3 7" xfId="15870" xr:uid="{00000000-0005-0000-0000-00006A3E0000}"/>
    <cellStyle name="Normal 12 2 3 2 2 3 4" xfId="15871" xr:uid="{00000000-0005-0000-0000-00006B3E0000}"/>
    <cellStyle name="Normal 12 2 3 2 2 3 5" xfId="15872" xr:uid="{00000000-0005-0000-0000-00006C3E0000}"/>
    <cellStyle name="Normal 12 2 3 2 2 3 6" xfId="15873" xr:uid="{00000000-0005-0000-0000-00006D3E0000}"/>
    <cellStyle name="Normal 12 2 3 2 2 3 7" xfId="15874" xr:uid="{00000000-0005-0000-0000-00006E3E0000}"/>
    <cellStyle name="Normal 12 2 3 2 2 3 8" xfId="15875" xr:uid="{00000000-0005-0000-0000-00006F3E0000}"/>
    <cellStyle name="Normal 12 2 3 2 2 3 9" xfId="15876" xr:uid="{00000000-0005-0000-0000-0000703E0000}"/>
    <cellStyle name="Normal 12 2 3 2 2 4" xfId="15877" xr:uid="{00000000-0005-0000-0000-0000713E0000}"/>
    <cellStyle name="Normal 12 2 3 2 2 4 2" xfId="15878" xr:uid="{00000000-0005-0000-0000-0000723E0000}"/>
    <cellStyle name="Normal 12 2 3 2 2 4 2 2" xfId="15879" xr:uid="{00000000-0005-0000-0000-0000733E0000}"/>
    <cellStyle name="Normal 12 2 3 2 2 4 2 3" xfId="15880" xr:uid="{00000000-0005-0000-0000-0000743E0000}"/>
    <cellStyle name="Normal 12 2 3 2 2 4 2 4" xfId="15881" xr:uid="{00000000-0005-0000-0000-0000753E0000}"/>
    <cellStyle name="Normal 12 2 3 2 2 4 2 5" xfId="15882" xr:uid="{00000000-0005-0000-0000-0000763E0000}"/>
    <cellStyle name="Normal 12 2 3 2 2 4 2 6" xfId="15883" xr:uid="{00000000-0005-0000-0000-0000773E0000}"/>
    <cellStyle name="Normal 12 2 3 2 2 4 2 7" xfId="15884" xr:uid="{00000000-0005-0000-0000-0000783E0000}"/>
    <cellStyle name="Normal 12 2 3 2 2 4 3" xfId="15885" xr:uid="{00000000-0005-0000-0000-0000793E0000}"/>
    <cellStyle name="Normal 12 2 3 2 2 4 4" xfId="15886" xr:uid="{00000000-0005-0000-0000-00007A3E0000}"/>
    <cellStyle name="Normal 12 2 3 2 2 4 5" xfId="15887" xr:uid="{00000000-0005-0000-0000-00007B3E0000}"/>
    <cellStyle name="Normal 12 2 3 2 2 4 6" xfId="15888" xr:uid="{00000000-0005-0000-0000-00007C3E0000}"/>
    <cellStyle name="Normal 12 2 3 2 2 4 7" xfId="15889" xr:uid="{00000000-0005-0000-0000-00007D3E0000}"/>
    <cellStyle name="Normal 12 2 3 2 2 4 8" xfId="15890" xr:uid="{00000000-0005-0000-0000-00007E3E0000}"/>
    <cellStyle name="Normal 12 2 3 2 2 5" xfId="15891" xr:uid="{00000000-0005-0000-0000-00007F3E0000}"/>
    <cellStyle name="Normal 12 2 3 2 2 5 2" xfId="15892" xr:uid="{00000000-0005-0000-0000-0000803E0000}"/>
    <cellStyle name="Normal 12 2 3 2 2 5 3" xfId="15893" xr:uid="{00000000-0005-0000-0000-0000813E0000}"/>
    <cellStyle name="Normal 12 2 3 2 2 5 4" xfId="15894" xr:uid="{00000000-0005-0000-0000-0000823E0000}"/>
    <cellStyle name="Normal 12 2 3 2 2 5 5" xfId="15895" xr:uid="{00000000-0005-0000-0000-0000833E0000}"/>
    <cellStyle name="Normal 12 2 3 2 2 5 6" xfId="15896" xr:uid="{00000000-0005-0000-0000-0000843E0000}"/>
    <cellStyle name="Normal 12 2 3 2 2 5 7" xfId="15897" xr:uid="{00000000-0005-0000-0000-0000853E0000}"/>
    <cellStyle name="Normal 12 2 3 2 2 6" xfId="15898" xr:uid="{00000000-0005-0000-0000-0000863E0000}"/>
    <cellStyle name="Normal 12 2 3 2 2 7" xfId="15899" xr:uid="{00000000-0005-0000-0000-0000873E0000}"/>
    <cellStyle name="Normal 12 2 3 2 2 8" xfId="15900" xr:uid="{00000000-0005-0000-0000-0000883E0000}"/>
    <cellStyle name="Normal 12 2 3 2 2 9" xfId="15901" xr:uid="{00000000-0005-0000-0000-0000893E0000}"/>
    <cellStyle name="Normal 12 2 3 2 3" xfId="15902" xr:uid="{00000000-0005-0000-0000-00008A3E0000}"/>
    <cellStyle name="Normal 12 2 3 2 3 10" xfId="15903" xr:uid="{00000000-0005-0000-0000-00008B3E0000}"/>
    <cellStyle name="Normal 12 2 3 2 3 2" xfId="15904" xr:uid="{00000000-0005-0000-0000-00008C3E0000}"/>
    <cellStyle name="Normal 12 2 3 2 3 2 2" xfId="15905" xr:uid="{00000000-0005-0000-0000-00008D3E0000}"/>
    <cellStyle name="Normal 12 2 3 2 3 2 2 2" xfId="15906" xr:uid="{00000000-0005-0000-0000-00008E3E0000}"/>
    <cellStyle name="Normal 12 2 3 2 3 2 2 3" xfId="15907" xr:uid="{00000000-0005-0000-0000-00008F3E0000}"/>
    <cellStyle name="Normal 12 2 3 2 3 2 2 4" xfId="15908" xr:uid="{00000000-0005-0000-0000-0000903E0000}"/>
    <cellStyle name="Normal 12 2 3 2 3 2 2 5" xfId="15909" xr:uid="{00000000-0005-0000-0000-0000913E0000}"/>
    <cellStyle name="Normal 12 2 3 2 3 2 2 6" xfId="15910" xr:uid="{00000000-0005-0000-0000-0000923E0000}"/>
    <cellStyle name="Normal 12 2 3 2 3 2 2 7" xfId="15911" xr:uid="{00000000-0005-0000-0000-0000933E0000}"/>
    <cellStyle name="Normal 12 2 3 2 3 2 3" xfId="15912" xr:uid="{00000000-0005-0000-0000-0000943E0000}"/>
    <cellStyle name="Normal 12 2 3 2 3 2 4" xfId="15913" xr:uid="{00000000-0005-0000-0000-0000953E0000}"/>
    <cellStyle name="Normal 12 2 3 2 3 2 5" xfId="15914" xr:uid="{00000000-0005-0000-0000-0000963E0000}"/>
    <cellStyle name="Normal 12 2 3 2 3 2 6" xfId="15915" xr:uid="{00000000-0005-0000-0000-0000973E0000}"/>
    <cellStyle name="Normal 12 2 3 2 3 2 7" xfId="15916" xr:uid="{00000000-0005-0000-0000-0000983E0000}"/>
    <cellStyle name="Normal 12 2 3 2 3 2 8" xfId="15917" xr:uid="{00000000-0005-0000-0000-0000993E0000}"/>
    <cellStyle name="Normal 12 2 3 2 3 3" xfId="15918" xr:uid="{00000000-0005-0000-0000-00009A3E0000}"/>
    <cellStyle name="Normal 12 2 3 2 3 3 2" xfId="15919" xr:uid="{00000000-0005-0000-0000-00009B3E0000}"/>
    <cellStyle name="Normal 12 2 3 2 3 3 2 2" xfId="15920" xr:uid="{00000000-0005-0000-0000-00009C3E0000}"/>
    <cellStyle name="Normal 12 2 3 2 3 3 2 3" xfId="15921" xr:uid="{00000000-0005-0000-0000-00009D3E0000}"/>
    <cellStyle name="Normal 12 2 3 2 3 3 2 4" xfId="15922" xr:uid="{00000000-0005-0000-0000-00009E3E0000}"/>
    <cellStyle name="Normal 12 2 3 2 3 3 2 5" xfId="15923" xr:uid="{00000000-0005-0000-0000-00009F3E0000}"/>
    <cellStyle name="Normal 12 2 3 2 3 3 2 6" xfId="15924" xr:uid="{00000000-0005-0000-0000-0000A03E0000}"/>
    <cellStyle name="Normal 12 2 3 2 3 3 2 7" xfId="15925" xr:uid="{00000000-0005-0000-0000-0000A13E0000}"/>
    <cellStyle name="Normal 12 2 3 2 3 3 3" xfId="15926" xr:uid="{00000000-0005-0000-0000-0000A23E0000}"/>
    <cellStyle name="Normal 12 2 3 2 3 3 4" xfId="15927" xr:uid="{00000000-0005-0000-0000-0000A33E0000}"/>
    <cellStyle name="Normal 12 2 3 2 3 3 5" xfId="15928" xr:uid="{00000000-0005-0000-0000-0000A43E0000}"/>
    <cellStyle name="Normal 12 2 3 2 3 3 6" xfId="15929" xr:uid="{00000000-0005-0000-0000-0000A53E0000}"/>
    <cellStyle name="Normal 12 2 3 2 3 3 7" xfId="15930" xr:uid="{00000000-0005-0000-0000-0000A63E0000}"/>
    <cellStyle name="Normal 12 2 3 2 3 3 8" xfId="15931" xr:uid="{00000000-0005-0000-0000-0000A73E0000}"/>
    <cellStyle name="Normal 12 2 3 2 3 4" xfId="15932" xr:uid="{00000000-0005-0000-0000-0000A83E0000}"/>
    <cellStyle name="Normal 12 2 3 2 3 4 2" xfId="15933" xr:uid="{00000000-0005-0000-0000-0000A93E0000}"/>
    <cellStyle name="Normal 12 2 3 2 3 4 3" xfId="15934" xr:uid="{00000000-0005-0000-0000-0000AA3E0000}"/>
    <cellStyle name="Normal 12 2 3 2 3 4 4" xfId="15935" xr:uid="{00000000-0005-0000-0000-0000AB3E0000}"/>
    <cellStyle name="Normal 12 2 3 2 3 4 5" xfId="15936" xr:uid="{00000000-0005-0000-0000-0000AC3E0000}"/>
    <cellStyle name="Normal 12 2 3 2 3 4 6" xfId="15937" xr:uid="{00000000-0005-0000-0000-0000AD3E0000}"/>
    <cellStyle name="Normal 12 2 3 2 3 4 7" xfId="15938" xr:uid="{00000000-0005-0000-0000-0000AE3E0000}"/>
    <cellStyle name="Normal 12 2 3 2 3 5" xfId="15939" xr:uid="{00000000-0005-0000-0000-0000AF3E0000}"/>
    <cellStyle name="Normal 12 2 3 2 3 6" xfId="15940" xr:uid="{00000000-0005-0000-0000-0000B03E0000}"/>
    <cellStyle name="Normal 12 2 3 2 3 7" xfId="15941" xr:uid="{00000000-0005-0000-0000-0000B13E0000}"/>
    <cellStyle name="Normal 12 2 3 2 3 8" xfId="15942" xr:uid="{00000000-0005-0000-0000-0000B23E0000}"/>
    <cellStyle name="Normal 12 2 3 2 3 9" xfId="15943" xr:uid="{00000000-0005-0000-0000-0000B33E0000}"/>
    <cellStyle name="Normal 12 2 3 2 4" xfId="15944" xr:uid="{00000000-0005-0000-0000-0000B43E0000}"/>
    <cellStyle name="Normal 12 2 3 2 4 2" xfId="15945" xr:uid="{00000000-0005-0000-0000-0000B53E0000}"/>
    <cellStyle name="Normal 12 2 3 2 4 2 2" xfId="15946" xr:uid="{00000000-0005-0000-0000-0000B63E0000}"/>
    <cellStyle name="Normal 12 2 3 2 4 2 2 2" xfId="15947" xr:uid="{00000000-0005-0000-0000-0000B73E0000}"/>
    <cellStyle name="Normal 12 2 3 2 4 2 2 3" xfId="15948" xr:uid="{00000000-0005-0000-0000-0000B83E0000}"/>
    <cellStyle name="Normal 12 2 3 2 4 2 2 4" xfId="15949" xr:uid="{00000000-0005-0000-0000-0000B93E0000}"/>
    <cellStyle name="Normal 12 2 3 2 4 2 2 5" xfId="15950" xr:uid="{00000000-0005-0000-0000-0000BA3E0000}"/>
    <cellStyle name="Normal 12 2 3 2 4 2 2 6" xfId="15951" xr:uid="{00000000-0005-0000-0000-0000BB3E0000}"/>
    <cellStyle name="Normal 12 2 3 2 4 2 2 7" xfId="15952" xr:uid="{00000000-0005-0000-0000-0000BC3E0000}"/>
    <cellStyle name="Normal 12 2 3 2 4 2 3" xfId="15953" xr:uid="{00000000-0005-0000-0000-0000BD3E0000}"/>
    <cellStyle name="Normal 12 2 3 2 4 2 4" xfId="15954" xr:uid="{00000000-0005-0000-0000-0000BE3E0000}"/>
    <cellStyle name="Normal 12 2 3 2 4 2 5" xfId="15955" xr:uid="{00000000-0005-0000-0000-0000BF3E0000}"/>
    <cellStyle name="Normal 12 2 3 2 4 2 6" xfId="15956" xr:uid="{00000000-0005-0000-0000-0000C03E0000}"/>
    <cellStyle name="Normal 12 2 3 2 4 2 7" xfId="15957" xr:uid="{00000000-0005-0000-0000-0000C13E0000}"/>
    <cellStyle name="Normal 12 2 3 2 4 2 8" xfId="15958" xr:uid="{00000000-0005-0000-0000-0000C23E0000}"/>
    <cellStyle name="Normal 12 2 3 2 4 3" xfId="15959" xr:uid="{00000000-0005-0000-0000-0000C33E0000}"/>
    <cellStyle name="Normal 12 2 3 2 4 3 2" xfId="15960" xr:uid="{00000000-0005-0000-0000-0000C43E0000}"/>
    <cellStyle name="Normal 12 2 3 2 4 3 3" xfId="15961" xr:uid="{00000000-0005-0000-0000-0000C53E0000}"/>
    <cellStyle name="Normal 12 2 3 2 4 3 4" xfId="15962" xr:uid="{00000000-0005-0000-0000-0000C63E0000}"/>
    <cellStyle name="Normal 12 2 3 2 4 3 5" xfId="15963" xr:uid="{00000000-0005-0000-0000-0000C73E0000}"/>
    <cellStyle name="Normal 12 2 3 2 4 3 6" xfId="15964" xr:uid="{00000000-0005-0000-0000-0000C83E0000}"/>
    <cellStyle name="Normal 12 2 3 2 4 3 7" xfId="15965" xr:uid="{00000000-0005-0000-0000-0000C93E0000}"/>
    <cellStyle name="Normal 12 2 3 2 4 4" xfId="15966" xr:uid="{00000000-0005-0000-0000-0000CA3E0000}"/>
    <cellStyle name="Normal 12 2 3 2 4 5" xfId="15967" xr:uid="{00000000-0005-0000-0000-0000CB3E0000}"/>
    <cellStyle name="Normal 12 2 3 2 4 6" xfId="15968" xr:uid="{00000000-0005-0000-0000-0000CC3E0000}"/>
    <cellStyle name="Normal 12 2 3 2 4 7" xfId="15969" xr:uid="{00000000-0005-0000-0000-0000CD3E0000}"/>
    <cellStyle name="Normal 12 2 3 2 4 8" xfId="15970" xr:uid="{00000000-0005-0000-0000-0000CE3E0000}"/>
    <cellStyle name="Normal 12 2 3 2 4 9" xfId="15971" xr:uid="{00000000-0005-0000-0000-0000CF3E0000}"/>
    <cellStyle name="Normal 12 2 3 2 5" xfId="15972" xr:uid="{00000000-0005-0000-0000-0000D03E0000}"/>
    <cellStyle name="Normal 12 2 3 2 5 2" xfId="15973" xr:uid="{00000000-0005-0000-0000-0000D13E0000}"/>
    <cellStyle name="Normal 12 2 3 2 5 2 2" xfId="15974" xr:uid="{00000000-0005-0000-0000-0000D23E0000}"/>
    <cellStyle name="Normal 12 2 3 2 5 2 3" xfId="15975" xr:uid="{00000000-0005-0000-0000-0000D33E0000}"/>
    <cellStyle name="Normal 12 2 3 2 5 2 4" xfId="15976" xr:uid="{00000000-0005-0000-0000-0000D43E0000}"/>
    <cellStyle name="Normal 12 2 3 2 5 2 5" xfId="15977" xr:uid="{00000000-0005-0000-0000-0000D53E0000}"/>
    <cellStyle name="Normal 12 2 3 2 5 2 6" xfId="15978" xr:uid="{00000000-0005-0000-0000-0000D63E0000}"/>
    <cellStyle name="Normal 12 2 3 2 5 2 7" xfId="15979" xr:uid="{00000000-0005-0000-0000-0000D73E0000}"/>
    <cellStyle name="Normal 12 2 3 2 5 3" xfId="15980" xr:uid="{00000000-0005-0000-0000-0000D83E0000}"/>
    <cellStyle name="Normal 12 2 3 2 5 4" xfId="15981" xr:uid="{00000000-0005-0000-0000-0000D93E0000}"/>
    <cellStyle name="Normal 12 2 3 2 5 5" xfId="15982" xr:uid="{00000000-0005-0000-0000-0000DA3E0000}"/>
    <cellStyle name="Normal 12 2 3 2 5 6" xfId="15983" xr:uid="{00000000-0005-0000-0000-0000DB3E0000}"/>
    <cellStyle name="Normal 12 2 3 2 5 7" xfId="15984" xr:uid="{00000000-0005-0000-0000-0000DC3E0000}"/>
    <cellStyle name="Normal 12 2 3 2 5 8" xfId="15985" xr:uid="{00000000-0005-0000-0000-0000DD3E0000}"/>
    <cellStyle name="Normal 12 2 3 2 6" xfId="15986" xr:uid="{00000000-0005-0000-0000-0000DE3E0000}"/>
    <cellStyle name="Normal 12 2 3 2 6 2" xfId="15987" xr:uid="{00000000-0005-0000-0000-0000DF3E0000}"/>
    <cellStyle name="Normal 12 2 3 2 6 3" xfId="15988" xr:uid="{00000000-0005-0000-0000-0000E03E0000}"/>
    <cellStyle name="Normal 12 2 3 2 6 4" xfId="15989" xr:uid="{00000000-0005-0000-0000-0000E13E0000}"/>
    <cellStyle name="Normal 12 2 3 2 6 5" xfId="15990" xr:uid="{00000000-0005-0000-0000-0000E23E0000}"/>
    <cellStyle name="Normal 12 2 3 2 6 6" xfId="15991" xr:uid="{00000000-0005-0000-0000-0000E33E0000}"/>
    <cellStyle name="Normal 12 2 3 2 6 7" xfId="15992" xr:uid="{00000000-0005-0000-0000-0000E43E0000}"/>
    <cellStyle name="Normal 12 2 3 2 7" xfId="15993" xr:uid="{00000000-0005-0000-0000-0000E53E0000}"/>
    <cellStyle name="Normal 12 2 3 2 8" xfId="15994" xr:uid="{00000000-0005-0000-0000-0000E63E0000}"/>
    <cellStyle name="Normal 12 2 3 2 9" xfId="15995" xr:uid="{00000000-0005-0000-0000-0000E73E0000}"/>
    <cellStyle name="Normal 12 2 3 3" xfId="15996" xr:uid="{00000000-0005-0000-0000-0000E83E0000}"/>
    <cellStyle name="Normal 12 2 3 3 10" xfId="15997" xr:uid="{00000000-0005-0000-0000-0000E93E0000}"/>
    <cellStyle name="Normal 12 2 3 3 11" xfId="15998" xr:uid="{00000000-0005-0000-0000-0000EA3E0000}"/>
    <cellStyle name="Normal 12 2 3 3 12" xfId="15999" xr:uid="{00000000-0005-0000-0000-0000EB3E0000}"/>
    <cellStyle name="Normal 12 2 3 3 2" xfId="16000" xr:uid="{00000000-0005-0000-0000-0000EC3E0000}"/>
    <cellStyle name="Normal 12 2 3 3 2 10" xfId="16001" xr:uid="{00000000-0005-0000-0000-0000ED3E0000}"/>
    <cellStyle name="Normal 12 2 3 3 2 11" xfId="16002" xr:uid="{00000000-0005-0000-0000-0000EE3E0000}"/>
    <cellStyle name="Normal 12 2 3 3 2 2" xfId="16003" xr:uid="{00000000-0005-0000-0000-0000EF3E0000}"/>
    <cellStyle name="Normal 12 2 3 3 2 2 10" xfId="16004" xr:uid="{00000000-0005-0000-0000-0000F03E0000}"/>
    <cellStyle name="Normal 12 2 3 3 2 2 2" xfId="16005" xr:uid="{00000000-0005-0000-0000-0000F13E0000}"/>
    <cellStyle name="Normal 12 2 3 3 2 2 2 2" xfId="16006" xr:uid="{00000000-0005-0000-0000-0000F23E0000}"/>
    <cellStyle name="Normal 12 2 3 3 2 2 2 2 2" xfId="16007" xr:uid="{00000000-0005-0000-0000-0000F33E0000}"/>
    <cellStyle name="Normal 12 2 3 3 2 2 2 2 3" xfId="16008" xr:uid="{00000000-0005-0000-0000-0000F43E0000}"/>
    <cellStyle name="Normal 12 2 3 3 2 2 2 2 4" xfId="16009" xr:uid="{00000000-0005-0000-0000-0000F53E0000}"/>
    <cellStyle name="Normal 12 2 3 3 2 2 2 2 5" xfId="16010" xr:uid="{00000000-0005-0000-0000-0000F63E0000}"/>
    <cellStyle name="Normal 12 2 3 3 2 2 2 2 6" xfId="16011" xr:uid="{00000000-0005-0000-0000-0000F73E0000}"/>
    <cellStyle name="Normal 12 2 3 3 2 2 2 2 7" xfId="16012" xr:uid="{00000000-0005-0000-0000-0000F83E0000}"/>
    <cellStyle name="Normal 12 2 3 3 2 2 2 3" xfId="16013" xr:uid="{00000000-0005-0000-0000-0000F93E0000}"/>
    <cellStyle name="Normal 12 2 3 3 2 2 2 4" xfId="16014" xr:uid="{00000000-0005-0000-0000-0000FA3E0000}"/>
    <cellStyle name="Normal 12 2 3 3 2 2 2 5" xfId="16015" xr:uid="{00000000-0005-0000-0000-0000FB3E0000}"/>
    <cellStyle name="Normal 12 2 3 3 2 2 2 6" xfId="16016" xr:uid="{00000000-0005-0000-0000-0000FC3E0000}"/>
    <cellStyle name="Normal 12 2 3 3 2 2 2 7" xfId="16017" xr:uid="{00000000-0005-0000-0000-0000FD3E0000}"/>
    <cellStyle name="Normal 12 2 3 3 2 2 2 8" xfId="16018" xr:uid="{00000000-0005-0000-0000-0000FE3E0000}"/>
    <cellStyle name="Normal 12 2 3 3 2 2 3" xfId="16019" xr:uid="{00000000-0005-0000-0000-0000FF3E0000}"/>
    <cellStyle name="Normal 12 2 3 3 2 2 3 2" xfId="16020" xr:uid="{00000000-0005-0000-0000-0000003F0000}"/>
    <cellStyle name="Normal 12 2 3 3 2 2 3 2 2" xfId="16021" xr:uid="{00000000-0005-0000-0000-0000013F0000}"/>
    <cellStyle name="Normal 12 2 3 3 2 2 3 2 3" xfId="16022" xr:uid="{00000000-0005-0000-0000-0000023F0000}"/>
    <cellStyle name="Normal 12 2 3 3 2 2 3 2 4" xfId="16023" xr:uid="{00000000-0005-0000-0000-0000033F0000}"/>
    <cellStyle name="Normal 12 2 3 3 2 2 3 2 5" xfId="16024" xr:uid="{00000000-0005-0000-0000-0000043F0000}"/>
    <cellStyle name="Normal 12 2 3 3 2 2 3 2 6" xfId="16025" xr:uid="{00000000-0005-0000-0000-0000053F0000}"/>
    <cellStyle name="Normal 12 2 3 3 2 2 3 2 7" xfId="16026" xr:uid="{00000000-0005-0000-0000-0000063F0000}"/>
    <cellStyle name="Normal 12 2 3 3 2 2 3 3" xfId="16027" xr:uid="{00000000-0005-0000-0000-0000073F0000}"/>
    <cellStyle name="Normal 12 2 3 3 2 2 3 4" xfId="16028" xr:uid="{00000000-0005-0000-0000-0000083F0000}"/>
    <cellStyle name="Normal 12 2 3 3 2 2 3 5" xfId="16029" xr:uid="{00000000-0005-0000-0000-0000093F0000}"/>
    <cellStyle name="Normal 12 2 3 3 2 2 3 6" xfId="16030" xr:uid="{00000000-0005-0000-0000-00000A3F0000}"/>
    <cellStyle name="Normal 12 2 3 3 2 2 3 7" xfId="16031" xr:uid="{00000000-0005-0000-0000-00000B3F0000}"/>
    <cellStyle name="Normal 12 2 3 3 2 2 3 8" xfId="16032" xr:uid="{00000000-0005-0000-0000-00000C3F0000}"/>
    <cellStyle name="Normal 12 2 3 3 2 2 4" xfId="16033" xr:uid="{00000000-0005-0000-0000-00000D3F0000}"/>
    <cellStyle name="Normal 12 2 3 3 2 2 4 2" xfId="16034" xr:uid="{00000000-0005-0000-0000-00000E3F0000}"/>
    <cellStyle name="Normal 12 2 3 3 2 2 4 3" xfId="16035" xr:uid="{00000000-0005-0000-0000-00000F3F0000}"/>
    <cellStyle name="Normal 12 2 3 3 2 2 4 4" xfId="16036" xr:uid="{00000000-0005-0000-0000-0000103F0000}"/>
    <cellStyle name="Normal 12 2 3 3 2 2 4 5" xfId="16037" xr:uid="{00000000-0005-0000-0000-0000113F0000}"/>
    <cellStyle name="Normal 12 2 3 3 2 2 4 6" xfId="16038" xr:uid="{00000000-0005-0000-0000-0000123F0000}"/>
    <cellStyle name="Normal 12 2 3 3 2 2 4 7" xfId="16039" xr:uid="{00000000-0005-0000-0000-0000133F0000}"/>
    <cellStyle name="Normal 12 2 3 3 2 2 5" xfId="16040" xr:uid="{00000000-0005-0000-0000-0000143F0000}"/>
    <cellStyle name="Normal 12 2 3 3 2 2 6" xfId="16041" xr:uid="{00000000-0005-0000-0000-0000153F0000}"/>
    <cellStyle name="Normal 12 2 3 3 2 2 7" xfId="16042" xr:uid="{00000000-0005-0000-0000-0000163F0000}"/>
    <cellStyle name="Normal 12 2 3 3 2 2 8" xfId="16043" xr:uid="{00000000-0005-0000-0000-0000173F0000}"/>
    <cellStyle name="Normal 12 2 3 3 2 2 9" xfId="16044" xr:uid="{00000000-0005-0000-0000-0000183F0000}"/>
    <cellStyle name="Normal 12 2 3 3 2 3" xfId="16045" xr:uid="{00000000-0005-0000-0000-0000193F0000}"/>
    <cellStyle name="Normal 12 2 3 3 2 3 2" xfId="16046" xr:uid="{00000000-0005-0000-0000-00001A3F0000}"/>
    <cellStyle name="Normal 12 2 3 3 2 3 2 2" xfId="16047" xr:uid="{00000000-0005-0000-0000-00001B3F0000}"/>
    <cellStyle name="Normal 12 2 3 3 2 3 2 2 2" xfId="16048" xr:uid="{00000000-0005-0000-0000-00001C3F0000}"/>
    <cellStyle name="Normal 12 2 3 3 2 3 2 2 3" xfId="16049" xr:uid="{00000000-0005-0000-0000-00001D3F0000}"/>
    <cellStyle name="Normal 12 2 3 3 2 3 2 2 4" xfId="16050" xr:uid="{00000000-0005-0000-0000-00001E3F0000}"/>
    <cellStyle name="Normal 12 2 3 3 2 3 2 2 5" xfId="16051" xr:uid="{00000000-0005-0000-0000-00001F3F0000}"/>
    <cellStyle name="Normal 12 2 3 3 2 3 2 2 6" xfId="16052" xr:uid="{00000000-0005-0000-0000-0000203F0000}"/>
    <cellStyle name="Normal 12 2 3 3 2 3 2 2 7" xfId="16053" xr:uid="{00000000-0005-0000-0000-0000213F0000}"/>
    <cellStyle name="Normal 12 2 3 3 2 3 2 3" xfId="16054" xr:uid="{00000000-0005-0000-0000-0000223F0000}"/>
    <cellStyle name="Normal 12 2 3 3 2 3 2 4" xfId="16055" xr:uid="{00000000-0005-0000-0000-0000233F0000}"/>
    <cellStyle name="Normal 12 2 3 3 2 3 2 5" xfId="16056" xr:uid="{00000000-0005-0000-0000-0000243F0000}"/>
    <cellStyle name="Normal 12 2 3 3 2 3 2 6" xfId="16057" xr:uid="{00000000-0005-0000-0000-0000253F0000}"/>
    <cellStyle name="Normal 12 2 3 3 2 3 2 7" xfId="16058" xr:uid="{00000000-0005-0000-0000-0000263F0000}"/>
    <cellStyle name="Normal 12 2 3 3 2 3 2 8" xfId="16059" xr:uid="{00000000-0005-0000-0000-0000273F0000}"/>
    <cellStyle name="Normal 12 2 3 3 2 3 3" xfId="16060" xr:uid="{00000000-0005-0000-0000-0000283F0000}"/>
    <cellStyle name="Normal 12 2 3 3 2 3 3 2" xfId="16061" xr:uid="{00000000-0005-0000-0000-0000293F0000}"/>
    <cellStyle name="Normal 12 2 3 3 2 3 3 3" xfId="16062" xr:uid="{00000000-0005-0000-0000-00002A3F0000}"/>
    <cellStyle name="Normal 12 2 3 3 2 3 3 4" xfId="16063" xr:uid="{00000000-0005-0000-0000-00002B3F0000}"/>
    <cellStyle name="Normal 12 2 3 3 2 3 3 5" xfId="16064" xr:uid="{00000000-0005-0000-0000-00002C3F0000}"/>
    <cellStyle name="Normal 12 2 3 3 2 3 3 6" xfId="16065" xr:uid="{00000000-0005-0000-0000-00002D3F0000}"/>
    <cellStyle name="Normal 12 2 3 3 2 3 3 7" xfId="16066" xr:uid="{00000000-0005-0000-0000-00002E3F0000}"/>
    <cellStyle name="Normal 12 2 3 3 2 3 4" xfId="16067" xr:uid="{00000000-0005-0000-0000-00002F3F0000}"/>
    <cellStyle name="Normal 12 2 3 3 2 3 5" xfId="16068" xr:uid="{00000000-0005-0000-0000-0000303F0000}"/>
    <cellStyle name="Normal 12 2 3 3 2 3 6" xfId="16069" xr:uid="{00000000-0005-0000-0000-0000313F0000}"/>
    <cellStyle name="Normal 12 2 3 3 2 3 7" xfId="16070" xr:uid="{00000000-0005-0000-0000-0000323F0000}"/>
    <cellStyle name="Normal 12 2 3 3 2 3 8" xfId="16071" xr:uid="{00000000-0005-0000-0000-0000333F0000}"/>
    <cellStyle name="Normal 12 2 3 3 2 3 9" xfId="16072" xr:uid="{00000000-0005-0000-0000-0000343F0000}"/>
    <cellStyle name="Normal 12 2 3 3 2 4" xfId="16073" xr:uid="{00000000-0005-0000-0000-0000353F0000}"/>
    <cellStyle name="Normal 12 2 3 3 2 4 2" xfId="16074" xr:uid="{00000000-0005-0000-0000-0000363F0000}"/>
    <cellStyle name="Normal 12 2 3 3 2 4 2 2" xfId="16075" xr:uid="{00000000-0005-0000-0000-0000373F0000}"/>
    <cellStyle name="Normal 12 2 3 3 2 4 2 3" xfId="16076" xr:uid="{00000000-0005-0000-0000-0000383F0000}"/>
    <cellStyle name="Normal 12 2 3 3 2 4 2 4" xfId="16077" xr:uid="{00000000-0005-0000-0000-0000393F0000}"/>
    <cellStyle name="Normal 12 2 3 3 2 4 2 5" xfId="16078" xr:uid="{00000000-0005-0000-0000-00003A3F0000}"/>
    <cellStyle name="Normal 12 2 3 3 2 4 2 6" xfId="16079" xr:uid="{00000000-0005-0000-0000-00003B3F0000}"/>
    <cellStyle name="Normal 12 2 3 3 2 4 2 7" xfId="16080" xr:uid="{00000000-0005-0000-0000-00003C3F0000}"/>
    <cellStyle name="Normal 12 2 3 3 2 4 3" xfId="16081" xr:uid="{00000000-0005-0000-0000-00003D3F0000}"/>
    <cellStyle name="Normal 12 2 3 3 2 4 4" xfId="16082" xr:uid="{00000000-0005-0000-0000-00003E3F0000}"/>
    <cellStyle name="Normal 12 2 3 3 2 4 5" xfId="16083" xr:uid="{00000000-0005-0000-0000-00003F3F0000}"/>
    <cellStyle name="Normal 12 2 3 3 2 4 6" xfId="16084" xr:uid="{00000000-0005-0000-0000-0000403F0000}"/>
    <cellStyle name="Normal 12 2 3 3 2 4 7" xfId="16085" xr:uid="{00000000-0005-0000-0000-0000413F0000}"/>
    <cellStyle name="Normal 12 2 3 3 2 4 8" xfId="16086" xr:uid="{00000000-0005-0000-0000-0000423F0000}"/>
    <cellStyle name="Normal 12 2 3 3 2 5" xfId="16087" xr:uid="{00000000-0005-0000-0000-0000433F0000}"/>
    <cellStyle name="Normal 12 2 3 3 2 5 2" xfId="16088" xr:uid="{00000000-0005-0000-0000-0000443F0000}"/>
    <cellStyle name="Normal 12 2 3 3 2 5 3" xfId="16089" xr:uid="{00000000-0005-0000-0000-0000453F0000}"/>
    <cellStyle name="Normal 12 2 3 3 2 5 4" xfId="16090" xr:uid="{00000000-0005-0000-0000-0000463F0000}"/>
    <cellStyle name="Normal 12 2 3 3 2 5 5" xfId="16091" xr:uid="{00000000-0005-0000-0000-0000473F0000}"/>
    <cellStyle name="Normal 12 2 3 3 2 5 6" xfId="16092" xr:uid="{00000000-0005-0000-0000-0000483F0000}"/>
    <cellStyle name="Normal 12 2 3 3 2 5 7" xfId="16093" xr:uid="{00000000-0005-0000-0000-0000493F0000}"/>
    <cellStyle name="Normal 12 2 3 3 2 6" xfId="16094" xr:uid="{00000000-0005-0000-0000-00004A3F0000}"/>
    <cellStyle name="Normal 12 2 3 3 2 7" xfId="16095" xr:uid="{00000000-0005-0000-0000-00004B3F0000}"/>
    <cellStyle name="Normal 12 2 3 3 2 8" xfId="16096" xr:uid="{00000000-0005-0000-0000-00004C3F0000}"/>
    <cellStyle name="Normal 12 2 3 3 2 9" xfId="16097" xr:uid="{00000000-0005-0000-0000-00004D3F0000}"/>
    <cellStyle name="Normal 12 2 3 3 3" xfId="16098" xr:uid="{00000000-0005-0000-0000-00004E3F0000}"/>
    <cellStyle name="Normal 12 2 3 3 3 10" xfId="16099" xr:uid="{00000000-0005-0000-0000-00004F3F0000}"/>
    <cellStyle name="Normal 12 2 3 3 3 2" xfId="16100" xr:uid="{00000000-0005-0000-0000-0000503F0000}"/>
    <cellStyle name="Normal 12 2 3 3 3 2 2" xfId="16101" xr:uid="{00000000-0005-0000-0000-0000513F0000}"/>
    <cellStyle name="Normal 12 2 3 3 3 2 2 2" xfId="16102" xr:uid="{00000000-0005-0000-0000-0000523F0000}"/>
    <cellStyle name="Normal 12 2 3 3 3 2 2 3" xfId="16103" xr:uid="{00000000-0005-0000-0000-0000533F0000}"/>
    <cellStyle name="Normal 12 2 3 3 3 2 2 4" xfId="16104" xr:uid="{00000000-0005-0000-0000-0000543F0000}"/>
    <cellStyle name="Normal 12 2 3 3 3 2 2 5" xfId="16105" xr:uid="{00000000-0005-0000-0000-0000553F0000}"/>
    <cellStyle name="Normal 12 2 3 3 3 2 2 6" xfId="16106" xr:uid="{00000000-0005-0000-0000-0000563F0000}"/>
    <cellStyle name="Normal 12 2 3 3 3 2 2 7" xfId="16107" xr:uid="{00000000-0005-0000-0000-0000573F0000}"/>
    <cellStyle name="Normal 12 2 3 3 3 2 3" xfId="16108" xr:uid="{00000000-0005-0000-0000-0000583F0000}"/>
    <cellStyle name="Normal 12 2 3 3 3 2 4" xfId="16109" xr:uid="{00000000-0005-0000-0000-0000593F0000}"/>
    <cellStyle name="Normal 12 2 3 3 3 2 5" xfId="16110" xr:uid="{00000000-0005-0000-0000-00005A3F0000}"/>
    <cellStyle name="Normal 12 2 3 3 3 2 6" xfId="16111" xr:uid="{00000000-0005-0000-0000-00005B3F0000}"/>
    <cellStyle name="Normal 12 2 3 3 3 2 7" xfId="16112" xr:uid="{00000000-0005-0000-0000-00005C3F0000}"/>
    <cellStyle name="Normal 12 2 3 3 3 2 8" xfId="16113" xr:uid="{00000000-0005-0000-0000-00005D3F0000}"/>
    <cellStyle name="Normal 12 2 3 3 3 3" xfId="16114" xr:uid="{00000000-0005-0000-0000-00005E3F0000}"/>
    <cellStyle name="Normal 12 2 3 3 3 3 2" xfId="16115" xr:uid="{00000000-0005-0000-0000-00005F3F0000}"/>
    <cellStyle name="Normal 12 2 3 3 3 3 2 2" xfId="16116" xr:uid="{00000000-0005-0000-0000-0000603F0000}"/>
    <cellStyle name="Normal 12 2 3 3 3 3 2 3" xfId="16117" xr:uid="{00000000-0005-0000-0000-0000613F0000}"/>
    <cellStyle name="Normal 12 2 3 3 3 3 2 4" xfId="16118" xr:uid="{00000000-0005-0000-0000-0000623F0000}"/>
    <cellStyle name="Normal 12 2 3 3 3 3 2 5" xfId="16119" xr:uid="{00000000-0005-0000-0000-0000633F0000}"/>
    <cellStyle name="Normal 12 2 3 3 3 3 2 6" xfId="16120" xr:uid="{00000000-0005-0000-0000-0000643F0000}"/>
    <cellStyle name="Normal 12 2 3 3 3 3 2 7" xfId="16121" xr:uid="{00000000-0005-0000-0000-0000653F0000}"/>
    <cellStyle name="Normal 12 2 3 3 3 3 3" xfId="16122" xr:uid="{00000000-0005-0000-0000-0000663F0000}"/>
    <cellStyle name="Normal 12 2 3 3 3 3 4" xfId="16123" xr:uid="{00000000-0005-0000-0000-0000673F0000}"/>
    <cellStyle name="Normal 12 2 3 3 3 3 5" xfId="16124" xr:uid="{00000000-0005-0000-0000-0000683F0000}"/>
    <cellStyle name="Normal 12 2 3 3 3 3 6" xfId="16125" xr:uid="{00000000-0005-0000-0000-0000693F0000}"/>
    <cellStyle name="Normal 12 2 3 3 3 3 7" xfId="16126" xr:uid="{00000000-0005-0000-0000-00006A3F0000}"/>
    <cellStyle name="Normal 12 2 3 3 3 3 8" xfId="16127" xr:uid="{00000000-0005-0000-0000-00006B3F0000}"/>
    <cellStyle name="Normal 12 2 3 3 3 4" xfId="16128" xr:uid="{00000000-0005-0000-0000-00006C3F0000}"/>
    <cellStyle name="Normal 12 2 3 3 3 4 2" xfId="16129" xr:uid="{00000000-0005-0000-0000-00006D3F0000}"/>
    <cellStyle name="Normal 12 2 3 3 3 4 3" xfId="16130" xr:uid="{00000000-0005-0000-0000-00006E3F0000}"/>
    <cellStyle name="Normal 12 2 3 3 3 4 4" xfId="16131" xr:uid="{00000000-0005-0000-0000-00006F3F0000}"/>
    <cellStyle name="Normal 12 2 3 3 3 4 5" xfId="16132" xr:uid="{00000000-0005-0000-0000-0000703F0000}"/>
    <cellStyle name="Normal 12 2 3 3 3 4 6" xfId="16133" xr:uid="{00000000-0005-0000-0000-0000713F0000}"/>
    <cellStyle name="Normal 12 2 3 3 3 4 7" xfId="16134" xr:uid="{00000000-0005-0000-0000-0000723F0000}"/>
    <cellStyle name="Normal 12 2 3 3 3 5" xfId="16135" xr:uid="{00000000-0005-0000-0000-0000733F0000}"/>
    <cellStyle name="Normal 12 2 3 3 3 6" xfId="16136" xr:uid="{00000000-0005-0000-0000-0000743F0000}"/>
    <cellStyle name="Normal 12 2 3 3 3 7" xfId="16137" xr:uid="{00000000-0005-0000-0000-0000753F0000}"/>
    <cellStyle name="Normal 12 2 3 3 3 8" xfId="16138" xr:uid="{00000000-0005-0000-0000-0000763F0000}"/>
    <cellStyle name="Normal 12 2 3 3 3 9" xfId="16139" xr:uid="{00000000-0005-0000-0000-0000773F0000}"/>
    <cellStyle name="Normal 12 2 3 3 4" xfId="16140" xr:uid="{00000000-0005-0000-0000-0000783F0000}"/>
    <cellStyle name="Normal 12 2 3 3 4 2" xfId="16141" xr:uid="{00000000-0005-0000-0000-0000793F0000}"/>
    <cellStyle name="Normal 12 2 3 3 4 2 2" xfId="16142" xr:uid="{00000000-0005-0000-0000-00007A3F0000}"/>
    <cellStyle name="Normal 12 2 3 3 4 2 2 2" xfId="16143" xr:uid="{00000000-0005-0000-0000-00007B3F0000}"/>
    <cellStyle name="Normal 12 2 3 3 4 2 2 3" xfId="16144" xr:uid="{00000000-0005-0000-0000-00007C3F0000}"/>
    <cellStyle name="Normal 12 2 3 3 4 2 2 4" xfId="16145" xr:uid="{00000000-0005-0000-0000-00007D3F0000}"/>
    <cellStyle name="Normal 12 2 3 3 4 2 2 5" xfId="16146" xr:uid="{00000000-0005-0000-0000-00007E3F0000}"/>
    <cellStyle name="Normal 12 2 3 3 4 2 2 6" xfId="16147" xr:uid="{00000000-0005-0000-0000-00007F3F0000}"/>
    <cellStyle name="Normal 12 2 3 3 4 2 2 7" xfId="16148" xr:uid="{00000000-0005-0000-0000-0000803F0000}"/>
    <cellStyle name="Normal 12 2 3 3 4 2 3" xfId="16149" xr:uid="{00000000-0005-0000-0000-0000813F0000}"/>
    <cellStyle name="Normal 12 2 3 3 4 2 4" xfId="16150" xr:uid="{00000000-0005-0000-0000-0000823F0000}"/>
    <cellStyle name="Normal 12 2 3 3 4 2 5" xfId="16151" xr:uid="{00000000-0005-0000-0000-0000833F0000}"/>
    <cellStyle name="Normal 12 2 3 3 4 2 6" xfId="16152" xr:uid="{00000000-0005-0000-0000-0000843F0000}"/>
    <cellStyle name="Normal 12 2 3 3 4 2 7" xfId="16153" xr:uid="{00000000-0005-0000-0000-0000853F0000}"/>
    <cellStyle name="Normal 12 2 3 3 4 2 8" xfId="16154" xr:uid="{00000000-0005-0000-0000-0000863F0000}"/>
    <cellStyle name="Normal 12 2 3 3 4 3" xfId="16155" xr:uid="{00000000-0005-0000-0000-0000873F0000}"/>
    <cellStyle name="Normal 12 2 3 3 4 3 2" xfId="16156" xr:uid="{00000000-0005-0000-0000-0000883F0000}"/>
    <cellStyle name="Normal 12 2 3 3 4 3 3" xfId="16157" xr:uid="{00000000-0005-0000-0000-0000893F0000}"/>
    <cellStyle name="Normal 12 2 3 3 4 3 4" xfId="16158" xr:uid="{00000000-0005-0000-0000-00008A3F0000}"/>
    <cellStyle name="Normal 12 2 3 3 4 3 5" xfId="16159" xr:uid="{00000000-0005-0000-0000-00008B3F0000}"/>
    <cellStyle name="Normal 12 2 3 3 4 3 6" xfId="16160" xr:uid="{00000000-0005-0000-0000-00008C3F0000}"/>
    <cellStyle name="Normal 12 2 3 3 4 3 7" xfId="16161" xr:uid="{00000000-0005-0000-0000-00008D3F0000}"/>
    <cellStyle name="Normal 12 2 3 3 4 4" xfId="16162" xr:uid="{00000000-0005-0000-0000-00008E3F0000}"/>
    <cellStyle name="Normal 12 2 3 3 4 5" xfId="16163" xr:uid="{00000000-0005-0000-0000-00008F3F0000}"/>
    <cellStyle name="Normal 12 2 3 3 4 6" xfId="16164" xr:uid="{00000000-0005-0000-0000-0000903F0000}"/>
    <cellStyle name="Normal 12 2 3 3 4 7" xfId="16165" xr:uid="{00000000-0005-0000-0000-0000913F0000}"/>
    <cellStyle name="Normal 12 2 3 3 4 8" xfId="16166" xr:uid="{00000000-0005-0000-0000-0000923F0000}"/>
    <cellStyle name="Normal 12 2 3 3 4 9" xfId="16167" xr:uid="{00000000-0005-0000-0000-0000933F0000}"/>
    <cellStyle name="Normal 12 2 3 3 5" xfId="16168" xr:uid="{00000000-0005-0000-0000-0000943F0000}"/>
    <cellStyle name="Normal 12 2 3 3 5 2" xfId="16169" xr:uid="{00000000-0005-0000-0000-0000953F0000}"/>
    <cellStyle name="Normal 12 2 3 3 5 2 2" xfId="16170" xr:uid="{00000000-0005-0000-0000-0000963F0000}"/>
    <cellStyle name="Normal 12 2 3 3 5 2 3" xfId="16171" xr:uid="{00000000-0005-0000-0000-0000973F0000}"/>
    <cellStyle name="Normal 12 2 3 3 5 2 4" xfId="16172" xr:uid="{00000000-0005-0000-0000-0000983F0000}"/>
    <cellStyle name="Normal 12 2 3 3 5 2 5" xfId="16173" xr:uid="{00000000-0005-0000-0000-0000993F0000}"/>
    <cellStyle name="Normal 12 2 3 3 5 2 6" xfId="16174" xr:uid="{00000000-0005-0000-0000-00009A3F0000}"/>
    <cellStyle name="Normal 12 2 3 3 5 2 7" xfId="16175" xr:uid="{00000000-0005-0000-0000-00009B3F0000}"/>
    <cellStyle name="Normal 12 2 3 3 5 3" xfId="16176" xr:uid="{00000000-0005-0000-0000-00009C3F0000}"/>
    <cellStyle name="Normal 12 2 3 3 5 4" xfId="16177" xr:uid="{00000000-0005-0000-0000-00009D3F0000}"/>
    <cellStyle name="Normal 12 2 3 3 5 5" xfId="16178" xr:uid="{00000000-0005-0000-0000-00009E3F0000}"/>
    <cellStyle name="Normal 12 2 3 3 5 6" xfId="16179" xr:uid="{00000000-0005-0000-0000-00009F3F0000}"/>
    <cellStyle name="Normal 12 2 3 3 5 7" xfId="16180" xr:uid="{00000000-0005-0000-0000-0000A03F0000}"/>
    <cellStyle name="Normal 12 2 3 3 5 8" xfId="16181" xr:uid="{00000000-0005-0000-0000-0000A13F0000}"/>
    <cellStyle name="Normal 12 2 3 3 6" xfId="16182" xr:uid="{00000000-0005-0000-0000-0000A23F0000}"/>
    <cellStyle name="Normal 12 2 3 3 6 2" xfId="16183" xr:uid="{00000000-0005-0000-0000-0000A33F0000}"/>
    <cellStyle name="Normal 12 2 3 3 6 3" xfId="16184" xr:uid="{00000000-0005-0000-0000-0000A43F0000}"/>
    <cellStyle name="Normal 12 2 3 3 6 4" xfId="16185" xr:uid="{00000000-0005-0000-0000-0000A53F0000}"/>
    <cellStyle name="Normal 12 2 3 3 6 5" xfId="16186" xr:uid="{00000000-0005-0000-0000-0000A63F0000}"/>
    <cellStyle name="Normal 12 2 3 3 6 6" xfId="16187" xr:uid="{00000000-0005-0000-0000-0000A73F0000}"/>
    <cellStyle name="Normal 12 2 3 3 6 7" xfId="16188" xr:uid="{00000000-0005-0000-0000-0000A83F0000}"/>
    <cellStyle name="Normal 12 2 3 3 7" xfId="16189" xr:uid="{00000000-0005-0000-0000-0000A93F0000}"/>
    <cellStyle name="Normal 12 2 3 3 8" xfId="16190" xr:uid="{00000000-0005-0000-0000-0000AA3F0000}"/>
    <cellStyle name="Normal 12 2 3 3 9" xfId="16191" xr:uid="{00000000-0005-0000-0000-0000AB3F0000}"/>
    <cellStyle name="Normal 12 2 3 4" xfId="16192" xr:uid="{00000000-0005-0000-0000-0000AC3F0000}"/>
    <cellStyle name="Normal 12 2 3 4 10" xfId="16193" xr:uid="{00000000-0005-0000-0000-0000AD3F0000}"/>
    <cellStyle name="Normal 12 2 3 4 11" xfId="16194" xr:uid="{00000000-0005-0000-0000-0000AE3F0000}"/>
    <cellStyle name="Normal 12 2 3 4 2" xfId="16195" xr:uid="{00000000-0005-0000-0000-0000AF3F0000}"/>
    <cellStyle name="Normal 12 2 3 4 2 10" xfId="16196" xr:uid="{00000000-0005-0000-0000-0000B03F0000}"/>
    <cellStyle name="Normal 12 2 3 4 2 2" xfId="16197" xr:uid="{00000000-0005-0000-0000-0000B13F0000}"/>
    <cellStyle name="Normal 12 2 3 4 2 2 2" xfId="16198" xr:uid="{00000000-0005-0000-0000-0000B23F0000}"/>
    <cellStyle name="Normal 12 2 3 4 2 2 2 2" xfId="16199" xr:uid="{00000000-0005-0000-0000-0000B33F0000}"/>
    <cellStyle name="Normal 12 2 3 4 2 2 2 3" xfId="16200" xr:uid="{00000000-0005-0000-0000-0000B43F0000}"/>
    <cellStyle name="Normal 12 2 3 4 2 2 2 4" xfId="16201" xr:uid="{00000000-0005-0000-0000-0000B53F0000}"/>
    <cellStyle name="Normal 12 2 3 4 2 2 2 5" xfId="16202" xr:uid="{00000000-0005-0000-0000-0000B63F0000}"/>
    <cellStyle name="Normal 12 2 3 4 2 2 2 6" xfId="16203" xr:uid="{00000000-0005-0000-0000-0000B73F0000}"/>
    <cellStyle name="Normal 12 2 3 4 2 2 2 7" xfId="16204" xr:uid="{00000000-0005-0000-0000-0000B83F0000}"/>
    <cellStyle name="Normal 12 2 3 4 2 2 3" xfId="16205" xr:uid="{00000000-0005-0000-0000-0000B93F0000}"/>
    <cellStyle name="Normal 12 2 3 4 2 2 4" xfId="16206" xr:uid="{00000000-0005-0000-0000-0000BA3F0000}"/>
    <cellStyle name="Normal 12 2 3 4 2 2 5" xfId="16207" xr:uid="{00000000-0005-0000-0000-0000BB3F0000}"/>
    <cellStyle name="Normal 12 2 3 4 2 2 6" xfId="16208" xr:uid="{00000000-0005-0000-0000-0000BC3F0000}"/>
    <cellStyle name="Normal 12 2 3 4 2 2 7" xfId="16209" xr:uid="{00000000-0005-0000-0000-0000BD3F0000}"/>
    <cellStyle name="Normal 12 2 3 4 2 2 8" xfId="16210" xr:uid="{00000000-0005-0000-0000-0000BE3F0000}"/>
    <cellStyle name="Normal 12 2 3 4 2 3" xfId="16211" xr:uid="{00000000-0005-0000-0000-0000BF3F0000}"/>
    <cellStyle name="Normal 12 2 3 4 2 3 2" xfId="16212" xr:uid="{00000000-0005-0000-0000-0000C03F0000}"/>
    <cellStyle name="Normal 12 2 3 4 2 3 2 2" xfId="16213" xr:uid="{00000000-0005-0000-0000-0000C13F0000}"/>
    <cellStyle name="Normal 12 2 3 4 2 3 2 3" xfId="16214" xr:uid="{00000000-0005-0000-0000-0000C23F0000}"/>
    <cellStyle name="Normal 12 2 3 4 2 3 2 4" xfId="16215" xr:uid="{00000000-0005-0000-0000-0000C33F0000}"/>
    <cellStyle name="Normal 12 2 3 4 2 3 2 5" xfId="16216" xr:uid="{00000000-0005-0000-0000-0000C43F0000}"/>
    <cellStyle name="Normal 12 2 3 4 2 3 2 6" xfId="16217" xr:uid="{00000000-0005-0000-0000-0000C53F0000}"/>
    <cellStyle name="Normal 12 2 3 4 2 3 2 7" xfId="16218" xr:uid="{00000000-0005-0000-0000-0000C63F0000}"/>
    <cellStyle name="Normal 12 2 3 4 2 3 3" xfId="16219" xr:uid="{00000000-0005-0000-0000-0000C73F0000}"/>
    <cellStyle name="Normal 12 2 3 4 2 3 4" xfId="16220" xr:uid="{00000000-0005-0000-0000-0000C83F0000}"/>
    <cellStyle name="Normal 12 2 3 4 2 3 5" xfId="16221" xr:uid="{00000000-0005-0000-0000-0000C93F0000}"/>
    <cellStyle name="Normal 12 2 3 4 2 3 6" xfId="16222" xr:uid="{00000000-0005-0000-0000-0000CA3F0000}"/>
    <cellStyle name="Normal 12 2 3 4 2 3 7" xfId="16223" xr:uid="{00000000-0005-0000-0000-0000CB3F0000}"/>
    <cellStyle name="Normal 12 2 3 4 2 3 8" xfId="16224" xr:uid="{00000000-0005-0000-0000-0000CC3F0000}"/>
    <cellStyle name="Normal 12 2 3 4 2 4" xfId="16225" xr:uid="{00000000-0005-0000-0000-0000CD3F0000}"/>
    <cellStyle name="Normal 12 2 3 4 2 4 2" xfId="16226" xr:uid="{00000000-0005-0000-0000-0000CE3F0000}"/>
    <cellStyle name="Normal 12 2 3 4 2 4 3" xfId="16227" xr:uid="{00000000-0005-0000-0000-0000CF3F0000}"/>
    <cellStyle name="Normal 12 2 3 4 2 4 4" xfId="16228" xr:uid="{00000000-0005-0000-0000-0000D03F0000}"/>
    <cellStyle name="Normal 12 2 3 4 2 4 5" xfId="16229" xr:uid="{00000000-0005-0000-0000-0000D13F0000}"/>
    <cellStyle name="Normal 12 2 3 4 2 4 6" xfId="16230" xr:uid="{00000000-0005-0000-0000-0000D23F0000}"/>
    <cellStyle name="Normal 12 2 3 4 2 4 7" xfId="16231" xr:uid="{00000000-0005-0000-0000-0000D33F0000}"/>
    <cellStyle name="Normal 12 2 3 4 2 5" xfId="16232" xr:uid="{00000000-0005-0000-0000-0000D43F0000}"/>
    <cellStyle name="Normal 12 2 3 4 2 6" xfId="16233" xr:uid="{00000000-0005-0000-0000-0000D53F0000}"/>
    <cellStyle name="Normal 12 2 3 4 2 7" xfId="16234" xr:uid="{00000000-0005-0000-0000-0000D63F0000}"/>
    <cellStyle name="Normal 12 2 3 4 2 8" xfId="16235" xr:uid="{00000000-0005-0000-0000-0000D73F0000}"/>
    <cellStyle name="Normal 12 2 3 4 2 9" xfId="16236" xr:uid="{00000000-0005-0000-0000-0000D83F0000}"/>
    <cellStyle name="Normal 12 2 3 4 3" xfId="16237" xr:uid="{00000000-0005-0000-0000-0000D93F0000}"/>
    <cellStyle name="Normal 12 2 3 4 3 2" xfId="16238" xr:uid="{00000000-0005-0000-0000-0000DA3F0000}"/>
    <cellStyle name="Normal 12 2 3 4 3 2 2" xfId="16239" xr:uid="{00000000-0005-0000-0000-0000DB3F0000}"/>
    <cellStyle name="Normal 12 2 3 4 3 2 2 2" xfId="16240" xr:uid="{00000000-0005-0000-0000-0000DC3F0000}"/>
    <cellStyle name="Normal 12 2 3 4 3 2 2 3" xfId="16241" xr:uid="{00000000-0005-0000-0000-0000DD3F0000}"/>
    <cellStyle name="Normal 12 2 3 4 3 2 2 4" xfId="16242" xr:uid="{00000000-0005-0000-0000-0000DE3F0000}"/>
    <cellStyle name="Normal 12 2 3 4 3 2 2 5" xfId="16243" xr:uid="{00000000-0005-0000-0000-0000DF3F0000}"/>
    <cellStyle name="Normal 12 2 3 4 3 2 2 6" xfId="16244" xr:uid="{00000000-0005-0000-0000-0000E03F0000}"/>
    <cellStyle name="Normal 12 2 3 4 3 2 2 7" xfId="16245" xr:uid="{00000000-0005-0000-0000-0000E13F0000}"/>
    <cellStyle name="Normal 12 2 3 4 3 2 3" xfId="16246" xr:uid="{00000000-0005-0000-0000-0000E23F0000}"/>
    <cellStyle name="Normal 12 2 3 4 3 2 4" xfId="16247" xr:uid="{00000000-0005-0000-0000-0000E33F0000}"/>
    <cellStyle name="Normal 12 2 3 4 3 2 5" xfId="16248" xr:uid="{00000000-0005-0000-0000-0000E43F0000}"/>
    <cellStyle name="Normal 12 2 3 4 3 2 6" xfId="16249" xr:uid="{00000000-0005-0000-0000-0000E53F0000}"/>
    <cellStyle name="Normal 12 2 3 4 3 2 7" xfId="16250" xr:uid="{00000000-0005-0000-0000-0000E63F0000}"/>
    <cellStyle name="Normal 12 2 3 4 3 2 8" xfId="16251" xr:uid="{00000000-0005-0000-0000-0000E73F0000}"/>
    <cellStyle name="Normal 12 2 3 4 3 3" xfId="16252" xr:uid="{00000000-0005-0000-0000-0000E83F0000}"/>
    <cellStyle name="Normal 12 2 3 4 3 3 2" xfId="16253" xr:uid="{00000000-0005-0000-0000-0000E93F0000}"/>
    <cellStyle name="Normal 12 2 3 4 3 3 3" xfId="16254" xr:uid="{00000000-0005-0000-0000-0000EA3F0000}"/>
    <cellStyle name="Normal 12 2 3 4 3 3 4" xfId="16255" xr:uid="{00000000-0005-0000-0000-0000EB3F0000}"/>
    <cellStyle name="Normal 12 2 3 4 3 3 5" xfId="16256" xr:uid="{00000000-0005-0000-0000-0000EC3F0000}"/>
    <cellStyle name="Normal 12 2 3 4 3 3 6" xfId="16257" xr:uid="{00000000-0005-0000-0000-0000ED3F0000}"/>
    <cellStyle name="Normal 12 2 3 4 3 3 7" xfId="16258" xr:uid="{00000000-0005-0000-0000-0000EE3F0000}"/>
    <cellStyle name="Normal 12 2 3 4 3 4" xfId="16259" xr:uid="{00000000-0005-0000-0000-0000EF3F0000}"/>
    <cellStyle name="Normal 12 2 3 4 3 5" xfId="16260" xr:uid="{00000000-0005-0000-0000-0000F03F0000}"/>
    <cellStyle name="Normal 12 2 3 4 3 6" xfId="16261" xr:uid="{00000000-0005-0000-0000-0000F13F0000}"/>
    <cellStyle name="Normal 12 2 3 4 3 7" xfId="16262" xr:uid="{00000000-0005-0000-0000-0000F23F0000}"/>
    <cellStyle name="Normal 12 2 3 4 3 8" xfId="16263" xr:uid="{00000000-0005-0000-0000-0000F33F0000}"/>
    <cellStyle name="Normal 12 2 3 4 3 9" xfId="16264" xr:uid="{00000000-0005-0000-0000-0000F43F0000}"/>
    <cellStyle name="Normal 12 2 3 4 4" xfId="16265" xr:uid="{00000000-0005-0000-0000-0000F53F0000}"/>
    <cellStyle name="Normal 12 2 3 4 4 2" xfId="16266" xr:uid="{00000000-0005-0000-0000-0000F63F0000}"/>
    <cellStyle name="Normal 12 2 3 4 4 2 2" xfId="16267" xr:uid="{00000000-0005-0000-0000-0000F73F0000}"/>
    <cellStyle name="Normal 12 2 3 4 4 2 3" xfId="16268" xr:uid="{00000000-0005-0000-0000-0000F83F0000}"/>
    <cellStyle name="Normal 12 2 3 4 4 2 4" xfId="16269" xr:uid="{00000000-0005-0000-0000-0000F93F0000}"/>
    <cellStyle name="Normal 12 2 3 4 4 2 5" xfId="16270" xr:uid="{00000000-0005-0000-0000-0000FA3F0000}"/>
    <cellStyle name="Normal 12 2 3 4 4 2 6" xfId="16271" xr:uid="{00000000-0005-0000-0000-0000FB3F0000}"/>
    <cellStyle name="Normal 12 2 3 4 4 2 7" xfId="16272" xr:uid="{00000000-0005-0000-0000-0000FC3F0000}"/>
    <cellStyle name="Normal 12 2 3 4 4 3" xfId="16273" xr:uid="{00000000-0005-0000-0000-0000FD3F0000}"/>
    <cellStyle name="Normal 12 2 3 4 4 4" xfId="16274" xr:uid="{00000000-0005-0000-0000-0000FE3F0000}"/>
    <cellStyle name="Normal 12 2 3 4 4 5" xfId="16275" xr:uid="{00000000-0005-0000-0000-0000FF3F0000}"/>
    <cellStyle name="Normal 12 2 3 4 4 6" xfId="16276" xr:uid="{00000000-0005-0000-0000-000000400000}"/>
    <cellStyle name="Normal 12 2 3 4 4 7" xfId="16277" xr:uid="{00000000-0005-0000-0000-000001400000}"/>
    <cellStyle name="Normal 12 2 3 4 4 8" xfId="16278" xr:uid="{00000000-0005-0000-0000-000002400000}"/>
    <cellStyle name="Normal 12 2 3 4 5" xfId="16279" xr:uid="{00000000-0005-0000-0000-000003400000}"/>
    <cellStyle name="Normal 12 2 3 4 5 2" xfId="16280" xr:uid="{00000000-0005-0000-0000-000004400000}"/>
    <cellStyle name="Normal 12 2 3 4 5 3" xfId="16281" xr:uid="{00000000-0005-0000-0000-000005400000}"/>
    <cellStyle name="Normal 12 2 3 4 5 4" xfId="16282" xr:uid="{00000000-0005-0000-0000-000006400000}"/>
    <cellStyle name="Normal 12 2 3 4 5 5" xfId="16283" xr:uid="{00000000-0005-0000-0000-000007400000}"/>
    <cellStyle name="Normal 12 2 3 4 5 6" xfId="16284" xr:uid="{00000000-0005-0000-0000-000008400000}"/>
    <cellStyle name="Normal 12 2 3 4 5 7" xfId="16285" xr:uid="{00000000-0005-0000-0000-000009400000}"/>
    <cellStyle name="Normal 12 2 3 4 6" xfId="16286" xr:uid="{00000000-0005-0000-0000-00000A400000}"/>
    <cellStyle name="Normal 12 2 3 4 7" xfId="16287" xr:uid="{00000000-0005-0000-0000-00000B400000}"/>
    <cellStyle name="Normal 12 2 3 4 8" xfId="16288" xr:uid="{00000000-0005-0000-0000-00000C400000}"/>
    <cellStyle name="Normal 12 2 3 4 9" xfId="16289" xr:uid="{00000000-0005-0000-0000-00000D400000}"/>
    <cellStyle name="Normal 12 2 3 5" xfId="16290" xr:uid="{00000000-0005-0000-0000-00000E400000}"/>
    <cellStyle name="Normal 12 2 3 5 10" xfId="16291" xr:uid="{00000000-0005-0000-0000-00000F400000}"/>
    <cellStyle name="Normal 12 2 3 5 11" xfId="16292" xr:uid="{00000000-0005-0000-0000-000010400000}"/>
    <cellStyle name="Normal 12 2 3 5 2" xfId="16293" xr:uid="{00000000-0005-0000-0000-000011400000}"/>
    <cellStyle name="Normal 12 2 3 5 2 10" xfId="16294" xr:uid="{00000000-0005-0000-0000-000012400000}"/>
    <cellStyle name="Normal 12 2 3 5 2 2" xfId="16295" xr:uid="{00000000-0005-0000-0000-000013400000}"/>
    <cellStyle name="Normal 12 2 3 5 2 2 2" xfId="16296" xr:uid="{00000000-0005-0000-0000-000014400000}"/>
    <cellStyle name="Normal 12 2 3 5 2 2 2 2" xfId="16297" xr:uid="{00000000-0005-0000-0000-000015400000}"/>
    <cellStyle name="Normal 12 2 3 5 2 2 2 3" xfId="16298" xr:uid="{00000000-0005-0000-0000-000016400000}"/>
    <cellStyle name="Normal 12 2 3 5 2 2 2 4" xfId="16299" xr:uid="{00000000-0005-0000-0000-000017400000}"/>
    <cellStyle name="Normal 12 2 3 5 2 2 2 5" xfId="16300" xr:uid="{00000000-0005-0000-0000-000018400000}"/>
    <cellStyle name="Normal 12 2 3 5 2 2 2 6" xfId="16301" xr:uid="{00000000-0005-0000-0000-000019400000}"/>
    <cellStyle name="Normal 12 2 3 5 2 2 2 7" xfId="16302" xr:uid="{00000000-0005-0000-0000-00001A400000}"/>
    <cellStyle name="Normal 12 2 3 5 2 2 3" xfId="16303" xr:uid="{00000000-0005-0000-0000-00001B400000}"/>
    <cellStyle name="Normal 12 2 3 5 2 2 4" xfId="16304" xr:uid="{00000000-0005-0000-0000-00001C400000}"/>
    <cellStyle name="Normal 12 2 3 5 2 2 5" xfId="16305" xr:uid="{00000000-0005-0000-0000-00001D400000}"/>
    <cellStyle name="Normal 12 2 3 5 2 2 6" xfId="16306" xr:uid="{00000000-0005-0000-0000-00001E400000}"/>
    <cellStyle name="Normal 12 2 3 5 2 2 7" xfId="16307" xr:uid="{00000000-0005-0000-0000-00001F400000}"/>
    <cellStyle name="Normal 12 2 3 5 2 2 8" xfId="16308" xr:uid="{00000000-0005-0000-0000-000020400000}"/>
    <cellStyle name="Normal 12 2 3 5 2 3" xfId="16309" xr:uid="{00000000-0005-0000-0000-000021400000}"/>
    <cellStyle name="Normal 12 2 3 5 2 3 2" xfId="16310" xr:uid="{00000000-0005-0000-0000-000022400000}"/>
    <cellStyle name="Normal 12 2 3 5 2 3 2 2" xfId="16311" xr:uid="{00000000-0005-0000-0000-000023400000}"/>
    <cellStyle name="Normal 12 2 3 5 2 3 2 3" xfId="16312" xr:uid="{00000000-0005-0000-0000-000024400000}"/>
    <cellStyle name="Normal 12 2 3 5 2 3 2 4" xfId="16313" xr:uid="{00000000-0005-0000-0000-000025400000}"/>
    <cellStyle name="Normal 12 2 3 5 2 3 2 5" xfId="16314" xr:uid="{00000000-0005-0000-0000-000026400000}"/>
    <cellStyle name="Normal 12 2 3 5 2 3 2 6" xfId="16315" xr:uid="{00000000-0005-0000-0000-000027400000}"/>
    <cellStyle name="Normal 12 2 3 5 2 3 2 7" xfId="16316" xr:uid="{00000000-0005-0000-0000-000028400000}"/>
    <cellStyle name="Normal 12 2 3 5 2 3 3" xfId="16317" xr:uid="{00000000-0005-0000-0000-000029400000}"/>
    <cellStyle name="Normal 12 2 3 5 2 3 4" xfId="16318" xr:uid="{00000000-0005-0000-0000-00002A400000}"/>
    <cellStyle name="Normal 12 2 3 5 2 3 5" xfId="16319" xr:uid="{00000000-0005-0000-0000-00002B400000}"/>
    <cellStyle name="Normal 12 2 3 5 2 3 6" xfId="16320" xr:uid="{00000000-0005-0000-0000-00002C400000}"/>
    <cellStyle name="Normal 12 2 3 5 2 3 7" xfId="16321" xr:uid="{00000000-0005-0000-0000-00002D400000}"/>
    <cellStyle name="Normal 12 2 3 5 2 3 8" xfId="16322" xr:uid="{00000000-0005-0000-0000-00002E400000}"/>
    <cellStyle name="Normal 12 2 3 5 2 4" xfId="16323" xr:uid="{00000000-0005-0000-0000-00002F400000}"/>
    <cellStyle name="Normal 12 2 3 5 2 4 2" xfId="16324" xr:uid="{00000000-0005-0000-0000-000030400000}"/>
    <cellStyle name="Normal 12 2 3 5 2 4 3" xfId="16325" xr:uid="{00000000-0005-0000-0000-000031400000}"/>
    <cellStyle name="Normal 12 2 3 5 2 4 4" xfId="16326" xr:uid="{00000000-0005-0000-0000-000032400000}"/>
    <cellStyle name="Normal 12 2 3 5 2 4 5" xfId="16327" xr:uid="{00000000-0005-0000-0000-000033400000}"/>
    <cellStyle name="Normal 12 2 3 5 2 4 6" xfId="16328" xr:uid="{00000000-0005-0000-0000-000034400000}"/>
    <cellStyle name="Normal 12 2 3 5 2 4 7" xfId="16329" xr:uid="{00000000-0005-0000-0000-000035400000}"/>
    <cellStyle name="Normal 12 2 3 5 2 5" xfId="16330" xr:uid="{00000000-0005-0000-0000-000036400000}"/>
    <cellStyle name="Normal 12 2 3 5 2 6" xfId="16331" xr:uid="{00000000-0005-0000-0000-000037400000}"/>
    <cellStyle name="Normal 12 2 3 5 2 7" xfId="16332" xr:uid="{00000000-0005-0000-0000-000038400000}"/>
    <cellStyle name="Normal 12 2 3 5 2 8" xfId="16333" xr:uid="{00000000-0005-0000-0000-000039400000}"/>
    <cellStyle name="Normal 12 2 3 5 2 9" xfId="16334" xr:uid="{00000000-0005-0000-0000-00003A400000}"/>
    <cellStyle name="Normal 12 2 3 5 3" xfId="16335" xr:uid="{00000000-0005-0000-0000-00003B400000}"/>
    <cellStyle name="Normal 12 2 3 5 3 2" xfId="16336" xr:uid="{00000000-0005-0000-0000-00003C400000}"/>
    <cellStyle name="Normal 12 2 3 5 3 2 2" xfId="16337" xr:uid="{00000000-0005-0000-0000-00003D400000}"/>
    <cellStyle name="Normal 12 2 3 5 3 2 2 2" xfId="16338" xr:uid="{00000000-0005-0000-0000-00003E400000}"/>
    <cellStyle name="Normal 12 2 3 5 3 2 2 3" xfId="16339" xr:uid="{00000000-0005-0000-0000-00003F400000}"/>
    <cellStyle name="Normal 12 2 3 5 3 2 2 4" xfId="16340" xr:uid="{00000000-0005-0000-0000-000040400000}"/>
    <cellStyle name="Normal 12 2 3 5 3 2 2 5" xfId="16341" xr:uid="{00000000-0005-0000-0000-000041400000}"/>
    <cellStyle name="Normal 12 2 3 5 3 2 2 6" xfId="16342" xr:uid="{00000000-0005-0000-0000-000042400000}"/>
    <cellStyle name="Normal 12 2 3 5 3 2 2 7" xfId="16343" xr:uid="{00000000-0005-0000-0000-000043400000}"/>
    <cellStyle name="Normal 12 2 3 5 3 2 3" xfId="16344" xr:uid="{00000000-0005-0000-0000-000044400000}"/>
    <cellStyle name="Normal 12 2 3 5 3 2 4" xfId="16345" xr:uid="{00000000-0005-0000-0000-000045400000}"/>
    <cellStyle name="Normal 12 2 3 5 3 2 5" xfId="16346" xr:uid="{00000000-0005-0000-0000-000046400000}"/>
    <cellStyle name="Normal 12 2 3 5 3 2 6" xfId="16347" xr:uid="{00000000-0005-0000-0000-000047400000}"/>
    <cellStyle name="Normal 12 2 3 5 3 2 7" xfId="16348" xr:uid="{00000000-0005-0000-0000-000048400000}"/>
    <cellStyle name="Normal 12 2 3 5 3 2 8" xfId="16349" xr:uid="{00000000-0005-0000-0000-000049400000}"/>
    <cellStyle name="Normal 12 2 3 5 3 3" xfId="16350" xr:uid="{00000000-0005-0000-0000-00004A400000}"/>
    <cellStyle name="Normal 12 2 3 5 3 3 2" xfId="16351" xr:uid="{00000000-0005-0000-0000-00004B400000}"/>
    <cellStyle name="Normal 12 2 3 5 3 3 3" xfId="16352" xr:uid="{00000000-0005-0000-0000-00004C400000}"/>
    <cellStyle name="Normal 12 2 3 5 3 3 4" xfId="16353" xr:uid="{00000000-0005-0000-0000-00004D400000}"/>
    <cellStyle name="Normal 12 2 3 5 3 3 5" xfId="16354" xr:uid="{00000000-0005-0000-0000-00004E400000}"/>
    <cellStyle name="Normal 12 2 3 5 3 3 6" xfId="16355" xr:uid="{00000000-0005-0000-0000-00004F400000}"/>
    <cellStyle name="Normal 12 2 3 5 3 3 7" xfId="16356" xr:uid="{00000000-0005-0000-0000-000050400000}"/>
    <cellStyle name="Normal 12 2 3 5 3 4" xfId="16357" xr:uid="{00000000-0005-0000-0000-000051400000}"/>
    <cellStyle name="Normal 12 2 3 5 3 5" xfId="16358" xr:uid="{00000000-0005-0000-0000-000052400000}"/>
    <cellStyle name="Normal 12 2 3 5 3 6" xfId="16359" xr:uid="{00000000-0005-0000-0000-000053400000}"/>
    <cellStyle name="Normal 12 2 3 5 3 7" xfId="16360" xr:uid="{00000000-0005-0000-0000-000054400000}"/>
    <cellStyle name="Normal 12 2 3 5 3 8" xfId="16361" xr:uid="{00000000-0005-0000-0000-000055400000}"/>
    <cellStyle name="Normal 12 2 3 5 3 9" xfId="16362" xr:uid="{00000000-0005-0000-0000-000056400000}"/>
    <cellStyle name="Normal 12 2 3 5 4" xfId="16363" xr:uid="{00000000-0005-0000-0000-000057400000}"/>
    <cellStyle name="Normal 12 2 3 5 4 2" xfId="16364" xr:uid="{00000000-0005-0000-0000-000058400000}"/>
    <cellStyle name="Normal 12 2 3 5 4 2 2" xfId="16365" xr:uid="{00000000-0005-0000-0000-000059400000}"/>
    <cellStyle name="Normal 12 2 3 5 4 2 3" xfId="16366" xr:uid="{00000000-0005-0000-0000-00005A400000}"/>
    <cellStyle name="Normal 12 2 3 5 4 2 4" xfId="16367" xr:uid="{00000000-0005-0000-0000-00005B400000}"/>
    <cellStyle name="Normal 12 2 3 5 4 2 5" xfId="16368" xr:uid="{00000000-0005-0000-0000-00005C400000}"/>
    <cellStyle name="Normal 12 2 3 5 4 2 6" xfId="16369" xr:uid="{00000000-0005-0000-0000-00005D400000}"/>
    <cellStyle name="Normal 12 2 3 5 4 2 7" xfId="16370" xr:uid="{00000000-0005-0000-0000-00005E400000}"/>
    <cellStyle name="Normal 12 2 3 5 4 3" xfId="16371" xr:uid="{00000000-0005-0000-0000-00005F400000}"/>
    <cellStyle name="Normal 12 2 3 5 4 4" xfId="16372" xr:uid="{00000000-0005-0000-0000-000060400000}"/>
    <cellStyle name="Normal 12 2 3 5 4 5" xfId="16373" xr:uid="{00000000-0005-0000-0000-000061400000}"/>
    <cellStyle name="Normal 12 2 3 5 4 6" xfId="16374" xr:uid="{00000000-0005-0000-0000-000062400000}"/>
    <cellStyle name="Normal 12 2 3 5 4 7" xfId="16375" xr:uid="{00000000-0005-0000-0000-000063400000}"/>
    <cellStyle name="Normal 12 2 3 5 4 8" xfId="16376" xr:uid="{00000000-0005-0000-0000-000064400000}"/>
    <cellStyle name="Normal 12 2 3 5 5" xfId="16377" xr:uid="{00000000-0005-0000-0000-000065400000}"/>
    <cellStyle name="Normal 12 2 3 5 5 2" xfId="16378" xr:uid="{00000000-0005-0000-0000-000066400000}"/>
    <cellStyle name="Normal 12 2 3 5 5 3" xfId="16379" xr:uid="{00000000-0005-0000-0000-000067400000}"/>
    <cellStyle name="Normal 12 2 3 5 5 4" xfId="16380" xr:uid="{00000000-0005-0000-0000-000068400000}"/>
    <cellStyle name="Normal 12 2 3 5 5 5" xfId="16381" xr:uid="{00000000-0005-0000-0000-000069400000}"/>
    <cellStyle name="Normal 12 2 3 5 5 6" xfId="16382" xr:uid="{00000000-0005-0000-0000-00006A400000}"/>
    <cellStyle name="Normal 12 2 3 5 5 7" xfId="16383" xr:uid="{00000000-0005-0000-0000-00006B400000}"/>
    <cellStyle name="Normal 12 2 3 5 6" xfId="16384" xr:uid="{00000000-0005-0000-0000-00006C400000}"/>
    <cellStyle name="Normal 12 2 3 5 7" xfId="16385" xr:uid="{00000000-0005-0000-0000-00006D400000}"/>
    <cellStyle name="Normal 12 2 3 5 8" xfId="16386" xr:uid="{00000000-0005-0000-0000-00006E400000}"/>
    <cellStyle name="Normal 12 2 3 5 9" xfId="16387" xr:uid="{00000000-0005-0000-0000-00006F400000}"/>
    <cellStyle name="Normal 12 2 3 6" xfId="16388" xr:uid="{00000000-0005-0000-0000-000070400000}"/>
    <cellStyle name="Normal 12 2 3 6 10" xfId="16389" xr:uid="{00000000-0005-0000-0000-000071400000}"/>
    <cellStyle name="Normal 12 2 3 6 2" xfId="16390" xr:uid="{00000000-0005-0000-0000-000072400000}"/>
    <cellStyle name="Normal 12 2 3 6 2 2" xfId="16391" xr:uid="{00000000-0005-0000-0000-000073400000}"/>
    <cellStyle name="Normal 12 2 3 6 2 2 2" xfId="16392" xr:uid="{00000000-0005-0000-0000-000074400000}"/>
    <cellStyle name="Normal 12 2 3 6 2 2 2 2" xfId="16393" xr:uid="{00000000-0005-0000-0000-000075400000}"/>
    <cellStyle name="Normal 12 2 3 6 2 2 2 3" xfId="16394" xr:uid="{00000000-0005-0000-0000-000076400000}"/>
    <cellStyle name="Normal 12 2 3 6 2 2 2 4" xfId="16395" xr:uid="{00000000-0005-0000-0000-000077400000}"/>
    <cellStyle name="Normal 12 2 3 6 2 2 2 5" xfId="16396" xr:uid="{00000000-0005-0000-0000-000078400000}"/>
    <cellStyle name="Normal 12 2 3 6 2 2 2 6" xfId="16397" xr:uid="{00000000-0005-0000-0000-000079400000}"/>
    <cellStyle name="Normal 12 2 3 6 2 2 2 7" xfId="16398" xr:uid="{00000000-0005-0000-0000-00007A400000}"/>
    <cellStyle name="Normal 12 2 3 6 2 2 3" xfId="16399" xr:uid="{00000000-0005-0000-0000-00007B400000}"/>
    <cellStyle name="Normal 12 2 3 6 2 2 4" xfId="16400" xr:uid="{00000000-0005-0000-0000-00007C400000}"/>
    <cellStyle name="Normal 12 2 3 6 2 2 5" xfId="16401" xr:uid="{00000000-0005-0000-0000-00007D400000}"/>
    <cellStyle name="Normal 12 2 3 6 2 2 6" xfId="16402" xr:uid="{00000000-0005-0000-0000-00007E400000}"/>
    <cellStyle name="Normal 12 2 3 6 2 2 7" xfId="16403" xr:uid="{00000000-0005-0000-0000-00007F400000}"/>
    <cellStyle name="Normal 12 2 3 6 2 2 8" xfId="16404" xr:uid="{00000000-0005-0000-0000-000080400000}"/>
    <cellStyle name="Normal 12 2 3 6 2 3" xfId="16405" xr:uid="{00000000-0005-0000-0000-000081400000}"/>
    <cellStyle name="Normal 12 2 3 6 2 3 2" xfId="16406" xr:uid="{00000000-0005-0000-0000-000082400000}"/>
    <cellStyle name="Normal 12 2 3 6 2 3 3" xfId="16407" xr:uid="{00000000-0005-0000-0000-000083400000}"/>
    <cellStyle name="Normal 12 2 3 6 2 3 4" xfId="16408" xr:uid="{00000000-0005-0000-0000-000084400000}"/>
    <cellStyle name="Normal 12 2 3 6 2 3 5" xfId="16409" xr:uid="{00000000-0005-0000-0000-000085400000}"/>
    <cellStyle name="Normal 12 2 3 6 2 3 6" xfId="16410" xr:uid="{00000000-0005-0000-0000-000086400000}"/>
    <cellStyle name="Normal 12 2 3 6 2 3 7" xfId="16411" xr:uid="{00000000-0005-0000-0000-000087400000}"/>
    <cellStyle name="Normal 12 2 3 6 2 4" xfId="16412" xr:uid="{00000000-0005-0000-0000-000088400000}"/>
    <cellStyle name="Normal 12 2 3 6 2 5" xfId="16413" xr:uid="{00000000-0005-0000-0000-000089400000}"/>
    <cellStyle name="Normal 12 2 3 6 2 6" xfId="16414" xr:uid="{00000000-0005-0000-0000-00008A400000}"/>
    <cellStyle name="Normal 12 2 3 6 2 7" xfId="16415" xr:uid="{00000000-0005-0000-0000-00008B400000}"/>
    <cellStyle name="Normal 12 2 3 6 2 8" xfId="16416" xr:uid="{00000000-0005-0000-0000-00008C400000}"/>
    <cellStyle name="Normal 12 2 3 6 2 9" xfId="16417" xr:uid="{00000000-0005-0000-0000-00008D400000}"/>
    <cellStyle name="Normal 12 2 3 6 3" xfId="16418" xr:uid="{00000000-0005-0000-0000-00008E400000}"/>
    <cellStyle name="Normal 12 2 3 6 3 2" xfId="16419" xr:uid="{00000000-0005-0000-0000-00008F400000}"/>
    <cellStyle name="Normal 12 2 3 6 3 2 2" xfId="16420" xr:uid="{00000000-0005-0000-0000-000090400000}"/>
    <cellStyle name="Normal 12 2 3 6 3 2 3" xfId="16421" xr:uid="{00000000-0005-0000-0000-000091400000}"/>
    <cellStyle name="Normal 12 2 3 6 3 2 4" xfId="16422" xr:uid="{00000000-0005-0000-0000-000092400000}"/>
    <cellStyle name="Normal 12 2 3 6 3 2 5" xfId="16423" xr:uid="{00000000-0005-0000-0000-000093400000}"/>
    <cellStyle name="Normal 12 2 3 6 3 2 6" xfId="16424" xr:uid="{00000000-0005-0000-0000-000094400000}"/>
    <cellStyle name="Normal 12 2 3 6 3 2 7" xfId="16425" xr:uid="{00000000-0005-0000-0000-000095400000}"/>
    <cellStyle name="Normal 12 2 3 6 3 3" xfId="16426" xr:uid="{00000000-0005-0000-0000-000096400000}"/>
    <cellStyle name="Normal 12 2 3 6 3 4" xfId="16427" xr:uid="{00000000-0005-0000-0000-000097400000}"/>
    <cellStyle name="Normal 12 2 3 6 3 5" xfId="16428" xr:uid="{00000000-0005-0000-0000-000098400000}"/>
    <cellStyle name="Normal 12 2 3 6 3 6" xfId="16429" xr:uid="{00000000-0005-0000-0000-000099400000}"/>
    <cellStyle name="Normal 12 2 3 6 3 7" xfId="16430" xr:uid="{00000000-0005-0000-0000-00009A400000}"/>
    <cellStyle name="Normal 12 2 3 6 3 8" xfId="16431" xr:uid="{00000000-0005-0000-0000-00009B400000}"/>
    <cellStyle name="Normal 12 2 3 6 4" xfId="16432" xr:uid="{00000000-0005-0000-0000-00009C400000}"/>
    <cellStyle name="Normal 12 2 3 6 4 2" xfId="16433" xr:uid="{00000000-0005-0000-0000-00009D400000}"/>
    <cellStyle name="Normal 12 2 3 6 4 3" xfId="16434" xr:uid="{00000000-0005-0000-0000-00009E400000}"/>
    <cellStyle name="Normal 12 2 3 6 4 4" xfId="16435" xr:uid="{00000000-0005-0000-0000-00009F400000}"/>
    <cellStyle name="Normal 12 2 3 6 4 5" xfId="16436" xr:uid="{00000000-0005-0000-0000-0000A0400000}"/>
    <cellStyle name="Normal 12 2 3 6 4 6" xfId="16437" xr:uid="{00000000-0005-0000-0000-0000A1400000}"/>
    <cellStyle name="Normal 12 2 3 6 4 7" xfId="16438" xr:uid="{00000000-0005-0000-0000-0000A2400000}"/>
    <cellStyle name="Normal 12 2 3 6 5" xfId="16439" xr:uid="{00000000-0005-0000-0000-0000A3400000}"/>
    <cellStyle name="Normal 12 2 3 6 6" xfId="16440" xr:uid="{00000000-0005-0000-0000-0000A4400000}"/>
    <cellStyle name="Normal 12 2 3 6 7" xfId="16441" xr:uid="{00000000-0005-0000-0000-0000A5400000}"/>
    <cellStyle name="Normal 12 2 3 6 8" xfId="16442" xr:uid="{00000000-0005-0000-0000-0000A6400000}"/>
    <cellStyle name="Normal 12 2 3 6 9" xfId="16443" xr:uid="{00000000-0005-0000-0000-0000A7400000}"/>
    <cellStyle name="Normal 12 2 3 7" xfId="16444" xr:uid="{00000000-0005-0000-0000-0000A8400000}"/>
    <cellStyle name="Normal 12 2 3 7 2" xfId="16445" xr:uid="{00000000-0005-0000-0000-0000A9400000}"/>
    <cellStyle name="Normal 12 2 3 7 2 2" xfId="16446" xr:uid="{00000000-0005-0000-0000-0000AA400000}"/>
    <cellStyle name="Normal 12 2 3 7 2 2 2" xfId="16447" xr:uid="{00000000-0005-0000-0000-0000AB400000}"/>
    <cellStyle name="Normal 12 2 3 7 2 2 3" xfId="16448" xr:uid="{00000000-0005-0000-0000-0000AC400000}"/>
    <cellStyle name="Normal 12 2 3 7 2 2 4" xfId="16449" xr:uid="{00000000-0005-0000-0000-0000AD400000}"/>
    <cellStyle name="Normal 12 2 3 7 2 2 5" xfId="16450" xr:uid="{00000000-0005-0000-0000-0000AE400000}"/>
    <cellStyle name="Normal 12 2 3 7 2 2 6" xfId="16451" xr:uid="{00000000-0005-0000-0000-0000AF400000}"/>
    <cellStyle name="Normal 12 2 3 7 2 2 7" xfId="16452" xr:uid="{00000000-0005-0000-0000-0000B0400000}"/>
    <cellStyle name="Normal 12 2 3 7 2 3" xfId="16453" xr:uid="{00000000-0005-0000-0000-0000B1400000}"/>
    <cellStyle name="Normal 12 2 3 7 2 4" xfId="16454" xr:uid="{00000000-0005-0000-0000-0000B2400000}"/>
    <cellStyle name="Normal 12 2 3 7 2 5" xfId="16455" xr:uid="{00000000-0005-0000-0000-0000B3400000}"/>
    <cellStyle name="Normal 12 2 3 7 2 6" xfId="16456" xr:uid="{00000000-0005-0000-0000-0000B4400000}"/>
    <cellStyle name="Normal 12 2 3 7 2 7" xfId="16457" xr:uid="{00000000-0005-0000-0000-0000B5400000}"/>
    <cellStyle name="Normal 12 2 3 7 2 8" xfId="16458" xr:uid="{00000000-0005-0000-0000-0000B6400000}"/>
    <cellStyle name="Normal 12 2 3 7 3" xfId="16459" xr:uid="{00000000-0005-0000-0000-0000B7400000}"/>
    <cellStyle name="Normal 12 2 3 7 3 2" xfId="16460" xr:uid="{00000000-0005-0000-0000-0000B8400000}"/>
    <cellStyle name="Normal 12 2 3 7 3 3" xfId="16461" xr:uid="{00000000-0005-0000-0000-0000B9400000}"/>
    <cellStyle name="Normal 12 2 3 7 3 4" xfId="16462" xr:uid="{00000000-0005-0000-0000-0000BA400000}"/>
    <cellStyle name="Normal 12 2 3 7 3 5" xfId="16463" xr:uid="{00000000-0005-0000-0000-0000BB400000}"/>
    <cellStyle name="Normal 12 2 3 7 3 6" xfId="16464" xr:uid="{00000000-0005-0000-0000-0000BC400000}"/>
    <cellStyle name="Normal 12 2 3 7 3 7" xfId="16465" xr:uid="{00000000-0005-0000-0000-0000BD400000}"/>
    <cellStyle name="Normal 12 2 3 7 4" xfId="16466" xr:uid="{00000000-0005-0000-0000-0000BE400000}"/>
    <cellStyle name="Normal 12 2 3 7 5" xfId="16467" xr:uid="{00000000-0005-0000-0000-0000BF400000}"/>
    <cellStyle name="Normal 12 2 3 7 6" xfId="16468" xr:uid="{00000000-0005-0000-0000-0000C0400000}"/>
    <cellStyle name="Normal 12 2 3 7 7" xfId="16469" xr:uid="{00000000-0005-0000-0000-0000C1400000}"/>
    <cellStyle name="Normal 12 2 3 7 8" xfId="16470" xr:uid="{00000000-0005-0000-0000-0000C2400000}"/>
    <cellStyle name="Normal 12 2 3 7 9" xfId="16471" xr:uid="{00000000-0005-0000-0000-0000C3400000}"/>
    <cellStyle name="Normal 12 2 3 8" xfId="16472" xr:uid="{00000000-0005-0000-0000-0000C4400000}"/>
    <cellStyle name="Normal 12 2 3 8 2" xfId="16473" xr:uid="{00000000-0005-0000-0000-0000C5400000}"/>
    <cellStyle name="Normal 12 2 3 8 2 2" xfId="16474" xr:uid="{00000000-0005-0000-0000-0000C6400000}"/>
    <cellStyle name="Normal 12 2 3 8 2 3" xfId="16475" xr:uid="{00000000-0005-0000-0000-0000C7400000}"/>
    <cellStyle name="Normal 12 2 3 8 2 4" xfId="16476" xr:uid="{00000000-0005-0000-0000-0000C8400000}"/>
    <cellStyle name="Normal 12 2 3 8 2 5" xfId="16477" xr:uid="{00000000-0005-0000-0000-0000C9400000}"/>
    <cellStyle name="Normal 12 2 3 8 2 6" xfId="16478" xr:uid="{00000000-0005-0000-0000-0000CA400000}"/>
    <cellStyle name="Normal 12 2 3 8 2 7" xfId="16479" xr:uid="{00000000-0005-0000-0000-0000CB400000}"/>
    <cellStyle name="Normal 12 2 3 8 3" xfId="16480" xr:uid="{00000000-0005-0000-0000-0000CC400000}"/>
    <cellStyle name="Normal 12 2 3 8 4" xfId="16481" xr:uid="{00000000-0005-0000-0000-0000CD400000}"/>
    <cellStyle name="Normal 12 2 3 8 5" xfId="16482" xr:uid="{00000000-0005-0000-0000-0000CE400000}"/>
    <cellStyle name="Normal 12 2 3 8 6" xfId="16483" xr:uid="{00000000-0005-0000-0000-0000CF400000}"/>
    <cellStyle name="Normal 12 2 3 8 7" xfId="16484" xr:uid="{00000000-0005-0000-0000-0000D0400000}"/>
    <cellStyle name="Normal 12 2 3 8 8" xfId="16485" xr:uid="{00000000-0005-0000-0000-0000D1400000}"/>
    <cellStyle name="Normal 12 2 3 9" xfId="16486" xr:uid="{00000000-0005-0000-0000-0000D2400000}"/>
    <cellStyle name="Normal 12 2 3 9 2" xfId="16487" xr:uid="{00000000-0005-0000-0000-0000D3400000}"/>
    <cellStyle name="Normal 12 2 3 9 3" xfId="16488" xr:uid="{00000000-0005-0000-0000-0000D4400000}"/>
    <cellStyle name="Normal 12 2 3 9 4" xfId="16489" xr:uid="{00000000-0005-0000-0000-0000D5400000}"/>
    <cellStyle name="Normal 12 2 3 9 5" xfId="16490" xr:uid="{00000000-0005-0000-0000-0000D6400000}"/>
    <cellStyle name="Normal 12 2 3 9 6" xfId="16491" xr:uid="{00000000-0005-0000-0000-0000D7400000}"/>
    <cellStyle name="Normal 12 2 3 9 7" xfId="16492" xr:uid="{00000000-0005-0000-0000-0000D8400000}"/>
    <cellStyle name="Normal 12 2 4" xfId="16493" xr:uid="{00000000-0005-0000-0000-0000D9400000}"/>
    <cellStyle name="Normal 12 2 4 10" xfId="16494" xr:uid="{00000000-0005-0000-0000-0000DA400000}"/>
    <cellStyle name="Normal 12 2 4 11" xfId="16495" xr:uid="{00000000-0005-0000-0000-0000DB400000}"/>
    <cellStyle name="Normal 12 2 4 12" xfId="16496" xr:uid="{00000000-0005-0000-0000-0000DC400000}"/>
    <cellStyle name="Normal 12 2 4 13" xfId="16497" xr:uid="{00000000-0005-0000-0000-0000DD400000}"/>
    <cellStyle name="Normal 12 2 4 14" xfId="16498" xr:uid="{00000000-0005-0000-0000-0000DE400000}"/>
    <cellStyle name="Normal 12 2 4 15" xfId="16499" xr:uid="{00000000-0005-0000-0000-0000DF400000}"/>
    <cellStyle name="Normal 12 2 4 16" xfId="16500" xr:uid="{00000000-0005-0000-0000-0000E0400000}"/>
    <cellStyle name="Normal 12 2 4 2" xfId="16501" xr:uid="{00000000-0005-0000-0000-0000E1400000}"/>
    <cellStyle name="Normal 12 2 4 2 10" xfId="16502" xr:uid="{00000000-0005-0000-0000-0000E2400000}"/>
    <cellStyle name="Normal 12 2 4 2 11" xfId="16503" xr:uid="{00000000-0005-0000-0000-0000E3400000}"/>
    <cellStyle name="Normal 12 2 4 2 12" xfId="16504" xr:uid="{00000000-0005-0000-0000-0000E4400000}"/>
    <cellStyle name="Normal 12 2 4 2 2" xfId="16505" xr:uid="{00000000-0005-0000-0000-0000E5400000}"/>
    <cellStyle name="Normal 12 2 4 2 2 10" xfId="16506" xr:uid="{00000000-0005-0000-0000-0000E6400000}"/>
    <cellStyle name="Normal 12 2 4 2 2 11" xfId="16507" xr:uid="{00000000-0005-0000-0000-0000E7400000}"/>
    <cellStyle name="Normal 12 2 4 2 2 2" xfId="16508" xr:uid="{00000000-0005-0000-0000-0000E8400000}"/>
    <cellStyle name="Normal 12 2 4 2 2 2 10" xfId="16509" xr:uid="{00000000-0005-0000-0000-0000E9400000}"/>
    <cellStyle name="Normal 12 2 4 2 2 2 2" xfId="16510" xr:uid="{00000000-0005-0000-0000-0000EA400000}"/>
    <cellStyle name="Normal 12 2 4 2 2 2 2 2" xfId="16511" xr:uid="{00000000-0005-0000-0000-0000EB400000}"/>
    <cellStyle name="Normal 12 2 4 2 2 2 2 2 2" xfId="16512" xr:uid="{00000000-0005-0000-0000-0000EC400000}"/>
    <cellStyle name="Normal 12 2 4 2 2 2 2 2 3" xfId="16513" xr:uid="{00000000-0005-0000-0000-0000ED400000}"/>
    <cellStyle name="Normal 12 2 4 2 2 2 2 2 4" xfId="16514" xr:uid="{00000000-0005-0000-0000-0000EE400000}"/>
    <cellStyle name="Normal 12 2 4 2 2 2 2 2 5" xfId="16515" xr:uid="{00000000-0005-0000-0000-0000EF400000}"/>
    <cellStyle name="Normal 12 2 4 2 2 2 2 2 6" xfId="16516" xr:uid="{00000000-0005-0000-0000-0000F0400000}"/>
    <cellStyle name="Normal 12 2 4 2 2 2 2 2 7" xfId="16517" xr:uid="{00000000-0005-0000-0000-0000F1400000}"/>
    <cellStyle name="Normal 12 2 4 2 2 2 2 3" xfId="16518" xr:uid="{00000000-0005-0000-0000-0000F2400000}"/>
    <cellStyle name="Normal 12 2 4 2 2 2 2 4" xfId="16519" xr:uid="{00000000-0005-0000-0000-0000F3400000}"/>
    <cellStyle name="Normal 12 2 4 2 2 2 2 5" xfId="16520" xr:uid="{00000000-0005-0000-0000-0000F4400000}"/>
    <cellStyle name="Normal 12 2 4 2 2 2 2 6" xfId="16521" xr:uid="{00000000-0005-0000-0000-0000F5400000}"/>
    <cellStyle name="Normal 12 2 4 2 2 2 2 7" xfId="16522" xr:uid="{00000000-0005-0000-0000-0000F6400000}"/>
    <cellStyle name="Normal 12 2 4 2 2 2 2 8" xfId="16523" xr:uid="{00000000-0005-0000-0000-0000F7400000}"/>
    <cellStyle name="Normal 12 2 4 2 2 2 3" xfId="16524" xr:uid="{00000000-0005-0000-0000-0000F8400000}"/>
    <cellStyle name="Normal 12 2 4 2 2 2 3 2" xfId="16525" xr:uid="{00000000-0005-0000-0000-0000F9400000}"/>
    <cellStyle name="Normal 12 2 4 2 2 2 3 2 2" xfId="16526" xr:uid="{00000000-0005-0000-0000-0000FA400000}"/>
    <cellStyle name="Normal 12 2 4 2 2 2 3 2 3" xfId="16527" xr:uid="{00000000-0005-0000-0000-0000FB400000}"/>
    <cellStyle name="Normal 12 2 4 2 2 2 3 2 4" xfId="16528" xr:uid="{00000000-0005-0000-0000-0000FC400000}"/>
    <cellStyle name="Normal 12 2 4 2 2 2 3 2 5" xfId="16529" xr:uid="{00000000-0005-0000-0000-0000FD400000}"/>
    <cellStyle name="Normal 12 2 4 2 2 2 3 2 6" xfId="16530" xr:uid="{00000000-0005-0000-0000-0000FE400000}"/>
    <cellStyle name="Normal 12 2 4 2 2 2 3 2 7" xfId="16531" xr:uid="{00000000-0005-0000-0000-0000FF400000}"/>
    <cellStyle name="Normal 12 2 4 2 2 2 3 3" xfId="16532" xr:uid="{00000000-0005-0000-0000-000000410000}"/>
    <cellStyle name="Normal 12 2 4 2 2 2 3 4" xfId="16533" xr:uid="{00000000-0005-0000-0000-000001410000}"/>
    <cellStyle name="Normal 12 2 4 2 2 2 3 5" xfId="16534" xr:uid="{00000000-0005-0000-0000-000002410000}"/>
    <cellStyle name="Normal 12 2 4 2 2 2 3 6" xfId="16535" xr:uid="{00000000-0005-0000-0000-000003410000}"/>
    <cellStyle name="Normal 12 2 4 2 2 2 3 7" xfId="16536" xr:uid="{00000000-0005-0000-0000-000004410000}"/>
    <cellStyle name="Normal 12 2 4 2 2 2 3 8" xfId="16537" xr:uid="{00000000-0005-0000-0000-000005410000}"/>
    <cellStyle name="Normal 12 2 4 2 2 2 4" xfId="16538" xr:uid="{00000000-0005-0000-0000-000006410000}"/>
    <cellStyle name="Normal 12 2 4 2 2 2 4 2" xfId="16539" xr:uid="{00000000-0005-0000-0000-000007410000}"/>
    <cellStyle name="Normal 12 2 4 2 2 2 4 3" xfId="16540" xr:uid="{00000000-0005-0000-0000-000008410000}"/>
    <cellStyle name="Normal 12 2 4 2 2 2 4 4" xfId="16541" xr:uid="{00000000-0005-0000-0000-000009410000}"/>
    <cellStyle name="Normal 12 2 4 2 2 2 4 5" xfId="16542" xr:uid="{00000000-0005-0000-0000-00000A410000}"/>
    <cellStyle name="Normal 12 2 4 2 2 2 4 6" xfId="16543" xr:uid="{00000000-0005-0000-0000-00000B410000}"/>
    <cellStyle name="Normal 12 2 4 2 2 2 4 7" xfId="16544" xr:uid="{00000000-0005-0000-0000-00000C410000}"/>
    <cellStyle name="Normal 12 2 4 2 2 2 5" xfId="16545" xr:uid="{00000000-0005-0000-0000-00000D410000}"/>
    <cellStyle name="Normal 12 2 4 2 2 2 6" xfId="16546" xr:uid="{00000000-0005-0000-0000-00000E410000}"/>
    <cellStyle name="Normal 12 2 4 2 2 2 7" xfId="16547" xr:uid="{00000000-0005-0000-0000-00000F410000}"/>
    <cellStyle name="Normal 12 2 4 2 2 2 8" xfId="16548" xr:uid="{00000000-0005-0000-0000-000010410000}"/>
    <cellStyle name="Normal 12 2 4 2 2 2 9" xfId="16549" xr:uid="{00000000-0005-0000-0000-000011410000}"/>
    <cellStyle name="Normal 12 2 4 2 2 3" xfId="16550" xr:uid="{00000000-0005-0000-0000-000012410000}"/>
    <cellStyle name="Normal 12 2 4 2 2 3 2" xfId="16551" xr:uid="{00000000-0005-0000-0000-000013410000}"/>
    <cellStyle name="Normal 12 2 4 2 2 3 2 2" xfId="16552" xr:uid="{00000000-0005-0000-0000-000014410000}"/>
    <cellStyle name="Normal 12 2 4 2 2 3 2 2 2" xfId="16553" xr:uid="{00000000-0005-0000-0000-000015410000}"/>
    <cellStyle name="Normal 12 2 4 2 2 3 2 2 3" xfId="16554" xr:uid="{00000000-0005-0000-0000-000016410000}"/>
    <cellStyle name="Normal 12 2 4 2 2 3 2 2 4" xfId="16555" xr:uid="{00000000-0005-0000-0000-000017410000}"/>
    <cellStyle name="Normal 12 2 4 2 2 3 2 2 5" xfId="16556" xr:uid="{00000000-0005-0000-0000-000018410000}"/>
    <cellStyle name="Normal 12 2 4 2 2 3 2 2 6" xfId="16557" xr:uid="{00000000-0005-0000-0000-000019410000}"/>
    <cellStyle name="Normal 12 2 4 2 2 3 2 2 7" xfId="16558" xr:uid="{00000000-0005-0000-0000-00001A410000}"/>
    <cellStyle name="Normal 12 2 4 2 2 3 2 3" xfId="16559" xr:uid="{00000000-0005-0000-0000-00001B410000}"/>
    <cellStyle name="Normal 12 2 4 2 2 3 2 4" xfId="16560" xr:uid="{00000000-0005-0000-0000-00001C410000}"/>
    <cellStyle name="Normal 12 2 4 2 2 3 2 5" xfId="16561" xr:uid="{00000000-0005-0000-0000-00001D410000}"/>
    <cellStyle name="Normal 12 2 4 2 2 3 2 6" xfId="16562" xr:uid="{00000000-0005-0000-0000-00001E410000}"/>
    <cellStyle name="Normal 12 2 4 2 2 3 2 7" xfId="16563" xr:uid="{00000000-0005-0000-0000-00001F410000}"/>
    <cellStyle name="Normal 12 2 4 2 2 3 2 8" xfId="16564" xr:uid="{00000000-0005-0000-0000-000020410000}"/>
    <cellStyle name="Normal 12 2 4 2 2 3 3" xfId="16565" xr:uid="{00000000-0005-0000-0000-000021410000}"/>
    <cellStyle name="Normal 12 2 4 2 2 3 3 2" xfId="16566" xr:uid="{00000000-0005-0000-0000-000022410000}"/>
    <cellStyle name="Normal 12 2 4 2 2 3 3 3" xfId="16567" xr:uid="{00000000-0005-0000-0000-000023410000}"/>
    <cellStyle name="Normal 12 2 4 2 2 3 3 4" xfId="16568" xr:uid="{00000000-0005-0000-0000-000024410000}"/>
    <cellStyle name="Normal 12 2 4 2 2 3 3 5" xfId="16569" xr:uid="{00000000-0005-0000-0000-000025410000}"/>
    <cellStyle name="Normal 12 2 4 2 2 3 3 6" xfId="16570" xr:uid="{00000000-0005-0000-0000-000026410000}"/>
    <cellStyle name="Normal 12 2 4 2 2 3 3 7" xfId="16571" xr:uid="{00000000-0005-0000-0000-000027410000}"/>
    <cellStyle name="Normal 12 2 4 2 2 3 4" xfId="16572" xr:uid="{00000000-0005-0000-0000-000028410000}"/>
    <cellStyle name="Normal 12 2 4 2 2 3 5" xfId="16573" xr:uid="{00000000-0005-0000-0000-000029410000}"/>
    <cellStyle name="Normal 12 2 4 2 2 3 6" xfId="16574" xr:uid="{00000000-0005-0000-0000-00002A410000}"/>
    <cellStyle name="Normal 12 2 4 2 2 3 7" xfId="16575" xr:uid="{00000000-0005-0000-0000-00002B410000}"/>
    <cellStyle name="Normal 12 2 4 2 2 3 8" xfId="16576" xr:uid="{00000000-0005-0000-0000-00002C410000}"/>
    <cellStyle name="Normal 12 2 4 2 2 3 9" xfId="16577" xr:uid="{00000000-0005-0000-0000-00002D410000}"/>
    <cellStyle name="Normal 12 2 4 2 2 4" xfId="16578" xr:uid="{00000000-0005-0000-0000-00002E410000}"/>
    <cellStyle name="Normal 12 2 4 2 2 4 2" xfId="16579" xr:uid="{00000000-0005-0000-0000-00002F410000}"/>
    <cellStyle name="Normal 12 2 4 2 2 4 2 2" xfId="16580" xr:uid="{00000000-0005-0000-0000-000030410000}"/>
    <cellStyle name="Normal 12 2 4 2 2 4 2 3" xfId="16581" xr:uid="{00000000-0005-0000-0000-000031410000}"/>
    <cellStyle name="Normal 12 2 4 2 2 4 2 4" xfId="16582" xr:uid="{00000000-0005-0000-0000-000032410000}"/>
    <cellStyle name="Normal 12 2 4 2 2 4 2 5" xfId="16583" xr:uid="{00000000-0005-0000-0000-000033410000}"/>
    <cellStyle name="Normal 12 2 4 2 2 4 2 6" xfId="16584" xr:uid="{00000000-0005-0000-0000-000034410000}"/>
    <cellStyle name="Normal 12 2 4 2 2 4 2 7" xfId="16585" xr:uid="{00000000-0005-0000-0000-000035410000}"/>
    <cellStyle name="Normal 12 2 4 2 2 4 3" xfId="16586" xr:uid="{00000000-0005-0000-0000-000036410000}"/>
    <cellStyle name="Normal 12 2 4 2 2 4 4" xfId="16587" xr:uid="{00000000-0005-0000-0000-000037410000}"/>
    <cellStyle name="Normal 12 2 4 2 2 4 5" xfId="16588" xr:uid="{00000000-0005-0000-0000-000038410000}"/>
    <cellStyle name="Normal 12 2 4 2 2 4 6" xfId="16589" xr:uid="{00000000-0005-0000-0000-000039410000}"/>
    <cellStyle name="Normal 12 2 4 2 2 4 7" xfId="16590" xr:uid="{00000000-0005-0000-0000-00003A410000}"/>
    <cellStyle name="Normal 12 2 4 2 2 4 8" xfId="16591" xr:uid="{00000000-0005-0000-0000-00003B410000}"/>
    <cellStyle name="Normal 12 2 4 2 2 5" xfId="16592" xr:uid="{00000000-0005-0000-0000-00003C410000}"/>
    <cellStyle name="Normal 12 2 4 2 2 5 2" xfId="16593" xr:uid="{00000000-0005-0000-0000-00003D410000}"/>
    <cellStyle name="Normal 12 2 4 2 2 5 3" xfId="16594" xr:uid="{00000000-0005-0000-0000-00003E410000}"/>
    <cellStyle name="Normal 12 2 4 2 2 5 4" xfId="16595" xr:uid="{00000000-0005-0000-0000-00003F410000}"/>
    <cellStyle name="Normal 12 2 4 2 2 5 5" xfId="16596" xr:uid="{00000000-0005-0000-0000-000040410000}"/>
    <cellStyle name="Normal 12 2 4 2 2 5 6" xfId="16597" xr:uid="{00000000-0005-0000-0000-000041410000}"/>
    <cellStyle name="Normal 12 2 4 2 2 5 7" xfId="16598" xr:uid="{00000000-0005-0000-0000-000042410000}"/>
    <cellStyle name="Normal 12 2 4 2 2 6" xfId="16599" xr:uid="{00000000-0005-0000-0000-000043410000}"/>
    <cellStyle name="Normal 12 2 4 2 2 7" xfId="16600" xr:uid="{00000000-0005-0000-0000-000044410000}"/>
    <cellStyle name="Normal 12 2 4 2 2 8" xfId="16601" xr:uid="{00000000-0005-0000-0000-000045410000}"/>
    <cellStyle name="Normal 12 2 4 2 2 9" xfId="16602" xr:uid="{00000000-0005-0000-0000-000046410000}"/>
    <cellStyle name="Normal 12 2 4 2 3" xfId="16603" xr:uid="{00000000-0005-0000-0000-000047410000}"/>
    <cellStyle name="Normal 12 2 4 2 3 10" xfId="16604" xr:uid="{00000000-0005-0000-0000-000048410000}"/>
    <cellStyle name="Normal 12 2 4 2 3 2" xfId="16605" xr:uid="{00000000-0005-0000-0000-000049410000}"/>
    <cellStyle name="Normal 12 2 4 2 3 2 2" xfId="16606" xr:uid="{00000000-0005-0000-0000-00004A410000}"/>
    <cellStyle name="Normal 12 2 4 2 3 2 2 2" xfId="16607" xr:uid="{00000000-0005-0000-0000-00004B410000}"/>
    <cellStyle name="Normal 12 2 4 2 3 2 2 3" xfId="16608" xr:uid="{00000000-0005-0000-0000-00004C410000}"/>
    <cellStyle name="Normal 12 2 4 2 3 2 2 4" xfId="16609" xr:uid="{00000000-0005-0000-0000-00004D410000}"/>
    <cellStyle name="Normal 12 2 4 2 3 2 2 5" xfId="16610" xr:uid="{00000000-0005-0000-0000-00004E410000}"/>
    <cellStyle name="Normal 12 2 4 2 3 2 2 6" xfId="16611" xr:uid="{00000000-0005-0000-0000-00004F410000}"/>
    <cellStyle name="Normal 12 2 4 2 3 2 2 7" xfId="16612" xr:uid="{00000000-0005-0000-0000-000050410000}"/>
    <cellStyle name="Normal 12 2 4 2 3 2 3" xfId="16613" xr:uid="{00000000-0005-0000-0000-000051410000}"/>
    <cellStyle name="Normal 12 2 4 2 3 2 4" xfId="16614" xr:uid="{00000000-0005-0000-0000-000052410000}"/>
    <cellStyle name="Normal 12 2 4 2 3 2 5" xfId="16615" xr:uid="{00000000-0005-0000-0000-000053410000}"/>
    <cellStyle name="Normal 12 2 4 2 3 2 6" xfId="16616" xr:uid="{00000000-0005-0000-0000-000054410000}"/>
    <cellStyle name="Normal 12 2 4 2 3 2 7" xfId="16617" xr:uid="{00000000-0005-0000-0000-000055410000}"/>
    <cellStyle name="Normal 12 2 4 2 3 2 8" xfId="16618" xr:uid="{00000000-0005-0000-0000-000056410000}"/>
    <cellStyle name="Normal 12 2 4 2 3 3" xfId="16619" xr:uid="{00000000-0005-0000-0000-000057410000}"/>
    <cellStyle name="Normal 12 2 4 2 3 3 2" xfId="16620" xr:uid="{00000000-0005-0000-0000-000058410000}"/>
    <cellStyle name="Normal 12 2 4 2 3 3 2 2" xfId="16621" xr:uid="{00000000-0005-0000-0000-000059410000}"/>
    <cellStyle name="Normal 12 2 4 2 3 3 2 3" xfId="16622" xr:uid="{00000000-0005-0000-0000-00005A410000}"/>
    <cellStyle name="Normal 12 2 4 2 3 3 2 4" xfId="16623" xr:uid="{00000000-0005-0000-0000-00005B410000}"/>
    <cellStyle name="Normal 12 2 4 2 3 3 2 5" xfId="16624" xr:uid="{00000000-0005-0000-0000-00005C410000}"/>
    <cellStyle name="Normal 12 2 4 2 3 3 2 6" xfId="16625" xr:uid="{00000000-0005-0000-0000-00005D410000}"/>
    <cellStyle name="Normal 12 2 4 2 3 3 2 7" xfId="16626" xr:uid="{00000000-0005-0000-0000-00005E410000}"/>
    <cellStyle name="Normal 12 2 4 2 3 3 3" xfId="16627" xr:uid="{00000000-0005-0000-0000-00005F410000}"/>
    <cellStyle name="Normal 12 2 4 2 3 3 4" xfId="16628" xr:uid="{00000000-0005-0000-0000-000060410000}"/>
    <cellStyle name="Normal 12 2 4 2 3 3 5" xfId="16629" xr:uid="{00000000-0005-0000-0000-000061410000}"/>
    <cellStyle name="Normal 12 2 4 2 3 3 6" xfId="16630" xr:uid="{00000000-0005-0000-0000-000062410000}"/>
    <cellStyle name="Normal 12 2 4 2 3 3 7" xfId="16631" xr:uid="{00000000-0005-0000-0000-000063410000}"/>
    <cellStyle name="Normal 12 2 4 2 3 3 8" xfId="16632" xr:uid="{00000000-0005-0000-0000-000064410000}"/>
    <cellStyle name="Normal 12 2 4 2 3 4" xfId="16633" xr:uid="{00000000-0005-0000-0000-000065410000}"/>
    <cellStyle name="Normal 12 2 4 2 3 4 2" xfId="16634" xr:uid="{00000000-0005-0000-0000-000066410000}"/>
    <cellStyle name="Normal 12 2 4 2 3 4 3" xfId="16635" xr:uid="{00000000-0005-0000-0000-000067410000}"/>
    <cellStyle name="Normal 12 2 4 2 3 4 4" xfId="16636" xr:uid="{00000000-0005-0000-0000-000068410000}"/>
    <cellStyle name="Normal 12 2 4 2 3 4 5" xfId="16637" xr:uid="{00000000-0005-0000-0000-000069410000}"/>
    <cellStyle name="Normal 12 2 4 2 3 4 6" xfId="16638" xr:uid="{00000000-0005-0000-0000-00006A410000}"/>
    <cellStyle name="Normal 12 2 4 2 3 4 7" xfId="16639" xr:uid="{00000000-0005-0000-0000-00006B410000}"/>
    <cellStyle name="Normal 12 2 4 2 3 5" xfId="16640" xr:uid="{00000000-0005-0000-0000-00006C410000}"/>
    <cellStyle name="Normal 12 2 4 2 3 6" xfId="16641" xr:uid="{00000000-0005-0000-0000-00006D410000}"/>
    <cellStyle name="Normal 12 2 4 2 3 7" xfId="16642" xr:uid="{00000000-0005-0000-0000-00006E410000}"/>
    <cellStyle name="Normal 12 2 4 2 3 8" xfId="16643" xr:uid="{00000000-0005-0000-0000-00006F410000}"/>
    <cellStyle name="Normal 12 2 4 2 3 9" xfId="16644" xr:uid="{00000000-0005-0000-0000-000070410000}"/>
    <cellStyle name="Normal 12 2 4 2 4" xfId="16645" xr:uid="{00000000-0005-0000-0000-000071410000}"/>
    <cellStyle name="Normal 12 2 4 2 4 2" xfId="16646" xr:uid="{00000000-0005-0000-0000-000072410000}"/>
    <cellStyle name="Normal 12 2 4 2 4 2 2" xfId="16647" xr:uid="{00000000-0005-0000-0000-000073410000}"/>
    <cellStyle name="Normal 12 2 4 2 4 2 2 2" xfId="16648" xr:uid="{00000000-0005-0000-0000-000074410000}"/>
    <cellStyle name="Normal 12 2 4 2 4 2 2 3" xfId="16649" xr:uid="{00000000-0005-0000-0000-000075410000}"/>
    <cellStyle name="Normal 12 2 4 2 4 2 2 4" xfId="16650" xr:uid="{00000000-0005-0000-0000-000076410000}"/>
    <cellStyle name="Normal 12 2 4 2 4 2 2 5" xfId="16651" xr:uid="{00000000-0005-0000-0000-000077410000}"/>
    <cellStyle name="Normal 12 2 4 2 4 2 2 6" xfId="16652" xr:uid="{00000000-0005-0000-0000-000078410000}"/>
    <cellStyle name="Normal 12 2 4 2 4 2 2 7" xfId="16653" xr:uid="{00000000-0005-0000-0000-000079410000}"/>
    <cellStyle name="Normal 12 2 4 2 4 2 3" xfId="16654" xr:uid="{00000000-0005-0000-0000-00007A410000}"/>
    <cellStyle name="Normal 12 2 4 2 4 2 4" xfId="16655" xr:uid="{00000000-0005-0000-0000-00007B410000}"/>
    <cellStyle name="Normal 12 2 4 2 4 2 5" xfId="16656" xr:uid="{00000000-0005-0000-0000-00007C410000}"/>
    <cellStyle name="Normal 12 2 4 2 4 2 6" xfId="16657" xr:uid="{00000000-0005-0000-0000-00007D410000}"/>
    <cellStyle name="Normal 12 2 4 2 4 2 7" xfId="16658" xr:uid="{00000000-0005-0000-0000-00007E410000}"/>
    <cellStyle name="Normal 12 2 4 2 4 2 8" xfId="16659" xr:uid="{00000000-0005-0000-0000-00007F410000}"/>
    <cellStyle name="Normal 12 2 4 2 4 3" xfId="16660" xr:uid="{00000000-0005-0000-0000-000080410000}"/>
    <cellStyle name="Normal 12 2 4 2 4 3 2" xfId="16661" xr:uid="{00000000-0005-0000-0000-000081410000}"/>
    <cellStyle name="Normal 12 2 4 2 4 3 3" xfId="16662" xr:uid="{00000000-0005-0000-0000-000082410000}"/>
    <cellStyle name="Normal 12 2 4 2 4 3 4" xfId="16663" xr:uid="{00000000-0005-0000-0000-000083410000}"/>
    <cellStyle name="Normal 12 2 4 2 4 3 5" xfId="16664" xr:uid="{00000000-0005-0000-0000-000084410000}"/>
    <cellStyle name="Normal 12 2 4 2 4 3 6" xfId="16665" xr:uid="{00000000-0005-0000-0000-000085410000}"/>
    <cellStyle name="Normal 12 2 4 2 4 3 7" xfId="16666" xr:uid="{00000000-0005-0000-0000-000086410000}"/>
    <cellStyle name="Normal 12 2 4 2 4 4" xfId="16667" xr:uid="{00000000-0005-0000-0000-000087410000}"/>
    <cellStyle name="Normal 12 2 4 2 4 5" xfId="16668" xr:uid="{00000000-0005-0000-0000-000088410000}"/>
    <cellStyle name="Normal 12 2 4 2 4 6" xfId="16669" xr:uid="{00000000-0005-0000-0000-000089410000}"/>
    <cellStyle name="Normal 12 2 4 2 4 7" xfId="16670" xr:uid="{00000000-0005-0000-0000-00008A410000}"/>
    <cellStyle name="Normal 12 2 4 2 4 8" xfId="16671" xr:uid="{00000000-0005-0000-0000-00008B410000}"/>
    <cellStyle name="Normal 12 2 4 2 4 9" xfId="16672" xr:uid="{00000000-0005-0000-0000-00008C410000}"/>
    <cellStyle name="Normal 12 2 4 2 5" xfId="16673" xr:uid="{00000000-0005-0000-0000-00008D410000}"/>
    <cellStyle name="Normal 12 2 4 2 5 2" xfId="16674" xr:uid="{00000000-0005-0000-0000-00008E410000}"/>
    <cellStyle name="Normal 12 2 4 2 5 2 2" xfId="16675" xr:uid="{00000000-0005-0000-0000-00008F410000}"/>
    <cellStyle name="Normal 12 2 4 2 5 2 3" xfId="16676" xr:uid="{00000000-0005-0000-0000-000090410000}"/>
    <cellStyle name="Normal 12 2 4 2 5 2 4" xfId="16677" xr:uid="{00000000-0005-0000-0000-000091410000}"/>
    <cellStyle name="Normal 12 2 4 2 5 2 5" xfId="16678" xr:uid="{00000000-0005-0000-0000-000092410000}"/>
    <cellStyle name="Normal 12 2 4 2 5 2 6" xfId="16679" xr:uid="{00000000-0005-0000-0000-000093410000}"/>
    <cellStyle name="Normal 12 2 4 2 5 2 7" xfId="16680" xr:uid="{00000000-0005-0000-0000-000094410000}"/>
    <cellStyle name="Normal 12 2 4 2 5 3" xfId="16681" xr:uid="{00000000-0005-0000-0000-000095410000}"/>
    <cellStyle name="Normal 12 2 4 2 5 4" xfId="16682" xr:uid="{00000000-0005-0000-0000-000096410000}"/>
    <cellStyle name="Normal 12 2 4 2 5 5" xfId="16683" xr:uid="{00000000-0005-0000-0000-000097410000}"/>
    <cellStyle name="Normal 12 2 4 2 5 6" xfId="16684" xr:uid="{00000000-0005-0000-0000-000098410000}"/>
    <cellStyle name="Normal 12 2 4 2 5 7" xfId="16685" xr:uid="{00000000-0005-0000-0000-000099410000}"/>
    <cellStyle name="Normal 12 2 4 2 5 8" xfId="16686" xr:uid="{00000000-0005-0000-0000-00009A410000}"/>
    <cellStyle name="Normal 12 2 4 2 6" xfId="16687" xr:uid="{00000000-0005-0000-0000-00009B410000}"/>
    <cellStyle name="Normal 12 2 4 2 6 2" xfId="16688" xr:uid="{00000000-0005-0000-0000-00009C410000}"/>
    <cellStyle name="Normal 12 2 4 2 6 3" xfId="16689" xr:uid="{00000000-0005-0000-0000-00009D410000}"/>
    <cellStyle name="Normal 12 2 4 2 6 4" xfId="16690" xr:uid="{00000000-0005-0000-0000-00009E410000}"/>
    <cellStyle name="Normal 12 2 4 2 6 5" xfId="16691" xr:uid="{00000000-0005-0000-0000-00009F410000}"/>
    <cellStyle name="Normal 12 2 4 2 6 6" xfId="16692" xr:uid="{00000000-0005-0000-0000-0000A0410000}"/>
    <cellStyle name="Normal 12 2 4 2 6 7" xfId="16693" xr:uid="{00000000-0005-0000-0000-0000A1410000}"/>
    <cellStyle name="Normal 12 2 4 2 7" xfId="16694" xr:uid="{00000000-0005-0000-0000-0000A2410000}"/>
    <cellStyle name="Normal 12 2 4 2 8" xfId="16695" xr:uid="{00000000-0005-0000-0000-0000A3410000}"/>
    <cellStyle name="Normal 12 2 4 2 9" xfId="16696" xr:uid="{00000000-0005-0000-0000-0000A4410000}"/>
    <cellStyle name="Normal 12 2 4 3" xfId="16697" xr:uid="{00000000-0005-0000-0000-0000A5410000}"/>
    <cellStyle name="Normal 12 2 4 3 10" xfId="16698" xr:uid="{00000000-0005-0000-0000-0000A6410000}"/>
    <cellStyle name="Normal 12 2 4 3 11" xfId="16699" xr:uid="{00000000-0005-0000-0000-0000A7410000}"/>
    <cellStyle name="Normal 12 2 4 3 12" xfId="16700" xr:uid="{00000000-0005-0000-0000-0000A8410000}"/>
    <cellStyle name="Normal 12 2 4 3 2" xfId="16701" xr:uid="{00000000-0005-0000-0000-0000A9410000}"/>
    <cellStyle name="Normal 12 2 4 3 2 10" xfId="16702" xr:uid="{00000000-0005-0000-0000-0000AA410000}"/>
    <cellStyle name="Normal 12 2 4 3 2 11" xfId="16703" xr:uid="{00000000-0005-0000-0000-0000AB410000}"/>
    <cellStyle name="Normal 12 2 4 3 2 2" xfId="16704" xr:uid="{00000000-0005-0000-0000-0000AC410000}"/>
    <cellStyle name="Normal 12 2 4 3 2 2 10" xfId="16705" xr:uid="{00000000-0005-0000-0000-0000AD410000}"/>
    <cellStyle name="Normal 12 2 4 3 2 2 2" xfId="16706" xr:uid="{00000000-0005-0000-0000-0000AE410000}"/>
    <cellStyle name="Normal 12 2 4 3 2 2 2 2" xfId="16707" xr:uid="{00000000-0005-0000-0000-0000AF410000}"/>
    <cellStyle name="Normal 12 2 4 3 2 2 2 2 2" xfId="16708" xr:uid="{00000000-0005-0000-0000-0000B0410000}"/>
    <cellStyle name="Normal 12 2 4 3 2 2 2 2 3" xfId="16709" xr:uid="{00000000-0005-0000-0000-0000B1410000}"/>
    <cellStyle name="Normal 12 2 4 3 2 2 2 2 4" xfId="16710" xr:uid="{00000000-0005-0000-0000-0000B2410000}"/>
    <cellStyle name="Normal 12 2 4 3 2 2 2 2 5" xfId="16711" xr:uid="{00000000-0005-0000-0000-0000B3410000}"/>
    <cellStyle name="Normal 12 2 4 3 2 2 2 2 6" xfId="16712" xr:uid="{00000000-0005-0000-0000-0000B4410000}"/>
    <cellStyle name="Normal 12 2 4 3 2 2 2 2 7" xfId="16713" xr:uid="{00000000-0005-0000-0000-0000B5410000}"/>
    <cellStyle name="Normal 12 2 4 3 2 2 2 3" xfId="16714" xr:uid="{00000000-0005-0000-0000-0000B6410000}"/>
    <cellStyle name="Normal 12 2 4 3 2 2 2 4" xfId="16715" xr:uid="{00000000-0005-0000-0000-0000B7410000}"/>
    <cellStyle name="Normal 12 2 4 3 2 2 2 5" xfId="16716" xr:uid="{00000000-0005-0000-0000-0000B8410000}"/>
    <cellStyle name="Normal 12 2 4 3 2 2 2 6" xfId="16717" xr:uid="{00000000-0005-0000-0000-0000B9410000}"/>
    <cellStyle name="Normal 12 2 4 3 2 2 2 7" xfId="16718" xr:uid="{00000000-0005-0000-0000-0000BA410000}"/>
    <cellStyle name="Normal 12 2 4 3 2 2 2 8" xfId="16719" xr:uid="{00000000-0005-0000-0000-0000BB410000}"/>
    <cellStyle name="Normal 12 2 4 3 2 2 3" xfId="16720" xr:uid="{00000000-0005-0000-0000-0000BC410000}"/>
    <cellStyle name="Normal 12 2 4 3 2 2 3 2" xfId="16721" xr:uid="{00000000-0005-0000-0000-0000BD410000}"/>
    <cellStyle name="Normal 12 2 4 3 2 2 3 2 2" xfId="16722" xr:uid="{00000000-0005-0000-0000-0000BE410000}"/>
    <cellStyle name="Normal 12 2 4 3 2 2 3 2 3" xfId="16723" xr:uid="{00000000-0005-0000-0000-0000BF410000}"/>
    <cellStyle name="Normal 12 2 4 3 2 2 3 2 4" xfId="16724" xr:uid="{00000000-0005-0000-0000-0000C0410000}"/>
    <cellStyle name="Normal 12 2 4 3 2 2 3 2 5" xfId="16725" xr:uid="{00000000-0005-0000-0000-0000C1410000}"/>
    <cellStyle name="Normal 12 2 4 3 2 2 3 2 6" xfId="16726" xr:uid="{00000000-0005-0000-0000-0000C2410000}"/>
    <cellStyle name="Normal 12 2 4 3 2 2 3 2 7" xfId="16727" xr:uid="{00000000-0005-0000-0000-0000C3410000}"/>
    <cellStyle name="Normal 12 2 4 3 2 2 3 3" xfId="16728" xr:uid="{00000000-0005-0000-0000-0000C4410000}"/>
    <cellStyle name="Normal 12 2 4 3 2 2 3 4" xfId="16729" xr:uid="{00000000-0005-0000-0000-0000C5410000}"/>
    <cellStyle name="Normal 12 2 4 3 2 2 3 5" xfId="16730" xr:uid="{00000000-0005-0000-0000-0000C6410000}"/>
    <cellStyle name="Normal 12 2 4 3 2 2 3 6" xfId="16731" xr:uid="{00000000-0005-0000-0000-0000C7410000}"/>
    <cellStyle name="Normal 12 2 4 3 2 2 3 7" xfId="16732" xr:uid="{00000000-0005-0000-0000-0000C8410000}"/>
    <cellStyle name="Normal 12 2 4 3 2 2 3 8" xfId="16733" xr:uid="{00000000-0005-0000-0000-0000C9410000}"/>
    <cellStyle name="Normal 12 2 4 3 2 2 4" xfId="16734" xr:uid="{00000000-0005-0000-0000-0000CA410000}"/>
    <cellStyle name="Normal 12 2 4 3 2 2 4 2" xfId="16735" xr:uid="{00000000-0005-0000-0000-0000CB410000}"/>
    <cellStyle name="Normal 12 2 4 3 2 2 4 3" xfId="16736" xr:uid="{00000000-0005-0000-0000-0000CC410000}"/>
    <cellStyle name="Normal 12 2 4 3 2 2 4 4" xfId="16737" xr:uid="{00000000-0005-0000-0000-0000CD410000}"/>
    <cellStyle name="Normal 12 2 4 3 2 2 4 5" xfId="16738" xr:uid="{00000000-0005-0000-0000-0000CE410000}"/>
    <cellStyle name="Normal 12 2 4 3 2 2 4 6" xfId="16739" xr:uid="{00000000-0005-0000-0000-0000CF410000}"/>
    <cellStyle name="Normal 12 2 4 3 2 2 4 7" xfId="16740" xr:uid="{00000000-0005-0000-0000-0000D0410000}"/>
    <cellStyle name="Normal 12 2 4 3 2 2 5" xfId="16741" xr:uid="{00000000-0005-0000-0000-0000D1410000}"/>
    <cellStyle name="Normal 12 2 4 3 2 2 6" xfId="16742" xr:uid="{00000000-0005-0000-0000-0000D2410000}"/>
    <cellStyle name="Normal 12 2 4 3 2 2 7" xfId="16743" xr:uid="{00000000-0005-0000-0000-0000D3410000}"/>
    <cellStyle name="Normal 12 2 4 3 2 2 8" xfId="16744" xr:uid="{00000000-0005-0000-0000-0000D4410000}"/>
    <cellStyle name="Normal 12 2 4 3 2 2 9" xfId="16745" xr:uid="{00000000-0005-0000-0000-0000D5410000}"/>
    <cellStyle name="Normal 12 2 4 3 2 3" xfId="16746" xr:uid="{00000000-0005-0000-0000-0000D6410000}"/>
    <cellStyle name="Normal 12 2 4 3 2 3 2" xfId="16747" xr:uid="{00000000-0005-0000-0000-0000D7410000}"/>
    <cellStyle name="Normal 12 2 4 3 2 3 2 2" xfId="16748" xr:uid="{00000000-0005-0000-0000-0000D8410000}"/>
    <cellStyle name="Normal 12 2 4 3 2 3 2 2 2" xfId="16749" xr:uid="{00000000-0005-0000-0000-0000D9410000}"/>
    <cellStyle name="Normal 12 2 4 3 2 3 2 2 3" xfId="16750" xr:uid="{00000000-0005-0000-0000-0000DA410000}"/>
    <cellStyle name="Normal 12 2 4 3 2 3 2 2 4" xfId="16751" xr:uid="{00000000-0005-0000-0000-0000DB410000}"/>
    <cellStyle name="Normal 12 2 4 3 2 3 2 2 5" xfId="16752" xr:uid="{00000000-0005-0000-0000-0000DC410000}"/>
    <cellStyle name="Normal 12 2 4 3 2 3 2 2 6" xfId="16753" xr:uid="{00000000-0005-0000-0000-0000DD410000}"/>
    <cellStyle name="Normal 12 2 4 3 2 3 2 2 7" xfId="16754" xr:uid="{00000000-0005-0000-0000-0000DE410000}"/>
    <cellStyle name="Normal 12 2 4 3 2 3 2 3" xfId="16755" xr:uid="{00000000-0005-0000-0000-0000DF410000}"/>
    <cellStyle name="Normal 12 2 4 3 2 3 2 4" xfId="16756" xr:uid="{00000000-0005-0000-0000-0000E0410000}"/>
    <cellStyle name="Normal 12 2 4 3 2 3 2 5" xfId="16757" xr:uid="{00000000-0005-0000-0000-0000E1410000}"/>
    <cellStyle name="Normal 12 2 4 3 2 3 2 6" xfId="16758" xr:uid="{00000000-0005-0000-0000-0000E2410000}"/>
    <cellStyle name="Normal 12 2 4 3 2 3 2 7" xfId="16759" xr:uid="{00000000-0005-0000-0000-0000E3410000}"/>
    <cellStyle name="Normal 12 2 4 3 2 3 2 8" xfId="16760" xr:uid="{00000000-0005-0000-0000-0000E4410000}"/>
    <cellStyle name="Normal 12 2 4 3 2 3 3" xfId="16761" xr:uid="{00000000-0005-0000-0000-0000E5410000}"/>
    <cellStyle name="Normal 12 2 4 3 2 3 3 2" xfId="16762" xr:uid="{00000000-0005-0000-0000-0000E6410000}"/>
    <cellStyle name="Normal 12 2 4 3 2 3 3 3" xfId="16763" xr:uid="{00000000-0005-0000-0000-0000E7410000}"/>
    <cellStyle name="Normal 12 2 4 3 2 3 3 4" xfId="16764" xr:uid="{00000000-0005-0000-0000-0000E8410000}"/>
    <cellStyle name="Normal 12 2 4 3 2 3 3 5" xfId="16765" xr:uid="{00000000-0005-0000-0000-0000E9410000}"/>
    <cellStyle name="Normal 12 2 4 3 2 3 3 6" xfId="16766" xr:uid="{00000000-0005-0000-0000-0000EA410000}"/>
    <cellStyle name="Normal 12 2 4 3 2 3 3 7" xfId="16767" xr:uid="{00000000-0005-0000-0000-0000EB410000}"/>
    <cellStyle name="Normal 12 2 4 3 2 3 4" xfId="16768" xr:uid="{00000000-0005-0000-0000-0000EC410000}"/>
    <cellStyle name="Normal 12 2 4 3 2 3 5" xfId="16769" xr:uid="{00000000-0005-0000-0000-0000ED410000}"/>
    <cellStyle name="Normal 12 2 4 3 2 3 6" xfId="16770" xr:uid="{00000000-0005-0000-0000-0000EE410000}"/>
    <cellStyle name="Normal 12 2 4 3 2 3 7" xfId="16771" xr:uid="{00000000-0005-0000-0000-0000EF410000}"/>
    <cellStyle name="Normal 12 2 4 3 2 3 8" xfId="16772" xr:uid="{00000000-0005-0000-0000-0000F0410000}"/>
    <cellStyle name="Normal 12 2 4 3 2 3 9" xfId="16773" xr:uid="{00000000-0005-0000-0000-0000F1410000}"/>
    <cellStyle name="Normal 12 2 4 3 2 4" xfId="16774" xr:uid="{00000000-0005-0000-0000-0000F2410000}"/>
    <cellStyle name="Normal 12 2 4 3 2 4 2" xfId="16775" xr:uid="{00000000-0005-0000-0000-0000F3410000}"/>
    <cellStyle name="Normal 12 2 4 3 2 4 2 2" xfId="16776" xr:uid="{00000000-0005-0000-0000-0000F4410000}"/>
    <cellStyle name="Normal 12 2 4 3 2 4 2 3" xfId="16777" xr:uid="{00000000-0005-0000-0000-0000F5410000}"/>
    <cellStyle name="Normal 12 2 4 3 2 4 2 4" xfId="16778" xr:uid="{00000000-0005-0000-0000-0000F6410000}"/>
    <cellStyle name="Normal 12 2 4 3 2 4 2 5" xfId="16779" xr:uid="{00000000-0005-0000-0000-0000F7410000}"/>
    <cellStyle name="Normal 12 2 4 3 2 4 2 6" xfId="16780" xr:uid="{00000000-0005-0000-0000-0000F8410000}"/>
    <cellStyle name="Normal 12 2 4 3 2 4 2 7" xfId="16781" xr:uid="{00000000-0005-0000-0000-0000F9410000}"/>
    <cellStyle name="Normal 12 2 4 3 2 4 3" xfId="16782" xr:uid="{00000000-0005-0000-0000-0000FA410000}"/>
    <cellStyle name="Normal 12 2 4 3 2 4 4" xfId="16783" xr:uid="{00000000-0005-0000-0000-0000FB410000}"/>
    <cellStyle name="Normal 12 2 4 3 2 4 5" xfId="16784" xr:uid="{00000000-0005-0000-0000-0000FC410000}"/>
    <cellStyle name="Normal 12 2 4 3 2 4 6" xfId="16785" xr:uid="{00000000-0005-0000-0000-0000FD410000}"/>
    <cellStyle name="Normal 12 2 4 3 2 4 7" xfId="16786" xr:uid="{00000000-0005-0000-0000-0000FE410000}"/>
    <cellStyle name="Normal 12 2 4 3 2 4 8" xfId="16787" xr:uid="{00000000-0005-0000-0000-0000FF410000}"/>
    <cellStyle name="Normal 12 2 4 3 2 5" xfId="16788" xr:uid="{00000000-0005-0000-0000-000000420000}"/>
    <cellStyle name="Normal 12 2 4 3 2 5 2" xfId="16789" xr:uid="{00000000-0005-0000-0000-000001420000}"/>
    <cellStyle name="Normal 12 2 4 3 2 5 3" xfId="16790" xr:uid="{00000000-0005-0000-0000-000002420000}"/>
    <cellStyle name="Normal 12 2 4 3 2 5 4" xfId="16791" xr:uid="{00000000-0005-0000-0000-000003420000}"/>
    <cellStyle name="Normal 12 2 4 3 2 5 5" xfId="16792" xr:uid="{00000000-0005-0000-0000-000004420000}"/>
    <cellStyle name="Normal 12 2 4 3 2 5 6" xfId="16793" xr:uid="{00000000-0005-0000-0000-000005420000}"/>
    <cellStyle name="Normal 12 2 4 3 2 5 7" xfId="16794" xr:uid="{00000000-0005-0000-0000-000006420000}"/>
    <cellStyle name="Normal 12 2 4 3 2 6" xfId="16795" xr:uid="{00000000-0005-0000-0000-000007420000}"/>
    <cellStyle name="Normal 12 2 4 3 2 7" xfId="16796" xr:uid="{00000000-0005-0000-0000-000008420000}"/>
    <cellStyle name="Normal 12 2 4 3 2 8" xfId="16797" xr:uid="{00000000-0005-0000-0000-000009420000}"/>
    <cellStyle name="Normal 12 2 4 3 2 9" xfId="16798" xr:uid="{00000000-0005-0000-0000-00000A420000}"/>
    <cellStyle name="Normal 12 2 4 3 3" xfId="16799" xr:uid="{00000000-0005-0000-0000-00000B420000}"/>
    <cellStyle name="Normal 12 2 4 3 3 10" xfId="16800" xr:uid="{00000000-0005-0000-0000-00000C420000}"/>
    <cellStyle name="Normal 12 2 4 3 3 2" xfId="16801" xr:uid="{00000000-0005-0000-0000-00000D420000}"/>
    <cellStyle name="Normal 12 2 4 3 3 2 2" xfId="16802" xr:uid="{00000000-0005-0000-0000-00000E420000}"/>
    <cellStyle name="Normal 12 2 4 3 3 2 2 2" xfId="16803" xr:uid="{00000000-0005-0000-0000-00000F420000}"/>
    <cellStyle name="Normal 12 2 4 3 3 2 2 3" xfId="16804" xr:uid="{00000000-0005-0000-0000-000010420000}"/>
    <cellStyle name="Normal 12 2 4 3 3 2 2 4" xfId="16805" xr:uid="{00000000-0005-0000-0000-000011420000}"/>
    <cellStyle name="Normal 12 2 4 3 3 2 2 5" xfId="16806" xr:uid="{00000000-0005-0000-0000-000012420000}"/>
    <cellStyle name="Normal 12 2 4 3 3 2 2 6" xfId="16807" xr:uid="{00000000-0005-0000-0000-000013420000}"/>
    <cellStyle name="Normal 12 2 4 3 3 2 2 7" xfId="16808" xr:uid="{00000000-0005-0000-0000-000014420000}"/>
    <cellStyle name="Normal 12 2 4 3 3 2 3" xfId="16809" xr:uid="{00000000-0005-0000-0000-000015420000}"/>
    <cellStyle name="Normal 12 2 4 3 3 2 4" xfId="16810" xr:uid="{00000000-0005-0000-0000-000016420000}"/>
    <cellStyle name="Normal 12 2 4 3 3 2 5" xfId="16811" xr:uid="{00000000-0005-0000-0000-000017420000}"/>
    <cellStyle name="Normal 12 2 4 3 3 2 6" xfId="16812" xr:uid="{00000000-0005-0000-0000-000018420000}"/>
    <cellStyle name="Normal 12 2 4 3 3 2 7" xfId="16813" xr:uid="{00000000-0005-0000-0000-000019420000}"/>
    <cellStyle name="Normal 12 2 4 3 3 2 8" xfId="16814" xr:uid="{00000000-0005-0000-0000-00001A420000}"/>
    <cellStyle name="Normal 12 2 4 3 3 3" xfId="16815" xr:uid="{00000000-0005-0000-0000-00001B420000}"/>
    <cellStyle name="Normal 12 2 4 3 3 3 2" xfId="16816" xr:uid="{00000000-0005-0000-0000-00001C420000}"/>
    <cellStyle name="Normal 12 2 4 3 3 3 2 2" xfId="16817" xr:uid="{00000000-0005-0000-0000-00001D420000}"/>
    <cellStyle name="Normal 12 2 4 3 3 3 2 3" xfId="16818" xr:uid="{00000000-0005-0000-0000-00001E420000}"/>
    <cellStyle name="Normal 12 2 4 3 3 3 2 4" xfId="16819" xr:uid="{00000000-0005-0000-0000-00001F420000}"/>
    <cellStyle name="Normal 12 2 4 3 3 3 2 5" xfId="16820" xr:uid="{00000000-0005-0000-0000-000020420000}"/>
    <cellStyle name="Normal 12 2 4 3 3 3 2 6" xfId="16821" xr:uid="{00000000-0005-0000-0000-000021420000}"/>
    <cellStyle name="Normal 12 2 4 3 3 3 2 7" xfId="16822" xr:uid="{00000000-0005-0000-0000-000022420000}"/>
    <cellStyle name="Normal 12 2 4 3 3 3 3" xfId="16823" xr:uid="{00000000-0005-0000-0000-000023420000}"/>
    <cellStyle name="Normal 12 2 4 3 3 3 4" xfId="16824" xr:uid="{00000000-0005-0000-0000-000024420000}"/>
    <cellStyle name="Normal 12 2 4 3 3 3 5" xfId="16825" xr:uid="{00000000-0005-0000-0000-000025420000}"/>
    <cellStyle name="Normal 12 2 4 3 3 3 6" xfId="16826" xr:uid="{00000000-0005-0000-0000-000026420000}"/>
    <cellStyle name="Normal 12 2 4 3 3 3 7" xfId="16827" xr:uid="{00000000-0005-0000-0000-000027420000}"/>
    <cellStyle name="Normal 12 2 4 3 3 3 8" xfId="16828" xr:uid="{00000000-0005-0000-0000-000028420000}"/>
    <cellStyle name="Normal 12 2 4 3 3 4" xfId="16829" xr:uid="{00000000-0005-0000-0000-000029420000}"/>
    <cellStyle name="Normal 12 2 4 3 3 4 2" xfId="16830" xr:uid="{00000000-0005-0000-0000-00002A420000}"/>
    <cellStyle name="Normal 12 2 4 3 3 4 3" xfId="16831" xr:uid="{00000000-0005-0000-0000-00002B420000}"/>
    <cellStyle name="Normal 12 2 4 3 3 4 4" xfId="16832" xr:uid="{00000000-0005-0000-0000-00002C420000}"/>
    <cellStyle name="Normal 12 2 4 3 3 4 5" xfId="16833" xr:uid="{00000000-0005-0000-0000-00002D420000}"/>
    <cellStyle name="Normal 12 2 4 3 3 4 6" xfId="16834" xr:uid="{00000000-0005-0000-0000-00002E420000}"/>
    <cellStyle name="Normal 12 2 4 3 3 4 7" xfId="16835" xr:uid="{00000000-0005-0000-0000-00002F420000}"/>
    <cellStyle name="Normal 12 2 4 3 3 5" xfId="16836" xr:uid="{00000000-0005-0000-0000-000030420000}"/>
    <cellStyle name="Normal 12 2 4 3 3 6" xfId="16837" xr:uid="{00000000-0005-0000-0000-000031420000}"/>
    <cellStyle name="Normal 12 2 4 3 3 7" xfId="16838" xr:uid="{00000000-0005-0000-0000-000032420000}"/>
    <cellStyle name="Normal 12 2 4 3 3 8" xfId="16839" xr:uid="{00000000-0005-0000-0000-000033420000}"/>
    <cellStyle name="Normal 12 2 4 3 3 9" xfId="16840" xr:uid="{00000000-0005-0000-0000-000034420000}"/>
    <cellStyle name="Normal 12 2 4 3 4" xfId="16841" xr:uid="{00000000-0005-0000-0000-000035420000}"/>
    <cellStyle name="Normal 12 2 4 3 4 2" xfId="16842" xr:uid="{00000000-0005-0000-0000-000036420000}"/>
    <cellStyle name="Normal 12 2 4 3 4 2 2" xfId="16843" xr:uid="{00000000-0005-0000-0000-000037420000}"/>
    <cellStyle name="Normal 12 2 4 3 4 2 2 2" xfId="16844" xr:uid="{00000000-0005-0000-0000-000038420000}"/>
    <cellStyle name="Normal 12 2 4 3 4 2 2 3" xfId="16845" xr:uid="{00000000-0005-0000-0000-000039420000}"/>
    <cellStyle name="Normal 12 2 4 3 4 2 2 4" xfId="16846" xr:uid="{00000000-0005-0000-0000-00003A420000}"/>
    <cellStyle name="Normal 12 2 4 3 4 2 2 5" xfId="16847" xr:uid="{00000000-0005-0000-0000-00003B420000}"/>
    <cellStyle name="Normal 12 2 4 3 4 2 2 6" xfId="16848" xr:uid="{00000000-0005-0000-0000-00003C420000}"/>
    <cellStyle name="Normal 12 2 4 3 4 2 2 7" xfId="16849" xr:uid="{00000000-0005-0000-0000-00003D420000}"/>
    <cellStyle name="Normal 12 2 4 3 4 2 3" xfId="16850" xr:uid="{00000000-0005-0000-0000-00003E420000}"/>
    <cellStyle name="Normal 12 2 4 3 4 2 4" xfId="16851" xr:uid="{00000000-0005-0000-0000-00003F420000}"/>
    <cellStyle name="Normal 12 2 4 3 4 2 5" xfId="16852" xr:uid="{00000000-0005-0000-0000-000040420000}"/>
    <cellStyle name="Normal 12 2 4 3 4 2 6" xfId="16853" xr:uid="{00000000-0005-0000-0000-000041420000}"/>
    <cellStyle name="Normal 12 2 4 3 4 2 7" xfId="16854" xr:uid="{00000000-0005-0000-0000-000042420000}"/>
    <cellStyle name="Normal 12 2 4 3 4 2 8" xfId="16855" xr:uid="{00000000-0005-0000-0000-000043420000}"/>
    <cellStyle name="Normal 12 2 4 3 4 3" xfId="16856" xr:uid="{00000000-0005-0000-0000-000044420000}"/>
    <cellStyle name="Normal 12 2 4 3 4 3 2" xfId="16857" xr:uid="{00000000-0005-0000-0000-000045420000}"/>
    <cellStyle name="Normal 12 2 4 3 4 3 3" xfId="16858" xr:uid="{00000000-0005-0000-0000-000046420000}"/>
    <cellStyle name="Normal 12 2 4 3 4 3 4" xfId="16859" xr:uid="{00000000-0005-0000-0000-000047420000}"/>
    <cellStyle name="Normal 12 2 4 3 4 3 5" xfId="16860" xr:uid="{00000000-0005-0000-0000-000048420000}"/>
    <cellStyle name="Normal 12 2 4 3 4 3 6" xfId="16861" xr:uid="{00000000-0005-0000-0000-000049420000}"/>
    <cellStyle name="Normal 12 2 4 3 4 3 7" xfId="16862" xr:uid="{00000000-0005-0000-0000-00004A420000}"/>
    <cellStyle name="Normal 12 2 4 3 4 4" xfId="16863" xr:uid="{00000000-0005-0000-0000-00004B420000}"/>
    <cellStyle name="Normal 12 2 4 3 4 5" xfId="16864" xr:uid="{00000000-0005-0000-0000-00004C420000}"/>
    <cellStyle name="Normal 12 2 4 3 4 6" xfId="16865" xr:uid="{00000000-0005-0000-0000-00004D420000}"/>
    <cellStyle name="Normal 12 2 4 3 4 7" xfId="16866" xr:uid="{00000000-0005-0000-0000-00004E420000}"/>
    <cellStyle name="Normal 12 2 4 3 4 8" xfId="16867" xr:uid="{00000000-0005-0000-0000-00004F420000}"/>
    <cellStyle name="Normal 12 2 4 3 4 9" xfId="16868" xr:uid="{00000000-0005-0000-0000-000050420000}"/>
    <cellStyle name="Normal 12 2 4 3 5" xfId="16869" xr:uid="{00000000-0005-0000-0000-000051420000}"/>
    <cellStyle name="Normal 12 2 4 3 5 2" xfId="16870" xr:uid="{00000000-0005-0000-0000-000052420000}"/>
    <cellStyle name="Normal 12 2 4 3 5 2 2" xfId="16871" xr:uid="{00000000-0005-0000-0000-000053420000}"/>
    <cellStyle name="Normal 12 2 4 3 5 2 3" xfId="16872" xr:uid="{00000000-0005-0000-0000-000054420000}"/>
    <cellStyle name="Normal 12 2 4 3 5 2 4" xfId="16873" xr:uid="{00000000-0005-0000-0000-000055420000}"/>
    <cellStyle name="Normal 12 2 4 3 5 2 5" xfId="16874" xr:uid="{00000000-0005-0000-0000-000056420000}"/>
    <cellStyle name="Normal 12 2 4 3 5 2 6" xfId="16875" xr:uid="{00000000-0005-0000-0000-000057420000}"/>
    <cellStyle name="Normal 12 2 4 3 5 2 7" xfId="16876" xr:uid="{00000000-0005-0000-0000-000058420000}"/>
    <cellStyle name="Normal 12 2 4 3 5 3" xfId="16877" xr:uid="{00000000-0005-0000-0000-000059420000}"/>
    <cellStyle name="Normal 12 2 4 3 5 4" xfId="16878" xr:uid="{00000000-0005-0000-0000-00005A420000}"/>
    <cellStyle name="Normal 12 2 4 3 5 5" xfId="16879" xr:uid="{00000000-0005-0000-0000-00005B420000}"/>
    <cellStyle name="Normal 12 2 4 3 5 6" xfId="16880" xr:uid="{00000000-0005-0000-0000-00005C420000}"/>
    <cellStyle name="Normal 12 2 4 3 5 7" xfId="16881" xr:uid="{00000000-0005-0000-0000-00005D420000}"/>
    <cellStyle name="Normal 12 2 4 3 5 8" xfId="16882" xr:uid="{00000000-0005-0000-0000-00005E420000}"/>
    <cellStyle name="Normal 12 2 4 3 6" xfId="16883" xr:uid="{00000000-0005-0000-0000-00005F420000}"/>
    <cellStyle name="Normal 12 2 4 3 6 2" xfId="16884" xr:uid="{00000000-0005-0000-0000-000060420000}"/>
    <cellStyle name="Normal 12 2 4 3 6 3" xfId="16885" xr:uid="{00000000-0005-0000-0000-000061420000}"/>
    <cellStyle name="Normal 12 2 4 3 6 4" xfId="16886" xr:uid="{00000000-0005-0000-0000-000062420000}"/>
    <cellStyle name="Normal 12 2 4 3 6 5" xfId="16887" xr:uid="{00000000-0005-0000-0000-000063420000}"/>
    <cellStyle name="Normal 12 2 4 3 6 6" xfId="16888" xr:uid="{00000000-0005-0000-0000-000064420000}"/>
    <cellStyle name="Normal 12 2 4 3 6 7" xfId="16889" xr:uid="{00000000-0005-0000-0000-000065420000}"/>
    <cellStyle name="Normal 12 2 4 3 7" xfId="16890" xr:uid="{00000000-0005-0000-0000-000066420000}"/>
    <cellStyle name="Normal 12 2 4 3 8" xfId="16891" xr:uid="{00000000-0005-0000-0000-000067420000}"/>
    <cellStyle name="Normal 12 2 4 3 9" xfId="16892" xr:uid="{00000000-0005-0000-0000-000068420000}"/>
    <cellStyle name="Normal 12 2 4 4" xfId="16893" xr:uid="{00000000-0005-0000-0000-000069420000}"/>
    <cellStyle name="Normal 12 2 4 4 10" xfId="16894" xr:uid="{00000000-0005-0000-0000-00006A420000}"/>
    <cellStyle name="Normal 12 2 4 4 11" xfId="16895" xr:uid="{00000000-0005-0000-0000-00006B420000}"/>
    <cellStyle name="Normal 12 2 4 4 2" xfId="16896" xr:uid="{00000000-0005-0000-0000-00006C420000}"/>
    <cellStyle name="Normal 12 2 4 4 2 10" xfId="16897" xr:uid="{00000000-0005-0000-0000-00006D420000}"/>
    <cellStyle name="Normal 12 2 4 4 2 2" xfId="16898" xr:uid="{00000000-0005-0000-0000-00006E420000}"/>
    <cellStyle name="Normal 12 2 4 4 2 2 2" xfId="16899" xr:uid="{00000000-0005-0000-0000-00006F420000}"/>
    <cellStyle name="Normal 12 2 4 4 2 2 2 2" xfId="16900" xr:uid="{00000000-0005-0000-0000-000070420000}"/>
    <cellStyle name="Normal 12 2 4 4 2 2 2 3" xfId="16901" xr:uid="{00000000-0005-0000-0000-000071420000}"/>
    <cellStyle name="Normal 12 2 4 4 2 2 2 4" xfId="16902" xr:uid="{00000000-0005-0000-0000-000072420000}"/>
    <cellStyle name="Normal 12 2 4 4 2 2 2 5" xfId="16903" xr:uid="{00000000-0005-0000-0000-000073420000}"/>
    <cellStyle name="Normal 12 2 4 4 2 2 2 6" xfId="16904" xr:uid="{00000000-0005-0000-0000-000074420000}"/>
    <cellStyle name="Normal 12 2 4 4 2 2 2 7" xfId="16905" xr:uid="{00000000-0005-0000-0000-000075420000}"/>
    <cellStyle name="Normal 12 2 4 4 2 2 3" xfId="16906" xr:uid="{00000000-0005-0000-0000-000076420000}"/>
    <cellStyle name="Normal 12 2 4 4 2 2 4" xfId="16907" xr:uid="{00000000-0005-0000-0000-000077420000}"/>
    <cellStyle name="Normal 12 2 4 4 2 2 5" xfId="16908" xr:uid="{00000000-0005-0000-0000-000078420000}"/>
    <cellStyle name="Normal 12 2 4 4 2 2 6" xfId="16909" xr:uid="{00000000-0005-0000-0000-000079420000}"/>
    <cellStyle name="Normal 12 2 4 4 2 2 7" xfId="16910" xr:uid="{00000000-0005-0000-0000-00007A420000}"/>
    <cellStyle name="Normal 12 2 4 4 2 2 8" xfId="16911" xr:uid="{00000000-0005-0000-0000-00007B420000}"/>
    <cellStyle name="Normal 12 2 4 4 2 3" xfId="16912" xr:uid="{00000000-0005-0000-0000-00007C420000}"/>
    <cellStyle name="Normal 12 2 4 4 2 3 2" xfId="16913" xr:uid="{00000000-0005-0000-0000-00007D420000}"/>
    <cellStyle name="Normal 12 2 4 4 2 3 2 2" xfId="16914" xr:uid="{00000000-0005-0000-0000-00007E420000}"/>
    <cellStyle name="Normal 12 2 4 4 2 3 2 3" xfId="16915" xr:uid="{00000000-0005-0000-0000-00007F420000}"/>
    <cellStyle name="Normal 12 2 4 4 2 3 2 4" xfId="16916" xr:uid="{00000000-0005-0000-0000-000080420000}"/>
    <cellStyle name="Normal 12 2 4 4 2 3 2 5" xfId="16917" xr:uid="{00000000-0005-0000-0000-000081420000}"/>
    <cellStyle name="Normal 12 2 4 4 2 3 2 6" xfId="16918" xr:uid="{00000000-0005-0000-0000-000082420000}"/>
    <cellStyle name="Normal 12 2 4 4 2 3 2 7" xfId="16919" xr:uid="{00000000-0005-0000-0000-000083420000}"/>
    <cellStyle name="Normal 12 2 4 4 2 3 3" xfId="16920" xr:uid="{00000000-0005-0000-0000-000084420000}"/>
    <cellStyle name="Normal 12 2 4 4 2 3 4" xfId="16921" xr:uid="{00000000-0005-0000-0000-000085420000}"/>
    <cellStyle name="Normal 12 2 4 4 2 3 5" xfId="16922" xr:uid="{00000000-0005-0000-0000-000086420000}"/>
    <cellStyle name="Normal 12 2 4 4 2 3 6" xfId="16923" xr:uid="{00000000-0005-0000-0000-000087420000}"/>
    <cellStyle name="Normal 12 2 4 4 2 3 7" xfId="16924" xr:uid="{00000000-0005-0000-0000-000088420000}"/>
    <cellStyle name="Normal 12 2 4 4 2 3 8" xfId="16925" xr:uid="{00000000-0005-0000-0000-000089420000}"/>
    <cellStyle name="Normal 12 2 4 4 2 4" xfId="16926" xr:uid="{00000000-0005-0000-0000-00008A420000}"/>
    <cellStyle name="Normal 12 2 4 4 2 4 2" xfId="16927" xr:uid="{00000000-0005-0000-0000-00008B420000}"/>
    <cellStyle name="Normal 12 2 4 4 2 4 3" xfId="16928" xr:uid="{00000000-0005-0000-0000-00008C420000}"/>
    <cellStyle name="Normal 12 2 4 4 2 4 4" xfId="16929" xr:uid="{00000000-0005-0000-0000-00008D420000}"/>
    <cellStyle name="Normal 12 2 4 4 2 4 5" xfId="16930" xr:uid="{00000000-0005-0000-0000-00008E420000}"/>
    <cellStyle name="Normal 12 2 4 4 2 4 6" xfId="16931" xr:uid="{00000000-0005-0000-0000-00008F420000}"/>
    <cellStyle name="Normal 12 2 4 4 2 4 7" xfId="16932" xr:uid="{00000000-0005-0000-0000-000090420000}"/>
    <cellStyle name="Normal 12 2 4 4 2 5" xfId="16933" xr:uid="{00000000-0005-0000-0000-000091420000}"/>
    <cellStyle name="Normal 12 2 4 4 2 6" xfId="16934" xr:uid="{00000000-0005-0000-0000-000092420000}"/>
    <cellStyle name="Normal 12 2 4 4 2 7" xfId="16935" xr:uid="{00000000-0005-0000-0000-000093420000}"/>
    <cellStyle name="Normal 12 2 4 4 2 8" xfId="16936" xr:uid="{00000000-0005-0000-0000-000094420000}"/>
    <cellStyle name="Normal 12 2 4 4 2 9" xfId="16937" xr:uid="{00000000-0005-0000-0000-000095420000}"/>
    <cellStyle name="Normal 12 2 4 4 3" xfId="16938" xr:uid="{00000000-0005-0000-0000-000096420000}"/>
    <cellStyle name="Normal 12 2 4 4 3 2" xfId="16939" xr:uid="{00000000-0005-0000-0000-000097420000}"/>
    <cellStyle name="Normal 12 2 4 4 3 2 2" xfId="16940" xr:uid="{00000000-0005-0000-0000-000098420000}"/>
    <cellStyle name="Normal 12 2 4 4 3 2 2 2" xfId="16941" xr:uid="{00000000-0005-0000-0000-000099420000}"/>
    <cellStyle name="Normal 12 2 4 4 3 2 2 3" xfId="16942" xr:uid="{00000000-0005-0000-0000-00009A420000}"/>
    <cellStyle name="Normal 12 2 4 4 3 2 2 4" xfId="16943" xr:uid="{00000000-0005-0000-0000-00009B420000}"/>
    <cellStyle name="Normal 12 2 4 4 3 2 2 5" xfId="16944" xr:uid="{00000000-0005-0000-0000-00009C420000}"/>
    <cellStyle name="Normal 12 2 4 4 3 2 2 6" xfId="16945" xr:uid="{00000000-0005-0000-0000-00009D420000}"/>
    <cellStyle name="Normal 12 2 4 4 3 2 2 7" xfId="16946" xr:uid="{00000000-0005-0000-0000-00009E420000}"/>
    <cellStyle name="Normal 12 2 4 4 3 2 3" xfId="16947" xr:uid="{00000000-0005-0000-0000-00009F420000}"/>
    <cellStyle name="Normal 12 2 4 4 3 2 4" xfId="16948" xr:uid="{00000000-0005-0000-0000-0000A0420000}"/>
    <cellStyle name="Normal 12 2 4 4 3 2 5" xfId="16949" xr:uid="{00000000-0005-0000-0000-0000A1420000}"/>
    <cellStyle name="Normal 12 2 4 4 3 2 6" xfId="16950" xr:uid="{00000000-0005-0000-0000-0000A2420000}"/>
    <cellStyle name="Normal 12 2 4 4 3 2 7" xfId="16951" xr:uid="{00000000-0005-0000-0000-0000A3420000}"/>
    <cellStyle name="Normal 12 2 4 4 3 2 8" xfId="16952" xr:uid="{00000000-0005-0000-0000-0000A4420000}"/>
    <cellStyle name="Normal 12 2 4 4 3 3" xfId="16953" xr:uid="{00000000-0005-0000-0000-0000A5420000}"/>
    <cellStyle name="Normal 12 2 4 4 3 3 2" xfId="16954" xr:uid="{00000000-0005-0000-0000-0000A6420000}"/>
    <cellStyle name="Normal 12 2 4 4 3 3 3" xfId="16955" xr:uid="{00000000-0005-0000-0000-0000A7420000}"/>
    <cellStyle name="Normal 12 2 4 4 3 3 4" xfId="16956" xr:uid="{00000000-0005-0000-0000-0000A8420000}"/>
    <cellStyle name="Normal 12 2 4 4 3 3 5" xfId="16957" xr:uid="{00000000-0005-0000-0000-0000A9420000}"/>
    <cellStyle name="Normal 12 2 4 4 3 3 6" xfId="16958" xr:uid="{00000000-0005-0000-0000-0000AA420000}"/>
    <cellStyle name="Normal 12 2 4 4 3 3 7" xfId="16959" xr:uid="{00000000-0005-0000-0000-0000AB420000}"/>
    <cellStyle name="Normal 12 2 4 4 3 4" xfId="16960" xr:uid="{00000000-0005-0000-0000-0000AC420000}"/>
    <cellStyle name="Normal 12 2 4 4 3 5" xfId="16961" xr:uid="{00000000-0005-0000-0000-0000AD420000}"/>
    <cellStyle name="Normal 12 2 4 4 3 6" xfId="16962" xr:uid="{00000000-0005-0000-0000-0000AE420000}"/>
    <cellStyle name="Normal 12 2 4 4 3 7" xfId="16963" xr:uid="{00000000-0005-0000-0000-0000AF420000}"/>
    <cellStyle name="Normal 12 2 4 4 3 8" xfId="16964" xr:uid="{00000000-0005-0000-0000-0000B0420000}"/>
    <cellStyle name="Normal 12 2 4 4 3 9" xfId="16965" xr:uid="{00000000-0005-0000-0000-0000B1420000}"/>
    <cellStyle name="Normal 12 2 4 4 4" xfId="16966" xr:uid="{00000000-0005-0000-0000-0000B2420000}"/>
    <cellStyle name="Normal 12 2 4 4 4 2" xfId="16967" xr:uid="{00000000-0005-0000-0000-0000B3420000}"/>
    <cellStyle name="Normal 12 2 4 4 4 2 2" xfId="16968" xr:uid="{00000000-0005-0000-0000-0000B4420000}"/>
    <cellStyle name="Normal 12 2 4 4 4 2 3" xfId="16969" xr:uid="{00000000-0005-0000-0000-0000B5420000}"/>
    <cellStyle name="Normal 12 2 4 4 4 2 4" xfId="16970" xr:uid="{00000000-0005-0000-0000-0000B6420000}"/>
    <cellStyle name="Normal 12 2 4 4 4 2 5" xfId="16971" xr:uid="{00000000-0005-0000-0000-0000B7420000}"/>
    <cellStyle name="Normal 12 2 4 4 4 2 6" xfId="16972" xr:uid="{00000000-0005-0000-0000-0000B8420000}"/>
    <cellStyle name="Normal 12 2 4 4 4 2 7" xfId="16973" xr:uid="{00000000-0005-0000-0000-0000B9420000}"/>
    <cellStyle name="Normal 12 2 4 4 4 3" xfId="16974" xr:uid="{00000000-0005-0000-0000-0000BA420000}"/>
    <cellStyle name="Normal 12 2 4 4 4 4" xfId="16975" xr:uid="{00000000-0005-0000-0000-0000BB420000}"/>
    <cellStyle name="Normal 12 2 4 4 4 5" xfId="16976" xr:uid="{00000000-0005-0000-0000-0000BC420000}"/>
    <cellStyle name="Normal 12 2 4 4 4 6" xfId="16977" xr:uid="{00000000-0005-0000-0000-0000BD420000}"/>
    <cellStyle name="Normal 12 2 4 4 4 7" xfId="16978" xr:uid="{00000000-0005-0000-0000-0000BE420000}"/>
    <cellStyle name="Normal 12 2 4 4 4 8" xfId="16979" xr:uid="{00000000-0005-0000-0000-0000BF420000}"/>
    <cellStyle name="Normal 12 2 4 4 5" xfId="16980" xr:uid="{00000000-0005-0000-0000-0000C0420000}"/>
    <cellStyle name="Normal 12 2 4 4 5 2" xfId="16981" xr:uid="{00000000-0005-0000-0000-0000C1420000}"/>
    <cellStyle name="Normal 12 2 4 4 5 3" xfId="16982" xr:uid="{00000000-0005-0000-0000-0000C2420000}"/>
    <cellStyle name="Normal 12 2 4 4 5 4" xfId="16983" xr:uid="{00000000-0005-0000-0000-0000C3420000}"/>
    <cellStyle name="Normal 12 2 4 4 5 5" xfId="16984" xr:uid="{00000000-0005-0000-0000-0000C4420000}"/>
    <cellStyle name="Normal 12 2 4 4 5 6" xfId="16985" xr:uid="{00000000-0005-0000-0000-0000C5420000}"/>
    <cellStyle name="Normal 12 2 4 4 5 7" xfId="16986" xr:uid="{00000000-0005-0000-0000-0000C6420000}"/>
    <cellStyle name="Normal 12 2 4 4 6" xfId="16987" xr:uid="{00000000-0005-0000-0000-0000C7420000}"/>
    <cellStyle name="Normal 12 2 4 4 7" xfId="16988" xr:uid="{00000000-0005-0000-0000-0000C8420000}"/>
    <cellStyle name="Normal 12 2 4 4 8" xfId="16989" xr:uid="{00000000-0005-0000-0000-0000C9420000}"/>
    <cellStyle name="Normal 12 2 4 4 9" xfId="16990" xr:uid="{00000000-0005-0000-0000-0000CA420000}"/>
    <cellStyle name="Normal 12 2 4 5" xfId="16991" xr:uid="{00000000-0005-0000-0000-0000CB420000}"/>
    <cellStyle name="Normal 12 2 4 5 10" xfId="16992" xr:uid="{00000000-0005-0000-0000-0000CC420000}"/>
    <cellStyle name="Normal 12 2 4 5 11" xfId="16993" xr:uid="{00000000-0005-0000-0000-0000CD420000}"/>
    <cellStyle name="Normal 12 2 4 5 2" xfId="16994" xr:uid="{00000000-0005-0000-0000-0000CE420000}"/>
    <cellStyle name="Normal 12 2 4 5 2 10" xfId="16995" xr:uid="{00000000-0005-0000-0000-0000CF420000}"/>
    <cellStyle name="Normal 12 2 4 5 2 2" xfId="16996" xr:uid="{00000000-0005-0000-0000-0000D0420000}"/>
    <cellStyle name="Normal 12 2 4 5 2 2 2" xfId="16997" xr:uid="{00000000-0005-0000-0000-0000D1420000}"/>
    <cellStyle name="Normal 12 2 4 5 2 2 2 2" xfId="16998" xr:uid="{00000000-0005-0000-0000-0000D2420000}"/>
    <cellStyle name="Normal 12 2 4 5 2 2 2 3" xfId="16999" xr:uid="{00000000-0005-0000-0000-0000D3420000}"/>
    <cellStyle name="Normal 12 2 4 5 2 2 2 4" xfId="17000" xr:uid="{00000000-0005-0000-0000-0000D4420000}"/>
    <cellStyle name="Normal 12 2 4 5 2 2 2 5" xfId="17001" xr:uid="{00000000-0005-0000-0000-0000D5420000}"/>
    <cellStyle name="Normal 12 2 4 5 2 2 2 6" xfId="17002" xr:uid="{00000000-0005-0000-0000-0000D6420000}"/>
    <cellStyle name="Normal 12 2 4 5 2 2 2 7" xfId="17003" xr:uid="{00000000-0005-0000-0000-0000D7420000}"/>
    <cellStyle name="Normal 12 2 4 5 2 2 3" xfId="17004" xr:uid="{00000000-0005-0000-0000-0000D8420000}"/>
    <cellStyle name="Normal 12 2 4 5 2 2 4" xfId="17005" xr:uid="{00000000-0005-0000-0000-0000D9420000}"/>
    <cellStyle name="Normal 12 2 4 5 2 2 5" xfId="17006" xr:uid="{00000000-0005-0000-0000-0000DA420000}"/>
    <cellStyle name="Normal 12 2 4 5 2 2 6" xfId="17007" xr:uid="{00000000-0005-0000-0000-0000DB420000}"/>
    <cellStyle name="Normal 12 2 4 5 2 2 7" xfId="17008" xr:uid="{00000000-0005-0000-0000-0000DC420000}"/>
    <cellStyle name="Normal 12 2 4 5 2 2 8" xfId="17009" xr:uid="{00000000-0005-0000-0000-0000DD420000}"/>
    <cellStyle name="Normal 12 2 4 5 2 3" xfId="17010" xr:uid="{00000000-0005-0000-0000-0000DE420000}"/>
    <cellStyle name="Normal 12 2 4 5 2 3 2" xfId="17011" xr:uid="{00000000-0005-0000-0000-0000DF420000}"/>
    <cellStyle name="Normal 12 2 4 5 2 3 2 2" xfId="17012" xr:uid="{00000000-0005-0000-0000-0000E0420000}"/>
    <cellStyle name="Normal 12 2 4 5 2 3 2 3" xfId="17013" xr:uid="{00000000-0005-0000-0000-0000E1420000}"/>
    <cellStyle name="Normal 12 2 4 5 2 3 2 4" xfId="17014" xr:uid="{00000000-0005-0000-0000-0000E2420000}"/>
    <cellStyle name="Normal 12 2 4 5 2 3 2 5" xfId="17015" xr:uid="{00000000-0005-0000-0000-0000E3420000}"/>
    <cellStyle name="Normal 12 2 4 5 2 3 2 6" xfId="17016" xr:uid="{00000000-0005-0000-0000-0000E4420000}"/>
    <cellStyle name="Normal 12 2 4 5 2 3 2 7" xfId="17017" xr:uid="{00000000-0005-0000-0000-0000E5420000}"/>
    <cellStyle name="Normal 12 2 4 5 2 3 3" xfId="17018" xr:uid="{00000000-0005-0000-0000-0000E6420000}"/>
    <cellStyle name="Normal 12 2 4 5 2 3 4" xfId="17019" xr:uid="{00000000-0005-0000-0000-0000E7420000}"/>
    <cellStyle name="Normal 12 2 4 5 2 3 5" xfId="17020" xr:uid="{00000000-0005-0000-0000-0000E8420000}"/>
    <cellStyle name="Normal 12 2 4 5 2 3 6" xfId="17021" xr:uid="{00000000-0005-0000-0000-0000E9420000}"/>
    <cellStyle name="Normal 12 2 4 5 2 3 7" xfId="17022" xr:uid="{00000000-0005-0000-0000-0000EA420000}"/>
    <cellStyle name="Normal 12 2 4 5 2 3 8" xfId="17023" xr:uid="{00000000-0005-0000-0000-0000EB420000}"/>
    <cellStyle name="Normal 12 2 4 5 2 4" xfId="17024" xr:uid="{00000000-0005-0000-0000-0000EC420000}"/>
    <cellStyle name="Normal 12 2 4 5 2 4 2" xfId="17025" xr:uid="{00000000-0005-0000-0000-0000ED420000}"/>
    <cellStyle name="Normal 12 2 4 5 2 4 3" xfId="17026" xr:uid="{00000000-0005-0000-0000-0000EE420000}"/>
    <cellStyle name="Normal 12 2 4 5 2 4 4" xfId="17027" xr:uid="{00000000-0005-0000-0000-0000EF420000}"/>
    <cellStyle name="Normal 12 2 4 5 2 4 5" xfId="17028" xr:uid="{00000000-0005-0000-0000-0000F0420000}"/>
    <cellStyle name="Normal 12 2 4 5 2 4 6" xfId="17029" xr:uid="{00000000-0005-0000-0000-0000F1420000}"/>
    <cellStyle name="Normal 12 2 4 5 2 4 7" xfId="17030" xr:uid="{00000000-0005-0000-0000-0000F2420000}"/>
    <cellStyle name="Normal 12 2 4 5 2 5" xfId="17031" xr:uid="{00000000-0005-0000-0000-0000F3420000}"/>
    <cellStyle name="Normal 12 2 4 5 2 6" xfId="17032" xr:uid="{00000000-0005-0000-0000-0000F4420000}"/>
    <cellStyle name="Normal 12 2 4 5 2 7" xfId="17033" xr:uid="{00000000-0005-0000-0000-0000F5420000}"/>
    <cellStyle name="Normal 12 2 4 5 2 8" xfId="17034" xr:uid="{00000000-0005-0000-0000-0000F6420000}"/>
    <cellStyle name="Normal 12 2 4 5 2 9" xfId="17035" xr:uid="{00000000-0005-0000-0000-0000F7420000}"/>
    <cellStyle name="Normal 12 2 4 5 3" xfId="17036" xr:uid="{00000000-0005-0000-0000-0000F8420000}"/>
    <cellStyle name="Normal 12 2 4 5 3 2" xfId="17037" xr:uid="{00000000-0005-0000-0000-0000F9420000}"/>
    <cellStyle name="Normal 12 2 4 5 3 2 2" xfId="17038" xr:uid="{00000000-0005-0000-0000-0000FA420000}"/>
    <cellStyle name="Normal 12 2 4 5 3 2 2 2" xfId="17039" xr:uid="{00000000-0005-0000-0000-0000FB420000}"/>
    <cellStyle name="Normal 12 2 4 5 3 2 2 3" xfId="17040" xr:uid="{00000000-0005-0000-0000-0000FC420000}"/>
    <cellStyle name="Normal 12 2 4 5 3 2 2 4" xfId="17041" xr:uid="{00000000-0005-0000-0000-0000FD420000}"/>
    <cellStyle name="Normal 12 2 4 5 3 2 2 5" xfId="17042" xr:uid="{00000000-0005-0000-0000-0000FE420000}"/>
    <cellStyle name="Normal 12 2 4 5 3 2 2 6" xfId="17043" xr:uid="{00000000-0005-0000-0000-0000FF420000}"/>
    <cellStyle name="Normal 12 2 4 5 3 2 2 7" xfId="17044" xr:uid="{00000000-0005-0000-0000-000000430000}"/>
    <cellStyle name="Normal 12 2 4 5 3 2 3" xfId="17045" xr:uid="{00000000-0005-0000-0000-000001430000}"/>
    <cellStyle name="Normal 12 2 4 5 3 2 4" xfId="17046" xr:uid="{00000000-0005-0000-0000-000002430000}"/>
    <cellStyle name="Normal 12 2 4 5 3 2 5" xfId="17047" xr:uid="{00000000-0005-0000-0000-000003430000}"/>
    <cellStyle name="Normal 12 2 4 5 3 2 6" xfId="17048" xr:uid="{00000000-0005-0000-0000-000004430000}"/>
    <cellStyle name="Normal 12 2 4 5 3 2 7" xfId="17049" xr:uid="{00000000-0005-0000-0000-000005430000}"/>
    <cellStyle name="Normal 12 2 4 5 3 2 8" xfId="17050" xr:uid="{00000000-0005-0000-0000-000006430000}"/>
    <cellStyle name="Normal 12 2 4 5 3 3" xfId="17051" xr:uid="{00000000-0005-0000-0000-000007430000}"/>
    <cellStyle name="Normal 12 2 4 5 3 3 2" xfId="17052" xr:uid="{00000000-0005-0000-0000-000008430000}"/>
    <cellStyle name="Normal 12 2 4 5 3 3 3" xfId="17053" xr:uid="{00000000-0005-0000-0000-000009430000}"/>
    <cellStyle name="Normal 12 2 4 5 3 3 4" xfId="17054" xr:uid="{00000000-0005-0000-0000-00000A430000}"/>
    <cellStyle name="Normal 12 2 4 5 3 3 5" xfId="17055" xr:uid="{00000000-0005-0000-0000-00000B430000}"/>
    <cellStyle name="Normal 12 2 4 5 3 3 6" xfId="17056" xr:uid="{00000000-0005-0000-0000-00000C430000}"/>
    <cellStyle name="Normal 12 2 4 5 3 3 7" xfId="17057" xr:uid="{00000000-0005-0000-0000-00000D430000}"/>
    <cellStyle name="Normal 12 2 4 5 3 4" xfId="17058" xr:uid="{00000000-0005-0000-0000-00000E430000}"/>
    <cellStyle name="Normal 12 2 4 5 3 5" xfId="17059" xr:uid="{00000000-0005-0000-0000-00000F430000}"/>
    <cellStyle name="Normal 12 2 4 5 3 6" xfId="17060" xr:uid="{00000000-0005-0000-0000-000010430000}"/>
    <cellStyle name="Normal 12 2 4 5 3 7" xfId="17061" xr:uid="{00000000-0005-0000-0000-000011430000}"/>
    <cellStyle name="Normal 12 2 4 5 3 8" xfId="17062" xr:uid="{00000000-0005-0000-0000-000012430000}"/>
    <cellStyle name="Normal 12 2 4 5 3 9" xfId="17063" xr:uid="{00000000-0005-0000-0000-000013430000}"/>
    <cellStyle name="Normal 12 2 4 5 4" xfId="17064" xr:uid="{00000000-0005-0000-0000-000014430000}"/>
    <cellStyle name="Normal 12 2 4 5 4 2" xfId="17065" xr:uid="{00000000-0005-0000-0000-000015430000}"/>
    <cellStyle name="Normal 12 2 4 5 4 2 2" xfId="17066" xr:uid="{00000000-0005-0000-0000-000016430000}"/>
    <cellStyle name="Normal 12 2 4 5 4 2 3" xfId="17067" xr:uid="{00000000-0005-0000-0000-000017430000}"/>
    <cellStyle name="Normal 12 2 4 5 4 2 4" xfId="17068" xr:uid="{00000000-0005-0000-0000-000018430000}"/>
    <cellStyle name="Normal 12 2 4 5 4 2 5" xfId="17069" xr:uid="{00000000-0005-0000-0000-000019430000}"/>
    <cellStyle name="Normal 12 2 4 5 4 2 6" xfId="17070" xr:uid="{00000000-0005-0000-0000-00001A430000}"/>
    <cellStyle name="Normal 12 2 4 5 4 2 7" xfId="17071" xr:uid="{00000000-0005-0000-0000-00001B430000}"/>
    <cellStyle name="Normal 12 2 4 5 4 3" xfId="17072" xr:uid="{00000000-0005-0000-0000-00001C430000}"/>
    <cellStyle name="Normal 12 2 4 5 4 4" xfId="17073" xr:uid="{00000000-0005-0000-0000-00001D430000}"/>
    <cellStyle name="Normal 12 2 4 5 4 5" xfId="17074" xr:uid="{00000000-0005-0000-0000-00001E430000}"/>
    <cellStyle name="Normal 12 2 4 5 4 6" xfId="17075" xr:uid="{00000000-0005-0000-0000-00001F430000}"/>
    <cellStyle name="Normal 12 2 4 5 4 7" xfId="17076" xr:uid="{00000000-0005-0000-0000-000020430000}"/>
    <cellStyle name="Normal 12 2 4 5 4 8" xfId="17077" xr:uid="{00000000-0005-0000-0000-000021430000}"/>
    <cellStyle name="Normal 12 2 4 5 5" xfId="17078" xr:uid="{00000000-0005-0000-0000-000022430000}"/>
    <cellStyle name="Normal 12 2 4 5 5 2" xfId="17079" xr:uid="{00000000-0005-0000-0000-000023430000}"/>
    <cellStyle name="Normal 12 2 4 5 5 3" xfId="17080" xr:uid="{00000000-0005-0000-0000-000024430000}"/>
    <cellStyle name="Normal 12 2 4 5 5 4" xfId="17081" xr:uid="{00000000-0005-0000-0000-000025430000}"/>
    <cellStyle name="Normal 12 2 4 5 5 5" xfId="17082" xr:uid="{00000000-0005-0000-0000-000026430000}"/>
    <cellStyle name="Normal 12 2 4 5 5 6" xfId="17083" xr:uid="{00000000-0005-0000-0000-000027430000}"/>
    <cellStyle name="Normal 12 2 4 5 5 7" xfId="17084" xr:uid="{00000000-0005-0000-0000-000028430000}"/>
    <cellStyle name="Normal 12 2 4 5 6" xfId="17085" xr:uid="{00000000-0005-0000-0000-000029430000}"/>
    <cellStyle name="Normal 12 2 4 5 7" xfId="17086" xr:uid="{00000000-0005-0000-0000-00002A430000}"/>
    <cellStyle name="Normal 12 2 4 5 8" xfId="17087" xr:uid="{00000000-0005-0000-0000-00002B430000}"/>
    <cellStyle name="Normal 12 2 4 5 9" xfId="17088" xr:uid="{00000000-0005-0000-0000-00002C430000}"/>
    <cellStyle name="Normal 12 2 4 6" xfId="17089" xr:uid="{00000000-0005-0000-0000-00002D430000}"/>
    <cellStyle name="Normal 12 2 4 6 10" xfId="17090" xr:uid="{00000000-0005-0000-0000-00002E430000}"/>
    <cellStyle name="Normal 12 2 4 6 2" xfId="17091" xr:uid="{00000000-0005-0000-0000-00002F430000}"/>
    <cellStyle name="Normal 12 2 4 6 2 2" xfId="17092" xr:uid="{00000000-0005-0000-0000-000030430000}"/>
    <cellStyle name="Normal 12 2 4 6 2 2 2" xfId="17093" xr:uid="{00000000-0005-0000-0000-000031430000}"/>
    <cellStyle name="Normal 12 2 4 6 2 2 2 2" xfId="17094" xr:uid="{00000000-0005-0000-0000-000032430000}"/>
    <cellStyle name="Normal 12 2 4 6 2 2 2 3" xfId="17095" xr:uid="{00000000-0005-0000-0000-000033430000}"/>
    <cellStyle name="Normal 12 2 4 6 2 2 2 4" xfId="17096" xr:uid="{00000000-0005-0000-0000-000034430000}"/>
    <cellStyle name="Normal 12 2 4 6 2 2 2 5" xfId="17097" xr:uid="{00000000-0005-0000-0000-000035430000}"/>
    <cellStyle name="Normal 12 2 4 6 2 2 2 6" xfId="17098" xr:uid="{00000000-0005-0000-0000-000036430000}"/>
    <cellStyle name="Normal 12 2 4 6 2 2 2 7" xfId="17099" xr:uid="{00000000-0005-0000-0000-000037430000}"/>
    <cellStyle name="Normal 12 2 4 6 2 2 3" xfId="17100" xr:uid="{00000000-0005-0000-0000-000038430000}"/>
    <cellStyle name="Normal 12 2 4 6 2 2 4" xfId="17101" xr:uid="{00000000-0005-0000-0000-000039430000}"/>
    <cellStyle name="Normal 12 2 4 6 2 2 5" xfId="17102" xr:uid="{00000000-0005-0000-0000-00003A430000}"/>
    <cellStyle name="Normal 12 2 4 6 2 2 6" xfId="17103" xr:uid="{00000000-0005-0000-0000-00003B430000}"/>
    <cellStyle name="Normal 12 2 4 6 2 2 7" xfId="17104" xr:uid="{00000000-0005-0000-0000-00003C430000}"/>
    <cellStyle name="Normal 12 2 4 6 2 2 8" xfId="17105" xr:uid="{00000000-0005-0000-0000-00003D430000}"/>
    <cellStyle name="Normal 12 2 4 6 2 3" xfId="17106" xr:uid="{00000000-0005-0000-0000-00003E430000}"/>
    <cellStyle name="Normal 12 2 4 6 2 3 2" xfId="17107" xr:uid="{00000000-0005-0000-0000-00003F430000}"/>
    <cellStyle name="Normal 12 2 4 6 2 3 3" xfId="17108" xr:uid="{00000000-0005-0000-0000-000040430000}"/>
    <cellStyle name="Normal 12 2 4 6 2 3 4" xfId="17109" xr:uid="{00000000-0005-0000-0000-000041430000}"/>
    <cellStyle name="Normal 12 2 4 6 2 3 5" xfId="17110" xr:uid="{00000000-0005-0000-0000-000042430000}"/>
    <cellStyle name="Normal 12 2 4 6 2 3 6" xfId="17111" xr:uid="{00000000-0005-0000-0000-000043430000}"/>
    <cellStyle name="Normal 12 2 4 6 2 3 7" xfId="17112" xr:uid="{00000000-0005-0000-0000-000044430000}"/>
    <cellStyle name="Normal 12 2 4 6 2 4" xfId="17113" xr:uid="{00000000-0005-0000-0000-000045430000}"/>
    <cellStyle name="Normal 12 2 4 6 2 5" xfId="17114" xr:uid="{00000000-0005-0000-0000-000046430000}"/>
    <cellStyle name="Normal 12 2 4 6 2 6" xfId="17115" xr:uid="{00000000-0005-0000-0000-000047430000}"/>
    <cellStyle name="Normal 12 2 4 6 2 7" xfId="17116" xr:uid="{00000000-0005-0000-0000-000048430000}"/>
    <cellStyle name="Normal 12 2 4 6 2 8" xfId="17117" xr:uid="{00000000-0005-0000-0000-000049430000}"/>
    <cellStyle name="Normal 12 2 4 6 2 9" xfId="17118" xr:uid="{00000000-0005-0000-0000-00004A430000}"/>
    <cellStyle name="Normal 12 2 4 6 3" xfId="17119" xr:uid="{00000000-0005-0000-0000-00004B430000}"/>
    <cellStyle name="Normal 12 2 4 6 3 2" xfId="17120" xr:uid="{00000000-0005-0000-0000-00004C430000}"/>
    <cellStyle name="Normal 12 2 4 6 3 2 2" xfId="17121" xr:uid="{00000000-0005-0000-0000-00004D430000}"/>
    <cellStyle name="Normal 12 2 4 6 3 2 3" xfId="17122" xr:uid="{00000000-0005-0000-0000-00004E430000}"/>
    <cellStyle name="Normal 12 2 4 6 3 2 4" xfId="17123" xr:uid="{00000000-0005-0000-0000-00004F430000}"/>
    <cellStyle name="Normal 12 2 4 6 3 2 5" xfId="17124" xr:uid="{00000000-0005-0000-0000-000050430000}"/>
    <cellStyle name="Normal 12 2 4 6 3 2 6" xfId="17125" xr:uid="{00000000-0005-0000-0000-000051430000}"/>
    <cellStyle name="Normal 12 2 4 6 3 2 7" xfId="17126" xr:uid="{00000000-0005-0000-0000-000052430000}"/>
    <cellStyle name="Normal 12 2 4 6 3 3" xfId="17127" xr:uid="{00000000-0005-0000-0000-000053430000}"/>
    <cellStyle name="Normal 12 2 4 6 3 4" xfId="17128" xr:uid="{00000000-0005-0000-0000-000054430000}"/>
    <cellStyle name="Normal 12 2 4 6 3 5" xfId="17129" xr:uid="{00000000-0005-0000-0000-000055430000}"/>
    <cellStyle name="Normal 12 2 4 6 3 6" xfId="17130" xr:uid="{00000000-0005-0000-0000-000056430000}"/>
    <cellStyle name="Normal 12 2 4 6 3 7" xfId="17131" xr:uid="{00000000-0005-0000-0000-000057430000}"/>
    <cellStyle name="Normal 12 2 4 6 3 8" xfId="17132" xr:uid="{00000000-0005-0000-0000-000058430000}"/>
    <cellStyle name="Normal 12 2 4 6 4" xfId="17133" xr:uid="{00000000-0005-0000-0000-000059430000}"/>
    <cellStyle name="Normal 12 2 4 6 4 2" xfId="17134" xr:uid="{00000000-0005-0000-0000-00005A430000}"/>
    <cellStyle name="Normal 12 2 4 6 4 3" xfId="17135" xr:uid="{00000000-0005-0000-0000-00005B430000}"/>
    <cellStyle name="Normal 12 2 4 6 4 4" xfId="17136" xr:uid="{00000000-0005-0000-0000-00005C430000}"/>
    <cellStyle name="Normal 12 2 4 6 4 5" xfId="17137" xr:uid="{00000000-0005-0000-0000-00005D430000}"/>
    <cellStyle name="Normal 12 2 4 6 4 6" xfId="17138" xr:uid="{00000000-0005-0000-0000-00005E430000}"/>
    <cellStyle name="Normal 12 2 4 6 4 7" xfId="17139" xr:uid="{00000000-0005-0000-0000-00005F430000}"/>
    <cellStyle name="Normal 12 2 4 6 5" xfId="17140" xr:uid="{00000000-0005-0000-0000-000060430000}"/>
    <cellStyle name="Normal 12 2 4 6 6" xfId="17141" xr:uid="{00000000-0005-0000-0000-000061430000}"/>
    <cellStyle name="Normal 12 2 4 6 7" xfId="17142" xr:uid="{00000000-0005-0000-0000-000062430000}"/>
    <cellStyle name="Normal 12 2 4 6 8" xfId="17143" xr:uid="{00000000-0005-0000-0000-000063430000}"/>
    <cellStyle name="Normal 12 2 4 6 9" xfId="17144" xr:uid="{00000000-0005-0000-0000-000064430000}"/>
    <cellStyle name="Normal 12 2 4 7" xfId="17145" xr:uid="{00000000-0005-0000-0000-000065430000}"/>
    <cellStyle name="Normal 12 2 4 7 2" xfId="17146" xr:uid="{00000000-0005-0000-0000-000066430000}"/>
    <cellStyle name="Normal 12 2 4 7 2 2" xfId="17147" xr:uid="{00000000-0005-0000-0000-000067430000}"/>
    <cellStyle name="Normal 12 2 4 7 2 2 2" xfId="17148" xr:uid="{00000000-0005-0000-0000-000068430000}"/>
    <cellStyle name="Normal 12 2 4 7 2 2 3" xfId="17149" xr:uid="{00000000-0005-0000-0000-000069430000}"/>
    <cellStyle name="Normal 12 2 4 7 2 2 4" xfId="17150" xr:uid="{00000000-0005-0000-0000-00006A430000}"/>
    <cellStyle name="Normal 12 2 4 7 2 2 5" xfId="17151" xr:uid="{00000000-0005-0000-0000-00006B430000}"/>
    <cellStyle name="Normal 12 2 4 7 2 2 6" xfId="17152" xr:uid="{00000000-0005-0000-0000-00006C430000}"/>
    <cellStyle name="Normal 12 2 4 7 2 2 7" xfId="17153" xr:uid="{00000000-0005-0000-0000-00006D430000}"/>
    <cellStyle name="Normal 12 2 4 7 2 3" xfId="17154" xr:uid="{00000000-0005-0000-0000-00006E430000}"/>
    <cellStyle name="Normal 12 2 4 7 2 4" xfId="17155" xr:uid="{00000000-0005-0000-0000-00006F430000}"/>
    <cellStyle name="Normal 12 2 4 7 2 5" xfId="17156" xr:uid="{00000000-0005-0000-0000-000070430000}"/>
    <cellStyle name="Normal 12 2 4 7 2 6" xfId="17157" xr:uid="{00000000-0005-0000-0000-000071430000}"/>
    <cellStyle name="Normal 12 2 4 7 2 7" xfId="17158" xr:uid="{00000000-0005-0000-0000-000072430000}"/>
    <cellStyle name="Normal 12 2 4 7 2 8" xfId="17159" xr:uid="{00000000-0005-0000-0000-000073430000}"/>
    <cellStyle name="Normal 12 2 4 7 3" xfId="17160" xr:uid="{00000000-0005-0000-0000-000074430000}"/>
    <cellStyle name="Normal 12 2 4 7 3 2" xfId="17161" xr:uid="{00000000-0005-0000-0000-000075430000}"/>
    <cellStyle name="Normal 12 2 4 7 3 3" xfId="17162" xr:uid="{00000000-0005-0000-0000-000076430000}"/>
    <cellStyle name="Normal 12 2 4 7 3 4" xfId="17163" xr:uid="{00000000-0005-0000-0000-000077430000}"/>
    <cellStyle name="Normal 12 2 4 7 3 5" xfId="17164" xr:uid="{00000000-0005-0000-0000-000078430000}"/>
    <cellStyle name="Normal 12 2 4 7 3 6" xfId="17165" xr:uid="{00000000-0005-0000-0000-000079430000}"/>
    <cellStyle name="Normal 12 2 4 7 3 7" xfId="17166" xr:uid="{00000000-0005-0000-0000-00007A430000}"/>
    <cellStyle name="Normal 12 2 4 7 4" xfId="17167" xr:uid="{00000000-0005-0000-0000-00007B430000}"/>
    <cellStyle name="Normal 12 2 4 7 5" xfId="17168" xr:uid="{00000000-0005-0000-0000-00007C430000}"/>
    <cellStyle name="Normal 12 2 4 7 6" xfId="17169" xr:uid="{00000000-0005-0000-0000-00007D430000}"/>
    <cellStyle name="Normal 12 2 4 7 7" xfId="17170" xr:uid="{00000000-0005-0000-0000-00007E430000}"/>
    <cellStyle name="Normal 12 2 4 7 8" xfId="17171" xr:uid="{00000000-0005-0000-0000-00007F430000}"/>
    <cellStyle name="Normal 12 2 4 7 9" xfId="17172" xr:uid="{00000000-0005-0000-0000-000080430000}"/>
    <cellStyle name="Normal 12 2 4 8" xfId="17173" xr:uid="{00000000-0005-0000-0000-000081430000}"/>
    <cellStyle name="Normal 12 2 4 8 2" xfId="17174" xr:uid="{00000000-0005-0000-0000-000082430000}"/>
    <cellStyle name="Normal 12 2 4 8 2 2" xfId="17175" xr:uid="{00000000-0005-0000-0000-000083430000}"/>
    <cellStyle name="Normal 12 2 4 8 2 3" xfId="17176" xr:uid="{00000000-0005-0000-0000-000084430000}"/>
    <cellStyle name="Normal 12 2 4 8 2 4" xfId="17177" xr:uid="{00000000-0005-0000-0000-000085430000}"/>
    <cellStyle name="Normal 12 2 4 8 2 5" xfId="17178" xr:uid="{00000000-0005-0000-0000-000086430000}"/>
    <cellStyle name="Normal 12 2 4 8 2 6" xfId="17179" xr:uid="{00000000-0005-0000-0000-000087430000}"/>
    <cellStyle name="Normal 12 2 4 8 2 7" xfId="17180" xr:uid="{00000000-0005-0000-0000-000088430000}"/>
    <cellStyle name="Normal 12 2 4 8 3" xfId="17181" xr:uid="{00000000-0005-0000-0000-000089430000}"/>
    <cellStyle name="Normal 12 2 4 8 4" xfId="17182" xr:uid="{00000000-0005-0000-0000-00008A430000}"/>
    <cellStyle name="Normal 12 2 4 8 5" xfId="17183" xr:uid="{00000000-0005-0000-0000-00008B430000}"/>
    <cellStyle name="Normal 12 2 4 8 6" xfId="17184" xr:uid="{00000000-0005-0000-0000-00008C430000}"/>
    <cellStyle name="Normal 12 2 4 8 7" xfId="17185" xr:uid="{00000000-0005-0000-0000-00008D430000}"/>
    <cellStyle name="Normal 12 2 4 8 8" xfId="17186" xr:uid="{00000000-0005-0000-0000-00008E430000}"/>
    <cellStyle name="Normal 12 2 4 9" xfId="17187" xr:uid="{00000000-0005-0000-0000-00008F430000}"/>
    <cellStyle name="Normal 12 2 4 9 2" xfId="17188" xr:uid="{00000000-0005-0000-0000-000090430000}"/>
    <cellStyle name="Normal 12 2 4 9 3" xfId="17189" xr:uid="{00000000-0005-0000-0000-000091430000}"/>
    <cellStyle name="Normal 12 2 4 9 4" xfId="17190" xr:uid="{00000000-0005-0000-0000-000092430000}"/>
    <cellStyle name="Normal 12 2 4 9 5" xfId="17191" xr:uid="{00000000-0005-0000-0000-000093430000}"/>
    <cellStyle name="Normal 12 2 4 9 6" xfId="17192" xr:uid="{00000000-0005-0000-0000-000094430000}"/>
    <cellStyle name="Normal 12 2 4 9 7" xfId="17193" xr:uid="{00000000-0005-0000-0000-000095430000}"/>
    <cellStyle name="Normal 12 2 5" xfId="17194" xr:uid="{00000000-0005-0000-0000-000096430000}"/>
    <cellStyle name="Normal 12 2 5 10" xfId="17195" xr:uid="{00000000-0005-0000-0000-000097430000}"/>
    <cellStyle name="Normal 12 2 5 11" xfId="17196" xr:uid="{00000000-0005-0000-0000-000098430000}"/>
    <cellStyle name="Normal 12 2 5 12" xfId="17197" xr:uid="{00000000-0005-0000-0000-000099430000}"/>
    <cellStyle name="Normal 12 2 5 2" xfId="17198" xr:uid="{00000000-0005-0000-0000-00009A430000}"/>
    <cellStyle name="Normal 12 2 5 2 10" xfId="17199" xr:uid="{00000000-0005-0000-0000-00009B430000}"/>
    <cellStyle name="Normal 12 2 5 2 11" xfId="17200" xr:uid="{00000000-0005-0000-0000-00009C430000}"/>
    <cellStyle name="Normal 12 2 5 2 2" xfId="17201" xr:uid="{00000000-0005-0000-0000-00009D430000}"/>
    <cellStyle name="Normal 12 2 5 2 2 10" xfId="17202" xr:uid="{00000000-0005-0000-0000-00009E430000}"/>
    <cellStyle name="Normal 12 2 5 2 2 2" xfId="17203" xr:uid="{00000000-0005-0000-0000-00009F430000}"/>
    <cellStyle name="Normal 12 2 5 2 2 2 2" xfId="17204" xr:uid="{00000000-0005-0000-0000-0000A0430000}"/>
    <cellStyle name="Normal 12 2 5 2 2 2 2 2" xfId="17205" xr:uid="{00000000-0005-0000-0000-0000A1430000}"/>
    <cellStyle name="Normal 12 2 5 2 2 2 2 3" xfId="17206" xr:uid="{00000000-0005-0000-0000-0000A2430000}"/>
    <cellStyle name="Normal 12 2 5 2 2 2 2 4" xfId="17207" xr:uid="{00000000-0005-0000-0000-0000A3430000}"/>
    <cellStyle name="Normal 12 2 5 2 2 2 2 5" xfId="17208" xr:uid="{00000000-0005-0000-0000-0000A4430000}"/>
    <cellStyle name="Normal 12 2 5 2 2 2 2 6" xfId="17209" xr:uid="{00000000-0005-0000-0000-0000A5430000}"/>
    <cellStyle name="Normal 12 2 5 2 2 2 2 7" xfId="17210" xr:uid="{00000000-0005-0000-0000-0000A6430000}"/>
    <cellStyle name="Normal 12 2 5 2 2 2 3" xfId="17211" xr:uid="{00000000-0005-0000-0000-0000A7430000}"/>
    <cellStyle name="Normal 12 2 5 2 2 2 4" xfId="17212" xr:uid="{00000000-0005-0000-0000-0000A8430000}"/>
    <cellStyle name="Normal 12 2 5 2 2 2 5" xfId="17213" xr:uid="{00000000-0005-0000-0000-0000A9430000}"/>
    <cellStyle name="Normal 12 2 5 2 2 2 6" xfId="17214" xr:uid="{00000000-0005-0000-0000-0000AA430000}"/>
    <cellStyle name="Normal 12 2 5 2 2 2 7" xfId="17215" xr:uid="{00000000-0005-0000-0000-0000AB430000}"/>
    <cellStyle name="Normal 12 2 5 2 2 2 8" xfId="17216" xr:uid="{00000000-0005-0000-0000-0000AC430000}"/>
    <cellStyle name="Normal 12 2 5 2 2 3" xfId="17217" xr:uid="{00000000-0005-0000-0000-0000AD430000}"/>
    <cellStyle name="Normal 12 2 5 2 2 3 2" xfId="17218" xr:uid="{00000000-0005-0000-0000-0000AE430000}"/>
    <cellStyle name="Normal 12 2 5 2 2 3 2 2" xfId="17219" xr:uid="{00000000-0005-0000-0000-0000AF430000}"/>
    <cellStyle name="Normal 12 2 5 2 2 3 2 3" xfId="17220" xr:uid="{00000000-0005-0000-0000-0000B0430000}"/>
    <cellStyle name="Normal 12 2 5 2 2 3 2 4" xfId="17221" xr:uid="{00000000-0005-0000-0000-0000B1430000}"/>
    <cellStyle name="Normal 12 2 5 2 2 3 2 5" xfId="17222" xr:uid="{00000000-0005-0000-0000-0000B2430000}"/>
    <cellStyle name="Normal 12 2 5 2 2 3 2 6" xfId="17223" xr:uid="{00000000-0005-0000-0000-0000B3430000}"/>
    <cellStyle name="Normal 12 2 5 2 2 3 2 7" xfId="17224" xr:uid="{00000000-0005-0000-0000-0000B4430000}"/>
    <cellStyle name="Normal 12 2 5 2 2 3 3" xfId="17225" xr:uid="{00000000-0005-0000-0000-0000B5430000}"/>
    <cellStyle name="Normal 12 2 5 2 2 3 4" xfId="17226" xr:uid="{00000000-0005-0000-0000-0000B6430000}"/>
    <cellStyle name="Normal 12 2 5 2 2 3 5" xfId="17227" xr:uid="{00000000-0005-0000-0000-0000B7430000}"/>
    <cellStyle name="Normal 12 2 5 2 2 3 6" xfId="17228" xr:uid="{00000000-0005-0000-0000-0000B8430000}"/>
    <cellStyle name="Normal 12 2 5 2 2 3 7" xfId="17229" xr:uid="{00000000-0005-0000-0000-0000B9430000}"/>
    <cellStyle name="Normal 12 2 5 2 2 3 8" xfId="17230" xr:uid="{00000000-0005-0000-0000-0000BA430000}"/>
    <cellStyle name="Normal 12 2 5 2 2 4" xfId="17231" xr:uid="{00000000-0005-0000-0000-0000BB430000}"/>
    <cellStyle name="Normal 12 2 5 2 2 4 2" xfId="17232" xr:uid="{00000000-0005-0000-0000-0000BC430000}"/>
    <cellStyle name="Normal 12 2 5 2 2 4 3" xfId="17233" xr:uid="{00000000-0005-0000-0000-0000BD430000}"/>
    <cellStyle name="Normal 12 2 5 2 2 4 4" xfId="17234" xr:uid="{00000000-0005-0000-0000-0000BE430000}"/>
    <cellStyle name="Normal 12 2 5 2 2 4 5" xfId="17235" xr:uid="{00000000-0005-0000-0000-0000BF430000}"/>
    <cellStyle name="Normal 12 2 5 2 2 4 6" xfId="17236" xr:uid="{00000000-0005-0000-0000-0000C0430000}"/>
    <cellStyle name="Normal 12 2 5 2 2 4 7" xfId="17237" xr:uid="{00000000-0005-0000-0000-0000C1430000}"/>
    <cellStyle name="Normal 12 2 5 2 2 5" xfId="17238" xr:uid="{00000000-0005-0000-0000-0000C2430000}"/>
    <cellStyle name="Normal 12 2 5 2 2 6" xfId="17239" xr:uid="{00000000-0005-0000-0000-0000C3430000}"/>
    <cellStyle name="Normal 12 2 5 2 2 7" xfId="17240" xr:uid="{00000000-0005-0000-0000-0000C4430000}"/>
    <cellStyle name="Normal 12 2 5 2 2 8" xfId="17241" xr:uid="{00000000-0005-0000-0000-0000C5430000}"/>
    <cellStyle name="Normal 12 2 5 2 2 9" xfId="17242" xr:uid="{00000000-0005-0000-0000-0000C6430000}"/>
    <cellStyle name="Normal 12 2 5 2 3" xfId="17243" xr:uid="{00000000-0005-0000-0000-0000C7430000}"/>
    <cellStyle name="Normal 12 2 5 2 3 2" xfId="17244" xr:uid="{00000000-0005-0000-0000-0000C8430000}"/>
    <cellStyle name="Normal 12 2 5 2 3 2 2" xfId="17245" xr:uid="{00000000-0005-0000-0000-0000C9430000}"/>
    <cellStyle name="Normal 12 2 5 2 3 2 2 2" xfId="17246" xr:uid="{00000000-0005-0000-0000-0000CA430000}"/>
    <cellStyle name="Normal 12 2 5 2 3 2 2 3" xfId="17247" xr:uid="{00000000-0005-0000-0000-0000CB430000}"/>
    <cellStyle name="Normal 12 2 5 2 3 2 2 4" xfId="17248" xr:uid="{00000000-0005-0000-0000-0000CC430000}"/>
    <cellStyle name="Normal 12 2 5 2 3 2 2 5" xfId="17249" xr:uid="{00000000-0005-0000-0000-0000CD430000}"/>
    <cellStyle name="Normal 12 2 5 2 3 2 2 6" xfId="17250" xr:uid="{00000000-0005-0000-0000-0000CE430000}"/>
    <cellStyle name="Normal 12 2 5 2 3 2 2 7" xfId="17251" xr:uid="{00000000-0005-0000-0000-0000CF430000}"/>
    <cellStyle name="Normal 12 2 5 2 3 2 3" xfId="17252" xr:uid="{00000000-0005-0000-0000-0000D0430000}"/>
    <cellStyle name="Normal 12 2 5 2 3 2 4" xfId="17253" xr:uid="{00000000-0005-0000-0000-0000D1430000}"/>
    <cellStyle name="Normal 12 2 5 2 3 2 5" xfId="17254" xr:uid="{00000000-0005-0000-0000-0000D2430000}"/>
    <cellStyle name="Normal 12 2 5 2 3 2 6" xfId="17255" xr:uid="{00000000-0005-0000-0000-0000D3430000}"/>
    <cellStyle name="Normal 12 2 5 2 3 2 7" xfId="17256" xr:uid="{00000000-0005-0000-0000-0000D4430000}"/>
    <cellStyle name="Normal 12 2 5 2 3 2 8" xfId="17257" xr:uid="{00000000-0005-0000-0000-0000D5430000}"/>
    <cellStyle name="Normal 12 2 5 2 3 3" xfId="17258" xr:uid="{00000000-0005-0000-0000-0000D6430000}"/>
    <cellStyle name="Normal 12 2 5 2 3 3 2" xfId="17259" xr:uid="{00000000-0005-0000-0000-0000D7430000}"/>
    <cellStyle name="Normal 12 2 5 2 3 3 3" xfId="17260" xr:uid="{00000000-0005-0000-0000-0000D8430000}"/>
    <cellStyle name="Normal 12 2 5 2 3 3 4" xfId="17261" xr:uid="{00000000-0005-0000-0000-0000D9430000}"/>
    <cellStyle name="Normal 12 2 5 2 3 3 5" xfId="17262" xr:uid="{00000000-0005-0000-0000-0000DA430000}"/>
    <cellStyle name="Normal 12 2 5 2 3 3 6" xfId="17263" xr:uid="{00000000-0005-0000-0000-0000DB430000}"/>
    <cellStyle name="Normal 12 2 5 2 3 3 7" xfId="17264" xr:uid="{00000000-0005-0000-0000-0000DC430000}"/>
    <cellStyle name="Normal 12 2 5 2 3 4" xfId="17265" xr:uid="{00000000-0005-0000-0000-0000DD430000}"/>
    <cellStyle name="Normal 12 2 5 2 3 5" xfId="17266" xr:uid="{00000000-0005-0000-0000-0000DE430000}"/>
    <cellStyle name="Normal 12 2 5 2 3 6" xfId="17267" xr:uid="{00000000-0005-0000-0000-0000DF430000}"/>
    <cellStyle name="Normal 12 2 5 2 3 7" xfId="17268" xr:uid="{00000000-0005-0000-0000-0000E0430000}"/>
    <cellStyle name="Normal 12 2 5 2 3 8" xfId="17269" xr:uid="{00000000-0005-0000-0000-0000E1430000}"/>
    <cellStyle name="Normal 12 2 5 2 3 9" xfId="17270" xr:uid="{00000000-0005-0000-0000-0000E2430000}"/>
    <cellStyle name="Normal 12 2 5 2 4" xfId="17271" xr:uid="{00000000-0005-0000-0000-0000E3430000}"/>
    <cellStyle name="Normal 12 2 5 2 4 2" xfId="17272" xr:uid="{00000000-0005-0000-0000-0000E4430000}"/>
    <cellStyle name="Normal 12 2 5 2 4 2 2" xfId="17273" xr:uid="{00000000-0005-0000-0000-0000E5430000}"/>
    <cellStyle name="Normal 12 2 5 2 4 2 3" xfId="17274" xr:uid="{00000000-0005-0000-0000-0000E6430000}"/>
    <cellStyle name="Normal 12 2 5 2 4 2 4" xfId="17275" xr:uid="{00000000-0005-0000-0000-0000E7430000}"/>
    <cellStyle name="Normal 12 2 5 2 4 2 5" xfId="17276" xr:uid="{00000000-0005-0000-0000-0000E8430000}"/>
    <cellStyle name="Normal 12 2 5 2 4 2 6" xfId="17277" xr:uid="{00000000-0005-0000-0000-0000E9430000}"/>
    <cellStyle name="Normal 12 2 5 2 4 2 7" xfId="17278" xr:uid="{00000000-0005-0000-0000-0000EA430000}"/>
    <cellStyle name="Normal 12 2 5 2 4 3" xfId="17279" xr:uid="{00000000-0005-0000-0000-0000EB430000}"/>
    <cellStyle name="Normal 12 2 5 2 4 4" xfId="17280" xr:uid="{00000000-0005-0000-0000-0000EC430000}"/>
    <cellStyle name="Normal 12 2 5 2 4 5" xfId="17281" xr:uid="{00000000-0005-0000-0000-0000ED430000}"/>
    <cellStyle name="Normal 12 2 5 2 4 6" xfId="17282" xr:uid="{00000000-0005-0000-0000-0000EE430000}"/>
    <cellStyle name="Normal 12 2 5 2 4 7" xfId="17283" xr:uid="{00000000-0005-0000-0000-0000EF430000}"/>
    <cellStyle name="Normal 12 2 5 2 4 8" xfId="17284" xr:uid="{00000000-0005-0000-0000-0000F0430000}"/>
    <cellStyle name="Normal 12 2 5 2 5" xfId="17285" xr:uid="{00000000-0005-0000-0000-0000F1430000}"/>
    <cellStyle name="Normal 12 2 5 2 5 2" xfId="17286" xr:uid="{00000000-0005-0000-0000-0000F2430000}"/>
    <cellStyle name="Normal 12 2 5 2 5 3" xfId="17287" xr:uid="{00000000-0005-0000-0000-0000F3430000}"/>
    <cellStyle name="Normal 12 2 5 2 5 4" xfId="17288" xr:uid="{00000000-0005-0000-0000-0000F4430000}"/>
    <cellStyle name="Normal 12 2 5 2 5 5" xfId="17289" xr:uid="{00000000-0005-0000-0000-0000F5430000}"/>
    <cellStyle name="Normal 12 2 5 2 5 6" xfId="17290" xr:uid="{00000000-0005-0000-0000-0000F6430000}"/>
    <cellStyle name="Normal 12 2 5 2 5 7" xfId="17291" xr:uid="{00000000-0005-0000-0000-0000F7430000}"/>
    <cellStyle name="Normal 12 2 5 2 6" xfId="17292" xr:uid="{00000000-0005-0000-0000-0000F8430000}"/>
    <cellStyle name="Normal 12 2 5 2 7" xfId="17293" xr:uid="{00000000-0005-0000-0000-0000F9430000}"/>
    <cellStyle name="Normal 12 2 5 2 8" xfId="17294" xr:uid="{00000000-0005-0000-0000-0000FA430000}"/>
    <cellStyle name="Normal 12 2 5 2 9" xfId="17295" xr:uid="{00000000-0005-0000-0000-0000FB430000}"/>
    <cellStyle name="Normal 12 2 5 3" xfId="17296" xr:uid="{00000000-0005-0000-0000-0000FC430000}"/>
    <cellStyle name="Normal 12 2 5 3 10" xfId="17297" xr:uid="{00000000-0005-0000-0000-0000FD430000}"/>
    <cellStyle name="Normal 12 2 5 3 2" xfId="17298" xr:uid="{00000000-0005-0000-0000-0000FE430000}"/>
    <cellStyle name="Normal 12 2 5 3 2 2" xfId="17299" xr:uid="{00000000-0005-0000-0000-0000FF430000}"/>
    <cellStyle name="Normal 12 2 5 3 2 2 2" xfId="17300" xr:uid="{00000000-0005-0000-0000-000000440000}"/>
    <cellStyle name="Normal 12 2 5 3 2 2 3" xfId="17301" xr:uid="{00000000-0005-0000-0000-000001440000}"/>
    <cellStyle name="Normal 12 2 5 3 2 2 4" xfId="17302" xr:uid="{00000000-0005-0000-0000-000002440000}"/>
    <cellStyle name="Normal 12 2 5 3 2 2 5" xfId="17303" xr:uid="{00000000-0005-0000-0000-000003440000}"/>
    <cellStyle name="Normal 12 2 5 3 2 2 6" xfId="17304" xr:uid="{00000000-0005-0000-0000-000004440000}"/>
    <cellStyle name="Normal 12 2 5 3 2 2 7" xfId="17305" xr:uid="{00000000-0005-0000-0000-000005440000}"/>
    <cellStyle name="Normal 12 2 5 3 2 3" xfId="17306" xr:uid="{00000000-0005-0000-0000-000006440000}"/>
    <cellStyle name="Normal 12 2 5 3 2 4" xfId="17307" xr:uid="{00000000-0005-0000-0000-000007440000}"/>
    <cellStyle name="Normal 12 2 5 3 2 5" xfId="17308" xr:uid="{00000000-0005-0000-0000-000008440000}"/>
    <cellStyle name="Normal 12 2 5 3 2 6" xfId="17309" xr:uid="{00000000-0005-0000-0000-000009440000}"/>
    <cellStyle name="Normal 12 2 5 3 2 7" xfId="17310" xr:uid="{00000000-0005-0000-0000-00000A440000}"/>
    <cellStyle name="Normal 12 2 5 3 2 8" xfId="17311" xr:uid="{00000000-0005-0000-0000-00000B440000}"/>
    <cellStyle name="Normal 12 2 5 3 3" xfId="17312" xr:uid="{00000000-0005-0000-0000-00000C440000}"/>
    <cellStyle name="Normal 12 2 5 3 3 2" xfId="17313" xr:uid="{00000000-0005-0000-0000-00000D440000}"/>
    <cellStyle name="Normal 12 2 5 3 3 2 2" xfId="17314" xr:uid="{00000000-0005-0000-0000-00000E440000}"/>
    <cellStyle name="Normal 12 2 5 3 3 2 3" xfId="17315" xr:uid="{00000000-0005-0000-0000-00000F440000}"/>
    <cellStyle name="Normal 12 2 5 3 3 2 4" xfId="17316" xr:uid="{00000000-0005-0000-0000-000010440000}"/>
    <cellStyle name="Normal 12 2 5 3 3 2 5" xfId="17317" xr:uid="{00000000-0005-0000-0000-000011440000}"/>
    <cellStyle name="Normal 12 2 5 3 3 2 6" xfId="17318" xr:uid="{00000000-0005-0000-0000-000012440000}"/>
    <cellStyle name="Normal 12 2 5 3 3 2 7" xfId="17319" xr:uid="{00000000-0005-0000-0000-000013440000}"/>
    <cellStyle name="Normal 12 2 5 3 3 3" xfId="17320" xr:uid="{00000000-0005-0000-0000-000014440000}"/>
    <cellStyle name="Normal 12 2 5 3 3 4" xfId="17321" xr:uid="{00000000-0005-0000-0000-000015440000}"/>
    <cellStyle name="Normal 12 2 5 3 3 5" xfId="17322" xr:uid="{00000000-0005-0000-0000-000016440000}"/>
    <cellStyle name="Normal 12 2 5 3 3 6" xfId="17323" xr:uid="{00000000-0005-0000-0000-000017440000}"/>
    <cellStyle name="Normal 12 2 5 3 3 7" xfId="17324" xr:uid="{00000000-0005-0000-0000-000018440000}"/>
    <cellStyle name="Normal 12 2 5 3 3 8" xfId="17325" xr:uid="{00000000-0005-0000-0000-000019440000}"/>
    <cellStyle name="Normal 12 2 5 3 4" xfId="17326" xr:uid="{00000000-0005-0000-0000-00001A440000}"/>
    <cellStyle name="Normal 12 2 5 3 4 2" xfId="17327" xr:uid="{00000000-0005-0000-0000-00001B440000}"/>
    <cellStyle name="Normal 12 2 5 3 4 3" xfId="17328" xr:uid="{00000000-0005-0000-0000-00001C440000}"/>
    <cellStyle name="Normal 12 2 5 3 4 4" xfId="17329" xr:uid="{00000000-0005-0000-0000-00001D440000}"/>
    <cellStyle name="Normal 12 2 5 3 4 5" xfId="17330" xr:uid="{00000000-0005-0000-0000-00001E440000}"/>
    <cellStyle name="Normal 12 2 5 3 4 6" xfId="17331" xr:uid="{00000000-0005-0000-0000-00001F440000}"/>
    <cellStyle name="Normal 12 2 5 3 4 7" xfId="17332" xr:uid="{00000000-0005-0000-0000-000020440000}"/>
    <cellStyle name="Normal 12 2 5 3 5" xfId="17333" xr:uid="{00000000-0005-0000-0000-000021440000}"/>
    <cellStyle name="Normal 12 2 5 3 6" xfId="17334" xr:uid="{00000000-0005-0000-0000-000022440000}"/>
    <cellStyle name="Normal 12 2 5 3 7" xfId="17335" xr:uid="{00000000-0005-0000-0000-000023440000}"/>
    <cellStyle name="Normal 12 2 5 3 8" xfId="17336" xr:uid="{00000000-0005-0000-0000-000024440000}"/>
    <cellStyle name="Normal 12 2 5 3 9" xfId="17337" xr:uid="{00000000-0005-0000-0000-000025440000}"/>
    <cellStyle name="Normal 12 2 5 4" xfId="17338" xr:uid="{00000000-0005-0000-0000-000026440000}"/>
    <cellStyle name="Normal 12 2 5 4 2" xfId="17339" xr:uid="{00000000-0005-0000-0000-000027440000}"/>
    <cellStyle name="Normal 12 2 5 4 2 2" xfId="17340" xr:uid="{00000000-0005-0000-0000-000028440000}"/>
    <cellStyle name="Normal 12 2 5 4 2 2 2" xfId="17341" xr:uid="{00000000-0005-0000-0000-000029440000}"/>
    <cellStyle name="Normal 12 2 5 4 2 2 3" xfId="17342" xr:uid="{00000000-0005-0000-0000-00002A440000}"/>
    <cellStyle name="Normal 12 2 5 4 2 2 4" xfId="17343" xr:uid="{00000000-0005-0000-0000-00002B440000}"/>
    <cellStyle name="Normal 12 2 5 4 2 2 5" xfId="17344" xr:uid="{00000000-0005-0000-0000-00002C440000}"/>
    <cellStyle name="Normal 12 2 5 4 2 2 6" xfId="17345" xr:uid="{00000000-0005-0000-0000-00002D440000}"/>
    <cellStyle name="Normal 12 2 5 4 2 2 7" xfId="17346" xr:uid="{00000000-0005-0000-0000-00002E440000}"/>
    <cellStyle name="Normal 12 2 5 4 2 3" xfId="17347" xr:uid="{00000000-0005-0000-0000-00002F440000}"/>
    <cellStyle name="Normal 12 2 5 4 2 4" xfId="17348" xr:uid="{00000000-0005-0000-0000-000030440000}"/>
    <cellStyle name="Normal 12 2 5 4 2 5" xfId="17349" xr:uid="{00000000-0005-0000-0000-000031440000}"/>
    <cellStyle name="Normal 12 2 5 4 2 6" xfId="17350" xr:uid="{00000000-0005-0000-0000-000032440000}"/>
    <cellStyle name="Normal 12 2 5 4 2 7" xfId="17351" xr:uid="{00000000-0005-0000-0000-000033440000}"/>
    <cellStyle name="Normal 12 2 5 4 2 8" xfId="17352" xr:uid="{00000000-0005-0000-0000-000034440000}"/>
    <cellStyle name="Normal 12 2 5 4 3" xfId="17353" xr:uid="{00000000-0005-0000-0000-000035440000}"/>
    <cellStyle name="Normal 12 2 5 4 3 2" xfId="17354" xr:uid="{00000000-0005-0000-0000-000036440000}"/>
    <cellStyle name="Normal 12 2 5 4 3 3" xfId="17355" xr:uid="{00000000-0005-0000-0000-000037440000}"/>
    <cellStyle name="Normal 12 2 5 4 3 4" xfId="17356" xr:uid="{00000000-0005-0000-0000-000038440000}"/>
    <cellStyle name="Normal 12 2 5 4 3 5" xfId="17357" xr:uid="{00000000-0005-0000-0000-000039440000}"/>
    <cellStyle name="Normal 12 2 5 4 3 6" xfId="17358" xr:uid="{00000000-0005-0000-0000-00003A440000}"/>
    <cellStyle name="Normal 12 2 5 4 3 7" xfId="17359" xr:uid="{00000000-0005-0000-0000-00003B440000}"/>
    <cellStyle name="Normal 12 2 5 4 4" xfId="17360" xr:uid="{00000000-0005-0000-0000-00003C440000}"/>
    <cellStyle name="Normal 12 2 5 4 5" xfId="17361" xr:uid="{00000000-0005-0000-0000-00003D440000}"/>
    <cellStyle name="Normal 12 2 5 4 6" xfId="17362" xr:uid="{00000000-0005-0000-0000-00003E440000}"/>
    <cellStyle name="Normal 12 2 5 4 7" xfId="17363" xr:uid="{00000000-0005-0000-0000-00003F440000}"/>
    <cellStyle name="Normal 12 2 5 4 8" xfId="17364" xr:uid="{00000000-0005-0000-0000-000040440000}"/>
    <cellStyle name="Normal 12 2 5 4 9" xfId="17365" xr:uid="{00000000-0005-0000-0000-000041440000}"/>
    <cellStyle name="Normal 12 2 5 5" xfId="17366" xr:uid="{00000000-0005-0000-0000-000042440000}"/>
    <cellStyle name="Normal 12 2 5 5 2" xfId="17367" xr:uid="{00000000-0005-0000-0000-000043440000}"/>
    <cellStyle name="Normal 12 2 5 5 2 2" xfId="17368" xr:uid="{00000000-0005-0000-0000-000044440000}"/>
    <cellStyle name="Normal 12 2 5 5 2 3" xfId="17369" xr:uid="{00000000-0005-0000-0000-000045440000}"/>
    <cellStyle name="Normal 12 2 5 5 2 4" xfId="17370" xr:uid="{00000000-0005-0000-0000-000046440000}"/>
    <cellStyle name="Normal 12 2 5 5 2 5" xfId="17371" xr:uid="{00000000-0005-0000-0000-000047440000}"/>
    <cellStyle name="Normal 12 2 5 5 2 6" xfId="17372" xr:uid="{00000000-0005-0000-0000-000048440000}"/>
    <cellStyle name="Normal 12 2 5 5 2 7" xfId="17373" xr:uid="{00000000-0005-0000-0000-000049440000}"/>
    <cellStyle name="Normal 12 2 5 5 3" xfId="17374" xr:uid="{00000000-0005-0000-0000-00004A440000}"/>
    <cellStyle name="Normal 12 2 5 5 4" xfId="17375" xr:uid="{00000000-0005-0000-0000-00004B440000}"/>
    <cellStyle name="Normal 12 2 5 5 5" xfId="17376" xr:uid="{00000000-0005-0000-0000-00004C440000}"/>
    <cellStyle name="Normal 12 2 5 5 6" xfId="17377" xr:uid="{00000000-0005-0000-0000-00004D440000}"/>
    <cellStyle name="Normal 12 2 5 5 7" xfId="17378" xr:uid="{00000000-0005-0000-0000-00004E440000}"/>
    <cellStyle name="Normal 12 2 5 5 8" xfId="17379" xr:uid="{00000000-0005-0000-0000-00004F440000}"/>
    <cellStyle name="Normal 12 2 5 6" xfId="17380" xr:uid="{00000000-0005-0000-0000-000050440000}"/>
    <cellStyle name="Normal 12 2 5 6 2" xfId="17381" xr:uid="{00000000-0005-0000-0000-000051440000}"/>
    <cellStyle name="Normal 12 2 5 6 3" xfId="17382" xr:uid="{00000000-0005-0000-0000-000052440000}"/>
    <cellStyle name="Normal 12 2 5 6 4" xfId="17383" xr:uid="{00000000-0005-0000-0000-000053440000}"/>
    <cellStyle name="Normal 12 2 5 6 5" xfId="17384" xr:uid="{00000000-0005-0000-0000-000054440000}"/>
    <cellStyle name="Normal 12 2 5 6 6" xfId="17385" xr:uid="{00000000-0005-0000-0000-000055440000}"/>
    <cellStyle name="Normal 12 2 5 6 7" xfId="17386" xr:uid="{00000000-0005-0000-0000-000056440000}"/>
    <cellStyle name="Normal 12 2 5 7" xfId="17387" xr:uid="{00000000-0005-0000-0000-000057440000}"/>
    <cellStyle name="Normal 12 2 5 8" xfId="17388" xr:uid="{00000000-0005-0000-0000-000058440000}"/>
    <cellStyle name="Normal 12 2 5 9" xfId="17389" xr:uid="{00000000-0005-0000-0000-000059440000}"/>
    <cellStyle name="Normal 12 2 6" xfId="17390" xr:uid="{00000000-0005-0000-0000-00005A440000}"/>
    <cellStyle name="Normal 12 2 6 10" xfId="17391" xr:uid="{00000000-0005-0000-0000-00005B440000}"/>
    <cellStyle name="Normal 12 2 6 11" xfId="17392" xr:uid="{00000000-0005-0000-0000-00005C440000}"/>
    <cellStyle name="Normal 12 2 6 12" xfId="17393" xr:uid="{00000000-0005-0000-0000-00005D440000}"/>
    <cellStyle name="Normal 12 2 6 2" xfId="17394" xr:uid="{00000000-0005-0000-0000-00005E440000}"/>
    <cellStyle name="Normal 12 2 6 2 10" xfId="17395" xr:uid="{00000000-0005-0000-0000-00005F440000}"/>
    <cellStyle name="Normal 12 2 6 2 11" xfId="17396" xr:uid="{00000000-0005-0000-0000-000060440000}"/>
    <cellStyle name="Normal 12 2 6 2 2" xfId="17397" xr:uid="{00000000-0005-0000-0000-000061440000}"/>
    <cellStyle name="Normal 12 2 6 2 2 10" xfId="17398" xr:uid="{00000000-0005-0000-0000-000062440000}"/>
    <cellStyle name="Normal 12 2 6 2 2 2" xfId="17399" xr:uid="{00000000-0005-0000-0000-000063440000}"/>
    <cellStyle name="Normal 12 2 6 2 2 2 2" xfId="17400" xr:uid="{00000000-0005-0000-0000-000064440000}"/>
    <cellStyle name="Normal 12 2 6 2 2 2 2 2" xfId="17401" xr:uid="{00000000-0005-0000-0000-000065440000}"/>
    <cellStyle name="Normal 12 2 6 2 2 2 2 3" xfId="17402" xr:uid="{00000000-0005-0000-0000-000066440000}"/>
    <cellStyle name="Normal 12 2 6 2 2 2 2 4" xfId="17403" xr:uid="{00000000-0005-0000-0000-000067440000}"/>
    <cellStyle name="Normal 12 2 6 2 2 2 2 5" xfId="17404" xr:uid="{00000000-0005-0000-0000-000068440000}"/>
    <cellStyle name="Normal 12 2 6 2 2 2 2 6" xfId="17405" xr:uid="{00000000-0005-0000-0000-000069440000}"/>
    <cellStyle name="Normal 12 2 6 2 2 2 2 7" xfId="17406" xr:uid="{00000000-0005-0000-0000-00006A440000}"/>
    <cellStyle name="Normal 12 2 6 2 2 2 3" xfId="17407" xr:uid="{00000000-0005-0000-0000-00006B440000}"/>
    <cellStyle name="Normal 12 2 6 2 2 2 4" xfId="17408" xr:uid="{00000000-0005-0000-0000-00006C440000}"/>
    <cellStyle name="Normal 12 2 6 2 2 2 5" xfId="17409" xr:uid="{00000000-0005-0000-0000-00006D440000}"/>
    <cellStyle name="Normal 12 2 6 2 2 2 6" xfId="17410" xr:uid="{00000000-0005-0000-0000-00006E440000}"/>
    <cellStyle name="Normal 12 2 6 2 2 2 7" xfId="17411" xr:uid="{00000000-0005-0000-0000-00006F440000}"/>
    <cellStyle name="Normal 12 2 6 2 2 2 8" xfId="17412" xr:uid="{00000000-0005-0000-0000-000070440000}"/>
    <cellStyle name="Normal 12 2 6 2 2 3" xfId="17413" xr:uid="{00000000-0005-0000-0000-000071440000}"/>
    <cellStyle name="Normal 12 2 6 2 2 3 2" xfId="17414" xr:uid="{00000000-0005-0000-0000-000072440000}"/>
    <cellStyle name="Normal 12 2 6 2 2 3 2 2" xfId="17415" xr:uid="{00000000-0005-0000-0000-000073440000}"/>
    <cellStyle name="Normal 12 2 6 2 2 3 2 3" xfId="17416" xr:uid="{00000000-0005-0000-0000-000074440000}"/>
    <cellStyle name="Normal 12 2 6 2 2 3 2 4" xfId="17417" xr:uid="{00000000-0005-0000-0000-000075440000}"/>
    <cellStyle name="Normal 12 2 6 2 2 3 2 5" xfId="17418" xr:uid="{00000000-0005-0000-0000-000076440000}"/>
    <cellStyle name="Normal 12 2 6 2 2 3 2 6" xfId="17419" xr:uid="{00000000-0005-0000-0000-000077440000}"/>
    <cellStyle name="Normal 12 2 6 2 2 3 2 7" xfId="17420" xr:uid="{00000000-0005-0000-0000-000078440000}"/>
    <cellStyle name="Normal 12 2 6 2 2 3 3" xfId="17421" xr:uid="{00000000-0005-0000-0000-000079440000}"/>
    <cellStyle name="Normal 12 2 6 2 2 3 4" xfId="17422" xr:uid="{00000000-0005-0000-0000-00007A440000}"/>
    <cellStyle name="Normal 12 2 6 2 2 3 5" xfId="17423" xr:uid="{00000000-0005-0000-0000-00007B440000}"/>
    <cellStyle name="Normal 12 2 6 2 2 3 6" xfId="17424" xr:uid="{00000000-0005-0000-0000-00007C440000}"/>
    <cellStyle name="Normal 12 2 6 2 2 3 7" xfId="17425" xr:uid="{00000000-0005-0000-0000-00007D440000}"/>
    <cellStyle name="Normal 12 2 6 2 2 3 8" xfId="17426" xr:uid="{00000000-0005-0000-0000-00007E440000}"/>
    <cellStyle name="Normal 12 2 6 2 2 4" xfId="17427" xr:uid="{00000000-0005-0000-0000-00007F440000}"/>
    <cellStyle name="Normal 12 2 6 2 2 4 2" xfId="17428" xr:uid="{00000000-0005-0000-0000-000080440000}"/>
    <cellStyle name="Normal 12 2 6 2 2 4 3" xfId="17429" xr:uid="{00000000-0005-0000-0000-000081440000}"/>
    <cellStyle name="Normal 12 2 6 2 2 4 4" xfId="17430" xr:uid="{00000000-0005-0000-0000-000082440000}"/>
    <cellStyle name="Normal 12 2 6 2 2 4 5" xfId="17431" xr:uid="{00000000-0005-0000-0000-000083440000}"/>
    <cellStyle name="Normal 12 2 6 2 2 4 6" xfId="17432" xr:uid="{00000000-0005-0000-0000-000084440000}"/>
    <cellStyle name="Normal 12 2 6 2 2 4 7" xfId="17433" xr:uid="{00000000-0005-0000-0000-000085440000}"/>
    <cellStyle name="Normal 12 2 6 2 2 5" xfId="17434" xr:uid="{00000000-0005-0000-0000-000086440000}"/>
    <cellStyle name="Normal 12 2 6 2 2 6" xfId="17435" xr:uid="{00000000-0005-0000-0000-000087440000}"/>
    <cellStyle name="Normal 12 2 6 2 2 7" xfId="17436" xr:uid="{00000000-0005-0000-0000-000088440000}"/>
    <cellStyle name="Normal 12 2 6 2 2 8" xfId="17437" xr:uid="{00000000-0005-0000-0000-000089440000}"/>
    <cellStyle name="Normal 12 2 6 2 2 9" xfId="17438" xr:uid="{00000000-0005-0000-0000-00008A440000}"/>
    <cellStyle name="Normal 12 2 6 2 3" xfId="17439" xr:uid="{00000000-0005-0000-0000-00008B440000}"/>
    <cellStyle name="Normal 12 2 6 2 3 2" xfId="17440" xr:uid="{00000000-0005-0000-0000-00008C440000}"/>
    <cellStyle name="Normal 12 2 6 2 3 2 2" xfId="17441" xr:uid="{00000000-0005-0000-0000-00008D440000}"/>
    <cellStyle name="Normal 12 2 6 2 3 2 2 2" xfId="17442" xr:uid="{00000000-0005-0000-0000-00008E440000}"/>
    <cellStyle name="Normal 12 2 6 2 3 2 2 3" xfId="17443" xr:uid="{00000000-0005-0000-0000-00008F440000}"/>
    <cellStyle name="Normal 12 2 6 2 3 2 2 4" xfId="17444" xr:uid="{00000000-0005-0000-0000-000090440000}"/>
    <cellStyle name="Normal 12 2 6 2 3 2 2 5" xfId="17445" xr:uid="{00000000-0005-0000-0000-000091440000}"/>
    <cellStyle name="Normal 12 2 6 2 3 2 2 6" xfId="17446" xr:uid="{00000000-0005-0000-0000-000092440000}"/>
    <cellStyle name="Normal 12 2 6 2 3 2 2 7" xfId="17447" xr:uid="{00000000-0005-0000-0000-000093440000}"/>
    <cellStyle name="Normal 12 2 6 2 3 2 3" xfId="17448" xr:uid="{00000000-0005-0000-0000-000094440000}"/>
    <cellStyle name="Normal 12 2 6 2 3 2 4" xfId="17449" xr:uid="{00000000-0005-0000-0000-000095440000}"/>
    <cellStyle name="Normal 12 2 6 2 3 2 5" xfId="17450" xr:uid="{00000000-0005-0000-0000-000096440000}"/>
    <cellStyle name="Normal 12 2 6 2 3 2 6" xfId="17451" xr:uid="{00000000-0005-0000-0000-000097440000}"/>
    <cellStyle name="Normal 12 2 6 2 3 2 7" xfId="17452" xr:uid="{00000000-0005-0000-0000-000098440000}"/>
    <cellStyle name="Normal 12 2 6 2 3 2 8" xfId="17453" xr:uid="{00000000-0005-0000-0000-000099440000}"/>
    <cellStyle name="Normal 12 2 6 2 3 3" xfId="17454" xr:uid="{00000000-0005-0000-0000-00009A440000}"/>
    <cellStyle name="Normal 12 2 6 2 3 3 2" xfId="17455" xr:uid="{00000000-0005-0000-0000-00009B440000}"/>
    <cellStyle name="Normal 12 2 6 2 3 3 3" xfId="17456" xr:uid="{00000000-0005-0000-0000-00009C440000}"/>
    <cellStyle name="Normal 12 2 6 2 3 3 4" xfId="17457" xr:uid="{00000000-0005-0000-0000-00009D440000}"/>
    <cellStyle name="Normal 12 2 6 2 3 3 5" xfId="17458" xr:uid="{00000000-0005-0000-0000-00009E440000}"/>
    <cellStyle name="Normal 12 2 6 2 3 3 6" xfId="17459" xr:uid="{00000000-0005-0000-0000-00009F440000}"/>
    <cellStyle name="Normal 12 2 6 2 3 3 7" xfId="17460" xr:uid="{00000000-0005-0000-0000-0000A0440000}"/>
    <cellStyle name="Normal 12 2 6 2 3 4" xfId="17461" xr:uid="{00000000-0005-0000-0000-0000A1440000}"/>
    <cellStyle name="Normal 12 2 6 2 3 5" xfId="17462" xr:uid="{00000000-0005-0000-0000-0000A2440000}"/>
    <cellStyle name="Normal 12 2 6 2 3 6" xfId="17463" xr:uid="{00000000-0005-0000-0000-0000A3440000}"/>
    <cellStyle name="Normal 12 2 6 2 3 7" xfId="17464" xr:uid="{00000000-0005-0000-0000-0000A4440000}"/>
    <cellStyle name="Normal 12 2 6 2 3 8" xfId="17465" xr:uid="{00000000-0005-0000-0000-0000A5440000}"/>
    <cellStyle name="Normal 12 2 6 2 3 9" xfId="17466" xr:uid="{00000000-0005-0000-0000-0000A6440000}"/>
    <cellStyle name="Normal 12 2 6 2 4" xfId="17467" xr:uid="{00000000-0005-0000-0000-0000A7440000}"/>
    <cellStyle name="Normal 12 2 6 2 4 2" xfId="17468" xr:uid="{00000000-0005-0000-0000-0000A8440000}"/>
    <cellStyle name="Normal 12 2 6 2 4 2 2" xfId="17469" xr:uid="{00000000-0005-0000-0000-0000A9440000}"/>
    <cellStyle name="Normal 12 2 6 2 4 2 3" xfId="17470" xr:uid="{00000000-0005-0000-0000-0000AA440000}"/>
    <cellStyle name="Normal 12 2 6 2 4 2 4" xfId="17471" xr:uid="{00000000-0005-0000-0000-0000AB440000}"/>
    <cellStyle name="Normal 12 2 6 2 4 2 5" xfId="17472" xr:uid="{00000000-0005-0000-0000-0000AC440000}"/>
    <cellStyle name="Normal 12 2 6 2 4 2 6" xfId="17473" xr:uid="{00000000-0005-0000-0000-0000AD440000}"/>
    <cellStyle name="Normal 12 2 6 2 4 2 7" xfId="17474" xr:uid="{00000000-0005-0000-0000-0000AE440000}"/>
    <cellStyle name="Normal 12 2 6 2 4 3" xfId="17475" xr:uid="{00000000-0005-0000-0000-0000AF440000}"/>
    <cellStyle name="Normal 12 2 6 2 4 4" xfId="17476" xr:uid="{00000000-0005-0000-0000-0000B0440000}"/>
    <cellStyle name="Normal 12 2 6 2 4 5" xfId="17477" xr:uid="{00000000-0005-0000-0000-0000B1440000}"/>
    <cellStyle name="Normal 12 2 6 2 4 6" xfId="17478" xr:uid="{00000000-0005-0000-0000-0000B2440000}"/>
    <cellStyle name="Normal 12 2 6 2 4 7" xfId="17479" xr:uid="{00000000-0005-0000-0000-0000B3440000}"/>
    <cellStyle name="Normal 12 2 6 2 4 8" xfId="17480" xr:uid="{00000000-0005-0000-0000-0000B4440000}"/>
    <cellStyle name="Normal 12 2 6 2 5" xfId="17481" xr:uid="{00000000-0005-0000-0000-0000B5440000}"/>
    <cellStyle name="Normal 12 2 6 2 5 2" xfId="17482" xr:uid="{00000000-0005-0000-0000-0000B6440000}"/>
    <cellStyle name="Normal 12 2 6 2 5 3" xfId="17483" xr:uid="{00000000-0005-0000-0000-0000B7440000}"/>
    <cellStyle name="Normal 12 2 6 2 5 4" xfId="17484" xr:uid="{00000000-0005-0000-0000-0000B8440000}"/>
    <cellStyle name="Normal 12 2 6 2 5 5" xfId="17485" xr:uid="{00000000-0005-0000-0000-0000B9440000}"/>
    <cellStyle name="Normal 12 2 6 2 5 6" xfId="17486" xr:uid="{00000000-0005-0000-0000-0000BA440000}"/>
    <cellStyle name="Normal 12 2 6 2 5 7" xfId="17487" xr:uid="{00000000-0005-0000-0000-0000BB440000}"/>
    <cellStyle name="Normal 12 2 6 2 6" xfId="17488" xr:uid="{00000000-0005-0000-0000-0000BC440000}"/>
    <cellStyle name="Normal 12 2 6 2 7" xfId="17489" xr:uid="{00000000-0005-0000-0000-0000BD440000}"/>
    <cellStyle name="Normal 12 2 6 2 8" xfId="17490" xr:uid="{00000000-0005-0000-0000-0000BE440000}"/>
    <cellStyle name="Normal 12 2 6 2 9" xfId="17491" xr:uid="{00000000-0005-0000-0000-0000BF440000}"/>
    <cellStyle name="Normal 12 2 6 3" xfId="17492" xr:uid="{00000000-0005-0000-0000-0000C0440000}"/>
    <cellStyle name="Normal 12 2 6 3 10" xfId="17493" xr:uid="{00000000-0005-0000-0000-0000C1440000}"/>
    <cellStyle name="Normal 12 2 6 3 2" xfId="17494" xr:uid="{00000000-0005-0000-0000-0000C2440000}"/>
    <cellStyle name="Normal 12 2 6 3 2 2" xfId="17495" xr:uid="{00000000-0005-0000-0000-0000C3440000}"/>
    <cellStyle name="Normal 12 2 6 3 2 2 2" xfId="17496" xr:uid="{00000000-0005-0000-0000-0000C4440000}"/>
    <cellStyle name="Normal 12 2 6 3 2 2 3" xfId="17497" xr:uid="{00000000-0005-0000-0000-0000C5440000}"/>
    <cellStyle name="Normal 12 2 6 3 2 2 4" xfId="17498" xr:uid="{00000000-0005-0000-0000-0000C6440000}"/>
    <cellStyle name="Normal 12 2 6 3 2 2 5" xfId="17499" xr:uid="{00000000-0005-0000-0000-0000C7440000}"/>
    <cellStyle name="Normal 12 2 6 3 2 2 6" xfId="17500" xr:uid="{00000000-0005-0000-0000-0000C8440000}"/>
    <cellStyle name="Normal 12 2 6 3 2 2 7" xfId="17501" xr:uid="{00000000-0005-0000-0000-0000C9440000}"/>
    <cellStyle name="Normal 12 2 6 3 2 3" xfId="17502" xr:uid="{00000000-0005-0000-0000-0000CA440000}"/>
    <cellStyle name="Normal 12 2 6 3 2 4" xfId="17503" xr:uid="{00000000-0005-0000-0000-0000CB440000}"/>
    <cellStyle name="Normal 12 2 6 3 2 5" xfId="17504" xr:uid="{00000000-0005-0000-0000-0000CC440000}"/>
    <cellStyle name="Normal 12 2 6 3 2 6" xfId="17505" xr:uid="{00000000-0005-0000-0000-0000CD440000}"/>
    <cellStyle name="Normal 12 2 6 3 2 7" xfId="17506" xr:uid="{00000000-0005-0000-0000-0000CE440000}"/>
    <cellStyle name="Normal 12 2 6 3 2 8" xfId="17507" xr:uid="{00000000-0005-0000-0000-0000CF440000}"/>
    <cellStyle name="Normal 12 2 6 3 3" xfId="17508" xr:uid="{00000000-0005-0000-0000-0000D0440000}"/>
    <cellStyle name="Normal 12 2 6 3 3 2" xfId="17509" xr:uid="{00000000-0005-0000-0000-0000D1440000}"/>
    <cellStyle name="Normal 12 2 6 3 3 2 2" xfId="17510" xr:uid="{00000000-0005-0000-0000-0000D2440000}"/>
    <cellStyle name="Normal 12 2 6 3 3 2 3" xfId="17511" xr:uid="{00000000-0005-0000-0000-0000D3440000}"/>
    <cellStyle name="Normal 12 2 6 3 3 2 4" xfId="17512" xr:uid="{00000000-0005-0000-0000-0000D4440000}"/>
    <cellStyle name="Normal 12 2 6 3 3 2 5" xfId="17513" xr:uid="{00000000-0005-0000-0000-0000D5440000}"/>
    <cellStyle name="Normal 12 2 6 3 3 2 6" xfId="17514" xr:uid="{00000000-0005-0000-0000-0000D6440000}"/>
    <cellStyle name="Normal 12 2 6 3 3 2 7" xfId="17515" xr:uid="{00000000-0005-0000-0000-0000D7440000}"/>
    <cellStyle name="Normal 12 2 6 3 3 3" xfId="17516" xr:uid="{00000000-0005-0000-0000-0000D8440000}"/>
    <cellStyle name="Normal 12 2 6 3 3 4" xfId="17517" xr:uid="{00000000-0005-0000-0000-0000D9440000}"/>
    <cellStyle name="Normal 12 2 6 3 3 5" xfId="17518" xr:uid="{00000000-0005-0000-0000-0000DA440000}"/>
    <cellStyle name="Normal 12 2 6 3 3 6" xfId="17519" xr:uid="{00000000-0005-0000-0000-0000DB440000}"/>
    <cellStyle name="Normal 12 2 6 3 3 7" xfId="17520" xr:uid="{00000000-0005-0000-0000-0000DC440000}"/>
    <cellStyle name="Normal 12 2 6 3 3 8" xfId="17521" xr:uid="{00000000-0005-0000-0000-0000DD440000}"/>
    <cellStyle name="Normal 12 2 6 3 4" xfId="17522" xr:uid="{00000000-0005-0000-0000-0000DE440000}"/>
    <cellStyle name="Normal 12 2 6 3 4 2" xfId="17523" xr:uid="{00000000-0005-0000-0000-0000DF440000}"/>
    <cellStyle name="Normal 12 2 6 3 4 3" xfId="17524" xr:uid="{00000000-0005-0000-0000-0000E0440000}"/>
    <cellStyle name="Normal 12 2 6 3 4 4" xfId="17525" xr:uid="{00000000-0005-0000-0000-0000E1440000}"/>
    <cellStyle name="Normal 12 2 6 3 4 5" xfId="17526" xr:uid="{00000000-0005-0000-0000-0000E2440000}"/>
    <cellStyle name="Normal 12 2 6 3 4 6" xfId="17527" xr:uid="{00000000-0005-0000-0000-0000E3440000}"/>
    <cellStyle name="Normal 12 2 6 3 4 7" xfId="17528" xr:uid="{00000000-0005-0000-0000-0000E4440000}"/>
    <cellStyle name="Normal 12 2 6 3 5" xfId="17529" xr:uid="{00000000-0005-0000-0000-0000E5440000}"/>
    <cellStyle name="Normal 12 2 6 3 6" xfId="17530" xr:uid="{00000000-0005-0000-0000-0000E6440000}"/>
    <cellStyle name="Normal 12 2 6 3 7" xfId="17531" xr:uid="{00000000-0005-0000-0000-0000E7440000}"/>
    <cellStyle name="Normal 12 2 6 3 8" xfId="17532" xr:uid="{00000000-0005-0000-0000-0000E8440000}"/>
    <cellStyle name="Normal 12 2 6 3 9" xfId="17533" xr:uid="{00000000-0005-0000-0000-0000E9440000}"/>
    <cellStyle name="Normal 12 2 6 4" xfId="17534" xr:uid="{00000000-0005-0000-0000-0000EA440000}"/>
    <cellStyle name="Normal 12 2 6 4 2" xfId="17535" xr:uid="{00000000-0005-0000-0000-0000EB440000}"/>
    <cellStyle name="Normal 12 2 6 4 2 2" xfId="17536" xr:uid="{00000000-0005-0000-0000-0000EC440000}"/>
    <cellStyle name="Normal 12 2 6 4 2 2 2" xfId="17537" xr:uid="{00000000-0005-0000-0000-0000ED440000}"/>
    <cellStyle name="Normal 12 2 6 4 2 2 3" xfId="17538" xr:uid="{00000000-0005-0000-0000-0000EE440000}"/>
    <cellStyle name="Normal 12 2 6 4 2 2 4" xfId="17539" xr:uid="{00000000-0005-0000-0000-0000EF440000}"/>
    <cellStyle name="Normal 12 2 6 4 2 2 5" xfId="17540" xr:uid="{00000000-0005-0000-0000-0000F0440000}"/>
    <cellStyle name="Normal 12 2 6 4 2 2 6" xfId="17541" xr:uid="{00000000-0005-0000-0000-0000F1440000}"/>
    <cellStyle name="Normal 12 2 6 4 2 2 7" xfId="17542" xr:uid="{00000000-0005-0000-0000-0000F2440000}"/>
    <cellStyle name="Normal 12 2 6 4 2 3" xfId="17543" xr:uid="{00000000-0005-0000-0000-0000F3440000}"/>
    <cellStyle name="Normal 12 2 6 4 2 4" xfId="17544" xr:uid="{00000000-0005-0000-0000-0000F4440000}"/>
    <cellStyle name="Normal 12 2 6 4 2 5" xfId="17545" xr:uid="{00000000-0005-0000-0000-0000F5440000}"/>
    <cellStyle name="Normal 12 2 6 4 2 6" xfId="17546" xr:uid="{00000000-0005-0000-0000-0000F6440000}"/>
    <cellStyle name="Normal 12 2 6 4 2 7" xfId="17547" xr:uid="{00000000-0005-0000-0000-0000F7440000}"/>
    <cellStyle name="Normal 12 2 6 4 2 8" xfId="17548" xr:uid="{00000000-0005-0000-0000-0000F8440000}"/>
    <cellStyle name="Normal 12 2 6 4 3" xfId="17549" xr:uid="{00000000-0005-0000-0000-0000F9440000}"/>
    <cellStyle name="Normal 12 2 6 4 3 2" xfId="17550" xr:uid="{00000000-0005-0000-0000-0000FA440000}"/>
    <cellStyle name="Normal 12 2 6 4 3 3" xfId="17551" xr:uid="{00000000-0005-0000-0000-0000FB440000}"/>
    <cellStyle name="Normal 12 2 6 4 3 4" xfId="17552" xr:uid="{00000000-0005-0000-0000-0000FC440000}"/>
    <cellStyle name="Normal 12 2 6 4 3 5" xfId="17553" xr:uid="{00000000-0005-0000-0000-0000FD440000}"/>
    <cellStyle name="Normal 12 2 6 4 3 6" xfId="17554" xr:uid="{00000000-0005-0000-0000-0000FE440000}"/>
    <cellStyle name="Normal 12 2 6 4 3 7" xfId="17555" xr:uid="{00000000-0005-0000-0000-0000FF440000}"/>
    <cellStyle name="Normal 12 2 6 4 4" xfId="17556" xr:uid="{00000000-0005-0000-0000-000000450000}"/>
    <cellStyle name="Normal 12 2 6 4 5" xfId="17557" xr:uid="{00000000-0005-0000-0000-000001450000}"/>
    <cellStyle name="Normal 12 2 6 4 6" xfId="17558" xr:uid="{00000000-0005-0000-0000-000002450000}"/>
    <cellStyle name="Normal 12 2 6 4 7" xfId="17559" xr:uid="{00000000-0005-0000-0000-000003450000}"/>
    <cellStyle name="Normal 12 2 6 4 8" xfId="17560" xr:uid="{00000000-0005-0000-0000-000004450000}"/>
    <cellStyle name="Normal 12 2 6 4 9" xfId="17561" xr:uid="{00000000-0005-0000-0000-000005450000}"/>
    <cellStyle name="Normal 12 2 6 5" xfId="17562" xr:uid="{00000000-0005-0000-0000-000006450000}"/>
    <cellStyle name="Normal 12 2 6 5 2" xfId="17563" xr:uid="{00000000-0005-0000-0000-000007450000}"/>
    <cellStyle name="Normal 12 2 6 5 2 2" xfId="17564" xr:uid="{00000000-0005-0000-0000-000008450000}"/>
    <cellStyle name="Normal 12 2 6 5 2 3" xfId="17565" xr:uid="{00000000-0005-0000-0000-000009450000}"/>
    <cellStyle name="Normal 12 2 6 5 2 4" xfId="17566" xr:uid="{00000000-0005-0000-0000-00000A450000}"/>
    <cellStyle name="Normal 12 2 6 5 2 5" xfId="17567" xr:uid="{00000000-0005-0000-0000-00000B450000}"/>
    <cellStyle name="Normal 12 2 6 5 2 6" xfId="17568" xr:uid="{00000000-0005-0000-0000-00000C450000}"/>
    <cellStyle name="Normal 12 2 6 5 2 7" xfId="17569" xr:uid="{00000000-0005-0000-0000-00000D450000}"/>
    <cellStyle name="Normal 12 2 6 5 3" xfId="17570" xr:uid="{00000000-0005-0000-0000-00000E450000}"/>
    <cellStyle name="Normal 12 2 6 5 4" xfId="17571" xr:uid="{00000000-0005-0000-0000-00000F450000}"/>
    <cellStyle name="Normal 12 2 6 5 5" xfId="17572" xr:uid="{00000000-0005-0000-0000-000010450000}"/>
    <cellStyle name="Normal 12 2 6 5 6" xfId="17573" xr:uid="{00000000-0005-0000-0000-000011450000}"/>
    <cellStyle name="Normal 12 2 6 5 7" xfId="17574" xr:uid="{00000000-0005-0000-0000-000012450000}"/>
    <cellStyle name="Normal 12 2 6 5 8" xfId="17575" xr:uid="{00000000-0005-0000-0000-000013450000}"/>
    <cellStyle name="Normal 12 2 6 6" xfId="17576" xr:uid="{00000000-0005-0000-0000-000014450000}"/>
    <cellStyle name="Normal 12 2 6 6 2" xfId="17577" xr:uid="{00000000-0005-0000-0000-000015450000}"/>
    <cellStyle name="Normal 12 2 6 6 3" xfId="17578" xr:uid="{00000000-0005-0000-0000-000016450000}"/>
    <cellStyle name="Normal 12 2 6 6 4" xfId="17579" xr:uid="{00000000-0005-0000-0000-000017450000}"/>
    <cellStyle name="Normal 12 2 6 6 5" xfId="17580" xr:uid="{00000000-0005-0000-0000-000018450000}"/>
    <cellStyle name="Normal 12 2 6 6 6" xfId="17581" xr:uid="{00000000-0005-0000-0000-000019450000}"/>
    <cellStyle name="Normal 12 2 6 6 7" xfId="17582" xr:uid="{00000000-0005-0000-0000-00001A450000}"/>
    <cellStyle name="Normal 12 2 6 7" xfId="17583" xr:uid="{00000000-0005-0000-0000-00001B450000}"/>
    <cellStyle name="Normal 12 2 6 8" xfId="17584" xr:uid="{00000000-0005-0000-0000-00001C450000}"/>
    <cellStyle name="Normal 12 2 6 9" xfId="17585" xr:uid="{00000000-0005-0000-0000-00001D450000}"/>
    <cellStyle name="Normal 12 2 7" xfId="17586" xr:uid="{00000000-0005-0000-0000-00001E450000}"/>
    <cellStyle name="Normal 12 2 7 10" xfId="17587" xr:uid="{00000000-0005-0000-0000-00001F450000}"/>
    <cellStyle name="Normal 12 2 7 11" xfId="17588" xr:uid="{00000000-0005-0000-0000-000020450000}"/>
    <cellStyle name="Normal 12 2 7 2" xfId="17589" xr:uid="{00000000-0005-0000-0000-000021450000}"/>
    <cellStyle name="Normal 12 2 7 2 10" xfId="17590" xr:uid="{00000000-0005-0000-0000-000022450000}"/>
    <cellStyle name="Normal 12 2 7 2 2" xfId="17591" xr:uid="{00000000-0005-0000-0000-000023450000}"/>
    <cellStyle name="Normal 12 2 7 2 2 2" xfId="17592" xr:uid="{00000000-0005-0000-0000-000024450000}"/>
    <cellStyle name="Normal 12 2 7 2 2 2 2" xfId="17593" xr:uid="{00000000-0005-0000-0000-000025450000}"/>
    <cellStyle name="Normal 12 2 7 2 2 2 3" xfId="17594" xr:uid="{00000000-0005-0000-0000-000026450000}"/>
    <cellStyle name="Normal 12 2 7 2 2 2 4" xfId="17595" xr:uid="{00000000-0005-0000-0000-000027450000}"/>
    <cellStyle name="Normal 12 2 7 2 2 2 5" xfId="17596" xr:uid="{00000000-0005-0000-0000-000028450000}"/>
    <cellStyle name="Normal 12 2 7 2 2 2 6" xfId="17597" xr:uid="{00000000-0005-0000-0000-000029450000}"/>
    <cellStyle name="Normal 12 2 7 2 2 2 7" xfId="17598" xr:uid="{00000000-0005-0000-0000-00002A450000}"/>
    <cellStyle name="Normal 12 2 7 2 2 3" xfId="17599" xr:uid="{00000000-0005-0000-0000-00002B450000}"/>
    <cellStyle name="Normal 12 2 7 2 2 4" xfId="17600" xr:uid="{00000000-0005-0000-0000-00002C450000}"/>
    <cellStyle name="Normal 12 2 7 2 2 5" xfId="17601" xr:uid="{00000000-0005-0000-0000-00002D450000}"/>
    <cellStyle name="Normal 12 2 7 2 2 6" xfId="17602" xr:uid="{00000000-0005-0000-0000-00002E450000}"/>
    <cellStyle name="Normal 12 2 7 2 2 7" xfId="17603" xr:uid="{00000000-0005-0000-0000-00002F450000}"/>
    <cellStyle name="Normal 12 2 7 2 2 8" xfId="17604" xr:uid="{00000000-0005-0000-0000-000030450000}"/>
    <cellStyle name="Normal 12 2 7 2 3" xfId="17605" xr:uid="{00000000-0005-0000-0000-000031450000}"/>
    <cellStyle name="Normal 12 2 7 2 3 2" xfId="17606" xr:uid="{00000000-0005-0000-0000-000032450000}"/>
    <cellStyle name="Normal 12 2 7 2 3 2 2" xfId="17607" xr:uid="{00000000-0005-0000-0000-000033450000}"/>
    <cellStyle name="Normal 12 2 7 2 3 2 3" xfId="17608" xr:uid="{00000000-0005-0000-0000-000034450000}"/>
    <cellStyle name="Normal 12 2 7 2 3 2 4" xfId="17609" xr:uid="{00000000-0005-0000-0000-000035450000}"/>
    <cellStyle name="Normal 12 2 7 2 3 2 5" xfId="17610" xr:uid="{00000000-0005-0000-0000-000036450000}"/>
    <cellStyle name="Normal 12 2 7 2 3 2 6" xfId="17611" xr:uid="{00000000-0005-0000-0000-000037450000}"/>
    <cellStyle name="Normal 12 2 7 2 3 2 7" xfId="17612" xr:uid="{00000000-0005-0000-0000-000038450000}"/>
    <cellStyle name="Normal 12 2 7 2 3 3" xfId="17613" xr:uid="{00000000-0005-0000-0000-000039450000}"/>
    <cellStyle name="Normal 12 2 7 2 3 4" xfId="17614" xr:uid="{00000000-0005-0000-0000-00003A450000}"/>
    <cellStyle name="Normal 12 2 7 2 3 5" xfId="17615" xr:uid="{00000000-0005-0000-0000-00003B450000}"/>
    <cellStyle name="Normal 12 2 7 2 3 6" xfId="17616" xr:uid="{00000000-0005-0000-0000-00003C450000}"/>
    <cellStyle name="Normal 12 2 7 2 3 7" xfId="17617" xr:uid="{00000000-0005-0000-0000-00003D450000}"/>
    <cellStyle name="Normal 12 2 7 2 3 8" xfId="17618" xr:uid="{00000000-0005-0000-0000-00003E450000}"/>
    <cellStyle name="Normal 12 2 7 2 4" xfId="17619" xr:uid="{00000000-0005-0000-0000-00003F450000}"/>
    <cellStyle name="Normal 12 2 7 2 4 2" xfId="17620" xr:uid="{00000000-0005-0000-0000-000040450000}"/>
    <cellStyle name="Normal 12 2 7 2 4 3" xfId="17621" xr:uid="{00000000-0005-0000-0000-000041450000}"/>
    <cellStyle name="Normal 12 2 7 2 4 4" xfId="17622" xr:uid="{00000000-0005-0000-0000-000042450000}"/>
    <cellStyle name="Normal 12 2 7 2 4 5" xfId="17623" xr:uid="{00000000-0005-0000-0000-000043450000}"/>
    <cellStyle name="Normal 12 2 7 2 4 6" xfId="17624" xr:uid="{00000000-0005-0000-0000-000044450000}"/>
    <cellStyle name="Normal 12 2 7 2 4 7" xfId="17625" xr:uid="{00000000-0005-0000-0000-000045450000}"/>
    <cellStyle name="Normal 12 2 7 2 5" xfId="17626" xr:uid="{00000000-0005-0000-0000-000046450000}"/>
    <cellStyle name="Normal 12 2 7 2 6" xfId="17627" xr:uid="{00000000-0005-0000-0000-000047450000}"/>
    <cellStyle name="Normal 12 2 7 2 7" xfId="17628" xr:uid="{00000000-0005-0000-0000-000048450000}"/>
    <cellStyle name="Normal 12 2 7 2 8" xfId="17629" xr:uid="{00000000-0005-0000-0000-000049450000}"/>
    <cellStyle name="Normal 12 2 7 2 9" xfId="17630" xr:uid="{00000000-0005-0000-0000-00004A450000}"/>
    <cellStyle name="Normal 12 2 7 3" xfId="17631" xr:uid="{00000000-0005-0000-0000-00004B450000}"/>
    <cellStyle name="Normal 12 2 7 3 2" xfId="17632" xr:uid="{00000000-0005-0000-0000-00004C450000}"/>
    <cellStyle name="Normal 12 2 7 3 2 2" xfId="17633" xr:uid="{00000000-0005-0000-0000-00004D450000}"/>
    <cellStyle name="Normal 12 2 7 3 2 2 2" xfId="17634" xr:uid="{00000000-0005-0000-0000-00004E450000}"/>
    <cellStyle name="Normal 12 2 7 3 2 2 3" xfId="17635" xr:uid="{00000000-0005-0000-0000-00004F450000}"/>
    <cellStyle name="Normal 12 2 7 3 2 2 4" xfId="17636" xr:uid="{00000000-0005-0000-0000-000050450000}"/>
    <cellStyle name="Normal 12 2 7 3 2 2 5" xfId="17637" xr:uid="{00000000-0005-0000-0000-000051450000}"/>
    <cellStyle name="Normal 12 2 7 3 2 2 6" xfId="17638" xr:uid="{00000000-0005-0000-0000-000052450000}"/>
    <cellStyle name="Normal 12 2 7 3 2 2 7" xfId="17639" xr:uid="{00000000-0005-0000-0000-000053450000}"/>
    <cellStyle name="Normal 12 2 7 3 2 3" xfId="17640" xr:uid="{00000000-0005-0000-0000-000054450000}"/>
    <cellStyle name="Normal 12 2 7 3 2 4" xfId="17641" xr:uid="{00000000-0005-0000-0000-000055450000}"/>
    <cellStyle name="Normal 12 2 7 3 2 5" xfId="17642" xr:uid="{00000000-0005-0000-0000-000056450000}"/>
    <cellStyle name="Normal 12 2 7 3 2 6" xfId="17643" xr:uid="{00000000-0005-0000-0000-000057450000}"/>
    <cellStyle name="Normal 12 2 7 3 2 7" xfId="17644" xr:uid="{00000000-0005-0000-0000-000058450000}"/>
    <cellStyle name="Normal 12 2 7 3 2 8" xfId="17645" xr:uid="{00000000-0005-0000-0000-000059450000}"/>
    <cellStyle name="Normal 12 2 7 3 3" xfId="17646" xr:uid="{00000000-0005-0000-0000-00005A450000}"/>
    <cellStyle name="Normal 12 2 7 3 3 2" xfId="17647" xr:uid="{00000000-0005-0000-0000-00005B450000}"/>
    <cellStyle name="Normal 12 2 7 3 3 3" xfId="17648" xr:uid="{00000000-0005-0000-0000-00005C450000}"/>
    <cellStyle name="Normal 12 2 7 3 3 4" xfId="17649" xr:uid="{00000000-0005-0000-0000-00005D450000}"/>
    <cellStyle name="Normal 12 2 7 3 3 5" xfId="17650" xr:uid="{00000000-0005-0000-0000-00005E450000}"/>
    <cellStyle name="Normal 12 2 7 3 3 6" xfId="17651" xr:uid="{00000000-0005-0000-0000-00005F450000}"/>
    <cellStyle name="Normal 12 2 7 3 3 7" xfId="17652" xr:uid="{00000000-0005-0000-0000-000060450000}"/>
    <cellStyle name="Normal 12 2 7 3 4" xfId="17653" xr:uid="{00000000-0005-0000-0000-000061450000}"/>
    <cellStyle name="Normal 12 2 7 3 5" xfId="17654" xr:uid="{00000000-0005-0000-0000-000062450000}"/>
    <cellStyle name="Normal 12 2 7 3 6" xfId="17655" xr:uid="{00000000-0005-0000-0000-000063450000}"/>
    <cellStyle name="Normal 12 2 7 3 7" xfId="17656" xr:uid="{00000000-0005-0000-0000-000064450000}"/>
    <cellStyle name="Normal 12 2 7 3 8" xfId="17657" xr:uid="{00000000-0005-0000-0000-000065450000}"/>
    <cellStyle name="Normal 12 2 7 3 9" xfId="17658" xr:uid="{00000000-0005-0000-0000-000066450000}"/>
    <cellStyle name="Normal 12 2 7 4" xfId="17659" xr:uid="{00000000-0005-0000-0000-000067450000}"/>
    <cellStyle name="Normal 12 2 7 4 2" xfId="17660" xr:uid="{00000000-0005-0000-0000-000068450000}"/>
    <cellStyle name="Normal 12 2 7 4 2 2" xfId="17661" xr:uid="{00000000-0005-0000-0000-000069450000}"/>
    <cellStyle name="Normal 12 2 7 4 2 3" xfId="17662" xr:uid="{00000000-0005-0000-0000-00006A450000}"/>
    <cellStyle name="Normal 12 2 7 4 2 4" xfId="17663" xr:uid="{00000000-0005-0000-0000-00006B450000}"/>
    <cellStyle name="Normal 12 2 7 4 2 5" xfId="17664" xr:uid="{00000000-0005-0000-0000-00006C450000}"/>
    <cellStyle name="Normal 12 2 7 4 2 6" xfId="17665" xr:uid="{00000000-0005-0000-0000-00006D450000}"/>
    <cellStyle name="Normal 12 2 7 4 2 7" xfId="17666" xr:uid="{00000000-0005-0000-0000-00006E450000}"/>
    <cellStyle name="Normal 12 2 7 4 3" xfId="17667" xr:uid="{00000000-0005-0000-0000-00006F450000}"/>
    <cellStyle name="Normal 12 2 7 4 4" xfId="17668" xr:uid="{00000000-0005-0000-0000-000070450000}"/>
    <cellStyle name="Normal 12 2 7 4 5" xfId="17669" xr:uid="{00000000-0005-0000-0000-000071450000}"/>
    <cellStyle name="Normal 12 2 7 4 6" xfId="17670" xr:uid="{00000000-0005-0000-0000-000072450000}"/>
    <cellStyle name="Normal 12 2 7 4 7" xfId="17671" xr:uid="{00000000-0005-0000-0000-000073450000}"/>
    <cellStyle name="Normal 12 2 7 4 8" xfId="17672" xr:uid="{00000000-0005-0000-0000-000074450000}"/>
    <cellStyle name="Normal 12 2 7 5" xfId="17673" xr:uid="{00000000-0005-0000-0000-000075450000}"/>
    <cellStyle name="Normal 12 2 7 5 2" xfId="17674" xr:uid="{00000000-0005-0000-0000-000076450000}"/>
    <cellStyle name="Normal 12 2 7 5 3" xfId="17675" xr:uid="{00000000-0005-0000-0000-000077450000}"/>
    <cellStyle name="Normal 12 2 7 5 4" xfId="17676" xr:uid="{00000000-0005-0000-0000-000078450000}"/>
    <cellStyle name="Normal 12 2 7 5 5" xfId="17677" xr:uid="{00000000-0005-0000-0000-000079450000}"/>
    <cellStyle name="Normal 12 2 7 5 6" xfId="17678" xr:uid="{00000000-0005-0000-0000-00007A450000}"/>
    <cellStyle name="Normal 12 2 7 5 7" xfId="17679" xr:uid="{00000000-0005-0000-0000-00007B450000}"/>
    <cellStyle name="Normal 12 2 7 6" xfId="17680" xr:uid="{00000000-0005-0000-0000-00007C450000}"/>
    <cellStyle name="Normal 12 2 7 7" xfId="17681" xr:uid="{00000000-0005-0000-0000-00007D450000}"/>
    <cellStyle name="Normal 12 2 7 8" xfId="17682" xr:uid="{00000000-0005-0000-0000-00007E450000}"/>
    <cellStyle name="Normal 12 2 7 9" xfId="17683" xr:uid="{00000000-0005-0000-0000-00007F450000}"/>
    <cellStyle name="Normal 12 2 8" xfId="17684" xr:uid="{00000000-0005-0000-0000-000080450000}"/>
    <cellStyle name="Normal 12 2 8 10" xfId="17685" xr:uid="{00000000-0005-0000-0000-000081450000}"/>
    <cellStyle name="Normal 12 2 8 11" xfId="17686" xr:uid="{00000000-0005-0000-0000-000082450000}"/>
    <cellStyle name="Normal 12 2 8 2" xfId="17687" xr:uid="{00000000-0005-0000-0000-000083450000}"/>
    <cellStyle name="Normal 12 2 8 2 10" xfId="17688" xr:uid="{00000000-0005-0000-0000-000084450000}"/>
    <cellStyle name="Normal 12 2 8 2 2" xfId="17689" xr:uid="{00000000-0005-0000-0000-000085450000}"/>
    <cellStyle name="Normal 12 2 8 2 2 2" xfId="17690" xr:uid="{00000000-0005-0000-0000-000086450000}"/>
    <cellStyle name="Normal 12 2 8 2 2 2 2" xfId="17691" xr:uid="{00000000-0005-0000-0000-000087450000}"/>
    <cellStyle name="Normal 12 2 8 2 2 2 3" xfId="17692" xr:uid="{00000000-0005-0000-0000-000088450000}"/>
    <cellStyle name="Normal 12 2 8 2 2 2 4" xfId="17693" xr:uid="{00000000-0005-0000-0000-000089450000}"/>
    <cellStyle name="Normal 12 2 8 2 2 2 5" xfId="17694" xr:uid="{00000000-0005-0000-0000-00008A450000}"/>
    <cellStyle name="Normal 12 2 8 2 2 2 6" xfId="17695" xr:uid="{00000000-0005-0000-0000-00008B450000}"/>
    <cellStyle name="Normal 12 2 8 2 2 2 7" xfId="17696" xr:uid="{00000000-0005-0000-0000-00008C450000}"/>
    <cellStyle name="Normal 12 2 8 2 2 3" xfId="17697" xr:uid="{00000000-0005-0000-0000-00008D450000}"/>
    <cellStyle name="Normal 12 2 8 2 2 4" xfId="17698" xr:uid="{00000000-0005-0000-0000-00008E450000}"/>
    <cellStyle name="Normal 12 2 8 2 2 5" xfId="17699" xr:uid="{00000000-0005-0000-0000-00008F450000}"/>
    <cellStyle name="Normal 12 2 8 2 2 6" xfId="17700" xr:uid="{00000000-0005-0000-0000-000090450000}"/>
    <cellStyle name="Normal 12 2 8 2 2 7" xfId="17701" xr:uid="{00000000-0005-0000-0000-000091450000}"/>
    <cellStyle name="Normal 12 2 8 2 2 8" xfId="17702" xr:uid="{00000000-0005-0000-0000-000092450000}"/>
    <cellStyle name="Normal 12 2 8 2 3" xfId="17703" xr:uid="{00000000-0005-0000-0000-000093450000}"/>
    <cellStyle name="Normal 12 2 8 2 3 2" xfId="17704" xr:uid="{00000000-0005-0000-0000-000094450000}"/>
    <cellStyle name="Normal 12 2 8 2 3 2 2" xfId="17705" xr:uid="{00000000-0005-0000-0000-000095450000}"/>
    <cellStyle name="Normal 12 2 8 2 3 2 3" xfId="17706" xr:uid="{00000000-0005-0000-0000-000096450000}"/>
    <cellStyle name="Normal 12 2 8 2 3 2 4" xfId="17707" xr:uid="{00000000-0005-0000-0000-000097450000}"/>
    <cellStyle name="Normal 12 2 8 2 3 2 5" xfId="17708" xr:uid="{00000000-0005-0000-0000-000098450000}"/>
    <cellStyle name="Normal 12 2 8 2 3 2 6" xfId="17709" xr:uid="{00000000-0005-0000-0000-000099450000}"/>
    <cellStyle name="Normal 12 2 8 2 3 2 7" xfId="17710" xr:uid="{00000000-0005-0000-0000-00009A450000}"/>
    <cellStyle name="Normal 12 2 8 2 3 3" xfId="17711" xr:uid="{00000000-0005-0000-0000-00009B450000}"/>
    <cellStyle name="Normal 12 2 8 2 3 4" xfId="17712" xr:uid="{00000000-0005-0000-0000-00009C450000}"/>
    <cellStyle name="Normal 12 2 8 2 3 5" xfId="17713" xr:uid="{00000000-0005-0000-0000-00009D450000}"/>
    <cellStyle name="Normal 12 2 8 2 3 6" xfId="17714" xr:uid="{00000000-0005-0000-0000-00009E450000}"/>
    <cellStyle name="Normal 12 2 8 2 3 7" xfId="17715" xr:uid="{00000000-0005-0000-0000-00009F450000}"/>
    <cellStyle name="Normal 12 2 8 2 3 8" xfId="17716" xr:uid="{00000000-0005-0000-0000-0000A0450000}"/>
    <cellStyle name="Normal 12 2 8 2 4" xfId="17717" xr:uid="{00000000-0005-0000-0000-0000A1450000}"/>
    <cellStyle name="Normal 12 2 8 2 4 2" xfId="17718" xr:uid="{00000000-0005-0000-0000-0000A2450000}"/>
    <cellStyle name="Normal 12 2 8 2 4 3" xfId="17719" xr:uid="{00000000-0005-0000-0000-0000A3450000}"/>
    <cellStyle name="Normal 12 2 8 2 4 4" xfId="17720" xr:uid="{00000000-0005-0000-0000-0000A4450000}"/>
    <cellStyle name="Normal 12 2 8 2 4 5" xfId="17721" xr:uid="{00000000-0005-0000-0000-0000A5450000}"/>
    <cellStyle name="Normal 12 2 8 2 4 6" xfId="17722" xr:uid="{00000000-0005-0000-0000-0000A6450000}"/>
    <cellStyle name="Normal 12 2 8 2 4 7" xfId="17723" xr:uid="{00000000-0005-0000-0000-0000A7450000}"/>
    <cellStyle name="Normal 12 2 8 2 5" xfId="17724" xr:uid="{00000000-0005-0000-0000-0000A8450000}"/>
    <cellStyle name="Normal 12 2 8 2 6" xfId="17725" xr:uid="{00000000-0005-0000-0000-0000A9450000}"/>
    <cellStyle name="Normal 12 2 8 2 7" xfId="17726" xr:uid="{00000000-0005-0000-0000-0000AA450000}"/>
    <cellStyle name="Normal 12 2 8 2 8" xfId="17727" xr:uid="{00000000-0005-0000-0000-0000AB450000}"/>
    <cellStyle name="Normal 12 2 8 2 9" xfId="17728" xr:uid="{00000000-0005-0000-0000-0000AC450000}"/>
    <cellStyle name="Normal 12 2 8 3" xfId="17729" xr:uid="{00000000-0005-0000-0000-0000AD450000}"/>
    <cellStyle name="Normal 12 2 8 3 2" xfId="17730" xr:uid="{00000000-0005-0000-0000-0000AE450000}"/>
    <cellStyle name="Normal 12 2 8 3 2 2" xfId="17731" xr:uid="{00000000-0005-0000-0000-0000AF450000}"/>
    <cellStyle name="Normal 12 2 8 3 2 2 2" xfId="17732" xr:uid="{00000000-0005-0000-0000-0000B0450000}"/>
    <cellStyle name="Normal 12 2 8 3 2 2 3" xfId="17733" xr:uid="{00000000-0005-0000-0000-0000B1450000}"/>
    <cellStyle name="Normal 12 2 8 3 2 2 4" xfId="17734" xr:uid="{00000000-0005-0000-0000-0000B2450000}"/>
    <cellStyle name="Normal 12 2 8 3 2 2 5" xfId="17735" xr:uid="{00000000-0005-0000-0000-0000B3450000}"/>
    <cellStyle name="Normal 12 2 8 3 2 2 6" xfId="17736" xr:uid="{00000000-0005-0000-0000-0000B4450000}"/>
    <cellStyle name="Normal 12 2 8 3 2 2 7" xfId="17737" xr:uid="{00000000-0005-0000-0000-0000B5450000}"/>
    <cellStyle name="Normal 12 2 8 3 2 3" xfId="17738" xr:uid="{00000000-0005-0000-0000-0000B6450000}"/>
    <cellStyle name="Normal 12 2 8 3 2 4" xfId="17739" xr:uid="{00000000-0005-0000-0000-0000B7450000}"/>
    <cellStyle name="Normal 12 2 8 3 2 5" xfId="17740" xr:uid="{00000000-0005-0000-0000-0000B8450000}"/>
    <cellStyle name="Normal 12 2 8 3 2 6" xfId="17741" xr:uid="{00000000-0005-0000-0000-0000B9450000}"/>
    <cellStyle name="Normal 12 2 8 3 2 7" xfId="17742" xr:uid="{00000000-0005-0000-0000-0000BA450000}"/>
    <cellStyle name="Normal 12 2 8 3 2 8" xfId="17743" xr:uid="{00000000-0005-0000-0000-0000BB450000}"/>
    <cellStyle name="Normal 12 2 8 3 3" xfId="17744" xr:uid="{00000000-0005-0000-0000-0000BC450000}"/>
    <cellStyle name="Normal 12 2 8 3 3 2" xfId="17745" xr:uid="{00000000-0005-0000-0000-0000BD450000}"/>
    <cellStyle name="Normal 12 2 8 3 3 3" xfId="17746" xr:uid="{00000000-0005-0000-0000-0000BE450000}"/>
    <cellStyle name="Normal 12 2 8 3 3 4" xfId="17747" xr:uid="{00000000-0005-0000-0000-0000BF450000}"/>
    <cellStyle name="Normal 12 2 8 3 3 5" xfId="17748" xr:uid="{00000000-0005-0000-0000-0000C0450000}"/>
    <cellStyle name="Normal 12 2 8 3 3 6" xfId="17749" xr:uid="{00000000-0005-0000-0000-0000C1450000}"/>
    <cellStyle name="Normal 12 2 8 3 3 7" xfId="17750" xr:uid="{00000000-0005-0000-0000-0000C2450000}"/>
    <cellStyle name="Normal 12 2 8 3 4" xfId="17751" xr:uid="{00000000-0005-0000-0000-0000C3450000}"/>
    <cellStyle name="Normal 12 2 8 3 5" xfId="17752" xr:uid="{00000000-0005-0000-0000-0000C4450000}"/>
    <cellStyle name="Normal 12 2 8 3 6" xfId="17753" xr:uid="{00000000-0005-0000-0000-0000C5450000}"/>
    <cellStyle name="Normal 12 2 8 3 7" xfId="17754" xr:uid="{00000000-0005-0000-0000-0000C6450000}"/>
    <cellStyle name="Normal 12 2 8 3 8" xfId="17755" xr:uid="{00000000-0005-0000-0000-0000C7450000}"/>
    <cellStyle name="Normal 12 2 8 3 9" xfId="17756" xr:uid="{00000000-0005-0000-0000-0000C8450000}"/>
    <cellStyle name="Normal 12 2 8 4" xfId="17757" xr:uid="{00000000-0005-0000-0000-0000C9450000}"/>
    <cellStyle name="Normal 12 2 8 4 2" xfId="17758" xr:uid="{00000000-0005-0000-0000-0000CA450000}"/>
    <cellStyle name="Normal 12 2 8 4 2 2" xfId="17759" xr:uid="{00000000-0005-0000-0000-0000CB450000}"/>
    <cellStyle name="Normal 12 2 8 4 2 3" xfId="17760" xr:uid="{00000000-0005-0000-0000-0000CC450000}"/>
    <cellStyle name="Normal 12 2 8 4 2 4" xfId="17761" xr:uid="{00000000-0005-0000-0000-0000CD450000}"/>
    <cellStyle name="Normal 12 2 8 4 2 5" xfId="17762" xr:uid="{00000000-0005-0000-0000-0000CE450000}"/>
    <cellStyle name="Normal 12 2 8 4 2 6" xfId="17763" xr:uid="{00000000-0005-0000-0000-0000CF450000}"/>
    <cellStyle name="Normal 12 2 8 4 2 7" xfId="17764" xr:uid="{00000000-0005-0000-0000-0000D0450000}"/>
    <cellStyle name="Normal 12 2 8 4 3" xfId="17765" xr:uid="{00000000-0005-0000-0000-0000D1450000}"/>
    <cellStyle name="Normal 12 2 8 4 4" xfId="17766" xr:uid="{00000000-0005-0000-0000-0000D2450000}"/>
    <cellStyle name="Normal 12 2 8 4 5" xfId="17767" xr:uid="{00000000-0005-0000-0000-0000D3450000}"/>
    <cellStyle name="Normal 12 2 8 4 6" xfId="17768" xr:uid="{00000000-0005-0000-0000-0000D4450000}"/>
    <cellStyle name="Normal 12 2 8 4 7" xfId="17769" xr:uid="{00000000-0005-0000-0000-0000D5450000}"/>
    <cellStyle name="Normal 12 2 8 4 8" xfId="17770" xr:uid="{00000000-0005-0000-0000-0000D6450000}"/>
    <cellStyle name="Normal 12 2 8 5" xfId="17771" xr:uid="{00000000-0005-0000-0000-0000D7450000}"/>
    <cellStyle name="Normal 12 2 8 5 2" xfId="17772" xr:uid="{00000000-0005-0000-0000-0000D8450000}"/>
    <cellStyle name="Normal 12 2 8 5 3" xfId="17773" xr:uid="{00000000-0005-0000-0000-0000D9450000}"/>
    <cellStyle name="Normal 12 2 8 5 4" xfId="17774" xr:uid="{00000000-0005-0000-0000-0000DA450000}"/>
    <cellStyle name="Normal 12 2 8 5 5" xfId="17775" xr:uid="{00000000-0005-0000-0000-0000DB450000}"/>
    <cellStyle name="Normal 12 2 8 5 6" xfId="17776" xr:uid="{00000000-0005-0000-0000-0000DC450000}"/>
    <cellStyle name="Normal 12 2 8 5 7" xfId="17777" xr:uid="{00000000-0005-0000-0000-0000DD450000}"/>
    <cellStyle name="Normal 12 2 8 6" xfId="17778" xr:uid="{00000000-0005-0000-0000-0000DE450000}"/>
    <cellStyle name="Normal 12 2 8 7" xfId="17779" xr:uid="{00000000-0005-0000-0000-0000DF450000}"/>
    <cellStyle name="Normal 12 2 8 8" xfId="17780" xr:uid="{00000000-0005-0000-0000-0000E0450000}"/>
    <cellStyle name="Normal 12 2 8 9" xfId="17781" xr:uid="{00000000-0005-0000-0000-0000E1450000}"/>
    <cellStyle name="Normal 12 2 9" xfId="17782" xr:uid="{00000000-0005-0000-0000-0000E2450000}"/>
    <cellStyle name="Normal 12 2 9 10" xfId="17783" xr:uid="{00000000-0005-0000-0000-0000E3450000}"/>
    <cellStyle name="Normal 12 2 9 2" xfId="17784" xr:uid="{00000000-0005-0000-0000-0000E4450000}"/>
    <cellStyle name="Normal 12 2 9 2 2" xfId="17785" xr:uid="{00000000-0005-0000-0000-0000E5450000}"/>
    <cellStyle name="Normal 12 2 9 2 2 2" xfId="17786" xr:uid="{00000000-0005-0000-0000-0000E6450000}"/>
    <cellStyle name="Normal 12 2 9 2 2 2 2" xfId="17787" xr:uid="{00000000-0005-0000-0000-0000E7450000}"/>
    <cellStyle name="Normal 12 2 9 2 2 2 3" xfId="17788" xr:uid="{00000000-0005-0000-0000-0000E8450000}"/>
    <cellStyle name="Normal 12 2 9 2 2 2 4" xfId="17789" xr:uid="{00000000-0005-0000-0000-0000E9450000}"/>
    <cellStyle name="Normal 12 2 9 2 2 2 5" xfId="17790" xr:uid="{00000000-0005-0000-0000-0000EA450000}"/>
    <cellStyle name="Normal 12 2 9 2 2 2 6" xfId="17791" xr:uid="{00000000-0005-0000-0000-0000EB450000}"/>
    <cellStyle name="Normal 12 2 9 2 2 2 7" xfId="17792" xr:uid="{00000000-0005-0000-0000-0000EC450000}"/>
    <cellStyle name="Normal 12 2 9 2 2 3" xfId="17793" xr:uid="{00000000-0005-0000-0000-0000ED450000}"/>
    <cellStyle name="Normal 12 2 9 2 2 4" xfId="17794" xr:uid="{00000000-0005-0000-0000-0000EE450000}"/>
    <cellStyle name="Normal 12 2 9 2 2 5" xfId="17795" xr:uid="{00000000-0005-0000-0000-0000EF450000}"/>
    <cellStyle name="Normal 12 2 9 2 2 6" xfId="17796" xr:uid="{00000000-0005-0000-0000-0000F0450000}"/>
    <cellStyle name="Normal 12 2 9 2 2 7" xfId="17797" xr:uid="{00000000-0005-0000-0000-0000F1450000}"/>
    <cellStyle name="Normal 12 2 9 2 2 8" xfId="17798" xr:uid="{00000000-0005-0000-0000-0000F2450000}"/>
    <cellStyle name="Normal 12 2 9 2 3" xfId="17799" xr:uid="{00000000-0005-0000-0000-0000F3450000}"/>
    <cellStyle name="Normal 12 2 9 2 3 2" xfId="17800" xr:uid="{00000000-0005-0000-0000-0000F4450000}"/>
    <cellStyle name="Normal 12 2 9 2 3 3" xfId="17801" xr:uid="{00000000-0005-0000-0000-0000F5450000}"/>
    <cellStyle name="Normal 12 2 9 2 3 4" xfId="17802" xr:uid="{00000000-0005-0000-0000-0000F6450000}"/>
    <cellStyle name="Normal 12 2 9 2 3 5" xfId="17803" xr:uid="{00000000-0005-0000-0000-0000F7450000}"/>
    <cellStyle name="Normal 12 2 9 2 3 6" xfId="17804" xr:uid="{00000000-0005-0000-0000-0000F8450000}"/>
    <cellStyle name="Normal 12 2 9 2 3 7" xfId="17805" xr:uid="{00000000-0005-0000-0000-0000F9450000}"/>
    <cellStyle name="Normal 12 2 9 2 4" xfId="17806" xr:uid="{00000000-0005-0000-0000-0000FA450000}"/>
    <cellStyle name="Normal 12 2 9 2 5" xfId="17807" xr:uid="{00000000-0005-0000-0000-0000FB450000}"/>
    <cellStyle name="Normal 12 2 9 2 6" xfId="17808" xr:uid="{00000000-0005-0000-0000-0000FC450000}"/>
    <cellStyle name="Normal 12 2 9 2 7" xfId="17809" xr:uid="{00000000-0005-0000-0000-0000FD450000}"/>
    <cellStyle name="Normal 12 2 9 2 8" xfId="17810" xr:uid="{00000000-0005-0000-0000-0000FE450000}"/>
    <cellStyle name="Normal 12 2 9 2 9" xfId="17811" xr:uid="{00000000-0005-0000-0000-0000FF450000}"/>
    <cellStyle name="Normal 12 2 9 3" xfId="17812" xr:uid="{00000000-0005-0000-0000-000000460000}"/>
    <cellStyle name="Normal 12 2 9 3 2" xfId="17813" xr:uid="{00000000-0005-0000-0000-000001460000}"/>
    <cellStyle name="Normal 12 2 9 3 2 2" xfId="17814" xr:uid="{00000000-0005-0000-0000-000002460000}"/>
    <cellStyle name="Normal 12 2 9 3 2 3" xfId="17815" xr:uid="{00000000-0005-0000-0000-000003460000}"/>
    <cellStyle name="Normal 12 2 9 3 2 4" xfId="17816" xr:uid="{00000000-0005-0000-0000-000004460000}"/>
    <cellStyle name="Normal 12 2 9 3 2 5" xfId="17817" xr:uid="{00000000-0005-0000-0000-000005460000}"/>
    <cellStyle name="Normal 12 2 9 3 2 6" xfId="17818" xr:uid="{00000000-0005-0000-0000-000006460000}"/>
    <cellStyle name="Normal 12 2 9 3 2 7" xfId="17819" xr:uid="{00000000-0005-0000-0000-000007460000}"/>
    <cellStyle name="Normal 12 2 9 3 3" xfId="17820" xr:uid="{00000000-0005-0000-0000-000008460000}"/>
    <cellStyle name="Normal 12 2 9 3 4" xfId="17821" xr:uid="{00000000-0005-0000-0000-000009460000}"/>
    <cellStyle name="Normal 12 2 9 3 5" xfId="17822" xr:uid="{00000000-0005-0000-0000-00000A460000}"/>
    <cellStyle name="Normal 12 2 9 3 6" xfId="17823" xr:uid="{00000000-0005-0000-0000-00000B460000}"/>
    <cellStyle name="Normal 12 2 9 3 7" xfId="17824" xr:uid="{00000000-0005-0000-0000-00000C460000}"/>
    <cellStyle name="Normal 12 2 9 3 8" xfId="17825" xr:uid="{00000000-0005-0000-0000-00000D460000}"/>
    <cellStyle name="Normal 12 2 9 4" xfId="17826" xr:uid="{00000000-0005-0000-0000-00000E460000}"/>
    <cellStyle name="Normal 12 2 9 4 2" xfId="17827" xr:uid="{00000000-0005-0000-0000-00000F460000}"/>
    <cellStyle name="Normal 12 2 9 4 3" xfId="17828" xr:uid="{00000000-0005-0000-0000-000010460000}"/>
    <cellStyle name="Normal 12 2 9 4 4" xfId="17829" xr:uid="{00000000-0005-0000-0000-000011460000}"/>
    <cellStyle name="Normal 12 2 9 4 5" xfId="17830" xr:uid="{00000000-0005-0000-0000-000012460000}"/>
    <cellStyle name="Normal 12 2 9 4 6" xfId="17831" xr:uid="{00000000-0005-0000-0000-000013460000}"/>
    <cellStyle name="Normal 12 2 9 4 7" xfId="17832" xr:uid="{00000000-0005-0000-0000-000014460000}"/>
    <cellStyle name="Normal 12 2 9 5" xfId="17833" xr:uid="{00000000-0005-0000-0000-000015460000}"/>
    <cellStyle name="Normal 12 2 9 6" xfId="17834" xr:uid="{00000000-0005-0000-0000-000016460000}"/>
    <cellStyle name="Normal 12 2 9 7" xfId="17835" xr:uid="{00000000-0005-0000-0000-000017460000}"/>
    <cellStyle name="Normal 12 2 9 8" xfId="17836" xr:uid="{00000000-0005-0000-0000-000018460000}"/>
    <cellStyle name="Normal 12 2 9 9" xfId="17837" xr:uid="{00000000-0005-0000-0000-000019460000}"/>
    <cellStyle name="Normal 12 20" xfId="17838" xr:uid="{00000000-0005-0000-0000-00001A460000}"/>
    <cellStyle name="Normal 12 3" xfId="2813" xr:uid="{00000000-0005-0000-0000-00001B460000}"/>
    <cellStyle name="Normal 12 3 10" xfId="17839" xr:uid="{00000000-0005-0000-0000-00001C460000}"/>
    <cellStyle name="Normal 12 3 11" xfId="17840" xr:uid="{00000000-0005-0000-0000-00001D460000}"/>
    <cellStyle name="Normal 12 3 12" xfId="17841" xr:uid="{00000000-0005-0000-0000-00001E460000}"/>
    <cellStyle name="Normal 12 3 13" xfId="17842" xr:uid="{00000000-0005-0000-0000-00001F460000}"/>
    <cellStyle name="Normal 12 3 14" xfId="17843" xr:uid="{00000000-0005-0000-0000-000020460000}"/>
    <cellStyle name="Normal 12 3 15" xfId="17844" xr:uid="{00000000-0005-0000-0000-000021460000}"/>
    <cellStyle name="Normal 12 3 16" xfId="17845" xr:uid="{00000000-0005-0000-0000-000022460000}"/>
    <cellStyle name="Normal 12 3 2" xfId="17846" xr:uid="{00000000-0005-0000-0000-000023460000}"/>
    <cellStyle name="Normal 12 3 2 10" xfId="17847" xr:uid="{00000000-0005-0000-0000-000024460000}"/>
    <cellStyle name="Normal 12 3 2 11" xfId="17848" xr:uid="{00000000-0005-0000-0000-000025460000}"/>
    <cellStyle name="Normal 12 3 2 12" xfId="17849" xr:uid="{00000000-0005-0000-0000-000026460000}"/>
    <cellStyle name="Normal 12 3 2 2" xfId="17850" xr:uid="{00000000-0005-0000-0000-000027460000}"/>
    <cellStyle name="Normal 12 3 2 2 10" xfId="17851" xr:uid="{00000000-0005-0000-0000-000028460000}"/>
    <cellStyle name="Normal 12 3 2 2 11" xfId="17852" xr:uid="{00000000-0005-0000-0000-000029460000}"/>
    <cellStyle name="Normal 12 3 2 2 2" xfId="17853" xr:uid="{00000000-0005-0000-0000-00002A460000}"/>
    <cellStyle name="Normal 12 3 2 2 2 10" xfId="17854" xr:uid="{00000000-0005-0000-0000-00002B460000}"/>
    <cellStyle name="Normal 12 3 2 2 2 2" xfId="17855" xr:uid="{00000000-0005-0000-0000-00002C460000}"/>
    <cellStyle name="Normal 12 3 2 2 2 2 2" xfId="17856" xr:uid="{00000000-0005-0000-0000-00002D460000}"/>
    <cellStyle name="Normal 12 3 2 2 2 2 2 2" xfId="17857" xr:uid="{00000000-0005-0000-0000-00002E460000}"/>
    <cellStyle name="Normal 12 3 2 2 2 2 2 3" xfId="17858" xr:uid="{00000000-0005-0000-0000-00002F460000}"/>
    <cellStyle name="Normal 12 3 2 2 2 2 2 4" xfId="17859" xr:uid="{00000000-0005-0000-0000-000030460000}"/>
    <cellStyle name="Normal 12 3 2 2 2 2 2 5" xfId="17860" xr:uid="{00000000-0005-0000-0000-000031460000}"/>
    <cellStyle name="Normal 12 3 2 2 2 2 2 6" xfId="17861" xr:uid="{00000000-0005-0000-0000-000032460000}"/>
    <cellStyle name="Normal 12 3 2 2 2 2 2 7" xfId="17862" xr:uid="{00000000-0005-0000-0000-000033460000}"/>
    <cellStyle name="Normal 12 3 2 2 2 2 3" xfId="17863" xr:uid="{00000000-0005-0000-0000-000034460000}"/>
    <cellStyle name="Normal 12 3 2 2 2 2 4" xfId="17864" xr:uid="{00000000-0005-0000-0000-000035460000}"/>
    <cellStyle name="Normal 12 3 2 2 2 2 5" xfId="17865" xr:uid="{00000000-0005-0000-0000-000036460000}"/>
    <cellStyle name="Normal 12 3 2 2 2 2 6" xfId="17866" xr:uid="{00000000-0005-0000-0000-000037460000}"/>
    <cellStyle name="Normal 12 3 2 2 2 2 7" xfId="17867" xr:uid="{00000000-0005-0000-0000-000038460000}"/>
    <cellStyle name="Normal 12 3 2 2 2 2 8" xfId="17868" xr:uid="{00000000-0005-0000-0000-000039460000}"/>
    <cellStyle name="Normal 12 3 2 2 2 3" xfId="17869" xr:uid="{00000000-0005-0000-0000-00003A460000}"/>
    <cellStyle name="Normal 12 3 2 2 2 3 2" xfId="17870" xr:uid="{00000000-0005-0000-0000-00003B460000}"/>
    <cellStyle name="Normal 12 3 2 2 2 3 2 2" xfId="17871" xr:uid="{00000000-0005-0000-0000-00003C460000}"/>
    <cellStyle name="Normal 12 3 2 2 2 3 2 3" xfId="17872" xr:uid="{00000000-0005-0000-0000-00003D460000}"/>
    <cellStyle name="Normal 12 3 2 2 2 3 2 4" xfId="17873" xr:uid="{00000000-0005-0000-0000-00003E460000}"/>
    <cellStyle name="Normal 12 3 2 2 2 3 2 5" xfId="17874" xr:uid="{00000000-0005-0000-0000-00003F460000}"/>
    <cellStyle name="Normal 12 3 2 2 2 3 2 6" xfId="17875" xr:uid="{00000000-0005-0000-0000-000040460000}"/>
    <cellStyle name="Normal 12 3 2 2 2 3 2 7" xfId="17876" xr:uid="{00000000-0005-0000-0000-000041460000}"/>
    <cellStyle name="Normal 12 3 2 2 2 3 3" xfId="17877" xr:uid="{00000000-0005-0000-0000-000042460000}"/>
    <cellStyle name="Normal 12 3 2 2 2 3 4" xfId="17878" xr:uid="{00000000-0005-0000-0000-000043460000}"/>
    <cellStyle name="Normal 12 3 2 2 2 3 5" xfId="17879" xr:uid="{00000000-0005-0000-0000-000044460000}"/>
    <cellStyle name="Normal 12 3 2 2 2 3 6" xfId="17880" xr:uid="{00000000-0005-0000-0000-000045460000}"/>
    <cellStyle name="Normal 12 3 2 2 2 3 7" xfId="17881" xr:uid="{00000000-0005-0000-0000-000046460000}"/>
    <cellStyle name="Normal 12 3 2 2 2 3 8" xfId="17882" xr:uid="{00000000-0005-0000-0000-000047460000}"/>
    <cellStyle name="Normal 12 3 2 2 2 4" xfId="17883" xr:uid="{00000000-0005-0000-0000-000048460000}"/>
    <cellStyle name="Normal 12 3 2 2 2 4 2" xfId="17884" xr:uid="{00000000-0005-0000-0000-000049460000}"/>
    <cellStyle name="Normal 12 3 2 2 2 4 3" xfId="17885" xr:uid="{00000000-0005-0000-0000-00004A460000}"/>
    <cellStyle name="Normal 12 3 2 2 2 4 4" xfId="17886" xr:uid="{00000000-0005-0000-0000-00004B460000}"/>
    <cellStyle name="Normal 12 3 2 2 2 4 5" xfId="17887" xr:uid="{00000000-0005-0000-0000-00004C460000}"/>
    <cellStyle name="Normal 12 3 2 2 2 4 6" xfId="17888" xr:uid="{00000000-0005-0000-0000-00004D460000}"/>
    <cellStyle name="Normal 12 3 2 2 2 4 7" xfId="17889" xr:uid="{00000000-0005-0000-0000-00004E460000}"/>
    <cellStyle name="Normal 12 3 2 2 2 5" xfId="17890" xr:uid="{00000000-0005-0000-0000-00004F460000}"/>
    <cellStyle name="Normal 12 3 2 2 2 6" xfId="17891" xr:uid="{00000000-0005-0000-0000-000050460000}"/>
    <cellStyle name="Normal 12 3 2 2 2 7" xfId="17892" xr:uid="{00000000-0005-0000-0000-000051460000}"/>
    <cellStyle name="Normal 12 3 2 2 2 8" xfId="17893" xr:uid="{00000000-0005-0000-0000-000052460000}"/>
    <cellStyle name="Normal 12 3 2 2 2 9" xfId="17894" xr:uid="{00000000-0005-0000-0000-000053460000}"/>
    <cellStyle name="Normal 12 3 2 2 3" xfId="17895" xr:uid="{00000000-0005-0000-0000-000054460000}"/>
    <cellStyle name="Normal 12 3 2 2 3 2" xfId="17896" xr:uid="{00000000-0005-0000-0000-000055460000}"/>
    <cellStyle name="Normal 12 3 2 2 3 2 2" xfId="17897" xr:uid="{00000000-0005-0000-0000-000056460000}"/>
    <cellStyle name="Normal 12 3 2 2 3 2 2 2" xfId="17898" xr:uid="{00000000-0005-0000-0000-000057460000}"/>
    <cellStyle name="Normal 12 3 2 2 3 2 2 3" xfId="17899" xr:uid="{00000000-0005-0000-0000-000058460000}"/>
    <cellStyle name="Normal 12 3 2 2 3 2 2 4" xfId="17900" xr:uid="{00000000-0005-0000-0000-000059460000}"/>
    <cellStyle name="Normal 12 3 2 2 3 2 2 5" xfId="17901" xr:uid="{00000000-0005-0000-0000-00005A460000}"/>
    <cellStyle name="Normal 12 3 2 2 3 2 2 6" xfId="17902" xr:uid="{00000000-0005-0000-0000-00005B460000}"/>
    <cellStyle name="Normal 12 3 2 2 3 2 2 7" xfId="17903" xr:uid="{00000000-0005-0000-0000-00005C460000}"/>
    <cellStyle name="Normal 12 3 2 2 3 2 3" xfId="17904" xr:uid="{00000000-0005-0000-0000-00005D460000}"/>
    <cellStyle name="Normal 12 3 2 2 3 2 4" xfId="17905" xr:uid="{00000000-0005-0000-0000-00005E460000}"/>
    <cellStyle name="Normal 12 3 2 2 3 2 5" xfId="17906" xr:uid="{00000000-0005-0000-0000-00005F460000}"/>
    <cellStyle name="Normal 12 3 2 2 3 2 6" xfId="17907" xr:uid="{00000000-0005-0000-0000-000060460000}"/>
    <cellStyle name="Normal 12 3 2 2 3 2 7" xfId="17908" xr:uid="{00000000-0005-0000-0000-000061460000}"/>
    <cellStyle name="Normal 12 3 2 2 3 2 8" xfId="17909" xr:uid="{00000000-0005-0000-0000-000062460000}"/>
    <cellStyle name="Normal 12 3 2 2 3 3" xfId="17910" xr:uid="{00000000-0005-0000-0000-000063460000}"/>
    <cellStyle name="Normal 12 3 2 2 3 3 2" xfId="17911" xr:uid="{00000000-0005-0000-0000-000064460000}"/>
    <cellStyle name="Normal 12 3 2 2 3 3 3" xfId="17912" xr:uid="{00000000-0005-0000-0000-000065460000}"/>
    <cellStyle name="Normal 12 3 2 2 3 3 4" xfId="17913" xr:uid="{00000000-0005-0000-0000-000066460000}"/>
    <cellStyle name="Normal 12 3 2 2 3 3 5" xfId="17914" xr:uid="{00000000-0005-0000-0000-000067460000}"/>
    <cellStyle name="Normal 12 3 2 2 3 3 6" xfId="17915" xr:uid="{00000000-0005-0000-0000-000068460000}"/>
    <cellStyle name="Normal 12 3 2 2 3 3 7" xfId="17916" xr:uid="{00000000-0005-0000-0000-000069460000}"/>
    <cellStyle name="Normal 12 3 2 2 3 4" xfId="17917" xr:uid="{00000000-0005-0000-0000-00006A460000}"/>
    <cellStyle name="Normal 12 3 2 2 3 5" xfId="17918" xr:uid="{00000000-0005-0000-0000-00006B460000}"/>
    <cellStyle name="Normal 12 3 2 2 3 6" xfId="17919" xr:uid="{00000000-0005-0000-0000-00006C460000}"/>
    <cellStyle name="Normal 12 3 2 2 3 7" xfId="17920" xr:uid="{00000000-0005-0000-0000-00006D460000}"/>
    <cellStyle name="Normal 12 3 2 2 3 8" xfId="17921" xr:uid="{00000000-0005-0000-0000-00006E460000}"/>
    <cellStyle name="Normal 12 3 2 2 3 9" xfId="17922" xr:uid="{00000000-0005-0000-0000-00006F460000}"/>
    <cellStyle name="Normal 12 3 2 2 4" xfId="17923" xr:uid="{00000000-0005-0000-0000-000070460000}"/>
    <cellStyle name="Normal 12 3 2 2 4 2" xfId="17924" xr:uid="{00000000-0005-0000-0000-000071460000}"/>
    <cellStyle name="Normal 12 3 2 2 4 2 2" xfId="17925" xr:uid="{00000000-0005-0000-0000-000072460000}"/>
    <cellStyle name="Normal 12 3 2 2 4 2 3" xfId="17926" xr:uid="{00000000-0005-0000-0000-000073460000}"/>
    <cellStyle name="Normal 12 3 2 2 4 2 4" xfId="17927" xr:uid="{00000000-0005-0000-0000-000074460000}"/>
    <cellStyle name="Normal 12 3 2 2 4 2 5" xfId="17928" xr:uid="{00000000-0005-0000-0000-000075460000}"/>
    <cellStyle name="Normal 12 3 2 2 4 2 6" xfId="17929" xr:uid="{00000000-0005-0000-0000-000076460000}"/>
    <cellStyle name="Normal 12 3 2 2 4 2 7" xfId="17930" xr:uid="{00000000-0005-0000-0000-000077460000}"/>
    <cellStyle name="Normal 12 3 2 2 4 3" xfId="17931" xr:uid="{00000000-0005-0000-0000-000078460000}"/>
    <cellStyle name="Normal 12 3 2 2 4 4" xfId="17932" xr:uid="{00000000-0005-0000-0000-000079460000}"/>
    <cellStyle name="Normal 12 3 2 2 4 5" xfId="17933" xr:uid="{00000000-0005-0000-0000-00007A460000}"/>
    <cellStyle name="Normal 12 3 2 2 4 6" xfId="17934" xr:uid="{00000000-0005-0000-0000-00007B460000}"/>
    <cellStyle name="Normal 12 3 2 2 4 7" xfId="17935" xr:uid="{00000000-0005-0000-0000-00007C460000}"/>
    <cellStyle name="Normal 12 3 2 2 4 8" xfId="17936" xr:uid="{00000000-0005-0000-0000-00007D460000}"/>
    <cellStyle name="Normal 12 3 2 2 5" xfId="17937" xr:uid="{00000000-0005-0000-0000-00007E460000}"/>
    <cellStyle name="Normal 12 3 2 2 5 2" xfId="17938" xr:uid="{00000000-0005-0000-0000-00007F460000}"/>
    <cellStyle name="Normal 12 3 2 2 5 3" xfId="17939" xr:uid="{00000000-0005-0000-0000-000080460000}"/>
    <cellStyle name="Normal 12 3 2 2 5 4" xfId="17940" xr:uid="{00000000-0005-0000-0000-000081460000}"/>
    <cellStyle name="Normal 12 3 2 2 5 5" xfId="17941" xr:uid="{00000000-0005-0000-0000-000082460000}"/>
    <cellStyle name="Normal 12 3 2 2 5 6" xfId="17942" xr:uid="{00000000-0005-0000-0000-000083460000}"/>
    <cellStyle name="Normal 12 3 2 2 5 7" xfId="17943" xr:uid="{00000000-0005-0000-0000-000084460000}"/>
    <cellStyle name="Normal 12 3 2 2 6" xfId="17944" xr:uid="{00000000-0005-0000-0000-000085460000}"/>
    <cellStyle name="Normal 12 3 2 2 7" xfId="17945" xr:uid="{00000000-0005-0000-0000-000086460000}"/>
    <cellStyle name="Normal 12 3 2 2 8" xfId="17946" xr:uid="{00000000-0005-0000-0000-000087460000}"/>
    <cellStyle name="Normal 12 3 2 2 9" xfId="17947" xr:uid="{00000000-0005-0000-0000-000088460000}"/>
    <cellStyle name="Normal 12 3 2 3" xfId="17948" xr:uid="{00000000-0005-0000-0000-000089460000}"/>
    <cellStyle name="Normal 12 3 2 3 10" xfId="17949" xr:uid="{00000000-0005-0000-0000-00008A460000}"/>
    <cellStyle name="Normal 12 3 2 3 2" xfId="17950" xr:uid="{00000000-0005-0000-0000-00008B460000}"/>
    <cellStyle name="Normal 12 3 2 3 2 2" xfId="17951" xr:uid="{00000000-0005-0000-0000-00008C460000}"/>
    <cellStyle name="Normal 12 3 2 3 2 2 2" xfId="17952" xr:uid="{00000000-0005-0000-0000-00008D460000}"/>
    <cellStyle name="Normal 12 3 2 3 2 2 3" xfId="17953" xr:uid="{00000000-0005-0000-0000-00008E460000}"/>
    <cellStyle name="Normal 12 3 2 3 2 2 4" xfId="17954" xr:uid="{00000000-0005-0000-0000-00008F460000}"/>
    <cellStyle name="Normal 12 3 2 3 2 2 5" xfId="17955" xr:uid="{00000000-0005-0000-0000-000090460000}"/>
    <cellStyle name="Normal 12 3 2 3 2 2 6" xfId="17956" xr:uid="{00000000-0005-0000-0000-000091460000}"/>
    <cellStyle name="Normal 12 3 2 3 2 2 7" xfId="17957" xr:uid="{00000000-0005-0000-0000-000092460000}"/>
    <cellStyle name="Normal 12 3 2 3 2 3" xfId="17958" xr:uid="{00000000-0005-0000-0000-000093460000}"/>
    <cellStyle name="Normal 12 3 2 3 2 4" xfId="17959" xr:uid="{00000000-0005-0000-0000-000094460000}"/>
    <cellStyle name="Normal 12 3 2 3 2 5" xfId="17960" xr:uid="{00000000-0005-0000-0000-000095460000}"/>
    <cellStyle name="Normal 12 3 2 3 2 6" xfId="17961" xr:uid="{00000000-0005-0000-0000-000096460000}"/>
    <cellStyle name="Normal 12 3 2 3 2 7" xfId="17962" xr:uid="{00000000-0005-0000-0000-000097460000}"/>
    <cellStyle name="Normal 12 3 2 3 2 8" xfId="17963" xr:uid="{00000000-0005-0000-0000-000098460000}"/>
    <cellStyle name="Normal 12 3 2 3 3" xfId="17964" xr:uid="{00000000-0005-0000-0000-000099460000}"/>
    <cellStyle name="Normal 12 3 2 3 3 2" xfId="17965" xr:uid="{00000000-0005-0000-0000-00009A460000}"/>
    <cellStyle name="Normal 12 3 2 3 3 2 2" xfId="17966" xr:uid="{00000000-0005-0000-0000-00009B460000}"/>
    <cellStyle name="Normal 12 3 2 3 3 2 3" xfId="17967" xr:uid="{00000000-0005-0000-0000-00009C460000}"/>
    <cellStyle name="Normal 12 3 2 3 3 2 4" xfId="17968" xr:uid="{00000000-0005-0000-0000-00009D460000}"/>
    <cellStyle name="Normal 12 3 2 3 3 2 5" xfId="17969" xr:uid="{00000000-0005-0000-0000-00009E460000}"/>
    <cellStyle name="Normal 12 3 2 3 3 2 6" xfId="17970" xr:uid="{00000000-0005-0000-0000-00009F460000}"/>
    <cellStyle name="Normal 12 3 2 3 3 2 7" xfId="17971" xr:uid="{00000000-0005-0000-0000-0000A0460000}"/>
    <cellStyle name="Normal 12 3 2 3 3 3" xfId="17972" xr:uid="{00000000-0005-0000-0000-0000A1460000}"/>
    <cellStyle name="Normal 12 3 2 3 3 4" xfId="17973" xr:uid="{00000000-0005-0000-0000-0000A2460000}"/>
    <cellStyle name="Normal 12 3 2 3 3 5" xfId="17974" xr:uid="{00000000-0005-0000-0000-0000A3460000}"/>
    <cellStyle name="Normal 12 3 2 3 3 6" xfId="17975" xr:uid="{00000000-0005-0000-0000-0000A4460000}"/>
    <cellStyle name="Normal 12 3 2 3 3 7" xfId="17976" xr:uid="{00000000-0005-0000-0000-0000A5460000}"/>
    <cellStyle name="Normal 12 3 2 3 3 8" xfId="17977" xr:uid="{00000000-0005-0000-0000-0000A6460000}"/>
    <cellStyle name="Normal 12 3 2 3 4" xfId="17978" xr:uid="{00000000-0005-0000-0000-0000A7460000}"/>
    <cellStyle name="Normal 12 3 2 3 4 2" xfId="17979" xr:uid="{00000000-0005-0000-0000-0000A8460000}"/>
    <cellStyle name="Normal 12 3 2 3 4 3" xfId="17980" xr:uid="{00000000-0005-0000-0000-0000A9460000}"/>
    <cellStyle name="Normal 12 3 2 3 4 4" xfId="17981" xr:uid="{00000000-0005-0000-0000-0000AA460000}"/>
    <cellStyle name="Normal 12 3 2 3 4 5" xfId="17982" xr:uid="{00000000-0005-0000-0000-0000AB460000}"/>
    <cellStyle name="Normal 12 3 2 3 4 6" xfId="17983" xr:uid="{00000000-0005-0000-0000-0000AC460000}"/>
    <cellStyle name="Normal 12 3 2 3 4 7" xfId="17984" xr:uid="{00000000-0005-0000-0000-0000AD460000}"/>
    <cellStyle name="Normal 12 3 2 3 5" xfId="17985" xr:uid="{00000000-0005-0000-0000-0000AE460000}"/>
    <cellStyle name="Normal 12 3 2 3 6" xfId="17986" xr:uid="{00000000-0005-0000-0000-0000AF460000}"/>
    <cellStyle name="Normal 12 3 2 3 7" xfId="17987" xr:uid="{00000000-0005-0000-0000-0000B0460000}"/>
    <cellStyle name="Normal 12 3 2 3 8" xfId="17988" xr:uid="{00000000-0005-0000-0000-0000B1460000}"/>
    <cellStyle name="Normal 12 3 2 3 9" xfId="17989" xr:uid="{00000000-0005-0000-0000-0000B2460000}"/>
    <cellStyle name="Normal 12 3 2 4" xfId="17990" xr:uid="{00000000-0005-0000-0000-0000B3460000}"/>
    <cellStyle name="Normal 12 3 2 4 2" xfId="17991" xr:uid="{00000000-0005-0000-0000-0000B4460000}"/>
    <cellStyle name="Normal 12 3 2 4 2 2" xfId="17992" xr:uid="{00000000-0005-0000-0000-0000B5460000}"/>
    <cellStyle name="Normal 12 3 2 4 2 2 2" xfId="17993" xr:uid="{00000000-0005-0000-0000-0000B6460000}"/>
    <cellStyle name="Normal 12 3 2 4 2 2 3" xfId="17994" xr:uid="{00000000-0005-0000-0000-0000B7460000}"/>
    <cellStyle name="Normal 12 3 2 4 2 2 4" xfId="17995" xr:uid="{00000000-0005-0000-0000-0000B8460000}"/>
    <cellStyle name="Normal 12 3 2 4 2 2 5" xfId="17996" xr:uid="{00000000-0005-0000-0000-0000B9460000}"/>
    <cellStyle name="Normal 12 3 2 4 2 2 6" xfId="17997" xr:uid="{00000000-0005-0000-0000-0000BA460000}"/>
    <cellStyle name="Normal 12 3 2 4 2 2 7" xfId="17998" xr:uid="{00000000-0005-0000-0000-0000BB460000}"/>
    <cellStyle name="Normal 12 3 2 4 2 3" xfId="17999" xr:uid="{00000000-0005-0000-0000-0000BC460000}"/>
    <cellStyle name="Normal 12 3 2 4 2 4" xfId="18000" xr:uid="{00000000-0005-0000-0000-0000BD460000}"/>
    <cellStyle name="Normal 12 3 2 4 2 5" xfId="18001" xr:uid="{00000000-0005-0000-0000-0000BE460000}"/>
    <cellStyle name="Normal 12 3 2 4 2 6" xfId="18002" xr:uid="{00000000-0005-0000-0000-0000BF460000}"/>
    <cellStyle name="Normal 12 3 2 4 2 7" xfId="18003" xr:uid="{00000000-0005-0000-0000-0000C0460000}"/>
    <cellStyle name="Normal 12 3 2 4 2 8" xfId="18004" xr:uid="{00000000-0005-0000-0000-0000C1460000}"/>
    <cellStyle name="Normal 12 3 2 4 3" xfId="18005" xr:uid="{00000000-0005-0000-0000-0000C2460000}"/>
    <cellStyle name="Normal 12 3 2 4 3 2" xfId="18006" xr:uid="{00000000-0005-0000-0000-0000C3460000}"/>
    <cellStyle name="Normal 12 3 2 4 3 3" xfId="18007" xr:uid="{00000000-0005-0000-0000-0000C4460000}"/>
    <cellStyle name="Normal 12 3 2 4 3 4" xfId="18008" xr:uid="{00000000-0005-0000-0000-0000C5460000}"/>
    <cellStyle name="Normal 12 3 2 4 3 5" xfId="18009" xr:uid="{00000000-0005-0000-0000-0000C6460000}"/>
    <cellStyle name="Normal 12 3 2 4 3 6" xfId="18010" xr:uid="{00000000-0005-0000-0000-0000C7460000}"/>
    <cellStyle name="Normal 12 3 2 4 3 7" xfId="18011" xr:uid="{00000000-0005-0000-0000-0000C8460000}"/>
    <cellStyle name="Normal 12 3 2 4 4" xfId="18012" xr:uid="{00000000-0005-0000-0000-0000C9460000}"/>
    <cellStyle name="Normal 12 3 2 4 5" xfId="18013" xr:uid="{00000000-0005-0000-0000-0000CA460000}"/>
    <cellStyle name="Normal 12 3 2 4 6" xfId="18014" xr:uid="{00000000-0005-0000-0000-0000CB460000}"/>
    <cellStyle name="Normal 12 3 2 4 7" xfId="18015" xr:uid="{00000000-0005-0000-0000-0000CC460000}"/>
    <cellStyle name="Normal 12 3 2 4 8" xfId="18016" xr:uid="{00000000-0005-0000-0000-0000CD460000}"/>
    <cellStyle name="Normal 12 3 2 4 9" xfId="18017" xr:uid="{00000000-0005-0000-0000-0000CE460000}"/>
    <cellStyle name="Normal 12 3 2 5" xfId="18018" xr:uid="{00000000-0005-0000-0000-0000CF460000}"/>
    <cellStyle name="Normal 12 3 2 5 2" xfId="18019" xr:uid="{00000000-0005-0000-0000-0000D0460000}"/>
    <cellStyle name="Normal 12 3 2 5 2 2" xfId="18020" xr:uid="{00000000-0005-0000-0000-0000D1460000}"/>
    <cellStyle name="Normal 12 3 2 5 2 3" xfId="18021" xr:uid="{00000000-0005-0000-0000-0000D2460000}"/>
    <cellStyle name="Normal 12 3 2 5 2 4" xfId="18022" xr:uid="{00000000-0005-0000-0000-0000D3460000}"/>
    <cellStyle name="Normal 12 3 2 5 2 5" xfId="18023" xr:uid="{00000000-0005-0000-0000-0000D4460000}"/>
    <cellStyle name="Normal 12 3 2 5 2 6" xfId="18024" xr:uid="{00000000-0005-0000-0000-0000D5460000}"/>
    <cellStyle name="Normal 12 3 2 5 2 7" xfId="18025" xr:uid="{00000000-0005-0000-0000-0000D6460000}"/>
    <cellStyle name="Normal 12 3 2 5 3" xfId="18026" xr:uid="{00000000-0005-0000-0000-0000D7460000}"/>
    <cellStyle name="Normal 12 3 2 5 4" xfId="18027" xr:uid="{00000000-0005-0000-0000-0000D8460000}"/>
    <cellStyle name="Normal 12 3 2 5 5" xfId="18028" xr:uid="{00000000-0005-0000-0000-0000D9460000}"/>
    <cellStyle name="Normal 12 3 2 5 6" xfId="18029" xr:uid="{00000000-0005-0000-0000-0000DA460000}"/>
    <cellStyle name="Normal 12 3 2 5 7" xfId="18030" xr:uid="{00000000-0005-0000-0000-0000DB460000}"/>
    <cellStyle name="Normal 12 3 2 5 8" xfId="18031" xr:uid="{00000000-0005-0000-0000-0000DC460000}"/>
    <cellStyle name="Normal 12 3 2 6" xfId="18032" xr:uid="{00000000-0005-0000-0000-0000DD460000}"/>
    <cellStyle name="Normal 12 3 2 6 2" xfId="18033" xr:uid="{00000000-0005-0000-0000-0000DE460000}"/>
    <cellStyle name="Normal 12 3 2 6 3" xfId="18034" xr:uid="{00000000-0005-0000-0000-0000DF460000}"/>
    <cellStyle name="Normal 12 3 2 6 4" xfId="18035" xr:uid="{00000000-0005-0000-0000-0000E0460000}"/>
    <cellStyle name="Normal 12 3 2 6 5" xfId="18036" xr:uid="{00000000-0005-0000-0000-0000E1460000}"/>
    <cellStyle name="Normal 12 3 2 6 6" xfId="18037" xr:uid="{00000000-0005-0000-0000-0000E2460000}"/>
    <cellStyle name="Normal 12 3 2 6 7" xfId="18038" xr:uid="{00000000-0005-0000-0000-0000E3460000}"/>
    <cellStyle name="Normal 12 3 2 7" xfId="18039" xr:uid="{00000000-0005-0000-0000-0000E4460000}"/>
    <cellStyle name="Normal 12 3 2 8" xfId="18040" xr:uid="{00000000-0005-0000-0000-0000E5460000}"/>
    <cellStyle name="Normal 12 3 2 9" xfId="18041" xr:uid="{00000000-0005-0000-0000-0000E6460000}"/>
    <cellStyle name="Normal 12 3 3" xfId="18042" xr:uid="{00000000-0005-0000-0000-0000E7460000}"/>
    <cellStyle name="Normal 12 3 3 10" xfId="18043" xr:uid="{00000000-0005-0000-0000-0000E8460000}"/>
    <cellStyle name="Normal 12 3 3 11" xfId="18044" xr:uid="{00000000-0005-0000-0000-0000E9460000}"/>
    <cellStyle name="Normal 12 3 3 12" xfId="18045" xr:uid="{00000000-0005-0000-0000-0000EA460000}"/>
    <cellStyle name="Normal 12 3 3 2" xfId="18046" xr:uid="{00000000-0005-0000-0000-0000EB460000}"/>
    <cellStyle name="Normal 12 3 3 2 10" xfId="18047" xr:uid="{00000000-0005-0000-0000-0000EC460000}"/>
    <cellStyle name="Normal 12 3 3 2 11" xfId="18048" xr:uid="{00000000-0005-0000-0000-0000ED460000}"/>
    <cellStyle name="Normal 12 3 3 2 2" xfId="18049" xr:uid="{00000000-0005-0000-0000-0000EE460000}"/>
    <cellStyle name="Normal 12 3 3 2 2 10" xfId="18050" xr:uid="{00000000-0005-0000-0000-0000EF460000}"/>
    <cellStyle name="Normal 12 3 3 2 2 2" xfId="18051" xr:uid="{00000000-0005-0000-0000-0000F0460000}"/>
    <cellStyle name="Normal 12 3 3 2 2 2 2" xfId="18052" xr:uid="{00000000-0005-0000-0000-0000F1460000}"/>
    <cellStyle name="Normal 12 3 3 2 2 2 2 2" xfId="18053" xr:uid="{00000000-0005-0000-0000-0000F2460000}"/>
    <cellStyle name="Normal 12 3 3 2 2 2 2 3" xfId="18054" xr:uid="{00000000-0005-0000-0000-0000F3460000}"/>
    <cellStyle name="Normal 12 3 3 2 2 2 2 4" xfId="18055" xr:uid="{00000000-0005-0000-0000-0000F4460000}"/>
    <cellStyle name="Normal 12 3 3 2 2 2 2 5" xfId="18056" xr:uid="{00000000-0005-0000-0000-0000F5460000}"/>
    <cellStyle name="Normal 12 3 3 2 2 2 2 6" xfId="18057" xr:uid="{00000000-0005-0000-0000-0000F6460000}"/>
    <cellStyle name="Normal 12 3 3 2 2 2 2 7" xfId="18058" xr:uid="{00000000-0005-0000-0000-0000F7460000}"/>
    <cellStyle name="Normal 12 3 3 2 2 2 3" xfId="18059" xr:uid="{00000000-0005-0000-0000-0000F8460000}"/>
    <cellStyle name="Normal 12 3 3 2 2 2 4" xfId="18060" xr:uid="{00000000-0005-0000-0000-0000F9460000}"/>
    <cellStyle name="Normal 12 3 3 2 2 2 5" xfId="18061" xr:uid="{00000000-0005-0000-0000-0000FA460000}"/>
    <cellStyle name="Normal 12 3 3 2 2 2 6" xfId="18062" xr:uid="{00000000-0005-0000-0000-0000FB460000}"/>
    <cellStyle name="Normal 12 3 3 2 2 2 7" xfId="18063" xr:uid="{00000000-0005-0000-0000-0000FC460000}"/>
    <cellStyle name="Normal 12 3 3 2 2 2 8" xfId="18064" xr:uid="{00000000-0005-0000-0000-0000FD460000}"/>
    <cellStyle name="Normal 12 3 3 2 2 3" xfId="18065" xr:uid="{00000000-0005-0000-0000-0000FE460000}"/>
    <cellStyle name="Normal 12 3 3 2 2 3 2" xfId="18066" xr:uid="{00000000-0005-0000-0000-0000FF460000}"/>
    <cellStyle name="Normal 12 3 3 2 2 3 2 2" xfId="18067" xr:uid="{00000000-0005-0000-0000-000000470000}"/>
    <cellStyle name="Normal 12 3 3 2 2 3 2 3" xfId="18068" xr:uid="{00000000-0005-0000-0000-000001470000}"/>
    <cellStyle name="Normal 12 3 3 2 2 3 2 4" xfId="18069" xr:uid="{00000000-0005-0000-0000-000002470000}"/>
    <cellStyle name="Normal 12 3 3 2 2 3 2 5" xfId="18070" xr:uid="{00000000-0005-0000-0000-000003470000}"/>
    <cellStyle name="Normal 12 3 3 2 2 3 2 6" xfId="18071" xr:uid="{00000000-0005-0000-0000-000004470000}"/>
    <cellStyle name="Normal 12 3 3 2 2 3 2 7" xfId="18072" xr:uid="{00000000-0005-0000-0000-000005470000}"/>
    <cellStyle name="Normal 12 3 3 2 2 3 3" xfId="18073" xr:uid="{00000000-0005-0000-0000-000006470000}"/>
    <cellStyle name="Normal 12 3 3 2 2 3 4" xfId="18074" xr:uid="{00000000-0005-0000-0000-000007470000}"/>
    <cellStyle name="Normal 12 3 3 2 2 3 5" xfId="18075" xr:uid="{00000000-0005-0000-0000-000008470000}"/>
    <cellStyle name="Normal 12 3 3 2 2 3 6" xfId="18076" xr:uid="{00000000-0005-0000-0000-000009470000}"/>
    <cellStyle name="Normal 12 3 3 2 2 3 7" xfId="18077" xr:uid="{00000000-0005-0000-0000-00000A470000}"/>
    <cellStyle name="Normal 12 3 3 2 2 3 8" xfId="18078" xr:uid="{00000000-0005-0000-0000-00000B470000}"/>
    <cellStyle name="Normal 12 3 3 2 2 4" xfId="18079" xr:uid="{00000000-0005-0000-0000-00000C470000}"/>
    <cellStyle name="Normal 12 3 3 2 2 4 2" xfId="18080" xr:uid="{00000000-0005-0000-0000-00000D470000}"/>
    <cellStyle name="Normal 12 3 3 2 2 4 3" xfId="18081" xr:uid="{00000000-0005-0000-0000-00000E470000}"/>
    <cellStyle name="Normal 12 3 3 2 2 4 4" xfId="18082" xr:uid="{00000000-0005-0000-0000-00000F470000}"/>
    <cellStyle name="Normal 12 3 3 2 2 4 5" xfId="18083" xr:uid="{00000000-0005-0000-0000-000010470000}"/>
    <cellStyle name="Normal 12 3 3 2 2 4 6" xfId="18084" xr:uid="{00000000-0005-0000-0000-000011470000}"/>
    <cellStyle name="Normal 12 3 3 2 2 4 7" xfId="18085" xr:uid="{00000000-0005-0000-0000-000012470000}"/>
    <cellStyle name="Normal 12 3 3 2 2 5" xfId="18086" xr:uid="{00000000-0005-0000-0000-000013470000}"/>
    <cellStyle name="Normal 12 3 3 2 2 6" xfId="18087" xr:uid="{00000000-0005-0000-0000-000014470000}"/>
    <cellStyle name="Normal 12 3 3 2 2 7" xfId="18088" xr:uid="{00000000-0005-0000-0000-000015470000}"/>
    <cellStyle name="Normal 12 3 3 2 2 8" xfId="18089" xr:uid="{00000000-0005-0000-0000-000016470000}"/>
    <cellStyle name="Normal 12 3 3 2 2 9" xfId="18090" xr:uid="{00000000-0005-0000-0000-000017470000}"/>
    <cellStyle name="Normal 12 3 3 2 3" xfId="18091" xr:uid="{00000000-0005-0000-0000-000018470000}"/>
    <cellStyle name="Normal 12 3 3 2 3 2" xfId="18092" xr:uid="{00000000-0005-0000-0000-000019470000}"/>
    <cellStyle name="Normal 12 3 3 2 3 2 2" xfId="18093" xr:uid="{00000000-0005-0000-0000-00001A470000}"/>
    <cellStyle name="Normal 12 3 3 2 3 2 2 2" xfId="18094" xr:uid="{00000000-0005-0000-0000-00001B470000}"/>
    <cellStyle name="Normal 12 3 3 2 3 2 2 3" xfId="18095" xr:uid="{00000000-0005-0000-0000-00001C470000}"/>
    <cellStyle name="Normal 12 3 3 2 3 2 2 4" xfId="18096" xr:uid="{00000000-0005-0000-0000-00001D470000}"/>
    <cellStyle name="Normal 12 3 3 2 3 2 2 5" xfId="18097" xr:uid="{00000000-0005-0000-0000-00001E470000}"/>
    <cellStyle name="Normal 12 3 3 2 3 2 2 6" xfId="18098" xr:uid="{00000000-0005-0000-0000-00001F470000}"/>
    <cellStyle name="Normal 12 3 3 2 3 2 2 7" xfId="18099" xr:uid="{00000000-0005-0000-0000-000020470000}"/>
    <cellStyle name="Normal 12 3 3 2 3 2 3" xfId="18100" xr:uid="{00000000-0005-0000-0000-000021470000}"/>
    <cellStyle name="Normal 12 3 3 2 3 2 4" xfId="18101" xr:uid="{00000000-0005-0000-0000-000022470000}"/>
    <cellStyle name="Normal 12 3 3 2 3 2 5" xfId="18102" xr:uid="{00000000-0005-0000-0000-000023470000}"/>
    <cellStyle name="Normal 12 3 3 2 3 2 6" xfId="18103" xr:uid="{00000000-0005-0000-0000-000024470000}"/>
    <cellStyle name="Normal 12 3 3 2 3 2 7" xfId="18104" xr:uid="{00000000-0005-0000-0000-000025470000}"/>
    <cellStyle name="Normal 12 3 3 2 3 2 8" xfId="18105" xr:uid="{00000000-0005-0000-0000-000026470000}"/>
    <cellStyle name="Normal 12 3 3 2 3 3" xfId="18106" xr:uid="{00000000-0005-0000-0000-000027470000}"/>
    <cellStyle name="Normal 12 3 3 2 3 3 2" xfId="18107" xr:uid="{00000000-0005-0000-0000-000028470000}"/>
    <cellStyle name="Normal 12 3 3 2 3 3 3" xfId="18108" xr:uid="{00000000-0005-0000-0000-000029470000}"/>
    <cellStyle name="Normal 12 3 3 2 3 3 4" xfId="18109" xr:uid="{00000000-0005-0000-0000-00002A470000}"/>
    <cellStyle name="Normal 12 3 3 2 3 3 5" xfId="18110" xr:uid="{00000000-0005-0000-0000-00002B470000}"/>
    <cellStyle name="Normal 12 3 3 2 3 3 6" xfId="18111" xr:uid="{00000000-0005-0000-0000-00002C470000}"/>
    <cellStyle name="Normal 12 3 3 2 3 3 7" xfId="18112" xr:uid="{00000000-0005-0000-0000-00002D470000}"/>
    <cellStyle name="Normal 12 3 3 2 3 4" xfId="18113" xr:uid="{00000000-0005-0000-0000-00002E470000}"/>
    <cellStyle name="Normal 12 3 3 2 3 5" xfId="18114" xr:uid="{00000000-0005-0000-0000-00002F470000}"/>
    <cellStyle name="Normal 12 3 3 2 3 6" xfId="18115" xr:uid="{00000000-0005-0000-0000-000030470000}"/>
    <cellStyle name="Normal 12 3 3 2 3 7" xfId="18116" xr:uid="{00000000-0005-0000-0000-000031470000}"/>
    <cellStyle name="Normal 12 3 3 2 3 8" xfId="18117" xr:uid="{00000000-0005-0000-0000-000032470000}"/>
    <cellStyle name="Normal 12 3 3 2 3 9" xfId="18118" xr:uid="{00000000-0005-0000-0000-000033470000}"/>
    <cellStyle name="Normal 12 3 3 2 4" xfId="18119" xr:uid="{00000000-0005-0000-0000-000034470000}"/>
    <cellStyle name="Normal 12 3 3 2 4 2" xfId="18120" xr:uid="{00000000-0005-0000-0000-000035470000}"/>
    <cellStyle name="Normal 12 3 3 2 4 2 2" xfId="18121" xr:uid="{00000000-0005-0000-0000-000036470000}"/>
    <cellStyle name="Normal 12 3 3 2 4 2 3" xfId="18122" xr:uid="{00000000-0005-0000-0000-000037470000}"/>
    <cellStyle name="Normal 12 3 3 2 4 2 4" xfId="18123" xr:uid="{00000000-0005-0000-0000-000038470000}"/>
    <cellStyle name="Normal 12 3 3 2 4 2 5" xfId="18124" xr:uid="{00000000-0005-0000-0000-000039470000}"/>
    <cellStyle name="Normal 12 3 3 2 4 2 6" xfId="18125" xr:uid="{00000000-0005-0000-0000-00003A470000}"/>
    <cellStyle name="Normal 12 3 3 2 4 2 7" xfId="18126" xr:uid="{00000000-0005-0000-0000-00003B470000}"/>
    <cellStyle name="Normal 12 3 3 2 4 3" xfId="18127" xr:uid="{00000000-0005-0000-0000-00003C470000}"/>
    <cellStyle name="Normal 12 3 3 2 4 4" xfId="18128" xr:uid="{00000000-0005-0000-0000-00003D470000}"/>
    <cellStyle name="Normal 12 3 3 2 4 5" xfId="18129" xr:uid="{00000000-0005-0000-0000-00003E470000}"/>
    <cellStyle name="Normal 12 3 3 2 4 6" xfId="18130" xr:uid="{00000000-0005-0000-0000-00003F470000}"/>
    <cellStyle name="Normal 12 3 3 2 4 7" xfId="18131" xr:uid="{00000000-0005-0000-0000-000040470000}"/>
    <cellStyle name="Normal 12 3 3 2 4 8" xfId="18132" xr:uid="{00000000-0005-0000-0000-000041470000}"/>
    <cellStyle name="Normal 12 3 3 2 5" xfId="18133" xr:uid="{00000000-0005-0000-0000-000042470000}"/>
    <cellStyle name="Normal 12 3 3 2 5 2" xfId="18134" xr:uid="{00000000-0005-0000-0000-000043470000}"/>
    <cellStyle name="Normal 12 3 3 2 5 3" xfId="18135" xr:uid="{00000000-0005-0000-0000-000044470000}"/>
    <cellStyle name="Normal 12 3 3 2 5 4" xfId="18136" xr:uid="{00000000-0005-0000-0000-000045470000}"/>
    <cellStyle name="Normal 12 3 3 2 5 5" xfId="18137" xr:uid="{00000000-0005-0000-0000-000046470000}"/>
    <cellStyle name="Normal 12 3 3 2 5 6" xfId="18138" xr:uid="{00000000-0005-0000-0000-000047470000}"/>
    <cellStyle name="Normal 12 3 3 2 5 7" xfId="18139" xr:uid="{00000000-0005-0000-0000-000048470000}"/>
    <cellStyle name="Normal 12 3 3 2 6" xfId="18140" xr:uid="{00000000-0005-0000-0000-000049470000}"/>
    <cellStyle name="Normal 12 3 3 2 7" xfId="18141" xr:uid="{00000000-0005-0000-0000-00004A470000}"/>
    <cellStyle name="Normal 12 3 3 2 8" xfId="18142" xr:uid="{00000000-0005-0000-0000-00004B470000}"/>
    <cellStyle name="Normal 12 3 3 2 9" xfId="18143" xr:uid="{00000000-0005-0000-0000-00004C470000}"/>
    <cellStyle name="Normal 12 3 3 3" xfId="18144" xr:uid="{00000000-0005-0000-0000-00004D470000}"/>
    <cellStyle name="Normal 12 3 3 3 10" xfId="18145" xr:uid="{00000000-0005-0000-0000-00004E470000}"/>
    <cellStyle name="Normal 12 3 3 3 2" xfId="18146" xr:uid="{00000000-0005-0000-0000-00004F470000}"/>
    <cellStyle name="Normal 12 3 3 3 2 2" xfId="18147" xr:uid="{00000000-0005-0000-0000-000050470000}"/>
    <cellStyle name="Normal 12 3 3 3 2 2 2" xfId="18148" xr:uid="{00000000-0005-0000-0000-000051470000}"/>
    <cellStyle name="Normal 12 3 3 3 2 2 3" xfId="18149" xr:uid="{00000000-0005-0000-0000-000052470000}"/>
    <cellStyle name="Normal 12 3 3 3 2 2 4" xfId="18150" xr:uid="{00000000-0005-0000-0000-000053470000}"/>
    <cellStyle name="Normal 12 3 3 3 2 2 5" xfId="18151" xr:uid="{00000000-0005-0000-0000-000054470000}"/>
    <cellStyle name="Normal 12 3 3 3 2 2 6" xfId="18152" xr:uid="{00000000-0005-0000-0000-000055470000}"/>
    <cellStyle name="Normal 12 3 3 3 2 2 7" xfId="18153" xr:uid="{00000000-0005-0000-0000-000056470000}"/>
    <cellStyle name="Normal 12 3 3 3 2 3" xfId="18154" xr:uid="{00000000-0005-0000-0000-000057470000}"/>
    <cellStyle name="Normal 12 3 3 3 2 4" xfId="18155" xr:uid="{00000000-0005-0000-0000-000058470000}"/>
    <cellStyle name="Normal 12 3 3 3 2 5" xfId="18156" xr:uid="{00000000-0005-0000-0000-000059470000}"/>
    <cellStyle name="Normal 12 3 3 3 2 6" xfId="18157" xr:uid="{00000000-0005-0000-0000-00005A470000}"/>
    <cellStyle name="Normal 12 3 3 3 2 7" xfId="18158" xr:uid="{00000000-0005-0000-0000-00005B470000}"/>
    <cellStyle name="Normal 12 3 3 3 2 8" xfId="18159" xr:uid="{00000000-0005-0000-0000-00005C470000}"/>
    <cellStyle name="Normal 12 3 3 3 3" xfId="18160" xr:uid="{00000000-0005-0000-0000-00005D470000}"/>
    <cellStyle name="Normal 12 3 3 3 3 2" xfId="18161" xr:uid="{00000000-0005-0000-0000-00005E470000}"/>
    <cellStyle name="Normal 12 3 3 3 3 2 2" xfId="18162" xr:uid="{00000000-0005-0000-0000-00005F470000}"/>
    <cellStyle name="Normal 12 3 3 3 3 2 3" xfId="18163" xr:uid="{00000000-0005-0000-0000-000060470000}"/>
    <cellStyle name="Normal 12 3 3 3 3 2 4" xfId="18164" xr:uid="{00000000-0005-0000-0000-000061470000}"/>
    <cellStyle name="Normal 12 3 3 3 3 2 5" xfId="18165" xr:uid="{00000000-0005-0000-0000-000062470000}"/>
    <cellStyle name="Normal 12 3 3 3 3 2 6" xfId="18166" xr:uid="{00000000-0005-0000-0000-000063470000}"/>
    <cellStyle name="Normal 12 3 3 3 3 2 7" xfId="18167" xr:uid="{00000000-0005-0000-0000-000064470000}"/>
    <cellStyle name="Normal 12 3 3 3 3 3" xfId="18168" xr:uid="{00000000-0005-0000-0000-000065470000}"/>
    <cellStyle name="Normal 12 3 3 3 3 4" xfId="18169" xr:uid="{00000000-0005-0000-0000-000066470000}"/>
    <cellStyle name="Normal 12 3 3 3 3 5" xfId="18170" xr:uid="{00000000-0005-0000-0000-000067470000}"/>
    <cellStyle name="Normal 12 3 3 3 3 6" xfId="18171" xr:uid="{00000000-0005-0000-0000-000068470000}"/>
    <cellStyle name="Normal 12 3 3 3 3 7" xfId="18172" xr:uid="{00000000-0005-0000-0000-000069470000}"/>
    <cellStyle name="Normal 12 3 3 3 3 8" xfId="18173" xr:uid="{00000000-0005-0000-0000-00006A470000}"/>
    <cellStyle name="Normal 12 3 3 3 4" xfId="18174" xr:uid="{00000000-0005-0000-0000-00006B470000}"/>
    <cellStyle name="Normal 12 3 3 3 4 2" xfId="18175" xr:uid="{00000000-0005-0000-0000-00006C470000}"/>
    <cellStyle name="Normal 12 3 3 3 4 3" xfId="18176" xr:uid="{00000000-0005-0000-0000-00006D470000}"/>
    <cellStyle name="Normal 12 3 3 3 4 4" xfId="18177" xr:uid="{00000000-0005-0000-0000-00006E470000}"/>
    <cellStyle name="Normal 12 3 3 3 4 5" xfId="18178" xr:uid="{00000000-0005-0000-0000-00006F470000}"/>
    <cellStyle name="Normal 12 3 3 3 4 6" xfId="18179" xr:uid="{00000000-0005-0000-0000-000070470000}"/>
    <cellStyle name="Normal 12 3 3 3 4 7" xfId="18180" xr:uid="{00000000-0005-0000-0000-000071470000}"/>
    <cellStyle name="Normal 12 3 3 3 5" xfId="18181" xr:uid="{00000000-0005-0000-0000-000072470000}"/>
    <cellStyle name="Normal 12 3 3 3 6" xfId="18182" xr:uid="{00000000-0005-0000-0000-000073470000}"/>
    <cellStyle name="Normal 12 3 3 3 7" xfId="18183" xr:uid="{00000000-0005-0000-0000-000074470000}"/>
    <cellStyle name="Normal 12 3 3 3 8" xfId="18184" xr:uid="{00000000-0005-0000-0000-000075470000}"/>
    <cellStyle name="Normal 12 3 3 3 9" xfId="18185" xr:uid="{00000000-0005-0000-0000-000076470000}"/>
    <cellStyle name="Normal 12 3 3 4" xfId="18186" xr:uid="{00000000-0005-0000-0000-000077470000}"/>
    <cellStyle name="Normal 12 3 3 4 2" xfId="18187" xr:uid="{00000000-0005-0000-0000-000078470000}"/>
    <cellStyle name="Normal 12 3 3 4 2 2" xfId="18188" xr:uid="{00000000-0005-0000-0000-000079470000}"/>
    <cellStyle name="Normal 12 3 3 4 2 2 2" xfId="18189" xr:uid="{00000000-0005-0000-0000-00007A470000}"/>
    <cellStyle name="Normal 12 3 3 4 2 2 3" xfId="18190" xr:uid="{00000000-0005-0000-0000-00007B470000}"/>
    <cellStyle name="Normal 12 3 3 4 2 2 4" xfId="18191" xr:uid="{00000000-0005-0000-0000-00007C470000}"/>
    <cellStyle name="Normal 12 3 3 4 2 2 5" xfId="18192" xr:uid="{00000000-0005-0000-0000-00007D470000}"/>
    <cellStyle name="Normal 12 3 3 4 2 2 6" xfId="18193" xr:uid="{00000000-0005-0000-0000-00007E470000}"/>
    <cellStyle name="Normal 12 3 3 4 2 2 7" xfId="18194" xr:uid="{00000000-0005-0000-0000-00007F470000}"/>
    <cellStyle name="Normal 12 3 3 4 2 3" xfId="18195" xr:uid="{00000000-0005-0000-0000-000080470000}"/>
    <cellStyle name="Normal 12 3 3 4 2 4" xfId="18196" xr:uid="{00000000-0005-0000-0000-000081470000}"/>
    <cellStyle name="Normal 12 3 3 4 2 5" xfId="18197" xr:uid="{00000000-0005-0000-0000-000082470000}"/>
    <cellStyle name="Normal 12 3 3 4 2 6" xfId="18198" xr:uid="{00000000-0005-0000-0000-000083470000}"/>
    <cellStyle name="Normal 12 3 3 4 2 7" xfId="18199" xr:uid="{00000000-0005-0000-0000-000084470000}"/>
    <cellStyle name="Normal 12 3 3 4 2 8" xfId="18200" xr:uid="{00000000-0005-0000-0000-000085470000}"/>
    <cellStyle name="Normal 12 3 3 4 3" xfId="18201" xr:uid="{00000000-0005-0000-0000-000086470000}"/>
    <cellStyle name="Normal 12 3 3 4 3 2" xfId="18202" xr:uid="{00000000-0005-0000-0000-000087470000}"/>
    <cellStyle name="Normal 12 3 3 4 3 3" xfId="18203" xr:uid="{00000000-0005-0000-0000-000088470000}"/>
    <cellStyle name="Normal 12 3 3 4 3 4" xfId="18204" xr:uid="{00000000-0005-0000-0000-000089470000}"/>
    <cellStyle name="Normal 12 3 3 4 3 5" xfId="18205" xr:uid="{00000000-0005-0000-0000-00008A470000}"/>
    <cellStyle name="Normal 12 3 3 4 3 6" xfId="18206" xr:uid="{00000000-0005-0000-0000-00008B470000}"/>
    <cellStyle name="Normal 12 3 3 4 3 7" xfId="18207" xr:uid="{00000000-0005-0000-0000-00008C470000}"/>
    <cellStyle name="Normal 12 3 3 4 4" xfId="18208" xr:uid="{00000000-0005-0000-0000-00008D470000}"/>
    <cellStyle name="Normal 12 3 3 4 5" xfId="18209" xr:uid="{00000000-0005-0000-0000-00008E470000}"/>
    <cellStyle name="Normal 12 3 3 4 6" xfId="18210" xr:uid="{00000000-0005-0000-0000-00008F470000}"/>
    <cellStyle name="Normal 12 3 3 4 7" xfId="18211" xr:uid="{00000000-0005-0000-0000-000090470000}"/>
    <cellStyle name="Normal 12 3 3 4 8" xfId="18212" xr:uid="{00000000-0005-0000-0000-000091470000}"/>
    <cellStyle name="Normal 12 3 3 4 9" xfId="18213" xr:uid="{00000000-0005-0000-0000-000092470000}"/>
    <cellStyle name="Normal 12 3 3 5" xfId="18214" xr:uid="{00000000-0005-0000-0000-000093470000}"/>
    <cellStyle name="Normal 12 3 3 5 2" xfId="18215" xr:uid="{00000000-0005-0000-0000-000094470000}"/>
    <cellStyle name="Normal 12 3 3 5 2 2" xfId="18216" xr:uid="{00000000-0005-0000-0000-000095470000}"/>
    <cellStyle name="Normal 12 3 3 5 2 3" xfId="18217" xr:uid="{00000000-0005-0000-0000-000096470000}"/>
    <cellStyle name="Normal 12 3 3 5 2 4" xfId="18218" xr:uid="{00000000-0005-0000-0000-000097470000}"/>
    <cellStyle name="Normal 12 3 3 5 2 5" xfId="18219" xr:uid="{00000000-0005-0000-0000-000098470000}"/>
    <cellStyle name="Normal 12 3 3 5 2 6" xfId="18220" xr:uid="{00000000-0005-0000-0000-000099470000}"/>
    <cellStyle name="Normal 12 3 3 5 2 7" xfId="18221" xr:uid="{00000000-0005-0000-0000-00009A470000}"/>
    <cellStyle name="Normal 12 3 3 5 3" xfId="18222" xr:uid="{00000000-0005-0000-0000-00009B470000}"/>
    <cellStyle name="Normal 12 3 3 5 4" xfId="18223" xr:uid="{00000000-0005-0000-0000-00009C470000}"/>
    <cellStyle name="Normal 12 3 3 5 5" xfId="18224" xr:uid="{00000000-0005-0000-0000-00009D470000}"/>
    <cellStyle name="Normal 12 3 3 5 6" xfId="18225" xr:uid="{00000000-0005-0000-0000-00009E470000}"/>
    <cellStyle name="Normal 12 3 3 5 7" xfId="18226" xr:uid="{00000000-0005-0000-0000-00009F470000}"/>
    <cellStyle name="Normal 12 3 3 5 8" xfId="18227" xr:uid="{00000000-0005-0000-0000-0000A0470000}"/>
    <cellStyle name="Normal 12 3 3 6" xfId="18228" xr:uid="{00000000-0005-0000-0000-0000A1470000}"/>
    <cellStyle name="Normal 12 3 3 6 2" xfId="18229" xr:uid="{00000000-0005-0000-0000-0000A2470000}"/>
    <cellStyle name="Normal 12 3 3 6 3" xfId="18230" xr:uid="{00000000-0005-0000-0000-0000A3470000}"/>
    <cellStyle name="Normal 12 3 3 6 4" xfId="18231" xr:uid="{00000000-0005-0000-0000-0000A4470000}"/>
    <cellStyle name="Normal 12 3 3 6 5" xfId="18232" xr:uid="{00000000-0005-0000-0000-0000A5470000}"/>
    <cellStyle name="Normal 12 3 3 6 6" xfId="18233" xr:uid="{00000000-0005-0000-0000-0000A6470000}"/>
    <cellStyle name="Normal 12 3 3 6 7" xfId="18234" xr:uid="{00000000-0005-0000-0000-0000A7470000}"/>
    <cellStyle name="Normal 12 3 3 7" xfId="18235" xr:uid="{00000000-0005-0000-0000-0000A8470000}"/>
    <cellStyle name="Normal 12 3 3 8" xfId="18236" xr:uid="{00000000-0005-0000-0000-0000A9470000}"/>
    <cellStyle name="Normal 12 3 3 9" xfId="18237" xr:uid="{00000000-0005-0000-0000-0000AA470000}"/>
    <cellStyle name="Normal 12 3 4" xfId="18238" xr:uid="{00000000-0005-0000-0000-0000AB470000}"/>
    <cellStyle name="Normal 12 3 4 10" xfId="18239" xr:uid="{00000000-0005-0000-0000-0000AC470000}"/>
    <cellStyle name="Normal 12 3 4 11" xfId="18240" xr:uid="{00000000-0005-0000-0000-0000AD470000}"/>
    <cellStyle name="Normal 12 3 4 2" xfId="18241" xr:uid="{00000000-0005-0000-0000-0000AE470000}"/>
    <cellStyle name="Normal 12 3 4 2 10" xfId="18242" xr:uid="{00000000-0005-0000-0000-0000AF470000}"/>
    <cellStyle name="Normal 12 3 4 2 2" xfId="18243" xr:uid="{00000000-0005-0000-0000-0000B0470000}"/>
    <cellStyle name="Normal 12 3 4 2 2 2" xfId="18244" xr:uid="{00000000-0005-0000-0000-0000B1470000}"/>
    <cellStyle name="Normal 12 3 4 2 2 2 2" xfId="18245" xr:uid="{00000000-0005-0000-0000-0000B2470000}"/>
    <cellStyle name="Normal 12 3 4 2 2 2 3" xfId="18246" xr:uid="{00000000-0005-0000-0000-0000B3470000}"/>
    <cellStyle name="Normal 12 3 4 2 2 2 4" xfId="18247" xr:uid="{00000000-0005-0000-0000-0000B4470000}"/>
    <cellStyle name="Normal 12 3 4 2 2 2 5" xfId="18248" xr:uid="{00000000-0005-0000-0000-0000B5470000}"/>
    <cellStyle name="Normal 12 3 4 2 2 2 6" xfId="18249" xr:uid="{00000000-0005-0000-0000-0000B6470000}"/>
    <cellStyle name="Normal 12 3 4 2 2 2 7" xfId="18250" xr:uid="{00000000-0005-0000-0000-0000B7470000}"/>
    <cellStyle name="Normal 12 3 4 2 2 3" xfId="18251" xr:uid="{00000000-0005-0000-0000-0000B8470000}"/>
    <cellStyle name="Normal 12 3 4 2 2 4" xfId="18252" xr:uid="{00000000-0005-0000-0000-0000B9470000}"/>
    <cellStyle name="Normal 12 3 4 2 2 5" xfId="18253" xr:uid="{00000000-0005-0000-0000-0000BA470000}"/>
    <cellStyle name="Normal 12 3 4 2 2 6" xfId="18254" xr:uid="{00000000-0005-0000-0000-0000BB470000}"/>
    <cellStyle name="Normal 12 3 4 2 2 7" xfId="18255" xr:uid="{00000000-0005-0000-0000-0000BC470000}"/>
    <cellStyle name="Normal 12 3 4 2 2 8" xfId="18256" xr:uid="{00000000-0005-0000-0000-0000BD470000}"/>
    <cellStyle name="Normal 12 3 4 2 3" xfId="18257" xr:uid="{00000000-0005-0000-0000-0000BE470000}"/>
    <cellStyle name="Normal 12 3 4 2 3 2" xfId="18258" xr:uid="{00000000-0005-0000-0000-0000BF470000}"/>
    <cellStyle name="Normal 12 3 4 2 3 2 2" xfId="18259" xr:uid="{00000000-0005-0000-0000-0000C0470000}"/>
    <cellStyle name="Normal 12 3 4 2 3 2 3" xfId="18260" xr:uid="{00000000-0005-0000-0000-0000C1470000}"/>
    <cellStyle name="Normal 12 3 4 2 3 2 4" xfId="18261" xr:uid="{00000000-0005-0000-0000-0000C2470000}"/>
    <cellStyle name="Normal 12 3 4 2 3 2 5" xfId="18262" xr:uid="{00000000-0005-0000-0000-0000C3470000}"/>
    <cellStyle name="Normal 12 3 4 2 3 2 6" xfId="18263" xr:uid="{00000000-0005-0000-0000-0000C4470000}"/>
    <cellStyle name="Normal 12 3 4 2 3 2 7" xfId="18264" xr:uid="{00000000-0005-0000-0000-0000C5470000}"/>
    <cellStyle name="Normal 12 3 4 2 3 3" xfId="18265" xr:uid="{00000000-0005-0000-0000-0000C6470000}"/>
    <cellStyle name="Normal 12 3 4 2 3 4" xfId="18266" xr:uid="{00000000-0005-0000-0000-0000C7470000}"/>
    <cellStyle name="Normal 12 3 4 2 3 5" xfId="18267" xr:uid="{00000000-0005-0000-0000-0000C8470000}"/>
    <cellStyle name="Normal 12 3 4 2 3 6" xfId="18268" xr:uid="{00000000-0005-0000-0000-0000C9470000}"/>
    <cellStyle name="Normal 12 3 4 2 3 7" xfId="18269" xr:uid="{00000000-0005-0000-0000-0000CA470000}"/>
    <cellStyle name="Normal 12 3 4 2 3 8" xfId="18270" xr:uid="{00000000-0005-0000-0000-0000CB470000}"/>
    <cellStyle name="Normal 12 3 4 2 4" xfId="18271" xr:uid="{00000000-0005-0000-0000-0000CC470000}"/>
    <cellStyle name="Normal 12 3 4 2 4 2" xfId="18272" xr:uid="{00000000-0005-0000-0000-0000CD470000}"/>
    <cellStyle name="Normal 12 3 4 2 4 3" xfId="18273" xr:uid="{00000000-0005-0000-0000-0000CE470000}"/>
    <cellStyle name="Normal 12 3 4 2 4 4" xfId="18274" xr:uid="{00000000-0005-0000-0000-0000CF470000}"/>
    <cellStyle name="Normal 12 3 4 2 4 5" xfId="18275" xr:uid="{00000000-0005-0000-0000-0000D0470000}"/>
    <cellStyle name="Normal 12 3 4 2 4 6" xfId="18276" xr:uid="{00000000-0005-0000-0000-0000D1470000}"/>
    <cellStyle name="Normal 12 3 4 2 4 7" xfId="18277" xr:uid="{00000000-0005-0000-0000-0000D2470000}"/>
    <cellStyle name="Normal 12 3 4 2 5" xfId="18278" xr:uid="{00000000-0005-0000-0000-0000D3470000}"/>
    <cellStyle name="Normal 12 3 4 2 6" xfId="18279" xr:uid="{00000000-0005-0000-0000-0000D4470000}"/>
    <cellStyle name="Normal 12 3 4 2 7" xfId="18280" xr:uid="{00000000-0005-0000-0000-0000D5470000}"/>
    <cellStyle name="Normal 12 3 4 2 8" xfId="18281" xr:uid="{00000000-0005-0000-0000-0000D6470000}"/>
    <cellStyle name="Normal 12 3 4 2 9" xfId="18282" xr:uid="{00000000-0005-0000-0000-0000D7470000}"/>
    <cellStyle name="Normal 12 3 4 3" xfId="18283" xr:uid="{00000000-0005-0000-0000-0000D8470000}"/>
    <cellStyle name="Normal 12 3 4 3 2" xfId="18284" xr:uid="{00000000-0005-0000-0000-0000D9470000}"/>
    <cellStyle name="Normal 12 3 4 3 2 2" xfId="18285" xr:uid="{00000000-0005-0000-0000-0000DA470000}"/>
    <cellStyle name="Normal 12 3 4 3 2 2 2" xfId="18286" xr:uid="{00000000-0005-0000-0000-0000DB470000}"/>
    <cellStyle name="Normal 12 3 4 3 2 2 3" xfId="18287" xr:uid="{00000000-0005-0000-0000-0000DC470000}"/>
    <cellStyle name="Normal 12 3 4 3 2 2 4" xfId="18288" xr:uid="{00000000-0005-0000-0000-0000DD470000}"/>
    <cellStyle name="Normal 12 3 4 3 2 2 5" xfId="18289" xr:uid="{00000000-0005-0000-0000-0000DE470000}"/>
    <cellStyle name="Normal 12 3 4 3 2 2 6" xfId="18290" xr:uid="{00000000-0005-0000-0000-0000DF470000}"/>
    <cellStyle name="Normal 12 3 4 3 2 2 7" xfId="18291" xr:uid="{00000000-0005-0000-0000-0000E0470000}"/>
    <cellStyle name="Normal 12 3 4 3 2 3" xfId="18292" xr:uid="{00000000-0005-0000-0000-0000E1470000}"/>
    <cellStyle name="Normal 12 3 4 3 2 4" xfId="18293" xr:uid="{00000000-0005-0000-0000-0000E2470000}"/>
    <cellStyle name="Normal 12 3 4 3 2 5" xfId="18294" xr:uid="{00000000-0005-0000-0000-0000E3470000}"/>
    <cellStyle name="Normal 12 3 4 3 2 6" xfId="18295" xr:uid="{00000000-0005-0000-0000-0000E4470000}"/>
    <cellStyle name="Normal 12 3 4 3 2 7" xfId="18296" xr:uid="{00000000-0005-0000-0000-0000E5470000}"/>
    <cellStyle name="Normal 12 3 4 3 2 8" xfId="18297" xr:uid="{00000000-0005-0000-0000-0000E6470000}"/>
    <cellStyle name="Normal 12 3 4 3 3" xfId="18298" xr:uid="{00000000-0005-0000-0000-0000E7470000}"/>
    <cellStyle name="Normal 12 3 4 3 3 2" xfId="18299" xr:uid="{00000000-0005-0000-0000-0000E8470000}"/>
    <cellStyle name="Normal 12 3 4 3 3 3" xfId="18300" xr:uid="{00000000-0005-0000-0000-0000E9470000}"/>
    <cellStyle name="Normal 12 3 4 3 3 4" xfId="18301" xr:uid="{00000000-0005-0000-0000-0000EA470000}"/>
    <cellStyle name="Normal 12 3 4 3 3 5" xfId="18302" xr:uid="{00000000-0005-0000-0000-0000EB470000}"/>
    <cellStyle name="Normal 12 3 4 3 3 6" xfId="18303" xr:uid="{00000000-0005-0000-0000-0000EC470000}"/>
    <cellStyle name="Normal 12 3 4 3 3 7" xfId="18304" xr:uid="{00000000-0005-0000-0000-0000ED470000}"/>
    <cellStyle name="Normal 12 3 4 3 4" xfId="18305" xr:uid="{00000000-0005-0000-0000-0000EE470000}"/>
    <cellStyle name="Normal 12 3 4 3 5" xfId="18306" xr:uid="{00000000-0005-0000-0000-0000EF470000}"/>
    <cellStyle name="Normal 12 3 4 3 6" xfId="18307" xr:uid="{00000000-0005-0000-0000-0000F0470000}"/>
    <cellStyle name="Normal 12 3 4 3 7" xfId="18308" xr:uid="{00000000-0005-0000-0000-0000F1470000}"/>
    <cellStyle name="Normal 12 3 4 3 8" xfId="18309" xr:uid="{00000000-0005-0000-0000-0000F2470000}"/>
    <cellStyle name="Normal 12 3 4 3 9" xfId="18310" xr:uid="{00000000-0005-0000-0000-0000F3470000}"/>
    <cellStyle name="Normal 12 3 4 4" xfId="18311" xr:uid="{00000000-0005-0000-0000-0000F4470000}"/>
    <cellStyle name="Normal 12 3 4 4 2" xfId="18312" xr:uid="{00000000-0005-0000-0000-0000F5470000}"/>
    <cellStyle name="Normal 12 3 4 4 2 2" xfId="18313" xr:uid="{00000000-0005-0000-0000-0000F6470000}"/>
    <cellStyle name="Normal 12 3 4 4 2 3" xfId="18314" xr:uid="{00000000-0005-0000-0000-0000F7470000}"/>
    <cellStyle name="Normal 12 3 4 4 2 4" xfId="18315" xr:uid="{00000000-0005-0000-0000-0000F8470000}"/>
    <cellStyle name="Normal 12 3 4 4 2 5" xfId="18316" xr:uid="{00000000-0005-0000-0000-0000F9470000}"/>
    <cellStyle name="Normal 12 3 4 4 2 6" xfId="18317" xr:uid="{00000000-0005-0000-0000-0000FA470000}"/>
    <cellStyle name="Normal 12 3 4 4 2 7" xfId="18318" xr:uid="{00000000-0005-0000-0000-0000FB470000}"/>
    <cellStyle name="Normal 12 3 4 4 3" xfId="18319" xr:uid="{00000000-0005-0000-0000-0000FC470000}"/>
    <cellStyle name="Normal 12 3 4 4 4" xfId="18320" xr:uid="{00000000-0005-0000-0000-0000FD470000}"/>
    <cellStyle name="Normal 12 3 4 4 5" xfId="18321" xr:uid="{00000000-0005-0000-0000-0000FE470000}"/>
    <cellStyle name="Normal 12 3 4 4 6" xfId="18322" xr:uid="{00000000-0005-0000-0000-0000FF470000}"/>
    <cellStyle name="Normal 12 3 4 4 7" xfId="18323" xr:uid="{00000000-0005-0000-0000-000000480000}"/>
    <cellStyle name="Normal 12 3 4 4 8" xfId="18324" xr:uid="{00000000-0005-0000-0000-000001480000}"/>
    <cellStyle name="Normal 12 3 4 5" xfId="18325" xr:uid="{00000000-0005-0000-0000-000002480000}"/>
    <cellStyle name="Normal 12 3 4 5 2" xfId="18326" xr:uid="{00000000-0005-0000-0000-000003480000}"/>
    <cellStyle name="Normal 12 3 4 5 3" xfId="18327" xr:uid="{00000000-0005-0000-0000-000004480000}"/>
    <cellStyle name="Normal 12 3 4 5 4" xfId="18328" xr:uid="{00000000-0005-0000-0000-000005480000}"/>
    <cellStyle name="Normal 12 3 4 5 5" xfId="18329" xr:uid="{00000000-0005-0000-0000-000006480000}"/>
    <cellStyle name="Normal 12 3 4 5 6" xfId="18330" xr:uid="{00000000-0005-0000-0000-000007480000}"/>
    <cellStyle name="Normal 12 3 4 5 7" xfId="18331" xr:uid="{00000000-0005-0000-0000-000008480000}"/>
    <cellStyle name="Normal 12 3 4 6" xfId="18332" xr:uid="{00000000-0005-0000-0000-000009480000}"/>
    <cellStyle name="Normal 12 3 4 7" xfId="18333" xr:uid="{00000000-0005-0000-0000-00000A480000}"/>
    <cellStyle name="Normal 12 3 4 8" xfId="18334" xr:uid="{00000000-0005-0000-0000-00000B480000}"/>
    <cellStyle name="Normal 12 3 4 9" xfId="18335" xr:uid="{00000000-0005-0000-0000-00000C480000}"/>
    <cellStyle name="Normal 12 3 5" xfId="18336" xr:uid="{00000000-0005-0000-0000-00000D480000}"/>
    <cellStyle name="Normal 12 3 5 10" xfId="18337" xr:uid="{00000000-0005-0000-0000-00000E480000}"/>
    <cellStyle name="Normal 12 3 5 11" xfId="18338" xr:uid="{00000000-0005-0000-0000-00000F480000}"/>
    <cellStyle name="Normal 12 3 5 2" xfId="18339" xr:uid="{00000000-0005-0000-0000-000010480000}"/>
    <cellStyle name="Normal 12 3 5 2 10" xfId="18340" xr:uid="{00000000-0005-0000-0000-000011480000}"/>
    <cellStyle name="Normal 12 3 5 2 2" xfId="18341" xr:uid="{00000000-0005-0000-0000-000012480000}"/>
    <cellStyle name="Normal 12 3 5 2 2 2" xfId="18342" xr:uid="{00000000-0005-0000-0000-000013480000}"/>
    <cellStyle name="Normal 12 3 5 2 2 2 2" xfId="18343" xr:uid="{00000000-0005-0000-0000-000014480000}"/>
    <cellStyle name="Normal 12 3 5 2 2 2 3" xfId="18344" xr:uid="{00000000-0005-0000-0000-000015480000}"/>
    <cellStyle name="Normal 12 3 5 2 2 2 4" xfId="18345" xr:uid="{00000000-0005-0000-0000-000016480000}"/>
    <cellStyle name="Normal 12 3 5 2 2 2 5" xfId="18346" xr:uid="{00000000-0005-0000-0000-000017480000}"/>
    <cellStyle name="Normal 12 3 5 2 2 2 6" xfId="18347" xr:uid="{00000000-0005-0000-0000-000018480000}"/>
    <cellStyle name="Normal 12 3 5 2 2 2 7" xfId="18348" xr:uid="{00000000-0005-0000-0000-000019480000}"/>
    <cellStyle name="Normal 12 3 5 2 2 3" xfId="18349" xr:uid="{00000000-0005-0000-0000-00001A480000}"/>
    <cellStyle name="Normal 12 3 5 2 2 4" xfId="18350" xr:uid="{00000000-0005-0000-0000-00001B480000}"/>
    <cellStyle name="Normal 12 3 5 2 2 5" xfId="18351" xr:uid="{00000000-0005-0000-0000-00001C480000}"/>
    <cellStyle name="Normal 12 3 5 2 2 6" xfId="18352" xr:uid="{00000000-0005-0000-0000-00001D480000}"/>
    <cellStyle name="Normal 12 3 5 2 2 7" xfId="18353" xr:uid="{00000000-0005-0000-0000-00001E480000}"/>
    <cellStyle name="Normal 12 3 5 2 2 8" xfId="18354" xr:uid="{00000000-0005-0000-0000-00001F480000}"/>
    <cellStyle name="Normal 12 3 5 2 3" xfId="18355" xr:uid="{00000000-0005-0000-0000-000020480000}"/>
    <cellStyle name="Normal 12 3 5 2 3 2" xfId="18356" xr:uid="{00000000-0005-0000-0000-000021480000}"/>
    <cellStyle name="Normal 12 3 5 2 3 2 2" xfId="18357" xr:uid="{00000000-0005-0000-0000-000022480000}"/>
    <cellStyle name="Normal 12 3 5 2 3 2 3" xfId="18358" xr:uid="{00000000-0005-0000-0000-000023480000}"/>
    <cellStyle name="Normal 12 3 5 2 3 2 4" xfId="18359" xr:uid="{00000000-0005-0000-0000-000024480000}"/>
    <cellStyle name="Normal 12 3 5 2 3 2 5" xfId="18360" xr:uid="{00000000-0005-0000-0000-000025480000}"/>
    <cellStyle name="Normal 12 3 5 2 3 2 6" xfId="18361" xr:uid="{00000000-0005-0000-0000-000026480000}"/>
    <cellStyle name="Normal 12 3 5 2 3 2 7" xfId="18362" xr:uid="{00000000-0005-0000-0000-000027480000}"/>
    <cellStyle name="Normal 12 3 5 2 3 3" xfId="18363" xr:uid="{00000000-0005-0000-0000-000028480000}"/>
    <cellStyle name="Normal 12 3 5 2 3 4" xfId="18364" xr:uid="{00000000-0005-0000-0000-000029480000}"/>
    <cellStyle name="Normal 12 3 5 2 3 5" xfId="18365" xr:uid="{00000000-0005-0000-0000-00002A480000}"/>
    <cellStyle name="Normal 12 3 5 2 3 6" xfId="18366" xr:uid="{00000000-0005-0000-0000-00002B480000}"/>
    <cellStyle name="Normal 12 3 5 2 3 7" xfId="18367" xr:uid="{00000000-0005-0000-0000-00002C480000}"/>
    <cellStyle name="Normal 12 3 5 2 3 8" xfId="18368" xr:uid="{00000000-0005-0000-0000-00002D480000}"/>
    <cellStyle name="Normal 12 3 5 2 4" xfId="18369" xr:uid="{00000000-0005-0000-0000-00002E480000}"/>
    <cellStyle name="Normal 12 3 5 2 4 2" xfId="18370" xr:uid="{00000000-0005-0000-0000-00002F480000}"/>
    <cellStyle name="Normal 12 3 5 2 4 3" xfId="18371" xr:uid="{00000000-0005-0000-0000-000030480000}"/>
    <cellStyle name="Normal 12 3 5 2 4 4" xfId="18372" xr:uid="{00000000-0005-0000-0000-000031480000}"/>
    <cellStyle name="Normal 12 3 5 2 4 5" xfId="18373" xr:uid="{00000000-0005-0000-0000-000032480000}"/>
    <cellStyle name="Normal 12 3 5 2 4 6" xfId="18374" xr:uid="{00000000-0005-0000-0000-000033480000}"/>
    <cellStyle name="Normal 12 3 5 2 4 7" xfId="18375" xr:uid="{00000000-0005-0000-0000-000034480000}"/>
    <cellStyle name="Normal 12 3 5 2 5" xfId="18376" xr:uid="{00000000-0005-0000-0000-000035480000}"/>
    <cellStyle name="Normal 12 3 5 2 6" xfId="18377" xr:uid="{00000000-0005-0000-0000-000036480000}"/>
    <cellStyle name="Normal 12 3 5 2 7" xfId="18378" xr:uid="{00000000-0005-0000-0000-000037480000}"/>
    <cellStyle name="Normal 12 3 5 2 8" xfId="18379" xr:uid="{00000000-0005-0000-0000-000038480000}"/>
    <cellStyle name="Normal 12 3 5 2 9" xfId="18380" xr:uid="{00000000-0005-0000-0000-000039480000}"/>
    <cellStyle name="Normal 12 3 5 3" xfId="18381" xr:uid="{00000000-0005-0000-0000-00003A480000}"/>
    <cellStyle name="Normal 12 3 5 3 2" xfId="18382" xr:uid="{00000000-0005-0000-0000-00003B480000}"/>
    <cellStyle name="Normal 12 3 5 3 2 2" xfId="18383" xr:uid="{00000000-0005-0000-0000-00003C480000}"/>
    <cellStyle name="Normal 12 3 5 3 2 2 2" xfId="18384" xr:uid="{00000000-0005-0000-0000-00003D480000}"/>
    <cellStyle name="Normal 12 3 5 3 2 2 3" xfId="18385" xr:uid="{00000000-0005-0000-0000-00003E480000}"/>
    <cellStyle name="Normal 12 3 5 3 2 2 4" xfId="18386" xr:uid="{00000000-0005-0000-0000-00003F480000}"/>
    <cellStyle name="Normal 12 3 5 3 2 2 5" xfId="18387" xr:uid="{00000000-0005-0000-0000-000040480000}"/>
    <cellStyle name="Normal 12 3 5 3 2 2 6" xfId="18388" xr:uid="{00000000-0005-0000-0000-000041480000}"/>
    <cellStyle name="Normal 12 3 5 3 2 2 7" xfId="18389" xr:uid="{00000000-0005-0000-0000-000042480000}"/>
    <cellStyle name="Normal 12 3 5 3 2 3" xfId="18390" xr:uid="{00000000-0005-0000-0000-000043480000}"/>
    <cellStyle name="Normal 12 3 5 3 2 4" xfId="18391" xr:uid="{00000000-0005-0000-0000-000044480000}"/>
    <cellStyle name="Normal 12 3 5 3 2 5" xfId="18392" xr:uid="{00000000-0005-0000-0000-000045480000}"/>
    <cellStyle name="Normal 12 3 5 3 2 6" xfId="18393" xr:uid="{00000000-0005-0000-0000-000046480000}"/>
    <cellStyle name="Normal 12 3 5 3 2 7" xfId="18394" xr:uid="{00000000-0005-0000-0000-000047480000}"/>
    <cellStyle name="Normal 12 3 5 3 2 8" xfId="18395" xr:uid="{00000000-0005-0000-0000-000048480000}"/>
    <cellStyle name="Normal 12 3 5 3 3" xfId="18396" xr:uid="{00000000-0005-0000-0000-000049480000}"/>
    <cellStyle name="Normal 12 3 5 3 3 2" xfId="18397" xr:uid="{00000000-0005-0000-0000-00004A480000}"/>
    <cellStyle name="Normal 12 3 5 3 3 3" xfId="18398" xr:uid="{00000000-0005-0000-0000-00004B480000}"/>
    <cellStyle name="Normal 12 3 5 3 3 4" xfId="18399" xr:uid="{00000000-0005-0000-0000-00004C480000}"/>
    <cellStyle name="Normal 12 3 5 3 3 5" xfId="18400" xr:uid="{00000000-0005-0000-0000-00004D480000}"/>
    <cellStyle name="Normal 12 3 5 3 3 6" xfId="18401" xr:uid="{00000000-0005-0000-0000-00004E480000}"/>
    <cellStyle name="Normal 12 3 5 3 3 7" xfId="18402" xr:uid="{00000000-0005-0000-0000-00004F480000}"/>
    <cellStyle name="Normal 12 3 5 3 4" xfId="18403" xr:uid="{00000000-0005-0000-0000-000050480000}"/>
    <cellStyle name="Normal 12 3 5 3 5" xfId="18404" xr:uid="{00000000-0005-0000-0000-000051480000}"/>
    <cellStyle name="Normal 12 3 5 3 6" xfId="18405" xr:uid="{00000000-0005-0000-0000-000052480000}"/>
    <cellStyle name="Normal 12 3 5 3 7" xfId="18406" xr:uid="{00000000-0005-0000-0000-000053480000}"/>
    <cellStyle name="Normal 12 3 5 3 8" xfId="18407" xr:uid="{00000000-0005-0000-0000-000054480000}"/>
    <cellStyle name="Normal 12 3 5 3 9" xfId="18408" xr:uid="{00000000-0005-0000-0000-000055480000}"/>
    <cellStyle name="Normal 12 3 5 4" xfId="18409" xr:uid="{00000000-0005-0000-0000-000056480000}"/>
    <cellStyle name="Normal 12 3 5 4 2" xfId="18410" xr:uid="{00000000-0005-0000-0000-000057480000}"/>
    <cellStyle name="Normal 12 3 5 4 2 2" xfId="18411" xr:uid="{00000000-0005-0000-0000-000058480000}"/>
    <cellStyle name="Normal 12 3 5 4 2 3" xfId="18412" xr:uid="{00000000-0005-0000-0000-000059480000}"/>
    <cellStyle name="Normal 12 3 5 4 2 4" xfId="18413" xr:uid="{00000000-0005-0000-0000-00005A480000}"/>
    <cellStyle name="Normal 12 3 5 4 2 5" xfId="18414" xr:uid="{00000000-0005-0000-0000-00005B480000}"/>
    <cellStyle name="Normal 12 3 5 4 2 6" xfId="18415" xr:uid="{00000000-0005-0000-0000-00005C480000}"/>
    <cellStyle name="Normal 12 3 5 4 2 7" xfId="18416" xr:uid="{00000000-0005-0000-0000-00005D480000}"/>
    <cellStyle name="Normal 12 3 5 4 3" xfId="18417" xr:uid="{00000000-0005-0000-0000-00005E480000}"/>
    <cellStyle name="Normal 12 3 5 4 4" xfId="18418" xr:uid="{00000000-0005-0000-0000-00005F480000}"/>
    <cellStyle name="Normal 12 3 5 4 5" xfId="18419" xr:uid="{00000000-0005-0000-0000-000060480000}"/>
    <cellStyle name="Normal 12 3 5 4 6" xfId="18420" xr:uid="{00000000-0005-0000-0000-000061480000}"/>
    <cellStyle name="Normal 12 3 5 4 7" xfId="18421" xr:uid="{00000000-0005-0000-0000-000062480000}"/>
    <cellStyle name="Normal 12 3 5 4 8" xfId="18422" xr:uid="{00000000-0005-0000-0000-000063480000}"/>
    <cellStyle name="Normal 12 3 5 5" xfId="18423" xr:uid="{00000000-0005-0000-0000-000064480000}"/>
    <cellStyle name="Normal 12 3 5 5 2" xfId="18424" xr:uid="{00000000-0005-0000-0000-000065480000}"/>
    <cellStyle name="Normal 12 3 5 5 3" xfId="18425" xr:uid="{00000000-0005-0000-0000-000066480000}"/>
    <cellStyle name="Normal 12 3 5 5 4" xfId="18426" xr:uid="{00000000-0005-0000-0000-000067480000}"/>
    <cellStyle name="Normal 12 3 5 5 5" xfId="18427" xr:uid="{00000000-0005-0000-0000-000068480000}"/>
    <cellStyle name="Normal 12 3 5 5 6" xfId="18428" xr:uid="{00000000-0005-0000-0000-000069480000}"/>
    <cellStyle name="Normal 12 3 5 5 7" xfId="18429" xr:uid="{00000000-0005-0000-0000-00006A480000}"/>
    <cellStyle name="Normal 12 3 5 6" xfId="18430" xr:uid="{00000000-0005-0000-0000-00006B480000}"/>
    <cellStyle name="Normal 12 3 5 7" xfId="18431" xr:uid="{00000000-0005-0000-0000-00006C480000}"/>
    <cellStyle name="Normal 12 3 5 8" xfId="18432" xr:uid="{00000000-0005-0000-0000-00006D480000}"/>
    <cellStyle name="Normal 12 3 5 9" xfId="18433" xr:uid="{00000000-0005-0000-0000-00006E480000}"/>
    <cellStyle name="Normal 12 3 6" xfId="18434" xr:uid="{00000000-0005-0000-0000-00006F480000}"/>
    <cellStyle name="Normal 12 3 6 10" xfId="18435" xr:uid="{00000000-0005-0000-0000-000070480000}"/>
    <cellStyle name="Normal 12 3 6 2" xfId="18436" xr:uid="{00000000-0005-0000-0000-000071480000}"/>
    <cellStyle name="Normal 12 3 6 2 2" xfId="18437" xr:uid="{00000000-0005-0000-0000-000072480000}"/>
    <cellStyle name="Normal 12 3 6 2 2 2" xfId="18438" xr:uid="{00000000-0005-0000-0000-000073480000}"/>
    <cellStyle name="Normal 12 3 6 2 2 2 2" xfId="18439" xr:uid="{00000000-0005-0000-0000-000074480000}"/>
    <cellStyle name="Normal 12 3 6 2 2 2 3" xfId="18440" xr:uid="{00000000-0005-0000-0000-000075480000}"/>
    <cellStyle name="Normal 12 3 6 2 2 2 4" xfId="18441" xr:uid="{00000000-0005-0000-0000-000076480000}"/>
    <cellStyle name="Normal 12 3 6 2 2 2 5" xfId="18442" xr:uid="{00000000-0005-0000-0000-000077480000}"/>
    <cellStyle name="Normal 12 3 6 2 2 2 6" xfId="18443" xr:uid="{00000000-0005-0000-0000-000078480000}"/>
    <cellStyle name="Normal 12 3 6 2 2 2 7" xfId="18444" xr:uid="{00000000-0005-0000-0000-000079480000}"/>
    <cellStyle name="Normal 12 3 6 2 2 3" xfId="18445" xr:uid="{00000000-0005-0000-0000-00007A480000}"/>
    <cellStyle name="Normal 12 3 6 2 2 4" xfId="18446" xr:uid="{00000000-0005-0000-0000-00007B480000}"/>
    <cellStyle name="Normal 12 3 6 2 2 5" xfId="18447" xr:uid="{00000000-0005-0000-0000-00007C480000}"/>
    <cellStyle name="Normal 12 3 6 2 2 6" xfId="18448" xr:uid="{00000000-0005-0000-0000-00007D480000}"/>
    <cellStyle name="Normal 12 3 6 2 2 7" xfId="18449" xr:uid="{00000000-0005-0000-0000-00007E480000}"/>
    <cellStyle name="Normal 12 3 6 2 2 8" xfId="18450" xr:uid="{00000000-0005-0000-0000-00007F480000}"/>
    <cellStyle name="Normal 12 3 6 2 3" xfId="18451" xr:uid="{00000000-0005-0000-0000-000080480000}"/>
    <cellStyle name="Normal 12 3 6 2 3 2" xfId="18452" xr:uid="{00000000-0005-0000-0000-000081480000}"/>
    <cellStyle name="Normal 12 3 6 2 3 3" xfId="18453" xr:uid="{00000000-0005-0000-0000-000082480000}"/>
    <cellStyle name="Normal 12 3 6 2 3 4" xfId="18454" xr:uid="{00000000-0005-0000-0000-000083480000}"/>
    <cellStyle name="Normal 12 3 6 2 3 5" xfId="18455" xr:uid="{00000000-0005-0000-0000-000084480000}"/>
    <cellStyle name="Normal 12 3 6 2 3 6" xfId="18456" xr:uid="{00000000-0005-0000-0000-000085480000}"/>
    <cellStyle name="Normal 12 3 6 2 3 7" xfId="18457" xr:uid="{00000000-0005-0000-0000-000086480000}"/>
    <cellStyle name="Normal 12 3 6 2 4" xfId="18458" xr:uid="{00000000-0005-0000-0000-000087480000}"/>
    <cellStyle name="Normal 12 3 6 2 5" xfId="18459" xr:uid="{00000000-0005-0000-0000-000088480000}"/>
    <cellStyle name="Normal 12 3 6 2 6" xfId="18460" xr:uid="{00000000-0005-0000-0000-000089480000}"/>
    <cellStyle name="Normal 12 3 6 2 7" xfId="18461" xr:uid="{00000000-0005-0000-0000-00008A480000}"/>
    <cellStyle name="Normal 12 3 6 2 8" xfId="18462" xr:uid="{00000000-0005-0000-0000-00008B480000}"/>
    <cellStyle name="Normal 12 3 6 2 9" xfId="18463" xr:uid="{00000000-0005-0000-0000-00008C480000}"/>
    <cellStyle name="Normal 12 3 6 3" xfId="18464" xr:uid="{00000000-0005-0000-0000-00008D480000}"/>
    <cellStyle name="Normal 12 3 6 3 2" xfId="18465" xr:uid="{00000000-0005-0000-0000-00008E480000}"/>
    <cellStyle name="Normal 12 3 6 3 2 2" xfId="18466" xr:uid="{00000000-0005-0000-0000-00008F480000}"/>
    <cellStyle name="Normal 12 3 6 3 2 3" xfId="18467" xr:uid="{00000000-0005-0000-0000-000090480000}"/>
    <cellStyle name="Normal 12 3 6 3 2 4" xfId="18468" xr:uid="{00000000-0005-0000-0000-000091480000}"/>
    <cellStyle name="Normal 12 3 6 3 2 5" xfId="18469" xr:uid="{00000000-0005-0000-0000-000092480000}"/>
    <cellStyle name="Normal 12 3 6 3 2 6" xfId="18470" xr:uid="{00000000-0005-0000-0000-000093480000}"/>
    <cellStyle name="Normal 12 3 6 3 2 7" xfId="18471" xr:uid="{00000000-0005-0000-0000-000094480000}"/>
    <cellStyle name="Normal 12 3 6 3 3" xfId="18472" xr:uid="{00000000-0005-0000-0000-000095480000}"/>
    <cellStyle name="Normal 12 3 6 3 4" xfId="18473" xr:uid="{00000000-0005-0000-0000-000096480000}"/>
    <cellStyle name="Normal 12 3 6 3 5" xfId="18474" xr:uid="{00000000-0005-0000-0000-000097480000}"/>
    <cellStyle name="Normal 12 3 6 3 6" xfId="18475" xr:uid="{00000000-0005-0000-0000-000098480000}"/>
    <cellStyle name="Normal 12 3 6 3 7" xfId="18476" xr:uid="{00000000-0005-0000-0000-000099480000}"/>
    <cellStyle name="Normal 12 3 6 3 8" xfId="18477" xr:uid="{00000000-0005-0000-0000-00009A480000}"/>
    <cellStyle name="Normal 12 3 6 4" xfId="18478" xr:uid="{00000000-0005-0000-0000-00009B480000}"/>
    <cellStyle name="Normal 12 3 6 4 2" xfId="18479" xr:uid="{00000000-0005-0000-0000-00009C480000}"/>
    <cellStyle name="Normal 12 3 6 4 3" xfId="18480" xr:uid="{00000000-0005-0000-0000-00009D480000}"/>
    <cellStyle name="Normal 12 3 6 4 4" xfId="18481" xr:uid="{00000000-0005-0000-0000-00009E480000}"/>
    <cellStyle name="Normal 12 3 6 4 5" xfId="18482" xr:uid="{00000000-0005-0000-0000-00009F480000}"/>
    <cellStyle name="Normal 12 3 6 4 6" xfId="18483" xr:uid="{00000000-0005-0000-0000-0000A0480000}"/>
    <cellStyle name="Normal 12 3 6 4 7" xfId="18484" xr:uid="{00000000-0005-0000-0000-0000A1480000}"/>
    <cellStyle name="Normal 12 3 6 5" xfId="18485" xr:uid="{00000000-0005-0000-0000-0000A2480000}"/>
    <cellStyle name="Normal 12 3 6 6" xfId="18486" xr:uid="{00000000-0005-0000-0000-0000A3480000}"/>
    <cellStyle name="Normal 12 3 6 7" xfId="18487" xr:uid="{00000000-0005-0000-0000-0000A4480000}"/>
    <cellStyle name="Normal 12 3 6 8" xfId="18488" xr:uid="{00000000-0005-0000-0000-0000A5480000}"/>
    <cellStyle name="Normal 12 3 6 9" xfId="18489" xr:uid="{00000000-0005-0000-0000-0000A6480000}"/>
    <cellStyle name="Normal 12 3 7" xfId="18490" xr:uid="{00000000-0005-0000-0000-0000A7480000}"/>
    <cellStyle name="Normal 12 3 7 2" xfId="18491" xr:uid="{00000000-0005-0000-0000-0000A8480000}"/>
    <cellStyle name="Normal 12 3 7 2 2" xfId="18492" xr:uid="{00000000-0005-0000-0000-0000A9480000}"/>
    <cellStyle name="Normal 12 3 7 2 2 2" xfId="18493" xr:uid="{00000000-0005-0000-0000-0000AA480000}"/>
    <cellStyle name="Normal 12 3 7 2 2 3" xfId="18494" xr:uid="{00000000-0005-0000-0000-0000AB480000}"/>
    <cellStyle name="Normal 12 3 7 2 2 4" xfId="18495" xr:uid="{00000000-0005-0000-0000-0000AC480000}"/>
    <cellStyle name="Normal 12 3 7 2 2 5" xfId="18496" xr:uid="{00000000-0005-0000-0000-0000AD480000}"/>
    <cellStyle name="Normal 12 3 7 2 2 6" xfId="18497" xr:uid="{00000000-0005-0000-0000-0000AE480000}"/>
    <cellStyle name="Normal 12 3 7 2 2 7" xfId="18498" xr:uid="{00000000-0005-0000-0000-0000AF480000}"/>
    <cellStyle name="Normal 12 3 7 2 3" xfId="18499" xr:uid="{00000000-0005-0000-0000-0000B0480000}"/>
    <cellStyle name="Normal 12 3 7 2 4" xfId="18500" xr:uid="{00000000-0005-0000-0000-0000B1480000}"/>
    <cellStyle name="Normal 12 3 7 2 5" xfId="18501" xr:uid="{00000000-0005-0000-0000-0000B2480000}"/>
    <cellStyle name="Normal 12 3 7 2 6" xfId="18502" xr:uid="{00000000-0005-0000-0000-0000B3480000}"/>
    <cellStyle name="Normal 12 3 7 2 7" xfId="18503" xr:uid="{00000000-0005-0000-0000-0000B4480000}"/>
    <cellStyle name="Normal 12 3 7 2 8" xfId="18504" xr:uid="{00000000-0005-0000-0000-0000B5480000}"/>
    <cellStyle name="Normal 12 3 7 3" xfId="18505" xr:uid="{00000000-0005-0000-0000-0000B6480000}"/>
    <cellStyle name="Normal 12 3 7 3 2" xfId="18506" xr:uid="{00000000-0005-0000-0000-0000B7480000}"/>
    <cellStyle name="Normal 12 3 7 3 3" xfId="18507" xr:uid="{00000000-0005-0000-0000-0000B8480000}"/>
    <cellStyle name="Normal 12 3 7 3 4" xfId="18508" xr:uid="{00000000-0005-0000-0000-0000B9480000}"/>
    <cellStyle name="Normal 12 3 7 3 5" xfId="18509" xr:uid="{00000000-0005-0000-0000-0000BA480000}"/>
    <cellStyle name="Normal 12 3 7 3 6" xfId="18510" xr:uid="{00000000-0005-0000-0000-0000BB480000}"/>
    <cellStyle name="Normal 12 3 7 3 7" xfId="18511" xr:uid="{00000000-0005-0000-0000-0000BC480000}"/>
    <cellStyle name="Normal 12 3 7 4" xfId="18512" xr:uid="{00000000-0005-0000-0000-0000BD480000}"/>
    <cellStyle name="Normal 12 3 7 5" xfId="18513" xr:uid="{00000000-0005-0000-0000-0000BE480000}"/>
    <cellStyle name="Normal 12 3 7 6" xfId="18514" xr:uid="{00000000-0005-0000-0000-0000BF480000}"/>
    <cellStyle name="Normal 12 3 7 7" xfId="18515" xr:uid="{00000000-0005-0000-0000-0000C0480000}"/>
    <cellStyle name="Normal 12 3 7 8" xfId="18516" xr:uid="{00000000-0005-0000-0000-0000C1480000}"/>
    <cellStyle name="Normal 12 3 7 9" xfId="18517" xr:uid="{00000000-0005-0000-0000-0000C2480000}"/>
    <cellStyle name="Normal 12 3 8" xfId="18518" xr:uid="{00000000-0005-0000-0000-0000C3480000}"/>
    <cellStyle name="Normal 12 3 8 2" xfId="18519" xr:uid="{00000000-0005-0000-0000-0000C4480000}"/>
    <cellStyle name="Normal 12 3 8 2 2" xfId="18520" xr:uid="{00000000-0005-0000-0000-0000C5480000}"/>
    <cellStyle name="Normal 12 3 8 2 3" xfId="18521" xr:uid="{00000000-0005-0000-0000-0000C6480000}"/>
    <cellStyle name="Normal 12 3 8 2 4" xfId="18522" xr:uid="{00000000-0005-0000-0000-0000C7480000}"/>
    <cellStyle name="Normal 12 3 8 2 5" xfId="18523" xr:uid="{00000000-0005-0000-0000-0000C8480000}"/>
    <cellStyle name="Normal 12 3 8 2 6" xfId="18524" xr:uid="{00000000-0005-0000-0000-0000C9480000}"/>
    <cellStyle name="Normal 12 3 8 2 7" xfId="18525" xr:uid="{00000000-0005-0000-0000-0000CA480000}"/>
    <cellStyle name="Normal 12 3 8 3" xfId="18526" xr:uid="{00000000-0005-0000-0000-0000CB480000}"/>
    <cellStyle name="Normal 12 3 8 4" xfId="18527" xr:uid="{00000000-0005-0000-0000-0000CC480000}"/>
    <cellStyle name="Normal 12 3 8 5" xfId="18528" xr:uid="{00000000-0005-0000-0000-0000CD480000}"/>
    <cellStyle name="Normal 12 3 8 6" xfId="18529" xr:uid="{00000000-0005-0000-0000-0000CE480000}"/>
    <cellStyle name="Normal 12 3 8 7" xfId="18530" xr:uid="{00000000-0005-0000-0000-0000CF480000}"/>
    <cellStyle name="Normal 12 3 8 8" xfId="18531" xr:uid="{00000000-0005-0000-0000-0000D0480000}"/>
    <cellStyle name="Normal 12 3 9" xfId="18532" xr:uid="{00000000-0005-0000-0000-0000D1480000}"/>
    <cellStyle name="Normal 12 3 9 2" xfId="18533" xr:uid="{00000000-0005-0000-0000-0000D2480000}"/>
    <cellStyle name="Normal 12 3 9 3" xfId="18534" xr:uid="{00000000-0005-0000-0000-0000D3480000}"/>
    <cellStyle name="Normal 12 3 9 4" xfId="18535" xr:uid="{00000000-0005-0000-0000-0000D4480000}"/>
    <cellStyle name="Normal 12 3 9 5" xfId="18536" xr:uid="{00000000-0005-0000-0000-0000D5480000}"/>
    <cellStyle name="Normal 12 3 9 6" xfId="18537" xr:uid="{00000000-0005-0000-0000-0000D6480000}"/>
    <cellStyle name="Normal 12 3 9 7" xfId="18538" xr:uid="{00000000-0005-0000-0000-0000D7480000}"/>
    <cellStyle name="Normal 12 4" xfId="18539" xr:uid="{00000000-0005-0000-0000-0000D8480000}"/>
    <cellStyle name="Normal 12 4 10" xfId="18540" xr:uid="{00000000-0005-0000-0000-0000D9480000}"/>
    <cellStyle name="Normal 12 4 11" xfId="18541" xr:uid="{00000000-0005-0000-0000-0000DA480000}"/>
    <cellStyle name="Normal 12 4 12" xfId="18542" xr:uid="{00000000-0005-0000-0000-0000DB480000}"/>
    <cellStyle name="Normal 12 4 13" xfId="18543" xr:uid="{00000000-0005-0000-0000-0000DC480000}"/>
    <cellStyle name="Normal 12 4 14" xfId="18544" xr:uid="{00000000-0005-0000-0000-0000DD480000}"/>
    <cellStyle name="Normal 12 4 15" xfId="18545" xr:uid="{00000000-0005-0000-0000-0000DE480000}"/>
    <cellStyle name="Normal 12 4 16" xfId="18546" xr:uid="{00000000-0005-0000-0000-0000DF480000}"/>
    <cellStyle name="Normal 12 4 2" xfId="18547" xr:uid="{00000000-0005-0000-0000-0000E0480000}"/>
    <cellStyle name="Normal 12 4 2 10" xfId="18548" xr:uid="{00000000-0005-0000-0000-0000E1480000}"/>
    <cellStyle name="Normal 12 4 2 11" xfId="18549" xr:uid="{00000000-0005-0000-0000-0000E2480000}"/>
    <cellStyle name="Normal 12 4 2 12" xfId="18550" xr:uid="{00000000-0005-0000-0000-0000E3480000}"/>
    <cellStyle name="Normal 12 4 2 2" xfId="18551" xr:uid="{00000000-0005-0000-0000-0000E4480000}"/>
    <cellStyle name="Normal 12 4 2 2 10" xfId="18552" xr:uid="{00000000-0005-0000-0000-0000E5480000}"/>
    <cellStyle name="Normal 12 4 2 2 11" xfId="18553" xr:uid="{00000000-0005-0000-0000-0000E6480000}"/>
    <cellStyle name="Normal 12 4 2 2 2" xfId="18554" xr:uid="{00000000-0005-0000-0000-0000E7480000}"/>
    <cellStyle name="Normal 12 4 2 2 2 10" xfId="18555" xr:uid="{00000000-0005-0000-0000-0000E8480000}"/>
    <cellStyle name="Normal 12 4 2 2 2 2" xfId="18556" xr:uid="{00000000-0005-0000-0000-0000E9480000}"/>
    <cellStyle name="Normal 12 4 2 2 2 2 2" xfId="18557" xr:uid="{00000000-0005-0000-0000-0000EA480000}"/>
    <cellStyle name="Normal 12 4 2 2 2 2 2 2" xfId="18558" xr:uid="{00000000-0005-0000-0000-0000EB480000}"/>
    <cellStyle name="Normal 12 4 2 2 2 2 2 3" xfId="18559" xr:uid="{00000000-0005-0000-0000-0000EC480000}"/>
    <cellStyle name="Normal 12 4 2 2 2 2 2 4" xfId="18560" xr:uid="{00000000-0005-0000-0000-0000ED480000}"/>
    <cellStyle name="Normal 12 4 2 2 2 2 2 5" xfId="18561" xr:uid="{00000000-0005-0000-0000-0000EE480000}"/>
    <cellStyle name="Normal 12 4 2 2 2 2 2 6" xfId="18562" xr:uid="{00000000-0005-0000-0000-0000EF480000}"/>
    <cellStyle name="Normal 12 4 2 2 2 2 2 7" xfId="18563" xr:uid="{00000000-0005-0000-0000-0000F0480000}"/>
    <cellStyle name="Normal 12 4 2 2 2 2 3" xfId="18564" xr:uid="{00000000-0005-0000-0000-0000F1480000}"/>
    <cellStyle name="Normal 12 4 2 2 2 2 4" xfId="18565" xr:uid="{00000000-0005-0000-0000-0000F2480000}"/>
    <cellStyle name="Normal 12 4 2 2 2 2 5" xfId="18566" xr:uid="{00000000-0005-0000-0000-0000F3480000}"/>
    <cellStyle name="Normal 12 4 2 2 2 2 6" xfId="18567" xr:uid="{00000000-0005-0000-0000-0000F4480000}"/>
    <cellStyle name="Normal 12 4 2 2 2 2 7" xfId="18568" xr:uid="{00000000-0005-0000-0000-0000F5480000}"/>
    <cellStyle name="Normal 12 4 2 2 2 2 8" xfId="18569" xr:uid="{00000000-0005-0000-0000-0000F6480000}"/>
    <cellStyle name="Normal 12 4 2 2 2 3" xfId="18570" xr:uid="{00000000-0005-0000-0000-0000F7480000}"/>
    <cellStyle name="Normal 12 4 2 2 2 3 2" xfId="18571" xr:uid="{00000000-0005-0000-0000-0000F8480000}"/>
    <cellStyle name="Normal 12 4 2 2 2 3 2 2" xfId="18572" xr:uid="{00000000-0005-0000-0000-0000F9480000}"/>
    <cellStyle name="Normal 12 4 2 2 2 3 2 3" xfId="18573" xr:uid="{00000000-0005-0000-0000-0000FA480000}"/>
    <cellStyle name="Normal 12 4 2 2 2 3 2 4" xfId="18574" xr:uid="{00000000-0005-0000-0000-0000FB480000}"/>
    <cellStyle name="Normal 12 4 2 2 2 3 2 5" xfId="18575" xr:uid="{00000000-0005-0000-0000-0000FC480000}"/>
    <cellStyle name="Normal 12 4 2 2 2 3 2 6" xfId="18576" xr:uid="{00000000-0005-0000-0000-0000FD480000}"/>
    <cellStyle name="Normal 12 4 2 2 2 3 2 7" xfId="18577" xr:uid="{00000000-0005-0000-0000-0000FE480000}"/>
    <cellStyle name="Normal 12 4 2 2 2 3 3" xfId="18578" xr:uid="{00000000-0005-0000-0000-0000FF480000}"/>
    <cellStyle name="Normal 12 4 2 2 2 3 4" xfId="18579" xr:uid="{00000000-0005-0000-0000-000000490000}"/>
    <cellStyle name="Normal 12 4 2 2 2 3 5" xfId="18580" xr:uid="{00000000-0005-0000-0000-000001490000}"/>
    <cellStyle name="Normal 12 4 2 2 2 3 6" xfId="18581" xr:uid="{00000000-0005-0000-0000-000002490000}"/>
    <cellStyle name="Normal 12 4 2 2 2 3 7" xfId="18582" xr:uid="{00000000-0005-0000-0000-000003490000}"/>
    <cellStyle name="Normal 12 4 2 2 2 3 8" xfId="18583" xr:uid="{00000000-0005-0000-0000-000004490000}"/>
    <cellStyle name="Normal 12 4 2 2 2 4" xfId="18584" xr:uid="{00000000-0005-0000-0000-000005490000}"/>
    <cellStyle name="Normal 12 4 2 2 2 4 2" xfId="18585" xr:uid="{00000000-0005-0000-0000-000006490000}"/>
    <cellStyle name="Normal 12 4 2 2 2 4 3" xfId="18586" xr:uid="{00000000-0005-0000-0000-000007490000}"/>
    <cellStyle name="Normal 12 4 2 2 2 4 4" xfId="18587" xr:uid="{00000000-0005-0000-0000-000008490000}"/>
    <cellStyle name="Normal 12 4 2 2 2 4 5" xfId="18588" xr:uid="{00000000-0005-0000-0000-000009490000}"/>
    <cellStyle name="Normal 12 4 2 2 2 4 6" xfId="18589" xr:uid="{00000000-0005-0000-0000-00000A490000}"/>
    <cellStyle name="Normal 12 4 2 2 2 4 7" xfId="18590" xr:uid="{00000000-0005-0000-0000-00000B490000}"/>
    <cellStyle name="Normal 12 4 2 2 2 5" xfId="18591" xr:uid="{00000000-0005-0000-0000-00000C490000}"/>
    <cellStyle name="Normal 12 4 2 2 2 6" xfId="18592" xr:uid="{00000000-0005-0000-0000-00000D490000}"/>
    <cellStyle name="Normal 12 4 2 2 2 7" xfId="18593" xr:uid="{00000000-0005-0000-0000-00000E490000}"/>
    <cellStyle name="Normal 12 4 2 2 2 8" xfId="18594" xr:uid="{00000000-0005-0000-0000-00000F490000}"/>
    <cellStyle name="Normal 12 4 2 2 2 9" xfId="18595" xr:uid="{00000000-0005-0000-0000-000010490000}"/>
    <cellStyle name="Normal 12 4 2 2 3" xfId="18596" xr:uid="{00000000-0005-0000-0000-000011490000}"/>
    <cellStyle name="Normal 12 4 2 2 3 2" xfId="18597" xr:uid="{00000000-0005-0000-0000-000012490000}"/>
    <cellStyle name="Normal 12 4 2 2 3 2 2" xfId="18598" xr:uid="{00000000-0005-0000-0000-000013490000}"/>
    <cellStyle name="Normal 12 4 2 2 3 2 2 2" xfId="18599" xr:uid="{00000000-0005-0000-0000-000014490000}"/>
    <cellStyle name="Normal 12 4 2 2 3 2 2 3" xfId="18600" xr:uid="{00000000-0005-0000-0000-000015490000}"/>
    <cellStyle name="Normal 12 4 2 2 3 2 2 4" xfId="18601" xr:uid="{00000000-0005-0000-0000-000016490000}"/>
    <cellStyle name="Normal 12 4 2 2 3 2 2 5" xfId="18602" xr:uid="{00000000-0005-0000-0000-000017490000}"/>
    <cellStyle name="Normal 12 4 2 2 3 2 2 6" xfId="18603" xr:uid="{00000000-0005-0000-0000-000018490000}"/>
    <cellStyle name="Normal 12 4 2 2 3 2 2 7" xfId="18604" xr:uid="{00000000-0005-0000-0000-000019490000}"/>
    <cellStyle name="Normal 12 4 2 2 3 2 3" xfId="18605" xr:uid="{00000000-0005-0000-0000-00001A490000}"/>
    <cellStyle name="Normal 12 4 2 2 3 2 4" xfId="18606" xr:uid="{00000000-0005-0000-0000-00001B490000}"/>
    <cellStyle name="Normal 12 4 2 2 3 2 5" xfId="18607" xr:uid="{00000000-0005-0000-0000-00001C490000}"/>
    <cellStyle name="Normal 12 4 2 2 3 2 6" xfId="18608" xr:uid="{00000000-0005-0000-0000-00001D490000}"/>
    <cellStyle name="Normal 12 4 2 2 3 2 7" xfId="18609" xr:uid="{00000000-0005-0000-0000-00001E490000}"/>
    <cellStyle name="Normal 12 4 2 2 3 2 8" xfId="18610" xr:uid="{00000000-0005-0000-0000-00001F490000}"/>
    <cellStyle name="Normal 12 4 2 2 3 3" xfId="18611" xr:uid="{00000000-0005-0000-0000-000020490000}"/>
    <cellStyle name="Normal 12 4 2 2 3 3 2" xfId="18612" xr:uid="{00000000-0005-0000-0000-000021490000}"/>
    <cellStyle name="Normal 12 4 2 2 3 3 3" xfId="18613" xr:uid="{00000000-0005-0000-0000-000022490000}"/>
    <cellStyle name="Normal 12 4 2 2 3 3 4" xfId="18614" xr:uid="{00000000-0005-0000-0000-000023490000}"/>
    <cellStyle name="Normal 12 4 2 2 3 3 5" xfId="18615" xr:uid="{00000000-0005-0000-0000-000024490000}"/>
    <cellStyle name="Normal 12 4 2 2 3 3 6" xfId="18616" xr:uid="{00000000-0005-0000-0000-000025490000}"/>
    <cellStyle name="Normal 12 4 2 2 3 3 7" xfId="18617" xr:uid="{00000000-0005-0000-0000-000026490000}"/>
    <cellStyle name="Normal 12 4 2 2 3 4" xfId="18618" xr:uid="{00000000-0005-0000-0000-000027490000}"/>
    <cellStyle name="Normal 12 4 2 2 3 5" xfId="18619" xr:uid="{00000000-0005-0000-0000-000028490000}"/>
    <cellStyle name="Normal 12 4 2 2 3 6" xfId="18620" xr:uid="{00000000-0005-0000-0000-000029490000}"/>
    <cellStyle name="Normal 12 4 2 2 3 7" xfId="18621" xr:uid="{00000000-0005-0000-0000-00002A490000}"/>
    <cellStyle name="Normal 12 4 2 2 3 8" xfId="18622" xr:uid="{00000000-0005-0000-0000-00002B490000}"/>
    <cellStyle name="Normal 12 4 2 2 3 9" xfId="18623" xr:uid="{00000000-0005-0000-0000-00002C490000}"/>
    <cellStyle name="Normal 12 4 2 2 4" xfId="18624" xr:uid="{00000000-0005-0000-0000-00002D490000}"/>
    <cellStyle name="Normal 12 4 2 2 4 2" xfId="18625" xr:uid="{00000000-0005-0000-0000-00002E490000}"/>
    <cellStyle name="Normal 12 4 2 2 4 2 2" xfId="18626" xr:uid="{00000000-0005-0000-0000-00002F490000}"/>
    <cellStyle name="Normal 12 4 2 2 4 2 3" xfId="18627" xr:uid="{00000000-0005-0000-0000-000030490000}"/>
    <cellStyle name="Normal 12 4 2 2 4 2 4" xfId="18628" xr:uid="{00000000-0005-0000-0000-000031490000}"/>
    <cellStyle name="Normal 12 4 2 2 4 2 5" xfId="18629" xr:uid="{00000000-0005-0000-0000-000032490000}"/>
    <cellStyle name="Normal 12 4 2 2 4 2 6" xfId="18630" xr:uid="{00000000-0005-0000-0000-000033490000}"/>
    <cellStyle name="Normal 12 4 2 2 4 2 7" xfId="18631" xr:uid="{00000000-0005-0000-0000-000034490000}"/>
    <cellStyle name="Normal 12 4 2 2 4 3" xfId="18632" xr:uid="{00000000-0005-0000-0000-000035490000}"/>
    <cellStyle name="Normal 12 4 2 2 4 4" xfId="18633" xr:uid="{00000000-0005-0000-0000-000036490000}"/>
    <cellStyle name="Normal 12 4 2 2 4 5" xfId="18634" xr:uid="{00000000-0005-0000-0000-000037490000}"/>
    <cellStyle name="Normal 12 4 2 2 4 6" xfId="18635" xr:uid="{00000000-0005-0000-0000-000038490000}"/>
    <cellStyle name="Normal 12 4 2 2 4 7" xfId="18636" xr:uid="{00000000-0005-0000-0000-000039490000}"/>
    <cellStyle name="Normal 12 4 2 2 4 8" xfId="18637" xr:uid="{00000000-0005-0000-0000-00003A490000}"/>
    <cellStyle name="Normal 12 4 2 2 5" xfId="18638" xr:uid="{00000000-0005-0000-0000-00003B490000}"/>
    <cellStyle name="Normal 12 4 2 2 5 2" xfId="18639" xr:uid="{00000000-0005-0000-0000-00003C490000}"/>
    <cellStyle name="Normal 12 4 2 2 5 3" xfId="18640" xr:uid="{00000000-0005-0000-0000-00003D490000}"/>
    <cellStyle name="Normal 12 4 2 2 5 4" xfId="18641" xr:uid="{00000000-0005-0000-0000-00003E490000}"/>
    <cellStyle name="Normal 12 4 2 2 5 5" xfId="18642" xr:uid="{00000000-0005-0000-0000-00003F490000}"/>
    <cellStyle name="Normal 12 4 2 2 5 6" xfId="18643" xr:uid="{00000000-0005-0000-0000-000040490000}"/>
    <cellStyle name="Normal 12 4 2 2 5 7" xfId="18644" xr:uid="{00000000-0005-0000-0000-000041490000}"/>
    <cellStyle name="Normal 12 4 2 2 6" xfId="18645" xr:uid="{00000000-0005-0000-0000-000042490000}"/>
    <cellStyle name="Normal 12 4 2 2 7" xfId="18646" xr:uid="{00000000-0005-0000-0000-000043490000}"/>
    <cellStyle name="Normal 12 4 2 2 8" xfId="18647" xr:uid="{00000000-0005-0000-0000-000044490000}"/>
    <cellStyle name="Normal 12 4 2 2 9" xfId="18648" xr:uid="{00000000-0005-0000-0000-000045490000}"/>
    <cellStyle name="Normal 12 4 2 3" xfId="18649" xr:uid="{00000000-0005-0000-0000-000046490000}"/>
    <cellStyle name="Normal 12 4 2 3 10" xfId="18650" xr:uid="{00000000-0005-0000-0000-000047490000}"/>
    <cellStyle name="Normal 12 4 2 3 2" xfId="18651" xr:uid="{00000000-0005-0000-0000-000048490000}"/>
    <cellStyle name="Normal 12 4 2 3 2 2" xfId="18652" xr:uid="{00000000-0005-0000-0000-000049490000}"/>
    <cellStyle name="Normal 12 4 2 3 2 2 2" xfId="18653" xr:uid="{00000000-0005-0000-0000-00004A490000}"/>
    <cellStyle name="Normal 12 4 2 3 2 2 3" xfId="18654" xr:uid="{00000000-0005-0000-0000-00004B490000}"/>
    <cellStyle name="Normal 12 4 2 3 2 2 4" xfId="18655" xr:uid="{00000000-0005-0000-0000-00004C490000}"/>
    <cellStyle name="Normal 12 4 2 3 2 2 5" xfId="18656" xr:uid="{00000000-0005-0000-0000-00004D490000}"/>
    <cellStyle name="Normal 12 4 2 3 2 2 6" xfId="18657" xr:uid="{00000000-0005-0000-0000-00004E490000}"/>
    <cellStyle name="Normal 12 4 2 3 2 2 7" xfId="18658" xr:uid="{00000000-0005-0000-0000-00004F490000}"/>
    <cellStyle name="Normal 12 4 2 3 2 3" xfId="18659" xr:uid="{00000000-0005-0000-0000-000050490000}"/>
    <cellStyle name="Normal 12 4 2 3 2 4" xfId="18660" xr:uid="{00000000-0005-0000-0000-000051490000}"/>
    <cellStyle name="Normal 12 4 2 3 2 5" xfId="18661" xr:uid="{00000000-0005-0000-0000-000052490000}"/>
    <cellStyle name="Normal 12 4 2 3 2 6" xfId="18662" xr:uid="{00000000-0005-0000-0000-000053490000}"/>
    <cellStyle name="Normal 12 4 2 3 2 7" xfId="18663" xr:uid="{00000000-0005-0000-0000-000054490000}"/>
    <cellStyle name="Normal 12 4 2 3 2 8" xfId="18664" xr:uid="{00000000-0005-0000-0000-000055490000}"/>
    <cellStyle name="Normal 12 4 2 3 3" xfId="18665" xr:uid="{00000000-0005-0000-0000-000056490000}"/>
    <cellStyle name="Normal 12 4 2 3 3 2" xfId="18666" xr:uid="{00000000-0005-0000-0000-000057490000}"/>
    <cellStyle name="Normal 12 4 2 3 3 2 2" xfId="18667" xr:uid="{00000000-0005-0000-0000-000058490000}"/>
    <cellStyle name="Normal 12 4 2 3 3 2 3" xfId="18668" xr:uid="{00000000-0005-0000-0000-000059490000}"/>
    <cellStyle name="Normal 12 4 2 3 3 2 4" xfId="18669" xr:uid="{00000000-0005-0000-0000-00005A490000}"/>
    <cellStyle name="Normal 12 4 2 3 3 2 5" xfId="18670" xr:uid="{00000000-0005-0000-0000-00005B490000}"/>
    <cellStyle name="Normal 12 4 2 3 3 2 6" xfId="18671" xr:uid="{00000000-0005-0000-0000-00005C490000}"/>
    <cellStyle name="Normal 12 4 2 3 3 2 7" xfId="18672" xr:uid="{00000000-0005-0000-0000-00005D490000}"/>
    <cellStyle name="Normal 12 4 2 3 3 3" xfId="18673" xr:uid="{00000000-0005-0000-0000-00005E490000}"/>
    <cellStyle name="Normal 12 4 2 3 3 4" xfId="18674" xr:uid="{00000000-0005-0000-0000-00005F490000}"/>
    <cellStyle name="Normal 12 4 2 3 3 5" xfId="18675" xr:uid="{00000000-0005-0000-0000-000060490000}"/>
    <cellStyle name="Normal 12 4 2 3 3 6" xfId="18676" xr:uid="{00000000-0005-0000-0000-000061490000}"/>
    <cellStyle name="Normal 12 4 2 3 3 7" xfId="18677" xr:uid="{00000000-0005-0000-0000-000062490000}"/>
    <cellStyle name="Normal 12 4 2 3 3 8" xfId="18678" xr:uid="{00000000-0005-0000-0000-000063490000}"/>
    <cellStyle name="Normal 12 4 2 3 4" xfId="18679" xr:uid="{00000000-0005-0000-0000-000064490000}"/>
    <cellStyle name="Normal 12 4 2 3 4 2" xfId="18680" xr:uid="{00000000-0005-0000-0000-000065490000}"/>
    <cellStyle name="Normal 12 4 2 3 4 3" xfId="18681" xr:uid="{00000000-0005-0000-0000-000066490000}"/>
    <cellStyle name="Normal 12 4 2 3 4 4" xfId="18682" xr:uid="{00000000-0005-0000-0000-000067490000}"/>
    <cellStyle name="Normal 12 4 2 3 4 5" xfId="18683" xr:uid="{00000000-0005-0000-0000-000068490000}"/>
    <cellStyle name="Normal 12 4 2 3 4 6" xfId="18684" xr:uid="{00000000-0005-0000-0000-000069490000}"/>
    <cellStyle name="Normal 12 4 2 3 4 7" xfId="18685" xr:uid="{00000000-0005-0000-0000-00006A490000}"/>
    <cellStyle name="Normal 12 4 2 3 5" xfId="18686" xr:uid="{00000000-0005-0000-0000-00006B490000}"/>
    <cellStyle name="Normal 12 4 2 3 6" xfId="18687" xr:uid="{00000000-0005-0000-0000-00006C490000}"/>
    <cellStyle name="Normal 12 4 2 3 7" xfId="18688" xr:uid="{00000000-0005-0000-0000-00006D490000}"/>
    <cellStyle name="Normal 12 4 2 3 8" xfId="18689" xr:uid="{00000000-0005-0000-0000-00006E490000}"/>
    <cellStyle name="Normal 12 4 2 3 9" xfId="18690" xr:uid="{00000000-0005-0000-0000-00006F490000}"/>
    <cellStyle name="Normal 12 4 2 4" xfId="18691" xr:uid="{00000000-0005-0000-0000-000070490000}"/>
    <cellStyle name="Normal 12 4 2 4 2" xfId="18692" xr:uid="{00000000-0005-0000-0000-000071490000}"/>
    <cellStyle name="Normal 12 4 2 4 2 2" xfId="18693" xr:uid="{00000000-0005-0000-0000-000072490000}"/>
    <cellStyle name="Normal 12 4 2 4 2 2 2" xfId="18694" xr:uid="{00000000-0005-0000-0000-000073490000}"/>
    <cellStyle name="Normal 12 4 2 4 2 2 3" xfId="18695" xr:uid="{00000000-0005-0000-0000-000074490000}"/>
    <cellStyle name="Normal 12 4 2 4 2 2 4" xfId="18696" xr:uid="{00000000-0005-0000-0000-000075490000}"/>
    <cellStyle name="Normal 12 4 2 4 2 2 5" xfId="18697" xr:uid="{00000000-0005-0000-0000-000076490000}"/>
    <cellStyle name="Normal 12 4 2 4 2 2 6" xfId="18698" xr:uid="{00000000-0005-0000-0000-000077490000}"/>
    <cellStyle name="Normal 12 4 2 4 2 2 7" xfId="18699" xr:uid="{00000000-0005-0000-0000-000078490000}"/>
    <cellStyle name="Normal 12 4 2 4 2 3" xfId="18700" xr:uid="{00000000-0005-0000-0000-000079490000}"/>
    <cellStyle name="Normal 12 4 2 4 2 4" xfId="18701" xr:uid="{00000000-0005-0000-0000-00007A490000}"/>
    <cellStyle name="Normal 12 4 2 4 2 5" xfId="18702" xr:uid="{00000000-0005-0000-0000-00007B490000}"/>
    <cellStyle name="Normal 12 4 2 4 2 6" xfId="18703" xr:uid="{00000000-0005-0000-0000-00007C490000}"/>
    <cellStyle name="Normal 12 4 2 4 2 7" xfId="18704" xr:uid="{00000000-0005-0000-0000-00007D490000}"/>
    <cellStyle name="Normal 12 4 2 4 2 8" xfId="18705" xr:uid="{00000000-0005-0000-0000-00007E490000}"/>
    <cellStyle name="Normal 12 4 2 4 3" xfId="18706" xr:uid="{00000000-0005-0000-0000-00007F490000}"/>
    <cellStyle name="Normal 12 4 2 4 3 2" xfId="18707" xr:uid="{00000000-0005-0000-0000-000080490000}"/>
    <cellStyle name="Normal 12 4 2 4 3 3" xfId="18708" xr:uid="{00000000-0005-0000-0000-000081490000}"/>
    <cellStyle name="Normal 12 4 2 4 3 4" xfId="18709" xr:uid="{00000000-0005-0000-0000-000082490000}"/>
    <cellStyle name="Normal 12 4 2 4 3 5" xfId="18710" xr:uid="{00000000-0005-0000-0000-000083490000}"/>
    <cellStyle name="Normal 12 4 2 4 3 6" xfId="18711" xr:uid="{00000000-0005-0000-0000-000084490000}"/>
    <cellStyle name="Normal 12 4 2 4 3 7" xfId="18712" xr:uid="{00000000-0005-0000-0000-000085490000}"/>
    <cellStyle name="Normal 12 4 2 4 4" xfId="18713" xr:uid="{00000000-0005-0000-0000-000086490000}"/>
    <cellStyle name="Normal 12 4 2 4 5" xfId="18714" xr:uid="{00000000-0005-0000-0000-000087490000}"/>
    <cellStyle name="Normal 12 4 2 4 6" xfId="18715" xr:uid="{00000000-0005-0000-0000-000088490000}"/>
    <cellStyle name="Normal 12 4 2 4 7" xfId="18716" xr:uid="{00000000-0005-0000-0000-000089490000}"/>
    <cellStyle name="Normal 12 4 2 4 8" xfId="18717" xr:uid="{00000000-0005-0000-0000-00008A490000}"/>
    <cellStyle name="Normal 12 4 2 4 9" xfId="18718" xr:uid="{00000000-0005-0000-0000-00008B490000}"/>
    <cellStyle name="Normal 12 4 2 5" xfId="18719" xr:uid="{00000000-0005-0000-0000-00008C490000}"/>
    <cellStyle name="Normal 12 4 2 5 2" xfId="18720" xr:uid="{00000000-0005-0000-0000-00008D490000}"/>
    <cellStyle name="Normal 12 4 2 5 2 2" xfId="18721" xr:uid="{00000000-0005-0000-0000-00008E490000}"/>
    <cellStyle name="Normal 12 4 2 5 2 3" xfId="18722" xr:uid="{00000000-0005-0000-0000-00008F490000}"/>
    <cellStyle name="Normal 12 4 2 5 2 4" xfId="18723" xr:uid="{00000000-0005-0000-0000-000090490000}"/>
    <cellStyle name="Normal 12 4 2 5 2 5" xfId="18724" xr:uid="{00000000-0005-0000-0000-000091490000}"/>
    <cellStyle name="Normal 12 4 2 5 2 6" xfId="18725" xr:uid="{00000000-0005-0000-0000-000092490000}"/>
    <cellStyle name="Normal 12 4 2 5 2 7" xfId="18726" xr:uid="{00000000-0005-0000-0000-000093490000}"/>
    <cellStyle name="Normal 12 4 2 5 3" xfId="18727" xr:uid="{00000000-0005-0000-0000-000094490000}"/>
    <cellStyle name="Normal 12 4 2 5 4" xfId="18728" xr:uid="{00000000-0005-0000-0000-000095490000}"/>
    <cellStyle name="Normal 12 4 2 5 5" xfId="18729" xr:uid="{00000000-0005-0000-0000-000096490000}"/>
    <cellStyle name="Normal 12 4 2 5 6" xfId="18730" xr:uid="{00000000-0005-0000-0000-000097490000}"/>
    <cellStyle name="Normal 12 4 2 5 7" xfId="18731" xr:uid="{00000000-0005-0000-0000-000098490000}"/>
    <cellStyle name="Normal 12 4 2 5 8" xfId="18732" xr:uid="{00000000-0005-0000-0000-000099490000}"/>
    <cellStyle name="Normal 12 4 2 6" xfId="18733" xr:uid="{00000000-0005-0000-0000-00009A490000}"/>
    <cellStyle name="Normal 12 4 2 6 2" xfId="18734" xr:uid="{00000000-0005-0000-0000-00009B490000}"/>
    <cellStyle name="Normal 12 4 2 6 3" xfId="18735" xr:uid="{00000000-0005-0000-0000-00009C490000}"/>
    <cellStyle name="Normal 12 4 2 6 4" xfId="18736" xr:uid="{00000000-0005-0000-0000-00009D490000}"/>
    <cellStyle name="Normal 12 4 2 6 5" xfId="18737" xr:uid="{00000000-0005-0000-0000-00009E490000}"/>
    <cellStyle name="Normal 12 4 2 6 6" xfId="18738" xr:uid="{00000000-0005-0000-0000-00009F490000}"/>
    <cellStyle name="Normal 12 4 2 6 7" xfId="18739" xr:uid="{00000000-0005-0000-0000-0000A0490000}"/>
    <cellStyle name="Normal 12 4 2 7" xfId="18740" xr:uid="{00000000-0005-0000-0000-0000A1490000}"/>
    <cellStyle name="Normal 12 4 2 8" xfId="18741" xr:uid="{00000000-0005-0000-0000-0000A2490000}"/>
    <cellStyle name="Normal 12 4 2 9" xfId="18742" xr:uid="{00000000-0005-0000-0000-0000A3490000}"/>
    <cellStyle name="Normal 12 4 3" xfId="18743" xr:uid="{00000000-0005-0000-0000-0000A4490000}"/>
    <cellStyle name="Normal 12 4 3 10" xfId="18744" xr:uid="{00000000-0005-0000-0000-0000A5490000}"/>
    <cellStyle name="Normal 12 4 3 11" xfId="18745" xr:uid="{00000000-0005-0000-0000-0000A6490000}"/>
    <cellStyle name="Normal 12 4 3 12" xfId="18746" xr:uid="{00000000-0005-0000-0000-0000A7490000}"/>
    <cellStyle name="Normal 12 4 3 2" xfId="18747" xr:uid="{00000000-0005-0000-0000-0000A8490000}"/>
    <cellStyle name="Normal 12 4 3 2 10" xfId="18748" xr:uid="{00000000-0005-0000-0000-0000A9490000}"/>
    <cellStyle name="Normal 12 4 3 2 11" xfId="18749" xr:uid="{00000000-0005-0000-0000-0000AA490000}"/>
    <cellStyle name="Normal 12 4 3 2 2" xfId="18750" xr:uid="{00000000-0005-0000-0000-0000AB490000}"/>
    <cellStyle name="Normal 12 4 3 2 2 10" xfId="18751" xr:uid="{00000000-0005-0000-0000-0000AC490000}"/>
    <cellStyle name="Normal 12 4 3 2 2 2" xfId="18752" xr:uid="{00000000-0005-0000-0000-0000AD490000}"/>
    <cellStyle name="Normal 12 4 3 2 2 2 2" xfId="18753" xr:uid="{00000000-0005-0000-0000-0000AE490000}"/>
    <cellStyle name="Normal 12 4 3 2 2 2 2 2" xfId="18754" xr:uid="{00000000-0005-0000-0000-0000AF490000}"/>
    <cellStyle name="Normal 12 4 3 2 2 2 2 3" xfId="18755" xr:uid="{00000000-0005-0000-0000-0000B0490000}"/>
    <cellStyle name="Normal 12 4 3 2 2 2 2 4" xfId="18756" xr:uid="{00000000-0005-0000-0000-0000B1490000}"/>
    <cellStyle name="Normal 12 4 3 2 2 2 2 5" xfId="18757" xr:uid="{00000000-0005-0000-0000-0000B2490000}"/>
    <cellStyle name="Normal 12 4 3 2 2 2 2 6" xfId="18758" xr:uid="{00000000-0005-0000-0000-0000B3490000}"/>
    <cellStyle name="Normal 12 4 3 2 2 2 2 7" xfId="18759" xr:uid="{00000000-0005-0000-0000-0000B4490000}"/>
    <cellStyle name="Normal 12 4 3 2 2 2 3" xfId="18760" xr:uid="{00000000-0005-0000-0000-0000B5490000}"/>
    <cellStyle name="Normal 12 4 3 2 2 2 4" xfId="18761" xr:uid="{00000000-0005-0000-0000-0000B6490000}"/>
    <cellStyle name="Normal 12 4 3 2 2 2 5" xfId="18762" xr:uid="{00000000-0005-0000-0000-0000B7490000}"/>
    <cellStyle name="Normal 12 4 3 2 2 2 6" xfId="18763" xr:uid="{00000000-0005-0000-0000-0000B8490000}"/>
    <cellStyle name="Normal 12 4 3 2 2 2 7" xfId="18764" xr:uid="{00000000-0005-0000-0000-0000B9490000}"/>
    <cellStyle name="Normal 12 4 3 2 2 2 8" xfId="18765" xr:uid="{00000000-0005-0000-0000-0000BA490000}"/>
    <cellStyle name="Normal 12 4 3 2 2 3" xfId="18766" xr:uid="{00000000-0005-0000-0000-0000BB490000}"/>
    <cellStyle name="Normal 12 4 3 2 2 3 2" xfId="18767" xr:uid="{00000000-0005-0000-0000-0000BC490000}"/>
    <cellStyle name="Normal 12 4 3 2 2 3 2 2" xfId="18768" xr:uid="{00000000-0005-0000-0000-0000BD490000}"/>
    <cellStyle name="Normal 12 4 3 2 2 3 2 3" xfId="18769" xr:uid="{00000000-0005-0000-0000-0000BE490000}"/>
    <cellStyle name="Normal 12 4 3 2 2 3 2 4" xfId="18770" xr:uid="{00000000-0005-0000-0000-0000BF490000}"/>
    <cellStyle name="Normal 12 4 3 2 2 3 2 5" xfId="18771" xr:uid="{00000000-0005-0000-0000-0000C0490000}"/>
    <cellStyle name="Normal 12 4 3 2 2 3 2 6" xfId="18772" xr:uid="{00000000-0005-0000-0000-0000C1490000}"/>
    <cellStyle name="Normal 12 4 3 2 2 3 2 7" xfId="18773" xr:uid="{00000000-0005-0000-0000-0000C2490000}"/>
    <cellStyle name="Normal 12 4 3 2 2 3 3" xfId="18774" xr:uid="{00000000-0005-0000-0000-0000C3490000}"/>
    <cellStyle name="Normal 12 4 3 2 2 3 4" xfId="18775" xr:uid="{00000000-0005-0000-0000-0000C4490000}"/>
    <cellStyle name="Normal 12 4 3 2 2 3 5" xfId="18776" xr:uid="{00000000-0005-0000-0000-0000C5490000}"/>
    <cellStyle name="Normal 12 4 3 2 2 3 6" xfId="18777" xr:uid="{00000000-0005-0000-0000-0000C6490000}"/>
    <cellStyle name="Normal 12 4 3 2 2 3 7" xfId="18778" xr:uid="{00000000-0005-0000-0000-0000C7490000}"/>
    <cellStyle name="Normal 12 4 3 2 2 3 8" xfId="18779" xr:uid="{00000000-0005-0000-0000-0000C8490000}"/>
    <cellStyle name="Normal 12 4 3 2 2 4" xfId="18780" xr:uid="{00000000-0005-0000-0000-0000C9490000}"/>
    <cellStyle name="Normal 12 4 3 2 2 4 2" xfId="18781" xr:uid="{00000000-0005-0000-0000-0000CA490000}"/>
    <cellStyle name="Normal 12 4 3 2 2 4 3" xfId="18782" xr:uid="{00000000-0005-0000-0000-0000CB490000}"/>
    <cellStyle name="Normal 12 4 3 2 2 4 4" xfId="18783" xr:uid="{00000000-0005-0000-0000-0000CC490000}"/>
    <cellStyle name="Normal 12 4 3 2 2 4 5" xfId="18784" xr:uid="{00000000-0005-0000-0000-0000CD490000}"/>
    <cellStyle name="Normal 12 4 3 2 2 4 6" xfId="18785" xr:uid="{00000000-0005-0000-0000-0000CE490000}"/>
    <cellStyle name="Normal 12 4 3 2 2 4 7" xfId="18786" xr:uid="{00000000-0005-0000-0000-0000CF490000}"/>
    <cellStyle name="Normal 12 4 3 2 2 5" xfId="18787" xr:uid="{00000000-0005-0000-0000-0000D0490000}"/>
    <cellStyle name="Normal 12 4 3 2 2 6" xfId="18788" xr:uid="{00000000-0005-0000-0000-0000D1490000}"/>
    <cellStyle name="Normal 12 4 3 2 2 7" xfId="18789" xr:uid="{00000000-0005-0000-0000-0000D2490000}"/>
    <cellStyle name="Normal 12 4 3 2 2 8" xfId="18790" xr:uid="{00000000-0005-0000-0000-0000D3490000}"/>
    <cellStyle name="Normal 12 4 3 2 2 9" xfId="18791" xr:uid="{00000000-0005-0000-0000-0000D4490000}"/>
    <cellStyle name="Normal 12 4 3 2 3" xfId="18792" xr:uid="{00000000-0005-0000-0000-0000D5490000}"/>
    <cellStyle name="Normal 12 4 3 2 3 2" xfId="18793" xr:uid="{00000000-0005-0000-0000-0000D6490000}"/>
    <cellStyle name="Normal 12 4 3 2 3 2 2" xfId="18794" xr:uid="{00000000-0005-0000-0000-0000D7490000}"/>
    <cellStyle name="Normal 12 4 3 2 3 2 2 2" xfId="18795" xr:uid="{00000000-0005-0000-0000-0000D8490000}"/>
    <cellStyle name="Normal 12 4 3 2 3 2 2 3" xfId="18796" xr:uid="{00000000-0005-0000-0000-0000D9490000}"/>
    <cellStyle name="Normal 12 4 3 2 3 2 2 4" xfId="18797" xr:uid="{00000000-0005-0000-0000-0000DA490000}"/>
    <cellStyle name="Normal 12 4 3 2 3 2 2 5" xfId="18798" xr:uid="{00000000-0005-0000-0000-0000DB490000}"/>
    <cellStyle name="Normal 12 4 3 2 3 2 2 6" xfId="18799" xr:uid="{00000000-0005-0000-0000-0000DC490000}"/>
    <cellStyle name="Normal 12 4 3 2 3 2 2 7" xfId="18800" xr:uid="{00000000-0005-0000-0000-0000DD490000}"/>
    <cellStyle name="Normal 12 4 3 2 3 2 3" xfId="18801" xr:uid="{00000000-0005-0000-0000-0000DE490000}"/>
    <cellStyle name="Normal 12 4 3 2 3 2 4" xfId="18802" xr:uid="{00000000-0005-0000-0000-0000DF490000}"/>
    <cellStyle name="Normal 12 4 3 2 3 2 5" xfId="18803" xr:uid="{00000000-0005-0000-0000-0000E0490000}"/>
    <cellStyle name="Normal 12 4 3 2 3 2 6" xfId="18804" xr:uid="{00000000-0005-0000-0000-0000E1490000}"/>
    <cellStyle name="Normal 12 4 3 2 3 2 7" xfId="18805" xr:uid="{00000000-0005-0000-0000-0000E2490000}"/>
    <cellStyle name="Normal 12 4 3 2 3 2 8" xfId="18806" xr:uid="{00000000-0005-0000-0000-0000E3490000}"/>
    <cellStyle name="Normal 12 4 3 2 3 3" xfId="18807" xr:uid="{00000000-0005-0000-0000-0000E4490000}"/>
    <cellStyle name="Normal 12 4 3 2 3 3 2" xfId="18808" xr:uid="{00000000-0005-0000-0000-0000E5490000}"/>
    <cellStyle name="Normal 12 4 3 2 3 3 3" xfId="18809" xr:uid="{00000000-0005-0000-0000-0000E6490000}"/>
    <cellStyle name="Normal 12 4 3 2 3 3 4" xfId="18810" xr:uid="{00000000-0005-0000-0000-0000E7490000}"/>
    <cellStyle name="Normal 12 4 3 2 3 3 5" xfId="18811" xr:uid="{00000000-0005-0000-0000-0000E8490000}"/>
    <cellStyle name="Normal 12 4 3 2 3 3 6" xfId="18812" xr:uid="{00000000-0005-0000-0000-0000E9490000}"/>
    <cellStyle name="Normal 12 4 3 2 3 3 7" xfId="18813" xr:uid="{00000000-0005-0000-0000-0000EA490000}"/>
    <cellStyle name="Normal 12 4 3 2 3 4" xfId="18814" xr:uid="{00000000-0005-0000-0000-0000EB490000}"/>
    <cellStyle name="Normal 12 4 3 2 3 5" xfId="18815" xr:uid="{00000000-0005-0000-0000-0000EC490000}"/>
    <cellStyle name="Normal 12 4 3 2 3 6" xfId="18816" xr:uid="{00000000-0005-0000-0000-0000ED490000}"/>
    <cellStyle name="Normal 12 4 3 2 3 7" xfId="18817" xr:uid="{00000000-0005-0000-0000-0000EE490000}"/>
    <cellStyle name="Normal 12 4 3 2 3 8" xfId="18818" xr:uid="{00000000-0005-0000-0000-0000EF490000}"/>
    <cellStyle name="Normal 12 4 3 2 3 9" xfId="18819" xr:uid="{00000000-0005-0000-0000-0000F0490000}"/>
    <cellStyle name="Normal 12 4 3 2 4" xfId="18820" xr:uid="{00000000-0005-0000-0000-0000F1490000}"/>
    <cellStyle name="Normal 12 4 3 2 4 2" xfId="18821" xr:uid="{00000000-0005-0000-0000-0000F2490000}"/>
    <cellStyle name="Normal 12 4 3 2 4 2 2" xfId="18822" xr:uid="{00000000-0005-0000-0000-0000F3490000}"/>
    <cellStyle name="Normal 12 4 3 2 4 2 3" xfId="18823" xr:uid="{00000000-0005-0000-0000-0000F4490000}"/>
    <cellStyle name="Normal 12 4 3 2 4 2 4" xfId="18824" xr:uid="{00000000-0005-0000-0000-0000F5490000}"/>
    <cellStyle name="Normal 12 4 3 2 4 2 5" xfId="18825" xr:uid="{00000000-0005-0000-0000-0000F6490000}"/>
    <cellStyle name="Normal 12 4 3 2 4 2 6" xfId="18826" xr:uid="{00000000-0005-0000-0000-0000F7490000}"/>
    <cellStyle name="Normal 12 4 3 2 4 2 7" xfId="18827" xr:uid="{00000000-0005-0000-0000-0000F8490000}"/>
    <cellStyle name="Normal 12 4 3 2 4 3" xfId="18828" xr:uid="{00000000-0005-0000-0000-0000F9490000}"/>
    <cellStyle name="Normal 12 4 3 2 4 4" xfId="18829" xr:uid="{00000000-0005-0000-0000-0000FA490000}"/>
    <cellStyle name="Normal 12 4 3 2 4 5" xfId="18830" xr:uid="{00000000-0005-0000-0000-0000FB490000}"/>
    <cellStyle name="Normal 12 4 3 2 4 6" xfId="18831" xr:uid="{00000000-0005-0000-0000-0000FC490000}"/>
    <cellStyle name="Normal 12 4 3 2 4 7" xfId="18832" xr:uid="{00000000-0005-0000-0000-0000FD490000}"/>
    <cellStyle name="Normal 12 4 3 2 4 8" xfId="18833" xr:uid="{00000000-0005-0000-0000-0000FE490000}"/>
    <cellStyle name="Normal 12 4 3 2 5" xfId="18834" xr:uid="{00000000-0005-0000-0000-0000FF490000}"/>
    <cellStyle name="Normal 12 4 3 2 5 2" xfId="18835" xr:uid="{00000000-0005-0000-0000-0000004A0000}"/>
    <cellStyle name="Normal 12 4 3 2 5 3" xfId="18836" xr:uid="{00000000-0005-0000-0000-0000014A0000}"/>
    <cellStyle name="Normal 12 4 3 2 5 4" xfId="18837" xr:uid="{00000000-0005-0000-0000-0000024A0000}"/>
    <cellStyle name="Normal 12 4 3 2 5 5" xfId="18838" xr:uid="{00000000-0005-0000-0000-0000034A0000}"/>
    <cellStyle name="Normal 12 4 3 2 5 6" xfId="18839" xr:uid="{00000000-0005-0000-0000-0000044A0000}"/>
    <cellStyle name="Normal 12 4 3 2 5 7" xfId="18840" xr:uid="{00000000-0005-0000-0000-0000054A0000}"/>
    <cellStyle name="Normal 12 4 3 2 6" xfId="18841" xr:uid="{00000000-0005-0000-0000-0000064A0000}"/>
    <cellStyle name="Normal 12 4 3 2 7" xfId="18842" xr:uid="{00000000-0005-0000-0000-0000074A0000}"/>
    <cellStyle name="Normal 12 4 3 2 8" xfId="18843" xr:uid="{00000000-0005-0000-0000-0000084A0000}"/>
    <cellStyle name="Normal 12 4 3 2 9" xfId="18844" xr:uid="{00000000-0005-0000-0000-0000094A0000}"/>
    <cellStyle name="Normal 12 4 3 3" xfId="18845" xr:uid="{00000000-0005-0000-0000-00000A4A0000}"/>
    <cellStyle name="Normal 12 4 3 3 10" xfId="18846" xr:uid="{00000000-0005-0000-0000-00000B4A0000}"/>
    <cellStyle name="Normal 12 4 3 3 2" xfId="18847" xr:uid="{00000000-0005-0000-0000-00000C4A0000}"/>
    <cellStyle name="Normal 12 4 3 3 2 2" xfId="18848" xr:uid="{00000000-0005-0000-0000-00000D4A0000}"/>
    <cellStyle name="Normal 12 4 3 3 2 2 2" xfId="18849" xr:uid="{00000000-0005-0000-0000-00000E4A0000}"/>
    <cellStyle name="Normal 12 4 3 3 2 2 3" xfId="18850" xr:uid="{00000000-0005-0000-0000-00000F4A0000}"/>
    <cellStyle name="Normal 12 4 3 3 2 2 4" xfId="18851" xr:uid="{00000000-0005-0000-0000-0000104A0000}"/>
    <cellStyle name="Normal 12 4 3 3 2 2 5" xfId="18852" xr:uid="{00000000-0005-0000-0000-0000114A0000}"/>
    <cellStyle name="Normal 12 4 3 3 2 2 6" xfId="18853" xr:uid="{00000000-0005-0000-0000-0000124A0000}"/>
    <cellStyle name="Normal 12 4 3 3 2 2 7" xfId="18854" xr:uid="{00000000-0005-0000-0000-0000134A0000}"/>
    <cellStyle name="Normal 12 4 3 3 2 3" xfId="18855" xr:uid="{00000000-0005-0000-0000-0000144A0000}"/>
    <cellStyle name="Normal 12 4 3 3 2 4" xfId="18856" xr:uid="{00000000-0005-0000-0000-0000154A0000}"/>
    <cellStyle name="Normal 12 4 3 3 2 5" xfId="18857" xr:uid="{00000000-0005-0000-0000-0000164A0000}"/>
    <cellStyle name="Normal 12 4 3 3 2 6" xfId="18858" xr:uid="{00000000-0005-0000-0000-0000174A0000}"/>
    <cellStyle name="Normal 12 4 3 3 2 7" xfId="18859" xr:uid="{00000000-0005-0000-0000-0000184A0000}"/>
    <cellStyle name="Normal 12 4 3 3 2 8" xfId="18860" xr:uid="{00000000-0005-0000-0000-0000194A0000}"/>
    <cellStyle name="Normal 12 4 3 3 3" xfId="18861" xr:uid="{00000000-0005-0000-0000-00001A4A0000}"/>
    <cellStyle name="Normal 12 4 3 3 3 2" xfId="18862" xr:uid="{00000000-0005-0000-0000-00001B4A0000}"/>
    <cellStyle name="Normal 12 4 3 3 3 2 2" xfId="18863" xr:uid="{00000000-0005-0000-0000-00001C4A0000}"/>
    <cellStyle name="Normal 12 4 3 3 3 2 3" xfId="18864" xr:uid="{00000000-0005-0000-0000-00001D4A0000}"/>
    <cellStyle name="Normal 12 4 3 3 3 2 4" xfId="18865" xr:uid="{00000000-0005-0000-0000-00001E4A0000}"/>
    <cellStyle name="Normal 12 4 3 3 3 2 5" xfId="18866" xr:uid="{00000000-0005-0000-0000-00001F4A0000}"/>
    <cellStyle name="Normal 12 4 3 3 3 2 6" xfId="18867" xr:uid="{00000000-0005-0000-0000-0000204A0000}"/>
    <cellStyle name="Normal 12 4 3 3 3 2 7" xfId="18868" xr:uid="{00000000-0005-0000-0000-0000214A0000}"/>
    <cellStyle name="Normal 12 4 3 3 3 3" xfId="18869" xr:uid="{00000000-0005-0000-0000-0000224A0000}"/>
    <cellStyle name="Normal 12 4 3 3 3 4" xfId="18870" xr:uid="{00000000-0005-0000-0000-0000234A0000}"/>
    <cellStyle name="Normal 12 4 3 3 3 5" xfId="18871" xr:uid="{00000000-0005-0000-0000-0000244A0000}"/>
    <cellStyle name="Normal 12 4 3 3 3 6" xfId="18872" xr:uid="{00000000-0005-0000-0000-0000254A0000}"/>
    <cellStyle name="Normal 12 4 3 3 3 7" xfId="18873" xr:uid="{00000000-0005-0000-0000-0000264A0000}"/>
    <cellStyle name="Normal 12 4 3 3 3 8" xfId="18874" xr:uid="{00000000-0005-0000-0000-0000274A0000}"/>
    <cellStyle name="Normal 12 4 3 3 4" xfId="18875" xr:uid="{00000000-0005-0000-0000-0000284A0000}"/>
    <cellStyle name="Normal 12 4 3 3 4 2" xfId="18876" xr:uid="{00000000-0005-0000-0000-0000294A0000}"/>
    <cellStyle name="Normal 12 4 3 3 4 3" xfId="18877" xr:uid="{00000000-0005-0000-0000-00002A4A0000}"/>
    <cellStyle name="Normal 12 4 3 3 4 4" xfId="18878" xr:uid="{00000000-0005-0000-0000-00002B4A0000}"/>
    <cellStyle name="Normal 12 4 3 3 4 5" xfId="18879" xr:uid="{00000000-0005-0000-0000-00002C4A0000}"/>
    <cellStyle name="Normal 12 4 3 3 4 6" xfId="18880" xr:uid="{00000000-0005-0000-0000-00002D4A0000}"/>
    <cellStyle name="Normal 12 4 3 3 4 7" xfId="18881" xr:uid="{00000000-0005-0000-0000-00002E4A0000}"/>
    <cellStyle name="Normal 12 4 3 3 5" xfId="18882" xr:uid="{00000000-0005-0000-0000-00002F4A0000}"/>
    <cellStyle name="Normal 12 4 3 3 6" xfId="18883" xr:uid="{00000000-0005-0000-0000-0000304A0000}"/>
    <cellStyle name="Normal 12 4 3 3 7" xfId="18884" xr:uid="{00000000-0005-0000-0000-0000314A0000}"/>
    <cellStyle name="Normal 12 4 3 3 8" xfId="18885" xr:uid="{00000000-0005-0000-0000-0000324A0000}"/>
    <cellStyle name="Normal 12 4 3 3 9" xfId="18886" xr:uid="{00000000-0005-0000-0000-0000334A0000}"/>
    <cellStyle name="Normal 12 4 3 4" xfId="18887" xr:uid="{00000000-0005-0000-0000-0000344A0000}"/>
    <cellStyle name="Normal 12 4 3 4 2" xfId="18888" xr:uid="{00000000-0005-0000-0000-0000354A0000}"/>
    <cellStyle name="Normal 12 4 3 4 2 2" xfId="18889" xr:uid="{00000000-0005-0000-0000-0000364A0000}"/>
    <cellStyle name="Normal 12 4 3 4 2 2 2" xfId="18890" xr:uid="{00000000-0005-0000-0000-0000374A0000}"/>
    <cellStyle name="Normal 12 4 3 4 2 2 3" xfId="18891" xr:uid="{00000000-0005-0000-0000-0000384A0000}"/>
    <cellStyle name="Normal 12 4 3 4 2 2 4" xfId="18892" xr:uid="{00000000-0005-0000-0000-0000394A0000}"/>
    <cellStyle name="Normal 12 4 3 4 2 2 5" xfId="18893" xr:uid="{00000000-0005-0000-0000-00003A4A0000}"/>
    <cellStyle name="Normal 12 4 3 4 2 2 6" xfId="18894" xr:uid="{00000000-0005-0000-0000-00003B4A0000}"/>
    <cellStyle name="Normal 12 4 3 4 2 2 7" xfId="18895" xr:uid="{00000000-0005-0000-0000-00003C4A0000}"/>
    <cellStyle name="Normal 12 4 3 4 2 3" xfId="18896" xr:uid="{00000000-0005-0000-0000-00003D4A0000}"/>
    <cellStyle name="Normal 12 4 3 4 2 4" xfId="18897" xr:uid="{00000000-0005-0000-0000-00003E4A0000}"/>
    <cellStyle name="Normal 12 4 3 4 2 5" xfId="18898" xr:uid="{00000000-0005-0000-0000-00003F4A0000}"/>
    <cellStyle name="Normal 12 4 3 4 2 6" xfId="18899" xr:uid="{00000000-0005-0000-0000-0000404A0000}"/>
    <cellStyle name="Normal 12 4 3 4 2 7" xfId="18900" xr:uid="{00000000-0005-0000-0000-0000414A0000}"/>
    <cellStyle name="Normal 12 4 3 4 2 8" xfId="18901" xr:uid="{00000000-0005-0000-0000-0000424A0000}"/>
    <cellStyle name="Normal 12 4 3 4 3" xfId="18902" xr:uid="{00000000-0005-0000-0000-0000434A0000}"/>
    <cellStyle name="Normal 12 4 3 4 3 2" xfId="18903" xr:uid="{00000000-0005-0000-0000-0000444A0000}"/>
    <cellStyle name="Normal 12 4 3 4 3 3" xfId="18904" xr:uid="{00000000-0005-0000-0000-0000454A0000}"/>
    <cellStyle name="Normal 12 4 3 4 3 4" xfId="18905" xr:uid="{00000000-0005-0000-0000-0000464A0000}"/>
    <cellStyle name="Normal 12 4 3 4 3 5" xfId="18906" xr:uid="{00000000-0005-0000-0000-0000474A0000}"/>
    <cellStyle name="Normal 12 4 3 4 3 6" xfId="18907" xr:uid="{00000000-0005-0000-0000-0000484A0000}"/>
    <cellStyle name="Normal 12 4 3 4 3 7" xfId="18908" xr:uid="{00000000-0005-0000-0000-0000494A0000}"/>
    <cellStyle name="Normal 12 4 3 4 4" xfId="18909" xr:uid="{00000000-0005-0000-0000-00004A4A0000}"/>
    <cellStyle name="Normal 12 4 3 4 5" xfId="18910" xr:uid="{00000000-0005-0000-0000-00004B4A0000}"/>
    <cellStyle name="Normal 12 4 3 4 6" xfId="18911" xr:uid="{00000000-0005-0000-0000-00004C4A0000}"/>
    <cellStyle name="Normal 12 4 3 4 7" xfId="18912" xr:uid="{00000000-0005-0000-0000-00004D4A0000}"/>
    <cellStyle name="Normal 12 4 3 4 8" xfId="18913" xr:uid="{00000000-0005-0000-0000-00004E4A0000}"/>
    <cellStyle name="Normal 12 4 3 4 9" xfId="18914" xr:uid="{00000000-0005-0000-0000-00004F4A0000}"/>
    <cellStyle name="Normal 12 4 3 5" xfId="18915" xr:uid="{00000000-0005-0000-0000-0000504A0000}"/>
    <cellStyle name="Normal 12 4 3 5 2" xfId="18916" xr:uid="{00000000-0005-0000-0000-0000514A0000}"/>
    <cellStyle name="Normal 12 4 3 5 2 2" xfId="18917" xr:uid="{00000000-0005-0000-0000-0000524A0000}"/>
    <cellStyle name="Normal 12 4 3 5 2 3" xfId="18918" xr:uid="{00000000-0005-0000-0000-0000534A0000}"/>
    <cellStyle name="Normal 12 4 3 5 2 4" xfId="18919" xr:uid="{00000000-0005-0000-0000-0000544A0000}"/>
    <cellStyle name="Normal 12 4 3 5 2 5" xfId="18920" xr:uid="{00000000-0005-0000-0000-0000554A0000}"/>
    <cellStyle name="Normal 12 4 3 5 2 6" xfId="18921" xr:uid="{00000000-0005-0000-0000-0000564A0000}"/>
    <cellStyle name="Normal 12 4 3 5 2 7" xfId="18922" xr:uid="{00000000-0005-0000-0000-0000574A0000}"/>
    <cellStyle name="Normal 12 4 3 5 3" xfId="18923" xr:uid="{00000000-0005-0000-0000-0000584A0000}"/>
    <cellStyle name="Normal 12 4 3 5 4" xfId="18924" xr:uid="{00000000-0005-0000-0000-0000594A0000}"/>
    <cellStyle name="Normal 12 4 3 5 5" xfId="18925" xr:uid="{00000000-0005-0000-0000-00005A4A0000}"/>
    <cellStyle name="Normal 12 4 3 5 6" xfId="18926" xr:uid="{00000000-0005-0000-0000-00005B4A0000}"/>
    <cellStyle name="Normal 12 4 3 5 7" xfId="18927" xr:uid="{00000000-0005-0000-0000-00005C4A0000}"/>
    <cellStyle name="Normal 12 4 3 5 8" xfId="18928" xr:uid="{00000000-0005-0000-0000-00005D4A0000}"/>
    <cellStyle name="Normal 12 4 3 6" xfId="18929" xr:uid="{00000000-0005-0000-0000-00005E4A0000}"/>
    <cellStyle name="Normal 12 4 3 6 2" xfId="18930" xr:uid="{00000000-0005-0000-0000-00005F4A0000}"/>
    <cellStyle name="Normal 12 4 3 6 3" xfId="18931" xr:uid="{00000000-0005-0000-0000-0000604A0000}"/>
    <cellStyle name="Normal 12 4 3 6 4" xfId="18932" xr:uid="{00000000-0005-0000-0000-0000614A0000}"/>
    <cellStyle name="Normal 12 4 3 6 5" xfId="18933" xr:uid="{00000000-0005-0000-0000-0000624A0000}"/>
    <cellStyle name="Normal 12 4 3 6 6" xfId="18934" xr:uid="{00000000-0005-0000-0000-0000634A0000}"/>
    <cellStyle name="Normal 12 4 3 6 7" xfId="18935" xr:uid="{00000000-0005-0000-0000-0000644A0000}"/>
    <cellStyle name="Normal 12 4 3 7" xfId="18936" xr:uid="{00000000-0005-0000-0000-0000654A0000}"/>
    <cellStyle name="Normal 12 4 3 8" xfId="18937" xr:uid="{00000000-0005-0000-0000-0000664A0000}"/>
    <cellStyle name="Normal 12 4 3 9" xfId="18938" xr:uid="{00000000-0005-0000-0000-0000674A0000}"/>
    <cellStyle name="Normal 12 4 4" xfId="18939" xr:uid="{00000000-0005-0000-0000-0000684A0000}"/>
    <cellStyle name="Normal 12 4 4 10" xfId="18940" xr:uid="{00000000-0005-0000-0000-0000694A0000}"/>
    <cellStyle name="Normal 12 4 4 11" xfId="18941" xr:uid="{00000000-0005-0000-0000-00006A4A0000}"/>
    <cellStyle name="Normal 12 4 4 2" xfId="18942" xr:uid="{00000000-0005-0000-0000-00006B4A0000}"/>
    <cellStyle name="Normal 12 4 4 2 10" xfId="18943" xr:uid="{00000000-0005-0000-0000-00006C4A0000}"/>
    <cellStyle name="Normal 12 4 4 2 2" xfId="18944" xr:uid="{00000000-0005-0000-0000-00006D4A0000}"/>
    <cellStyle name="Normal 12 4 4 2 2 2" xfId="18945" xr:uid="{00000000-0005-0000-0000-00006E4A0000}"/>
    <cellStyle name="Normal 12 4 4 2 2 2 2" xfId="18946" xr:uid="{00000000-0005-0000-0000-00006F4A0000}"/>
    <cellStyle name="Normal 12 4 4 2 2 2 3" xfId="18947" xr:uid="{00000000-0005-0000-0000-0000704A0000}"/>
    <cellStyle name="Normal 12 4 4 2 2 2 4" xfId="18948" xr:uid="{00000000-0005-0000-0000-0000714A0000}"/>
    <cellStyle name="Normal 12 4 4 2 2 2 5" xfId="18949" xr:uid="{00000000-0005-0000-0000-0000724A0000}"/>
    <cellStyle name="Normal 12 4 4 2 2 2 6" xfId="18950" xr:uid="{00000000-0005-0000-0000-0000734A0000}"/>
    <cellStyle name="Normal 12 4 4 2 2 2 7" xfId="18951" xr:uid="{00000000-0005-0000-0000-0000744A0000}"/>
    <cellStyle name="Normal 12 4 4 2 2 3" xfId="18952" xr:uid="{00000000-0005-0000-0000-0000754A0000}"/>
    <cellStyle name="Normal 12 4 4 2 2 4" xfId="18953" xr:uid="{00000000-0005-0000-0000-0000764A0000}"/>
    <cellStyle name="Normal 12 4 4 2 2 5" xfId="18954" xr:uid="{00000000-0005-0000-0000-0000774A0000}"/>
    <cellStyle name="Normal 12 4 4 2 2 6" xfId="18955" xr:uid="{00000000-0005-0000-0000-0000784A0000}"/>
    <cellStyle name="Normal 12 4 4 2 2 7" xfId="18956" xr:uid="{00000000-0005-0000-0000-0000794A0000}"/>
    <cellStyle name="Normal 12 4 4 2 2 8" xfId="18957" xr:uid="{00000000-0005-0000-0000-00007A4A0000}"/>
    <cellStyle name="Normal 12 4 4 2 3" xfId="18958" xr:uid="{00000000-0005-0000-0000-00007B4A0000}"/>
    <cellStyle name="Normal 12 4 4 2 3 2" xfId="18959" xr:uid="{00000000-0005-0000-0000-00007C4A0000}"/>
    <cellStyle name="Normal 12 4 4 2 3 2 2" xfId="18960" xr:uid="{00000000-0005-0000-0000-00007D4A0000}"/>
    <cellStyle name="Normal 12 4 4 2 3 2 3" xfId="18961" xr:uid="{00000000-0005-0000-0000-00007E4A0000}"/>
    <cellStyle name="Normal 12 4 4 2 3 2 4" xfId="18962" xr:uid="{00000000-0005-0000-0000-00007F4A0000}"/>
    <cellStyle name="Normal 12 4 4 2 3 2 5" xfId="18963" xr:uid="{00000000-0005-0000-0000-0000804A0000}"/>
    <cellStyle name="Normal 12 4 4 2 3 2 6" xfId="18964" xr:uid="{00000000-0005-0000-0000-0000814A0000}"/>
    <cellStyle name="Normal 12 4 4 2 3 2 7" xfId="18965" xr:uid="{00000000-0005-0000-0000-0000824A0000}"/>
    <cellStyle name="Normal 12 4 4 2 3 3" xfId="18966" xr:uid="{00000000-0005-0000-0000-0000834A0000}"/>
    <cellStyle name="Normal 12 4 4 2 3 4" xfId="18967" xr:uid="{00000000-0005-0000-0000-0000844A0000}"/>
    <cellStyle name="Normal 12 4 4 2 3 5" xfId="18968" xr:uid="{00000000-0005-0000-0000-0000854A0000}"/>
    <cellStyle name="Normal 12 4 4 2 3 6" xfId="18969" xr:uid="{00000000-0005-0000-0000-0000864A0000}"/>
    <cellStyle name="Normal 12 4 4 2 3 7" xfId="18970" xr:uid="{00000000-0005-0000-0000-0000874A0000}"/>
    <cellStyle name="Normal 12 4 4 2 3 8" xfId="18971" xr:uid="{00000000-0005-0000-0000-0000884A0000}"/>
    <cellStyle name="Normal 12 4 4 2 4" xfId="18972" xr:uid="{00000000-0005-0000-0000-0000894A0000}"/>
    <cellStyle name="Normal 12 4 4 2 4 2" xfId="18973" xr:uid="{00000000-0005-0000-0000-00008A4A0000}"/>
    <cellStyle name="Normal 12 4 4 2 4 3" xfId="18974" xr:uid="{00000000-0005-0000-0000-00008B4A0000}"/>
    <cellStyle name="Normal 12 4 4 2 4 4" xfId="18975" xr:uid="{00000000-0005-0000-0000-00008C4A0000}"/>
    <cellStyle name="Normal 12 4 4 2 4 5" xfId="18976" xr:uid="{00000000-0005-0000-0000-00008D4A0000}"/>
    <cellStyle name="Normal 12 4 4 2 4 6" xfId="18977" xr:uid="{00000000-0005-0000-0000-00008E4A0000}"/>
    <cellStyle name="Normal 12 4 4 2 4 7" xfId="18978" xr:uid="{00000000-0005-0000-0000-00008F4A0000}"/>
    <cellStyle name="Normal 12 4 4 2 5" xfId="18979" xr:uid="{00000000-0005-0000-0000-0000904A0000}"/>
    <cellStyle name="Normal 12 4 4 2 6" xfId="18980" xr:uid="{00000000-0005-0000-0000-0000914A0000}"/>
    <cellStyle name="Normal 12 4 4 2 7" xfId="18981" xr:uid="{00000000-0005-0000-0000-0000924A0000}"/>
    <cellStyle name="Normal 12 4 4 2 8" xfId="18982" xr:uid="{00000000-0005-0000-0000-0000934A0000}"/>
    <cellStyle name="Normal 12 4 4 2 9" xfId="18983" xr:uid="{00000000-0005-0000-0000-0000944A0000}"/>
    <cellStyle name="Normal 12 4 4 3" xfId="18984" xr:uid="{00000000-0005-0000-0000-0000954A0000}"/>
    <cellStyle name="Normal 12 4 4 3 2" xfId="18985" xr:uid="{00000000-0005-0000-0000-0000964A0000}"/>
    <cellStyle name="Normal 12 4 4 3 2 2" xfId="18986" xr:uid="{00000000-0005-0000-0000-0000974A0000}"/>
    <cellStyle name="Normal 12 4 4 3 2 2 2" xfId="18987" xr:uid="{00000000-0005-0000-0000-0000984A0000}"/>
    <cellStyle name="Normal 12 4 4 3 2 2 3" xfId="18988" xr:uid="{00000000-0005-0000-0000-0000994A0000}"/>
    <cellStyle name="Normal 12 4 4 3 2 2 4" xfId="18989" xr:uid="{00000000-0005-0000-0000-00009A4A0000}"/>
    <cellStyle name="Normal 12 4 4 3 2 2 5" xfId="18990" xr:uid="{00000000-0005-0000-0000-00009B4A0000}"/>
    <cellStyle name="Normal 12 4 4 3 2 2 6" xfId="18991" xr:uid="{00000000-0005-0000-0000-00009C4A0000}"/>
    <cellStyle name="Normal 12 4 4 3 2 2 7" xfId="18992" xr:uid="{00000000-0005-0000-0000-00009D4A0000}"/>
    <cellStyle name="Normal 12 4 4 3 2 3" xfId="18993" xr:uid="{00000000-0005-0000-0000-00009E4A0000}"/>
    <cellStyle name="Normal 12 4 4 3 2 4" xfId="18994" xr:uid="{00000000-0005-0000-0000-00009F4A0000}"/>
    <cellStyle name="Normal 12 4 4 3 2 5" xfId="18995" xr:uid="{00000000-0005-0000-0000-0000A04A0000}"/>
    <cellStyle name="Normal 12 4 4 3 2 6" xfId="18996" xr:uid="{00000000-0005-0000-0000-0000A14A0000}"/>
    <cellStyle name="Normal 12 4 4 3 2 7" xfId="18997" xr:uid="{00000000-0005-0000-0000-0000A24A0000}"/>
    <cellStyle name="Normal 12 4 4 3 2 8" xfId="18998" xr:uid="{00000000-0005-0000-0000-0000A34A0000}"/>
    <cellStyle name="Normal 12 4 4 3 3" xfId="18999" xr:uid="{00000000-0005-0000-0000-0000A44A0000}"/>
    <cellStyle name="Normal 12 4 4 3 3 2" xfId="19000" xr:uid="{00000000-0005-0000-0000-0000A54A0000}"/>
    <cellStyle name="Normal 12 4 4 3 3 3" xfId="19001" xr:uid="{00000000-0005-0000-0000-0000A64A0000}"/>
    <cellStyle name="Normal 12 4 4 3 3 4" xfId="19002" xr:uid="{00000000-0005-0000-0000-0000A74A0000}"/>
    <cellStyle name="Normal 12 4 4 3 3 5" xfId="19003" xr:uid="{00000000-0005-0000-0000-0000A84A0000}"/>
    <cellStyle name="Normal 12 4 4 3 3 6" xfId="19004" xr:uid="{00000000-0005-0000-0000-0000A94A0000}"/>
    <cellStyle name="Normal 12 4 4 3 3 7" xfId="19005" xr:uid="{00000000-0005-0000-0000-0000AA4A0000}"/>
    <cellStyle name="Normal 12 4 4 3 4" xfId="19006" xr:uid="{00000000-0005-0000-0000-0000AB4A0000}"/>
    <cellStyle name="Normal 12 4 4 3 5" xfId="19007" xr:uid="{00000000-0005-0000-0000-0000AC4A0000}"/>
    <cellStyle name="Normal 12 4 4 3 6" xfId="19008" xr:uid="{00000000-0005-0000-0000-0000AD4A0000}"/>
    <cellStyle name="Normal 12 4 4 3 7" xfId="19009" xr:uid="{00000000-0005-0000-0000-0000AE4A0000}"/>
    <cellStyle name="Normal 12 4 4 3 8" xfId="19010" xr:uid="{00000000-0005-0000-0000-0000AF4A0000}"/>
    <cellStyle name="Normal 12 4 4 3 9" xfId="19011" xr:uid="{00000000-0005-0000-0000-0000B04A0000}"/>
    <cellStyle name="Normal 12 4 4 4" xfId="19012" xr:uid="{00000000-0005-0000-0000-0000B14A0000}"/>
    <cellStyle name="Normal 12 4 4 4 2" xfId="19013" xr:uid="{00000000-0005-0000-0000-0000B24A0000}"/>
    <cellStyle name="Normal 12 4 4 4 2 2" xfId="19014" xr:uid="{00000000-0005-0000-0000-0000B34A0000}"/>
    <cellStyle name="Normal 12 4 4 4 2 3" xfId="19015" xr:uid="{00000000-0005-0000-0000-0000B44A0000}"/>
    <cellStyle name="Normal 12 4 4 4 2 4" xfId="19016" xr:uid="{00000000-0005-0000-0000-0000B54A0000}"/>
    <cellStyle name="Normal 12 4 4 4 2 5" xfId="19017" xr:uid="{00000000-0005-0000-0000-0000B64A0000}"/>
    <cellStyle name="Normal 12 4 4 4 2 6" xfId="19018" xr:uid="{00000000-0005-0000-0000-0000B74A0000}"/>
    <cellStyle name="Normal 12 4 4 4 2 7" xfId="19019" xr:uid="{00000000-0005-0000-0000-0000B84A0000}"/>
    <cellStyle name="Normal 12 4 4 4 3" xfId="19020" xr:uid="{00000000-0005-0000-0000-0000B94A0000}"/>
    <cellStyle name="Normal 12 4 4 4 4" xfId="19021" xr:uid="{00000000-0005-0000-0000-0000BA4A0000}"/>
    <cellStyle name="Normal 12 4 4 4 5" xfId="19022" xr:uid="{00000000-0005-0000-0000-0000BB4A0000}"/>
    <cellStyle name="Normal 12 4 4 4 6" xfId="19023" xr:uid="{00000000-0005-0000-0000-0000BC4A0000}"/>
    <cellStyle name="Normal 12 4 4 4 7" xfId="19024" xr:uid="{00000000-0005-0000-0000-0000BD4A0000}"/>
    <cellStyle name="Normal 12 4 4 4 8" xfId="19025" xr:uid="{00000000-0005-0000-0000-0000BE4A0000}"/>
    <cellStyle name="Normal 12 4 4 5" xfId="19026" xr:uid="{00000000-0005-0000-0000-0000BF4A0000}"/>
    <cellStyle name="Normal 12 4 4 5 2" xfId="19027" xr:uid="{00000000-0005-0000-0000-0000C04A0000}"/>
    <cellStyle name="Normal 12 4 4 5 3" xfId="19028" xr:uid="{00000000-0005-0000-0000-0000C14A0000}"/>
    <cellStyle name="Normal 12 4 4 5 4" xfId="19029" xr:uid="{00000000-0005-0000-0000-0000C24A0000}"/>
    <cellStyle name="Normal 12 4 4 5 5" xfId="19030" xr:uid="{00000000-0005-0000-0000-0000C34A0000}"/>
    <cellStyle name="Normal 12 4 4 5 6" xfId="19031" xr:uid="{00000000-0005-0000-0000-0000C44A0000}"/>
    <cellStyle name="Normal 12 4 4 5 7" xfId="19032" xr:uid="{00000000-0005-0000-0000-0000C54A0000}"/>
    <cellStyle name="Normal 12 4 4 6" xfId="19033" xr:uid="{00000000-0005-0000-0000-0000C64A0000}"/>
    <cellStyle name="Normal 12 4 4 7" xfId="19034" xr:uid="{00000000-0005-0000-0000-0000C74A0000}"/>
    <cellStyle name="Normal 12 4 4 8" xfId="19035" xr:uid="{00000000-0005-0000-0000-0000C84A0000}"/>
    <cellStyle name="Normal 12 4 4 9" xfId="19036" xr:uid="{00000000-0005-0000-0000-0000C94A0000}"/>
    <cellStyle name="Normal 12 4 5" xfId="19037" xr:uid="{00000000-0005-0000-0000-0000CA4A0000}"/>
    <cellStyle name="Normal 12 4 5 10" xfId="19038" xr:uid="{00000000-0005-0000-0000-0000CB4A0000}"/>
    <cellStyle name="Normal 12 4 5 11" xfId="19039" xr:uid="{00000000-0005-0000-0000-0000CC4A0000}"/>
    <cellStyle name="Normal 12 4 5 2" xfId="19040" xr:uid="{00000000-0005-0000-0000-0000CD4A0000}"/>
    <cellStyle name="Normal 12 4 5 2 10" xfId="19041" xr:uid="{00000000-0005-0000-0000-0000CE4A0000}"/>
    <cellStyle name="Normal 12 4 5 2 2" xfId="19042" xr:uid="{00000000-0005-0000-0000-0000CF4A0000}"/>
    <cellStyle name="Normal 12 4 5 2 2 2" xfId="19043" xr:uid="{00000000-0005-0000-0000-0000D04A0000}"/>
    <cellStyle name="Normal 12 4 5 2 2 2 2" xfId="19044" xr:uid="{00000000-0005-0000-0000-0000D14A0000}"/>
    <cellStyle name="Normal 12 4 5 2 2 2 3" xfId="19045" xr:uid="{00000000-0005-0000-0000-0000D24A0000}"/>
    <cellStyle name="Normal 12 4 5 2 2 2 4" xfId="19046" xr:uid="{00000000-0005-0000-0000-0000D34A0000}"/>
    <cellStyle name="Normal 12 4 5 2 2 2 5" xfId="19047" xr:uid="{00000000-0005-0000-0000-0000D44A0000}"/>
    <cellStyle name="Normal 12 4 5 2 2 2 6" xfId="19048" xr:uid="{00000000-0005-0000-0000-0000D54A0000}"/>
    <cellStyle name="Normal 12 4 5 2 2 2 7" xfId="19049" xr:uid="{00000000-0005-0000-0000-0000D64A0000}"/>
    <cellStyle name="Normal 12 4 5 2 2 3" xfId="19050" xr:uid="{00000000-0005-0000-0000-0000D74A0000}"/>
    <cellStyle name="Normal 12 4 5 2 2 4" xfId="19051" xr:uid="{00000000-0005-0000-0000-0000D84A0000}"/>
    <cellStyle name="Normal 12 4 5 2 2 5" xfId="19052" xr:uid="{00000000-0005-0000-0000-0000D94A0000}"/>
    <cellStyle name="Normal 12 4 5 2 2 6" xfId="19053" xr:uid="{00000000-0005-0000-0000-0000DA4A0000}"/>
    <cellStyle name="Normal 12 4 5 2 2 7" xfId="19054" xr:uid="{00000000-0005-0000-0000-0000DB4A0000}"/>
    <cellStyle name="Normal 12 4 5 2 2 8" xfId="19055" xr:uid="{00000000-0005-0000-0000-0000DC4A0000}"/>
    <cellStyle name="Normal 12 4 5 2 3" xfId="19056" xr:uid="{00000000-0005-0000-0000-0000DD4A0000}"/>
    <cellStyle name="Normal 12 4 5 2 3 2" xfId="19057" xr:uid="{00000000-0005-0000-0000-0000DE4A0000}"/>
    <cellStyle name="Normal 12 4 5 2 3 2 2" xfId="19058" xr:uid="{00000000-0005-0000-0000-0000DF4A0000}"/>
    <cellStyle name="Normal 12 4 5 2 3 2 3" xfId="19059" xr:uid="{00000000-0005-0000-0000-0000E04A0000}"/>
    <cellStyle name="Normal 12 4 5 2 3 2 4" xfId="19060" xr:uid="{00000000-0005-0000-0000-0000E14A0000}"/>
    <cellStyle name="Normal 12 4 5 2 3 2 5" xfId="19061" xr:uid="{00000000-0005-0000-0000-0000E24A0000}"/>
    <cellStyle name="Normal 12 4 5 2 3 2 6" xfId="19062" xr:uid="{00000000-0005-0000-0000-0000E34A0000}"/>
    <cellStyle name="Normal 12 4 5 2 3 2 7" xfId="19063" xr:uid="{00000000-0005-0000-0000-0000E44A0000}"/>
    <cellStyle name="Normal 12 4 5 2 3 3" xfId="19064" xr:uid="{00000000-0005-0000-0000-0000E54A0000}"/>
    <cellStyle name="Normal 12 4 5 2 3 4" xfId="19065" xr:uid="{00000000-0005-0000-0000-0000E64A0000}"/>
    <cellStyle name="Normal 12 4 5 2 3 5" xfId="19066" xr:uid="{00000000-0005-0000-0000-0000E74A0000}"/>
    <cellStyle name="Normal 12 4 5 2 3 6" xfId="19067" xr:uid="{00000000-0005-0000-0000-0000E84A0000}"/>
    <cellStyle name="Normal 12 4 5 2 3 7" xfId="19068" xr:uid="{00000000-0005-0000-0000-0000E94A0000}"/>
    <cellStyle name="Normal 12 4 5 2 3 8" xfId="19069" xr:uid="{00000000-0005-0000-0000-0000EA4A0000}"/>
    <cellStyle name="Normal 12 4 5 2 4" xfId="19070" xr:uid="{00000000-0005-0000-0000-0000EB4A0000}"/>
    <cellStyle name="Normal 12 4 5 2 4 2" xfId="19071" xr:uid="{00000000-0005-0000-0000-0000EC4A0000}"/>
    <cellStyle name="Normal 12 4 5 2 4 3" xfId="19072" xr:uid="{00000000-0005-0000-0000-0000ED4A0000}"/>
    <cellStyle name="Normal 12 4 5 2 4 4" xfId="19073" xr:uid="{00000000-0005-0000-0000-0000EE4A0000}"/>
    <cellStyle name="Normal 12 4 5 2 4 5" xfId="19074" xr:uid="{00000000-0005-0000-0000-0000EF4A0000}"/>
    <cellStyle name="Normal 12 4 5 2 4 6" xfId="19075" xr:uid="{00000000-0005-0000-0000-0000F04A0000}"/>
    <cellStyle name="Normal 12 4 5 2 4 7" xfId="19076" xr:uid="{00000000-0005-0000-0000-0000F14A0000}"/>
    <cellStyle name="Normal 12 4 5 2 5" xfId="19077" xr:uid="{00000000-0005-0000-0000-0000F24A0000}"/>
    <cellStyle name="Normal 12 4 5 2 6" xfId="19078" xr:uid="{00000000-0005-0000-0000-0000F34A0000}"/>
    <cellStyle name="Normal 12 4 5 2 7" xfId="19079" xr:uid="{00000000-0005-0000-0000-0000F44A0000}"/>
    <cellStyle name="Normal 12 4 5 2 8" xfId="19080" xr:uid="{00000000-0005-0000-0000-0000F54A0000}"/>
    <cellStyle name="Normal 12 4 5 2 9" xfId="19081" xr:uid="{00000000-0005-0000-0000-0000F64A0000}"/>
    <cellStyle name="Normal 12 4 5 3" xfId="19082" xr:uid="{00000000-0005-0000-0000-0000F74A0000}"/>
    <cellStyle name="Normal 12 4 5 3 2" xfId="19083" xr:uid="{00000000-0005-0000-0000-0000F84A0000}"/>
    <cellStyle name="Normal 12 4 5 3 2 2" xfId="19084" xr:uid="{00000000-0005-0000-0000-0000F94A0000}"/>
    <cellStyle name="Normal 12 4 5 3 2 2 2" xfId="19085" xr:uid="{00000000-0005-0000-0000-0000FA4A0000}"/>
    <cellStyle name="Normal 12 4 5 3 2 2 3" xfId="19086" xr:uid="{00000000-0005-0000-0000-0000FB4A0000}"/>
    <cellStyle name="Normal 12 4 5 3 2 2 4" xfId="19087" xr:uid="{00000000-0005-0000-0000-0000FC4A0000}"/>
    <cellStyle name="Normal 12 4 5 3 2 2 5" xfId="19088" xr:uid="{00000000-0005-0000-0000-0000FD4A0000}"/>
    <cellStyle name="Normal 12 4 5 3 2 2 6" xfId="19089" xr:uid="{00000000-0005-0000-0000-0000FE4A0000}"/>
    <cellStyle name="Normal 12 4 5 3 2 2 7" xfId="19090" xr:uid="{00000000-0005-0000-0000-0000FF4A0000}"/>
    <cellStyle name="Normal 12 4 5 3 2 3" xfId="19091" xr:uid="{00000000-0005-0000-0000-0000004B0000}"/>
    <cellStyle name="Normal 12 4 5 3 2 4" xfId="19092" xr:uid="{00000000-0005-0000-0000-0000014B0000}"/>
    <cellStyle name="Normal 12 4 5 3 2 5" xfId="19093" xr:uid="{00000000-0005-0000-0000-0000024B0000}"/>
    <cellStyle name="Normal 12 4 5 3 2 6" xfId="19094" xr:uid="{00000000-0005-0000-0000-0000034B0000}"/>
    <cellStyle name="Normal 12 4 5 3 2 7" xfId="19095" xr:uid="{00000000-0005-0000-0000-0000044B0000}"/>
    <cellStyle name="Normal 12 4 5 3 2 8" xfId="19096" xr:uid="{00000000-0005-0000-0000-0000054B0000}"/>
    <cellStyle name="Normal 12 4 5 3 3" xfId="19097" xr:uid="{00000000-0005-0000-0000-0000064B0000}"/>
    <cellStyle name="Normal 12 4 5 3 3 2" xfId="19098" xr:uid="{00000000-0005-0000-0000-0000074B0000}"/>
    <cellStyle name="Normal 12 4 5 3 3 3" xfId="19099" xr:uid="{00000000-0005-0000-0000-0000084B0000}"/>
    <cellStyle name="Normal 12 4 5 3 3 4" xfId="19100" xr:uid="{00000000-0005-0000-0000-0000094B0000}"/>
    <cellStyle name="Normal 12 4 5 3 3 5" xfId="19101" xr:uid="{00000000-0005-0000-0000-00000A4B0000}"/>
    <cellStyle name="Normal 12 4 5 3 3 6" xfId="19102" xr:uid="{00000000-0005-0000-0000-00000B4B0000}"/>
    <cellStyle name="Normal 12 4 5 3 3 7" xfId="19103" xr:uid="{00000000-0005-0000-0000-00000C4B0000}"/>
    <cellStyle name="Normal 12 4 5 3 4" xfId="19104" xr:uid="{00000000-0005-0000-0000-00000D4B0000}"/>
    <cellStyle name="Normal 12 4 5 3 5" xfId="19105" xr:uid="{00000000-0005-0000-0000-00000E4B0000}"/>
    <cellStyle name="Normal 12 4 5 3 6" xfId="19106" xr:uid="{00000000-0005-0000-0000-00000F4B0000}"/>
    <cellStyle name="Normal 12 4 5 3 7" xfId="19107" xr:uid="{00000000-0005-0000-0000-0000104B0000}"/>
    <cellStyle name="Normal 12 4 5 3 8" xfId="19108" xr:uid="{00000000-0005-0000-0000-0000114B0000}"/>
    <cellStyle name="Normal 12 4 5 3 9" xfId="19109" xr:uid="{00000000-0005-0000-0000-0000124B0000}"/>
    <cellStyle name="Normal 12 4 5 4" xfId="19110" xr:uid="{00000000-0005-0000-0000-0000134B0000}"/>
    <cellStyle name="Normal 12 4 5 4 2" xfId="19111" xr:uid="{00000000-0005-0000-0000-0000144B0000}"/>
    <cellStyle name="Normal 12 4 5 4 2 2" xfId="19112" xr:uid="{00000000-0005-0000-0000-0000154B0000}"/>
    <cellStyle name="Normal 12 4 5 4 2 3" xfId="19113" xr:uid="{00000000-0005-0000-0000-0000164B0000}"/>
    <cellStyle name="Normal 12 4 5 4 2 4" xfId="19114" xr:uid="{00000000-0005-0000-0000-0000174B0000}"/>
    <cellStyle name="Normal 12 4 5 4 2 5" xfId="19115" xr:uid="{00000000-0005-0000-0000-0000184B0000}"/>
    <cellStyle name="Normal 12 4 5 4 2 6" xfId="19116" xr:uid="{00000000-0005-0000-0000-0000194B0000}"/>
    <cellStyle name="Normal 12 4 5 4 2 7" xfId="19117" xr:uid="{00000000-0005-0000-0000-00001A4B0000}"/>
    <cellStyle name="Normal 12 4 5 4 3" xfId="19118" xr:uid="{00000000-0005-0000-0000-00001B4B0000}"/>
    <cellStyle name="Normal 12 4 5 4 4" xfId="19119" xr:uid="{00000000-0005-0000-0000-00001C4B0000}"/>
    <cellStyle name="Normal 12 4 5 4 5" xfId="19120" xr:uid="{00000000-0005-0000-0000-00001D4B0000}"/>
    <cellStyle name="Normal 12 4 5 4 6" xfId="19121" xr:uid="{00000000-0005-0000-0000-00001E4B0000}"/>
    <cellStyle name="Normal 12 4 5 4 7" xfId="19122" xr:uid="{00000000-0005-0000-0000-00001F4B0000}"/>
    <cellStyle name="Normal 12 4 5 4 8" xfId="19123" xr:uid="{00000000-0005-0000-0000-0000204B0000}"/>
    <cellStyle name="Normal 12 4 5 5" xfId="19124" xr:uid="{00000000-0005-0000-0000-0000214B0000}"/>
    <cellStyle name="Normal 12 4 5 5 2" xfId="19125" xr:uid="{00000000-0005-0000-0000-0000224B0000}"/>
    <cellStyle name="Normal 12 4 5 5 3" xfId="19126" xr:uid="{00000000-0005-0000-0000-0000234B0000}"/>
    <cellStyle name="Normal 12 4 5 5 4" xfId="19127" xr:uid="{00000000-0005-0000-0000-0000244B0000}"/>
    <cellStyle name="Normal 12 4 5 5 5" xfId="19128" xr:uid="{00000000-0005-0000-0000-0000254B0000}"/>
    <cellStyle name="Normal 12 4 5 5 6" xfId="19129" xr:uid="{00000000-0005-0000-0000-0000264B0000}"/>
    <cellStyle name="Normal 12 4 5 5 7" xfId="19130" xr:uid="{00000000-0005-0000-0000-0000274B0000}"/>
    <cellStyle name="Normal 12 4 5 6" xfId="19131" xr:uid="{00000000-0005-0000-0000-0000284B0000}"/>
    <cellStyle name="Normal 12 4 5 7" xfId="19132" xr:uid="{00000000-0005-0000-0000-0000294B0000}"/>
    <cellStyle name="Normal 12 4 5 8" xfId="19133" xr:uid="{00000000-0005-0000-0000-00002A4B0000}"/>
    <cellStyle name="Normal 12 4 5 9" xfId="19134" xr:uid="{00000000-0005-0000-0000-00002B4B0000}"/>
    <cellStyle name="Normal 12 4 6" xfId="19135" xr:uid="{00000000-0005-0000-0000-00002C4B0000}"/>
    <cellStyle name="Normal 12 4 6 10" xfId="19136" xr:uid="{00000000-0005-0000-0000-00002D4B0000}"/>
    <cellStyle name="Normal 12 4 6 2" xfId="19137" xr:uid="{00000000-0005-0000-0000-00002E4B0000}"/>
    <cellStyle name="Normal 12 4 6 2 2" xfId="19138" xr:uid="{00000000-0005-0000-0000-00002F4B0000}"/>
    <cellStyle name="Normal 12 4 6 2 2 2" xfId="19139" xr:uid="{00000000-0005-0000-0000-0000304B0000}"/>
    <cellStyle name="Normal 12 4 6 2 2 2 2" xfId="19140" xr:uid="{00000000-0005-0000-0000-0000314B0000}"/>
    <cellStyle name="Normal 12 4 6 2 2 2 3" xfId="19141" xr:uid="{00000000-0005-0000-0000-0000324B0000}"/>
    <cellStyle name="Normal 12 4 6 2 2 2 4" xfId="19142" xr:uid="{00000000-0005-0000-0000-0000334B0000}"/>
    <cellStyle name="Normal 12 4 6 2 2 2 5" xfId="19143" xr:uid="{00000000-0005-0000-0000-0000344B0000}"/>
    <cellStyle name="Normal 12 4 6 2 2 2 6" xfId="19144" xr:uid="{00000000-0005-0000-0000-0000354B0000}"/>
    <cellStyle name="Normal 12 4 6 2 2 2 7" xfId="19145" xr:uid="{00000000-0005-0000-0000-0000364B0000}"/>
    <cellStyle name="Normal 12 4 6 2 2 3" xfId="19146" xr:uid="{00000000-0005-0000-0000-0000374B0000}"/>
    <cellStyle name="Normal 12 4 6 2 2 4" xfId="19147" xr:uid="{00000000-0005-0000-0000-0000384B0000}"/>
    <cellStyle name="Normal 12 4 6 2 2 5" xfId="19148" xr:uid="{00000000-0005-0000-0000-0000394B0000}"/>
    <cellStyle name="Normal 12 4 6 2 2 6" xfId="19149" xr:uid="{00000000-0005-0000-0000-00003A4B0000}"/>
    <cellStyle name="Normal 12 4 6 2 2 7" xfId="19150" xr:uid="{00000000-0005-0000-0000-00003B4B0000}"/>
    <cellStyle name="Normal 12 4 6 2 2 8" xfId="19151" xr:uid="{00000000-0005-0000-0000-00003C4B0000}"/>
    <cellStyle name="Normal 12 4 6 2 3" xfId="19152" xr:uid="{00000000-0005-0000-0000-00003D4B0000}"/>
    <cellStyle name="Normal 12 4 6 2 3 2" xfId="19153" xr:uid="{00000000-0005-0000-0000-00003E4B0000}"/>
    <cellStyle name="Normal 12 4 6 2 3 3" xfId="19154" xr:uid="{00000000-0005-0000-0000-00003F4B0000}"/>
    <cellStyle name="Normal 12 4 6 2 3 4" xfId="19155" xr:uid="{00000000-0005-0000-0000-0000404B0000}"/>
    <cellStyle name="Normal 12 4 6 2 3 5" xfId="19156" xr:uid="{00000000-0005-0000-0000-0000414B0000}"/>
    <cellStyle name="Normal 12 4 6 2 3 6" xfId="19157" xr:uid="{00000000-0005-0000-0000-0000424B0000}"/>
    <cellStyle name="Normal 12 4 6 2 3 7" xfId="19158" xr:uid="{00000000-0005-0000-0000-0000434B0000}"/>
    <cellStyle name="Normal 12 4 6 2 4" xfId="19159" xr:uid="{00000000-0005-0000-0000-0000444B0000}"/>
    <cellStyle name="Normal 12 4 6 2 5" xfId="19160" xr:uid="{00000000-0005-0000-0000-0000454B0000}"/>
    <cellStyle name="Normal 12 4 6 2 6" xfId="19161" xr:uid="{00000000-0005-0000-0000-0000464B0000}"/>
    <cellStyle name="Normal 12 4 6 2 7" xfId="19162" xr:uid="{00000000-0005-0000-0000-0000474B0000}"/>
    <cellStyle name="Normal 12 4 6 2 8" xfId="19163" xr:uid="{00000000-0005-0000-0000-0000484B0000}"/>
    <cellStyle name="Normal 12 4 6 2 9" xfId="19164" xr:uid="{00000000-0005-0000-0000-0000494B0000}"/>
    <cellStyle name="Normal 12 4 6 3" xfId="19165" xr:uid="{00000000-0005-0000-0000-00004A4B0000}"/>
    <cellStyle name="Normal 12 4 6 3 2" xfId="19166" xr:uid="{00000000-0005-0000-0000-00004B4B0000}"/>
    <cellStyle name="Normal 12 4 6 3 2 2" xfId="19167" xr:uid="{00000000-0005-0000-0000-00004C4B0000}"/>
    <cellStyle name="Normal 12 4 6 3 2 3" xfId="19168" xr:uid="{00000000-0005-0000-0000-00004D4B0000}"/>
    <cellStyle name="Normal 12 4 6 3 2 4" xfId="19169" xr:uid="{00000000-0005-0000-0000-00004E4B0000}"/>
    <cellStyle name="Normal 12 4 6 3 2 5" xfId="19170" xr:uid="{00000000-0005-0000-0000-00004F4B0000}"/>
    <cellStyle name="Normal 12 4 6 3 2 6" xfId="19171" xr:uid="{00000000-0005-0000-0000-0000504B0000}"/>
    <cellStyle name="Normal 12 4 6 3 2 7" xfId="19172" xr:uid="{00000000-0005-0000-0000-0000514B0000}"/>
    <cellStyle name="Normal 12 4 6 3 3" xfId="19173" xr:uid="{00000000-0005-0000-0000-0000524B0000}"/>
    <cellStyle name="Normal 12 4 6 3 4" xfId="19174" xr:uid="{00000000-0005-0000-0000-0000534B0000}"/>
    <cellStyle name="Normal 12 4 6 3 5" xfId="19175" xr:uid="{00000000-0005-0000-0000-0000544B0000}"/>
    <cellStyle name="Normal 12 4 6 3 6" xfId="19176" xr:uid="{00000000-0005-0000-0000-0000554B0000}"/>
    <cellStyle name="Normal 12 4 6 3 7" xfId="19177" xr:uid="{00000000-0005-0000-0000-0000564B0000}"/>
    <cellStyle name="Normal 12 4 6 3 8" xfId="19178" xr:uid="{00000000-0005-0000-0000-0000574B0000}"/>
    <cellStyle name="Normal 12 4 6 4" xfId="19179" xr:uid="{00000000-0005-0000-0000-0000584B0000}"/>
    <cellStyle name="Normal 12 4 6 4 2" xfId="19180" xr:uid="{00000000-0005-0000-0000-0000594B0000}"/>
    <cellStyle name="Normal 12 4 6 4 3" xfId="19181" xr:uid="{00000000-0005-0000-0000-00005A4B0000}"/>
    <cellStyle name="Normal 12 4 6 4 4" xfId="19182" xr:uid="{00000000-0005-0000-0000-00005B4B0000}"/>
    <cellStyle name="Normal 12 4 6 4 5" xfId="19183" xr:uid="{00000000-0005-0000-0000-00005C4B0000}"/>
    <cellStyle name="Normal 12 4 6 4 6" xfId="19184" xr:uid="{00000000-0005-0000-0000-00005D4B0000}"/>
    <cellStyle name="Normal 12 4 6 4 7" xfId="19185" xr:uid="{00000000-0005-0000-0000-00005E4B0000}"/>
    <cellStyle name="Normal 12 4 6 5" xfId="19186" xr:uid="{00000000-0005-0000-0000-00005F4B0000}"/>
    <cellStyle name="Normal 12 4 6 6" xfId="19187" xr:uid="{00000000-0005-0000-0000-0000604B0000}"/>
    <cellStyle name="Normal 12 4 6 7" xfId="19188" xr:uid="{00000000-0005-0000-0000-0000614B0000}"/>
    <cellStyle name="Normal 12 4 6 8" xfId="19189" xr:uid="{00000000-0005-0000-0000-0000624B0000}"/>
    <cellStyle name="Normal 12 4 6 9" xfId="19190" xr:uid="{00000000-0005-0000-0000-0000634B0000}"/>
    <cellStyle name="Normal 12 4 7" xfId="19191" xr:uid="{00000000-0005-0000-0000-0000644B0000}"/>
    <cellStyle name="Normal 12 4 7 2" xfId="19192" xr:uid="{00000000-0005-0000-0000-0000654B0000}"/>
    <cellStyle name="Normal 12 4 7 2 2" xfId="19193" xr:uid="{00000000-0005-0000-0000-0000664B0000}"/>
    <cellStyle name="Normal 12 4 7 2 2 2" xfId="19194" xr:uid="{00000000-0005-0000-0000-0000674B0000}"/>
    <cellStyle name="Normal 12 4 7 2 2 3" xfId="19195" xr:uid="{00000000-0005-0000-0000-0000684B0000}"/>
    <cellStyle name="Normal 12 4 7 2 2 4" xfId="19196" xr:uid="{00000000-0005-0000-0000-0000694B0000}"/>
    <cellStyle name="Normal 12 4 7 2 2 5" xfId="19197" xr:uid="{00000000-0005-0000-0000-00006A4B0000}"/>
    <cellStyle name="Normal 12 4 7 2 2 6" xfId="19198" xr:uid="{00000000-0005-0000-0000-00006B4B0000}"/>
    <cellStyle name="Normal 12 4 7 2 2 7" xfId="19199" xr:uid="{00000000-0005-0000-0000-00006C4B0000}"/>
    <cellStyle name="Normal 12 4 7 2 3" xfId="19200" xr:uid="{00000000-0005-0000-0000-00006D4B0000}"/>
    <cellStyle name="Normal 12 4 7 2 4" xfId="19201" xr:uid="{00000000-0005-0000-0000-00006E4B0000}"/>
    <cellStyle name="Normal 12 4 7 2 5" xfId="19202" xr:uid="{00000000-0005-0000-0000-00006F4B0000}"/>
    <cellStyle name="Normal 12 4 7 2 6" xfId="19203" xr:uid="{00000000-0005-0000-0000-0000704B0000}"/>
    <cellStyle name="Normal 12 4 7 2 7" xfId="19204" xr:uid="{00000000-0005-0000-0000-0000714B0000}"/>
    <cellStyle name="Normal 12 4 7 2 8" xfId="19205" xr:uid="{00000000-0005-0000-0000-0000724B0000}"/>
    <cellStyle name="Normal 12 4 7 3" xfId="19206" xr:uid="{00000000-0005-0000-0000-0000734B0000}"/>
    <cellStyle name="Normal 12 4 7 3 2" xfId="19207" xr:uid="{00000000-0005-0000-0000-0000744B0000}"/>
    <cellStyle name="Normal 12 4 7 3 3" xfId="19208" xr:uid="{00000000-0005-0000-0000-0000754B0000}"/>
    <cellStyle name="Normal 12 4 7 3 4" xfId="19209" xr:uid="{00000000-0005-0000-0000-0000764B0000}"/>
    <cellStyle name="Normal 12 4 7 3 5" xfId="19210" xr:uid="{00000000-0005-0000-0000-0000774B0000}"/>
    <cellStyle name="Normal 12 4 7 3 6" xfId="19211" xr:uid="{00000000-0005-0000-0000-0000784B0000}"/>
    <cellStyle name="Normal 12 4 7 3 7" xfId="19212" xr:uid="{00000000-0005-0000-0000-0000794B0000}"/>
    <cellStyle name="Normal 12 4 7 4" xfId="19213" xr:uid="{00000000-0005-0000-0000-00007A4B0000}"/>
    <cellStyle name="Normal 12 4 7 5" xfId="19214" xr:uid="{00000000-0005-0000-0000-00007B4B0000}"/>
    <cellStyle name="Normal 12 4 7 6" xfId="19215" xr:uid="{00000000-0005-0000-0000-00007C4B0000}"/>
    <cellStyle name="Normal 12 4 7 7" xfId="19216" xr:uid="{00000000-0005-0000-0000-00007D4B0000}"/>
    <cellStyle name="Normal 12 4 7 8" xfId="19217" xr:uid="{00000000-0005-0000-0000-00007E4B0000}"/>
    <cellStyle name="Normal 12 4 7 9" xfId="19218" xr:uid="{00000000-0005-0000-0000-00007F4B0000}"/>
    <cellStyle name="Normal 12 4 8" xfId="19219" xr:uid="{00000000-0005-0000-0000-0000804B0000}"/>
    <cellStyle name="Normal 12 4 8 2" xfId="19220" xr:uid="{00000000-0005-0000-0000-0000814B0000}"/>
    <cellStyle name="Normal 12 4 8 2 2" xfId="19221" xr:uid="{00000000-0005-0000-0000-0000824B0000}"/>
    <cellStyle name="Normal 12 4 8 2 3" xfId="19222" xr:uid="{00000000-0005-0000-0000-0000834B0000}"/>
    <cellStyle name="Normal 12 4 8 2 4" xfId="19223" xr:uid="{00000000-0005-0000-0000-0000844B0000}"/>
    <cellStyle name="Normal 12 4 8 2 5" xfId="19224" xr:uid="{00000000-0005-0000-0000-0000854B0000}"/>
    <cellStyle name="Normal 12 4 8 2 6" xfId="19225" xr:uid="{00000000-0005-0000-0000-0000864B0000}"/>
    <cellStyle name="Normal 12 4 8 2 7" xfId="19226" xr:uid="{00000000-0005-0000-0000-0000874B0000}"/>
    <cellStyle name="Normal 12 4 8 3" xfId="19227" xr:uid="{00000000-0005-0000-0000-0000884B0000}"/>
    <cellStyle name="Normal 12 4 8 4" xfId="19228" xr:uid="{00000000-0005-0000-0000-0000894B0000}"/>
    <cellStyle name="Normal 12 4 8 5" xfId="19229" xr:uid="{00000000-0005-0000-0000-00008A4B0000}"/>
    <cellStyle name="Normal 12 4 8 6" xfId="19230" xr:uid="{00000000-0005-0000-0000-00008B4B0000}"/>
    <cellStyle name="Normal 12 4 8 7" xfId="19231" xr:uid="{00000000-0005-0000-0000-00008C4B0000}"/>
    <cellStyle name="Normal 12 4 8 8" xfId="19232" xr:uid="{00000000-0005-0000-0000-00008D4B0000}"/>
    <cellStyle name="Normal 12 4 9" xfId="19233" xr:uid="{00000000-0005-0000-0000-00008E4B0000}"/>
    <cellStyle name="Normal 12 4 9 2" xfId="19234" xr:uid="{00000000-0005-0000-0000-00008F4B0000}"/>
    <cellStyle name="Normal 12 4 9 3" xfId="19235" xr:uid="{00000000-0005-0000-0000-0000904B0000}"/>
    <cellStyle name="Normal 12 4 9 4" xfId="19236" xr:uid="{00000000-0005-0000-0000-0000914B0000}"/>
    <cellStyle name="Normal 12 4 9 5" xfId="19237" xr:uid="{00000000-0005-0000-0000-0000924B0000}"/>
    <cellStyle name="Normal 12 4 9 6" xfId="19238" xr:uid="{00000000-0005-0000-0000-0000934B0000}"/>
    <cellStyle name="Normal 12 4 9 7" xfId="19239" xr:uid="{00000000-0005-0000-0000-0000944B0000}"/>
    <cellStyle name="Normal 12 5" xfId="19240" xr:uid="{00000000-0005-0000-0000-0000954B0000}"/>
    <cellStyle name="Normal 12 5 10" xfId="19241" xr:uid="{00000000-0005-0000-0000-0000964B0000}"/>
    <cellStyle name="Normal 12 5 11" xfId="19242" xr:uid="{00000000-0005-0000-0000-0000974B0000}"/>
    <cellStyle name="Normal 12 5 12" xfId="19243" xr:uid="{00000000-0005-0000-0000-0000984B0000}"/>
    <cellStyle name="Normal 12 5 13" xfId="19244" xr:uid="{00000000-0005-0000-0000-0000994B0000}"/>
    <cellStyle name="Normal 12 5 14" xfId="19245" xr:uid="{00000000-0005-0000-0000-00009A4B0000}"/>
    <cellStyle name="Normal 12 5 15" xfId="19246" xr:uid="{00000000-0005-0000-0000-00009B4B0000}"/>
    <cellStyle name="Normal 12 5 16" xfId="19247" xr:uid="{00000000-0005-0000-0000-00009C4B0000}"/>
    <cellStyle name="Normal 12 5 17" xfId="56697" xr:uid="{00000000-0005-0000-0000-00009D4B0000}"/>
    <cellStyle name="Normal 12 5 2" xfId="19248" xr:uid="{00000000-0005-0000-0000-00009E4B0000}"/>
    <cellStyle name="Normal 12 5 2 10" xfId="19249" xr:uid="{00000000-0005-0000-0000-00009F4B0000}"/>
    <cellStyle name="Normal 12 5 2 11" xfId="19250" xr:uid="{00000000-0005-0000-0000-0000A04B0000}"/>
    <cellStyle name="Normal 12 5 2 12" xfId="19251" xr:uid="{00000000-0005-0000-0000-0000A14B0000}"/>
    <cellStyle name="Normal 12 5 2 2" xfId="19252" xr:uid="{00000000-0005-0000-0000-0000A24B0000}"/>
    <cellStyle name="Normal 12 5 2 2 10" xfId="19253" xr:uid="{00000000-0005-0000-0000-0000A34B0000}"/>
    <cellStyle name="Normal 12 5 2 2 11" xfId="19254" xr:uid="{00000000-0005-0000-0000-0000A44B0000}"/>
    <cellStyle name="Normal 12 5 2 2 2" xfId="19255" xr:uid="{00000000-0005-0000-0000-0000A54B0000}"/>
    <cellStyle name="Normal 12 5 2 2 2 10" xfId="19256" xr:uid="{00000000-0005-0000-0000-0000A64B0000}"/>
    <cellStyle name="Normal 12 5 2 2 2 2" xfId="19257" xr:uid="{00000000-0005-0000-0000-0000A74B0000}"/>
    <cellStyle name="Normal 12 5 2 2 2 2 2" xfId="19258" xr:uid="{00000000-0005-0000-0000-0000A84B0000}"/>
    <cellStyle name="Normal 12 5 2 2 2 2 2 2" xfId="19259" xr:uid="{00000000-0005-0000-0000-0000A94B0000}"/>
    <cellStyle name="Normal 12 5 2 2 2 2 2 3" xfId="19260" xr:uid="{00000000-0005-0000-0000-0000AA4B0000}"/>
    <cellStyle name="Normal 12 5 2 2 2 2 2 4" xfId="19261" xr:uid="{00000000-0005-0000-0000-0000AB4B0000}"/>
    <cellStyle name="Normal 12 5 2 2 2 2 2 5" xfId="19262" xr:uid="{00000000-0005-0000-0000-0000AC4B0000}"/>
    <cellStyle name="Normal 12 5 2 2 2 2 2 6" xfId="19263" xr:uid="{00000000-0005-0000-0000-0000AD4B0000}"/>
    <cellStyle name="Normal 12 5 2 2 2 2 2 7" xfId="19264" xr:uid="{00000000-0005-0000-0000-0000AE4B0000}"/>
    <cellStyle name="Normal 12 5 2 2 2 2 3" xfId="19265" xr:uid="{00000000-0005-0000-0000-0000AF4B0000}"/>
    <cellStyle name="Normal 12 5 2 2 2 2 4" xfId="19266" xr:uid="{00000000-0005-0000-0000-0000B04B0000}"/>
    <cellStyle name="Normal 12 5 2 2 2 2 5" xfId="19267" xr:uid="{00000000-0005-0000-0000-0000B14B0000}"/>
    <cellStyle name="Normal 12 5 2 2 2 2 6" xfId="19268" xr:uid="{00000000-0005-0000-0000-0000B24B0000}"/>
    <cellStyle name="Normal 12 5 2 2 2 2 7" xfId="19269" xr:uid="{00000000-0005-0000-0000-0000B34B0000}"/>
    <cellStyle name="Normal 12 5 2 2 2 2 8" xfId="19270" xr:uid="{00000000-0005-0000-0000-0000B44B0000}"/>
    <cellStyle name="Normal 12 5 2 2 2 3" xfId="19271" xr:uid="{00000000-0005-0000-0000-0000B54B0000}"/>
    <cellStyle name="Normal 12 5 2 2 2 3 2" xfId="19272" xr:uid="{00000000-0005-0000-0000-0000B64B0000}"/>
    <cellStyle name="Normal 12 5 2 2 2 3 2 2" xfId="19273" xr:uid="{00000000-0005-0000-0000-0000B74B0000}"/>
    <cellStyle name="Normal 12 5 2 2 2 3 2 3" xfId="19274" xr:uid="{00000000-0005-0000-0000-0000B84B0000}"/>
    <cellStyle name="Normal 12 5 2 2 2 3 2 4" xfId="19275" xr:uid="{00000000-0005-0000-0000-0000B94B0000}"/>
    <cellStyle name="Normal 12 5 2 2 2 3 2 5" xfId="19276" xr:uid="{00000000-0005-0000-0000-0000BA4B0000}"/>
    <cellStyle name="Normal 12 5 2 2 2 3 2 6" xfId="19277" xr:uid="{00000000-0005-0000-0000-0000BB4B0000}"/>
    <cellStyle name="Normal 12 5 2 2 2 3 2 7" xfId="19278" xr:uid="{00000000-0005-0000-0000-0000BC4B0000}"/>
    <cellStyle name="Normal 12 5 2 2 2 3 3" xfId="19279" xr:uid="{00000000-0005-0000-0000-0000BD4B0000}"/>
    <cellStyle name="Normal 12 5 2 2 2 3 4" xfId="19280" xr:uid="{00000000-0005-0000-0000-0000BE4B0000}"/>
    <cellStyle name="Normal 12 5 2 2 2 3 5" xfId="19281" xr:uid="{00000000-0005-0000-0000-0000BF4B0000}"/>
    <cellStyle name="Normal 12 5 2 2 2 3 6" xfId="19282" xr:uid="{00000000-0005-0000-0000-0000C04B0000}"/>
    <cellStyle name="Normal 12 5 2 2 2 3 7" xfId="19283" xr:uid="{00000000-0005-0000-0000-0000C14B0000}"/>
    <cellStyle name="Normal 12 5 2 2 2 3 8" xfId="19284" xr:uid="{00000000-0005-0000-0000-0000C24B0000}"/>
    <cellStyle name="Normal 12 5 2 2 2 4" xfId="19285" xr:uid="{00000000-0005-0000-0000-0000C34B0000}"/>
    <cellStyle name="Normal 12 5 2 2 2 4 2" xfId="19286" xr:uid="{00000000-0005-0000-0000-0000C44B0000}"/>
    <cellStyle name="Normal 12 5 2 2 2 4 3" xfId="19287" xr:uid="{00000000-0005-0000-0000-0000C54B0000}"/>
    <cellStyle name="Normal 12 5 2 2 2 4 4" xfId="19288" xr:uid="{00000000-0005-0000-0000-0000C64B0000}"/>
    <cellStyle name="Normal 12 5 2 2 2 4 5" xfId="19289" xr:uid="{00000000-0005-0000-0000-0000C74B0000}"/>
    <cellStyle name="Normal 12 5 2 2 2 4 6" xfId="19290" xr:uid="{00000000-0005-0000-0000-0000C84B0000}"/>
    <cellStyle name="Normal 12 5 2 2 2 4 7" xfId="19291" xr:uid="{00000000-0005-0000-0000-0000C94B0000}"/>
    <cellStyle name="Normal 12 5 2 2 2 5" xfId="19292" xr:uid="{00000000-0005-0000-0000-0000CA4B0000}"/>
    <cellStyle name="Normal 12 5 2 2 2 6" xfId="19293" xr:uid="{00000000-0005-0000-0000-0000CB4B0000}"/>
    <cellStyle name="Normal 12 5 2 2 2 7" xfId="19294" xr:uid="{00000000-0005-0000-0000-0000CC4B0000}"/>
    <cellStyle name="Normal 12 5 2 2 2 8" xfId="19295" xr:uid="{00000000-0005-0000-0000-0000CD4B0000}"/>
    <cellStyle name="Normal 12 5 2 2 2 9" xfId="19296" xr:uid="{00000000-0005-0000-0000-0000CE4B0000}"/>
    <cellStyle name="Normal 12 5 2 2 3" xfId="19297" xr:uid="{00000000-0005-0000-0000-0000CF4B0000}"/>
    <cellStyle name="Normal 12 5 2 2 3 2" xfId="19298" xr:uid="{00000000-0005-0000-0000-0000D04B0000}"/>
    <cellStyle name="Normal 12 5 2 2 3 2 2" xfId="19299" xr:uid="{00000000-0005-0000-0000-0000D14B0000}"/>
    <cellStyle name="Normal 12 5 2 2 3 2 2 2" xfId="19300" xr:uid="{00000000-0005-0000-0000-0000D24B0000}"/>
    <cellStyle name="Normal 12 5 2 2 3 2 2 3" xfId="19301" xr:uid="{00000000-0005-0000-0000-0000D34B0000}"/>
    <cellStyle name="Normal 12 5 2 2 3 2 2 4" xfId="19302" xr:uid="{00000000-0005-0000-0000-0000D44B0000}"/>
    <cellStyle name="Normal 12 5 2 2 3 2 2 5" xfId="19303" xr:uid="{00000000-0005-0000-0000-0000D54B0000}"/>
    <cellStyle name="Normal 12 5 2 2 3 2 2 6" xfId="19304" xr:uid="{00000000-0005-0000-0000-0000D64B0000}"/>
    <cellStyle name="Normal 12 5 2 2 3 2 2 7" xfId="19305" xr:uid="{00000000-0005-0000-0000-0000D74B0000}"/>
    <cellStyle name="Normal 12 5 2 2 3 2 3" xfId="19306" xr:uid="{00000000-0005-0000-0000-0000D84B0000}"/>
    <cellStyle name="Normal 12 5 2 2 3 2 4" xfId="19307" xr:uid="{00000000-0005-0000-0000-0000D94B0000}"/>
    <cellStyle name="Normal 12 5 2 2 3 2 5" xfId="19308" xr:uid="{00000000-0005-0000-0000-0000DA4B0000}"/>
    <cellStyle name="Normal 12 5 2 2 3 2 6" xfId="19309" xr:uid="{00000000-0005-0000-0000-0000DB4B0000}"/>
    <cellStyle name="Normal 12 5 2 2 3 2 7" xfId="19310" xr:uid="{00000000-0005-0000-0000-0000DC4B0000}"/>
    <cellStyle name="Normal 12 5 2 2 3 2 8" xfId="19311" xr:uid="{00000000-0005-0000-0000-0000DD4B0000}"/>
    <cellStyle name="Normal 12 5 2 2 3 3" xfId="19312" xr:uid="{00000000-0005-0000-0000-0000DE4B0000}"/>
    <cellStyle name="Normal 12 5 2 2 3 3 2" xfId="19313" xr:uid="{00000000-0005-0000-0000-0000DF4B0000}"/>
    <cellStyle name="Normal 12 5 2 2 3 3 3" xfId="19314" xr:uid="{00000000-0005-0000-0000-0000E04B0000}"/>
    <cellStyle name="Normal 12 5 2 2 3 3 4" xfId="19315" xr:uid="{00000000-0005-0000-0000-0000E14B0000}"/>
    <cellStyle name="Normal 12 5 2 2 3 3 5" xfId="19316" xr:uid="{00000000-0005-0000-0000-0000E24B0000}"/>
    <cellStyle name="Normal 12 5 2 2 3 3 6" xfId="19317" xr:uid="{00000000-0005-0000-0000-0000E34B0000}"/>
    <cellStyle name="Normal 12 5 2 2 3 3 7" xfId="19318" xr:uid="{00000000-0005-0000-0000-0000E44B0000}"/>
    <cellStyle name="Normal 12 5 2 2 3 4" xfId="19319" xr:uid="{00000000-0005-0000-0000-0000E54B0000}"/>
    <cellStyle name="Normal 12 5 2 2 3 5" xfId="19320" xr:uid="{00000000-0005-0000-0000-0000E64B0000}"/>
    <cellStyle name="Normal 12 5 2 2 3 6" xfId="19321" xr:uid="{00000000-0005-0000-0000-0000E74B0000}"/>
    <cellStyle name="Normal 12 5 2 2 3 7" xfId="19322" xr:uid="{00000000-0005-0000-0000-0000E84B0000}"/>
    <cellStyle name="Normal 12 5 2 2 3 8" xfId="19323" xr:uid="{00000000-0005-0000-0000-0000E94B0000}"/>
    <cellStyle name="Normal 12 5 2 2 3 9" xfId="19324" xr:uid="{00000000-0005-0000-0000-0000EA4B0000}"/>
    <cellStyle name="Normal 12 5 2 2 4" xfId="19325" xr:uid="{00000000-0005-0000-0000-0000EB4B0000}"/>
    <cellStyle name="Normal 12 5 2 2 4 2" xfId="19326" xr:uid="{00000000-0005-0000-0000-0000EC4B0000}"/>
    <cellStyle name="Normal 12 5 2 2 4 2 2" xfId="19327" xr:uid="{00000000-0005-0000-0000-0000ED4B0000}"/>
    <cellStyle name="Normal 12 5 2 2 4 2 3" xfId="19328" xr:uid="{00000000-0005-0000-0000-0000EE4B0000}"/>
    <cellStyle name="Normal 12 5 2 2 4 2 4" xfId="19329" xr:uid="{00000000-0005-0000-0000-0000EF4B0000}"/>
    <cellStyle name="Normal 12 5 2 2 4 2 5" xfId="19330" xr:uid="{00000000-0005-0000-0000-0000F04B0000}"/>
    <cellStyle name="Normal 12 5 2 2 4 2 6" xfId="19331" xr:uid="{00000000-0005-0000-0000-0000F14B0000}"/>
    <cellStyle name="Normal 12 5 2 2 4 2 7" xfId="19332" xr:uid="{00000000-0005-0000-0000-0000F24B0000}"/>
    <cellStyle name="Normal 12 5 2 2 4 3" xfId="19333" xr:uid="{00000000-0005-0000-0000-0000F34B0000}"/>
    <cellStyle name="Normal 12 5 2 2 4 4" xfId="19334" xr:uid="{00000000-0005-0000-0000-0000F44B0000}"/>
    <cellStyle name="Normal 12 5 2 2 4 5" xfId="19335" xr:uid="{00000000-0005-0000-0000-0000F54B0000}"/>
    <cellStyle name="Normal 12 5 2 2 4 6" xfId="19336" xr:uid="{00000000-0005-0000-0000-0000F64B0000}"/>
    <cellStyle name="Normal 12 5 2 2 4 7" xfId="19337" xr:uid="{00000000-0005-0000-0000-0000F74B0000}"/>
    <cellStyle name="Normal 12 5 2 2 4 8" xfId="19338" xr:uid="{00000000-0005-0000-0000-0000F84B0000}"/>
    <cellStyle name="Normal 12 5 2 2 5" xfId="19339" xr:uid="{00000000-0005-0000-0000-0000F94B0000}"/>
    <cellStyle name="Normal 12 5 2 2 5 2" xfId="19340" xr:uid="{00000000-0005-0000-0000-0000FA4B0000}"/>
    <cellStyle name="Normal 12 5 2 2 5 3" xfId="19341" xr:uid="{00000000-0005-0000-0000-0000FB4B0000}"/>
    <cellStyle name="Normal 12 5 2 2 5 4" xfId="19342" xr:uid="{00000000-0005-0000-0000-0000FC4B0000}"/>
    <cellStyle name="Normal 12 5 2 2 5 5" xfId="19343" xr:uid="{00000000-0005-0000-0000-0000FD4B0000}"/>
    <cellStyle name="Normal 12 5 2 2 5 6" xfId="19344" xr:uid="{00000000-0005-0000-0000-0000FE4B0000}"/>
    <cellStyle name="Normal 12 5 2 2 5 7" xfId="19345" xr:uid="{00000000-0005-0000-0000-0000FF4B0000}"/>
    <cellStyle name="Normal 12 5 2 2 6" xfId="19346" xr:uid="{00000000-0005-0000-0000-0000004C0000}"/>
    <cellStyle name="Normal 12 5 2 2 7" xfId="19347" xr:uid="{00000000-0005-0000-0000-0000014C0000}"/>
    <cellStyle name="Normal 12 5 2 2 8" xfId="19348" xr:uid="{00000000-0005-0000-0000-0000024C0000}"/>
    <cellStyle name="Normal 12 5 2 2 9" xfId="19349" xr:uid="{00000000-0005-0000-0000-0000034C0000}"/>
    <cellStyle name="Normal 12 5 2 3" xfId="19350" xr:uid="{00000000-0005-0000-0000-0000044C0000}"/>
    <cellStyle name="Normal 12 5 2 3 10" xfId="19351" xr:uid="{00000000-0005-0000-0000-0000054C0000}"/>
    <cellStyle name="Normal 12 5 2 3 2" xfId="19352" xr:uid="{00000000-0005-0000-0000-0000064C0000}"/>
    <cellStyle name="Normal 12 5 2 3 2 2" xfId="19353" xr:uid="{00000000-0005-0000-0000-0000074C0000}"/>
    <cellStyle name="Normal 12 5 2 3 2 2 2" xfId="19354" xr:uid="{00000000-0005-0000-0000-0000084C0000}"/>
    <cellStyle name="Normal 12 5 2 3 2 2 3" xfId="19355" xr:uid="{00000000-0005-0000-0000-0000094C0000}"/>
    <cellStyle name="Normal 12 5 2 3 2 2 4" xfId="19356" xr:uid="{00000000-0005-0000-0000-00000A4C0000}"/>
    <cellStyle name="Normal 12 5 2 3 2 2 5" xfId="19357" xr:uid="{00000000-0005-0000-0000-00000B4C0000}"/>
    <cellStyle name="Normal 12 5 2 3 2 2 6" xfId="19358" xr:uid="{00000000-0005-0000-0000-00000C4C0000}"/>
    <cellStyle name="Normal 12 5 2 3 2 2 7" xfId="19359" xr:uid="{00000000-0005-0000-0000-00000D4C0000}"/>
    <cellStyle name="Normal 12 5 2 3 2 3" xfId="19360" xr:uid="{00000000-0005-0000-0000-00000E4C0000}"/>
    <cellStyle name="Normal 12 5 2 3 2 4" xfId="19361" xr:uid="{00000000-0005-0000-0000-00000F4C0000}"/>
    <cellStyle name="Normal 12 5 2 3 2 5" xfId="19362" xr:uid="{00000000-0005-0000-0000-0000104C0000}"/>
    <cellStyle name="Normal 12 5 2 3 2 6" xfId="19363" xr:uid="{00000000-0005-0000-0000-0000114C0000}"/>
    <cellStyle name="Normal 12 5 2 3 2 7" xfId="19364" xr:uid="{00000000-0005-0000-0000-0000124C0000}"/>
    <cellStyle name="Normal 12 5 2 3 2 8" xfId="19365" xr:uid="{00000000-0005-0000-0000-0000134C0000}"/>
    <cellStyle name="Normal 12 5 2 3 3" xfId="19366" xr:uid="{00000000-0005-0000-0000-0000144C0000}"/>
    <cellStyle name="Normal 12 5 2 3 3 2" xfId="19367" xr:uid="{00000000-0005-0000-0000-0000154C0000}"/>
    <cellStyle name="Normal 12 5 2 3 3 2 2" xfId="19368" xr:uid="{00000000-0005-0000-0000-0000164C0000}"/>
    <cellStyle name="Normal 12 5 2 3 3 2 3" xfId="19369" xr:uid="{00000000-0005-0000-0000-0000174C0000}"/>
    <cellStyle name="Normal 12 5 2 3 3 2 4" xfId="19370" xr:uid="{00000000-0005-0000-0000-0000184C0000}"/>
    <cellStyle name="Normal 12 5 2 3 3 2 5" xfId="19371" xr:uid="{00000000-0005-0000-0000-0000194C0000}"/>
    <cellStyle name="Normal 12 5 2 3 3 2 6" xfId="19372" xr:uid="{00000000-0005-0000-0000-00001A4C0000}"/>
    <cellStyle name="Normal 12 5 2 3 3 2 7" xfId="19373" xr:uid="{00000000-0005-0000-0000-00001B4C0000}"/>
    <cellStyle name="Normal 12 5 2 3 3 3" xfId="19374" xr:uid="{00000000-0005-0000-0000-00001C4C0000}"/>
    <cellStyle name="Normal 12 5 2 3 3 4" xfId="19375" xr:uid="{00000000-0005-0000-0000-00001D4C0000}"/>
    <cellStyle name="Normal 12 5 2 3 3 5" xfId="19376" xr:uid="{00000000-0005-0000-0000-00001E4C0000}"/>
    <cellStyle name="Normal 12 5 2 3 3 6" xfId="19377" xr:uid="{00000000-0005-0000-0000-00001F4C0000}"/>
    <cellStyle name="Normal 12 5 2 3 3 7" xfId="19378" xr:uid="{00000000-0005-0000-0000-0000204C0000}"/>
    <cellStyle name="Normal 12 5 2 3 3 8" xfId="19379" xr:uid="{00000000-0005-0000-0000-0000214C0000}"/>
    <cellStyle name="Normal 12 5 2 3 4" xfId="19380" xr:uid="{00000000-0005-0000-0000-0000224C0000}"/>
    <cellStyle name="Normal 12 5 2 3 4 2" xfId="19381" xr:uid="{00000000-0005-0000-0000-0000234C0000}"/>
    <cellStyle name="Normal 12 5 2 3 4 3" xfId="19382" xr:uid="{00000000-0005-0000-0000-0000244C0000}"/>
    <cellStyle name="Normal 12 5 2 3 4 4" xfId="19383" xr:uid="{00000000-0005-0000-0000-0000254C0000}"/>
    <cellStyle name="Normal 12 5 2 3 4 5" xfId="19384" xr:uid="{00000000-0005-0000-0000-0000264C0000}"/>
    <cellStyle name="Normal 12 5 2 3 4 6" xfId="19385" xr:uid="{00000000-0005-0000-0000-0000274C0000}"/>
    <cellStyle name="Normal 12 5 2 3 4 7" xfId="19386" xr:uid="{00000000-0005-0000-0000-0000284C0000}"/>
    <cellStyle name="Normal 12 5 2 3 5" xfId="19387" xr:uid="{00000000-0005-0000-0000-0000294C0000}"/>
    <cellStyle name="Normal 12 5 2 3 6" xfId="19388" xr:uid="{00000000-0005-0000-0000-00002A4C0000}"/>
    <cellStyle name="Normal 12 5 2 3 7" xfId="19389" xr:uid="{00000000-0005-0000-0000-00002B4C0000}"/>
    <cellStyle name="Normal 12 5 2 3 8" xfId="19390" xr:uid="{00000000-0005-0000-0000-00002C4C0000}"/>
    <cellStyle name="Normal 12 5 2 3 9" xfId="19391" xr:uid="{00000000-0005-0000-0000-00002D4C0000}"/>
    <cellStyle name="Normal 12 5 2 4" xfId="19392" xr:uid="{00000000-0005-0000-0000-00002E4C0000}"/>
    <cellStyle name="Normal 12 5 2 4 2" xfId="19393" xr:uid="{00000000-0005-0000-0000-00002F4C0000}"/>
    <cellStyle name="Normal 12 5 2 4 2 2" xfId="19394" xr:uid="{00000000-0005-0000-0000-0000304C0000}"/>
    <cellStyle name="Normal 12 5 2 4 2 2 2" xfId="19395" xr:uid="{00000000-0005-0000-0000-0000314C0000}"/>
    <cellStyle name="Normal 12 5 2 4 2 2 3" xfId="19396" xr:uid="{00000000-0005-0000-0000-0000324C0000}"/>
    <cellStyle name="Normal 12 5 2 4 2 2 4" xfId="19397" xr:uid="{00000000-0005-0000-0000-0000334C0000}"/>
    <cellStyle name="Normal 12 5 2 4 2 2 5" xfId="19398" xr:uid="{00000000-0005-0000-0000-0000344C0000}"/>
    <cellStyle name="Normal 12 5 2 4 2 2 6" xfId="19399" xr:uid="{00000000-0005-0000-0000-0000354C0000}"/>
    <cellStyle name="Normal 12 5 2 4 2 2 7" xfId="19400" xr:uid="{00000000-0005-0000-0000-0000364C0000}"/>
    <cellStyle name="Normal 12 5 2 4 2 3" xfId="19401" xr:uid="{00000000-0005-0000-0000-0000374C0000}"/>
    <cellStyle name="Normal 12 5 2 4 2 4" xfId="19402" xr:uid="{00000000-0005-0000-0000-0000384C0000}"/>
    <cellStyle name="Normal 12 5 2 4 2 5" xfId="19403" xr:uid="{00000000-0005-0000-0000-0000394C0000}"/>
    <cellStyle name="Normal 12 5 2 4 2 6" xfId="19404" xr:uid="{00000000-0005-0000-0000-00003A4C0000}"/>
    <cellStyle name="Normal 12 5 2 4 2 7" xfId="19405" xr:uid="{00000000-0005-0000-0000-00003B4C0000}"/>
    <cellStyle name="Normal 12 5 2 4 2 8" xfId="19406" xr:uid="{00000000-0005-0000-0000-00003C4C0000}"/>
    <cellStyle name="Normal 12 5 2 4 3" xfId="19407" xr:uid="{00000000-0005-0000-0000-00003D4C0000}"/>
    <cellStyle name="Normal 12 5 2 4 3 2" xfId="19408" xr:uid="{00000000-0005-0000-0000-00003E4C0000}"/>
    <cellStyle name="Normal 12 5 2 4 3 3" xfId="19409" xr:uid="{00000000-0005-0000-0000-00003F4C0000}"/>
    <cellStyle name="Normal 12 5 2 4 3 4" xfId="19410" xr:uid="{00000000-0005-0000-0000-0000404C0000}"/>
    <cellStyle name="Normal 12 5 2 4 3 5" xfId="19411" xr:uid="{00000000-0005-0000-0000-0000414C0000}"/>
    <cellStyle name="Normal 12 5 2 4 3 6" xfId="19412" xr:uid="{00000000-0005-0000-0000-0000424C0000}"/>
    <cellStyle name="Normal 12 5 2 4 3 7" xfId="19413" xr:uid="{00000000-0005-0000-0000-0000434C0000}"/>
    <cellStyle name="Normal 12 5 2 4 4" xfId="19414" xr:uid="{00000000-0005-0000-0000-0000444C0000}"/>
    <cellStyle name="Normal 12 5 2 4 5" xfId="19415" xr:uid="{00000000-0005-0000-0000-0000454C0000}"/>
    <cellStyle name="Normal 12 5 2 4 6" xfId="19416" xr:uid="{00000000-0005-0000-0000-0000464C0000}"/>
    <cellStyle name="Normal 12 5 2 4 7" xfId="19417" xr:uid="{00000000-0005-0000-0000-0000474C0000}"/>
    <cellStyle name="Normal 12 5 2 4 8" xfId="19418" xr:uid="{00000000-0005-0000-0000-0000484C0000}"/>
    <cellStyle name="Normal 12 5 2 4 9" xfId="19419" xr:uid="{00000000-0005-0000-0000-0000494C0000}"/>
    <cellStyle name="Normal 12 5 2 5" xfId="19420" xr:uid="{00000000-0005-0000-0000-00004A4C0000}"/>
    <cellStyle name="Normal 12 5 2 5 2" xfId="19421" xr:uid="{00000000-0005-0000-0000-00004B4C0000}"/>
    <cellStyle name="Normal 12 5 2 5 2 2" xfId="19422" xr:uid="{00000000-0005-0000-0000-00004C4C0000}"/>
    <cellStyle name="Normal 12 5 2 5 2 3" xfId="19423" xr:uid="{00000000-0005-0000-0000-00004D4C0000}"/>
    <cellStyle name="Normal 12 5 2 5 2 4" xfId="19424" xr:uid="{00000000-0005-0000-0000-00004E4C0000}"/>
    <cellStyle name="Normal 12 5 2 5 2 5" xfId="19425" xr:uid="{00000000-0005-0000-0000-00004F4C0000}"/>
    <cellStyle name="Normal 12 5 2 5 2 6" xfId="19426" xr:uid="{00000000-0005-0000-0000-0000504C0000}"/>
    <cellStyle name="Normal 12 5 2 5 2 7" xfId="19427" xr:uid="{00000000-0005-0000-0000-0000514C0000}"/>
    <cellStyle name="Normal 12 5 2 5 3" xfId="19428" xr:uid="{00000000-0005-0000-0000-0000524C0000}"/>
    <cellStyle name="Normal 12 5 2 5 4" xfId="19429" xr:uid="{00000000-0005-0000-0000-0000534C0000}"/>
    <cellStyle name="Normal 12 5 2 5 5" xfId="19430" xr:uid="{00000000-0005-0000-0000-0000544C0000}"/>
    <cellStyle name="Normal 12 5 2 5 6" xfId="19431" xr:uid="{00000000-0005-0000-0000-0000554C0000}"/>
    <cellStyle name="Normal 12 5 2 5 7" xfId="19432" xr:uid="{00000000-0005-0000-0000-0000564C0000}"/>
    <cellStyle name="Normal 12 5 2 5 8" xfId="19433" xr:uid="{00000000-0005-0000-0000-0000574C0000}"/>
    <cellStyle name="Normal 12 5 2 6" xfId="19434" xr:uid="{00000000-0005-0000-0000-0000584C0000}"/>
    <cellStyle name="Normal 12 5 2 6 2" xfId="19435" xr:uid="{00000000-0005-0000-0000-0000594C0000}"/>
    <cellStyle name="Normal 12 5 2 6 3" xfId="19436" xr:uid="{00000000-0005-0000-0000-00005A4C0000}"/>
    <cellStyle name="Normal 12 5 2 6 4" xfId="19437" xr:uid="{00000000-0005-0000-0000-00005B4C0000}"/>
    <cellStyle name="Normal 12 5 2 6 5" xfId="19438" xr:uid="{00000000-0005-0000-0000-00005C4C0000}"/>
    <cellStyle name="Normal 12 5 2 6 6" xfId="19439" xr:uid="{00000000-0005-0000-0000-00005D4C0000}"/>
    <cellStyle name="Normal 12 5 2 6 7" xfId="19440" xr:uid="{00000000-0005-0000-0000-00005E4C0000}"/>
    <cellStyle name="Normal 12 5 2 7" xfId="19441" xr:uid="{00000000-0005-0000-0000-00005F4C0000}"/>
    <cellStyle name="Normal 12 5 2 8" xfId="19442" xr:uid="{00000000-0005-0000-0000-0000604C0000}"/>
    <cellStyle name="Normal 12 5 2 9" xfId="19443" xr:uid="{00000000-0005-0000-0000-0000614C0000}"/>
    <cellStyle name="Normal 12 5 3" xfId="19444" xr:uid="{00000000-0005-0000-0000-0000624C0000}"/>
    <cellStyle name="Normal 12 5 3 10" xfId="19445" xr:uid="{00000000-0005-0000-0000-0000634C0000}"/>
    <cellStyle name="Normal 12 5 3 11" xfId="19446" xr:uid="{00000000-0005-0000-0000-0000644C0000}"/>
    <cellStyle name="Normal 12 5 3 12" xfId="19447" xr:uid="{00000000-0005-0000-0000-0000654C0000}"/>
    <cellStyle name="Normal 12 5 3 2" xfId="19448" xr:uid="{00000000-0005-0000-0000-0000664C0000}"/>
    <cellStyle name="Normal 12 5 3 2 10" xfId="19449" xr:uid="{00000000-0005-0000-0000-0000674C0000}"/>
    <cellStyle name="Normal 12 5 3 2 11" xfId="19450" xr:uid="{00000000-0005-0000-0000-0000684C0000}"/>
    <cellStyle name="Normal 12 5 3 2 2" xfId="19451" xr:uid="{00000000-0005-0000-0000-0000694C0000}"/>
    <cellStyle name="Normal 12 5 3 2 2 10" xfId="19452" xr:uid="{00000000-0005-0000-0000-00006A4C0000}"/>
    <cellStyle name="Normal 12 5 3 2 2 2" xfId="19453" xr:uid="{00000000-0005-0000-0000-00006B4C0000}"/>
    <cellStyle name="Normal 12 5 3 2 2 2 2" xfId="19454" xr:uid="{00000000-0005-0000-0000-00006C4C0000}"/>
    <cellStyle name="Normal 12 5 3 2 2 2 2 2" xfId="19455" xr:uid="{00000000-0005-0000-0000-00006D4C0000}"/>
    <cellStyle name="Normal 12 5 3 2 2 2 2 3" xfId="19456" xr:uid="{00000000-0005-0000-0000-00006E4C0000}"/>
    <cellStyle name="Normal 12 5 3 2 2 2 2 4" xfId="19457" xr:uid="{00000000-0005-0000-0000-00006F4C0000}"/>
    <cellStyle name="Normal 12 5 3 2 2 2 2 5" xfId="19458" xr:uid="{00000000-0005-0000-0000-0000704C0000}"/>
    <cellStyle name="Normal 12 5 3 2 2 2 2 6" xfId="19459" xr:uid="{00000000-0005-0000-0000-0000714C0000}"/>
    <cellStyle name="Normal 12 5 3 2 2 2 2 7" xfId="19460" xr:uid="{00000000-0005-0000-0000-0000724C0000}"/>
    <cellStyle name="Normal 12 5 3 2 2 2 3" xfId="19461" xr:uid="{00000000-0005-0000-0000-0000734C0000}"/>
    <cellStyle name="Normal 12 5 3 2 2 2 4" xfId="19462" xr:uid="{00000000-0005-0000-0000-0000744C0000}"/>
    <cellStyle name="Normal 12 5 3 2 2 2 5" xfId="19463" xr:uid="{00000000-0005-0000-0000-0000754C0000}"/>
    <cellStyle name="Normal 12 5 3 2 2 2 6" xfId="19464" xr:uid="{00000000-0005-0000-0000-0000764C0000}"/>
    <cellStyle name="Normal 12 5 3 2 2 2 7" xfId="19465" xr:uid="{00000000-0005-0000-0000-0000774C0000}"/>
    <cellStyle name="Normal 12 5 3 2 2 2 8" xfId="19466" xr:uid="{00000000-0005-0000-0000-0000784C0000}"/>
    <cellStyle name="Normal 12 5 3 2 2 3" xfId="19467" xr:uid="{00000000-0005-0000-0000-0000794C0000}"/>
    <cellStyle name="Normal 12 5 3 2 2 3 2" xfId="19468" xr:uid="{00000000-0005-0000-0000-00007A4C0000}"/>
    <cellStyle name="Normal 12 5 3 2 2 3 2 2" xfId="19469" xr:uid="{00000000-0005-0000-0000-00007B4C0000}"/>
    <cellStyle name="Normal 12 5 3 2 2 3 2 3" xfId="19470" xr:uid="{00000000-0005-0000-0000-00007C4C0000}"/>
    <cellStyle name="Normal 12 5 3 2 2 3 2 4" xfId="19471" xr:uid="{00000000-0005-0000-0000-00007D4C0000}"/>
    <cellStyle name="Normal 12 5 3 2 2 3 2 5" xfId="19472" xr:uid="{00000000-0005-0000-0000-00007E4C0000}"/>
    <cellStyle name="Normal 12 5 3 2 2 3 2 6" xfId="19473" xr:uid="{00000000-0005-0000-0000-00007F4C0000}"/>
    <cellStyle name="Normal 12 5 3 2 2 3 2 7" xfId="19474" xr:uid="{00000000-0005-0000-0000-0000804C0000}"/>
    <cellStyle name="Normal 12 5 3 2 2 3 3" xfId="19475" xr:uid="{00000000-0005-0000-0000-0000814C0000}"/>
    <cellStyle name="Normal 12 5 3 2 2 3 4" xfId="19476" xr:uid="{00000000-0005-0000-0000-0000824C0000}"/>
    <cellStyle name="Normal 12 5 3 2 2 3 5" xfId="19477" xr:uid="{00000000-0005-0000-0000-0000834C0000}"/>
    <cellStyle name="Normal 12 5 3 2 2 3 6" xfId="19478" xr:uid="{00000000-0005-0000-0000-0000844C0000}"/>
    <cellStyle name="Normal 12 5 3 2 2 3 7" xfId="19479" xr:uid="{00000000-0005-0000-0000-0000854C0000}"/>
    <cellStyle name="Normal 12 5 3 2 2 3 8" xfId="19480" xr:uid="{00000000-0005-0000-0000-0000864C0000}"/>
    <cellStyle name="Normal 12 5 3 2 2 4" xfId="19481" xr:uid="{00000000-0005-0000-0000-0000874C0000}"/>
    <cellStyle name="Normal 12 5 3 2 2 4 2" xfId="19482" xr:uid="{00000000-0005-0000-0000-0000884C0000}"/>
    <cellStyle name="Normal 12 5 3 2 2 4 3" xfId="19483" xr:uid="{00000000-0005-0000-0000-0000894C0000}"/>
    <cellStyle name="Normal 12 5 3 2 2 4 4" xfId="19484" xr:uid="{00000000-0005-0000-0000-00008A4C0000}"/>
    <cellStyle name="Normal 12 5 3 2 2 4 5" xfId="19485" xr:uid="{00000000-0005-0000-0000-00008B4C0000}"/>
    <cellStyle name="Normal 12 5 3 2 2 4 6" xfId="19486" xr:uid="{00000000-0005-0000-0000-00008C4C0000}"/>
    <cellStyle name="Normal 12 5 3 2 2 4 7" xfId="19487" xr:uid="{00000000-0005-0000-0000-00008D4C0000}"/>
    <cellStyle name="Normal 12 5 3 2 2 5" xfId="19488" xr:uid="{00000000-0005-0000-0000-00008E4C0000}"/>
    <cellStyle name="Normal 12 5 3 2 2 6" xfId="19489" xr:uid="{00000000-0005-0000-0000-00008F4C0000}"/>
    <cellStyle name="Normal 12 5 3 2 2 7" xfId="19490" xr:uid="{00000000-0005-0000-0000-0000904C0000}"/>
    <cellStyle name="Normal 12 5 3 2 2 8" xfId="19491" xr:uid="{00000000-0005-0000-0000-0000914C0000}"/>
    <cellStyle name="Normal 12 5 3 2 2 9" xfId="19492" xr:uid="{00000000-0005-0000-0000-0000924C0000}"/>
    <cellStyle name="Normal 12 5 3 2 3" xfId="19493" xr:uid="{00000000-0005-0000-0000-0000934C0000}"/>
    <cellStyle name="Normal 12 5 3 2 3 2" xfId="19494" xr:uid="{00000000-0005-0000-0000-0000944C0000}"/>
    <cellStyle name="Normal 12 5 3 2 3 2 2" xfId="19495" xr:uid="{00000000-0005-0000-0000-0000954C0000}"/>
    <cellStyle name="Normal 12 5 3 2 3 2 2 2" xfId="19496" xr:uid="{00000000-0005-0000-0000-0000964C0000}"/>
    <cellStyle name="Normal 12 5 3 2 3 2 2 3" xfId="19497" xr:uid="{00000000-0005-0000-0000-0000974C0000}"/>
    <cellStyle name="Normal 12 5 3 2 3 2 2 4" xfId="19498" xr:uid="{00000000-0005-0000-0000-0000984C0000}"/>
    <cellStyle name="Normal 12 5 3 2 3 2 2 5" xfId="19499" xr:uid="{00000000-0005-0000-0000-0000994C0000}"/>
    <cellStyle name="Normal 12 5 3 2 3 2 2 6" xfId="19500" xr:uid="{00000000-0005-0000-0000-00009A4C0000}"/>
    <cellStyle name="Normal 12 5 3 2 3 2 2 7" xfId="19501" xr:uid="{00000000-0005-0000-0000-00009B4C0000}"/>
    <cellStyle name="Normal 12 5 3 2 3 2 3" xfId="19502" xr:uid="{00000000-0005-0000-0000-00009C4C0000}"/>
    <cellStyle name="Normal 12 5 3 2 3 2 4" xfId="19503" xr:uid="{00000000-0005-0000-0000-00009D4C0000}"/>
    <cellStyle name="Normal 12 5 3 2 3 2 5" xfId="19504" xr:uid="{00000000-0005-0000-0000-00009E4C0000}"/>
    <cellStyle name="Normal 12 5 3 2 3 2 6" xfId="19505" xr:uid="{00000000-0005-0000-0000-00009F4C0000}"/>
    <cellStyle name="Normal 12 5 3 2 3 2 7" xfId="19506" xr:uid="{00000000-0005-0000-0000-0000A04C0000}"/>
    <cellStyle name="Normal 12 5 3 2 3 2 8" xfId="19507" xr:uid="{00000000-0005-0000-0000-0000A14C0000}"/>
    <cellStyle name="Normal 12 5 3 2 3 3" xfId="19508" xr:uid="{00000000-0005-0000-0000-0000A24C0000}"/>
    <cellStyle name="Normal 12 5 3 2 3 3 2" xfId="19509" xr:uid="{00000000-0005-0000-0000-0000A34C0000}"/>
    <cellStyle name="Normal 12 5 3 2 3 3 3" xfId="19510" xr:uid="{00000000-0005-0000-0000-0000A44C0000}"/>
    <cellStyle name="Normal 12 5 3 2 3 3 4" xfId="19511" xr:uid="{00000000-0005-0000-0000-0000A54C0000}"/>
    <cellStyle name="Normal 12 5 3 2 3 3 5" xfId="19512" xr:uid="{00000000-0005-0000-0000-0000A64C0000}"/>
    <cellStyle name="Normal 12 5 3 2 3 3 6" xfId="19513" xr:uid="{00000000-0005-0000-0000-0000A74C0000}"/>
    <cellStyle name="Normal 12 5 3 2 3 3 7" xfId="19514" xr:uid="{00000000-0005-0000-0000-0000A84C0000}"/>
    <cellStyle name="Normal 12 5 3 2 3 4" xfId="19515" xr:uid="{00000000-0005-0000-0000-0000A94C0000}"/>
    <cellStyle name="Normal 12 5 3 2 3 5" xfId="19516" xr:uid="{00000000-0005-0000-0000-0000AA4C0000}"/>
    <cellStyle name="Normal 12 5 3 2 3 6" xfId="19517" xr:uid="{00000000-0005-0000-0000-0000AB4C0000}"/>
    <cellStyle name="Normal 12 5 3 2 3 7" xfId="19518" xr:uid="{00000000-0005-0000-0000-0000AC4C0000}"/>
    <cellStyle name="Normal 12 5 3 2 3 8" xfId="19519" xr:uid="{00000000-0005-0000-0000-0000AD4C0000}"/>
    <cellStyle name="Normal 12 5 3 2 3 9" xfId="19520" xr:uid="{00000000-0005-0000-0000-0000AE4C0000}"/>
    <cellStyle name="Normal 12 5 3 2 4" xfId="19521" xr:uid="{00000000-0005-0000-0000-0000AF4C0000}"/>
    <cellStyle name="Normal 12 5 3 2 4 2" xfId="19522" xr:uid="{00000000-0005-0000-0000-0000B04C0000}"/>
    <cellStyle name="Normal 12 5 3 2 4 2 2" xfId="19523" xr:uid="{00000000-0005-0000-0000-0000B14C0000}"/>
    <cellStyle name="Normal 12 5 3 2 4 2 3" xfId="19524" xr:uid="{00000000-0005-0000-0000-0000B24C0000}"/>
    <cellStyle name="Normal 12 5 3 2 4 2 4" xfId="19525" xr:uid="{00000000-0005-0000-0000-0000B34C0000}"/>
    <cellStyle name="Normal 12 5 3 2 4 2 5" xfId="19526" xr:uid="{00000000-0005-0000-0000-0000B44C0000}"/>
    <cellStyle name="Normal 12 5 3 2 4 2 6" xfId="19527" xr:uid="{00000000-0005-0000-0000-0000B54C0000}"/>
    <cellStyle name="Normal 12 5 3 2 4 2 7" xfId="19528" xr:uid="{00000000-0005-0000-0000-0000B64C0000}"/>
    <cellStyle name="Normal 12 5 3 2 4 3" xfId="19529" xr:uid="{00000000-0005-0000-0000-0000B74C0000}"/>
    <cellStyle name="Normal 12 5 3 2 4 4" xfId="19530" xr:uid="{00000000-0005-0000-0000-0000B84C0000}"/>
    <cellStyle name="Normal 12 5 3 2 4 5" xfId="19531" xr:uid="{00000000-0005-0000-0000-0000B94C0000}"/>
    <cellStyle name="Normal 12 5 3 2 4 6" xfId="19532" xr:uid="{00000000-0005-0000-0000-0000BA4C0000}"/>
    <cellStyle name="Normal 12 5 3 2 4 7" xfId="19533" xr:uid="{00000000-0005-0000-0000-0000BB4C0000}"/>
    <cellStyle name="Normal 12 5 3 2 4 8" xfId="19534" xr:uid="{00000000-0005-0000-0000-0000BC4C0000}"/>
    <cellStyle name="Normal 12 5 3 2 5" xfId="19535" xr:uid="{00000000-0005-0000-0000-0000BD4C0000}"/>
    <cellStyle name="Normal 12 5 3 2 5 2" xfId="19536" xr:uid="{00000000-0005-0000-0000-0000BE4C0000}"/>
    <cellStyle name="Normal 12 5 3 2 5 3" xfId="19537" xr:uid="{00000000-0005-0000-0000-0000BF4C0000}"/>
    <cellStyle name="Normal 12 5 3 2 5 4" xfId="19538" xr:uid="{00000000-0005-0000-0000-0000C04C0000}"/>
    <cellStyle name="Normal 12 5 3 2 5 5" xfId="19539" xr:uid="{00000000-0005-0000-0000-0000C14C0000}"/>
    <cellStyle name="Normal 12 5 3 2 5 6" xfId="19540" xr:uid="{00000000-0005-0000-0000-0000C24C0000}"/>
    <cellStyle name="Normal 12 5 3 2 5 7" xfId="19541" xr:uid="{00000000-0005-0000-0000-0000C34C0000}"/>
    <cellStyle name="Normal 12 5 3 2 6" xfId="19542" xr:uid="{00000000-0005-0000-0000-0000C44C0000}"/>
    <cellStyle name="Normal 12 5 3 2 7" xfId="19543" xr:uid="{00000000-0005-0000-0000-0000C54C0000}"/>
    <cellStyle name="Normal 12 5 3 2 8" xfId="19544" xr:uid="{00000000-0005-0000-0000-0000C64C0000}"/>
    <cellStyle name="Normal 12 5 3 2 9" xfId="19545" xr:uid="{00000000-0005-0000-0000-0000C74C0000}"/>
    <cellStyle name="Normal 12 5 3 3" xfId="19546" xr:uid="{00000000-0005-0000-0000-0000C84C0000}"/>
    <cellStyle name="Normal 12 5 3 3 10" xfId="19547" xr:uid="{00000000-0005-0000-0000-0000C94C0000}"/>
    <cellStyle name="Normal 12 5 3 3 2" xfId="19548" xr:uid="{00000000-0005-0000-0000-0000CA4C0000}"/>
    <cellStyle name="Normal 12 5 3 3 2 2" xfId="19549" xr:uid="{00000000-0005-0000-0000-0000CB4C0000}"/>
    <cellStyle name="Normal 12 5 3 3 2 2 2" xfId="19550" xr:uid="{00000000-0005-0000-0000-0000CC4C0000}"/>
    <cellStyle name="Normal 12 5 3 3 2 2 3" xfId="19551" xr:uid="{00000000-0005-0000-0000-0000CD4C0000}"/>
    <cellStyle name="Normal 12 5 3 3 2 2 4" xfId="19552" xr:uid="{00000000-0005-0000-0000-0000CE4C0000}"/>
    <cellStyle name="Normal 12 5 3 3 2 2 5" xfId="19553" xr:uid="{00000000-0005-0000-0000-0000CF4C0000}"/>
    <cellStyle name="Normal 12 5 3 3 2 2 6" xfId="19554" xr:uid="{00000000-0005-0000-0000-0000D04C0000}"/>
    <cellStyle name="Normal 12 5 3 3 2 2 7" xfId="19555" xr:uid="{00000000-0005-0000-0000-0000D14C0000}"/>
    <cellStyle name="Normal 12 5 3 3 2 3" xfId="19556" xr:uid="{00000000-0005-0000-0000-0000D24C0000}"/>
    <cellStyle name="Normal 12 5 3 3 2 4" xfId="19557" xr:uid="{00000000-0005-0000-0000-0000D34C0000}"/>
    <cellStyle name="Normal 12 5 3 3 2 5" xfId="19558" xr:uid="{00000000-0005-0000-0000-0000D44C0000}"/>
    <cellStyle name="Normal 12 5 3 3 2 6" xfId="19559" xr:uid="{00000000-0005-0000-0000-0000D54C0000}"/>
    <cellStyle name="Normal 12 5 3 3 2 7" xfId="19560" xr:uid="{00000000-0005-0000-0000-0000D64C0000}"/>
    <cellStyle name="Normal 12 5 3 3 2 8" xfId="19561" xr:uid="{00000000-0005-0000-0000-0000D74C0000}"/>
    <cellStyle name="Normal 12 5 3 3 3" xfId="19562" xr:uid="{00000000-0005-0000-0000-0000D84C0000}"/>
    <cellStyle name="Normal 12 5 3 3 3 2" xfId="19563" xr:uid="{00000000-0005-0000-0000-0000D94C0000}"/>
    <cellStyle name="Normal 12 5 3 3 3 2 2" xfId="19564" xr:uid="{00000000-0005-0000-0000-0000DA4C0000}"/>
    <cellStyle name="Normal 12 5 3 3 3 2 3" xfId="19565" xr:uid="{00000000-0005-0000-0000-0000DB4C0000}"/>
    <cellStyle name="Normal 12 5 3 3 3 2 4" xfId="19566" xr:uid="{00000000-0005-0000-0000-0000DC4C0000}"/>
    <cellStyle name="Normal 12 5 3 3 3 2 5" xfId="19567" xr:uid="{00000000-0005-0000-0000-0000DD4C0000}"/>
    <cellStyle name="Normal 12 5 3 3 3 2 6" xfId="19568" xr:uid="{00000000-0005-0000-0000-0000DE4C0000}"/>
    <cellStyle name="Normal 12 5 3 3 3 2 7" xfId="19569" xr:uid="{00000000-0005-0000-0000-0000DF4C0000}"/>
    <cellStyle name="Normal 12 5 3 3 3 3" xfId="19570" xr:uid="{00000000-0005-0000-0000-0000E04C0000}"/>
    <cellStyle name="Normal 12 5 3 3 3 4" xfId="19571" xr:uid="{00000000-0005-0000-0000-0000E14C0000}"/>
    <cellStyle name="Normal 12 5 3 3 3 5" xfId="19572" xr:uid="{00000000-0005-0000-0000-0000E24C0000}"/>
    <cellStyle name="Normal 12 5 3 3 3 6" xfId="19573" xr:uid="{00000000-0005-0000-0000-0000E34C0000}"/>
    <cellStyle name="Normal 12 5 3 3 3 7" xfId="19574" xr:uid="{00000000-0005-0000-0000-0000E44C0000}"/>
    <cellStyle name="Normal 12 5 3 3 3 8" xfId="19575" xr:uid="{00000000-0005-0000-0000-0000E54C0000}"/>
    <cellStyle name="Normal 12 5 3 3 4" xfId="19576" xr:uid="{00000000-0005-0000-0000-0000E64C0000}"/>
    <cellStyle name="Normal 12 5 3 3 4 2" xfId="19577" xr:uid="{00000000-0005-0000-0000-0000E74C0000}"/>
    <cellStyle name="Normal 12 5 3 3 4 3" xfId="19578" xr:uid="{00000000-0005-0000-0000-0000E84C0000}"/>
    <cellStyle name="Normal 12 5 3 3 4 4" xfId="19579" xr:uid="{00000000-0005-0000-0000-0000E94C0000}"/>
    <cellStyle name="Normal 12 5 3 3 4 5" xfId="19580" xr:uid="{00000000-0005-0000-0000-0000EA4C0000}"/>
    <cellStyle name="Normal 12 5 3 3 4 6" xfId="19581" xr:uid="{00000000-0005-0000-0000-0000EB4C0000}"/>
    <cellStyle name="Normal 12 5 3 3 4 7" xfId="19582" xr:uid="{00000000-0005-0000-0000-0000EC4C0000}"/>
    <cellStyle name="Normal 12 5 3 3 5" xfId="19583" xr:uid="{00000000-0005-0000-0000-0000ED4C0000}"/>
    <cellStyle name="Normal 12 5 3 3 6" xfId="19584" xr:uid="{00000000-0005-0000-0000-0000EE4C0000}"/>
    <cellStyle name="Normal 12 5 3 3 7" xfId="19585" xr:uid="{00000000-0005-0000-0000-0000EF4C0000}"/>
    <cellStyle name="Normal 12 5 3 3 8" xfId="19586" xr:uid="{00000000-0005-0000-0000-0000F04C0000}"/>
    <cellStyle name="Normal 12 5 3 3 9" xfId="19587" xr:uid="{00000000-0005-0000-0000-0000F14C0000}"/>
    <cellStyle name="Normal 12 5 3 4" xfId="19588" xr:uid="{00000000-0005-0000-0000-0000F24C0000}"/>
    <cellStyle name="Normal 12 5 3 4 2" xfId="19589" xr:uid="{00000000-0005-0000-0000-0000F34C0000}"/>
    <cellStyle name="Normal 12 5 3 4 2 2" xfId="19590" xr:uid="{00000000-0005-0000-0000-0000F44C0000}"/>
    <cellStyle name="Normal 12 5 3 4 2 2 2" xfId="19591" xr:uid="{00000000-0005-0000-0000-0000F54C0000}"/>
    <cellStyle name="Normal 12 5 3 4 2 2 3" xfId="19592" xr:uid="{00000000-0005-0000-0000-0000F64C0000}"/>
    <cellStyle name="Normal 12 5 3 4 2 2 4" xfId="19593" xr:uid="{00000000-0005-0000-0000-0000F74C0000}"/>
    <cellStyle name="Normal 12 5 3 4 2 2 5" xfId="19594" xr:uid="{00000000-0005-0000-0000-0000F84C0000}"/>
    <cellStyle name="Normal 12 5 3 4 2 2 6" xfId="19595" xr:uid="{00000000-0005-0000-0000-0000F94C0000}"/>
    <cellStyle name="Normal 12 5 3 4 2 2 7" xfId="19596" xr:uid="{00000000-0005-0000-0000-0000FA4C0000}"/>
    <cellStyle name="Normal 12 5 3 4 2 3" xfId="19597" xr:uid="{00000000-0005-0000-0000-0000FB4C0000}"/>
    <cellStyle name="Normal 12 5 3 4 2 4" xfId="19598" xr:uid="{00000000-0005-0000-0000-0000FC4C0000}"/>
    <cellStyle name="Normal 12 5 3 4 2 5" xfId="19599" xr:uid="{00000000-0005-0000-0000-0000FD4C0000}"/>
    <cellStyle name="Normal 12 5 3 4 2 6" xfId="19600" xr:uid="{00000000-0005-0000-0000-0000FE4C0000}"/>
    <cellStyle name="Normal 12 5 3 4 2 7" xfId="19601" xr:uid="{00000000-0005-0000-0000-0000FF4C0000}"/>
    <cellStyle name="Normal 12 5 3 4 2 8" xfId="19602" xr:uid="{00000000-0005-0000-0000-0000004D0000}"/>
    <cellStyle name="Normal 12 5 3 4 3" xfId="19603" xr:uid="{00000000-0005-0000-0000-0000014D0000}"/>
    <cellStyle name="Normal 12 5 3 4 3 2" xfId="19604" xr:uid="{00000000-0005-0000-0000-0000024D0000}"/>
    <cellStyle name="Normal 12 5 3 4 3 3" xfId="19605" xr:uid="{00000000-0005-0000-0000-0000034D0000}"/>
    <cellStyle name="Normal 12 5 3 4 3 4" xfId="19606" xr:uid="{00000000-0005-0000-0000-0000044D0000}"/>
    <cellStyle name="Normal 12 5 3 4 3 5" xfId="19607" xr:uid="{00000000-0005-0000-0000-0000054D0000}"/>
    <cellStyle name="Normal 12 5 3 4 3 6" xfId="19608" xr:uid="{00000000-0005-0000-0000-0000064D0000}"/>
    <cellStyle name="Normal 12 5 3 4 3 7" xfId="19609" xr:uid="{00000000-0005-0000-0000-0000074D0000}"/>
    <cellStyle name="Normal 12 5 3 4 4" xfId="19610" xr:uid="{00000000-0005-0000-0000-0000084D0000}"/>
    <cellStyle name="Normal 12 5 3 4 5" xfId="19611" xr:uid="{00000000-0005-0000-0000-0000094D0000}"/>
    <cellStyle name="Normal 12 5 3 4 6" xfId="19612" xr:uid="{00000000-0005-0000-0000-00000A4D0000}"/>
    <cellStyle name="Normal 12 5 3 4 7" xfId="19613" xr:uid="{00000000-0005-0000-0000-00000B4D0000}"/>
    <cellStyle name="Normal 12 5 3 4 8" xfId="19614" xr:uid="{00000000-0005-0000-0000-00000C4D0000}"/>
    <cellStyle name="Normal 12 5 3 4 9" xfId="19615" xr:uid="{00000000-0005-0000-0000-00000D4D0000}"/>
    <cellStyle name="Normal 12 5 3 5" xfId="19616" xr:uid="{00000000-0005-0000-0000-00000E4D0000}"/>
    <cellStyle name="Normal 12 5 3 5 2" xfId="19617" xr:uid="{00000000-0005-0000-0000-00000F4D0000}"/>
    <cellStyle name="Normal 12 5 3 5 2 2" xfId="19618" xr:uid="{00000000-0005-0000-0000-0000104D0000}"/>
    <cellStyle name="Normal 12 5 3 5 2 3" xfId="19619" xr:uid="{00000000-0005-0000-0000-0000114D0000}"/>
    <cellStyle name="Normal 12 5 3 5 2 4" xfId="19620" xr:uid="{00000000-0005-0000-0000-0000124D0000}"/>
    <cellStyle name="Normal 12 5 3 5 2 5" xfId="19621" xr:uid="{00000000-0005-0000-0000-0000134D0000}"/>
    <cellStyle name="Normal 12 5 3 5 2 6" xfId="19622" xr:uid="{00000000-0005-0000-0000-0000144D0000}"/>
    <cellStyle name="Normal 12 5 3 5 2 7" xfId="19623" xr:uid="{00000000-0005-0000-0000-0000154D0000}"/>
    <cellStyle name="Normal 12 5 3 5 3" xfId="19624" xr:uid="{00000000-0005-0000-0000-0000164D0000}"/>
    <cellStyle name="Normal 12 5 3 5 4" xfId="19625" xr:uid="{00000000-0005-0000-0000-0000174D0000}"/>
    <cellStyle name="Normal 12 5 3 5 5" xfId="19626" xr:uid="{00000000-0005-0000-0000-0000184D0000}"/>
    <cellStyle name="Normal 12 5 3 5 6" xfId="19627" xr:uid="{00000000-0005-0000-0000-0000194D0000}"/>
    <cellStyle name="Normal 12 5 3 5 7" xfId="19628" xr:uid="{00000000-0005-0000-0000-00001A4D0000}"/>
    <cellStyle name="Normal 12 5 3 5 8" xfId="19629" xr:uid="{00000000-0005-0000-0000-00001B4D0000}"/>
    <cellStyle name="Normal 12 5 3 6" xfId="19630" xr:uid="{00000000-0005-0000-0000-00001C4D0000}"/>
    <cellStyle name="Normal 12 5 3 6 2" xfId="19631" xr:uid="{00000000-0005-0000-0000-00001D4D0000}"/>
    <cellStyle name="Normal 12 5 3 6 3" xfId="19632" xr:uid="{00000000-0005-0000-0000-00001E4D0000}"/>
    <cellStyle name="Normal 12 5 3 6 4" xfId="19633" xr:uid="{00000000-0005-0000-0000-00001F4D0000}"/>
    <cellStyle name="Normal 12 5 3 6 5" xfId="19634" xr:uid="{00000000-0005-0000-0000-0000204D0000}"/>
    <cellStyle name="Normal 12 5 3 6 6" xfId="19635" xr:uid="{00000000-0005-0000-0000-0000214D0000}"/>
    <cellStyle name="Normal 12 5 3 6 7" xfId="19636" xr:uid="{00000000-0005-0000-0000-0000224D0000}"/>
    <cellStyle name="Normal 12 5 3 7" xfId="19637" xr:uid="{00000000-0005-0000-0000-0000234D0000}"/>
    <cellStyle name="Normal 12 5 3 8" xfId="19638" xr:uid="{00000000-0005-0000-0000-0000244D0000}"/>
    <cellStyle name="Normal 12 5 3 9" xfId="19639" xr:uid="{00000000-0005-0000-0000-0000254D0000}"/>
    <cellStyle name="Normal 12 5 4" xfId="19640" xr:uid="{00000000-0005-0000-0000-0000264D0000}"/>
    <cellStyle name="Normal 12 5 4 10" xfId="19641" xr:uid="{00000000-0005-0000-0000-0000274D0000}"/>
    <cellStyle name="Normal 12 5 4 11" xfId="19642" xr:uid="{00000000-0005-0000-0000-0000284D0000}"/>
    <cellStyle name="Normal 12 5 4 2" xfId="19643" xr:uid="{00000000-0005-0000-0000-0000294D0000}"/>
    <cellStyle name="Normal 12 5 4 2 10" xfId="19644" xr:uid="{00000000-0005-0000-0000-00002A4D0000}"/>
    <cellStyle name="Normal 12 5 4 2 2" xfId="19645" xr:uid="{00000000-0005-0000-0000-00002B4D0000}"/>
    <cellStyle name="Normal 12 5 4 2 2 2" xfId="19646" xr:uid="{00000000-0005-0000-0000-00002C4D0000}"/>
    <cellStyle name="Normal 12 5 4 2 2 2 2" xfId="19647" xr:uid="{00000000-0005-0000-0000-00002D4D0000}"/>
    <cellStyle name="Normal 12 5 4 2 2 2 3" xfId="19648" xr:uid="{00000000-0005-0000-0000-00002E4D0000}"/>
    <cellStyle name="Normal 12 5 4 2 2 2 4" xfId="19649" xr:uid="{00000000-0005-0000-0000-00002F4D0000}"/>
    <cellStyle name="Normal 12 5 4 2 2 2 5" xfId="19650" xr:uid="{00000000-0005-0000-0000-0000304D0000}"/>
    <cellStyle name="Normal 12 5 4 2 2 2 6" xfId="19651" xr:uid="{00000000-0005-0000-0000-0000314D0000}"/>
    <cellStyle name="Normal 12 5 4 2 2 2 7" xfId="19652" xr:uid="{00000000-0005-0000-0000-0000324D0000}"/>
    <cellStyle name="Normal 12 5 4 2 2 3" xfId="19653" xr:uid="{00000000-0005-0000-0000-0000334D0000}"/>
    <cellStyle name="Normal 12 5 4 2 2 4" xfId="19654" xr:uid="{00000000-0005-0000-0000-0000344D0000}"/>
    <cellStyle name="Normal 12 5 4 2 2 5" xfId="19655" xr:uid="{00000000-0005-0000-0000-0000354D0000}"/>
    <cellStyle name="Normal 12 5 4 2 2 6" xfId="19656" xr:uid="{00000000-0005-0000-0000-0000364D0000}"/>
    <cellStyle name="Normal 12 5 4 2 2 7" xfId="19657" xr:uid="{00000000-0005-0000-0000-0000374D0000}"/>
    <cellStyle name="Normal 12 5 4 2 2 8" xfId="19658" xr:uid="{00000000-0005-0000-0000-0000384D0000}"/>
    <cellStyle name="Normal 12 5 4 2 3" xfId="19659" xr:uid="{00000000-0005-0000-0000-0000394D0000}"/>
    <cellStyle name="Normal 12 5 4 2 3 2" xfId="19660" xr:uid="{00000000-0005-0000-0000-00003A4D0000}"/>
    <cellStyle name="Normal 12 5 4 2 3 2 2" xfId="19661" xr:uid="{00000000-0005-0000-0000-00003B4D0000}"/>
    <cellStyle name="Normal 12 5 4 2 3 2 3" xfId="19662" xr:uid="{00000000-0005-0000-0000-00003C4D0000}"/>
    <cellStyle name="Normal 12 5 4 2 3 2 4" xfId="19663" xr:uid="{00000000-0005-0000-0000-00003D4D0000}"/>
    <cellStyle name="Normal 12 5 4 2 3 2 5" xfId="19664" xr:uid="{00000000-0005-0000-0000-00003E4D0000}"/>
    <cellStyle name="Normal 12 5 4 2 3 2 6" xfId="19665" xr:uid="{00000000-0005-0000-0000-00003F4D0000}"/>
    <cellStyle name="Normal 12 5 4 2 3 2 7" xfId="19666" xr:uid="{00000000-0005-0000-0000-0000404D0000}"/>
    <cellStyle name="Normal 12 5 4 2 3 3" xfId="19667" xr:uid="{00000000-0005-0000-0000-0000414D0000}"/>
    <cellStyle name="Normal 12 5 4 2 3 4" xfId="19668" xr:uid="{00000000-0005-0000-0000-0000424D0000}"/>
    <cellStyle name="Normal 12 5 4 2 3 5" xfId="19669" xr:uid="{00000000-0005-0000-0000-0000434D0000}"/>
    <cellStyle name="Normal 12 5 4 2 3 6" xfId="19670" xr:uid="{00000000-0005-0000-0000-0000444D0000}"/>
    <cellStyle name="Normal 12 5 4 2 3 7" xfId="19671" xr:uid="{00000000-0005-0000-0000-0000454D0000}"/>
    <cellStyle name="Normal 12 5 4 2 3 8" xfId="19672" xr:uid="{00000000-0005-0000-0000-0000464D0000}"/>
    <cellStyle name="Normal 12 5 4 2 4" xfId="19673" xr:uid="{00000000-0005-0000-0000-0000474D0000}"/>
    <cellStyle name="Normal 12 5 4 2 4 2" xfId="19674" xr:uid="{00000000-0005-0000-0000-0000484D0000}"/>
    <cellStyle name="Normal 12 5 4 2 4 3" xfId="19675" xr:uid="{00000000-0005-0000-0000-0000494D0000}"/>
    <cellStyle name="Normal 12 5 4 2 4 4" xfId="19676" xr:uid="{00000000-0005-0000-0000-00004A4D0000}"/>
    <cellStyle name="Normal 12 5 4 2 4 5" xfId="19677" xr:uid="{00000000-0005-0000-0000-00004B4D0000}"/>
    <cellStyle name="Normal 12 5 4 2 4 6" xfId="19678" xr:uid="{00000000-0005-0000-0000-00004C4D0000}"/>
    <cellStyle name="Normal 12 5 4 2 4 7" xfId="19679" xr:uid="{00000000-0005-0000-0000-00004D4D0000}"/>
    <cellStyle name="Normal 12 5 4 2 5" xfId="19680" xr:uid="{00000000-0005-0000-0000-00004E4D0000}"/>
    <cellStyle name="Normal 12 5 4 2 6" xfId="19681" xr:uid="{00000000-0005-0000-0000-00004F4D0000}"/>
    <cellStyle name="Normal 12 5 4 2 7" xfId="19682" xr:uid="{00000000-0005-0000-0000-0000504D0000}"/>
    <cellStyle name="Normal 12 5 4 2 8" xfId="19683" xr:uid="{00000000-0005-0000-0000-0000514D0000}"/>
    <cellStyle name="Normal 12 5 4 2 9" xfId="19684" xr:uid="{00000000-0005-0000-0000-0000524D0000}"/>
    <cellStyle name="Normal 12 5 4 3" xfId="19685" xr:uid="{00000000-0005-0000-0000-0000534D0000}"/>
    <cellStyle name="Normal 12 5 4 3 2" xfId="19686" xr:uid="{00000000-0005-0000-0000-0000544D0000}"/>
    <cellStyle name="Normal 12 5 4 3 2 2" xfId="19687" xr:uid="{00000000-0005-0000-0000-0000554D0000}"/>
    <cellStyle name="Normal 12 5 4 3 2 2 2" xfId="19688" xr:uid="{00000000-0005-0000-0000-0000564D0000}"/>
    <cellStyle name="Normal 12 5 4 3 2 2 3" xfId="19689" xr:uid="{00000000-0005-0000-0000-0000574D0000}"/>
    <cellStyle name="Normal 12 5 4 3 2 2 4" xfId="19690" xr:uid="{00000000-0005-0000-0000-0000584D0000}"/>
    <cellStyle name="Normal 12 5 4 3 2 2 5" xfId="19691" xr:uid="{00000000-0005-0000-0000-0000594D0000}"/>
    <cellStyle name="Normal 12 5 4 3 2 2 6" xfId="19692" xr:uid="{00000000-0005-0000-0000-00005A4D0000}"/>
    <cellStyle name="Normal 12 5 4 3 2 2 7" xfId="19693" xr:uid="{00000000-0005-0000-0000-00005B4D0000}"/>
    <cellStyle name="Normal 12 5 4 3 2 3" xfId="19694" xr:uid="{00000000-0005-0000-0000-00005C4D0000}"/>
    <cellStyle name="Normal 12 5 4 3 2 4" xfId="19695" xr:uid="{00000000-0005-0000-0000-00005D4D0000}"/>
    <cellStyle name="Normal 12 5 4 3 2 5" xfId="19696" xr:uid="{00000000-0005-0000-0000-00005E4D0000}"/>
    <cellStyle name="Normal 12 5 4 3 2 6" xfId="19697" xr:uid="{00000000-0005-0000-0000-00005F4D0000}"/>
    <cellStyle name="Normal 12 5 4 3 2 7" xfId="19698" xr:uid="{00000000-0005-0000-0000-0000604D0000}"/>
    <cellStyle name="Normal 12 5 4 3 2 8" xfId="19699" xr:uid="{00000000-0005-0000-0000-0000614D0000}"/>
    <cellStyle name="Normal 12 5 4 3 3" xfId="19700" xr:uid="{00000000-0005-0000-0000-0000624D0000}"/>
    <cellStyle name="Normal 12 5 4 3 3 2" xfId="19701" xr:uid="{00000000-0005-0000-0000-0000634D0000}"/>
    <cellStyle name="Normal 12 5 4 3 3 3" xfId="19702" xr:uid="{00000000-0005-0000-0000-0000644D0000}"/>
    <cellStyle name="Normal 12 5 4 3 3 4" xfId="19703" xr:uid="{00000000-0005-0000-0000-0000654D0000}"/>
    <cellStyle name="Normal 12 5 4 3 3 5" xfId="19704" xr:uid="{00000000-0005-0000-0000-0000664D0000}"/>
    <cellStyle name="Normal 12 5 4 3 3 6" xfId="19705" xr:uid="{00000000-0005-0000-0000-0000674D0000}"/>
    <cellStyle name="Normal 12 5 4 3 3 7" xfId="19706" xr:uid="{00000000-0005-0000-0000-0000684D0000}"/>
    <cellStyle name="Normal 12 5 4 3 4" xfId="19707" xr:uid="{00000000-0005-0000-0000-0000694D0000}"/>
    <cellStyle name="Normal 12 5 4 3 5" xfId="19708" xr:uid="{00000000-0005-0000-0000-00006A4D0000}"/>
    <cellStyle name="Normal 12 5 4 3 6" xfId="19709" xr:uid="{00000000-0005-0000-0000-00006B4D0000}"/>
    <cellStyle name="Normal 12 5 4 3 7" xfId="19710" xr:uid="{00000000-0005-0000-0000-00006C4D0000}"/>
    <cellStyle name="Normal 12 5 4 3 8" xfId="19711" xr:uid="{00000000-0005-0000-0000-00006D4D0000}"/>
    <cellStyle name="Normal 12 5 4 3 9" xfId="19712" xr:uid="{00000000-0005-0000-0000-00006E4D0000}"/>
    <cellStyle name="Normal 12 5 4 4" xfId="19713" xr:uid="{00000000-0005-0000-0000-00006F4D0000}"/>
    <cellStyle name="Normal 12 5 4 4 2" xfId="19714" xr:uid="{00000000-0005-0000-0000-0000704D0000}"/>
    <cellStyle name="Normal 12 5 4 4 2 2" xfId="19715" xr:uid="{00000000-0005-0000-0000-0000714D0000}"/>
    <cellStyle name="Normal 12 5 4 4 2 3" xfId="19716" xr:uid="{00000000-0005-0000-0000-0000724D0000}"/>
    <cellStyle name="Normal 12 5 4 4 2 4" xfId="19717" xr:uid="{00000000-0005-0000-0000-0000734D0000}"/>
    <cellStyle name="Normal 12 5 4 4 2 5" xfId="19718" xr:uid="{00000000-0005-0000-0000-0000744D0000}"/>
    <cellStyle name="Normal 12 5 4 4 2 6" xfId="19719" xr:uid="{00000000-0005-0000-0000-0000754D0000}"/>
    <cellStyle name="Normal 12 5 4 4 2 7" xfId="19720" xr:uid="{00000000-0005-0000-0000-0000764D0000}"/>
    <cellStyle name="Normal 12 5 4 4 3" xfId="19721" xr:uid="{00000000-0005-0000-0000-0000774D0000}"/>
    <cellStyle name="Normal 12 5 4 4 4" xfId="19722" xr:uid="{00000000-0005-0000-0000-0000784D0000}"/>
    <cellStyle name="Normal 12 5 4 4 5" xfId="19723" xr:uid="{00000000-0005-0000-0000-0000794D0000}"/>
    <cellStyle name="Normal 12 5 4 4 6" xfId="19724" xr:uid="{00000000-0005-0000-0000-00007A4D0000}"/>
    <cellStyle name="Normal 12 5 4 4 7" xfId="19725" xr:uid="{00000000-0005-0000-0000-00007B4D0000}"/>
    <cellStyle name="Normal 12 5 4 4 8" xfId="19726" xr:uid="{00000000-0005-0000-0000-00007C4D0000}"/>
    <cellStyle name="Normal 12 5 4 5" xfId="19727" xr:uid="{00000000-0005-0000-0000-00007D4D0000}"/>
    <cellStyle name="Normal 12 5 4 5 2" xfId="19728" xr:uid="{00000000-0005-0000-0000-00007E4D0000}"/>
    <cellStyle name="Normal 12 5 4 5 3" xfId="19729" xr:uid="{00000000-0005-0000-0000-00007F4D0000}"/>
    <cellStyle name="Normal 12 5 4 5 4" xfId="19730" xr:uid="{00000000-0005-0000-0000-0000804D0000}"/>
    <cellStyle name="Normal 12 5 4 5 5" xfId="19731" xr:uid="{00000000-0005-0000-0000-0000814D0000}"/>
    <cellStyle name="Normal 12 5 4 5 6" xfId="19732" xr:uid="{00000000-0005-0000-0000-0000824D0000}"/>
    <cellStyle name="Normal 12 5 4 5 7" xfId="19733" xr:uid="{00000000-0005-0000-0000-0000834D0000}"/>
    <cellStyle name="Normal 12 5 4 6" xfId="19734" xr:uid="{00000000-0005-0000-0000-0000844D0000}"/>
    <cellStyle name="Normal 12 5 4 7" xfId="19735" xr:uid="{00000000-0005-0000-0000-0000854D0000}"/>
    <cellStyle name="Normal 12 5 4 8" xfId="19736" xr:uid="{00000000-0005-0000-0000-0000864D0000}"/>
    <cellStyle name="Normal 12 5 4 9" xfId="19737" xr:uid="{00000000-0005-0000-0000-0000874D0000}"/>
    <cellStyle name="Normal 12 5 5" xfId="19738" xr:uid="{00000000-0005-0000-0000-0000884D0000}"/>
    <cellStyle name="Normal 12 5 5 10" xfId="19739" xr:uid="{00000000-0005-0000-0000-0000894D0000}"/>
    <cellStyle name="Normal 12 5 5 11" xfId="19740" xr:uid="{00000000-0005-0000-0000-00008A4D0000}"/>
    <cellStyle name="Normal 12 5 5 2" xfId="19741" xr:uid="{00000000-0005-0000-0000-00008B4D0000}"/>
    <cellStyle name="Normal 12 5 5 2 10" xfId="19742" xr:uid="{00000000-0005-0000-0000-00008C4D0000}"/>
    <cellStyle name="Normal 12 5 5 2 2" xfId="19743" xr:uid="{00000000-0005-0000-0000-00008D4D0000}"/>
    <cellStyle name="Normal 12 5 5 2 2 2" xfId="19744" xr:uid="{00000000-0005-0000-0000-00008E4D0000}"/>
    <cellStyle name="Normal 12 5 5 2 2 2 2" xfId="19745" xr:uid="{00000000-0005-0000-0000-00008F4D0000}"/>
    <cellStyle name="Normal 12 5 5 2 2 2 3" xfId="19746" xr:uid="{00000000-0005-0000-0000-0000904D0000}"/>
    <cellStyle name="Normal 12 5 5 2 2 2 4" xfId="19747" xr:uid="{00000000-0005-0000-0000-0000914D0000}"/>
    <cellStyle name="Normal 12 5 5 2 2 2 5" xfId="19748" xr:uid="{00000000-0005-0000-0000-0000924D0000}"/>
    <cellStyle name="Normal 12 5 5 2 2 2 6" xfId="19749" xr:uid="{00000000-0005-0000-0000-0000934D0000}"/>
    <cellStyle name="Normal 12 5 5 2 2 2 7" xfId="19750" xr:uid="{00000000-0005-0000-0000-0000944D0000}"/>
    <cellStyle name="Normal 12 5 5 2 2 3" xfId="19751" xr:uid="{00000000-0005-0000-0000-0000954D0000}"/>
    <cellStyle name="Normal 12 5 5 2 2 4" xfId="19752" xr:uid="{00000000-0005-0000-0000-0000964D0000}"/>
    <cellStyle name="Normal 12 5 5 2 2 5" xfId="19753" xr:uid="{00000000-0005-0000-0000-0000974D0000}"/>
    <cellStyle name="Normal 12 5 5 2 2 6" xfId="19754" xr:uid="{00000000-0005-0000-0000-0000984D0000}"/>
    <cellStyle name="Normal 12 5 5 2 2 7" xfId="19755" xr:uid="{00000000-0005-0000-0000-0000994D0000}"/>
    <cellStyle name="Normal 12 5 5 2 2 8" xfId="19756" xr:uid="{00000000-0005-0000-0000-00009A4D0000}"/>
    <cellStyle name="Normal 12 5 5 2 3" xfId="19757" xr:uid="{00000000-0005-0000-0000-00009B4D0000}"/>
    <cellStyle name="Normal 12 5 5 2 3 2" xfId="19758" xr:uid="{00000000-0005-0000-0000-00009C4D0000}"/>
    <cellStyle name="Normal 12 5 5 2 3 2 2" xfId="19759" xr:uid="{00000000-0005-0000-0000-00009D4D0000}"/>
    <cellStyle name="Normal 12 5 5 2 3 2 3" xfId="19760" xr:uid="{00000000-0005-0000-0000-00009E4D0000}"/>
    <cellStyle name="Normal 12 5 5 2 3 2 4" xfId="19761" xr:uid="{00000000-0005-0000-0000-00009F4D0000}"/>
    <cellStyle name="Normal 12 5 5 2 3 2 5" xfId="19762" xr:uid="{00000000-0005-0000-0000-0000A04D0000}"/>
    <cellStyle name="Normal 12 5 5 2 3 2 6" xfId="19763" xr:uid="{00000000-0005-0000-0000-0000A14D0000}"/>
    <cellStyle name="Normal 12 5 5 2 3 2 7" xfId="19764" xr:uid="{00000000-0005-0000-0000-0000A24D0000}"/>
    <cellStyle name="Normal 12 5 5 2 3 3" xfId="19765" xr:uid="{00000000-0005-0000-0000-0000A34D0000}"/>
    <cellStyle name="Normal 12 5 5 2 3 4" xfId="19766" xr:uid="{00000000-0005-0000-0000-0000A44D0000}"/>
    <cellStyle name="Normal 12 5 5 2 3 5" xfId="19767" xr:uid="{00000000-0005-0000-0000-0000A54D0000}"/>
    <cellStyle name="Normal 12 5 5 2 3 6" xfId="19768" xr:uid="{00000000-0005-0000-0000-0000A64D0000}"/>
    <cellStyle name="Normal 12 5 5 2 3 7" xfId="19769" xr:uid="{00000000-0005-0000-0000-0000A74D0000}"/>
    <cellStyle name="Normal 12 5 5 2 3 8" xfId="19770" xr:uid="{00000000-0005-0000-0000-0000A84D0000}"/>
    <cellStyle name="Normal 12 5 5 2 4" xfId="19771" xr:uid="{00000000-0005-0000-0000-0000A94D0000}"/>
    <cellStyle name="Normal 12 5 5 2 4 2" xfId="19772" xr:uid="{00000000-0005-0000-0000-0000AA4D0000}"/>
    <cellStyle name="Normal 12 5 5 2 4 3" xfId="19773" xr:uid="{00000000-0005-0000-0000-0000AB4D0000}"/>
    <cellStyle name="Normal 12 5 5 2 4 4" xfId="19774" xr:uid="{00000000-0005-0000-0000-0000AC4D0000}"/>
    <cellStyle name="Normal 12 5 5 2 4 5" xfId="19775" xr:uid="{00000000-0005-0000-0000-0000AD4D0000}"/>
    <cellStyle name="Normal 12 5 5 2 4 6" xfId="19776" xr:uid="{00000000-0005-0000-0000-0000AE4D0000}"/>
    <cellStyle name="Normal 12 5 5 2 4 7" xfId="19777" xr:uid="{00000000-0005-0000-0000-0000AF4D0000}"/>
    <cellStyle name="Normal 12 5 5 2 5" xfId="19778" xr:uid="{00000000-0005-0000-0000-0000B04D0000}"/>
    <cellStyle name="Normal 12 5 5 2 6" xfId="19779" xr:uid="{00000000-0005-0000-0000-0000B14D0000}"/>
    <cellStyle name="Normal 12 5 5 2 7" xfId="19780" xr:uid="{00000000-0005-0000-0000-0000B24D0000}"/>
    <cellStyle name="Normal 12 5 5 2 8" xfId="19781" xr:uid="{00000000-0005-0000-0000-0000B34D0000}"/>
    <cellStyle name="Normal 12 5 5 2 9" xfId="19782" xr:uid="{00000000-0005-0000-0000-0000B44D0000}"/>
    <cellStyle name="Normal 12 5 5 3" xfId="19783" xr:uid="{00000000-0005-0000-0000-0000B54D0000}"/>
    <cellStyle name="Normal 12 5 5 3 2" xfId="19784" xr:uid="{00000000-0005-0000-0000-0000B64D0000}"/>
    <cellStyle name="Normal 12 5 5 3 2 2" xfId="19785" xr:uid="{00000000-0005-0000-0000-0000B74D0000}"/>
    <cellStyle name="Normal 12 5 5 3 2 2 2" xfId="19786" xr:uid="{00000000-0005-0000-0000-0000B84D0000}"/>
    <cellStyle name="Normal 12 5 5 3 2 2 3" xfId="19787" xr:uid="{00000000-0005-0000-0000-0000B94D0000}"/>
    <cellStyle name="Normal 12 5 5 3 2 2 4" xfId="19788" xr:uid="{00000000-0005-0000-0000-0000BA4D0000}"/>
    <cellStyle name="Normal 12 5 5 3 2 2 5" xfId="19789" xr:uid="{00000000-0005-0000-0000-0000BB4D0000}"/>
    <cellStyle name="Normal 12 5 5 3 2 2 6" xfId="19790" xr:uid="{00000000-0005-0000-0000-0000BC4D0000}"/>
    <cellStyle name="Normal 12 5 5 3 2 2 7" xfId="19791" xr:uid="{00000000-0005-0000-0000-0000BD4D0000}"/>
    <cellStyle name="Normal 12 5 5 3 2 3" xfId="19792" xr:uid="{00000000-0005-0000-0000-0000BE4D0000}"/>
    <cellStyle name="Normal 12 5 5 3 2 4" xfId="19793" xr:uid="{00000000-0005-0000-0000-0000BF4D0000}"/>
    <cellStyle name="Normal 12 5 5 3 2 5" xfId="19794" xr:uid="{00000000-0005-0000-0000-0000C04D0000}"/>
    <cellStyle name="Normal 12 5 5 3 2 6" xfId="19795" xr:uid="{00000000-0005-0000-0000-0000C14D0000}"/>
    <cellStyle name="Normal 12 5 5 3 2 7" xfId="19796" xr:uid="{00000000-0005-0000-0000-0000C24D0000}"/>
    <cellStyle name="Normal 12 5 5 3 2 8" xfId="19797" xr:uid="{00000000-0005-0000-0000-0000C34D0000}"/>
    <cellStyle name="Normal 12 5 5 3 3" xfId="19798" xr:uid="{00000000-0005-0000-0000-0000C44D0000}"/>
    <cellStyle name="Normal 12 5 5 3 3 2" xfId="19799" xr:uid="{00000000-0005-0000-0000-0000C54D0000}"/>
    <cellStyle name="Normal 12 5 5 3 3 3" xfId="19800" xr:uid="{00000000-0005-0000-0000-0000C64D0000}"/>
    <cellStyle name="Normal 12 5 5 3 3 4" xfId="19801" xr:uid="{00000000-0005-0000-0000-0000C74D0000}"/>
    <cellStyle name="Normal 12 5 5 3 3 5" xfId="19802" xr:uid="{00000000-0005-0000-0000-0000C84D0000}"/>
    <cellStyle name="Normal 12 5 5 3 3 6" xfId="19803" xr:uid="{00000000-0005-0000-0000-0000C94D0000}"/>
    <cellStyle name="Normal 12 5 5 3 3 7" xfId="19804" xr:uid="{00000000-0005-0000-0000-0000CA4D0000}"/>
    <cellStyle name="Normal 12 5 5 3 4" xfId="19805" xr:uid="{00000000-0005-0000-0000-0000CB4D0000}"/>
    <cellStyle name="Normal 12 5 5 3 5" xfId="19806" xr:uid="{00000000-0005-0000-0000-0000CC4D0000}"/>
    <cellStyle name="Normal 12 5 5 3 6" xfId="19807" xr:uid="{00000000-0005-0000-0000-0000CD4D0000}"/>
    <cellStyle name="Normal 12 5 5 3 7" xfId="19808" xr:uid="{00000000-0005-0000-0000-0000CE4D0000}"/>
    <cellStyle name="Normal 12 5 5 3 8" xfId="19809" xr:uid="{00000000-0005-0000-0000-0000CF4D0000}"/>
    <cellStyle name="Normal 12 5 5 3 9" xfId="19810" xr:uid="{00000000-0005-0000-0000-0000D04D0000}"/>
    <cellStyle name="Normal 12 5 5 4" xfId="19811" xr:uid="{00000000-0005-0000-0000-0000D14D0000}"/>
    <cellStyle name="Normal 12 5 5 4 2" xfId="19812" xr:uid="{00000000-0005-0000-0000-0000D24D0000}"/>
    <cellStyle name="Normal 12 5 5 4 2 2" xfId="19813" xr:uid="{00000000-0005-0000-0000-0000D34D0000}"/>
    <cellStyle name="Normal 12 5 5 4 2 3" xfId="19814" xr:uid="{00000000-0005-0000-0000-0000D44D0000}"/>
    <cellStyle name="Normal 12 5 5 4 2 4" xfId="19815" xr:uid="{00000000-0005-0000-0000-0000D54D0000}"/>
    <cellStyle name="Normal 12 5 5 4 2 5" xfId="19816" xr:uid="{00000000-0005-0000-0000-0000D64D0000}"/>
    <cellStyle name="Normal 12 5 5 4 2 6" xfId="19817" xr:uid="{00000000-0005-0000-0000-0000D74D0000}"/>
    <cellStyle name="Normal 12 5 5 4 2 7" xfId="19818" xr:uid="{00000000-0005-0000-0000-0000D84D0000}"/>
    <cellStyle name="Normal 12 5 5 4 3" xfId="19819" xr:uid="{00000000-0005-0000-0000-0000D94D0000}"/>
    <cellStyle name="Normal 12 5 5 4 4" xfId="19820" xr:uid="{00000000-0005-0000-0000-0000DA4D0000}"/>
    <cellStyle name="Normal 12 5 5 4 5" xfId="19821" xr:uid="{00000000-0005-0000-0000-0000DB4D0000}"/>
    <cellStyle name="Normal 12 5 5 4 6" xfId="19822" xr:uid="{00000000-0005-0000-0000-0000DC4D0000}"/>
    <cellStyle name="Normal 12 5 5 4 7" xfId="19823" xr:uid="{00000000-0005-0000-0000-0000DD4D0000}"/>
    <cellStyle name="Normal 12 5 5 4 8" xfId="19824" xr:uid="{00000000-0005-0000-0000-0000DE4D0000}"/>
    <cellStyle name="Normal 12 5 5 5" xfId="19825" xr:uid="{00000000-0005-0000-0000-0000DF4D0000}"/>
    <cellStyle name="Normal 12 5 5 5 2" xfId="19826" xr:uid="{00000000-0005-0000-0000-0000E04D0000}"/>
    <cellStyle name="Normal 12 5 5 5 3" xfId="19827" xr:uid="{00000000-0005-0000-0000-0000E14D0000}"/>
    <cellStyle name="Normal 12 5 5 5 4" xfId="19828" xr:uid="{00000000-0005-0000-0000-0000E24D0000}"/>
    <cellStyle name="Normal 12 5 5 5 5" xfId="19829" xr:uid="{00000000-0005-0000-0000-0000E34D0000}"/>
    <cellStyle name="Normal 12 5 5 5 6" xfId="19830" xr:uid="{00000000-0005-0000-0000-0000E44D0000}"/>
    <cellStyle name="Normal 12 5 5 5 7" xfId="19831" xr:uid="{00000000-0005-0000-0000-0000E54D0000}"/>
    <cellStyle name="Normal 12 5 5 6" xfId="19832" xr:uid="{00000000-0005-0000-0000-0000E64D0000}"/>
    <cellStyle name="Normal 12 5 5 7" xfId="19833" xr:uid="{00000000-0005-0000-0000-0000E74D0000}"/>
    <cellStyle name="Normal 12 5 5 8" xfId="19834" xr:uid="{00000000-0005-0000-0000-0000E84D0000}"/>
    <cellStyle name="Normal 12 5 5 9" xfId="19835" xr:uid="{00000000-0005-0000-0000-0000E94D0000}"/>
    <cellStyle name="Normal 12 5 6" xfId="19836" xr:uid="{00000000-0005-0000-0000-0000EA4D0000}"/>
    <cellStyle name="Normal 12 5 6 10" xfId="19837" xr:uid="{00000000-0005-0000-0000-0000EB4D0000}"/>
    <cellStyle name="Normal 12 5 6 2" xfId="19838" xr:uid="{00000000-0005-0000-0000-0000EC4D0000}"/>
    <cellStyle name="Normal 12 5 6 2 2" xfId="19839" xr:uid="{00000000-0005-0000-0000-0000ED4D0000}"/>
    <cellStyle name="Normal 12 5 6 2 2 2" xfId="19840" xr:uid="{00000000-0005-0000-0000-0000EE4D0000}"/>
    <cellStyle name="Normal 12 5 6 2 2 2 2" xfId="19841" xr:uid="{00000000-0005-0000-0000-0000EF4D0000}"/>
    <cellStyle name="Normal 12 5 6 2 2 2 3" xfId="19842" xr:uid="{00000000-0005-0000-0000-0000F04D0000}"/>
    <cellStyle name="Normal 12 5 6 2 2 2 4" xfId="19843" xr:uid="{00000000-0005-0000-0000-0000F14D0000}"/>
    <cellStyle name="Normal 12 5 6 2 2 2 5" xfId="19844" xr:uid="{00000000-0005-0000-0000-0000F24D0000}"/>
    <cellStyle name="Normal 12 5 6 2 2 2 6" xfId="19845" xr:uid="{00000000-0005-0000-0000-0000F34D0000}"/>
    <cellStyle name="Normal 12 5 6 2 2 2 7" xfId="19846" xr:uid="{00000000-0005-0000-0000-0000F44D0000}"/>
    <cellStyle name="Normal 12 5 6 2 2 3" xfId="19847" xr:uid="{00000000-0005-0000-0000-0000F54D0000}"/>
    <cellStyle name="Normal 12 5 6 2 2 4" xfId="19848" xr:uid="{00000000-0005-0000-0000-0000F64D0000}"/>
    <cellStyle name="Normal 12 5 6 2 2 5" xfId="19849" xr:uid="{00000000-0005-0000-0000-0000F74D0000}"/>
    <cellStyle name="Normal 12 5 6 2 2 6" xfId="19850" xr:uid="{00000000-0005-0000-0000-0000F84D0000}"/>
    <cellStyle name="Normal 12 5 6 2 2 7" xfId="19851" xr:uid="{00000000-0005-0000-0000-0000F94D0000}"/>
    <cellStyle name="Normal 12 5 6 2 2 8" xfId="19852" xr:uid="{00000000-0005-0000-0000-0000FA4D0000}"/>
    <cellStyle name="Normal 12 5 6 2 3" xfId="19853" xr:uid="{00000000-0005-0000-0000-0000FB4D0000}"/>
    <cellStyle name="Normal 12 5 6 2 3 2" xfId="19854" xr:uid="{00000000-0005-0000-0000-0000FC4D0000}"/>
    <cellStyle name="Normal 12 5 6 2 3 3" xfId="19855" xr:uid="{00000000-0005-0000-0000-0000FD4D0000}"/>
    <cellStyle name="Normal 12 5 6 2 3 4" xfId="19856" xr:uid="{00000000-0005-0000-0000-0000FE4D0000}"/>
    <cellStyle name="Normal 12 5 6 2 3 5" xfId="19857" xr:uid="{00000000-0005-0000-0000-0000FF4D0000}"/>
    <cellStyle name="Normal 12 5 6 2 3 6" xfId="19858" xr:uid="{00000000-0005-0000-0000-0000004E0000}"/>
    <cellStyle name="Normal 12 5 6 2 3 7" xfId="19859" xr:uid="{00000000-0005-0000-0000-0000014E0000}"/>
    <cellStyle name="Normal 12 5 6 2 4" xfId="19860" xr:uid="{00000000-0005-0000-0000-0000024E0000}"/>
    <cellStyle name="Normal 12 5 6 2 5" xfId="19861" xr:uid="{00000000-0005-0000-0000-0000034E0000}"/>
    <cellStyle name="Normal 12 5 6 2 6" xfId="19862" xr:uid="{00000000-0005-0000-0000-0000044E0000}"/>
    <cellStyle name="Normal 12 5 6 2 7" xfId="19863" xr:uid="{00000000-0005-0000-0000-0000054E0000}"/>
    <cellStyle name="Normal 12 5 6 2 8" xfId="19864" xr:uid="{00000000-0005-0000-0000-0000064E0000}"/>
    <cellStyle name="Normal 12 5 6 2 9" xfId="19865" xr:uid="{00000000-0005-0000-0000-0000074E0000}"/>
    <cellStyle name="Normal 12 5 6 3" xfId="19866" xr:uid="{00000000-0005-0000-0000-0000084E0000}"/>
    <cellStyle name="Normal 12 5 6 3 2" xfId="19867" xr:uid="{00000000-0005-0000-0000-0000094E0000}"/>
    <cellStyle name="Normal 12 5 6 3 2 2" xfId="19868" xr:uid="{00000000-0005-0000-0000-00000A4E0000}"/>
    <cellStyle name="Normal 12 5 6 3 2 3" xfId="19869" xr:uid="{00000000-0005-0000-0000-00000B4E0000}"/>
    <cellStyle name="Normal 12 5 6 3 2 4" xfId="19870" xr:uid="{00000000-0005-0000-0000-00000C4E0000}"/>
    <cellStyle name="Normal 12 5 6 3 2 5" xfId="19871" xr:uid="{00000000-0005-0000-0000-00000D4E0000}"/>
    <cellStyle name="Normal 12 5 6 3 2 6" xfId="19872" xr:uid="{00000000-0005-0000-0000-00000E4E0000}"/>
    <cellStyle name="Normal 12 5 6 3 2 7" xfId="19873" xr:uid="{00000000-0005-0000-0000-00000F4E0000}"/>
    <cellStyle name="Normal 12 5 6 3 3" xfId="19874" xr:uid="{00000000-0005-0000-0000-0000104E0000}"/>
    <cellStyle name="Normal 12 5 6 3 4" xfId="19875" xr:uid="{00000000-0005-0000-0000-0000114E0000}"/>
    <cellStyle name="Normal 12 5 6 3 5" xfId="19876" xr:uid="{00000000-0005-0000-0000-0000124E0000}"/>
    <cellStyle name="Normal 12 5 6 3 6" xfId="19877" xr:uid="{00000000-0005-0000-0000-0000134E0000}"/>
    <cellStyle name="Normal 12 5 6 3 7" xfId="19878" xr:uid="{00000000-0005-0000-0000-0000144E0000}"/>
    <cellStyle name="Normal 12 5 6 3 8" xfId="19879" xr:uid="{00000000-0005-0000-0000-0000154E0000}"/>
    <cellStyle name="Normal 12 5 6 4" xfId="19880" xr:uid="{00000000-0005-0000-0000-0000164E0000}"/>
    <cellStyle name="Normal 12 5 6 4 2" xfId="19881" xr:uid="{00000000-0005-0000-0000-0000174E0000}"/>
    <cellStyle name="Normal 12 5 6 4 3" xfId="19882" xr:uid="{00000000-0005-0000-0000-0000184E0000}"/>
    <cellStyle name="Normal 12 5 6 4 4" xfId="19883" xr:uid="{00000000-0005-0000-0000-0000194E0000}"/>
    <cellStyle name="Normal 12 5 6 4 5" xfId="19884" xr:uid="{00000000-0005-0000-0000-00001A4E0000}"/>
    <cellStyle name="Normal 12 5 6 4 6" xfId="19885" xr:uid="{00000000-0005-0000-0000-00001B4E0000}"/>
    <cellStyle name="Normal 12 5 6 4 7" xfId="19886" xr:uid="{00000000-0005-0000-0000-00001C4E0000}"/>
    <cellStyle name="Normal 12 5 6 5" xfId="19887" xr:uid="{00000000-0005-0000-0000-00001D4E0000}"/>
    <cellStyle name="Normal 12 5 6 6" xfId="19888" xr:uid="{00000000-0005-0000-0000-00001E4E0000}"/>
    <cellStyle name="Normal 12 5 6 7" xfId="19889" xr:uid="{00000000-0005-0000-0000-00001F4E0000}"/>
    <cellStyle name="Normal 12 5 6 8" xfId="19890" xr:uid="{00000000-0005-0000-0000-0000204E0000}"/>
    <cellStyle name="Normal 12 5 6 9" xfId="19891" xr:uid="{00000000-0005-0000-0000-0000214E0000}"/>
    <cellStyle name="Normal 12 5 7" xfId="19892" xr:uid="{00000000-0005-0000-0000-0000224E0000}"/>
    <cellStyle name="Normal 12 5 7 2" xfId="19893" xr:uid="{00000000-0005-0000-0000-0000234E0000}"/>
    <cellStyle name="Normal 12 5 7 2 2" xfId="19894" xr:uid="{00000000-0005-0000-0000-0000244E0000}"/>
    <cellStyle name="Normal 12 5 7 2 2 2" xfId="19895" xr:uid="{00000000-0005-0000-0000-0000254E0000}"/>
    <cellStyle name="Normal 12 5 7 2 2 3" xfId="19896" xr:uid="{00000000-0005-0000-0000-0000264E0000}"/>
    <cellStyle name="Normal 12 5 7 2 2 4" xfId="19897" xr:uid="{00000000-0005-0000-0000-0000274E0000}"/>
    <cellStyle name="Normal 12 5 7 2 2 5" xfId="19898" xr:uid="{00000000-0005-0000-0000-0000284E0000}"/>
    <cellStyle name="Normal 12 5 7 2 2 6" xfId="19899" xr:uid="{00000000-0005-0000-0000-0000294E0000}"/>
    <cellStyle name="Normal 12 5 7 2 2 7" xfId="19900" xr:uid="{00000000-0005-0000-0000-00002A4E0000}"/>
    <cellStyle name="Normal 12 5 7 2 3" xfId="19901" xr:uid="{00000000-0005-0000-0000-00002B4E0000}"/>
    <cellStyle name="Normal 12 5 7 2 4" xfId="19902" xr:uid="{00000000-0005-0000-0000-00002C4E0000}"/>
    <cellStyle name="Normal 12 5 7 2 5" xfId="19903" xr:uid="{00000000-0005-0000-0000-00002D4E0000}"/>
    <cellStyle name="Normal 12 5 7 2 6" xfId="19904" xr:uid="{00000000-0005-0000-0000-00002E4E0000}"/>
    <cellStyle name="Normal 12 5 7 2 7" xfId="19905" xr:uid="{00000000-0005-0000-0000-00002F4E0000}"/>
    <cellStyle name="Normal 12 5 7 2 8" xfId="19906" xr:uid="{00000000-0005-0000-0000-0000304E0000}"/>
    <cellStyle name="Normal 12 5 7 3" xfId="19907" xr:uid="{00000000-0005-0000-0000-0000314E0000}"/>
    <cellStyle name="Normal 12 5 7 3 2" xfId="19908" xr:uid="{00000000-0005-0000-0000-0000324E0000}"/>
    <cellStyle name="Normal 12 5 7 3 3" xfId="19909" xr:uid="{00000000-0005-0000-0000-0000334E0000}"/>
    <cellStyle name="Normal 12 5 7 3 4" xfId="19910" xr:uid="{00000000-0005-0000-0000-0000344E0000}"/>
    <cellStyle name="Normal 12 5 7 3 5" xfId="19911" xr:uid="{00000000-0005-0000-0000-0000354E0000}"/>
    <cellStyle name="Normal 12 5 7 3 6" xfId="19912" xr:uid="{00000000-0005-0000-0000-0000364E0000}"/>
    <cellStyle name="Normal 12 5 7 3 7" xfId="19913" xr:uid="{00000000-0005-0000-0000-0000374E0000}"/>
    <cellStyle name="Normal 12 5 7 4" xfId="19914" xr:uid="{00000000-0005-0000-0000-0000384E0000}"/>
    <cellStyle name="Normal 12 5 7 5" xfId="19915" xr:uid="{00000000-0005-0000-0000-0000394E0000}"/>
    <cellStyle name="Normal 12 5 7 6" xfId="19916" xr:uid="{00000000-0005-0000-0000-00003A4E0000}"/>
    <cellStyle name="Normal 12 5 7 7" xfId="19917" xr:uid="{00000000-0005-0000-0000-00003B4E0000}"/>
    <cellStyle name="Normal 12 5 7 8" xfId="19918" xr:uid="{00000000-0005-0000-0000-00003C4E0000}"/>
    <cellStyle name="Normal 12 5 7 9" xfId="19919" xr:uid="{00000000-0005-0000-0000-00003D4E0000}"/>
    <cellStyle name="Normal 12 5 8" xfId="19920" xr:uid="{00000000-0005-0000-0000-00003E4E0000}"/>
    <cellStyle name="Normal 12 5 8 2" xfId="19921" xr:uid="{00000000-0005-0000-0000-00003F4E0000}"/>
    <cellStyle name="Normal 12 5 8 2 2" xfId="19922" xr:uid="{00000000-0005-0000-0000-0000404E0000}"/>
    <cellStyle name="Normal 12 5 8 2 3" xfId="19923" xr:uid="{00000000-0005-0000-0000-0000414E0000}"/>
    <cellStyle name="Normal 12 5 8 2 4" xfId="19924" xr:uid="{00000000-0005-0000-0000-0000424E0000}"/>
    <cellStyle name="Normal 12 5 8 2 5" xfId="19925" xr:uid="{00000000-0005-0000-0000-0000434E0000}"/>
    <cellStyle name="Normal 12 5 8 2 6" xfId="19926" xr:uid="{00000000-0005-0000-0000-0000444E0000}"/>
    <cellStyle name="Normal 12 5 8 2 7" xfId="19927" xr:uid="{00000000-0005-0000-0000-0000454E0000}"/>
    <cellStyle name="Normal 12 5 8 3" xfId="19928" xr:uid="{00000000-0005-0000-0000-0000464E0000}"/>
    <cellStyle name="Normal 12 5 8 4" xfId="19929" xr:uid="{00000000-0005-0000-0000-0000474E0000}"/>
    <cellStyle name="Normal 12 5 8 5" xfId="19930" xr:uid="{00000000-0005-0000-0000-0000484E0000}"/>
    <cellStyle name="Normal 12 5 8 6" xfId="19931" xr:uid="{00000000-0005-0000-0000-0000494E0000}"/>
    <cellStyle name="Normal 12 5 8 7" xfId="19932" xr:uid="{00000000-0005-0000-0000-00004A4E0000}"/>
    <cellStyle name="Normal 12 5 8 8" xfId="19933" xr:uid="{00000000-0005-0000-0000-00004B4E0000}"/>
    <cellStyle name="Normal 12 5 9" xfId="19934" xr:uid="{00000000-0005-0000-0000-00004C4E0000}"/>
    <cellStyle name="Normal 12 5 9 2" xfId="19935" xr:uid="{00000000-0005-0000-0000-00004D4E0000}"/>
    <cellStyle name="Normal 12 5 9 3" xfId="19936" xr:uid="{00000000-0005-0000-0000-00004E4E0000}"/>
    <cellStyle name="Normal 12 5 9 4" xfId="19937" xr:uid="{00000000-0005-0000-0000-00004F4E0000}"/>
    <cellStyle name="Normal 12 5 9 5" xfId="19938" xr:uid="{00000000-0005-0000-0000-0000504E0000}"/>
    <cellStyle name="Normal 12 5 9 6" xfId="19939" xr:uid="{00000000-0005-0000-0000-0000514E0000}"/>
    <cellStyle name="Normal 12 5 9 7" xfId="19940" xr:uid="{00000000-0005-0000-0000-0000524E0000}"/>
    <cellStyle name="Normal 12 6" xfId="19941" xr:uid="{00000000-0005-0000-0000-0000534E0000}"/>
    <cellStyle name="Normal 12 6 10" xfId="19942" xr:uid="{00000000-0005-0000-0000-0000544E0000}"/>
    <cellStyle name="Normal 12 6 11" xfId="19943" xr:uid="{00000000-0005-0000-0000-0000554E0000}"/>
    <cellStyle name="Normal 12 6 12" xfId="19944" xr:uid="{00000000-0005-0000-0000-0000564E0000}"/>
    <cellStyle name="Normal 12 6 2" xfId="19945" xr:uid="{00000000-0005-0000-0000-0000574E0000}"/>
    <cellStyle name="Normal 12 6 2 10" xfId="19946" xr:uid="{00000000-0005-0000-0000-0000584E0000}"/>
    <cellStyle name="Normal 12 6 2 11" xfId="19947" xr:uid="{00000000-0005-0000-0000-0000594E0000}"/>
    <cellStyle name="Normal 12 6 2 2" xfId="19948" xr:uid="{00000000-0005-0000-0000-00005A4E0000}"/>
    <cellStyle name="Normal 12 6 2 2 10" xfId="19949" xr:uid="{00000000-0005-0000-0000-00005B4E0000}"/>
    <cellStyle name="Normal 12 6 2 2 2" xfId="19950" xr:uid="{00000000-0005-0000-0000-00005C4E0000}"/>
    <cellStyle name="Normal 12 6 2 2 2 2" xfId="19951" xr:uid="{00000000-0005-0000-0000-00005D4E0000}"/>
    <cellStyle name="Normal 12 6 2 2 2 2 2" xfId="19952" xr:uid="{00000000-0005-0000-0000-00005E4E0000}"/>
    <cellStyle name="Normal 12 6 2 2 2 2 3" xfId="19953" xr:uid="{00000000-0005-0000-0000-00005F4E0000}"/>
    <cellStyle name="Normal 12 6 2 2 2 2 4" xfId="19954" xr:uid="{00000000-0005-0000-0000-0000604E0000}"/>
    <cellStyle name="Normal 12 6 2 2 2 2 5" xfId="19955" xr:uid="{00000000-0005-0000-0000-0000614E0000}"/>
    <cellStyle name="Normal 12 6 2 2 2 2 6" xfId="19956" xr:uid="{00000000-0005-0000-0000-0000624E0000}"/>
    <cellStyle name="Normal 12 6 2 2 2 2 7" xfId="19957" xr:uid="{00000000-0005-0000-0000-0000634E0000}"/>
    <cellStyle name="Normal 12 6 2 2 2 3" xfId="19958" xr:uid="{00000000-0005-0000-0000-0000644E0000}"/>
    <cellStyle name="Normal 12 6 2 2 2 4" xfId="19959" xr:uid="{00000000-0005-0000-0000-0000654E0000}"/>
    <cellStyle name="Normal 12 6 2 2 2 5" xfId="19960" xr:uid="{00000000-0005-0000-0000-0000664E0000}"/>
    <cellStyle name="Normal 12 6 2 2 2 6" xfId="19961" xr:uid="{00000000-0005-0000-0000-0000674E0000}"/>
    <cellStyle name="Normal 12 6 2 2 2 7" xfId="19962" xr:uid="{00000000-0005-0000-0000-0000684E0000}"/>
    <cellStyle name="Normal 12 6 2 2 2 8" xfId="19963" xr:uid="{00000000-0005-0000-0000-0000694E0000}"/>
    <cellStyle name="Normal 12 6 2 2 3" xfId="19964" xr:uid="{00000000-0005-0000-0000-00006A4E0000}"/>
    <cellStyle name="Normal 12 6 2 2 3 2" xfId="19965" xr:uid="{00000000-0005-0000-0000-00006B4E0000}"/>
    <cellStyle name="Normal 12 6 2 2 3 2 2" xfId="19966" xr:uid="{00000000-0005-0000-0000-00006C4E0000}"/>
    <cellStyle name="Normal 12 6 2 2 3 2 3" xfId="19967" xr:uid="{00000000-0005-0000-0000-00006D4E0000}"/>
    <cellStyle name="Normal 12 6 2 2 3 2 4" xfId="19968" xr:uid="{00000000-0005-0000-0000-00006E4E0000}"/>
    <cellStyle name="Normal 12 6 2 2 3 2 5" xfId="19969" xr:uid="{00000000-0005-0000-0000-00006F4E0000}"/>
    <cellStyle name="Normal 12 6 2 2 3 2 6" xfId="19970" xr:uid="{00000000-0005-0000-0000-0000704E0000}"/>
    <cellStyle name="Normal 12 6 2 2 3 2 7" xfId="19971" xr:uid="{00000000-0005-0000-0000-0000714E0000}"/>
    <cellStyle name="Normal 12 6 2 2 3 3" xfId="19972" xr:uid="{00000000-0005-0000-0000-0000724E0000}"/>
    <cellStyle name="Normal 12 6 2 2 3 4" xfId="19973" xr:uid="{00000000-0005-0000-0000-0000734E0000}"/>
    <cellStyle name="Normal 12 6 2 2 3 5" xfId="19974" xr:uid="{00000000-0005-0000-0000-0000744E0000}"/>
    <cellStyle name="Normal 12 6 2 2 3 6" xfId="19975" xr:uid="{00000000-0005-0000-0000-0000754E0000}"/>
    <cellStyle name="Normal 12 6 2 2 3 7" xfId="19976" xr:uid="{00000000-0005-0000-0000-0000764E0000}"/>
    <cellStyle name="Normal 12 6 2 2 3 8" xfId="19977" xr:uid="{00000000-0005-0000-0000-0000774E0000}"/>
    <cellStyle name="Normal 12 6 2 2 4" xfId="19978" xr:uid="{00000000-0005-0000-0000-0000784E0000}"/>
    <cellStyle name="Normal 12 6 2 2 4 2" xfId="19979" xr:uid="{00000000-0005-0000-0000-0000794E0000}"/>
    <cellStyle name="Normal 12 6 2 2 4 3" xfId="19980" xr:uid="{00000000-0005-0000-0000-00007A4E0000}"/>
    <cellStyle name="Normal 12 6 2 2 4 4" xfId="19981" xr:uid="{00000000-0005-0000-0000-00007B4E0000}"/>
    <cellStyle name="Normal 12 6 2 2 4 5" xfId="19982" xr:uid="{00000000-0005-0000-0000-00007C4E0000}"/>
    <cellStyle name="Normal 12 6 2 2 4 6" xfId="19983" xr:uid="{00000000-0005-0000-0000-00007D4E0000}"/>
    <cellStyle name="Normal 12 6 2 2 4 7" xfId="19984" xr:uid="{00000000-0005-0000-0000-00007E4E0000}"/>
    <cellStyle name="Normal 12 6 2 2 5" xfId="19985" xr:uid="{00000000-0005-0000-0000-00007F4E0000}"/>
    <cellStyle name="Normal 12 6 2 2 6" xfId="19986" xr:uid="{00000000-0005-0000-0000-0000804E0000}"/>
    <cellStyle name="Normal 12 6 2 2 7" xfId="19987" xr:uid="{00000000-0005-0000-0000-0000814E0000}"/>
    <cellStyle name="Normal 12 6 2 2 8" xfId="19988" xr:uid="{00000000-0005-0000-0000-0000824E0000}"/>
    <cellStyle name="Normal 12 6 2 2 9" xfId="19989" xr:uid="{00000000-0005-0000-0000-0000834E0000}"/>
    <cellStyle name="Normal 12 6 2 3" xfId="19990" xr:uid="{00000000-0005-0000-0000-0000844E0000}"/>
    <cellStyle name="Normal 12 6 2 3 2" xfId="19991" xr:uid="{00000000-0005-0000-0000-0000854E0000}"/>
    <cellStyle name="Normal 12 6 2 3 2 2" xfId="19992" xr:uid="{00000000-0005-0000-0000-0000864E0000}"/>
    <cellStyle name="Normal 12 6 2 3 2 2 2" xfId="19993" xr:uid="{00000000-0005-0000-0000-0000874E0000}"/>
    <cellStyle name="Normal 12 6 2 3 2 2 3" xfId="19994" xr:uid="{00000000-0005-0000-0000-0000884E0000}"/>
    <cellStyle name="Normal 12 6 2 3 2 2 4" xfId="19995" xr:uid="{00000000-0005-0000-0000-0000894E0000}"/>
    <cellStyle name="Normal 12 6 2 3 2 2 5" xfId="19996" xr:uid="{00000000-0005-0000-0000-00008A4E0000}"/>
    <cellStyle name="Normal 12 6 2 3 2 2 6" xfId="19997" xr:uid="{00000000-0005-0000-0000-00008B4E0000}"/>
    <cellStyle name="Normal 12 6 2 3 2 2 7" xfId="19998" xr:uid="{00000000-0005-0000-0000-00008C4E0000}"/>
    <cellStyle name="Normal 12 6 2 3 2 3" xfId="19999" xr:uid="{00000000-0005-0000-0000-00008D4E0000}"/>
    <cellStyle name="Normal 12 6 2 3 2 4" xfId="20000" xr:uid="{00000000-0005-0000-0000-00008E4E0000}"/>
    <cellStyle name="Normal 12 6 2 3 2 5" xfId="20001" xr:uid="{00000000-0005-0000-0000-00008F4E0000}"/>
    <cellStyle name="Normal 12 6 2 3 2 6" xfId="20002" xr:uid="{00000000-0005-0000-0000-0000904E0000}"/>
    <cellStyle name="Normal 12 6 2 3 2 7" xfId="20003" xr:uid="{00000000-0005-0000-0000-0000914E0000}"/>
    <cellStyle name="Normal 12 6 2 3 2 8" xfId="20004" xr:uid="{00000000-0005-0000-0000-0000924E0000}"/>
    <cellStyle name="Normal 12 6 2 3 3" xfId="20005" xr:uid="{00000000-0005-0000-0000-0000934E0000}"/>
    <cellStyle name="Normal 12 6 2 3 3 2" xfId="20006" xr:uid="{00000000-0005-0000-0000-0000944E0000}"/>
    <cellStyle name="Normal 12 6 2 3 3 3" xfId="20007" xr:uid="{00000000-0005-0000-0000-0000954E0000}"/>
    <cellStyle name="Normal 12 6 2 3 3 4" xfId="20008" xr:uid="{00000000-0005-0000-0000-0000964E0000}"/>
    <cellStyle name="Normal 12 6 2 3 3 5" xfId="20009" xr:uid="{00000000-0005-0000-0000-0000974E0000}"/>
    <cellStyle name="Normal 12 6 2 3 3 6" xfId="20010" xr:uid="{00000000-0005-0000-0000-0000984E0000}"/>
    <cellStyle name="Normal 12 6 2 3 3 7" xfId="20011" xr:uid="{00000000-0005-0000-0000-0000994E0000}"/>
    <cellStyle name="Normal 12 6 2 3 4" xfId="20012" xr:uid="{00000000-0005-0000-0000-00009A4E0000}"/>
    <cellStyle name="Normal 12 6 2 3 5" xfId="20013" xr:uid="{00000000-0005-0000-0000-00009B4E0000}"/>
    <cellStyle name="Normal 12 6 2 3 6" xfId="20014" xr:uid="{00000000-0005-0000-0000-00009C4E0000}"/>
    <cellStyle name="Normal 12 6 2 3 7" xfId="20015" xr:uid="{00000000-0005-0000-0000-00009D4E0000}"/>
    <cellStyle name="Normal 12 6 2 3 8" xfId="20016" xr:uid="{00000000-0005-0000-0000-00009E4E0000}"/>
    <cellStyle name="Normal 12 6 2 3 9" xfId="20017" xr:uid="{00000000-0005-0000-0000-00009F4E0000}"/>
    <cellStyle name="Normal 12 6 2 4" xfId="20018" xr:uid="{00000000-0005-0000-0000-0000A04E0000}"/>
    <cellStyle name="Normal 12 6 2 4 2" xfId="20019" xr:uid="{00000000-0005-0000-0000-0000A14E0000}"/>
    <cellStyle name="Normal 12 6 2 4 2 2" xfId="20020" xr:uid="{00000000-0005-0000-0000-0000A24E0000}"/>
    <cellStyle name="Normal 12 6 2 4 2 3" xfId="20021" xr:uid="{00000000-0005-0000-0000-0000A34E0000}"/>
    <cellStyle name="Normal 12 6 2 4 2 4" xfId="20022" xr:uid="{00000000-0005-0000-0000-0000A44E0000}"/>
    <cellStyle name="Normal 12 6 2 4 2 5" xfId="20023" xr:uid="{00000000-0005-0000-0000-0000A54E0000}"/>
    <cellStyle name="Normal 12 6 2 4 2 6" xfId="20024" xr:uid="{00000000-0005-0000-0000-0000A64E0000}"/>
    <cellStyle name="Normal 12 6 2 4 2 7" xfId="20025" xr:uid="{00000000-0005-0000-0000-0000A74E0000}"/>
    <cellStyle name="Normal 12 6 2 4 3" xfId="20026" xr:uid="{00000000-0005-0000-0000-0000A84E0000}"/>
    <cellStyle name="Normal 12 6 2 4 4" xfId="20027" xr:uid="{00000000-0005-0000-0000-0000A94E0000}"/>
    <cellStyle name="Normal 12 6 2 4 5" xfId="20028" xr:uid="{00000000-0005-0000-0000-0000AA4E0000}"/>
    <cellStyle name="Normal 12 6 2 4 6" xfId="20029" xr:uid="{00000000-0005-0000-0000-0000AB4E0000}"/>
    <cellStyle name="Normal 12 6 2 4 7" xfId="20030" xr:uid="{00000000-0005-0000-0000-0000AC4E0000}"/>
    <cellStyle name="Normal 12 6 2 4 8" xfId="20031" xr:uid="{00000000-0005-0000-0000-0000AD4E0000}"/>
    <cellStyle name="Normal 12 6 2 5" xfId="20032" xr:uid="{00000000-0005-0000-0000-0000AE4E0000}"/>
    <cellStyle name="Normal 12 6 2 5 2" xfId="20033" xr:uid="{00000000-0005-0000-0000-0000AF4E0000}"/>
    <cellStyle name="Normal 12 6 2 5 3" xfId="20034" xr:uid="{00000000-0005-0000-0000-0000B04E0000}"/>
    <cellStyle name="Normal 12 6 2 5 4" xfId="20035" xr:uid="{00000000-0005-0000-0000-0000B14E0000}"/>
    <cellStyle name="Normal 12 6 2 5 5" xfId="20036" xr:uid="{00000000-0005-0000-0000-0000B24E0000}"/>
    <cellStyle name="Normal 12 6 2 5 6" xfId="20037" xr:uid="{00000000-0005-0000-0000-0000B34E0000}"/>
    <cellStyle name="Normal 12 6 2 5 7" xfId="20038" xr:uid="{00000000-0005-0000-0000-0000B44E0000}"/>
    <cellStyle name="Normal 12 6 2 6" xfId="20039" xr:uid="{00000000-0005-0000-0000-0000B54E0000}"/>
    <cellStyle name="Normal 12 6 2 7" xfId="20040" xr:uid="{00000000-0005-0000-0000-0000B64E0000}"/>
    <cellStyle name="Normal 12 6 2 8" xfId="20041" xr:uid="{00000000-0005-0000-0000-0000B74E0000}"/>
    <cellStyle name="Normal 12 6 2 9" xfId="20042" xr:uid="{00000000-0005-0000-0000-0000B84E0000}"/>
    <cellStyle name="Normal 12 6 3" xfId="20043" xr:uid="{00000000-0005-0000-0000-0000B94E0000}"/>
    <cellStyle name="Normal 12 6 3 10" xfId="20044" xr:uid="{00000000-0005-0000-0000-0000BA4E0000}"/>
    <cellStyle name="Normal 12 6 3 2" xfId="20045" xr:uid="{00000000-0005-0000-0000-0000BB4E0000}"/>
    <cellStyle name="Normal 12 6 3 2 2" xfId="20046" xr:uid="{00000000-0005-0000-0000-0000BC4E0000}"/>
    <cellStyle name="Normal 12 6 3 2 2 2" xfId="20047" xr:uid="{00000000-0005-0000-0000-0000BD4E0000}"/>
    <cellStyle name="Normal 12 6 3 2 2 3" xfId="20048" xr:uid="{00000000-0005-0000-0000-0000BE4E0000}"/>
    <cellStyle name="Normal 12 6 3 2 2 4" xfId="20049" xr:uid="{00000000-0005-0000-0000-0000BF4E0000}"/>
    <cellStyle name="Normal 12 6 3 2 2 5" xfId="20050" xr:uid="{00000000-0005-0000-0000-0000C04E0000}"/>
    <cellStyle name="Normal 12 6 3 2 2 6" xfId="20051" xr:uid="{00000000-0005-0000-0000-0000C14E0000}"/>
    <cellStyle name="Normal 12 6 3 2 2 7" xfId="20052" xr:uid="{00000000-0005-0000-0000-0000C24E0000}"/>
    <cellStyle name="Normal 12 6 3 2 3" xfId="20053" xr:uid="{00000000-0005-0000-0000-0000C34E0000}"/>
    <cellStyle name="Normal 12 6 3 2 4" xfId="20054" xr:uid="{00000000-0005-0000-0000-0000C44E0000}"/>
    <cellStyle name="Normal 12 6 3 2 5" xfId="20055" xr:uid="{00000000-0005-0000-0000-0000C54E0000}"/>
    <cellStyle name="Normal 12 6 3 2 6" xfId="20056" xr:uid="{00000000-0005-0000-0000-0000C64E0000}"/>
    <cellStyle name="Normal 12 6 3 2 7" xfId="20057" xr:uid="{00000000-0005-0000-0000-0000C74E0000}"/>
    <cellStyle name="Normal 12 6 3 2 8" xfId="20058" xr:uid="{00000000-0005-0000-0000-0000C84E0000}"/>
    <cellStyle name="Normal 12 6 3 3" xfId="20059" xr:uid="{00000000-0005-0000-0000-0000C94E0000}"/>
    <cellStyle name="Normal 12 6 3 3 2" xfId="20060" xr:uid="{00000000-0005-0000-0000-0000CA4E0000}"/>
    <cellStyle name="Normal 12 6 3 3 2 2" xfId="20061" xr:uid="{00000000-0005-0000-0000-0000CB4E0000}"/>
    <cellStyle name="Normal 12 6 3 3 2 3" xfId="20062" xr:uid="{00000000-0005-0000-0000-0000CC4E0000}"/>
    <cellStyle name="Normal 12 6 3 3 2 4" xfId="20063" xr:uid="{00000000-0005-0000-0000-0000CD4E0000}"/>
    <cellStyle name="Normal 12 6 3 3 2 5" xfId="20064" xr:uid="{00000000-0005-0000-0000-0000CE4E0000}"/>
    <cellStyle name="Normal 12 6 3 3 2 6" xfId="20065" xr:uid="{00000000-0005-0000-0000-0000CF4E0000}"/>
    <cellStyle name="Normal 12 6 3 3 2 7" xfId="20066" xr:uid="{00000000-0005-0000-0000-0000D04E0000}"/>
    <cellStyle name="Normal 12 6 3 3 3" xfId="20067" xr:uid="{00000000-0005-0000-0000-0000D14E0000}"/>
    <cellStyle name="Normal 12 6 3 3 4" xfId="20068" xr:uid="{00000000-0005-0000-0000-0000D24E0000}"/>
    <cellStyle name="Normal 12 6 3 3 5" xfId="20069" xr:uid="{00000000-0005-0000-0000-0000D34E0000}"/>
    <cellStyle name="Normal 12 6 3 3 6" xfId="20070" xr:uid="{00000000-0005-0000-0000-0000D44E0000}"/>
    <cellStyle name="Normal 12 6 3 3 7" xfId="20071" xr:uid="{00000000-0005-0000-0000-0000D54E0000}"/>
    <cellStyle name="Normal 12 6 3 3 8" xfId="20072" xr:uid="{00000000-0005-0000-0000-0000D64E0000}"/>
    <cellStyle name="Normal 12 6 3 4" xfId="20073" xr:uid="{00000000-0005-0000-0000-0000D74E0000}"/>
    <cellStyle name="Normal 12 6 3 4 2" xfId="20074" xr:uid="{00000000-0005-0000-0000-0000D84E0000}"/>
    <cellStyle name="Normal 12 6 3 4 3" xfId="20075" xr:uid="{00000000-0005-0000-0000-0000D94E0000}"/>
    <cellStyle name="Normal 12 6 3 4 4" xfId="20076" xr:uid="{00000000-0005-0000-0000-0000DA4E0000}"/>
    <cellStyle name="Normal 12 6 3 4 5" xfId="20077" xr:uid="{00000000-0005-0000-0000-0000DB4E0000}"/>
    <cellStyle name="Normal 12 6 3 4 6" xfId="20078" xr:uid="{00000000-0005-0000-0000-0000DC4E0000}"/>
    <cellStyle name="Normal 12 6 3 4 7" xfId="20079" xr:uid="{00000000-0005-0000-0000-0000DD4E0000}"/>
    <cellStyle name="Normal 12 6 3 5" xfId="20080" xr:uid="{00000000-0005-0000-0000-0000DE4E0000}"/>
    <cellStyle name="Normal 12 6 3 6" xfId="20081" xr:uid="{00000000-0005-0000-0000-0000DF4E0000}"/>
    <cellStyle name="Normal 12 6 3 7" xfId="20082" xr:uid="{00000000-0005-0000-0000-0000E04E0000}"/>
    <cellStyle name="Normal 12 6 3 8" xfId="20083" xr:uid="{00000000-0005-0000-0000-0000E14E0000}"/>
    <cellStyle name="Normal 12 6 3 9" xfId="20084" xr:uid="{00000000-0005-0000-0000-0000E24E0000}"/>
    <cellStyle name="Normal 12 6 4" xfId="20085" xr:uid="{00000000-0005-0000-0000-0000E34E0000}"/>
    <cellStyle name="Normal 12 6 4 2" xfId="20086" xr:uid="{00000000-0005-0000-0000-0000E44E0000}"/>
    <cellStyle name="Normal 12 6 4 2 2" xfId="20087" xr:uid="{00000000-0005-0000-0000-0000E54E0000}"/>
    <cellStyle name="Normal 12 6 4 2 2 2" xfId="20088" xr:uid="{00000000-0005-0000-0000-0000E64E0000}"/>
    <cellStyle name="Normal 12 6 4 2 2 3" xfId="20089" xr:uid="{00000000-0005-0000-0000-0000E74E0000}"/>
    <cellStyle name="Normal 12 6 4 2 2 4" xfId="20090" xr:uid="{00000000-0005-0000-0000-0000E84E0000}"/>
    <cellStyle name="Normal 12 6 4 2 2 5" xfId="20091" xr:uid="{00000000-0005-0000-0000-0000E94E0000}"/>
    <cellStyle name="Normal 12 6 4 2 2 6" xfId="20092" xr:uid="{00000000-0005-0000-0000-0000EA4E0000}"/>
    <cellStyle name="Normal 12 6 4 2 2 7" xfId="20093" xr:uid="{00000000-0005-0000-0000-0000EB4E0000}"/>
    <cellStyle name="Normal 12 6 4 2 3" xfId="20094" xr:uid="{00000000-0005-0000-0000-0000EC4E0000}"/>
    <cellStyle name="Normal 12 6 4 2 4" xfId="20095" xr:uid="{00000000-0005-0000-0000-0000ED4E0000}"/>
    <cellStyle name="Normal 12 6 4 2 5" xfId="20096" xr:uid="{00000000-0005-0000-0000-0000EE4E0000}"/>
    <cellStyle name="Normal 12 6 4 2 6" xfId="20097" xr:uid="{00000000-0005-0000-0000-0000EF4E0000}"/>
    <cellStyle name="Normal 12 6 4 2 7" xfId="20098" xr:uid="{00000000-0005-0000-0000-0000F04E0000}"/>
    <cellStyle name="Normal 12 6 4 2 8" xfId="20099" xr:uid="{00000000-0005-0000-0000-0000F14E0000}"/>
    <cellStyle name="Normal 12 6 4 3" xfId="20100" xr:uid="{00000000-0005-0000-0000-0000F24E0000}"/>
    <cellStyle name="Normal 12 6 4 3 2" xfId="20101" xr:uid="{00000000-0005-0000-0000-0000F34E0000}"/>
    <cellStyle name="Normal 12 6 4 3 3" xfId="20102" xr:uid="{00000000-0005-0000-0000-0000F44E0000}"/>
    <cellStyle name="Normal 12 6 4 3 4" xfId="20103" xr:uid="{00000000-0005-0000-0000-0000F54E0000}"/>
    <cellStyle name="Normal 12 6 4 3 5" xfId="20104" xr:uid="{00000000-0005-0000-0000-0000F64E0000}"/>
    <cellStyle name="Normal 12 6 4 3 6" xfId="20105" xr:uid="{00000000-0005-0000-0000-0000F74E0000}"/>
    <cellStyle name="Normal 12 6 4 3 7" xfId="20106" xr:uid="{00000000-0005-0000-0000-0000F84E0000}"/>
    <cellStyle name="Normal 12 6 4 4" xfId="20107" xr:uid="{00000000-0005-0000-0000-0000F94E0000}"/>
    <cellStyle name="Normal 12 6 4 5" xfId="20108" xr:uid="{00000000-0005-0000-0000-0000FA4E0000}"/>
    <cellStyle name="Normal 12 6 4 6" xfId="20109" xr:uid="{00000000-0005-0000-0000-0000FB4E0000}"/>
    <cellStyle name="Normal 12 6 4 7" xfId="20110" xr:uid="{00000000-0005-0000-0000-0000FC4E0000}"/>
    <cellStyle name="Normal 12 6 4 8" xfId="20111" xr:uid="{00000000-0005-0000-0000-0000FD4E0000}"/>
    <cellStyle name="Normal 12 6 4 9" xfId="20112" xr:uid="{00000000-0005-0000-0000-0000FE4E0000}"/>
    <cellStyle name="Normal 12 6 5" xfId="20113" xr:uid="{00000000-0005-0000-0000-0000FF4E0000}"/>
    <cellStyle name="Normal 12 6 5 2" xfId="20114" xr:uid="{00000000-0005-0000-0000-0000004F0000}"/>
    <cellStyle name="Normal 12 6 5 2 2" xfId="20115" xr:uid="{00000000-0005-0000-0000-0000014F0000}"/>
    <cellStyle name="Normal 12 6 5 2 3" xfId="20116" xr:uid="{00000000-0005-0000-0000-0000024F0000}"/>
    <cellStyle name="Normal 12 6 5 2 4" xfId="20117" xr:uid="{00000000-0005-0000-0000-0000034F0000}"/>
    <cellStyle name="Normal 12 6 5 2 5" xfId="20118" xr:uid="{00000000-0005-0000-0000-0000044F0000}"/>
    <cellStyle name="Normal 12 6 5 2 6" xfId="20119" xr:uid="{00000000-0005-0000-0000-0000054F0000}"/>
    <cellStyle name="Normal 12 6 5 2 7" xfId="20120" xr:uid="{00000000-0005-0000-0000-0000064F0000}"/>
    <cellStyle name="Normal 12 6 5 3" xfId="20121" xr:uid="{00000000-0005-0000-0000-0000074F0000}"/>
    <cellStyle name="Normal 12 6 5 4" xfId="20122" xr:uid="{00000000-0005-0000-0000-0000084F0000}"/>
    <cellStyle name="Normal 12 6 5 5" xfId="20123" xr:uid="{00000000-0005-0000-0000-0000094F0000}"/>
    <cellStyle name="Normal 12 6 5 6" xfId="20124" xr:uid="{00000000-0005-0000-0000-00000A4F0000}"/>
    <cellStyle name="Normal 12 6 5 7" xfId="20125" xr:uid="{00000000-0005-0000-0000-00000B4F0000}"/>
    <cellStyle name="Normal 12 6 5 8" xfId="20126" xr:uid="{00000000-0005-0000-0000-00000C4F0000}"/>
    <cellStyle name="Normal 12 6 6" xfId="20127" xr:uid="{00000000-0005-0000-0000-00000D4F0000}"/>
    <cellStyle name="Normal 12 6 6 2" xfId="20128" xr:uid="{00000000-0005-0000-0000-00000E4F0000}"/>
    <cellStyle name="Normal 12 6 6 3" xfId="20129" xr:uid="{00000000-0005-0000-0000-00000F4F0000}"/>
    <cellStyle name="Normal 12 6 6 4" xfId="20130" xr:uid="{00000000-0005-0000-0000-0000104F0000}"/>
    <cellStyle name="Normal 12 6 6 5" xfId="20131" xr:uid="{00000000-0005-0000-0000-0000114F0000}"/>
    <cellStyle name="Normal 12 6 6 6" xfId="20132" xr:uid="{00000000-0005-0000-0000-0000124F0000}"/>
    <cellStyle name="Normal 12 6 6 7" xfId="20133" xr:uid="{00000000-0005-0000-0000-0000134F0000}"/>
    <cellStyle name="Normal 12 6 7" xfId="20134" xr:uid="{00000000-0005-0000-0000-0000144F0000}"/>
    <cellStyle name="Normal 12 6 8" xfId="20135" xr:uid="{00000000-0005-0000-0000-0000154F0000}"/>
    <cellStyle name="Normal 12 6 9" xfId="20136" xr:uid="{00000000-0005-0000-0000-0000164F0000}"/>
    <cellStyle name="Normal 12 7" xfId="20137" xr:uid="{00000000-0005-0000-0000-0000174F0000}"/>
    <cellStyle name="Normal 12 7 10" xfId="20138" xr:uid="{00000000-0005-0000-0000-0000184F0000}"/>
    <cellStyle name="Normal 12 7 11" xfId="20139" xr:uid="{00000000-0005-0000-0000-0000194F0000}"/>
    <cellStyle name="Normal 12 7 12" xfId="20140" xr:uid="{00000000-0005-0000-0000-00001A4F0000}"/>
    <cellStyle name="Normal 12 7 2" xfId="20141" xr:uid="{00000000-0005-0000-0000-00001B4F0000}"/>
    <cellStyle name="Normal 12 7 2 10" xfId="20142" xr:uid="{00000000-0005-0000-0000-00001C4F0000}"/>
    <cellStyle name="Normal 12 7 2 11" xfId="20143" xr:uid="{00000000-0005-0000-0000-00001D4F0000}"/>
    <cellStyle name="Normal 12 7 2 2" xfId="20144" xr:uid="{00000000-0005-0000-0000-00001E4F0000}"/>
    <cellStyle name="Normal 12 7 2 2 10" xfId="20145" xr:uid="{00000000-0005-0000-0000-00001F4F0000}"/>
    <cellStyle name="Normal 12 7 2 2 2" xfId="20146" xr:uid="{00000000-0005-0000-0000-0000204F0000}"/>
    <cellStyle name="Normal 12 7 2 2 2 2" xfId="20147" xr:uid="{00000000-0005-0000-0000-0000214F0000}"/>
    <cellStyle name="Normal 12 7 2 2 2 2 2" xfId="20148" xr:uid="{00000000-0005-0000-0000-0000224F0000}"/>
    <cellStyle name="Normal 12 7 2 2 2 2 3" xfId="20149" xr:uid="{00000000-0005-0000-0000-0000234F0000}"/>
    <cellStyle name="Normal 12 7 2 2 2 2 4" xfId="20150" xr:uid="{00000000-0005-0000-0000-0000244F0000}"/>
    <cellStyle name="Normal 12 7 2 2 2 2 5" xfId="20151" xr:uid="{00000000-0005-0000-0000-0000254F0000}"/>
    <cellStyle name="Normal 12 7 2 2 2 2 6" xfId="20152" xr:uid="{00000000-0005-0000-0000-0000264F0000}"/>
    <cellStyle name="Normal 12 7 2 2 2 2 7" xfId="20153" xr:uid="{00000000-0005-0000-0000-0000274F0000}"/>
    <cellStyle name="Normal 12 7 2 2 2 3" xfId="20154" xr:uid="{00000000-0005-0000-0000-0000284F0000}"/>
    <cellStyle name="Normal 12 7 2 2 2 4" xfId="20155" xr:uid="{00000000-0005-0000-0000-0000294F0000}"/>
    <cellStyle name="Normal 12 7 2 2 2 5" xfId="20156" xr:uid="{00000000-0005-0000-0000-00002A4F0000}"/>
    <cellStyle name="Normal 12 7 2 2 2 6" xfId="20157" xr:uid="{00000000-0005-0000-0000-00002B4F0000}"/>
    <cellStyle name="Normal 12 7 2 2 2 7" xfId="20158" xr:uid="{00000000-0005-0000-0000-00002C4F0000}"/>
    <cellStyle name="Normal 12 7 2 2 2 8" xfId="20159" xr:uid="{00000000-0005-0000-0000-00002D4F0000}"/>
    <cellStyle name="Normal 12 7 2 2 3" xfId="20160" xr:uid="{00000000-0005-0000-0000-00002E4F0000}"/>
    <cellStyle name="Normal 12 7 2 2 3 2" xfId="20161" xr:uid="{00000000-0005-0000-0000-00002F4F0000}"/>
    <cellStyle name="Normal 12 7 2 2 3 2 2" xfId="20162" xr:uid="{00000000-0005-0000-0000-0000304F0000}"/>
    <cellStyle name="Normal 12 7 2 2 3 2 3" xfId="20163" xr:uid="{00000000-0005-0000-0000-0000314F0000}"/>
    <cellStyle name="Normal 12 7 2 2 3 2 4" xfId="20164" xr:uid="{00000000-0005-0000-0000-0000324F0000}"/>
    <cellStyle name="Normal 12 7 2 2 3 2 5" xfId="20165" xr:uid="{00000000-0005-0000-0000-0000334F0000}"/>
    <cellStyle name="Normal 12 7 2 2 3 2 6" xfId="20166" xr:uid="{00000000-0005-0000-0000-0000344F0000}"/>
    <cellStyle name="Normal 12 7 2 2 3 2 7" xfId="20167" xr:uid="{00000000-0005-0000-0000-0000354F0000}"/>
    <cellStyle name="Normal 12 7 2 2 3 3" xfId="20168" xr:uid="{00000000-0005-0000-0000-0000364F0000}"/>
    <cellStyle name="Normal 12 7 2 2 3 4" xfId="20169" xr:uid="{00000000-0005-0000-0000-0000374F0000}"/>
    <cellStyle name="Normal 12 7 2 2 3 5" xfId="20170" xr:uid="{00000000-0005-0000-0000-0000384F0000}"/>
    <cellStyle name="Normal 12 7 2 2 3 6" xfId="20171" xr:uid="{00000000-0005-0000-0000-0000394F0000}"/>
    <cellStyle name="Normal 12 7 2 2 3 7" xfId="20172" xr:uid="{00000000-0005-0000-0000-00003A4F0000}"/>
    <cellStyle name="Normal 12 7 2 2 3 8" xfId="20173" xr:uid="{00000000-0005-0000-0000-00003B4F0000}"/>
    <cellStyle name="Normal 12 7 2 2 4" xfId="20174" xr:uid="{00000000-0005-0000-0000-00003C4F0000}"/>
    <cellStyle name="Normal 12 7 2 2 4 2" xfId="20175" xr:uid="{00000000-0005-0000-0000-00003D4F0000}"/>
    <cellStyle name="Normal 12 7 2 2 4 3" xfId="20176" xr:uid="{00000000-0005-0000-0000-00003E4F0000}"/>
    <cellStyle name="Normal 12 7 2 2 4 4" xfId="20177" xr:uid="{00000000-0005-0000-0000-00003F4F0000}"/>
    <cellStyle name="Normal 12 7 2 2 4 5" xfId="20178" xr:uid="{00000000-0005-0000-0000-0000404F0000}"/>
    <cellStyle name="Normal 12 7 2 2 4 6" xfId="20179" xr:uid="{00000000-0005-0000-0000-0000414F0000}"/>
    <cellStyle name="Normal 12 7 2 2 4 7" xfId="20180" xr:uid="{00000000-0005-0000-0000-0000424F0000}"/>
    <cellStyle name="Normal 12 7 2 2 5" xfId="20181" xr:uid="{00000000-0005-0000-0000-0000434F0000}"/>
    <cellStyle name="Normal 12 7 2 2 6" xfId="20182" xr:uid="{00000000-0005-0000-0000-0000444F0000}"/>
    <cellStyle name="Normal 12 7 2 2 7" xfId="20183" xr:uid="{00000000-0005-0000-0000-0000454F0000}"/>
    <cellStyle name="Normal 12 7 2 2 8" xfId="20184" xr:uid="{00000000-0005-0000-0000-0000464F0000}"/>
    <cellStyle name="Normal 12 7 2 2 9" xfId="20185" xr:uid="{00000000-0005-0000-0000-0000474F0000}"/>
    <cellStyle name="Normal 12 7 2 3" xfId="20186" xr:uid="{00000000-0005-0000-0000-0000484F0000}"/>
    <cellStyle name="Normal 12 7 2 3 2" xfId="20187" xr:uid="{00000000-0005-0000-0000-0000494F0000}"/>
    <cellStyle name="Normal 12 7 2 3 2 2" xfId="20188" xr:uid="{00000000-0005-0000-0000-00004A4F0000}"/>
    <cellStyle name="Normal 12 7 2 3 2 2 2" xfId="20189" xr:uid="{00000000-0005-0000-0000-00004B4F0000}"/>
    <cellStyle name="Normal 12 7 2 3 2 2 3" xfId="20190" xr:uid="{00000000-0005-0000-0000-00004C4F0000}"/>
    <cellStyle name="Normal 12 7 2 3 2 2 4" xfId="20191" xr:uid="{00000000-0005-0000-0000-00004D4F0000}"/>
    <cellStyle name="Normal 12 7 2 3 2 2 5" xfId="20192" xr:uid="{00000000-0005-0000-0000-00004E4F0000}"/>
    <cellStyle name="Normal 12 7 2 3 2 2 6" xfId="20193" xr:uid="{00000000-0005-0000-0000-00004F4F0000}"/>
    <cellStyle name="Normal 12 7 2 3 2 2 7" xfId="20194" xr:uid="{00000000-0005-0000-0000-0000504F0000}"/>
    <cellStyle name="Normal 12 7 2 3 2 3" xfId="20195" xr:uid="{00000000-0005-0000-0000-0000514F0000}"/>
    <cellStyle name="Normal 12 7 2 3 2 4" xfId="20196" xr:uid="{00000000-0005-0000-0000-0000524F0000}"/>
    <cellStyle name="Normal 12 7 2 3 2 5" xfId="20197" xr:uid="{00000000-0005-0000-0000-0000534F0000}"/>
    <cellStyle name="Normal 12 7 2 3 2 6" xfId="20198" xr:uid="{00000000-0005-0000-0000-0000544F0000}"/>
    <cellStyle name="Normal 12 7 2 3 2 7" xfId="20199" xr:uid="{00000000-0005-0000-0000-0000554F0000}"/>
    <cellStyle name="Normal 12 7 2 3 2 8" xfId="20200" xr:uid="{00000000-0005-0000-0000-0000564F0000}"/>
    <cellStyle name="Normal 12 7 2 3 3" xfId="20201" xr:uid="{00000000-0005-0000-0000-0000574F0000}"/>
    <cellStyle name="Normal 12 7 2 3 3 2" xfId="20202" xr:uid="{00000000-0005-0000-0000-0000584F0000}"/>
    <cellStyle name="Normal 12 7 2 3 3 3" xfId="20203" xr:uid="{00000000-0005-0000-0000-0000594F0000}"/>
    <cellStyle name="Normal 12 7 2 3 3 4" xfId="20204" xr:uid="{00000000-0005-0000-0000-00005A4F0000}"/>
    <cellStyle name="Normal 12 7 2 3 3 5" xfId="20205" xr:uid="{00000000-0005-0000-0000-00005B4F0000}"/>
    <cellStyle name="Normal 12 7 2 3 3 6" xfId="20206" xr:uid="{00000000-0005-0000-0000-00005C4F0000}"/>
    <cellStyle name="Normal 12 7 2 3 3 7" xfId="20207" xr:uid="{00000000-0005-0000-0000-00005D4F0000}"/>
    <cellStyle name="Normal 12 7 2 3 4" xfId="20208" xr:uid="{00000000-0005-0000-0000-00005E4F0000}"/>
    <cellStyle name="Normal 12 7 2 3 5" xfId="20209" xr:uid="{00000000-0005-0000-0000-00005F4F0000}"/>
    <cellStyle name="Normal 12 7 2 3 6" xfId="20210" xr:uid="{00000000-0005-0000-0000-0000604F0000}"/>
    <cellStyle name="Normal 12 7 2 3 7" xfId="20211" xr:uid="{00000000-0005-0000-0000-0000614F0000}"/>
    <cellStyle name="Normal 12 7 2 3 8" xfId="20212" xr:uid="{00000000-0005-0000-0000-0000624F0000}"/>
    <cellStyle name="Normal 12 7 2 3 9" xfId="20213" xr:uid="{00000000-0005-0000-0000-0000634F0000}"/>
    <cellStyle name="Normal 12 7 2 4" xfId="20214" xr:uid="{00000000-0005-0000-0000-0000644F0000}"/>
    <cellStyle name="Normal 12 7 2 4 2" xfId="20215" xr:uid="{00000000-0005-0000-0000-0000654F0000}"/>
    <cellStyle name="Normal 12 7 2 4 2 2" xfId="20216" xr:uid="{00000000-0005-0000-0000-0000664F0000}"/>
    <cellStyle name="Normal 12 7 2 4 2 3" xfId="20217" xr:uid="{00000000-0005-0000-0000-0000674F0000}"/>
    <cellStyle name="Normal 12 7 2 4 2 4" xfId="20218" xr:uid="{00000000-0005-0000-0000-0000684F0000}"/>
    <cellStyle name="Normal 12 7 2 4 2 5" xfId="20219" xr:uid="{00000000-0005-0000-0000-0000694F0000}"/>
    <cellStyle name="Normal 12 7 2 4 2 6" xfId="20220" xr:uid="{00000000-0005-0000-0000-00006A4F0000}"/>
    <cellStyle name="Normal 12 7 2 4 2 7" xfId="20221" xr:uid="{00000000-0005-0000-0000-00006B4F0000}"/>
    <cellStyle name="Normal 12 7 2 4 3" xfId="20222" xr:uid="{00000000-0005-0000-0000-00006C4F0000}"/>
    <cellStyle name="Normal 12 7 2 4 4" xfId="20223" xr:uid="{00000000-0005-0000-0000-00006D4F0000}"/>
    <cellStyle name="Normal 12 7 2 4 5" xfId="20224" xr:uid="{00000000-0005-0000-0000-00006E4F0000}"/>
    <cellStyle name="Normal 12 7 2 4 6" xfId="20225" xr:uid="{00000000-0005-0000-0000-00006F4F0000}"/>
    <cellStyle name="Normal 12 7 2 4 7" xfId="20226" xr:uid="{00000000-0005-0000-0000-0000704F0000}"/>
    <cellStyle name="Normal 12 7 2 4 8" xfId="20227" xr:uid="{00000000-0005-0000-0000-0000714F0000}"/>
    <cellStyle name="Normal 12 7 2 5" xfId="20228" xr:uid="{00000000-0005-0000-0000-0000724F0000}"/>
    <cellStyle name="Normal 12 7 2 5 2" xfId="20229" xr:uid="{00000000-0005-0000-0000-0000734F0000}"/>
    <cellStyle name="Normal 12 7 2 5 3" xfId="20230" xr:uid="{00000000-0005-0000-0000-0000744F0000}"/>
    <cellStyle name="Normal 12 7 2 5 4" xfId="20231" xr:uid="{00000000-0005-0000-0000-0000754F0000}"/>
    <cellStyle name="Normal 12 7 2 5 5" xfId="20232" xr:uid="{00000000-0005-0000-0000-0000764F0000}"/>
    <cellStyle name="Normal 12 7 2 5 6" xfId="20233" xr:uid="{00000000-0005-0000-0000-0000774F0000}"/>
    <cellStyle name="Normal 12 7 2 5 7" xfId="20234" xr:uid="{00000000-0005-0000-0000-0000784F0000}"/>
    <cellStyle name="Normal 12 7 2 6" xfId="20235" xr:uid="{00000000-0005-0000-0000-0000794F0000}"/>
    <cellStyle name="Normal 12 7 2 7" xfId="20236" xr:uid="{00000000-0005-0000-0000-00007A4F0000}"/>
    <cellStyle name="Normal 12 7 2 8" xfId="20237" xr:uid="{00000000-0005-0000-0000-00007B4F0000}"/>
    <cellStyle name="Normal 12 7 2 9" xfId="20238" xr:uid="{00000000-0005-0000-0000-00007C4F0000}"/>
    <cellStyle name="Normal 12 7 3" xfId="20239" xr:uid="{00000000-0005-0000-0000-00007D4F0000}"/>
    <cellStyle name="Normal 12 7 3 10" xfId="20240" xr:uid="{00000000-0005-0000-0000-00007E4F0000}"/>
    <cellStyle name="Normal 12 7 3 2" xfId="20241" xr:uid="{00000000-0005-0000-0000-00007F4F0000}"/>
    <cellStyle name="Normal 12 7 3 2 2" xfId="20242" xr:uid="{00000000-0005-0000-0000-0000804F0000}"/>
    <cellStyle name="Normal 12 7 3 2 2 2" xfId="20243" xr:uid="{00000000-0005-0000-0000-0000814F0000}"/>
    <cellStyle name="Normal 12 7 3 2 2 3" xfId="20244" xr:uid="{00000000-0005-0000-0000-0000824F0000}"/>
    <cellStyle name="Normal 12 7 3 2 2 4" xfId="20245" xr:uid="{00000000-0005-0000-0000-0000834F0000}"/>
    <cellStyle name="Normal 12 7 3 2 2 5" xfId="20246" xr:uid="{00000000-0005-0000-0000-0000844F0000}"/>
    <cellStyle name="Normal 12 7 3 2 2 6" xfId="20247" xr:uid="{00000000-0005-0000-0000-0000854F0000}"/>
    <cellStyle name="Normal 12 7 3 2 2 7" xfId="20248" xr:uid="{00000000-0005-0000-0000-0000864F0000}"/>
    <cellStyle name="Normal 12 7 3 2 3" xfId="20249" xr:uid="{00000000-0005-0000-0000-0000874F0000}"/>
    <cellStyle name="Normal 12 7 3 2 4" xfId="20250" xr:uid="{00000000-0005-0000-0000-0000884F0000}"/>
    <cellStyle name="Normal 12 7 3 2 5" xfId="20251" xr:uid="{00000000-0005-0000-0000-0000894F0000}"/>
    <cellStyle name="Normal 12 7 3 2 6" xfId="20252" xr:uid="{00000000-0005-0000-0000-00008A4F0000}"/>
    <cellStyle name="Normal 12 7 3 2 7" xfId="20253" xr:uid="{00000000-0005-0000-0000-00008B4F0000}"/>
    <cellStyle name="Normal 12 7 3 2 8" xfId="20254" xr:uid="{00000000-0005-0000-0000-00008C4F0000}"/>
    <cellStyle name="Normal 12 7 3 3" xfId="20255" xr:uid="{00000000-0005-0000-0000-00008D4F0000}"/>
    <cellStyle name="Normal 12 7 3 3 2" xfId="20256" xr:uid="{00000000-0005-0000-0000-00008E4F0000}"/>
    <cellStyle name="Normal 12 7 3 3 2 2" xfId="20257" xr:uid="{00000000-0005-0000-0000-00008F4F0000}"/>
    <cellStyle name="Normal 12 7 3 3 2 3" xfId="20258" xr:uid="{00000000-0005-0000-0000-0000904F0000}"/>
    <cellStyle name="Normal 12 7 3 3 2 4" xfId="20259" xr:uid="{00000000-0005-0000-0000-0000914F0000}"/>
    <cellStyle name="Normal 12 7 3 3 2 5" xfId="20260" xr:uid="{00000000-0005-0000-0000-0000924F0000}"/>
    <cellStyle name="Normal 12 7 3 3 2 6" xfId="20261" xr:uid="{00000000-0005-0000-0000-0000934F0000}"/>
    <cellStyle name="Normal 12 7 3 3 2 7" xfId="20262" xr:uid="{00000000-0005-0000-0000-0000944F0000}"/>
    <cellStyle name="Normal 12 7 3 3 3" xfId="20263" xr:uid="{00000000-0005-0000-0000-0000954F0000}"/>
    <cellStyle name="Normal 12 7 3 3 4" xfId="20264" xr:uid="{00000000-0005-0000-0000-0000964F0000}"/>
    <cellStyle name="Normal 12 7 3 3 5" xfId="20265" xr:uid="{00000000-0005-0000-0000-0000974F0000}"/>
    <cellStyle name="Normal 12 7 3 3 6" xfId="20266" xr:uid="{00000000-0005-0000-0000-0000984F0000}"/>
    <cellStyle name="Normal 12 7 3 3 7" xfId="20267" xr:uid="{00000000-0005-0000-0000-0000994F0000}"/>
    <cellStyle name="Normal 12 7 3 3 8" xfId="20268" xr:uid="{00000000-0005-0000-0000-00009A4F0000}"/>
    <cellStyle name="Normal 12 7 3 4" xfId="20269" xr:uid="{00000000-0005-0000-0000-00009B4F0000}"/>
    <cellStyle name="Normal 12 7 3 4 2" xfId="20270" xr:uid="{00000000-0005-0000-0000-00009C4F0000}"/>
    <cellStyle name="Normal 12 7 3 4 3" xfId="20271" xr:uid="{00000000-0005-0000-0000-00009D4F0000}"/>
    <cellStyle name="Normal 12 7 3 4 4" xfId="20272" xr:uid="{00000000-0005-0000-0000-00009E4F0000}"/>
    <cellStyle name="Normal 12 7 3 4 5" xfId="20273" xr:uid="{00000000-0005-0000-0000-00009F4F0000}"/>
    <cellStyle name="Normal 12 7 3 4 6" xfId="20274" xr:uid="{00000000-0005-0000-0000-0000A04F0000}"/>
    <cellStyle name="Normal 12 7 3 4 7" xfId="20275" xr:uid="{00000000-0005-0000-0000-0000A14F0000}"/>
    <cellStyle name="Normal 12 7 3 5" xfId="20276" xr:uid="{00000000-0005-0000-0000-0000A24F0000}"/>
    <cellStyle name="Normal 12 7 3 6" xfId="20277" xr:uid="{00000000-0005-0000-0000-0000A34F0000}"/>
    <cellStyle name="Normal 12 7 3 7" xfId="20278" xr:uid="{00000000-0005-0000-0000-0000A44F0000}"/>
    <cellStyle name="Normal 12 7 3 8" xfId="20279" xr:uid="{00000000-0005-0000-0000-0000A54F0000}"/>
    <cellStyle name="Normal 12 7 3 9" xfId="20280" xr:uid="{00000000-0005-0000-0000-0000A64F0000}"/>
    <cellStyle name="Normal 12 7 4" xfId="20281" xr:uid="{00000000-0005-0000-0000-0000A74F0000}"/>
    <cellStyle name="Normal 12 7 4 2" xfId="20282" xr:uid="{00000000-0005-0000-0000-0000A84F0000}"/>
    <cellStyle name="Normal 12 7 4 2 2" xfId="20283" xr:uid="{00000000-0005-0000-0000-0000A94F0000}"/>
    <cellStyle name="Normal 12 7 4 2 2 2" xfId="20284" xr:uid="{00000000-0005-0000-0000-0000AA4F0000}"/>
    <cellStyle name="Normal 12 7 4 2 2 3" xfId="20285" xr:uid="{00000000-0005-0000-0000-0000AB4F0000}"/>
    <cellStyle name="Normal 12 7 4 2 2 4" xfId="20286" xr:uid="{00000000-0005-0000-0000-0000AC4F0000}"/>
    <cellStyle name="Normal 12 7 4 2 2 5" xfId="20287" xr:uid="{00000000-0005-0000-0000-0000AD4F0000}"/>
    <cellStyle name="Normal 12 7 4 2 2 6" xfId="20288" xr:uid="{00000000-0005-0000-0000-0000AE4F0000}"/>
    <cellStyle name="Normal 12 7 4 2 2 7" xfId="20289" xr:uid="{00000000-0005-0000-0000-0000AF4F0000}"/>
    <cellStyle name="Normal 12 7 4 2 3" xfId="20290" xr:uid="{00000000-0005-0000-0000-0000B04F0000}"/>
    <cellStyle name="Normal 12 7 4 2 4" xfId="20291" xr:uid="{00000000-0005-0000-0000-0000B14F0000}"/>
    <cellStyle name="Normal 12 7 4 2 5" xfId="20292" xr:uid="{00000000-0005-0000-0000-0000B24F0000}"/>
    <cellStyle name="Normal 12 7 4 2 6" xfId="20293" xr:uid="{00000000-0005-0000-0000-0000B34F0000}"/>
    <cellStyle name="Normal 12 7 4 2 7" xfId="20294" xr:uid="{00000000-0005-0000-0000-0000B44F0000}"/>
    <cellStyle name="Normal 12 7 4 2 8" xfId="20295" xr:uid="{00000000-0005-0000-0000-0000B54F0000}"/>
    <cellStyle name="Normal 12 7 4 3" xfId="20296" xr:uid="{00000000-0005-0000-0000-0000B64F0000}"/>
    <cellStyle name="Normal 12 7 4 3 2" xfId="20297" xr:uid="{00000000-0005-0000-0000-0000B74F0000}"/>
    <cellStyle name="Normal 12 7 4 3 3" xfId="20298" xr:uid="{00000000-0005-0000-0000-0000B84F0000}"/>
    <cellStyle name="Normal 12 7 4 3 4" xfId="20299" xr:uid="{00000000-0005-0000-0000-0000B94F0000}"/>
    <cellStyle name="Normal 12 7 4 3 5" xfId="20300" xr:uid="{00000000-0005-0000-0000-0000BA4F0000}"/>
    <cellStyle name="Normal 12 7 4 3 6" xfId="20301" xr:uid="{00000000-0005-0000-0000-0000BB4F0000}"/>
    <cellStyle name="Normal 12 7 4 3 7" xfId="20302" xr:uid="{00000000-0005-0000-0000-0000BC4F0000}"/>
    <cellStyle name="Normal 12 7 4 4" xfId="20303" xr:uid="{00000000-0005-0000-0000-0000BD4F0000}"/>
    <cellStyle name="Normal 12 7 4 5" xfId="20304" xr:uid="{00000000-0005-0000-0000-0000BE4F0000}"/>
    <cellStyle name="Normal 12 7 4 6" xfId="20305" xr:uid="{00000000-0005-0000-0000-0000BF4F0000}"/>
    <cellStyle name="Normal 12 7 4 7" xfId="20306" xr:uid="{00000000-0005-0000-0000-0000C04F0000}"/>
    <cellStyle name="Normal 12 7 4 8" xfId="20307" xr:uid="{00000000-0005-0000-0000-0000C14F0000}"/>
    <cellStyle name="Normal 12 7 4 9" xfId="20308" xr:uid="{00000000-0005-0000-0000-0000C24F0000}"/>
    <cellStyle name="Normal 12 7 5" xfId="20309" xr:uid="{00000000-0005-0000-0000-0000C34F0000}"/>
    <cellStyle name="Normal 12 7 5 2" xfId="20310" xr:uid="{00000000-0005-0000-0000-0000C44F0000}"/>
    <cellStyle name="Normal 12 7 5 2 2" xfId="20311" xr:uid="{00000000-0005-0000-0000-0000C54F0000}"/>
    <cellStyle name="Normal 12 7 5 2 3" xfId="20312" xr:uid="{00000000-0005-0000-0000-0000C64F0000}"/>
    <cellStyle name="Normal 12 7 5 2 4" xfId="20313" xr:uid="{00000000-0005-0000-0000-0000C74F0000}"/>
    <cellStyle name="Normal 12 7 5 2 5" xfId="20314" xr:uid="{00000000-0005-0000-0000-0000C84F0000}"/>
    <cellStyle name="Normal 12 7 5 2 6" xfId="20315" xr:uid="{00000000-0005-0000-0000-0000C94F0000}"/>
    <cellStyle name="Normal 12 7 5 2 7" xfId="20316" xr:uid="{00000000-0005-0000-0000-0000CA4F0000}"/>
    <cellStyle name="Normal 12 7 5 3" xfId="20317" xr:uid="{00000000-0005-0000-0000-0000CB4F0000}"/>
    <cellStyle name="Normal 12 7 5 4" xfId="20318" xr:uid="{00000000-0005-0000-0000-0000CC4F0000}"/>
    <cellStyle name="Normal 12 7 5 5" xfId="20319" xr:uid="{00000000-0005-0000-0000-0000CD4F0000}"/>
    <cellStyle name="Normal 12 7 5 6" xfId="20320" xr:uid="{00000000-0005-0000-0000-0000CE4F0000}"/>
    <cellStyle name="Normal 12 7 5 7" xfId="20321" xr:uid="{00000000-0005-0000-0000-0000CF4F0000}"/>
    <cellStyle name="Normal 12 7 5 8" xfId="20322" xr:uid="{00000000-0005-0000-0000-0000D04F0000}"/>
    <cellStyle name="Normal 12 7 6" xfId="20323" xr:uid="{00000000-0005-0000-0000-0000D14F0000}"/>
    <cellStyle name="Normal 12 7 6 2" xfId="20324" xr:uid="{00000000-0005-0000-0000-0000D24F0000}"/>
    <cellStyle name="Normal 12 7 6 3" xfId="20325" xr:uid="{00000000-0005-0000-0000-0000D34F0000}"/>
    <cellStyle name="Normal 12 7 6 4" xfId="20326" xr:uid="{00000000-0005-0000-0000-0000D44F0000}"/>
    <cellStyle name="Normal 12 7 6 5" xfId="20327" xr:uid="{00000000-0005-0000-0000-0000D54F0000}"/>
    <cellStyle name="Normal 12 7 6 6" xfId="20328" xr:uid="{00000000-0005-0000-0000-0000D64F0000}"/>
    <cellStyle name="Normal 12 7 6 7" xfId="20329" xr:uid="{00000000-0005-0000-0000-0000D74F0000}"/>
    <cellStyle name="Normal 12 7 7" xfId="20330" xr:uid="{00000000-0005-0000-0000-0000D84F0000}"/>
    <cellStyle name="Normal 12 7 8" xfId="20331" xr:uid="{00000000-0005-0000-0000-0000D94F0000}"/>
    <cellStyle name="Normal 12 7 9" xfId="20332" xr:uid="{00000000-0005-0000-0000-0000DA4F0000}"/>
    <cellStyle name="Normal 12 8" xfId="20333" xr:uid="{00000000-0005-0000-0000-0000DB4F0000}"/>
    <cellStyle name="Normal 12 8 10" xfId="20334" xr:uid="{00000000-0005-0000-0000-0000DC4F0000}"/>
    <cellStyle name="Normal 12 8 11" xfId="20335" xr:uid="{00000000-0005-0000-0000-0000DD4F0000}"/>
    <cellStyle name="Normal 12 8 2" xfId="20336" xr:uid="{00000000-0005-0000-0000-0000DE4F0000}"/>
    <cellStyle name="Normal 12 8 2 10" xfId="20337" xr:uid="{00000000-0005-0000-0000-0000DF4F0000}"/>
    <cellStyle name="Normal 12 8 2 2" xfId="20338" xr:uid="{00000000-0005-0000-0000-0000E04F0000}"/>
    <cellStyle name="Normal 12 8 2 2 2" xfId="20339" xr:uid="{00000000-0005-0000-0000-0000E14F0000}"/>
    <cellStyle name="Normal 12 8 2 2 2 2" xfId="20340" xr:uid="{00000000-0005-0000-0000-0000E24F0000}"/>
    <cellStyle name="Normal 12 8 2 2 2 3" xfId="20341" xr:uid="{00000000-0005-0000-0000-0000E34F0000}"/>
    <cellStyle name="Normal 12 8 2 2 2 4" xfId="20342" xr:uid="{00000000-0005-0000-0000-0000E44F0000}"/>
    <cellStyle name="Normal 12 8 2 2 2 5" xfId="20343" xr:uid="{00000000-0005-0000-0000-0000E54F0000}"/>
    <cellStyle name="Normal 12 8 2 2 2 6" xfId="20344" xr:uid="{00000000-0005-0000-0000-0000E64F0000}"/>
    <cellStyle name="Normal 12 8 2 2 2 7" xfId="20345" xr:uid="{00000000-0005-0000-0000-0000E74F0000}"/>
    <cellStyle name="Normal 12 8 2 2 3" xfId="20346" xr:uid="{00000000-0005-0000-0000-0000E84F0000}"/>
    <cellStyle name="Normal 12 8 2 2 4" xfId="20347" xr:uid="{00000000-0005-0000-0000-0000E94F0000}"/>
    <cellStyle name="Normal 12 8 2 2 5" xfId="20348" xr:uid="{00000000-0005-0000-0000-0000EA4F0000}"/>
    <cellStyle name="Normal 12 8 2 2 6" xfId="20349" xr:uid="{00000000-0005-0000-0000-0000EB4F0000}"/>
    <cellStyle name="Normal 12 8 2 2 7" xfId="20350" xr:uid="{00000000-0005-0000-0000-0000EC4F0000}"/>
    <cellStyle name="Normal 12 8 2 2 8" xfId="20351" xr:uid="{00000000-0005-0000-0000-0000ED4F0000}"/>
    <cellStyle name="Normal 12 8 2 3" xfId="20352" xr:uid="{00000000-0005-0000-0000-0000EE4F0000}"/>
    <cellStyle name="Normal 12 8 2 3 2" xfId="20353" xr:uid="{00000000-0005-0000-0000-0000EF4F0000}"/>
    <cellStyle name="Normal 12 8 2 3 2 2" xfId="20354" xr:uid="{00000000-0005-0000-0000-0000F04F0000}"/>
    <cellStyle name="Normal 12 8 2 3 2 3" xfId="20355" xr:uid="{00000000-0005-0000-0000-0000F14F0000}"/>
    <cellStyle name="Normal 12 8 2 3 2 4" xfId="20356" xr:uid="{00000000-0005-0000-0000-0000F24F0000}"/>
    <cellStyle name="Normal 12 8 2 3 2 5" xfId="20357" xr:uid="{00000000-0005-0000-0000-0000F34F0000}"/>
    <cellStyle name="Normal 12 8 2 3 2 6" xfId="20358" xr:uid="{00000000-0005-0000-0000-0000F44F0000}"/>
    <cellStyle name="Normal 12 8 2 3 2 7" xfId="20359" xr:uid="{00000000-0005-0000-0000-0000F54F0000}"/>
    <cellStyle name="Normal 12 8 2 3 3" xfId="20360" xr:uid="{00000000-0005-0000-0000-0000F64F0000}"/>
    <cellStyle name="Normal 12 8 2 3 4" xfId="20361" xr:uid="{00000000-0005-0000-0000-0000F74F0000}"/>
    <cellStyle name="Normal 12 8 2 3 5" xfId="20362" xr:uid="{00000000-0005-0000-0000-0000F84F0000}"/>
    <cellStyle name="Normal 12 8 2 3 6" xfId="20363" xr:uid="{00000000-0005-0000-0000-0000F94F0000}"/>
    <cellStyle name="Normal 12 8 2 3 7" xfId="20364" xr:uid="{00000000-0005-0000-0000-0000FA4F0000}"/>
    <cellStyle name="Normal 12 8 2 3 8" xfId="20365" xr:uid="{00000000-0005-0000-0000-0000FB4F0000}"/>
    <cellStyle name="Normal 12 8 2 4" xfId="20366" xr:uid="{00000000-0005-0000-0000-0000FC4F0000}"/>
    <cellStyle name="Normal 12 8 2 4 2" xfId="20367" xr:uid="{00000000-0005-0000-0000-0000FD4F0000}"/>
    <cellStyle name="Normal 12 8 2 4 3" xfId="20368" xr:uid="{00000000-0005-0000-0000-0000FE4F0000}"/>
    <cellStyle name="Normal 12 8 2 4 4" xfId="20369" xr:uid="{00000000-0005-0000-0000-0000FF4F0000}"/>
    <cellStyle name="Normal 12 8 2 4 5" xfId="20370" xr:uid="{00000000-0005-0000-0000-000000500000}"/>
    <cellStyle name="Normal 12 8 2 4 6" xfId="20371" xr:uid="{00000000-0005-0000-0000-000001500000}"/>
    <cellStyle name="Normal 12 8 2 4 7" xfId="20372" xr:uid="{00000000-0005-0000-0000-000002500000}"/>
    <cellStyle name="Normal 12 8 2 5" xfId="20373" xr:uid="{00000000-0005-0000-0000-000003500000}"/>
    <cellStyle name="Normal 12 8 2 6" xfId="20374" xr:uid="{00000000-0005-0000-0000-000004500000}"/>
    <cellStyle name="Normal 12 8 2 7" xfId="20375" xr:uid="{00000000-0005-0000-0000-000005500000}"/>
    <cellStyle name="Normal 12 8 2 8" xfId="20376" xr:uid="{00000000-0005-0000-0000-000006500000}"/>
    <cellStyle name="Normal 12 8 2 9" xfId="20377" xr:uid="{00000000-0005-0000-0000-000007500000}"/>
    <cellStyle name="Normal 12 8 3" xfId="20378" xr:uid="{00000000-0005-0000-0000-000008500000}"/>
    <cellStyle name="Normal 12 8 3 2" xfId="20379" xr:uid="{00000000-0005-0000-0000-000009500000}"/>
    <cellStyle name="Normal 12 8 3 2 2" xfId="20380" xr:uid="{00000000-0005-0000-0000-00000A500000}"/>
    <cellStyle name="Normal 12 8 3 2 2 2" xfId="20381" xr:uid="{00000000-0005-0000-0000-00000B500000}"/>
    <cellStyle name="Normal 12 8 3 2 2 3" xfId="20382" xr:uid="{00000000-0005-0000-0000-00000C500000}"/>
    <cellStyle name="Normal 12 8 3 2 2 4" xfId="20383" xr:uid="{00000000-0005-0000-0000-00000D500000}"/>
    <cellStyle name="Normal 12 8 3 2 2 5" xfId="20384" xr:uid="{00000000-0005-0000-0000-00000E500000}"/>
    <cellStyle name="Normal 12 8 3 2 2 6" xfId="20385" xr:uid="{00000000-0005-0000-0000-00000F500000}"/>
    <cellStyle name="Normal 12 8 3 2 2 7" xfId="20386" xr:uid="{00000000-0005-0000-0000-000010500000}"/>
    <cellStyle name="Normal 12 8 3 2 3" xfId="20387" xr:uid="{00000000-0005-0000-0000-000011500000}"/>
    <cellStyle name="Normal 12 8 3 2 4" xfId="20388" xr:uid="{00000000-0005-0000-0000-000012500000}"/>
    <cellStyle name="Normal 12 8 3 2 5" xfId="20389" xr:uid="{00000000-0005-0000-0000-000013500000}"/>
    <cellStyle name="Normal 12 8 3 2 6" xfId="20390" xr:uid="{00000000-0005-0000-0000-000014500000}"/>
    <cellStyle name="Normal 12 8 3 2 7" xfId="20391" xr:uid="{00000000-0005-0000-0000-000015500000}"/>
    <cellStyle name="Normal 12 8 3 2 8" xfId="20392" xr:uid="{00000000-0005-0000-0000-000016500000}"/>
    <cellStyle name="Normal 12 8 3 3" xfId="20393" xr:uid="{00000000-0005-0000-0000-000017500000}"/>
    <cellStyle name="Normal 12 8 3 3 2" xfId="20394" xr:uid="{00000000-0005-0000-0000-000018500000}"/>
    <cellStyle name="Normal 12 8 3 3 3" xfId="20395" xr:uid="{00000000-0005-0000-0000-000019500000}"/>
    <cellStyle name="Normal 12 8 3 3 4" xfId="20396" xr:uid="{00000000-0005-0000-0000-00001A500000}"/>
    <cellStyle name="Normal 12 8 3 3 5" xfId="20397" xr:uid="{00000000-0005-0000-0000-00001B500000}"/>
    <cellStyle name="Normal 12 8 3 3 6" xfId="20398" xr:uid="{00000000-0005-0000-0000-00001C500000}"/>
    <cellStyle name="Normal 12 8 3 3 7" xfId="20399" xr:uid="{00000000-0005-0000-0000-00001D500000}"/>
    <cellStyle name="Normal 12 8 3 4" xfId="20400" xr:uid="{00000000-0005-0000-0000-00001E500000}"/>
    <cellStyle name="Normal 12 8 3 5" xfId="20401" xr:uid="{00000000-0005-0000-0000-00001F500000}"/>
    <cellStyle name="Normal 12 8 3 6" xfId="20402" xr:uid="{00000000-0005-0000-0000-000020500000}"/>
    <cellStyle name="Normal 12 8 3 7" xfId="20403" xr:uid="{00000000-0005-0000-0000-000021500000}"/>
    <cellStyle name="Normal 12 8 3 8" xfId="20404" xr:uid="{00000000-0005-0000-0000-000022500000}"/>
    <cellStyle name="Normal 12 8 3 9" xfId="20405" xr:uid="{00000000-0005-0000-0000-000023500000}"/>
    <cellStyle name="Normal 12 8 4" xfId="20406" xr:uid="{00000000-0005-0000-0000-000024500000}"/>
    <cellStyle name="Normal 12 8 4 2" xfId="20407" xr:uid="{00000000-0005-0000-0000-000025500000}"/>
    <cellStyle name="Normal 12 8 4 2 2" xfId="20408" xr:uid="{00000000-0005-0000-0000-000026500000}"/>
    <cellStyle name="Normal 12 8 4 2 3" xfId="20409" xr:uid="{00000000-0005-0000-0000-000027500000}"/>
    <cellStyle name="Normal 12 8 4 2 4" xfId="20410" xr:uid="{00000000-0005-0000-0000-000028500000}"/>
    <cellStyle name="Normal 12 8 4 2 5" xfId="20411" xr:uid="{00000000-0005-0000-0000-000029500000}"/>
    <cellStyle name="Normal 12 8 4 2 6" xfId="20412" xr:uid="{00000000-0005-0000-0000-00002A500000}"/>
    <cellStyle name="Normal 12 8 4 2 7" xfId="20413" xr:uid="{00000000-0005-0000-0000-00002B500000}"/>
    <cellStyle name="Normal 12 8 4 3" xfId="20414" xr:uid="{00000000-0005-0000-0000-00002C500000}"/>
    <cellStyle name="Normal 12 8 4 4" xfId="20415" xr:uid="{00000000-0005-0000-0000-00002D500000}"/>
    <cellStyle name="Normal 12 8 4 5" xfId="20416" xr:uid="{00000000-0005-0000-0000-00002E500000}"/>
    <cellStyle name="Normal 12 8 4 6" xfId="20417" xr:uid="{00000000-0005-0000-0000-00002F500000}"/>
    <cellStyle name="Normal 12 8 4 7" xfId="20418" xr:uid="{00000000-0005-0000-0000-000030500000}"/>
    <cellStyle name="Normal 12 8 4 8" xfId="20419" xr:uid="{00000000-0005-0000-0000-000031500000}"/>
    <cellStyle name="Normal 12 8 5" xfId="20420" xr:uid="{00000000-0005-0000-0000-000032500000}"/>
    <cellStyle name="Normal 12 8 5 2" xfId="20421" xr:uid="{00000000-0005-0000-0000-000033500000}"/>
    <cellStyle name="Normal 12 8 5 3" xfId="20422" xr:uid="{00000000-0005-0000-0000-000034500000}"/>
    <cellStyle name="Normal 12 8 5 4" xfId="20423" xr:uid="{00000000-0005-0000-0000-000035500000}"/>
    <cellStyle name="Normal 12 8 5 5" xfId="20424" xr:uid="{00000000-0005-0000-0000-000036500000}"/>
    <cellStyle name="Normal 12 8 5 6" xfId="20425" xr:uid="{00000000-0005-0000-0000-000037500000}"/>
    <cellStyle name="Normal 12 8 5 7" xfId="20426" xr:uid="{00000000-0005-0000-0000-000038500000}"/>
    <cellStyle name="Normal 12 8 6" xfId="20427" xr:uid="{00000000-0005-0000-0000-000039500000}"/>
    <cellStyle name="Normal 12 8 7" xfId="20428" xr:uid="{00000000-0005-0000-0000-00003A500000}"/>
    <cellStyle name="Normal 12 8 8" xfId="20429" xr:uid="{00000000-0005-0000-0000-00003B500000}"/>
    <cellStyle name="Normal 12 8 9" xfId="20430" xr:uid="{00000000-0005-0000-0000-00003C500000}"/>
    <cellStyle name="Normal 12 9" xfId="20431" xr:uid="{00000000-0005-0000-0000-00003D500000}"/>
    <cellStyle name="Normal 12 9 10" xfId="20432" xr:uid="{00000000-0005-0000-0000-00003E500000}"/>
    <cellStyle name="Normal 12 9 11" xfId="20433" xr:uid="{00000000-0005-0000-0000-00003F500000}"/>
    <cellStyle name="Normal 12 9 2" xfId="20434" xr:uid="{00000000-0005-0000-0000-000040500000}"/>
    <cellStyle name="Normal 12 9 2 10" xfId="20435" xr:uid="{00000000-0005-0000-0000-000041500000}"/>
    <cellStyle name="Normal 12 9 2 2" xfId="20436" xr:uid="{00000000-0005-0000-0000-000042500000}"/>
    <cellStyle name="Normal 12 9 2 2 2" xfId="20437" xr:uid="{00000000-0005-0000-0000-000043500000}"/>
    <cellStyle name="Normal 12 9 2 2 2 2" xfId="20438" xr:uid="{00000000-0005-0000-0000-000044500000}"/>
    <cellStyle name="Normal 12 9 2 2 2 3" xfId="20439" xr:uid="{00000000-0005-0000-0000-000045500000}"/>
    <cellStyle name="Normal 12 9 2 2 2 4" xfId="20440" xr:uid="{00000000-0005-0000-0000-000046500000}"/>
    <cellStyle name="Normal 12 9 2 2 2 5" xfId="20441" xr:uid="{00000000-0005-0000-0000-000047500000}"/>
    <cellStyle name="Normal 12 9 2 2 2 6" xfId="20442" xr:uid="{00000000-0005-0000-0000-000048500000}"/>
    <cellStyle name="Normal 12 9 2 2 2 7" xfId="20443" xr:uid="{00000000-0005-0000-0000-000049500000}"/>
    <cellStyle name="Normal 12 9 2 2 3" xfId="20444" xr:uid="{00000000-0005-0000-0000-00004A500000}"/>
    <cellStyle name="Normal 12 9 2 2 4" xfId="20445" xr:uid="{00000000-0005-0000-0000-00004B500000}"/>
    <cellStyle name="Normal 12 9 2 2 5" xfId="20446" xr:uid="{00000000-0005-0000-0000-00004C500000}"/>
    <cellStyle name="Normal 12 9 2 2 6" xfId="20447" xr:uid="{00000000-0005-0000-0000-00004D500000}"/>
    <cellStyle name="Normal 12 9 2 2 7" xfId="20448" xr:uid="{00000000-0005-0000-0000-00004E500000}"/>
    <cellStyle name="Normal 12 9 2 2 8" xfId="20449" xr:uid="{00000000-0005-0000-0000-00004F500000}"/>
    <cellStyle name="Normal 12 9 2 3" xfId="20450" xr:uid="{00000000-0005-0000-0000-000050500000}"/>
    <cellStyle name="Normal 12 9 2 3 2" xfId="20451" xr:uid="{00000000-0005-0000-0000-000051500000}"/>
    <cellStyle name="Normal 12 9 2 3 2 2" xfId="20452" xr:uid="{00000000-0005-0000-0000-000052500000}"/>
    <cellStyle name="Normal 12 9 2 3 2 3" xfId="20453" xr:uid="{00000000-0005-0000-0000-000053500000}"/>
    <cellStyle name="Normal 12 9 2 3 2 4" xfId="20454" xr:uid="{00000000-0005-0000-0000-000054500000}"/>
    <cellStyle name="Normal 12 9 2 3 2 5" xfId="20455" xr:uid="{00000000-0005-0000-0000-000055500000}"/>
    <cellStyle name="Normal 12 9 2 3 2 6" xfId="20456" xr:uid="{00000000-0005-0000-0000-000056500000}"/>
    <cellStyle name="Normal 12 9 2 3 2 7" xfId="20457" xr:uid="{00000000-0005-0000-0000-000057500000}"/>
    <cellStyle name="Normal 12 9 2 3 3" xfId="20458" xr:uid="{00000000-0005-0000-0000-000058500000}"/>
    <cellStyle name="Normal 12 9 2 3 4" xfId="20459" xr:uid="{00000000-0005-0000-0000-000059500000}"/>
    <cellStyle name="Normal 12 9 2 3 5" xfId="20460" xr:uid="{00000000-0005-0000-0000-00005A500000}"/>
    <cellStyle name="Normal 12 9 2 3 6" xfId="20461" xr:uid="{00000000-0005-0000-0000-00005B500000}"/>
    <cellStyle name="Normal 12 9 2 3 7" xfId="20462" xr:uid="{00000000-0005-0000-0000-00005C500000}"/>
    <cellStyle name="Normal 12 9 2 3 8" xfId="20463" xr:uid="{00000000-0005-0000-0000-00005D500000}"/>
    <cellStyle name="Normal 12 9 2 4" xfId="20464" xr:uid="{00000000-0005-0000-0000-00005E500000}"/>
    <cellStyle name="Normal 12 9 2 4 2" xfId="20465" xr:uid="{00000000-0005-0000-0000-00005F500000}"/>
    <cellStyle name="Normal 12 9 2 4 3" xfId="20466" xr:uid="{00000000-0005-0000-0000-000060500000}"/>
    <cellStyle name="Normal 12 9 2 4 4" xfId="20467" xr:uid="{00000000-0005-0000-0000-000061500000}"/>
    <cellStyle name="Normal 12 9 2 4 5" xfId="20468" xr:uid="{00000000-0005-0000-0000-000062500000}"/>
    <cellStyle name="Normal 12 9 2 4 6" xfId="20469" xr:uid="{00000000-0005-0000-0000-000063500000}"/>
    <cellStyle name="Normal 12 9 2 4 7" xfId="20470" xr:uid="{00000000-0005-0000-0000-000064500000}"/>
    <cellStyle name="Normal 12 9 2 5" xfId="20471" xr:uid="{00000000-0005-0000-0000-000065500000}"/>
    <cellStyle name="Normal 12 9 2 6" xfId="20472" xr:uid="{00000000-0005-0000-0000-000066500000}"/>
    <cellStyle name="Normal 12 9 2 7" xfId="20473" xr:uid="{00000000-0005-0000-0000-000067500000}"/>
    <cellStyle name="Normal 12 9 2 8" xfId="20474" xr:uid="{00000000-0005-0000-0000-000068500000}"/>
    <cellStyle name="Normal 12 9 2 9" xfId="20475" xr:uid="{00000000-0005-0000-0000-000069500000}"/>
    <cellStyle name="Normal 12 9 3" xfId="20476" xr:uid="{00000000-0005-0000-0000-00006A500000}"/>
    <cellStyle name="Normal 12 9 3 2" xfId="20477" xr:uid="{00000000-0005-0000-0000-00006B500000}"/>
    <cellStyle name="Normal 12 9 3 2 2" xfId="20478" xr:uid="{00000000-0005-0000-0000-00006C500000}"/>
    <cellStyle name="Normal 12 9 3 2 2 2" xfId="20479" xr:uid="{00000000-0005-0000-0000-00006D500000}"/>
    <cellStyle name="Normal 12 9 3 2 2 3" xfId="20480" xr:uid="{00000000-0005-0000-0000-00006E500000}"/>
    <cellStyle name="Normal 12 9 3 2 2 4" xfId="20481" xr:uid="{00000000-0005-0000-0000-00006F500000}"/>
    <cellStyle name="Normal 12 9 3 2 2 5" xfId="20482" xr:uid="{00000000-0005-0000-0000-000070500000}"/>
    <cellStyle name="Normal 12 9 3 2 2 6" xfId="20483" xr:uid="{00000000-0005-0000-0000-000071500000}"/>
    <cellStyle name="Normal 12 9 3 2 2 7" xfId="20484" xr:uid="{00000000-0005-0000-0000-000072500000}"/>
    <cellStyle name="Normal 12 9 3 2 3" xfId="20485" xr:uid="{00000000-0005-0000-0000-000073500000}"/>
    <cellStyle name="Normal 12 9 3 2 4" xfId="20486" xr:uid="{00000000-0005-0000-0000-000074500000}"/>
    <cellStyle name="Normal 12 9 3 2 5" xfId="20487" xr:uid="{00000000-0005-0000-0000-000075500000}"/>
    <cellStyle name="Normal 12 9 3 2 6" xfId="20488" xr:uid="{00000000-0005-0000-0000-000076500000}"/>
    <cellStyle name="Normal 12 9 3 2 7" xfId="20489" xr:uid="{00000000-0005-0000-0000-000077500000}"/>
    <cellStyle name="Normal 12 9 3 2 8" xfId="20490" xr:uid="{00000000-0005-0000-0000-000078500000}"/>
    <cellStyle name="Normal 12 9 3 3" xfId="20491" xr:uid="{00000000-0005-0000-0000-000079500000}"/>
    <cellStyle name="Normal 12 9 3 3 2" xfId="20492" xr:uid="{00000000-0005-0000-0000-00007A500000}"/>
    <cellStyle name="Normal 12 9 3 3 3" xfId="20493" xr:uid="{00000000-0005-0000-0000-00007B500000}"/>
    <cellStyle name="Normal 12 9 3 3 4" xfId="20494" xr:uid="{00000000-0005-0000-0000-00007C500000}"/>
    <cellStyle name="Normal 12 9 3 3 5" xfId="20495" xr:uid="{00000000-0005-0000-0000-00007D500000}"/>
    <cellStyle name="Normal 12 9 3 3 6" xfId="20496" xr:uid="{00000000-0005-0000-0000-00007E500000}"/>
    <cellStyle name="Normal 12 9 3 3 7" xfId="20497" xr:uid="{00000000-0005-0000-0000-00007F500000}"/>
    <cellStyle name="Normal 12 9 3 4" xfId="20498" xr:uid="{00000000-0005-0000-0000-000080500000}"/>
    <cellStyle name="Normal 12 9 3 5" xfId="20499" xr:uid="{00000000-0005-0000-0000-000081500000}"/>
    <cellStyle name="Normal 12 9 3 6" xfId="20500" xr:uid="{00000000-0005-0000-0000-000082500000}"/>
    <cellStyle name="Normal 12 9 3 7" xfId="20501" xr:uid="{00000000-0005-0000-0000-000083500000}"/>
    <cellStyle name="Normal 12 9 3 8" xfId="20502" xr:uid="{00000000-0005-0000-0000-000084500000}"/>
    <cellStyle name="Normal 12 9 3 9" xfId="20503" xr:uid="{00000000-0005-0000-0000-000085500000}"/>
    <cellStyle name="Normal 12 9 4" xfId="20504" xr:uid="{00000000-0005-0000-0000-000086500000}"/>
    <cellStyle name="Normal 12 9 4 2" xfId="20505" xr:uid="{00000000-0005-0000-0000-000087500000}"/>
    <cellStyle name="Normal 12 9 4 2 2" xfId="20506" xr:uid="{00000000-0005-0000-0000-000088500000}"/>
    <cellStyle name="Normal 12 9 4 2 3" xfId="20507" xr:uid="{00000000-0005-0000-0000-000089500000}"/>
    <cellStyle name="Normal 12 9 4 2 4" xfId="20508" xr:uid="{00000000-0005-0000-0000-00008A500000}"/>
    <cellStyle name="Normal 12 9 4 2 5" xfId="20509" xr:uid="{00000000-0005-0000-0000-00008B500000}"/>
    <cellStyle name="Normal 12 9 4 2 6" xfId="20510" xr:uid="{00000000-0005-0000-0000-00008C500000}"/>
    <cellStyle name="Normal 12 9 4 2 7" xfId="20511" xr:uid="{00000000-0005-0000-0000-00008D500000}"/>
    <cellStyle name="Normal 12 9 4 3" xfId="20512" xr:uid="{00000000-0005-0000-0000-00008E500000}"/>
    <cellStyle name="Normal 12 9 4 4" xfId="20513" xr:uid="{00000000-0005-0000-0000-00008F500000}"/>
    <cellStyle name="Normal 12 9 4 5" xfId="20514" xr:uid="{00000000-0005-0000-0000-000090500000}"/>
    <cellStyle name="Normal 12 9 4 6" xfId="20515" xr:uid="{00000000-0005-0000-0000-000091500000}"/>
    <cellStyle name="Normal 12 9 4 7" xfId="20516" xr:uid="{00000000-0005-0000-0000-000092500000}"/>
    <cellStyle name="Normal 12 9 4 8" xfId="20517" xr:uid="{00000000-0005-0000-0000-000093500000}"/>
    <cellStyle name="Normal 12 9 5" xfId="20518" xr:uid="{00000000-0005-0000-0000-000094500000}"/>
    <cellStyle name="Normal 12 9 5 2" xfId="20519" xr:uid="{00000000-0005-0000-0000-000095500000}"/>
    <cellStyle name="Normal 12 9 5 3" xfId="20520" xr:uid="{00000000-0005-0000-0000-000096500000}"/>
    <cellStyle name="Normal 12 9 5 4" xfId="20521" xr:uid="{00000000-0005-0000-0000-000097500000}"/>
    <cellStyle name="Normal 12 9 5 5" xfId="20522" xr:uid="{00000000-0005-0000-0000-000098500000}"/>
    <cellStyle name="Normal 12 9 5 6" xfId="20523" xr:uid="{00000000-0005-0000-0000-000099500000}"/>
    <cellStyle name="Normal 12 9 5 7" xfId="20524" xr:uid="{00000000-0005-0000-0000-00009A500000}"/>
    <cellStyle name="Normal 12 9 6" xfId="20525" xr:uid="{00000000-0005-0000-0000-00009B500000}"/>
    <cellStyle name="Normal 12 9 7" xfId="20526" xr:uid="{00000000-0005-0000-0000-00009C500000}"/>
    <cellStyle name="Normal 12 9 8" xfId="20527" xr:uid="{00000000-0005-0000-0000-00009D500000}"/>
    <cellStyle name="Normal 12 9 9" xfId="20528" xr:uid="{00000000-0005-0000-0000-00009E500000}"/>
    <cellStyle name="Normal 12_Sheet1" xfId="20529" xr:uid="{00000000-0005-0000-0000-00009F500000}"/>
    <cellStyle name="Normal 120" xfId="1247" xr:uid="{00000000-0005-0000-0000-0000A0500000}"/>
    <cellStyle name="Normal 120 2" xfId="56698" xr:uid="{00000000-0005-0000-0000-0000A1500000}"/>
    <cellStyle name="Normal 120 3" xfId="56699" xr:uid="{00000000-0005-0000-0000-0000A2500000}"/>
    <cellStyle name="Normal 121" xfId="1173" xr:uid="{00000000-0005-0000-0000-0000A3500000}"/>
    <cellStyle name="Normal 121 2" xfId="56700" xr:uid="{00000000-0005-0000-0000-0000A4500000}"/>
    <cellStyle name="Normal 121 3" xfId="56701" xr:uid="{00000000-0005-0000-0000-0000A5500000}"/>
    <cellStyle name="Normal 122" xfId="1158" xr:uid="{00000000-0005-0000-0000-0000A6500000}"/>
    <cellStyle name="Normal 122 2" xfId="56702" xr:uid="{00000000-0005-0000-0000-0000A7500000}"/>
    <cellStyle name="Normal 122 3" xfId="56703" xr:uid="{00000000-0005-0000-0000-0000A8500000}"/>
    <cellStyle name="Normal 123" xfId="1145" xr:uid="{00000000-0005-0000-0000-0000A9500000}"/>
    <cellStyle name="Normal 123 2" xfId="56704" xr:uid="{00000000-0005-0000-0000-0000AA500000}"/>
    <cellStyle name="Normal 123 3" xfId="56705" xr:uid="{00000000-0005-0000-0000-0000AB500000}"/>
    <cellStyle name="Normal 124" xfId="1181" xr:uid="{00000000-0005-0000-0000-0000AC500000}"/>
    <cellStyle name="Normal 124 2" xfId="56706" xr:uid="{00000000-0005-0000-0000-0000AD500000}"/>
    <cellStyle name="Normal 124 3" xfId="56707" xr:uid="{00000000-0005-0000-0000-0000AE500000}"/>
    <cellStyle name="Normal 125" xfId="1139" xr:uid="{00000000-0005-0000-0000-0000AF500000}"/>
    <cellStyle name="Normal 125 2" xfId="56708" xr:uid="{00000000-0005-0000-0000-0000B0500000}"/>
    <cellStyle name="Normal 125 3" xfId="56709" xr:uid="{00000000-0005-0000-0000-0000B1500000}"/>
    <cellStyle name="Normal 126" xfId="1243" xr:uid="{00000000-0005-0000-0000-0000B2500000}"/>
    <cellStyle name="Normal 126 2" xfId="56710" xr:uid="{00000000-0005-0000-0000-0000B3500000}"/>
    <cellStyle name="Normal 126 3" xfId="56711" xr:uid="{00000000-0005-0000-0000-0000B4500000}"/>
    <cellStyle name="Normal 127" xfId="1192" xr:uid="{00000000-0005-0000-0000-0000B5500000}"/>
    <cellStyle name="Normal 127 2" xfId="56712" xr:uid="{00000000-0005-0000-0000-0000B6500000}"/>
    <cellStyle name="Normal 127 3" xfId="56713" xr:uid="{00000000-0005-0000-0000-0000B7500000}"/>
    <cellStyle name="Normal 128" xfId="1161" xr:uid="{00000000-0005-0000-0000-0000B8500000}"/>
    <cellStyle name="Normal 128 2" xfId="56714" xr:uid="{00000000-0005-0000-0000-0000B9500000}"/>
    <cellStyle name="Normal 128 3" xfId="56715" xr:uid="{00000000-0005-0000-0000-0000BA500000}"/>
    <cellStyle name="Normal 129" xfId="1142" xr:uid="{00000000-0005-0000-0000-0000BB500000}"/>
    <cellStyle name="Normal 129 2" xfId="56716" xr:uid="{00000000-0005-0000-0000-0000BC500000}"/>
    <cellStyle name="Normal 129 3" xfId="56717" xr:uid="{00000000-0005-0000-0000-0000BD500000}"/>
    <cellStyle name="Normal 13" xfId="552" xr:uid="{00000000-0005-0000-0000-0000BE500000}"/>
    <cellStyle name="Normal 13 10" xfId="20530" xr:uid="{00000000-0005-0000-0000-0000BF500000}"/>
    <cellStyle name="Normal 13 10 10" xfId="20531" xr:uid="{00000000-0005-0000-0000-0000C0500000}"/>
    <cellStyle name="Normal 13 10 2" xfId="20532" xr:uid="{00000000-0005-0000-0000-0000C1500000}"/>
    <cellStyle name="Normal 13 10 2 2" xfId="20533" xr:uid="{00000000-0005-0000-0000-0000C2500000}"/>
    <cellStyle name="Normal 13 10 2 2 2" xfId="20534" xr:uid="{00000000-0005-0000-0000-0000C3500000}"/>
    <cellStyle name="Normal 13 10 2 2 2 2" xfId="20535" xr:uid="{00000000-0005-0000-0000-0000C4500000}"/>
    <cellStyle name="Normal 13 10 2 2 2 3" xfId="20536" xr:uid="{00000000-0005-0000-0000-0000C5500000}"/>
    <cellStyle name="Normal 13 10 2 2 2 4" xfId="20537" xr:uid="{00000000-0005-0000-0000-0000C6500000}"/>
    <cellStyle name="Normal 13 10 2 2 2 5" xfId="20538" xr:uid="{00000000-0005-0000-0000-0000C7500000}"/>
    <cellStyle name="Normal 13 10 2 2 2 6" xfId="20539" xr:uid="{00000000-0005-0000-0000-0000C8500000}"/>
    <cellStyle name="Normal 13 10 2 2 2 7" xfId="20540" xr:uid="{00000000-0005-0000-0000-0000C9500000}"/>
    <cellStyle name="Normal 13 10 2 2 3" xfId="20541" xr:uid="{00000000-0005-0000-0000-0000CA500000}"/>
    <cellStyle name="Normal 13 10 2 2 4" xfId="20542" xr:uid="{00000000-0005-0000-0000-0000CB500000}"/>
    <cellStyle name="Normal 13 10 2 2 5" xfId="20543" xr:uid="{00000000-0005-0000-0000-0000CC500000}"/>
    <cellStyle name="Normal 13 10 2 2 6" xfId="20544" xr:uid="{00000000-0005-0000-0000-0000CD500000}"/>
    <cellStyle name="Normal 13 10 2 2 7" xfId="20545" xr:uid="{00000000-0005-0000-0000-0000CE500000}"/>
    <cellStyle name="Normal 13 10 2 2 8" xfId="20546" xr:uid="{00000000-0005-0000-0000-0000CF500000}"/>
    <cellStyle name="Normal 13 10 2 3" xfId="20547" xr:uid="{00000000-0005-0000-0000-0000D0500000}"/>
    <cellStyle name="Normal 13 10 2 3 2" xfId="20548" xr:uid="{00000000-0005-0000-0000-0000D1500000}"/>
    <cellStyle name="Normal 13 10 2 3 3" xfId="20549" xr:uid="{00000000-0005-0000-0000-0000D2500000}"/>
    <cellStyle name="Normal 13 10 2 3 4" xfId="20550" xr:uid="{00000000-0005-0000-0000-0000D3500000}"/>
    <cellStyle name="Normal 13 10 2 3 5" xfId="20551" xr:uid="{00000000-0005-0000-0000-0000D4500000}"/>
    <cellStyle name="Normal 13 10 2 3 6" xfId="20552" xr:uid="{00000000-0005-0000-0000-0000D5500000}"/>
    <cellStyle name="Normal 13 10 2 3 7" xfId="20553" xr:uid="{00000000-0005-0000-0000-0000D6500000}"/>
    <cellStyle name="Normal 13 10 2 4" xfId="20554" xr:uid="{00000000-0005-0000-0000-0000D7500000}"/>
    <cellStyle name="Normal 13 10 2 5" xfId="20555" xr:uid="{00000000-0005-0000-0000-0000D8500000}"/>
    <cellStyle name="Normal 13 10 2 6" xfId="20556" xr:uid="{00000000-0005-0000-0000-0000D9500000}"/>
    <cellStyle name="Normal 13 10 2 7" xfId="20557" xr:uid="{00000000-0005-0000-0000-0000DA500000}"/>
    <cellStyle name="Normal 13 10 2 8" xfId="20558" xr:uid="{00000000-0005-0000-0000-0000DB500000}"/>
    <cellStyle name="Normal 13 10 2 9" xfId="20559" xr:uid="{00000000-0005-0000-0000-0000DC500000}"/>
    <cellStyle name="Normal 13 10 3" xfId="20560" xr:uid="{00000000-0005-0000-0000-0000DD500000}"/>
    <cellStyle name="Normal 13 10 3 2" xfId="20561" xr:uid="{00000000-0005-0000-0000-0000DE500000}"/>
    <cellStyle name="Normal 13 10 3 2 2" xfId="20562" xr:uid="{00000000-0005-0000-0000-0000DF500000}"/>
    <cellStyle name="Normal 13 10 3 2 3" xfId="20563" xr:uid="{00000000-0005-0000-0000-0000E0500000}"/>
    <cellStyle name="Normal 13 10 3 2 4" xfId="20564" xr:uid="{00000000-0005-0000-0000-0000E1500000}"/>
    <cellStyle name="Normal 13 10 3 2 5" xfId="20565" xr:uid="{00000000-0005-0000-0000-0000E2500000}"/>
    <cellStyle name="Normal 13 10 3 2 6" xfId="20566" xr:uid="{00000000-0005-0000-0000-0000E3500000}"/>
    <cellStyle name="Normal 13 10 3 2 7" xfId="20567" xr:uid="{00000000-0005-0000-0000-0000E4500000}"/>
    <cellStyle name="Normal 13 10 3 3" xfId="20568" xr:uid="{00000000-0005-0000-0000-0000E5500000}"/>
    <cellStyle name="Normal 13 10 3 4" xfId="20569" xr:uid="{00000000-0005-0000-0000-0000E6500000}"/>
    <cellStyle name="Normal 13 10 3 5" xfId="20570" xr:uid="{00000000-0005-0000-0000-0000E7500000}"/>
    <cellStyle name="Normal 13 10 3 6" xfId="20571" xr:uid="{00000000-0005-0000-0000-0000E8500000}"/>
    <cellStyle name="Normal 13 10 3 7" xfId="20572" xr:uid="{00000000-0005-0000-0000-0000E9500000}"/>
    <cellStyle name="Normal 13 10 3 8" xfId="20573" xr:uid="{00000000-0005-0000-0000-0000EA500000}"/>
    <cellStyle name="Normal 13 10 4" xfId="20574" xr:uid="{00000000-0005-0000-0000-0000EB500000}"/>
    <cellStyle name="Normal 13 10 4 2" xfId="20575" xr:uid="{00000000-0005-0000-0000-0000EC500000}"/>
    <cellStyle name="Normal 13 10 4 3" xfId="20576" xr:uid="{00000000-0005-0000-0000-0000ED500000}"/>
    <cellStyle name="Normal 13 10 4 4" xfId="20577" xr:uid="{00000000-0005-0000-0000-0000EE500000}"/>
    <cellStyle name="Normal 13 10 4 5" xfId="20578" xr:uid="{00000000-0005-0000-0000-0000EF500000}"/>
    <cellStyle name="Normal 13 10 4 6" xfId="20579" xr:uid="{00000000-0005-0000-0000-0000F0500000}"/>
    <cellStyle name="Normal 13 10 4 7" xfId="20580" xr:uid="{00000000-0005-0000-0000-0000F1500000}"/>
    <cellStyle name="Normal 13 10 5" xfId="20581" xr:uid="{00000000-0005-0000-0000-0000F2500000}"/>
    <cellStyle name="Normal 13 10 6" xfId="20582" xr:uid="{00000000-0005-0000-0000-0000F3500000}"/>
    <cellStyle name="Normal 13 10 7" xfId="20583" xr:uid="{00000000-0005-0000-0000-0000F4500000}"/>
    <cellStyle name="Normal 13 10 8" xfId="20584" xr:uid="{00000000-0005-0000-0000-0000F5500000}"/>
    <cellStyle name="Normal 13 10 9" xfId="20585" xr:uid="{00000000-0005-0000-0000-0000F6500000}"/>
    <cellStyle name="Normal 13 11" xfId="20586" xr:uid="{00000000-0005-0000-0000-0000F7500000}"/>
    <cellStyle name="Normal 13 11 2" xfId="20587" xr:uid="{00000000-0005-0000-0000-0000F8500000}"/>
    <cellStyle name="Normal 13 11 2 2" xfId="20588" xr:uid="{00000000-0005-0000-0000-0000F9500000}"/>
    <cellStyle name="Normal 13 11 2 2 2" xfId="20589" xr:uid="{00000000-0005-0000-0000-0000FA500000}"/>
    <cellStyle name="Normal 13 11 2 2 3" xfId="20590" xr:uid="{00000000-0005-0000-0000-0000FB500000}"/>
    <cellStyle name="Normal 13 11 2 2 4" xfId="20591" xr:uid="{00000000-0005-0000-0000-0000FC500000}"/>
    <cellStyle name="Normal 13 11 2 2 5" xfId="20592" xr:uid="{00000000-0005-0000-0000-0000FD500000}"/>
    <cellStyle name="Normal 13 11 2 2 6" xfId="20593" xr:uid="{00000000-0005-0000-0000-0000FE500000}"/>
    <cellStyle name="Normal 13 11 2 2 7" xfId="20594" xr:uid="{00000000-0005-0000-0000-0000FF500000}"/>
    <cellStyle name="Normal 13 11 2 3" xfId="20595" xr:uid="{00000000-0005-0000-0000-000000510000}"/>
    <cellStyle name="Normal 13 11 2 4" xfId="20596" xr:uid="{00000000-0005-0000-0000-000001510000}"/>
    <cellStyle name="Normal 13 11 2 5" xfId="20597" xr:uid="{00000000-0005-0000-0000-000002510000}"/>
    <cellStyle name="Normal 13 11 2 6" xfId="20598" xr:uid="{00000000-0005-0000-0000-000003510000}"/>
    <cellStyle name="Normal 13 11 2 7" xfId="20599" xr:uid="{00000000-0005-0000-0000-000004510000}"/>
    <cellStyle name="Normal 13 11 2 8" xfId="20600" xr:uid="{00000000-0005-0000-0000-000005510000}"/>
    <cellStyle name="Normal 13 11 3" xfId="20601" xr:uid="{00000000-0005-0000-0000-000006510000}"/>
    <cellStyle name="Normal 13 11 3 2" xfId="20602" xr:uid="{00000000-0005-0000-0000-000007510000}"/>
    <cellStyle name="Normal 13 11 3 3" xfId="20603" xr:uid="{00000000-0005-0000-0000-000008510000}"/>
    <cellStyle name="Normal 13 11 3 4" xfId="20604" xr:uid="{00000000-0005-0000-0000-000009510000}"/>
    <cellStyle name="Normal 13 11 3 5" xfId="20605" xr:uid="{00000000-0005-0000-0000-00000A510000}"/>
    <cellStyle name="Normal 13 11 3 6" xfId="20606" xr:uid="{00000000-0005-0000-0000-00000B510000}"/>
    <cellStyle name="Normal 13 11 3 7" xfId="20607" xr:uid="{00000000-0005-0000-0000-00000C510000}"/>
    <cellStyle name="Normal 13 11 4" xfId="20608" xr:uid="{00000000-0005-0000-0000-00000D510000}"/>
    <cellStyle name="Normal 13 11 5" xfId="20609" xr:uid="{00000000-0005-0000-0000-00000E510000}"/>
    <cellStyle name="Normal 13 11 6" xfId="20610" xr:uid="{00000000-0005-0000-0000-00000F510000}"/>
    <cellStyle name="Normal 13 11 7" xfId="20611" xr:uid="{00000000-0005-0000-0000-000010510000}"/>
    <cellStyle name="Normal 13 11 8" xfId="20612" xr:uid="{00000000-0005-0000-0000-000011510000}"/>
    <cellStyle name="Normal 13 11 9" xfId="20613" xr:uid="{00000000-0005-0000-0000-000012510000}"/>
    <cellStyle name="Normal 13 12" xfId="20614" xr:uid="{00000000-0005-0000-0000-000013510000}"/>
    <cellStyle name="Normal 13 12 2" xfId="20615" xr:uid="{00000000-0005-0000-0000-000014510000}"/>
    <cellStyle name="Normal 13 12 2 2" xfId="20616" xr:uid="{00000000-0005-0000-0000-000015510000}"/>
    <cellStyle name="Normal 13 12 2 3" xfId="20617" xr:uid="{00000000-0005-0000-0000-000016510000}"/>
    <cellStyle name="Normal 13 12 2 4" xfId="20618" xr:uid="{00000000-0005-0000-0000-000017510000}"/>
    <cellStyle name="Normal 13 12 2 5" xfId="20619" xr:uid="{00000000-0005-0000-0000-000018510000}"/>
    <cellStyle name="Normal 13 12 2 6" xfId="20620" xr:uid="{00000000-0005-0000-0000-000019510000}"/>
    <cellStyle name="Normal 13 12 2 7" xfId="20621" xr:uid="{00000000-0005-0000-0000-00001A510000}"/>
    <cellStyle name="Normal 13 12 3" xfId="20622" xr:uid="{00000000-0005-0000-0000-00001B510000}"/>
    <cellStyle name="Normal 13 12 4" xfId="20623" xr:uid="{00000000-0005-0000-0000-00001C510000}"/>
    <cellStyle name="Normal 13 12 5" xfId="20624" xr:uid="{00000000-0005-0000-0000-00001D510000}"/>
    <cellStyle name="Normal 13 12 6" xfId="20625" xr:uid="{00000000-0005-0000-0000-00001E510000}"/>
    <cellStyle name="Normal 13 12 7" xfId="20626" xr:uid="{00000000-0005-0000-0000-00001F510000}"/>
    <cellStyle name="Normal 13 12 8" xfId="20627" xr:uid="{00000000-0005-0000-0000-000020510000}"/>
    <cellStyle name="Normal 13 13" xfId="20628" xr:uid="{00000000-0005-0000-0000-000021510000}"/>
    <cellStyle name="Normal 13 13 2" xfId="20629" xr:uid="{00000000-0005-0000-0000-000022510000}"/>
    <cellStyle name="Normal 13 13 3" xfId="20630" xr:uid="{00000000-0005-0000-0000-000023510000}"/>
    <cellStyle name="Normal 13 13 4" xfId="20631" xr:uid="{00000000-0005-0000-0000-000024510000}"/>
    <cellStyle name="Normal 13 13 5" xfId="20632" xr:uid="{00000000-0005-0000-0000-000025510000}"/>
    <cellStyle name="Normal 13 13 6" xfId="20633" xr:uid="{00000000-0005-0000-0000-000026510000}"/>
    <cellStyle name="Normal 13 13 7" xfId="20634" xr:uid="{00000000-0005-0000-0000-000027510000}"/>
    <cellStyle name="Normal 13 14" xfId="20635" xr:uid="{00000000-0005-0000-0000-000028510000}"/>
    <cellStyle name="Normal 13 15" xfId="20636" xr:uid="{00000000-0005-0000-0000-000029510000}"/>
    <cellStyle name="Normal 13 16" xfId="20637" xr:uid="{00000000-0005-0000-0000-00002A510000}"/>
    <cellStyle name="Normal 13 17" xfId="20638" xr:uid="{00000000-0005-0000-0000-00002B510000}"/>
    <cellStyle name="Normal 13 18" xfId="20639" xr:uid="{00000000-0005-0000-0000-00002C510000}"/>
    <cellStyle name="Normal 13 19" xfId="20640" xr:uid="{00000000-0005-0000-0000-00002D510000}"/>
    <cellStyle name="Normal 13 2" xfId="2814" xr:uid="{00000000-0005-0000-0000-00002E510000}"/>
    <cellStyle name="Normal 13 2 10" xfId="20641" xr:uid="{00000000-0005-0000-0000-00002F510000}"/>
    <cellStyle name="Normal 13 2 10 2" xfId="20642" xr:uid="{00000000-0005-0000-0000-000030510000}"/>
    <cellStyle name="Normal 13 2 10 2 2" xfId="20643" xr:uid="{00000000-0005-0000-0000-000031510000}"/>
    <cellStyle name="Normal 13 2 10 2 2 2" xfId="20644" xr:uid="{00000000-0005-0000-0000-000032510000}"/>
    <cellStyle name="Normal 13 2 10 2 2 3" xfId="20645" xr:uid="{00000000-0005-0000-0000-000033510000}"/>
    <cellStyle name="Normal 13 2 10 2 2 4" xfId="20646" xr:uid="{00000000-0005-0000-0000-000034510000}"/>
    <cellStyle name="Normal 13 2 10 2 2 5" xfId="20647" xr:uid="{00000000-0005-0000-0000-000035510000}"/>
    <cellStyle name="Normal 13 2 10 2 2 6" xfId="20648" xr:uid="{00000000-0005-0000-0000-000036510000}"/>
    <cellStyle name="Normal 13 2 10 2 2 7" xfId="20649" xr:uid="{00000000-0005-0000-0000-000037510000}"/>
    <cellStyle name="Normal 13 2 10 2 3" xfId="20650" xr:uid="{00000000-0005-0000-0000-000038510000}"/>
    <cellStyle name="Normal 13 2 10 2 4" xfId="20651" xr:uid="{00000000-0005-0000-0000-000039510000}"/>
    <cellStyle name="Normal 13 2 10 2 5" xfId="20652" xr:uid="{00000000-0005-0000-0000-00003A510000}"/>
    <cellStyle name="Normal 13 2 10 2 6" xfId="20653" xr:uid="{00000000-0005-0000-0000-00003B510000}"/>
    <cellStyle name="Normal 13 2 10 2 7" xfId="20654" xr:uid="{00000000-0005-0000-0000-00003C510000}"/>
    <cellStyle name="Normal 13 2 10 2 8" xfId="20655" xr:uid="{00000000-0005-0000-0000-00003D510000}"/>
    <cellStyle name="Normal 13 2 10 3" xfId="20656" xr:uid="{00000000-0005-0000-0000-00003E510000}"/>
    <cellStyle name="Normal 13 2 10 3 2" xfId="20657" xr:uid="{00000000-0005-0000-0000-00003F510000}"/>
    <cellStyle name="Normal 13 2 10 3 3" xfId="20658" xr:uid="{00000000-0005-0000-0000-000040510000}"/>
    <cellStyle name="Normal 13 2 10 3 4" xfId="20659" xr:uid="{00000000-0005-0000-0000-000041510000}"/>
    <cellStyle name="Normal 13 2 10 3 5" xfId="20660" xr:uid="{00000000-0005-0000-0000-000042510000}"/>
    <cellStyle name="Normal 13 2 10 3 6" xfId="20661" xr:uid="{00000000-0005-0000-0000-000043510000}"/>
    <cellStyle name="Normal 13 2 10 3 7" xfId="20662" xr:uid="{00000000-0005-0000-0000-000044510000}"/>
    <cellStyle name="Normal 13 2 10 4" xfId="20663" xr:uid="{00000000-0005-0000-0000-000045510000}"/>
    <cellStyle name="Normal 13 2 10 5" xfId="20664" xr:uid="{00000000-0005-0000-0000-000046510000}"/>
    <cellStyle name="Normal 13 2 10 6" xfId="20665" xr:uid="{00000000-0005-0000-0000-000047510000}"/>
    <cellStyle name="Normal 13 2 10 7" xfId="20666" xr:uid="{00000000-0005-0000-0000-000048510000}"/>
    <cellStyle name="Normal 13 2 10 8" xfId="20667" xr:uid="{00000000-0005-0000-0000-000049510000}"/>
    <cellStyle name="Normal 13 2 10 9" xfId="20668" xr:uid="{00000000-0005-0000-0000-00004A510000}"/>
    <cellStyle name="Normal 13 2 11" xfId="20669" xr:uid="{00000000-0005-0000-0000-00004B510000}"/>
    <cellStyle name="Normal 13 2 11 2" xfId="20670" xr:uid="{00000000-0005-0000-0000-00004C510000}"/>
    <cellStyle name="Normal 13 2 11 2 2" xfId="20671" xr:uid="{00000000-0005-0000-0000-00004D510000}"/>
    <cellStyle name="Normal 13 2 11 2 3" xfId="20672" xr:uid="{00000000-0005-0000-0000-00004E510000}"/>
    <cellStyle name="Normal 13 2 11 2 4" xfId="20673" xr:uid="{00000000-0005-0000-0000-00004F510000}"/>
    <cellStyle name="Normal 13 2 11 2 5" xfId="20674" xr:uid="{00000000-0005-0000-0000-000050510000}"/>
    <cellStyle name="Normal 13 2 11 2 6" xfId="20675" xr:uid="{00000000-0005-0000-0000-000051510000}"/>
    <cellStyle name="Normal 13 2 11 2 7" xfId="20676" xr:uid="{00000000-0005-0000-0000-000052510000}"/>
    <cellStyle name="Normal 13 2 11 3" xfId="20677" xr:uid="{00000000-0005-0000-0000-000053510000}"/>
    <cellStyle name="Normal 13 2 11 4" xfId="20678" xr:uid="{00000000-0005-0000-0000-000054510000}"/>
    <cellStyle name="Normal 13 2 11 5" xfId="20679" xr:uid="{00000000-0005-0000-0000-000055510000}"/>
    <cellStyle name="Normal 13 2 11 6" xfId="20680" xr:uid="{00000000-0005-0000-0000-000056510000}"/>
    <cellStyle name="Normal 13 2 11 7" xfId="20681" xr:uid="{00000000-0005-0000-0000-000057510000}"/>
    <cellStyle name="Normal 13 2 11 8" xfId="20682" xr:uid="{00000000-0005-0000-0000-000058510000}"/>
    <cellStyle name="Normal 13 2 12" xfId="20683" xr:uid="{00000000-0005-0000-0000-000059510000}"/>
    <cellStyle name="Normal 13 2 12 2" xfId="20684" xr:uid="{00000000-0005-0000-0000-00005A510000}"/>
    <cellStyle name="Normal 13 2 12 3" xfId="20685" xr:uid="{00000000-0005-0000-0000-00005B510000}"/>
    <cellStyle name="Normal 13 2 12 4" xfId="20686" xr:uid="{00000000-0005-0000-0000-00005C510000}"/>
    <cellStyle name="Normal 13 2 12 5" xfId="20687" xr:uid="{00000000-0005-0000-0000-00005D510000}"/>
    <cellStyle name="Normal 13 2 12 6" xfId="20688" xr:uid="{00000000-0005-0000-0000-00005E510000}"/>
    <cellStyle name="Normal 13 2 12 7" xfId="20689" xr:uid="{00000000-0005-0000-0000-00005F510000}"/>
    <cellStyle name="Normal 13 2 13" xfId="20690" xr:uid="{00000000-0005-0000-0000-000060510000}"/>
    <cellStyle name="Normal 13 2 14" xfId="20691" xr:uid="{00000000-0005-0000-0000-000061510000}"/>
    <cellStyle name="Normal 13 2 15" xfId="20692" xr:uid="{00000000-0005-0000-0000-000062510000}"/>
    <cellStyle name="Normal 13 2 16" xfId="20693" xr:uid="{00000000-0005-0000-0000-000063510000}"/>
    <cellStyle name="Normal 13 2 17" xfId="20694" xr:uid="{00000000-0005-0000-0000-000064510000}"/>
    <cellStyle name="Normal 13 2 18" xfId="20695" xr:uid="{00000000-0005-0000-0000-000065510000}"/>
    <cellStyle name="Normal 13 2 19" xfId="20696" xr:uid="{00000000-0005-0000-0000-000066510000}"/>
    <cellStyle name="Normal 13 2 2" xfId="20697" xr:uid="{00000000-0005-0000-0000-000067510000}"/>
    <cellStyle name="Normal 13 2 2 10" xfId="20698" xr:uid="{00000000-0005-0000-0000-000068510000}"/>
    <cellStyle name="Normal 13 2 2 11" xfId="20699" xr:uid="{00000000-0005-0000-0000-000069510000}"/>
    <cellStyle name="Normal 13 2 2 12" xfId="20700" xr:uid="{00000000-0005-0000-0000-00006A510000}"/>
    <cellStyle name="Normal 13 2 2 13" xfId="20701" xr:uid="{00000000-0005-0000-0000-00006B510000}"/>
    <cellStyle name="Normal 13 2 2 14" xfId="20702" xr:uid="{00000000-0005-0000-0000-00006C510000}"/>
    <cellStyle name="Normal 13 2 2 15" xfId="20703" xr:uid="{00000000-0005-0000-0000-00006D510000}"/>
    <cellStyle name="Normal 13 2 2 16" xfId="20704" xr:uid="{00000000-0005-0000-0000-00006E510000}"/>
    <cellStyle name="Normal 13 2 2 2" xfId="20705" xr:uid="{00000000-0005-0000-0000-00006F510000}"/>
    <cellStyle name="Normal 13 2 2 2 10" xfId="20706" xr:uid="{00000000-0005-0000-0000-000070510000}"/>
    <cellStyle name="Normal 13 2 2 2 11" xfId="20707" xr:uid="{00000000-0005-0000-0000-000071510000}"/>
    <cellStyle name="Normal 13 2 2 2 12" xfId="20708" xr:uid="{00000000-0005-0000-0000-000072510000}"/>
    <cellStyle name="Normal 13 2 2 2 2" xfId="20709" xr:uid="{00000000-0005-0000-0000-000073510000}"/>
    <cellStyle name="Normal 13 2 2 2 2 10" xfId="20710" xr:uid="{00000000-0005-0000-0000-000074510000}"/>
    <cellStyle name="Normal 13 2 2 2 2 11" xfId="20711" xr:uid="{00000000-0005-0000-0000-000075510000}"/>
    <cellStyle name="Normal 13 2 2 2 2 2" xfId="20712" xr:uid="{00000000-0005-0000-0000-000076510000}"/>
    <cellStyle name="Normal 13 2 2 2 2 2 10" xfId="20713" xr:uid="{00000000-0005-0000-0000-000077510000}"/>
    <cellStyle name="Normal 13 2 2 2 2 2 2" xfId="20714" xr:uid="{00000000-0005-0000-0000-000078510000}"/>
    <cellStyle name="Normal 13 2 2 2 2 2 2 2" xfId="20715" xr:uid="{00000000-0005-0000-0000-000079510000}"/>
    <cellStyle name="Normal 13 2 2 2 2 2 2 2 2" xfId="20716" xr:uid="{00000000-0005-0000-0000-00007A510000}"/>
    <cellStyle name="Normal 13 2 2 2 2 2 2 2 3" xfId="20717" xr:uid="{00000000-0005-0000-0000-00007B510000}"/>
    <cellStyle name="Normal 13 2 2 2 2 2 2 2 4" xfId="20718" xr:uid="{00000000-0005-0000-0000-00007C510000}"/>
    <cellStyle name="Normal 13 2 2 2 2 2 2 2 5" xfId="20719" xr:uid="{00000000-0005-0000-0000-00007D510000}"/>
    <cellStyle name="Normal 13 2 2 2 2 2 2 2 6" xfId="20720" xr:uid="{00000000-0005-0000-0000-00007E510000}"/>
    <cellStyle name="Normal 13 2 2 2 2 2 2 2 7" xfId="20721" xr:uid="{00000000-0005-0000-0000-00007F510000}"/>
    <cellStyle name="Normal 13 2 2 2 2 2 2 3" xfId="20722" xr:uid="{00000000-0005-0000-0000-000080510000}"/>
    <cellStyle name="Normal 13 2 2 2 2 2 2 4" xfId="20723" xr:uid="{00000000-0005-0000-0000-000081510000}"/>
    <cellStyle name="Normal 13 2 2 2 2 2 2 5" xfId="20724" xr:uid="{00000000-0005-0000-0000-000082510000}"/>
    <cellStyle name="Normal 13 2 2 2 2 2 2 6" xfId="20725" xr:uid="{00000000-0005-0000-0000-000083510000}"/>
    <cellStyle name="Normal 13 2 2 2 2 2 2 7" xfId="20726" xr:uid="{00000000-0005-0000-0000-000084510000}"/>
    <cellStyle name="Normal 13 2 2 2 2 2 2 8" xfId="20727" xr:uid="{00000000-0005-0000-0000-000085510000}"/>
    <cellStyle name="Normal 13 2 2 2 2 2 3" xfId="20728" xr:uid="{00000000-0005-0000-0000-000086510000}"/>
    <cellStyle name="Normal 13 2 2 2 2 2 3 2" xfId="20729" xr:uid="{00000000-0005-0000-0000-000087510000}"/>
    <cellStyle name="Normal 13 2 2 2 2 2 3 2 2" xfId="20730" xr:uid="{00000000-0005-0000-0000-000088510000}"/>
    <cellStyle name="Normal 13 2 2 2 2 2 3 2 3" xfId="20731" xr:uid="{00000000-0005-0000-0000-000089510000}"/>
    <cellStyle name="Normal 13 2 2 2 2 2 3 2 4" xfId="20732" xr:uid="{00000000-0005-0000-0000-00008A510000}"/>
    <cellStyle name="Normal 13 2 2 2 2 2 3 2 5" xfId="20733" xr:uid="{00000000-0005-0000-0000-00008B510000}"/>
    <cellStyle name="Normal 13 2 2 2 2 2 3 2 6" xfId="20734" xr:uid="{00000000-0005-0000-0000-00008C510000}"/>
    <cellStyle name="Normal 13 2 2 2 2 2 3 2 7" xfId="20735" xr:uid="{00000000-0005-0000-0000-00008D510000}"/>
    <cellStyle name="Normal 13 2 2 2 2 2 3 3" xfId="20736" xr:uid="{00000000-0005-0000-0000-00008E510000}"/>
    <cellStyle name="Normal 13 2 2 2 2 2 3 4" xfId="20737" xr:uid="{00000000-0005-0000-0000-00008F510000}"/>
    <cellStyle name="Normal 13 2 2 2 2 2 3 5" xfId="20738" xr:uid="{00000000-0005-0000-0000-000090510000}"/>
    <cellStyle name="Normal 13 2 2 2 2 2 3 6" xfId="20739" xr:uid="{00000000-0005-0000-0000-000091510000}"/>
    <cellStyle name="Normal 13 2 2 2 2 2 3 7" xfId="20740" xr:uid="{00000000-0005-0000-0000-000092510000}"/>
    <cellStyle name="Normal 13 2 2 2 2 2 3 8" xfId="20741" xr:uid="{00000000-0005-0000-0000-000093510000}"/>
    <cellStyle name="Normal 13 2 2 2 2 2 4" xfId="20742" xr:uid="{00000000-0005-0000-0000-000094510000}"/>
    <cellStyle name="Normal 13 2 2 2 2 2 4 2" xfId="20743" xr:uid="{00000000-0005-0000-0000-000095510000}"/>
    <cellStyle name="Normal 13 2 2 2 2 2 4 3" xfId="20744" xr:uid="{00000000-0005-0000-0000-000096510000}"/>
    <cellStyle name="Normal 13 2 2 2 2 2 4 4" xfId="20745" xr:uid="{00000000-0005-0000-0000-000097510000}"/>
    <cellStyle name="Normal 13 2 2 2 2 2 4 5" xfId="20746" xr:uid="{00000000-0005-0000-0000-000098510000}"/>
    <cellStyle name="Normal 13 2 2 2 2 2 4 6" xfId="20747" xr:uid="{00000000-0005-0000-0000-000099510000}"/>
    <cellStyle name="Normal 13 2 2 2 2 2 4 7" xfId="20748" xr:uid="{00000000-0005-0000-0000-00009A510000}"/>
    <cellStyle name="Normal 13 2 2 2 2 2 5" xfId="20749" xr:uid="{00000000-0005-0000-0000-00009B510000}"/>
    <cellStyle name="Normal 13 2 2 2 2 2 6" xfId="20750" xr:uid="{00000000-0005-0000-0000-00009C510000}"/>
    <cellStyle name="Normal 13 2 2 2 2 2 7" xfId="20751" xr:uid="{00000000-0005-0000-0000-00009D510000}"/>
    <cellStyle name="Normal 13 2 2 2 2 2 8" xfId="20752" xr:uid="{00000000-0005-0000-0000-00009E510000}"/>
    <cellStyle name="Normal 13 2 2 2 2 2 9" xfId="20753" xr:uid="{00000000-0005-0000-0000-00009F510000}"/>
    <cellStyle name="Normal 13 2 2 2 2 3" xfId="20754" xr:uid="{00000000-0005-0000-0000-0000A0510000}"/>
    <cellStyle name="Normal 13 2 2 2 2 3 2" xfId="20755" xr:uid="{00000000-0005-0000-0000-0000A1510000}"/>
    <cellStyle name="Normal 13 2 2 2 2 3 2 2" xfId="20756" xr:uid="{00000000-0005-0000-0000-0000A2510000}"/>
    <cellStyle name="Normal 13 2 2 2 2 3 2 2 2" xfId="20757" xr:uid="{00000000-0005-0000-0000-0000A3510000}"/>
    <cellStyle name="Normal 13 2 2 2 2 3 2 2 3" xfId="20758" xr:uid="{00000000-0005-0000-0000-0000A4510000}"/>
    <cellStyle name="Normal 13 2 2 2 2 3 2 2 4" xfId="20759" xr:uid="{00000000-0005-0000-0000-0000A5510000}"/>
    <cellStyle name="Normal 13 2 2 2 2 3 2 2 5" xfId="20760" xr:uid="{00000000-0005-0000-0000-0000A6510000}"/>
    <cellStyle name="Normal 13 2 2 2 2 3 2 2 6" xfId="20761" xr:uid="{00000000-0005-0000-0000-0000A7510000}"/>
    <cellStyle name="Normal 13 2 2 2 2 3 2 2 7" xfId="20762" xr:uid="{00000000-0005-0000-0000-0000A8510000}"/>
    <cellStyle name="Normal 13 2 2 2 2 3 2 3" xfId="20763" xr:uid="{00000000-0005-0000-0000-0000A9510000}"/>
    <cellStyle name="Normal 13 2 2 2 2 3 2 4" xfId="20764" xr:uid="{00000000-0005-0000-0000-0000AA510000}"/>
    <cellStyle name="Normal 13 2 2 2 2 3 2 5" xfId="20765" xr:uid="{00000000-0005-0000-0000-0000AB510000}"/>
    <cellStyle name="Normal 13 2 2 2 2 3 2 6" xfId="20766" xr:uid="{00000000-0005-0000-0000-0000AC510000}"/>
    <cellStyle name="Normal 13 2 2 2 2 3 2 7" xfId="20767" xr:uid="{00000000-0005-0000-0000-0000AD510000}"/>
    <cellStyle name="Normal 13 2 2 2 2 3 2 8" xfId="20768" xr:uid="{00000000-0005-0000-0000-0000AE510000}"/>
    <cellStyle name="Normal 13 2 2 2 2 3 3" xfId="20769" xr:uid="{00000000-0005-0000-0000-0000AF510000}"/>
    <cellStyle name="Normal 13 2 2 2 2 3 3 2" xfId="20770" xr:uid="{00000000-0005-0000-0000-0000B0510000}"/>
    <cellStyle name="Normal 13 2 2 2 2 3 3 3" xfId="20771" xr:uid="{00000000-0005-0000-0000-0000B1510000}"/>
    <cellStyle name="Normal 13 2 2 2 2 3 3 4" xfId="20772" xr:uid="{00000000-0005-0000-0000-0000B2510000}"/>
    <cellStyle name="Normal 13 2 2 2 2 3 3 5" xfId="20773" xr:uid="{00000000-0005-0000-0000-0000B3510000}"/>
    <cellStyle name="Normal 13 2 2 2 2 3 3 6" xfId="20774" xr:uid="{00000000-0005-0000-0000-0000B4510000}"/>
    <cellStyle name="Normal 13 2 2 2 2 3 3 7" xfId="20775" xr:uid="{00000000-0005-0000-0000-0000B5510000}"/>
    <cellStyle name="Normal 13 2 2 2 2 3 4" xfId="20776" xr:uid="{00000000-0005-0000-0000-0000B6510000}"/>
    <cellStyle name="Normal 13 2 2 2 2 3 5" xfId="20777" xr:uid="{00000000-0005-0000-0000-0000B7510000}"/>
    <cellStyle name="Normal 13 2 2 2 2 3 6" xfId="20778" xr:uid="{00000000-0005-0000-0000-0000B8510000}"/>
    <cellStyle name="Normal 13 2 2 2 2 3 7" xfId="20779" xr:uid="{00000000-0005-0000-0000-0000B9510000}"/>
    <cellStyle name="Normal 13 2 2 2 2 3 8" xfId="20780" xr:uid="{00000000-0005-0000-0000-0000BA510000}"/>
    <cellStyle name="Normal 13 2 2 2 2 3 9" xfId="20781" xr:uid="{00000000-0005-0000-0000-0000BB510000}"/>
    <cellStyle name="Normal 13 2 2 2 2 4" xfId="20782" xr:uid="{00000000-0005-0000-0000-0000BC510000}"/>
    <cellStyle name="Normal 13 2 2 2 2 4 2" xfId="20783" xr:uid="{00000000-0005-0000-0000-0000BD510000}"/>
    <cellStyle name="Normal 13 2 2 2 2 4 2 2" xfId="20784" xr:uid="{00000000-0005-0000-0000-0000BE510000}"/>
    <cellStyle name="Normal 13 2 2 2 2 4 2 3" xfId="20785" xr:uid="{00000000-0005-0000-0000-0000BF510000}"/>
    <cellStyle name="Normal 13 2 2 2 2 4 2 4" xfId="20786" xr:uid="{00000000-0005-0000-0000-0000C0510000}"/>
    <cellStyle name="Normal 13 2 2 2 2 4 2 5" xfId="20787" xr:uid="{00000000-0005-0000-0000-0000C1510000}"/>
    <cellStyle name="Normal 13 2 2 2 2 4 2 6" xfId="20788" xr:uid="{00000000-0005-0000-0000-0000C2510000}"/>
    <cellStyle name="Normal 13 2 2 2 2 4 2 7" xfId="20789" xr:uid="{00000000-0005-0000-0000-0000C3510000}"/>
    <cellStyle name="Normal 13 2 2 2 2 4 3" xfId="20790" xr:uid="{00000000-0005-0000-0000-0000C4510000}"/>
    <cellStyle name="Normal 13 2 2 2 2 4 4" xfId="20791" xr:uid="{00000000-0005-0000-0000-0000C5510000}"/>
    <cellStyle name="Normal 13 2 2 2 2 4 5" xfId="20792" xr:uid="{00000000-0005-0000-0000-0000C6510000}"/>
    <cellStyle name="Normal 13 2 2 2 2 4 6" xfId="20793" xr:uid="{00000000-0005-0000-0000-0000C7510000}"/>
    <cellStyle name="Normal 13 2 2 2 2 4 7" xfId="20794" xr:uid="{00000000-0005-0000-0000-0000C8510000}"/>
    <cellStyle name="Normal 13 2 2 2 2 4 8" xfId="20795" xr:uid="{00000000-0005-0000-0000-0000C9510000}"/>
    <cellStyle name="Normal 13 2 2 2 2 5" xfId="20796" xr:uid="{00000000-0005-0000-0000-0000CA510000}"/>
    <cellStyle name="Normal 13 2 2 2 2 5 2" xfId="20797" xr:uid="{00000000-0005-0000-0000-0000CB510000}"/>
    <cellStyle name="Normal 13 2 2 2 2 5 3" xfId="20798" xr:uid="{00000000-0005-0000-0000-0000CC510000}"/>
    <cellStyle name="Normal 13 2 2 2 2 5 4" xfId="20799" xr:uid="{00000000-0005-0000-0000-0000CD510000}"/>
    <cellStyle name="Normal 13 2 2 2 2 5 5" xfId="20800" xr:uid="{00000000-0005-0000-0000-0000CE510000}"/>
    <cellStyle name="Normal 13 2 2 2 2 5 6" xfId="20801" xr:uid="{00000000-0005-0000-0000-0000CF510000}"/>
    <cellStyle name="Normal 13 2 2 2 2 5 7" xfId="20802" xr:uid="{00000000-0005-0000-0000-0000D0510000}"/>
    <cellStyle name="Normal 13 2 2 2 2 6" xfId="20803" xr:uid="{00000000-0005-0000-0000-0000D1510000}"/>
    <cellStyle name="Normal 13 2 2 2 2 7" xfId="20804" xr:uid="{00000000-0005-0000-0000-0000D2510000}"/>
    <cellStyle name="Normal 13 2 2 2 2 8" xfId="20805" xr:uid="{00000000-0005-0000-0000-0000D3510000}"/>
    <cellStyle name="Normal 13 2 2 2 2 9" xfId="20806" xr:uid="{00000000-0005-0000-0000-0000D4510000}"/>
    <cellStyle name="Normal 13 2 2 2 3" xfId="20807" xr:uid="{00000000-0005-0000-0000-0000D5510000}"/>
    <cellStyle name="Normal 13 2 2 2 3 10" xfId="20808" xr:uid="{00000000-0005-0000-0000-0000D6510000}"/>
    <cellStyle name="Normal 13 2 2 2 3 2" xfId="20809" xr:uid="{00000000-0005-0000-0000-0000D7510000}"/>
    <cellStyle name="Normal 13 2 2 2 3 2 2" xfId="20810" xr:uid="{00000000-0005-0000-0000-0000D8510000}"/>
    <cellStyle name="Normal 13 2 2 2 3 2 2 2" xfId="20811" xr:uid="{00000000-0005-0000-0000-0000D9510000}"/>
    <cellStyle name="Normal 13 2 2 2 3 2 2 3" xfId="20812" xr:uid="{00000000-0005-0000-0000-0000DA510000}"/>
    <cellStyle name="Normal 13 2 2 2 3 2 2 4" xfId="20813" xr:uid="{00000000-0005-0000-0000-0000DB510000}"/>
    <cellStyle name="Normal 13 2 2 2 3 2 2 5" xfId="20814" xr:uid="{00000000-0005-0000-0000-0000DC510000}"/>
    <cellStyle name="Normal 13 2 2 2 3 2 2 6" xfId="20815" xr:uid="{00000000-0005-0000-0000-0000DD510000}"/>
    <cellStyle name="Normal 13 2 2 2 3 2 2 7" xfId="20816" xr:uid="{00000000-0005-0000-0000-0000DE510000}"/>
    <cellStyle name="Normal 13 2 2 2 3 2 3" xfId="20817" xr:uid="{00000000-0005-0000-0000-0000DF510000}"/>
    <cellStyle name="Normal 13 2 2 2 3 2 4" xfId="20818" xr:uid="{00000000-0005-0000-0000-0000E0510000}"/>
    <cellStyle name="Normal 13 2 2 2 3 2 5" xfId="20819" xr:uid="{00000000-0005-0000-0000-0000E1510000}"/>
    <cellStyle name="Normal 13 2 2 2 3 2 6" xfId="20820" xr:uid="{00000000-0005-0000-0000-0000E2510000}"/>
    <cellStyle name="Normal 13 2 2 2 3 2 7" xfId="20821" xr:uid="{00000000-0005-0000-0000-0000E3510000}"/>
    <cellStyle name="Normal 13 2 2 2 3 2 8" xfId="20822" xr:uid="{00000000-0005-0000-0000-0000E4510000}"/>
    <cellStyle name="Normal 13 2 2 2 3 3" xfId="20823" xr:uid="{00000000-0005-0000-0000-0000E5510000}"/>
    <cellStyle name="Normal 13 2 2 2 3 3 2" xfId="20824" xr:uid="{00000000-0005-0000-0000-0000E6510000}"/>
    <cellStyle name="Normal 13 2 2 2 3 3 2 2" xfId="20825" xr:uid="{00000000-0005-0000-0000-0000E7510000}"/>
    <cellStyle name="Normal 13 2 2 2 3 3 2 3" xfId="20826" xr:uid="{00000000-0005-0000-0000-0000E8510000}"/>
    <cellStyle name="Normal 13 2 2 2 3 3 2 4" xfId="20827" xr:uid="{00000000-0005-0000-0000-0000E9510000}"/>
    <cellStyle name="Normal 13 2 2 2 3 3 2 5" xfId="20828" xr:uid="{00000000-0005-0000-0000-0000EA510000}"/>
    <cellStyle name="Normal 13 2 2 2 3 3 2 6" xfId="20829" xr:uid="{00000000-0005-0000-0000-0000EB510000}"/>
    <cellStyle name="Normal 13 2 2 2 3 3 2 7" xfId="20830" xr:uid="{00000000-0005-0000-0000-0000EC510000}"/>
    <cellStyle name="Normal 13 2 2 2 3 3 3" xfId="20831" xr:uid="{00000000-0005-0000-0000-0000ED510000}"/>
    <cellStyle name="Normal 13 2 2 2 3 3 4" xfId="20832" xr:uid="{00000000-0005-0000-0000-0000EE510000}"/>
    <cellStyle name="Normal 13 2 2 2 3 3 5" xfId="20833" xr:uid="{00000000-0005-0000-0000-0000EF510000}"/>
    <cellStyle name="Normal 13 2 2 2 3 3 6" xfId="20834" xr:uid="{00000000-0005-0000-0000-0000F0510000}"/>
    <cellStyle name="Normal 13 2 2 2 3 3 7" xfId="20835" xr:uid="{00000000-0005-0000-0000-0000F1510000}"/>
    <cellStyle name="Normal 13 2 2 2 3 3 8" xfId="20836" xr:uid="{00000000-0005-0000-0000-0000F2510000}"/>
    <cellStyle name="Normal 13 2 2 2 3 4" xfId="20837" xr:uid="{00000000-0005-0000-0000-0000F3510000}"/>
    <cellStyle name="Normal 13 2 2 2 3 4 2" xfId="20838" xr:uid="{00000000-0005-0000-0000-0000F4510000}"/>
    <cellStyle name="Normal 13 2 2 2 3 4 3" xfId="20839" xr:uid="{00000000-0005-0000-0000-0000F5510000}"/>
    <cellStyle name="Normal 13 2 2 2 3 4 4" xfId="20840" xr:uid="{00000000-0005-0000-0000-0000F6510000}"/>
    <cellStyle name="Normal 13 2 2 2 3 4 5" xfId="20841" xr:uid="{00000000-0005-0000-0000-0000F7510000}"/>
    <cellStyle name="Normal 13 2 2 2 3 4 6" xfId="20842" xr:uid="{00000000-0005-0000-0000-0000F8510000}"/>
    <cellStyle name="Normal 13 2 2 2 3 4 7" xfId="20843" xr:uid="{00000000-0005-0000-0000-0000F9510000}"/>
    <cellStyle name="Normal 13 2 2 2 3 5" xfId="20844" xr:uid="{00000000-0005-0000-0000-0000FA510000}"/>
    <cellStyle name="Normal 13 2 2 2 3 6" xfId="20845" xr:uid="{00000000-0005-0000-0000-0000FB510000}"/>
    <cellStyle name="Normal 13 2 2 2 3 7" xfId="20846" xr:uid="{00000000-0005-0000-0000-0000FC510000}"/>
    <cellStyle name="Normal 13 2 2 2 3 8" xfId="20847" xr:uid="{00000000-0005-0000-0000-0000FD510000}"/>
    <cellStyle name="Normal 13 2 2 2 3 9" xfId="20848" xr:uid="{00000000-0005-0000-0000-0000FE510000}"/>
    <cellStyle name="Normal 13 2 2 2 4" xfId="20849" xr:uid="{00000000-0005-0000-0000-0000FF510000}"/>
    <cellStyle name="Normal 13 2 2 2 4 2" xfId="20850" xr:uid="{00000000-0005-0000-0000-000000520000}"/>
    <cellStyle name="Normal 13 2 2 2 4 2 2" xfId="20851" xr:uid="{00000000-0005-0000-0000-000001520000}"/>
    <cellStyle name="Normal 13 2 2 2 4 2 2 2" xfId="20852" xr:uid="{00000000-0005-0000-0000-000002520000}"/>
    <cellStyle name="Normal 13 2 2 2 4 2 2 3" xfId="20853" xr:uid="{00000000-0005-0000-0000-000003520000}"/>
    <cellStyle name="Normal 13 2 2 2 4 2 2 4" xfId="20854" xr:uid="{00000000-0005-0000-0000-000004520000}"/>
    <cellStyle name="Normal 13 2 2 2 4 2 2 5" xfId="20855" xr:uid="{00000000-0005-0000-0000-000005520000}"/>
    <cellStyle name="Normal 13 2 2 2 4 2 2 6" xfId="20856" xr:uid="{00000000-0005-0000-0000-000006520000}"/>
    <cellStyle name="Normal 13 2 2 2 4 2 2 7" xfId="20857" xr:uid="{00000000-0005-0000-0000-000007520000}"/>
    <cellStyle name="Normal 13 2 2 2 4 2 3" xfId="20858" xr:uid="{00000000-0005-0000-0000-000008520000}"/>
    <cellStyle name="Normal 13 2 2 2 4 2 4" xfId="20859" xr:uid="{00000000-0005-0000-0000-000009520000}"/>
    <cellStyle name="Normal 13 2 2 2 4 2 5" xfId="20860" xr:uid="{00000000-0005-0000-0000-00000A520000}"/>
    <cellStyle name="Normal 13 2 2 2 4 2 6" xfId="20861" xr:uid="{00000000-0005-0000-0000-00000B520000}"/>
    <cellStyle name="Normal 13 2 2 2 4 2 7" xfId="20862" xr:uid="{00000000-0005-0000-0000-00000C520000}"/>
    <cellStyle name="Normal 13 2 2 2 4 2 8" xfId="20863" xr:uid="{00000000-0005-0000-0000-00000D520000}"/>
    <cellStyle name="Normal 13 2 2 2 4 3" xfId="20864" xr:uid="{00000000-0005-0000-0000-00000E520000}"/>
    <cellStyle name="Normal 13 2 2 2 4 3 2" xfId="20865" xr:uid="{00000000-0005-0000-0000-00000F520000}"/>
    <cellStyle name="Normal 13 2 2 2 4 3 3" xfId="20866" xr:uid="{00000000-0005-0000-0000-000010520000}"/>
    <cellStyle name="Normal 13 2 2 2 4 3 4" xfId="20867" xr:uid="{00000000-0005-0000-0000-000011520000}"/>
    <cellStyle name="Normal 13 2 2 2 4 3 5" xfId="20868" xr:uid="{00000000-0005-0000-0000-000012520000}"/>
    <cellStyle name="Normal 13 2 2 2 4 3 6" xfId="20869" xr:uid="{00000000-0005-0000-0000-000013520000}"/>
    <cellStyle name="Normal 13 2 2 2 4 3 7" xfId="20870" xr:uid="{00000000-0005-0000-0000-000014520000}"/>
    <cellStyle name="Normal 13 2 2 2 4 4" xfId="20871" xr:uid="{00000000-0005-0000-0000-000015520000}"/>
    <cellStyle name="Normal 13 2 2 2 4 5" xfId="20872" xr:uid="{00000000-0005-0000-0000-000016520000}"/>
    <cellStyle name="Normal 13 2 2 2 4 6" xfId="20873" xr:uid="{00000000-0005-0000-0000-000017520000}"/>
    <cellStyle name="Normal 13 2 2 2 4 7" xfId="20874" xr:uid="{00000000-0005-0000-0000-000018520000}"/>
    <cellStyle name="Normal 13 2 2 2 4 8" xfId="20875" xr:uid="{00000000-0005-0000-0000-000019520000}"/>
    <cellStyle name="Normal 13 2 2 2 4 9" xfId="20876" xr:uid="{00000000-0005-0000-0000-00001A520000}"/>
    <cellStyle name="Normal 13 2 2 2 5" xfId="20877" xr:uid="{00000000-0005-0000-0000-00001B520000}"/>
    <cellStyle name="Normal 13 2 2 2 5 2" xfId="20878" xr:uid="{00000000-0005-0000-0000-00001C520000}"/>
    <cellStyle name="Normal 13 2 2 2 5 2 2" xfId="20879" xr:uid="{00000000-0005-0000-0000-00001D520000}"/>
    <cellStyle name="Normal 13 2 2 2 5 2 3" xfId="20880" xr:uid="{00000000-0005-0000-0000-00001E520000}"/>
    <cellStyle name="Normal 13 2 2 2 5 2 4" xfId="20881" xr:uid="{00000000-0005-0000-0000-00001F520000}"/>
    <cellStyle name="Normal 13 2 2 2 5 2 5" xfId="20882" xr:uid="{00000000-0005-0000-0000-000020520000}"/>
    <cellStyle name="Normal 13 2 2 2 5 2 6" xfId="20883" xr:uid="{00000000-0005-0000-0000-000021520000}"/>
    <cellStyle name="Normal 13 2 2 2 5 2 7" xfId="20884" xr:uid="{00000000-0005-0000-0000-000022520000}"/>
    <cellStyle name="Normal 13 2 2 2 5 3" xfId="20885" xr:uid="{00000000-0005-0000-0000-000023520000}"/>
    <cellStyle name="Normal 13 2 2 2 5 4" xfId="20886" xr:uid="{00000000-0005-0000-0000-000024520000}"/>
    <cellStyle name="Normal 13 2 2 2 5 5" xfId="20887" xr:uid="{00000000-0005-0000-0000-000025520000}"/>
    <cellStyle name="Normal 13 2 2 2 5 6" xfId="20888" xr:uid="{00000000-0005-0000-0000-000026520000}"/>
    <cellStyle name="Normal 13 2 2 2 5 7" xfId="20889" xr:uid="{00000000-0005-0000-0000-000027520000}"/>
    <cellStyle name="Normal 13 2 2 2 5 8" xfId="20890" xr:uid="{00000000-0005-0000-0000-000028520000}"/>
    <cellStyle name="Normal 13 2 2 2 6" xfId="20891" xr:uid="{00000000-0005-0000-0000-000029520000}"/>
    <cellStyle name="Normal 13 2 2 2 6 2" xfId="20892" xr:uid="{00000000-0005-0000-0000-00002A520000}"/>
    <cellStyle name="Normal 13 2 2 2 6 3" xfId="20893" xr:uid="{00000000-0005-0000-0000-00002B520000}"/>
    <cellStyle name="Normal 13 2 2 2 6 4" xfId="20894" xr:uid="{00000000-0005-0000-0000-00002C520000}"/>
    <cellStyle name="Normal 13 2 2 2 6 5" xfId="20895" xr:uid="{00000000-0005-0000-0000-00002D520000}"/>
    <cellStyle name="Normal 13 2 2 2 6 6" xfId="20896" xr:uid="{00000000-0005-0000-0000-00002E520000}"/>
    <cellStyle name="Normal 13 2 2 2 6 7" xfId="20897" xr:uid="{00000000-0005-0000-0000-00002F520000}"/>
    <cellStyle name="Normal 13 2 2 2 7" xfId="20898" xr:uid="{00000000-0005-0000-0000-000030520000}"/>
    <cellStyle name="Normal 13 2 2 2 8" xfId="20899" xr:uid="{00000000-0005-0000-0000-000031520000}"/>
    <cellStyle name="Normal 13 2 2 2 9" xfId="20900" xr:uid="{00000000-0005-0000-0000-000032520000}"/>
    <cellStyle name="Normal 13 2 2 3" xfId="20901" xr:uid="{00000000-0005-0000-0000-000033520000}"/>
    <cellStyle name="Normal 13 2 2 3 10" xfId="20902" xr:uid="{00000000-0005-0000-0000-000034520000}"/>
    <cellStyle name="Normal 13 2 2 3 11" xfId="20903" xr:uid="{00000000-0005-0000-0000-000035520000}"/>
    <cellStyle name="Normal 13 2 2 3 12" xfId="20904" xr:uid="{00000000-0005-0000-0000-000036520000}"/>
    <cellStyle name="Normal 13 2 2 3 2" xfId="20905" xr:uid="{00000000-0005-0000-0000-000037520000}"/>
    <cellStyle name="Normal 13 2 2 3 2 10" xfId="20906" xr:uid="{00000000-0005-0000-0000-000038520000}"/>
    <cellStyle name="Normal 13 2 2 3 2 11" xfId="20907" xr:uid="{00000000-0005-0000-0000-000039520000}"/>
    <cellStyle name="Normal 13 2 2 3 2 2" xfId="20908" xr:uid="{00000000-0005-0000-0000-00003A520000}"/>
    <cellStyle name="Normal 13 2 2 3 2 2 10" xfId="20909" xr:uid="{00000000-0005-0000-0000-00003B520000}"/>
    <cellStyle name="Normal 13 2 2 3 2 2 2" xfId="20910" xr:uid="{00000000-0005-0000-0000-00003C520000}"/>
    <cellStyle name="Normal 13 2 2 3 2 2 2 2" xfId="20911" xr:uid="{00000000-0005-0000-0000-00003D520000}"/>
    <cellStyle name="Normal 13 2 2 3 2 2 2 2 2" xfId="20912" xr:uid="{00000000-0005-0000-0000-00003E520000}"/>
    <cellStyle name="Normal 13 2 2 3 2 2 2 2 3" xfId="20913" xr:uid="{00000000-0005-0000-0000-00003F520000}"/>
    <cellStyle name="Normal 13 2 2 3 2 2 2 2 4" xfId="20914" xr:uid="{00000000-0005-0000-0000-000040520000}"/>
    <cellStyle name="Normal 13 2 2 3 2 2 2 2 5" xfId="20915" xr:uid="{00000000-0005-0000-0000-000041520000}"/>
    <cellStyle name="Normal 13 2 2 3 2 2 2 2 6" xfId="20916" xr:uid="{00000000-0005-0000-0000-000042520000}"/>
    <cellStyle name="Normal 13 2 2 3 2 2 2 2 7" xfId="20917" xr:uid="{00000000-0005-0000-0000-000043520000}"/>
    <cellStyle name="Normal 13 2 2 3 2 2 2 3" xfId="20918" xr:uid="{00000000-0005-0000-0000-000044520000}"/>
    <cellStyle name="Normal 13 2 2 3 2 2 2 4" xfId="20919" xr:uid="{00000000-0005-0000-0000-000045520000}"/>
    <cellStyle name="Normal 13 2 2 3 2 2 2 5" xfId="20920" xr:uid="{00000000-0005-0000-0000-000046520000}"/>
    <cellStyle name="Normal 13 2 2 3 2 2 2 6" xfId="20921" xr:uid="{00000000-0005-0000-0000-000047520000}"/>
    <cellStyle name="Normal 13 2 2 3 2 2 2 7" xfId="20922" xr:uid="{00000000-0005-0000-0000-000048520000}"/>
    <cellStyle name="Normal 13 2 2 3 2 2 2 8" xfId="20923" xr:uid="{00000000-0005-0000-0000-000049520000}"/>
    <cellStyle name="Normal 13 2 2 3 2 2 3" xfId="20924" xr:uid="{00000000-0005-0000-0000-00004A520000}"/>
    <cellStyle name="Normal 13 2 2 3 2 2 3 2" xfId="20925" xr:uid="{00000000-0005-0000-0000-00004B520000}"/>
    <cellStyle name="Normal 13 2 2 3 2 2 3 2 2" xfId="20926" xr:uid="{00000000-0005-0000-0000-00004C520000}"/>
    <cellStyle name="Normal 13 2 2 3 2 2 3 2 3" xfId="20927" xr:uid="{00000000-0005-0000-0000-00004D520000}"/>
    <cellStyle name="Normal 13 2 2 3 2 2 3 2 4" xfId="20928" xr:uid="{00000000-0005-0000-0000-00004E520000}"/>
    <cellStyle name="Normal 13 2 2 3 2 2 3 2 5" xfId="20929" xr:uid="{00000000-0005-0000-0000-00004F520000}"/>
    <cellStyle name="Normal 13 2 2 3 2 2 3 2 6" xfId="20930" xr:uid="{00000000-0005-0000-0000-000050520000}"/>
    <cellStyle name="Normal 13 2 2 3 2 2 3 2 7" xfId="20931" xr:uid="{00000000-0005-0000-0000-000051520000}"/>
    <cellStyle name="Normal 13 2 2 3 2 2 3 3" xfId="20932" xr:uid="{00000000-0005-0000-0000-000052520000}"/>
    <cellStyle name="Normal 13 2 2 3 2 2 3 4" xfId="20933" xr:uid="{00000000-0005-0000-0000-000053520000}"/>
    <cellStyle name="Normal 13 2 2 3 2 2 3 5" xfId="20934" xr:uid="{00000000-0005-0000-0000-000054520000}"/>
    <cellStyle name="Normal 13 2 2 3 2 2 3 6" xfId="20935" xr:uid="{00000000-0005-0000-0000-000055520000}"/>
    <cellStyle name="Normal 13 2 2 3 2 2 3 7" xfId="20936" xr:uid="{00000000-0005-0000-0000-000056520000}"/>
    <cellStyle name="Normal 13 2 2 3 2 2 3 8" xfId="20937" xr:uid="{00000000-0005-0000-0000-000057520000}"/>
    <cellStyle name="Normal 13 2 2 3 2 2 4" xfId="20938" xr:uid="{00000000-0005-0000-0000-000058520000}"/>
    <cellStyle name="Normal 13 2 2 3 2 2 4 2" xfId="20939" xr:uid="{00000000-0005-0000-0000-000059520000}"/>
    <cellStyle name="Normal 13 2 2 3 2 2 4 3" xfId="20940" xr:uid="{00000000-0005-0000-0000-00005A520000}"/>
    <cellStyle name="Normal 13 2 2 3 2 2 4 4" xfId="20941" xr:uid="{00000000-0005-0000-0000-00005B520000}"/>
    <cellStyle name="Normal 13 2 2 3 2 2 4 5" xfId="20942" xr:uid="{00000000-0005-0000-0000-00005C520000}"/>
    <cellStyle name="Normal 13 2 2 3 2 2 4 6" xfId="20943" xr:uid="{00000000-0005-0000-0000-00005D520000}"/>
    <cellStyle name="Normal 13 2 2 3 2 2 4 7" xfId="20944" xr:uid="{00000000-0005-0000-0000-00005E520000}"/>
    <cellStyle name="Normal 13 2 2 3 2 2 5" xfId="20945" xr:uid="{00000000-0005-0000-0000-00005F520000}"/>
    <cellStyle name="Normal 13 2 2 3 2 2 6" xfId="20946" xr:uid="{00000000-0005-0000-0000-000060520000}"/>
    <cellStyle name="Normal 13 2 2 3 2 2 7" xfId="20947" xr:uid="{00000000-0005-0000-0000-000061520000}"/>
    <cellStyle name="Normal 13 2 2 3 2 2 8" xfId="20948" xr:uid="{00000000-0005-0000-0000-000062520000}"/>
    <cellStyle name="Normal 13 2 2 3 2 2 9" xfId="20949" xr:uid="{00000000-0005-0000-0000-000063520000}"/>
    <cellStyle name="Normal 13 2 2 3 2 3" xfId="20950" xr:uid="{00000000-0005-0000-0000-000064520000}"/>
    <cellStyle name="Normal 13 2 2 3 2 3 2" xfId="20951" xr:uid="{00000000-0005-0000-0000-000065520000}"/>
    <cellStyle name="Normal 13 2 2 3 2 3 2 2" xfId="20952" xr:uid="{00000000-0005-0000-0000-000066520000}"/>
    <cellStyle name="Normal 13 2 2 3 2 3 2 2 2" xfId="20953" xr:uid="{00000000-0005-0000-0000-000067520000}"/>
    <cellStyle name="Normal 13 2 2 3 2 3 2 2 3" xfId="20954" xr:uid="{00000000-0005-0000-0000-000068520000}"/>
    <cellStyle name="Normal 13 2 2 3 2 3 2 2 4" xfId="20955" xr:uid="{00000000-0005-0000-0000-000069520000}"/>
    <cellStyle name="Normal 13 2 2 3 2 3 2 2 5" xfId="20956" xr:uid="{00000000-0005-0000-0000-00006A520000}"/>
    <cellStyle name="Normal 13 2 2 3 2 3 2 2 6" xfId="20957" xr:uid="{00000000-0005-0000-0000-00006B520000}"/>
    <cellStyle name="Normal 13 2 2 3 2 3 2 2 7" xfId="20958" xr:uid="{00000000-0005-0000-0000-00006C520000}"/>
    <cellStyle name="Normal 13 2 2 3 2 3 2 3" xfId="20959" xr:uid="{00000000-0005-0000-0000-00006D520000}"/>
    <cellStyle name="Normal 13 2 2 3 2 3 2 4" xfId="20960" xr:uid="{00000000-0005-0000-0000-00006E520000}"/>
    <cellStyle name="Normal 13 2 2 3 2 3 2 5" xfId="20961" xr:uid="{00000000-0005-0000-0000-00006F520000}"/>
    <cellStyle name="Normal 13 2 2 3 2 3 2 6" xfId="20962" xr:uid="{00000000-0005-0000-0000-000070520000}"/>
    <cellStyle name="Normal 13 2 2 3 2 3 2 7" xfId="20963" xr:uid="{00000000-0005-0000-0000-000071520000}"/>
    <cellStyle name="Normal 13 2 2 3 2 3 2 8" xfId="20964" xr:uid="{00000000-0005-0000-0000-000072520000}"/>
    <cellStyle name="Normal 13 2 2 3 2 3 3" xfId="20965" xr:uid="{00000000-0005-0000-0000-000073520000}"/>
    <cellStyle name="Normal 13 2 2 3 2 3 3 2" xfId="20966" xr:uid="{00000000-0005-0000-0000-000074520000}"/>
    <cellStyle name="Normal 13 2 2 3 2 3 3 3" xfId="20967" xr:uid="{00000000-0005-0000-0000-000075520000}"/>
    <cellStyle name="Normal 13 2 2 3 2 3 3 4" xfId="20968" xr:uid="{00000000-0005-0000-0000-000076520000}"/>
    <cellStyle name="Normal 13 2 2 3 2 3 3 5" xfId="20969" xr:uid="{00000000-0005-0000-0000-000077520000}"/>
    <cellStyle name="Normal 13 2 2 3 2 3 3 6" xfId="20970" xr:uid="{00000000-0005-0000-0000-000078520000}"/>
    <cellStyle name="Normal 13 2 2 3 2 3 3 7" xfId="20971" xr:uid="{00000000-0005-0000-0000-000079520000}"/>
    <cellStyle name="Normal 13 2 2 3 2 3 4" xfId="20972" xr:uid="{00000000-0005-0000-0000-00007A520000}"/>
    <cellStyle name="Normal 13 2 2 3 2 3 5" xfId="20973" xr:uid="{00000000-0005-0000-0000-00007B520000}"/>
    <cellStyle name="Normal 13 2 2 3 2 3 6" xfId="20974" xr:uid="{00000000-0005-0000-0000-00007C520000}"/>
    <cellStyle name="Normal 13 2 2 3 2 3 7" xfId="20975" xr:uid="{00000000-0005-0000-0000-00007D520000}"/>
    <cellStyle name="Normal 13 2 2 3 2 3 8" xfId="20976" xr:uid="{00000000-0005-0000-0000-00007E520000}"/>
    <cellStyle name="Normal 13 2 2 3 2 3 9" xfId="20977" xr:uid="{00000000-0005-0000-0000-00007F520000}"/>
    <cellStyle name="Normal 13 2 2 3 2 4" xfId="20978" xr:uid="{00000000-0005-0000-0000-000080520000}"/>
    <cellStyle name="Normal 13 2 2 3 2 4 2" xfId="20979" xr:uid="{00000000-0005-0000-0000-000081520000}"/>
    <cellStyle name="Normal 13 2 2 3 2 4 2 2" xfId="20980" xr:uid="{00000000-0005-0000-0000-000082520000}"/>
    <cellStyle name="Normal 13 2 2 3 2 4 2 3" xfId="20981" xr:uid="{00000000-0005-0000-0000-000083520000}"/>
    <cellStyle name="Normal 13 2 2 3 2 4 2 4" xfId="20982" xr:uid="{00000000-0005-0000-0000-000084520000}"/>
    <cellStyle name="Normal 13 2 2 3 2 4 2 5" xfId="20983" xr:uid="{00000000-0005-0000-0000-000085520000}"/>
    <cellStyle name="Normal 13 2 2 3 2 4 2 6" xfId="20984" xr:uid="{00000000-0005-0000-0000-000086520000}"/>
    <cellStyle name="Normal 13 2 2 3 2 4 2 7" xfId="20985" xr:uid="{00000000-0005-0000-0000-000087520000}"/>
    <cellStyle name="Normal 13 2 2 3 2 4 3" xfId="20986" xr:uid="{00000000-0005-0000-0000-000088520000}"/>
    <cellStyle name="Normal 13 2 2 3 2 4 4" xfId="20987" xr:uid="{00000000-0005-0000-0000-000089520000}"/>
    <cellStyle name="Normal 13 2 2 3 2 4 5" xfId="20988" xr:uid="{00000000-0005-0000-0000-00008A520000}"/>
    <cellStyle name="Normal 13 2 2 3 2 4 6" xfId="20989" xr:uid="{00000000-0005-0000-0000-00008B520000}"/>
    <cellStyle name="Normal 13 2 2 3 2 4 7" xfId="20990" xr:uid="{00000000-0005-0000-0000-00008C520000}"/>
    <cellStyle name="Normal 13 2 2 3 2 4 8" xfId="20991" xr:uid="{00000000-0005-0000-0000-00008D520000}"/>
    <cellStyle name="Normal 13 2 2 3 2 5" xfId="20992" xr:uid="{00000000-0005-0000-0000-00008E520000}"/>
    <cellStyle name="Normal 13 2 2 3 2 5 2" xfId="20993" xr:uid="{00000000-0005-0000-0000-00008F520000}"/>
    <cellStyle name="Normal 13 2 2 3 2 5 3" xfId="20994" xr:uid="{00000000-0005-0000-0000-000090520000}"/>
    <cellStyle name="Normal 13 2 2 3 2 5 4" xfId="20995" xr:uid="{00000000-0005-0000-0000-000091520000}"/>
    <cellStyle name="Normal 13 2 2 3 2 5 5" xfId="20996" xr:uid="{00000000-0005-0000-0000-000092520000}"/>
    <cellStyle name="Normal 13 2 2 3 2 5 6" xfId="20997" xr:uid="{00000000-0005-0000-0000-000093520000}"/>
    <cellStyle name="Normal 13 2 2 3 2 5 7" xfId="20998" xr:uid="{00000000-0005-0000-0000-000094520000}"/>
    <cellStyle name="Normal 13 2 2 3 2 6" xfId="20999" xr:uid="{00000000-0005-0000-0000-000095520000}"/>
    <cellStyle name="Normal 13 2 2 3 2 7" xfId="21000" xr:uid="{00000000-0005-0000-0000-000096520000}"/>
    <cellStyle name="Normal 13 2 2 3 2 8" xfId="21001" xr:uid="{00000000-0005-0000-0000-000097520000}"/>
    <cellStyle name="Normal 13 2 2 3 2 9" xfId="21002" xr:uid="{00000000-0005-0000-0000-000098520000}"/>
    <cellStyle name="Normal 13 2 2 3 3" xfId="21003" xr:uid="{00000000-0005-0000-0000-000099520000}"/>
    <cellStyle name="Normal 13 2 2 3 3 10" xfId="21004" xr:uid="{00000000-0005-0000-0000-00009A520000}"/>
    <cellStyle name="Normal 13 2 2 3 3 2" xfId="21005" xr:uid="{00000000-0005-0000-0000-00009B520000}"/>
    <cellStyle name="Normal 13 2 2 3 3 2 2" xfId="21006" xr:uid="{00000000-0005-0000-0000-00009C520000}"/>
    <cellStyle name="Normal 13 2 2 3 3 2 2 2" xfId="21007" xr:uid="{00000000-0005-0000-0000-00009D520000}"/>
    <cellStyle name="Normal 13 2 2 3 3 2 2 3" xfId="21008" xr:uid="{00000000-0005-0000-0000-00009E520000}"/>
    <cellStyle name="Normal 13 2 2 3 3 2 2 4" xfId="21009" xr:uid="{00000000-0005-0000-0000-00009F520000}"/>
    <cellStyle name="Normal 13 2 2 3 3 2 2 5" xfId="21010" xr:uid="{00000000-0005-0000-0000-0000A0520000}"/>
    <cellStyle name="Normal 13 2 2 3 3 2 2 6" xfId="21011" xr:uid="{00000000-0005-0000-0000-0000A1520000}"/>
    <cellStyle name="Normal 13 2 2 3 3 2 2 7" xfId="21012" xr:uid="{00000000-0005-0000-0000-0000A2520000}"/>
    <cellStyle name="Normal 13 2 2 3 3 2 3" xfId="21013" xr:uid="{00000000-0005-0000-0000-0000A3520000}"/>
    <cellStyle name="Normal 13 2 2 3 3 2 4" xfId="21014" xr:uid="{00000000-0005-0000-0000-0000A4520000}"/>
    <cellStyle name="Normal 13 2 2 3 3 2 5" xfId="21015" xr:uid="{00000000-0005-0000-0000-0000A5520000}"/>
    <cellStyle name="Normal 13 2 2 3 3 2 6" xfId="21016" xr:uid="{00000000-0005-0000-0000-0000A6520000}"/>
    <cellStyle name="Normal 13 2 2 3 3 2 7" xfId="21017" xr:uid="{00000000-0005-0000-0000-0000A7520000}"/>
    <cellStyle name="Normal 13 2 2 3 3 2 8" xfId="21018" xr:uid="{00000000-0005-0000-0000-0000A8520000}"/>
    <cellStyle name="Normal 13 2 2 3 3 3" xfId="21019" xr:uid="{00000000-0005-0000-0000-0000A9520000}"/>
    <cellStyle name="Normal 13 2 2 3 3 3 2" xfId="21020" xr:uid="{00000000-0005-0000-0000-0000AA520000}"/>
    <cellStyle name="Normal 13 2 2 3 3 3 2 2" xfId="21021" xr:uid="{00000000-0005-0000-0000-0000AB520000}"/>
    <cellStyle name="Normal 13 2 2 3 3 3 2 3" xfId="21022" xr:uid="{00000000-0005-0000-0000-0000AC520000}"/>
    <cellStyle name="Normal 13 2 2 3 3 3 2 4" xfId="21023" xr:uid="{00000000-0005-0000-0000-0000AD520000}"/>
    <cellStyle name="Normal 13 2 2 3 3 3 2 5" xfId="21024" xr:uid="{00000000-0005-0000-0000-0000AE520000}"/>
    <cellStyle name="Normal 13 2 2 3 3 3 2 6" xfId="21025" xr:uid="{00000000-0005-0000-0000-0000AF520000}"/>
    <cellStyle name="Normal 13 2 2 3 3 3 2 7" xfId="21026" xr:uid="{00000000-0005-0000-0000-0000B0520000}"/>
    <cellStyle name="Normal 13 2 2 3 3 3 3" xfId="21027" xr:uid="{00000000-0005-0000-0000-0000B1520000}"/>
    <cellStyle name="Normal 13 2 2 3 3 3 4" xfId="21028" xr:uid="{00000000-0005-0000-0000-0000B2520000}"/>
    <cellStyle name="Normal 13 2 2 3 3 3 5" xfId="21029" xr:uid="{00000000-0005-0000-0000-0000B3520000}"/>
    <cellStyle name="Normal 13 2 2 3 3 3 6" xfId="21030" xr:uid="{00000000-0005-0000-0000-0000B4520000}"/>
    <cellStyle name="Normal 13 2 2 3 3 3 7" xfId="21031" xr:uid="{00000000-0005-0000-0000-0000B5520000}"/>
    <cellStyle name="Normal 13 2 2 3 3 3 8" xfId="21032" xr:uid="{00000000-0005-0000-0000-0000B6520000}"/>
    <cellStyle name="Normal 13 2 2 3 3 4" xfId="21033" xr:uid="{00000000-0005-0000-0000-0000B7520000}"/>
    <cellStyle name="Normal 13 2 2 3 3 4 2" xfId="21034" xr:uid="{00000000-0005-0000-0000-0000B8520000}"/>
    <cellStyle name="Normal 13 2 2 3 3 4 3" xfId="21035" xr:uid="{00000000-0005-0000-0000-0000B9520000}"/>
    <cellStyle name="Normal 13 2 2 3 3 4 4" xfId="21036" xr:uid="{00000000-0005-0000-0000-0000BA520000}"/>
    <cellStyle name="Normal 13 2 2 3 3 4 5" xfId="21037" xr:uid="{00000000-0005-0000-0000-0000BB520000}"/>
    <cellStyle name="Normal 13 2 2 3 3 4 6" xfId="21038" xr:uid="{00000000-0005-0000-0000-0000BC520000}"/>
    <cellStyle name="Normal 13 2 2 3 3 4 7" xfId="21039" xr:uid="{00000000-0005-0000-0000-0000BD520000}"/>
    <cellStyle name="Normal 13 2 2 3 3 5" xfId="21040" xr:uid="{00000000-0005-0000-0000-0000BE520000}"/>
    <cellStyle name="Normal 13 2 2 3 3 6" xfId="21041" xr:uid="{00000000-0005-0000-0000-0000BF520000}"/>
    <cellStyle name="Normal 13 2 2 3 3 7" xfId="21042" xr:uid="{00000000-0005-0000-0000-0000C0520000}"/>
    <cellStyle name="Normal 13 2 2 3 3 8" xfId="21043" xr:uid="{00000000-0005-0000-0000-0000C1520000}"/>
    <cellStyle name="Normal 13 2 2 3 3 9" xfId="21044" xr:uid="{00000000-0005-0000-0000-0000C2520000}"/>
    <cellStyle name="Normal 13 2 2 3 4" xfId="21045" xr:uid="{00000000-0005-0000-0000-0000C3520000}"/>
    <cellStyle name="Normal 13 2 2 3 4 2" xfId="21046" xr:uid="{00000000-0005-0000-0000-0000C4520000}"/>
    <cellStyle name="Normal 13 2 2 3 4 2 2" xfId="21047" xr:uid="{00000000-0005-0000-0000-0000C5520000}"/>
    <cellStyle name="Normal 13 2 2 3 4 2 2 2" xfId="21048" xr:uid="{00000000-0005-0000-0000-0000C6520000}"/>
    <cellStyle name="Normal 13 2 2 3 4 2 2 3" xfId="21049" xr:uid="{00000000-0005-0000-0000-0000C7520000}"/>
    <cellStyle name="Normal 13 2 2 3 4 2 2 4" xfId="21050" xr:uid="{00000000-0005-0000-0000-0000C8520000}"/>
    <cellStyle name="Normal 13 2 2 3 4 2 2 5" xfId="21051" xr:uid="{00000000-0005-0000-0000-0000C9520000}"/>
    <cellStyle name="Normal 13 2 2 3 4 2 2 6" xfId="21052" xr:uid="{00000000-0005-0000-0000-0000CA520000}"/>
    <cellStyle name="Normal 13 2 2 3 4 2 2 7" xfId="21053" xr:uid="{00000000-0005-0000-0000-0000CB520000}"/>
    <cellStyle name="Normal 13 2 2 3 4 2 3" xfId="21054" xr:uid="{00000000-0005-0000-0000-0000CC520000}"/>
    <cellStyle name="Normal 13 2 2 3 4 2 4" xfId="21055" xr:uid="{00000000-0005-0000-0000-0000CD520000}"/>
    <cellStyle name="Normal 13 2 2 3 4 2 5" xfId="21056" xr:uid="{00000000-0005-0000-0000-0000CE520000}"/>
    <cellStyle name="Normal 13 2 2 3 4 2 6" xfId="21057" xr:uid="{00000000-0005-0000-0000-0000CF520000}"/>
    <cellStyle name="Normal 13 2 2 3 4 2 7" xfId="21058" xr:uid="{00000000-0005-0000-0000-0000D0520000}"/>
    <cellStyle name="Normal 13 2 2 3 4 2 8" xfId="21059" xr:uid="{00000000-0005-0000-0000-0000D1520000}"/>
    <cellStyle name="Normal 13 2 2 3 4 3" xfId="21060" xr:uid="{00000000-0005-0000-0000-0000D2520000}"/>
    <cellStyle name="Normal 13 2 2 3 4 3 2" xfId="21061" xr:uid="{00000000-0005-0000-0000-0000D3520000}"/>
    <cellStyle name="Normal 13 2 2 3 4 3 3" xfId="21062" xr:uid="{00000000-0005-0000-0000-0000D4520000}"/>
    <cellStyle name="Normal 13 2 2 3 4 3 4" xfId="21063" xr:uid="{00000000-0005-0000-0000-0000D5520000}"/>
    <cellStyle name="Normal 13 2 2 3 4 3 5" xfId="21064" xr:uid="{00000000-0005-0000-0000-0000D6520000}"/>
    <cellStyle name="Normal 13 2 2 3 4 3 6" xfId="21065" xr:uid="{00000000-0005-0000-0000-0000D7520000}"/>
    <cellStyle name="Normal 13 2 2 3 4 3 7" xfId="21066" xr:uid="{00000000-0005-0000-0000-0000D8520000}"/>
    <cellStyle name="Normal 13 2 2 3 4 4" xfId="21067" xr:uid="{00000000-0005-0000-0000-0000D9520000}"/>
    <cellStyle name="Normal 13 2 2 3 4 5" xfId="21068" xr:uid="{00000000-0005-0000-0000-0000DA520000}"/>
    <cellStyle name="Normal 13 2 2 3 4 6" xfId="21069" xr:uid="{00000000-0005-0000-0000-0000DB520000}"/>
    <cellStyle name="Normal 13 2 2 3 4 7" xfId="21070" xr:uid="{00000000-0005-0000-0000-0000DC520000}"/>
    <cellStyle name="Normal 13 2 2 3 4 8" xfId="21071" xr:uid="{00000000-0005-0000-0000-0000DD520000}"/>
    <cellStyle name="Normal 13 2 2 3 4 9" xfId="21072" xr:uid="{00000000-0005-0000-0000-0000DE520000}"/>
    <cellStyle name="Normal 13 2 2 3 5" xfId="21073" xr:uid="{00000000-0005-0000-0000-0000DF520000}"/>
    <cellStyle name="Normal 13 2 2 3 5 2" xfId="21074" xr:uid="{00000000-0005-0000-0000-0000E0520000}"/>
    <cellStyle name="Normal 13 2 2 3 5 2 2" xfId="21075" xr:uid="{00000000-0005-0000-0000-0000E1520000}"/>
    <cellStyle name="Normal 13 2 2 3 5 2 3" xfId="21076" xr:uid="{00000000-0005-0000-0000-0000E2520000}"/>
    <cellStyle name="Normal 13 2 2 3 5 2 4" xfId="21077" xr:uid="{00000000-0005-0000-0000-0000E3520000}"/>
    <cellStyle name="Normal 13 2 2 3 5 2 5" xfId="21078" xr:uid="{00000000-0005-0000-0000-0000E4520000}"/>
    <cellStyle name="Normal 13 2 2 3 5 2 6" xfId="21079" xr:uid="{00000000-0005-0000-0000-0000E5520000}"/>
    <cellStyle name="Normal 13 2 2 3 5 2 7" xfId="21080" xr:uid="{00000000-0005-0000-0000-0000E6520000}"/>
    <cellStyle name="Normal 13 2 2 3 5 3" xfId="21081" xr:uid="{00000000-0005-0000-0000-0000E7520000}"/>
    <cellStyle name="Normal 13 2 2 3 5 4" xfId="21082" xr:uid="{00000000-0005-0000-0000-0000E8520000}"/>
    <cellStyle name="Normal 13 2 2 3 5 5" xfId="21083" xr:uid="{00000000-0005-0000-0000-0000E9520000}"/>
    <cellStyle name="Normal 13 2 2 3 5 6" xfId="21084" xr:uid="{00000000-0005-0000-0000-0000EA520000}"/>
    <cellStyle name="Normal 13 2 2 3 5 7" xfId="21085" xr:uid="{00000000-0005-0000-0000-0000EB520000}"/>
    <cellStyle name="Normal 13 2 2 3 5 8" xfId="21086" xr:uid="{00000000-0005-0000-0000-0000EC520000}"/>
    <cellStyle name="Normal 13 2 2 3 6" xfId="21087" xr:uid="{00000000-0005-0000-0000-0000ED520000}"/>
    <cellStyle name="Normal 13 2 2 3 6 2" xfId="21088" xr:uid="{00000000-0005-0000-0000-0000EE520000}"/>
    <cellStyle name="Normal 13 2 2 3 6 3" xfId="21089" xr:uid="{00000000-0005-0000-0000-0000EF520000}"/>
    <cellStyle name="Normal 13 2 2 3 6 4" xfId="21090" xr:uid="{00000000-0005-0000-0000-0000F0520000}"/>
    <cellStyle name="Normal 13 2 2 3 6 5" xfId="21091" xr:uid="{00000000-0005-0000-0000-0000F1520000}"/>
    <cellStyle name="Normal 13 2 2 3 6 6" xfId="21092" xr:uid="{00000000-0005-0000-0000-0000F2520000}"/>
    <cellStyle name="Normal 13 2 2 3 6 7" xfId="21093" xr:uid="{00000000-0005-0000-0000-0000F3520000}"/>
    <cellStyle name="Normal 13 2 2 3 7" xfId="21094" xr:uid="{00000000-0005-0000-0000-0000F4520000}"/>
    <cellStyle name="Normal 13 2 2 3 8" xfId="21095" xr:uid="{00000000-0005-0000-0000-0000F5520000}"/>
    <cellStyle name="Normal 13 2 2 3 9" xfId="21096" xr:uid="{00000000-0005-0000-0000-0000F6520000}"/>
    <cellStyle name="Normal 13 2 2 4" xfId="21097" xr:uid="{00000000-0005-0000-0000-0000F7520000}"/>
    <cellStyle name="Normal 13 2 2 4 10" xfId="21098" xr:uid="{00000000-0005-0000-0000-0000F8520000}"/>
    <cellStyle name="Normal 13 2 2 4 11" xfId="21099" xr:uid="{00000000-0005-0000-0000-0000F9520000}"/>
    <cellStyle name="Normal 13 2 2 4 2" xfId="21100" xr:uid="{00000000-0005-0000-0000-0000FA520000}"/>
    <cellStyle name="Normal 13 2 2 4 2 10" xfId="21101" xr:uid="{00000000-0005-0000-0000-0000FB520000}"/>
    <cellStyle name="Normal 13 2 2 4 2 2" xfId="21102" xr:uid="{00000000-0005-0000-0000-0000FC520000}"/>
    <cellStyle name="Normal 13 2 2 4 2 2 2" xfId="21103" xr:uid="{00000000-0005-0000-0000-0000FD520000}"/>
    <cellStyle name="Normal 13 2 2 4 2 2 2 2" xfId="21104" xr:uid="{00000000-0005-0000-0000-0000FE520000}"/>
    <cellStyle name="Normal 13 2 2 4 2 2 2 3" xfId="21105" xr:uid="{00000000-0005-0000-0000-0000FF520000}"/>
    <cellStyle name="Normal 13 2 2 4 2 2 2 4" xfId="21106" xr:uid="{00000000-0005-0000-0000-000000530000}"/>
    <cellStyle name="Normal 13 2 2 4 2 2 2 5" xfId="21107" xr:uid="{00000000-0005-0000-0000-000001530000}"/>
    <cellStyle name="Normal 13 2 2 4 2 2 2 6" xfId="21108" xr:uid="{00000000-0005-0000-0000-000002530000}"/>
    <cellStyle name="Normal 13 2 2 4 2 2 2 7" xfId="21109" xr:uid="{00000000-0005-0000-0000-000003530000}"/>
    <cellStyle name="Normal 13 2 2 4 2 2 3" xfId="21110" xr:uid="{00000000-0005-0000-0000-000004530000}"/>
    <cellStyle name="Normal 13 2 2 4 2 2 4" xfId="21111" xr:uid="{00000000-0005-0000-0000-000005530000}"/>
    <cellStyle name="Normal 13 2 2 4 2 2 5" xfId="21112" xr:uid="{00000000-0005-0000-0000-000006530000}"/>
    <cellStyle name="Normal 13 2 2 4 2 2 6" xfId="21113" xr:uid="{00000000-0005-0000-0000-000007530000}"/>
    <cellStyle name="Normal 13 2 2 4 2 2 7" xfId="21114" xr:uid="{00000000-0005-0000-0000-000008530000}"/>
    <cellStyle name="Normal 13 2 2 4 2 2 8" xfId="21115" xr:uid="{00000000-0005-0000-0000-000009530000}"/>
    <cellStyle name="Normal 13 2 2 4 2 3" xfId="21116" xr:uid="{00000000-0005-0000-0000-00000A530000}"/>
    <cellStyle name="Normal 13 2 2 4 2 3 2" xfId="21117" xr:uid="{00000000-0005-0000-0000-00000B530000}"/>
    <cellStyle name="Normal 13 2 2 4 2 3 2 2" xfId="21118" xr:uid="{00000000-0005-0000-0000-00000C530000}"/>
    <cellStyle name="Normal 13 2 2 4 2 3 2 3" xfId="21119" xr:uid="{00000000-0005-0000-0000-00000D530000}"/>
    <cellStyle name="Normal 13 2 2 4 2 3 2 4" xfId="21120" xr:uid="{00000000-0005-0000-0000-00000E530000}"/>
    <cellStyle name="Normal 13 2 2 4 2 3 2 5" xfId="21121" xr:uid="{00000000-0005-0000-0000-00000F530000}"/>
    <cellStyle name="Normal 13 2 2 4 2 3 2 6" xfId="21122" xr:uid="{00000000-0005-0000-0000-000010530000}"/>
    <cellStyle name="Normal 13 2 2 4 2 3 2 7" xfId="21123" xr:uid="{00000000-0005-0000-0000-000011530000}"/>
    <cellStyle name="Normal 13 2 2 4 2 3 3" xfId="21124" xr:uid="{00000000-0005-0000-0000-000012530000}"/>
    <cellStyle name="Normal 13 2 2 4 2 3 4" xfId="21125" xr:uid="{00000000-0005-0000-0000-000013530000}"/>
    <cellStyle name="Normal 13 2 2 4 2 3 5" xfId="21126" xr:uid="{00000000-0005-0000-0000-000014530000}"/>
    <cellStyle name="Normal 13 2 2 4 2 3 6" xfId="21127" xr:uid="{00000000-0005-0000-0000-000015530000}"/>
    <cellStyle name="Normal 13 2 2 4 2 3 7" xfId="21128" xr:uid="{00000000-0005-0000-0000-000016530000}"/>
    <cellStyle name="Normal 13 2 2 4 2 3 8" xfId="21129" xr:uid="{00000000-0005-0000-0000-000017530000}"/>
    <cellStyle name="Normal 13 2 2 4 2 4" xfId="21130" xr:uid="{00000000-0005-0000-0000-000018530000}"/>
    <cellStyle name="Normal 13 2 2 4 2 4 2" xfId="21131" xr:uid="{00000000-0005-0000-0000-000019530000}"/>
    <cellStyle name="Normal 13 2 2 4 2 4 3" xfId="21132" xr:uid="{00000000-0005-0000-0000-00001A530000}"/>
    <cellStyle name="Normal 13 2 2 4 2 4 4" xfId="21133" xr:uid="{00000000-0005-0000-0000-00001B530000}"/>
    <cellStyle name="Normal 13 2 2 4 2 4 5" xfId="21134" xr:uid="{00000000-0005-0000-0000-00001C530000}"/>
    <cellStyle name="Normal 13 2 2 4 2 4 6" xfId="21135" xr:uid="{00000000-0005-0000-0000-00001D530000}"/>
    <cellStyle name="Normal 13 2 2 4 2 4 7" xfId="21136" xr:uid="{00000000-0005-0000-0000-00001E530000}"/>
    <cellStyle name="Normal 13 2 2 4 2 5" xfId="21137" xr:uid="{00000000-0005-0000-0000-00001F530000}"/>
    <cellStyle name="Normal 13 2 2 4 2 6" xfId="21138" xr:uid="{00000000-0005-0000-0000-000020530000}"/>
    <cellStyle name="Normal 13 2 2 4 2 7" xfId="21139" xr:uid="{00000000-0005-0000-0000-000021530000}"/>
    <cellStyle name="Normal 13 2 2 4 2 8" xfId="21140" xr:uid="{00000000-0005-0000-0000-000022530000}"/>
    <cellStyle name="Normal 13 2 2 4 2 9" xfId="21141" xr:uid="{00000000-0005-0000-0000-000023530000}"/>
    <cellStyle name="Normal 13 2 2 4 3" xfId="21142" xr:uid="{00000000-0005-0000-0000-000024530000}"/>
    <cellStyle name="Normal 13 2 2 4 3 2" xfId="21143" xr:uid="{00000000-0005-0000-0000-000025530000}"/>
    <cellStyle name="Normal 13 2 2 4 3 2 2" xfId="21144" xr:uid="{00000000-0005-0000-0000-000026530000}"/>
    <cellStyle name="Normal 13 2 2 4 3 2 2 2" xfId="21145" xr:uid="{00000000-0005-0000-0000-000027530000}"/>
    <cellStyle name="Normal 13 2 2 4 3 2 2 3" xfId="21146" xr:uid="{00000000-0005-0000-0000-000028530000}"/>
    <cellStyle name="Normal 13 2 2 4 3 2 2 4" xfId="21147" xr:uid="{00000000-0005-0000-0000-000029530000}"/>
    <cellStyle name="Normal 13 2 2 4 3 2 2 5" xfId="21148" xr:uid="{00000000-0005-0000-0000-00002A530000}"/>
    <cellStyle name="Normal 13 2 2 4 3 2 2 6" xfId="21149" xr:uid="{00000000-0005-0000-0000-00002B530000}"/>
    <cellStyle name="Normal 13 2 2 4 3 2 2 7" xfId="21150" xr:uid="{00000000-0005-0000-0000-00002C530000}"/>
    <cellStyle name="Normal 13 2 2 4 3 2 3" xfId="21151" xr:uid="{00000000-0005-0000-0000-00002D530000}"/>
    <cellStyle name="Normal 13 2 2 4 3 2 4" xfId="21152" xr:uid="{00000000-0005-0000-0000-00002E530000}"/>
    <cellStyle name="Normal 13 2 2 4 3 2 5" xfId="21153" xr:uid="{00000000-0005-0000-0000-00002F530000}"/>
    <cellStyle name="Normal 13 2 2 4 3 2 6" xfId="21154" xr:uid="{00000000-0005-0000-0000-000030530000}"/>
    <cellStyle name="Normal 13 2 2 4 3 2 7" xfId="21155" xr:uid="{00000000-0005-0000-0000-000031530000}"/>
    <cellStyle name="Normal 13 2 2 4 3 2 8" xfId="21156" xr:uid="{00000000-0005-0000-0000-000032530000}"/>
    <cellStyle name="Normal 13 2 2 4 3 3" xfId="21157" xr:uid="{00000000-0005-0000-0000-000033530000}"/>
    <cellStyle name="Normal 13 2 2 4 3 3 2" xfId="21158" xr:uid="{00000000-0005-0000-0000-000034530000}"/>
    <cellStyle name="Normal 13 2 2 4 3 3 3" xfId="21159" xr:uid="{00000000-0005-0000-0000-000035530000}"/>
    <cellStyle name="Normal 13 2 2 4 3 3 4" xfId="21160" xr:uid="{00000000-0005-0000-0000-000036530000}"/>
    <cellStyle name="Normal 13 2 2 4 3 3 5" xfId="21161" xr:uid="{00000000-0005-0000-0000-000037530000}"/>
    <cellStyle name="Normal 13 2 2 4 3 3 6" xfId="21162" xr:uid="{00000000-0005-0000-0000-000038530000}"/>
    <cellStyle name="Normal 13 2 2 4 3 3 7" xfId="21163" xr:uid="{00000000-0005-0000-0000-000039530000}"/>
    <cellStyle name="Normal 13 2 2 4 3 4" xfId="21164" xr:uid="{00000000-0005-0000-0000-00003A530000}"/>
    <cellStyle name="Normal 13 2 2 4 3 5" xfId="21165" xr:uid="{00000000-0005-0000-0000-00003B530000}"/>
    <cellStyle name="Normal 13 2 2 4 3 6" xfId="21166" xr:uid="{00000000-0005-0000-0000-00003C530000}"/>
    <cellStyle name="Normal 13 2 2 4 3 7" xfId="21167" xr:uid="{00000000-0005-0000-0000-00003D530000}"/>
    <cellStyle name="Normal 13 2 2 4 3 8" xfId="21168" xr:uid="{00000000-0005-0000-0000-00003E530000}"/>
    <cellStyle name="Normal 13 2 2 4 3 9" xfId="21169" xr:uid="{00000000-0005-0000-0000-00003F530000}"/>
    <cellStyle name="Normal 13 2 2 4 4" xfId="21170" xr:uid="{00000000-0005-0000-0000-000040530000}"/>
    <cellStyle name="Normal 13 2 2 4 4 2" xfId="21171" xr:uid="{00000000-0005-0000-0000-000041530000}"/>
    <cellStyle name="Normal 13 2 2 4 4 2 2" xfId="21172" xr:uid="{00000000-0005-0000-0000-000042530000}"/>
    <cellStyle name="Normal 13 2 2 4 4 2 3" xfId="21173" xr:uid="{00000000-0005-0000-0000-000043530000}"/>
    <cellStyle name="Normal 13 2 2 4 4 2 4" xfId="21174" xr:uid="{00000000-0005-0000-0000-000044530000}"/>
    <cellStyle name="Normal 13 2 2 4 4 2 5" xfId="21175" xr:uid="{00000000-0005-0000-0000-000045530000}"/>
    <cellStyle name="Normal 13 2 2 4 4 2 6" xfId="21176" xr:uid="{00000000-0005-0000-0000-000046530000}"/>
    <cellStyle name="Normal 13 2 2 4 4 2 7" xfId="21177" xr:uid="{00000000-0005-0000-0000-000047530000}"/>
    <cellStyle name="Normal 13 2 2 4 4 3" xfId="21178" xr:uid="{00000000-0005-0000-0000-000048530000}"/>
    <cellStyle name="Normal 13 2 2 4 4 4" xfId="21179" xr:uid="{00000000-0005-0000-0000-000049530000}"/>
    <cellStyle name="Normal 13 2 2 4 4 5" xfId="21180" xr:uid="{00000000-0005-0000-0000-00004A530000}"/>
    <cellStyle name="Normal 13 2 2 4 4 6" xfId="21181" xr:uid="{00000000-0005-0000-0000-00004B530000}"/>
    <cellStyle name="Normal 13 2 2 4 4 7" xfId="21182" xr:uid="{00000000-0005-0000-0000-00004C530000}"/>
    <cellStyle name="Normal 13 2 2 4 4 8" xfId="21183" xr:uid="{00000000-0005-0000-0000-00004D530000}"/>
    <cellStyle name="Normal 13 2 2 4 5" xfId="21184" xr:uid="{00000000-0005-0000-0000-00004E530000}"/>
    <cellStyle name="Normal 13 2 2 4 5 2" xfId="21185" xr:uid="{00000000-0005-0000-0000-00004F530000}"/>
    <cellStyle name="Normal 13 2 2 4 5 3" xfId="21186" xr:uid="{00000000-0005-0000-0000-000050530000}"/>
    <cellStyle name="Normal 13 2 2 4 5 4" xfId="21187" xr:uid="{00000000-0005-0000-0000-000051530000}"/>
    <cellStyle name="Normal 13 2 2 4 5 5" xfId="21188" xr:uid="{00000000-0005-0000-0000-000052530000}"/>
    <cellStyle name="Normal 13 2 2 4 5 6" xfId="21189" xr:uid="{00000000-0005-0000-0000-000053530000}"/>
    <cellStyle name="Normal 13 2 2 4 5 7" xfId="21190" xr:uid="{00000000-0005-0000-0000-000054530000}"/>
    <cellStyle name="Normal 13 2 2 4 6" xfId="21191" xr:uid="{00000000-0005-0000-0000-000055530000}"/>
    <cellStyle name="Normal 13 2 2 4 7" xfId="21192" xr:uid="{00000000-0005-0000-0000-000056530000}"/>
    <cellStyle name="Normal 13 2 2 4 8" xfId="21193" xr:uid="{00000000-0005-0000-0000-000057530000}"/>
    <cellStyle name="Normal 13 2 2 4 9" xfId="21194" xr:uid="{00000000-0005-0000-0000-000058530000}"/>
    <cellStyle name="Normal 13 2 2 5" xfId="21195" xr:uid="{00000000-0005-0000-0000-000059530000}"/>
    <cellStyle name="Normal 13 2 2 5 10" xfId="21196" xr:uid="{00000000-0005-0000-0000-00005A530000}"/>
    <cellStyle name="Normal 13 2 2 5 11" xfId="21197" xr:uid="{00000000-0005-0000-0000-00005B530000}"/>
    <cellStyle name="Normal 13 2 2 5 2" xfId="21198" xr:uid="{00000000-0005-0000-0000-00005C530000}"/>
    <cellStyle name="Normal 13 2 2 5 2 10" xfId="21199" xr:uid="{00000000-0005-0000-0000-00005D530000}"/>
    <cellStyle name="Normal 13 2 2 5 2 2" xfId="21200" xr:uid="{00000000-0005-0000-0000-00005E530000}"/>
    <cellStyle name="Normal 13 2 2 5 2 2 2" xfId="21201" xr:uid="{00000000-0005-0000-0000-00005F530000}"/>
    <cellStyle name="Normal 13 2 2 5 2 2 2 2" xfId="21202" xr:uid="{00000000-0005-0000-0000-000060530000}"/>
    <cellStyle name="Normal 13 2 2 5 2 2 2 3" xfId="21203" xr:uid="{00000000-0005-0000-0000-000061530000}"/>
    <cellStyle name="Normal 13 2 2 5 2 2 2 4" xfId="21204" xr:uid="{00000000-0005-0000-0000-000062530000}"/>
    <cellStyle name="Normal 13 2 2 5 2 2 2 5" xfId="21205" xr:uid="{00000000-0005-0000-0000-000063530000}"/>
    <cellStyle name="Normal 13 2 2 5 2 2 2 6" xfId="21206" xr:uid="{00000000-0005-0000-0000-000064530000}"/>
    <cellStyle name="Normal 13 2 2 5 2 2 2 7" xfId="21207" xr:uid="{00000000-0005-0000-0000-000065530000}"/>
    <cellStyle name="Normal 13 2 2 5 2 2 3" xfId="21208" xr:uid="{00000000-0005-0000-0000-000066530000}"/>
    <cellStyle name="Normal 13 2 2 5 2 2 4" xfId="21209" xr:uid="{00000000-0005-0000-0000-000067530000}"/>
    <cellStyle name="Normal 13 2 2 5 2 2 5" xfId="21210" xr:uid="{00000000-0005-0000-0000-000068530000}"/>
    <cellStyle name="Normal 13 2 2 5 2 2 6" xfId="21211" xr:uid="{00000000-0005-0000-0000-000069530000}"/>
    <cellStyle name="Normal 13 2 2 5 2 2 7" xfId="21212" xr:uid="{00000000-0005-0000-0000-00006A530000}"/>
    <cellStyle name="Normal 13 2 2 5 2 2 8" xfId="21213" xr:uid="{00000000-0005-0000-0000-00006B530000}"/>
    <cellStyle name="Normal 13 2 2 5 2 3" xfId="21214" xr:uid="{00000000-0005-0000-0000-00006C530000}"/>
    <cellStyle name="Normal 13 2 2 5 2 3 2" xfId="21215" xr:uid="{00000000-0005-0000-0000-00006D530000}"/>
    <cellStyle name="Normal 13 2 2 5 2 3 2 2" xfId="21216" xr:uid="{00000000-0005-0000-0000-00006E530000}"/>
    <cellStyle name="Normal 13 2 2 5 2 3 2 3" xfId="21217" xr:uid="{00000000-0005-0000-0000-00006F530000}"/>
    <cellStyle name="Normal 13 2 2 5 2 3 2 4" xfId="21218" xr:uid="{00000000-0005-0000-0000-000070530000}"/>
    <cellStyle name="Normal 13 2 2 5 2 3 2 5" xfId="21219" xr:uid="{00000000-0005-0000-0000-000071530000}"/>
    <cellStyle name="Normal 13 2 2 5 2 3 2 6" xfId="21220" xr:uid="{00000000-0005-0000-0000-000072530000}"/>
    <cellStyle name="Normal 13 2 2 5 2 3 2 7" xfId="21221" xr:uid="{00000000-0005-0000-0000-000073530000}"/>
    <cellStyle name="Normal 13 2 2 5 2 3 3" xfId="21222" xr:uid="{00000000-0005-0000-0000-000074530000}"/>
    <cellStyle name="Normal 13 2 2 5 2 3 4" xfId="21223" xr:uid="{00000000-0005-0000-0000-000075530000}"/>
    <cellStyle name="Normal 13 2 2 5 2 3 5" xfId="21224" xr:uid="{00000000-0005-0000-0000-000076530000}"/>
    <cellStyle name="Normal 13 2 2 5 2 3 6" xfId="21225" xr:uid="{00000000-0005-0000-0000-000077530000}"/>
    <cellStyle name="Normal 13 2 2 5 2 3 7" xfId="21226" xr:uid="{00000000-0005-0000-0000-000078530000}"/>
    <cellStyle name="Normal 13 2 2 5 2 3 8" xfId="21227" xr:uid="{00000000-0005-0000-0000-000079530000}"/>
    <cellStyle name="Normal 13 2 2 5 2 4" xfId="21228" xr:uid="{00000000-0005-0000-0000-00007A530000}"/>
    <cellStyle name="Normal 13 2 2 5 2 4 2" xfId="21229" xr:uid="{00000000-0005-0000-0000-00007B530000}"/>
    <cellStyle name="Normal 13 2 2 5 2 4 3" xfId="21230" xr:uid="{00000000-0005-0000-0000-00007C530000}"/>
    <cellStyle name="Normal 13 2 2 5 2 4 4" xfId="21231" xr:uid="{00000000-0005-0000-0000-00007D530000}"/>
    <cellStyle name="Normal 13 2 2 5 2 4 5" xfId="21232" xr:uid="{00000000-0005-0000-0000-00007E530000}"/>
    <cellStyle name="Normal 13 2 2 5 2 4 6" xfId="21233" xr:uid="{00000000-0005-0000-0000-00007F530000}"/>
    <cellStyle name="Normal 13 2 2 5 2 4 7" xfId="21234" xr:uid="{00000000-0005-0000-0000-000080530000}"/>
    <cellStyle name="Normal 13 2 2 5 2 5" xfId="21235" xr:uid="{00000000-0005-0000-0000-000081530000}"/>
    <cellStyle name="Normal 13 2 2 5 2 6" xfId="21236" xr:uid="{00000000-0005-0000-0000-000082530000}"/>
    <cellStyle name="Normal 13 2 2 5 2 7" xfId="21237" xr:uid="{00000000-0005-0000-0000-000083530000}"/>
    <cellStyle name="Normal 13 2 2 5 2 8" xfId="21238" xr:uid="{00000000-0005-0000-0000-000084530000}"/>
    <cellStyle name="Normal 13 2 2 5 2 9" xfId="21239" xr:uid="{00000000-0005-0000-0000-000085530000}"/>
    <cellStyle name="Normal 13 2 2 5 3" xfId="21240" xr:uid="{00000000-0005-0000-0000-000086530000}"/>
    <cellStyle name="Normal 13 2 2 5 3 2" xfId="21241" xr:uid="{00000000-0005-0000-0000-000087530000}"/>
    <cellStyle name="Normal 13 2 2 5 3 2 2" xfId="21242" xr:uid="{00000000-0005-0000-0000-000088530000}"/>
    <cellStyle name="Normal 13 2 2 5 3 2 2 2" xfId="21243" xr:uid="{00000000-0005-0000-0000-000089530000}"/>
    <cellStyle name="Normal 13 2 2 5 3 2 2 3" xfId="21244" xr:uid="{00000000-0005-0000-0000-00008A530000}"/>
    <cellStyle name="Normal 13 2 2 5 3 2 2 4" xfId="21245" xr:uid="{00000000-0005-0000-0000-00008B530000}"/>
    <cellStyle name="Normal 13 2 2 5 3 2 2 5" xfId="21246" xr:uid="{00000000-0005-0000-0000-00008C530000}"/>
    <cellStyle name="Normal 13 2 2 5 3 2 2 6" xfId="21247" xr:uid="{00000000-0005-0000-0000-00008D530000}"/>
    <cellStyle name="Normal 13 2 2 5 3 2 2 7" xfId="21248" xr:uid="{00000000-0005-0000-0000-00008E530000}"/>
    <cellStyle name="Normal 13 2 2 5 3 2 3" xfId="21249" xr:uid="{00000000-0005-0000-0000-00008F530000}"/>
    <cellStyle name="Normal 13 2 2 5 3 2 4" xfId="21250" xr:uid="{00000000-0005-0000-0000-000090530000}"/>
    <cellStyle name="Normal 13 2 2 5 3 2 5" xfId="21251" xr:uid="{00000000-0005-0000-0000-000091530000}"/>
    <cellStyle name="Normal 13 2 2 5 3 2 6" xfId="21252" xr:uid="{00000000-0005-0000-0000-000092530000}"/>
    <cellStyle name="Normal 13 2 2 5 3 2 7" xfId="21253" xr:uid="{00000000-0005-0000-0000-000093530000}"/>
    <cellStyle name="Normal 13 2 2 5 3 2 8" xfId="21254" xr:uid="{00000000-0005-0000-0000-000094530000}"/>
    <cellStyle name="Normal 13 2 2 5 3 3" xfId="21255" xr:uid="{00000000-0005-0000-0000-000095530000}"/>
    <cellStyle name="Normal 13 2 2 5 3 3 2" xfId="21256" xr:uid="{00000000-0005-0000-0000-000096530000}"/>
    <cellStyle name="Normal 13 2 2 5 3 3 3" xfId="21257" xr:uid="{00000000-0005-0000-0000-000097530000}"/>
    <cellStyle name="Normal 13 2 2 5 3 3 4" xfId="21258" xr:uid="{00000000-0005-0000-0000-000098530000}"/>
    <cellStyle name="Normal 13 2 2 5 3 3 5" xfId="21259" xr:uid="{00000000-0005-0000-0000-000099530000}"/>
    <cellStyle name="Normal 13 2 2 5 3 3 6" xfId="21260" xr:uid="{00000000-0005-0000-0000-00009A530000}"/>
    <cellStyle name="Normal 13 2 2 5 3 3 7" xfId="21261" xr:uid="{00000000-0005-0000-0000-00009B530000}"/>
    <cellStyle name="Normal 13 2 2 5 3 4" xfId="21262" xr:uid="{00000000-0005-0000-0000-00009C530000}"/>
    <cellStyle name="Normal 13 2 2 5 3 5" xfId="21263" xr:uid="{00000000-0005-0000-0000-00009D530000}"/>
    <cellStyle name="Normal 13 2 2 5 3 6" xfId="21264" xr:uid="{00000000-0005-0000-0000-00009E530000}"/>
    <cellStyle name="Normal 13 2 2 5 3 7" xfId="21265" xr:uid="{00000000-0005-0000-0000-00009F530000}"/>
    <cellStyle name="Normal 13 2 2 5 3 8" xfId="21266" xr:uid="{00000000-0005-0000-0000-0000A0530000}"/>
    <cellStyle name="Normal 13 2 2 5 3 9" xfId="21267" xr:uid="{00000000-0005-0000-0000-0000A1530000}"/>
    <cellStyle name="Normal 13 2 2 5 4" xfId="21268" xr:uid="{00000000-0005-0000-0000-0000A2530000}"/>
    <cellStyle name="Normal 13 2 2 5 4 2" xfId="21269" xr:uid="{00000000-0005-0000-0000-0000A3530000}"/>
    <cellStyle name="Normal 13 2 2 5 4 2 2" xfId="21270" xr:uid="{00000000-0005-0000-0000-0000A4530000}"/>
    <cellStyle name="Normal 13 2 2 5 4 2 3" xfId="21271" xr:uid="{00000000-0005-0000-0000-0000A5530000}"/>
    <cellStyle name="Normal 13 2 2 5 4 2 4" xfId="21272" xr:uid="{00000000-0005-0000-0000-0000A6530000}"/>
    <cellStyle name="Normal 13 2 2 5 4 2 5" xfId="21273" xr:uid="{00000000-0005-0000-0000-0000A7530000}"/>
    <cellStyle name="Normal 13 2 2 5 4 2 6" xfId="21274" xr:uid="{00000000-0005-0000-0000-0000A8530000}"/>
    <cellStyle name="Normal 13 2 2 5 4 2 7" xfId="21275" xr:uid="{00000000-0005-0000-0000-0000A9530000}"/>
    <cellStyle name="Normal 13 2 2 5 4 3" xfId="21276" xr:uid="{00000000-0005-0000-0000-0000AA530000}"/>
    <cellStyle name="Normal 13 2 2 5 4 4" xfId="21277" xr:uid="{00000000-0005-0000-0000-0000AB530000}"/>
    <cellStyle name="Normal 13 2 2 5 4 5" xfId="21278" xr:uid="{00000000-0005-0000-0000-0000AC530000}"/>
    <cellStyle name="Normal 13 2 2 5 4 6" xfId="21279" xr:uid="{00000000-0005-0000-0000-0000AD530000}"/>
    <cellStyle name="Normal 13 2 2 5 4 7" xfId="21280" xr:uid="{00000000-0005-0000-0000-0000AE530000}"/>
    <cellStyle name="Normal 13 2 2 5 4 8" xfId="21281" xr:uid="{00000000-0005-0000-0000-0000AF530000}"/>
    <cellStyle name="Normal 13 2 2 5 5" xfId="21282" xr:uid="{00000000-0005-0000-0000-0000B0530000}"/>
    <cellStyle name="Normal 13 2 2 5 5 2" xfId="21283" xr:uid="{00000000-0005-0000-0000-0000B1530000}"/>
    <cellStyle name="Normal 13 2 2 5 5 3" xfId="21284" xr:uid="{00000000-0005-0000-0000-0000B2530000}"/>
    <cellStyle name="Normal 13 2 2 5 5 4" xfId="21285" xr:uid="{00000000-0005-0000-0000-0000B3530000}"/>
    <cellStyle name="Normal 13 2 2 5 5 5" xfId="21286" xr:uid="{00000000-0005-0000-0000-0000B4530000}"/>
    <cellStyle name="Normal 13 2 2 5 5 6" xfId="21287" xr:uid="{00000000-0005-0000-0000-0000B5530000}"/>
    <cellStyle name="Normal 13 2 2 5 5 7" xfId="21288" xr:uid="{00000000-0005-0000-0000-0000B6530000}"/>
    <cellStyle name="Normal 13 2 2 5 6" xfId="21289" xr:uid="{00000000-0005-0000-0000-0000B7530000}"/>
    <cellStyle name="Normal 13 2 2 5 7" xfId="21290" xr:uid="{00000000-0005-0000-0000-0000B8530000}"/>
    <cellStyle name="Normal 13 2 2 5 8" xfId="21291" xr:uid="{00000000-0005-0000-0000-0000B9530000}"/>
    <cellStyle name="Normal 13 2 2 5 9" xfId="21292" xr:uid="{00000000-0005-0000-0000-0000BA530000}"/>
    <cellStyle name="Normal 13 2 2 6" xfId="21293" xr:uid="{00000000-0005-0000-0000-0000BB530000}"/>
    <cellStyle name="Normal 13 2 2 6 10" xfId="21294" xr:uid="{00000000-0005-0000-0000-0000BC530000}"/>
    <cellStyle name="Normal 13 2 2 6 2" xfId="21295" xr:uid="{00000000-0005-0000-0000-0000BD530000}"/>
    <cellStyle name="Normal 13 2 2 6 2 2" xfId="21296" xr:uid="{00000000-0005-0000-0000-0000BE530000}"/>
    <cellStyle name="Normal 13 2 2 6 2 2 2" xfId="21297" xr:uid="{00000000-0005-0000-0000-0000BF530000}"/>
    <cellStyle name="Normal 13 2 2 6 2 2 2 2" xfId="21298" xr:uid="{00000000-0005-0000-0000-0000C0530000}"/>
    <cellStyle name="Normal 13 2 2 6 2 2 2 3" xfId="21299" xr:uid="{00000000-0005-0000-0000-0000C1530000}"/>
    <cellStyle name="Normal 13 2 2 6 2 2 2 4" xfId="21300" xr:uid="{00000000-0005-0000-0000-0000C2530000}"/>
    <cellStyle name="Normal 13 2 2 6 2 2 2 5" xfId="21301" xr:uid="{00000000-0005-0000-0000-0000C3530000}"/>
    <cellStyle name="Normal 13 2 2 6 2 2 2 6" xfId="21302" xr:uid="{00000000-0005-0000-0000-0000C4530000}"/>
    <cellStyle name="Normal 13 2 2 6 2 2 2 7" xfId="21303" xr:uid="{00000000-0005-0000-0000-0000C5530000}"/>
    <cellStyle name="Normal 13 2 2 6 2 2 3" xfId="21304" xr:uid="{00000000-0005-0000-0000-0000C6530000}"/>
    <cellStyle name="Normal 13 2 2 6 2 2 4" xfId="21305" xr:uid="{00000000-0005-0000-0000-0000C7530000}"/>
    <cellStyle name="Normal 13 2 2 6 2 2 5" xfId="21306" xr:uid="{00000000-0005-0000-0000-0000C8530000}"/>
    <cellStyle name="Normal 13 2 2 6 2 2 6" xfId="21307" xr:uid="{00000000-0005-0000-0000-0000C9530000}"/>
    <cellStyle name="Normal 13 2 2 6 2 2 7" xfId="21308" xr:uid="{00000000-0005-0000-0000-0000CA530000}"/>
    <cellStyle name="Normal 13 2 2 6 2 2 8" xfId="21309" xr:uid="{00000000-0005-0000-0000-0000CB530000}"/>
    <cellStyle name="Normal 13 2 2 6 2 3" xfId="21310" xr:uid="{00000000-0005-0000-0000-0000CC530000}"/>
    <cellStyle name="Normal 13 2 2 6 2 3 2" xfId="21311" xr:uid="{00000000-0005-0000-0000-0000CD530000}"/>
    <cellStyle name="Normal 13 2 2 6 2 3 3" xfId="21312" xr:uid="{00000000-0005-0000-0000-0000CE530000}"/>
    <cellStyle name="Normal 13 2 2 6 2 3 4" xfId="21313" xr:uid="{00000000-0005-0000-0000-0000CF530000}"/>
    <cellStyle name="Normal 13 2 2 6 2 3 5" xfId="21314" xr:uid="{00000000-0005-0000-0000-0000D0530000}"/>
    <cellStyle name="Normal 13 2 2 6 2 3 6" xfId="21315" xr:uid="{00000000-0005-0000-0000-0000D1530000}"/>
    <cellStyle name="Normal 13 2 2 6 2 3 7" xfId="21316" xr:uid="{00000000-0005-0000-0000-0000D2530000}"/>
    <cellStyle name="Normal 13 2 2 6 2 4" xfId="21317" xr:uid="{00000000-0005-0000-0000-0000D3530000}"/>
    <cellStyle name="Normal 13 2 2 6 2 5" xfId="21318" xr:uid="{00000000-0005-0000-0000-0000D4530000}"/>
    <cellStyle name="Normal 13 2 2 6 2 6" xfId="21319" xr:uid="{00000000-0005-0000-0000-0000D5530000}"/>
    <cellStyle name="Normal 13 2 2 6 2 7" xfId="21320" xr:uid="{00000000-0005-0000-0000-0000D6530000}"/>
    <cellStyle name="Normal 13 2 2 6 2 8" xfId="21321" xr:uid="{00000000-0005-0000-0000-0000D7530000}"/>
    <cellStyle name="Normal 13 2 2 6 2 9" xfId="21322" xr:uid="{00000000-0005-0000-0000-0000D8530000}"/>
    <cellStyle name="Normal 13 2 2 6 3" xfId="21323" xr:uid="{00000000-0005-0000-0000-0000D9530000}"/>
    <cellStyle name="Normal 13 2 2 6 3 2" xfId="21324" xr:uid="{00000000-0005-0000-0000-0000DA530000}"/>
    <cellStyle name="Normal 13 2 2 6 3 2 2" xfId="21325" xr:uid="{00000000-0005-0000-0000-0000DB530000}"/>
    <cellStyle name="Normal 13 2 2 6 3 2 3" xfId="21326" xr:uid="{00000000-0005-0000-0000-0000DC530000}"/>
    <cellStyle name="Normal 13 2 2 6 3 2 4" xfId="21327" xr:uid="{00000000-0005-0000-0000-0000DD530000}"/>
    <cellStyle name="Normal 13 2 2 6 3 2 5" xfId="21328" xr:uid="{00000000-0005-0000-0000-0000DE530000}"/>
    <cellStyle name="Normal 13 2 2 6 3 2 6" xfId="21329" xr:uid="{00000000-0005-0000-0000-0000DF530000}"/>
    <cellStyle name="Normal 13 2 2 6 3 2 7" xfId="21330" xr:uid="{00000000-0005-0000-0000-0000E0530000}"/>
    <cellStyle name="Normal 13 2 2 6 3 3" xfId="21331" xr:uid="{00000000-0005-0000-0000-0000E1530000}"/>
    <cellStyle name="Normal 13 2 2 6 3 4" xfId="21332" xr:uid="{00000000-0005-0000-0000-0000E2530000}"/>
    <cellStyle name="Normal 13 2 2 6 3 5" xfId="21333" xr:uid="{00000000-0005-0000-0000-0000E3530000}"/>
    <cellStyle name="Normal 13 2 2 6 3 6" xfId="21334" xr:uid="{00000000-0005-0000-0000-0000E4530000}"/>
    <cellStyle name="Normal 13 2 2 6 3 7" xfId="21335" xr:uid="{00000000-0005-0000-0000-0000E5530000}"/>
    <cellStyle name="Normal 13 2 2 6 3 8" xfId="21336" xr:uid="{00000000-0005-0000-0000-0000E6530000}"/>
    <cellStyle name="Normal 13 2 2 6 4" xfId="21337" xr:uid="{00000000-0005-0000-0000-0000E7530000}"/>
    <cellStyle name="Normal 13 2 2 6 4 2" xfId="21338" xr:uid="{00000000-0005-0000-0000-0000E8530000}"/>
    <cellStyle name="Normal 13 2 2 6 4 3" xfId="21339" xr:uid="{00000000-0005-0000-0000-0000E9530000}"/>
    <cellStyle name="Normal 13 2 2 6 4 4" xfId="21340" xr:uid="{00000000-0005-0000-0000-0000EA530000}"/>
    <cellStyle name="Normal 13 2 2 6 4 5" xfId="21341" xr:uid="{00000000-0005-0000-0000-0000EB530000}"/>
    <cellStyle name="Normal 13 2 2 6 4 6" xfId="21342" xr:uid="{00000000-0005-0000-0000-0000EC530000}"/>
    <cellStyle name="Normal 13 2 2 6 4 7" xfId="21343" xr:uid="{00000000-0005-0000-0000-0000ED530000}"/>
    <cellStyle name="Normal 13 2 2 6 5" xfId="21344" xr:uid="{00000000-0005-0000-0000-0000EE530000}"/>
    <cellStyle name="Normal 13 2 2 6 6" xfId="21345" xr:uid="{00000000-0005-0000-0000-0000EF530000}"/>
    <cellStyle name="Normal 13 2 2 6 7" xfId="21346" xr:uid="{00000000-0005-0000-0000-0000F0530000}"/>
    <cellStyle name="Normal 13 2 2 6 8" xfId="21347" xr:uid="{00000000-0005-0000-0000-0000F1530000}"/>
    <cellStyle name="Normal 13 2 2 6 9" xfId="21348" xr:uid="{00000000-0005-0000-0000-0000F2530000}"/>
    <cellStyle name="Normal 13 2 2 7" xfId="21349" xr:uid="{00000000-0005-0000-0000-0000F3530000}"/>
    <cellStyle name="Normal 13 2 2 7 2" xfId="21350" xr:uid="{00000000-0005-0000-0000-0000F4530000}"/>
    <cellStyle name="Normal 13 2 2 7 2 2" xfId="21351" xr:uid="{00000000-0005-0000-0000-0000F5530000}"/>
    <cellStyle name="Normal 13 2 2 7 2 2 2" xfId="21352" xr:uid="{00000000-0005-0000-0000-0000F6530000}"/>
    <cellStyle name="Normal 13 2 2 7 2 2 3" xfId="21353" xr:uid="{00000000-0005-0000-0000-0000F7530000}"/>
    <cellStyle name="Normal 13 2 2 7 2 2 4" xfId="21354" xr:uid="{00000000-0005-0000-0000-0000F8530000}"/>
    <cellStyle name="Normal 13 2 2 7 2 2 5" xfId="21355" xr:uid="{00000000-0005-0000-0000-0000F9530000}"/>
    <cellStyle name="Normal 13 2 2 7 2 2 6" xfId="21356" xr:uid="{00000000-0005-0000-0000-0000FA530000}"/>
    <cellStyle name="Normal 13 2 2 7 2 2 7" xfId="21357" xr:uid="{00000000-0005-0000-0000-0000FB530000}"/>
    <cellStyle name="Normal 13 2 2 7 2 3" xfId="21358" xr:uid="{00000000-0005-0000-0000-0000FC530000}"/>
    <cellStyle name="Normal 13 2 2 7 2 4" xfId="21359" xr:uid="{00000000-0005-0000-0000-0000FD530000}"/>
    <cellStyle name="Normal 13 2 2 7 2 5" xfId="21360" xr:uid="{00000000-0005-0000-0000-0000FE530000}"/>
    <cellStyle name="Normal 13 2 2 7 2 6" xfId="21361" xr:uid="{00000000-0005-0000-0000-0000FF530000}"/>
    <cellStyle name="Normal 13 2 2 7 2 7" xfId="21362" xr:uid="{00000000-0005-0000-0000-000000540000}"/>
    <cellStyle name="Normal 13 2 2 7 2 8" xfId="21363" xr:uid="{00000000-0005-0000-0000-000001540000}"/>
    <cellStyle name="Normal 13 2 2 7 3" xfId="21364" xr:uid="{00000000-0005-0000-0000-000002540000}"/>
    <cellStyle name="Normal 13 2 2 7 3 2" xfId="21365" xr:uid="{00000000-0005-0000-0000-000003540000}"/>
    <cellStyle name="Normal 13 2 2 7 3 3" xfId="21366" xr:uid="{00000000-0005-0000-0000-000004540000}"/>
    <cellStyle name="Normal 13 2 2 7 3 4" xfId="21367" xr:uid="{00000000-0005-0000-0000-000005540000}"/>
    <cellStyle name="Normal 13 2 2 7 3 5" xfId="21368" xr:uid="{00000000-0005-0000-0000-000006540000}"/>
    <cellStyle name="Normal 13 2 2 7 3 6" xfId="21369" xr:uid="{00000000-0005-0000-0000-000007540000}"/>
    <cellStyle name="Normal 13 2 2 7 3 7" xfId="21370" xr:uid="{00000000-0005-0000-0000-000008540000}"/>
    <cellStyle name="Normal 13 2 2 7 4" xfId="21371" xr:uid="{00000000-0005-0000-0000-000009540000}"/>
    <cellStyle name="Normal 13 2 2 7 5" xfId="21372" xr:uid="{00000000-0005-0000-0000-00000A540000}"/>
    <cellStyle name="Normal 13 2 2 7 6" xfId="21373" xr:uid="{00000000-0005-0000-0000-00000B540000}"/>
    <cellStyle name="Normal 13 2 2 7 7" xfId="21374" xr:uid="{00000000-0005-0000-0000-00000C540000}"/>
    <cellStyle name="Normal 13 2 2 7 8" xfId="21375" xr:uid="{00000000-0005-0000-0000-00000D540000}"/>
    <cellStyle name="Normal 13 2 2 7 9" xfId="21376" xr:uid="{00000000-0005-0000-0000-00000E540000}"/>
    <cellStyle name="Normal 13 2 2 8" xfId="21377" xr:uid="{00000000-0005-0000-0000-00000F540000}"/>
    <cellStyle name="Normal 13 2 2 8 2" xfId="21378" xr:uid="{00000000-0005-0000-0000-000010540000}"/>
    <cellStyle name="Normal 13 2 2 8 2 2" xfId="21379" xr:uid="{00000000-0005-0000-0000-000011540000}"/>
    <cellStyle name="Normal 13 2 2 8 2 3" xfId="21380" xr:uid="{00000000-0005-0000-0000-000012540000}"/>
    <cellStyle name="Normal 13 2 2 8 2 4" xfId="21381" xr:uid="{00000000-0005-0000-0000-000013540000}"/>
    <cellStyle name="Normal 13 2 2 8 2 5" xfId="21382" xr:uid="{00000000-0005-0000-0000-000014540000}"/>
    <cellStyle name="Normal 13 2 2 8 2 6" xfId="21383" xr:uid="{00000000-0005-0000-0000-000015540000}"/>
    <cellStyle name="Normal 13 2 2 8 2 7" xfId="21384" xr:uid="{00000000-0005-0000-0000-000016540000}"/>
    <cellStyle name="Normal 13 2 2 8 3" xfId="21385" xr:uid="{00000000-0005-0000-0000-000017540000}"/>
    <cellStyle name="Normal 13 2 2 8 4" xfId="21386" xr:uid="{00000000-0005-0000-0000-000018540000}"/>
    <cellStyle name="Normal 13 2 2 8 5" xfId="21387" xr:uid="{00000000-0005-0000-0000-000019540000}"/>
    <cellStyle name="Normal 13 2 2 8 6" xfId="21388" xr:uid="{00000000-0005-0000-0000-00001A540000}"/>
    <cellStyle name="Normal 13 2 2 8 7" xfId="21389" xr:uid="{00000000-0005-0000-0000-00001B540000}"/>
    <cellStyle name="Normal 13 2 2 8 8" xfId="21390" xr:uid="{00000000-0005-0000-0000-00001C540000}"/>
    <cellStyle name="Normal 13 2 2 9" xfId="21391" xr:uid="{00000000-0005-0000-0000-00001D540000}"/>
    <cellStyle name="Normal 13 2 2 9 2" xfId="21392" xr:uid="{00000000-0005-0000-0000-00001E540000}"/>
    <cellStyle name="Normal 13 2 2 9 3" xfId="21393" xr:uid="{00000000-0005-0000-0000-00001F540000}"/>
    <cellStyle name="Normal 13 2 2 9 4" xfId="21394" xr:uid="{00000000-0005-0000-0000-000020540000}"/>
    <cellStyle name="Normal 13 2 2 9 5" xfId="21395" xr:uid="{00000000-0005-0000-0000-000021540000}"/>
    <cellStyle name="Normal 13 2 2 9 6" xfId="21396" xr:uid="{00000000-0005-0000-0000-000022540000}"/>
    <cellStyle name="Normal 13 2 2 9 7" xfId="21397" xr:uid="{00000000-0005-0000-0000-000023540000}"/>
    <cellStyle name="Normal 13 2 3" xfId="21398" xr:uid="{00000000-0005-0000-0000-000024540000}"/>
    <cellStyle name="Normal 13 2 3 10" xfId="21399" xr:uid="{00000000-0005-0000-0000-000025540000}"/>
    <cellStyle name="Normal 13 2 3 11" xfId="21400" xr:uid="{00000000-0005-0000-0000-000026540000}"/>
    <cellStyle name="Normal 13 2 3 12" xfId="21401" xr:uid="{00000000-0005-0000-0000-000027540000}"/>
    <cellStyle name="Normal 13 2 3 13" xfId="21402" xr:uid="{00000000-0005-0000-0000-000028540000}"/>
    <cellStyle name="Normal 13 2 3 14" xfId="21403" xr:uid="{00000000-0005-0000-0000-000029540000}"/>
    <cellStyle name="Normal 13 2 3 15" xfId="21404" xr:uid="{00000000-0005-0000-0000-00002A540000}"/>
    <cellStyle name="Normal 13 2 3 16" xfId="21405" xr:uid="{00000000-0005-0000-0000-00002B540000}"/>
    <cellStyle name="Normal 13 2 3 2" xfId="21406" xr:uid="{00000000-0005-0000-0000-00002C540000}"/>
    <cellStyle name="Normal 13 2 3 2 10" xfId="21407" xr:uid="{00000000-0005-0000-0000-00002D540000}"/>
    <cellStyle name="Normal 13 2 3 2 11" xfId="21408" xr:uid="{00000000-0005-0000-0000-00002E540000}"/>
    <cellStyle name="Normal 13 2 3 2 12" xfId="21409" xr:uid="{00000000-0005-0000-0000-00002F540000}"/>
    <cellStyle name="Normal 13 2 3 2 2" xfId="21410" xr:uid="{00000000-0005-0000-0000-000030540000}"/>
    <cellStyle name="Normal 13 2 3 2 2 10" xfId="21411" xr:uid="{00000000-0005-0000-0000-000031540000}"/>
    <cellStyle name="Normal 13 2 3 2 2 11" xfId="21412" xr:uid="{00000000-0005-0000-0000-000032540000}"/>
    <cellStyle name="Normal 13 2 3 2 2 2" xfId="21413" xr:uid="{00000000-0005-0000-0000-000033540000}"/>
    <cellStyle name="Normal 13 2 3 2 2 2 10" xfId="21414" xr:uid="{00000000-0005-0000-0000-000034540000}"/>
    <cellStyle name="Normal 13 2 3 2 2 2 2" xfId="21415" xr:uid="{00000000-0005-0000-0000-000035540000}"/>
    <cellStyle name="Normal 13 2 3 2 2 2 2 2" xfId="21416" xr:uid="{00000000-0005-0000-0000-000036540000}"/>
    <cellStyle name="Normal 13 2 3 2 2 2 2 2 2" xfId="21417" xr:uid="{00000000-0005-0000-0000-000037540000}"/>
    <cellStyle name="Normal 13 2 3 2 2 2 2 2 3" xfId="21418" xr:uid="{00000000-0005-0000-0000-000038540000}"/>
    <cellStyle name="Normal 13 2 3 2 2 2 2 2 4" xfId="21419" xr:uid="{00000000-0005-0000-0000-000039540000}"/>
    <cellStyle name="Normal 13 2 3 2 2 2 2 2 5" xfId="21420" xr:uid="{00000000-0005-0000-0000-00003A540000}"/>
    <cellStyle name="Normal 13 2 3 2 2 2 2 2 6" xfId="21421" xr:uid="{00000000-0005-0000-0000-00003B540000}"/>
    <cellStyle name="Normal 13 2 3 2 2 2 2 2 7" xfId="21422" xr:uid="{00000000-0005-0000-0000-00003C540000}"/>
    <cellStyle name="Normal 13 2 3 2 2 2 2 3" xfId="21423" xr:uid="{00000000-0005-0000-0000-00003D540000}"/>
    <cellStyle name="Normal 13 2 3 2 2 2 2 4" xfId="21424" xr:uid="{00000000-0005-0000-0000-00003E540000}"/>
    <cellStyle name="Normal 13 2 3 2 2 2 2 5" xfId="21425" xr:uid="{00000000-0005-0000-0000-00003F540000}"/>
    <cellStyle name="Normal 13 2 3 2 2 2 2 6" xfId="21426" xr:uid="{00000000-0005-0000-0000-000040540000}"/>
    <cellStyle name="Normal 13 2 3 2 2 2 2 7" xfId="21427" xr:uid="{00000000-0005-0000-0000-000041540000}"/>
    <cellStyle name="Normal 13 2 3 2 2 2 2 8" xfId="21428" xr:uid="{00000000-0005-0000-0000-000042540000}"/>
    <cellStyle name="Normal 13 2 3 2 2 2 3" xfId="21429" xr:uid="{00000000-0005-0000-0000-000043540000}"/>
    <cellStyle name="Normal 13 2 3 2 2 2 3 2" xfId="21430" xr:uid="{00000000-0005-0000-0000-000044540000}"/>
    <cellStyle name="Normal 13 2 3 2 2 2 3 2 2" xfId="21431" xr:uid="{00000000-0005-0000-0000-000045540000}"/>
    <cellStyle name="Normal 13 2 3 2 2 2 3 2 3" xfId="21432" xr:uid="{00000000-0005-0000-0000-000046540000}"/>
    <cellStyle name="Normal 13 2 3 2 2 2 3 2 4" xfId="21433" xr:uid="{00000000-0005-0000-0000-000047540000}"/>
    <cellStyle name="Normal 13 2 3 2 2 2 3 2 5" xfId="21434" xr:uid="{00000000-0005-0000-0000-000048540000}"/>
    <cellStyle name="Normal 13 2 3 2 2 2 3 2 6" xfId="21435" xr:uid="{00000000-0005-0000-0000-000049540000}"/>
    <cellStyle name="Normal 13 2 3 2 2 2 3 2 7" xfId="21436" xr:uid="{00000000-0005-0000-0000-00004A540000}"/>
    <cellStyle name="Normal 13 2 3 2 2 2 3 3" xfId="21437" xr:uid="{00000000-0005-0000-0000-00004B540000}"/>
    <cellStyle name="Normal 13 2 3 2 2 2 3 4" xfId="21438" xr:uid="{00000000-0005-0000-0000-00004C540000}"/>
    <cellStyle name="Normal 13 2 3 2 2 2 3 5" xfId="21439" xr:uid="{00000000-0005-0000-0000-00004D540000}"/>
    <cellStyle name="Normal 13 2 3 2 2 2 3 6" xfId="21440" xr:uid="{00000000-0005-0000-0000-00004E540000}"/>
    <cellStyle name="Normal 13 2 3 2 2 2 3 7" xfId="21441" xr:uid="{00000000-0005-0000-0000-00004F540000}"/>
    <cellStyle name="Normal 13 2 3 2 2 2 3 8" xfId="21442" xr:uid="{00000000-0005-0000-0000-000050540000}"/>
    <cellStyle name="Normal 13 2 3 2 2 2 4" xfId="21443" xr:uid="{00000000-0005-0000-0000-000051540000}"/>
    <cellStyle name="Normal 13 2 3 2 2 2 4 2" xfId="21444" xr:uid="{00000000-0005-0000-0000-000052540000}"/>
    <cellStyle name="Normal 13 2 3 2 2 2 4 3" xfId="21445" xr:uid="{00000000-0005-0000-0000-000053540000}"/>
    <cellStyle name="Normal 13 2 3 2 2 2 4 4" xfId="21446" xr:uid="{00000000-0005-0000-0000-000054540000}"/>
    <cellStyle name="Normal 13 2 3 2 2 2 4 5" xfId="21447" xr:uid="{00000000-0005-0000-0000-000055540000}"/>
    <cellStyle name="Normal 13 2 3 2 2 2 4 6" xfId="21448" xr:uid="{00000000-0005-0000-0000-000056540000}"/>
    <cellStyle name="Normal 13 2 3 2 2 2 4 7" xfId="21449" xr:uid="{00000000-0005-0000-0000-000057540000}"/>
    <cellStyle name="Normal 13 2 3 2 2 2 5" xfId="21450" xr:uid="{00000000-0005-0000-0000-000058540000}"/>
    <cellStyle name="Normal 13 2 3 2 2 2 6" xfId="21451" xr:uid="{00000000-0005-0000-0000-000059540000}"/>
    <cellStyle name="Normal 13 2 3 2 2 2 7" xfId="21452" xr:uid="{00000000-0005-0000-0000-00005A540000}"/>
    <cellStyle name="Normal 13 2 3 2 2 2 8" xfId="21453" xr:uid="{00000000-0005-0000-0000-00005B540000}"/>
    <cellStyle name="Normal 13 2 3 2 2 2 9" xfId="21454" xr:uid="{00000000-0005-0000-0000-00005C540000}"/>
    <cellStyle name="Normal 13 2 3 2 2 3" xfId="21455" xr:uid="{00000000-0005-0000-0000-00005D540000}"/>
    <cellStyle name="Normal 13 2 3 2 2 3 2" xfId="21456" xr:uid="{00000000-0005-0000-0000-00005E540000}"/>
    <cellStyle name="Normal 13 2 3 2 2 3 2 2" xfId="21457" xr:uid="{00000000-0005-0000-0000-00005F540000}"/>
    <cellStyle name="Normal 13 2 3 2 2 3 2 2 2" xfId="21458" xr:uid="{00000000-0005-0000-0000-000060540000}"/>
    <cellStyle name="Normal 13 2 3 2 2 3 2 2 3" xfId="21459" xr:uid="{00000000-0005-0000-0000-000061540000}"/>
    <cellStyle name="Normal 13 2 3 2 2 3 2 2 4" xfId="21460" xr:uid="{00000000-0005-0000-0000-000062540000}"/>
    <cellStyle name="Normal 13 2 3 2 2 3 2 2 5" xfId="21461" xr:uid="{00000000-0005-0000-0000-000063540000}"/>
    <cellStyle name="Normal 13 2 3 2 2 3 2 2 6" xfId="21462" xr:uid="{00000000-0005-0000-0000-000064540000}"/>
    <cellStyle name="Normal 13 2 3 2 2 3 2 2 7" xfId="21463" xr:uid="{00000000-0005-0000-0000-000065540000}"/>
    <cellStyle name="Normal 13 2 3 2 2 3 2 3" xfId="21464" xr:uid="{00000000-0005-0000-0000-000066540000}"/>
    <cellStyle name="Normal 13 2 3 2 2 3 2 4" xfId="21465" xr:uid="{00000000-0005-0000-0000-000067540000}"/>
    <cellStyle name="Normal 13 2 3 2 2 3 2 5" xfId="21466" xr:uid="{00000000-0005-0000-0000-000068540000}"/>
    <cellStyle name="Normal 13 2 3 2 2 3 2 6" xfId="21467" xr:uid="{00000000-0005-0000-0000-000069540000}"/>
    <cellStyle name="Normal 13 2 3 2 2 3 2 7" xfId="21468" xr:uid="{00000000-0005-0000-0000-00006A540000}"/>
    <cellStyle name="Normal 13 2 3 2 2 3 2 8" xfId="21469" xr:uid="{00000000-0005-0000-0000-00006B540000}"/>
    <cellStyle name="Normal 13 2 3 2 2 3 3" xfId="21470" xr:uid="{00000000-0005-0000-0000-00006C540000}"/>
    <cellStyle name="Normal 13 2 3 2 2 3 3 2" xfId="21471" xr:uid="{00000000-0005-0000-0000-00006D540000}"/>
    <cellStyle name="Normal 13 2 3 2 2 3 3 3" xfId="21472" xr:uid="{00000000-0005-0000-0000-00006E540000}"/>
    <cellStyle name="Normal 13 2 3 2 2 3 3 4" xfId="21473" xr:uid="{00000000-0005-0000-0000-00006F540000}"/>
    <cellStyle name="Normal 13 2 3 2 2 3 3 5" xfId="21474" xr:uid="{00000000-0005-0000-0000-000070540000}"/>
    <cellStyle name="Normal 13 2 3 2 2 3 3 6" xfId="21475" xr:uid="{00000000-0005-0000-0000-000071540000}"/>
    <cellStyle name="Normal 13 2 3 2 2 3 3 7" xfId="21476" xr:uid="{00000000-0005-0000-0000-000072540000}"/>
    <cellStyle name="Normal 13 2 3 2 2 3 4" xfId="21477" xr:uid="{00000000-0005-0000-0000-000073540000}"/>
    <cellStyle name="Normal 13 2 3 2 2 3 5" xfId="21478" xr:uid="{00000000-0005-0000-0000-000074540000}"/>
    <cellStyle name="Normal 13 2 3 2 2 3 6" xfId="21479" xr:uid="{00000000-0005-0000-0000-000075540000}"/>
    <cellStyle name="Normal 13 2 3 2 2 3 7" xfId="21480" xr:uid="{00000000-0005-0000-0000-000076540000}"/>
    <cellStyle name="Normal 13 2 3 2 2 3 8" xfId="21481" xr:uid="{00000000-0005-0000-0000-000077540000}"/>
    <cellStyle name="Normal 13 2 3 2 2 3 9" xfId="21482" xr:uid="{00000000-0005-0000-0000-000078540000}"/>
    <cellStyle name="Normal 13 2 3 2 2 4" xfId="21483" xr:uid="{00000000-0005-0000-0000-000079540000}"/>
    <cellStyle name="Normal 13 2 3 2 2 4 2" xfId="21484" xr:uid="{00000000-0005-0000-0000-00007A540000}"/>
    <cellStyle name="Normal 13 2 3 2 2 4 2 2" xfId="21485" xr:uid="{00000000-0005-0000-0000-00007B540000}"/>
    <cellStyle name="Normal 13 2 3 2 2 4 2 3" xfId="21486" xr:uid="{00000000-0005-0000-0000-00007C540000}"/>
    <cellStyle name="Normal 13 2 3 2 2 4 2 4" xfId="21487" xr:uid="{00000000-0005-0000-0000-00007D540000}"/>
    <cellStyle name="Normal 13 2 3 2 2 4 2 5" xfId="21488" xr:uid="{00000000-0005-0000-0000-00007E540000}"/>
    <cellStyle name="Normal 13 2 3 2 2 4 2 6" xfId="21489" xr:uid="{00000000-0005-0000-0000-00007F540000}"/>
    <cellStyle name="Normal 13 2 3 2 2 4 2 7" xfId="21490" xr:uid="{00000000-0005-0000-0000-000080540000}"/>
    <cellStyle name="Normal 13 2 3 2 2 4 3" xfId="21491" xr:uid="{00000000-0005-0000-0000-000081540000}"/>
    <cellStyle name="Normal 13 2 3 2 2 4 4" xfId="21492" xr:uid="{00000000-0005-0000-0000-000082540000}"/>
    <cellStyle name="Normal 13 2 3 2 2 4 5" xfId="21493" xr:uid="{00000000-0005-0000-0000-000083540000}"/>
    <cellStyle name="Normal 13 2 3 2 2 4 6" xfId="21494" xr:uid="{00000000-0005-0000-0000-000084540000}"/>
    <cellStyle name="Normal 13 2 3 2 2 4 7" xfId="21495" xr:uid="{00000000-0005-0000-0000-000085540000}"/>
    <cellStyle name="Normal 13 2 3 2 2 4 8" xfId="21496" xr:uid="{00000000-0005-0000-0000-000086540000}"/>
    <cellStyle name="Normal 13 2 3 2 2 5" xfId="21497" xr:uid="{00000000-0005-0000-0000-000087540000}"/>
    <cellStyle name="Normal 13 2 3 2 2 5 2" xfId="21498" xr:uid="{00000000-0005-0000-0000-000088540000}"/>
    <cellStyle name="Normal 13 2 3 2 2 5 3" xfId="21499" xr:uid="{00000000-0005-0000-0000-000089540000}"/>
    <cellStyle name="Normal 13 2 3 2 2 5 4" xfId="21500" xr:uid="{00000000-0005-0000-0000-00008A540000}"/>
    <cellStyle name="Normal 13 2 3 2 2 5 5" xfId="21501" xr:uid="{00000000-0005-0000-0000-00008B540000}"/>
    <cellStyle name="Normal 13 2 3 2 2 5 6" xfId="21502" xr:uid="{00000000-0005-0000-0000-00008C540000}"/>
    <cellStyle name="Normal 13 2 3 2 2 5 7" xfId="21503" xr:uid="{00000000-0005-0000-0000-00008D540000}"/>
    <cellStyle name="Normal 13 2 3 2 2 6" xfId="21504" xr:uid="{00000000-0005-0000-0000-00008E540000}"/>
    <cellStyle name="Normal 13 2 3 2 2 7" xfId="21505" xr:uid="{00000000-0005-0000-0000-00008F540000}"/>
    <cellStyle name="Normal 13 2 3 2 2 8" xfId="21506" xr:uid="{00000000-0005-0000-0000-000090540000}"/>
    <cellStyle name="Normal 13 2 3 2 2 9" xfId="21507" xr:uid="{00000000-0005-0000-0000-000091540000}"/>
    <cellStyle name="Normal 13 2 3 2 3" xfId="21508" xr:uid="{00000000-0005-0000-0000-000092540000}"/>
    <cellStyle name="Normal 13 2 3 2 3 10" xfId="21509" xr:uid="{00000000-0005-0000-0000-000093540000}"/>
    <cellStyle name="Normal 13 2 3 2 3 2" xfId="21510" xr:uid="{00000000-0005-0000-0000-000094540000}"/>
    <cellStyle name="Normal 13 2 3 2 3 2 2" xfId="21511" xr:uid="{00000000-0005-0000-0000-000095540000}"/>
    <cellStyle name="Normal 13 2 3 2 3 2 2 2" xfId="21512" xr:uid="{00000000-0005-0000-0000-000096540000}"/>
    <cellStyle name="Normal 13 2 3 2 3 2 2 3" xfId="21513" xr:uid="{00000000-0005-0000-0000-000097540000}"/>
    <cellStyle name="Normal 13 2 3 2 3 2 2 4" xfId="21514" xr:uid="{00000000-0005-0000-0000-000098540000}"/>
    <cellStyle name="Normal 13 2 3 2 3 2 2 5" xfId="21515" xr:uid="{00000000-0005-0000-0000-000099540000}"/>
    <cellStyle name="Normal 13 2 3 2 3 2 2 6" xfId="21516" xr:uid="{00000000-0005-0000-0000-00009A540000}"/>
    <cellStyle name="Normal 13 2 3 2 3 2 2 7" xfId="21517" xr:uid="{00000000-0005-0000-0000-00009B540000}"/>
    <cellStyle name="Normal 13 2 3 2 3 2 3" xfId="21518" xr:uid="{00000000-0005-0000-0000-00009C540000}"/>
    <cellStyle name="Normal 13 2 3 2 3 2 4" xfId="21519" xr:uid="{00000000-0005-0000-0000-00009D540000}"/>
    <cellStyle name="Normal 13 2 3 2 3 2 5" xfId="21520" xr:uid="{00000000-0005-0000-0000-00009E540000}"/>
    <cellStyle name="Normal 13 2 3 2 3 2 6" xfId="21521" xr:uid="{00000000-0005-0000-0000-00009F540000}"/>
    <cellStyle name="Normal 13 2 3 2 3 2 7" xfId="21522" xr:uid="{00000000-0005-0000-0000-0000A0540000}"/>
    <cellStyle name="Normal 13 2 3 2 3 2 8" xfId="21523" xr:uid="{00000000-0005-0000-0000-0000A1540000}"/>
    <cellStyle name="Normal 13 2 3 2 3 3" xfId="21524" xr:uid="{00000000-0005-0000-0000-0000A2540000}"/>
    <cellStyle name="Normal 13 2 3 2 3 3 2" xfId="21525" xr:uid="{00000000-0005-0000-0000-0000A3540000}"/>
    <cellStyle name="Normal 13 2 3 2 3 3 2 2" xfId="21526" xr:uid="{00000000-0005-0000-0000-0000A4540000}"/>
    <cellStyle name="Normal 13 2 3 2 3 3 2 3" xfId="21527" xr:uid="{00000000-0005-0000-0000-0000A5540000}"/>
    <cellStyle name="Normal 13 2 3 2 3 3 2 4" xfId="21528" xr:uid="{00000000-0005-0000-0000-0000A6540000}"/>
    <cellStyle name="Normal 13 2 3 2 3 3 2 5" xfId="21529" xr:uid="{00000000-0005-0000-0000-0000A7540000}"/>
    <cellStyle name="Normal 13 2 3 2 3 3 2 6" xfId="21530" xr:uid="{00000000-0005-0000-0000-0000A8540000}"/>
    <cellStyle name="Normal 13 2 3 2 3 3 2 7" xfId="21531" xr:uid="{00000000-0005-0000-0000-0000A9540000}"/>
    <cellStyle name="Normal 13 2 3 2 3 3 3" xfId="21532" xr:uid="{00000000-0005-0000-0000-0000AA540000}"/>
    <cellStyle name="Normal 13 2 3 2 3 3 4" xfId="21533" xr:uid="{00000000-0005-0000-0000-0000AB540000}"/>
    <cellStyle name="Normal 13 2 3 2 3 3 5" xfId="21534" xr:uid="{00000000-0005-0000-0000-0000AC540000}"/>
    <cellStyle name="Normal 13 2 3 2 3 3 6" xfId="21535" xr:uid="{00000000-0005-0000-0000-0000AD540000}"/>
    <cellStyle name="Normal 13 2 3 2 3 3 7" xfId="21536" xr:uid="{00000000-0005-0000-0000-0000AE540000}"/>
    <cellStyle name="Normal 13 2 3 2 3 3 8" xfId="21537" xr:uid="{00000000-0005-0000-0000-0000AF540000}"/>
    <cellStyle name="Normal 13 2 3 2 3 4" xfId="21538" xr:uid="{00000000-0005-0000-0000-0000B0540000}"/>
    <cellStyle name="Normal 13 2 3 2 3 4 2" xfId="21539" xr:uid="{00000000-0005-0000-0000-0000B1540000}"/>
    <cellStyle name="Normal 13 2 3 2 3 4 3" xfId="21540" xr:uid="{00000000-0005-0000-0000-0000B2540000}"/>
    <cellStyle name="Normal 13 2 3 2 3 4 4" xfId="21541" xr:uid="{00000000-0005-0000-0000-0000B3540000}"/>
    <cellStyle name="Normal 13 2 3 2 3 4 5" xfId="21542" xr:uid="{00000000-0005-0000-0000-0000B4540000}"/>
    <cellStyle name="Normal 13 2 3 2 3 4 6" xfId="21543" xr:uid="{00000000-0005-0000-0000-0000B5540000}"/>
    <cellStyle name="Normal 13 2 3 2 3 4 7" xfId="21544" xr:uid="{00000000-0005-0000-0000-0000B6540000}"/>
    <cellStyle name="Normal 13 2 3 2 3 5" xfId="21545" xr:uid="{00000000-0005-0000-0000-0000B7540000}"/>
    <cellStyle name="Normal 13 2 3 2 3 6" xfId="21546" xr:uid="{00000000-0005-0000-0000-0000B8540000}"/>
    <cellStyle name="Normal 13 2 3 2 3 7" xfId="21547" xr:uid="{00000000-0005-0000-0000-0000B9540000}"/>
    <cellStyle name="Normal 13 2 3 2 3 8" xfId="21548" xr:uid="{00000000-0005-0000-0000-0000BA540000}"/>
    <cellStyle name="Normal 13 2 3 2 3 9" xfId="21549" xr:uid="{00000000-0005-0000-0000-0000BB540000}"/>
    <cellStyle name="Normal 13 2 3 2 4" xfId="21550" xr:uid="{00000000-0005-0000-0000-0000BC540000}"/>
    <cellStyle name="Normal 13 2 3 2 4 2" xfId="21551" xr:uid="{00000000-0005-0000-0000-0000BD540000}"/>
    <cellStyle name="Normal 13 2 3 2 4 2 2" xfId="21552" xr:uid="{00000000-0005-0000-0000-0000BE540000}"/>
    <cellStyle name="Normal 13 2 3 2 4 2 2 2" xfId="21553" xr:uid="{00000000-0005-0000-0000-0000BF540000}"/>
    <cellStyle name="Normal 13 2 3 2 4 2 2 3" xfId="21554" xr:uid="{00000000-0005-0000-0000-0000C0540000}"/>
    <cellStyle name="Normal 13 2 3 2 4 2 2 4" xfId="21555" xr:uid="{00000000-0005-0000-0000-0000C1540000}"/>
    <cellStyle name="Normal 13 2 3 2 4 2 2 5" xfId="21556" xr:uid="{00000000-0005-0000-0000-0000C2540000}"/>
    <cellStyle name="Normal 13 2 3 2 4 2 2 6" xfId="21557" xr:uid="{00000000-0005-0000-0000-0000C3540000}"/>
    <cellStyle name="Normal 13 2 3 2 4 2 2 7" xfId="21558" xr:uid="{00000000-0005-0000-0000-0000C4540000}"/>
    <cellStyle name="Normal 13 2 3 2 4 2 3" xfId="21559" xr:uid="{00000000-0005-0000-0000-0000C5540000}"/>
    <cellStyle name="Normal 13 2 3 2 4 2 4" xfId="21560" xr:uid="{00000000-0005-0000-0000-0000C6540000}"/>
    <cellStyle name="Normal 13 2 3 2 4 2 5" xfId="21561" xr:uid="{00000000-0005-0000-0000-0000C7540000}"/>
    <cellStyle name="Normal 13 2 3 2 4 2 6" xfId="21562" xr:uid="{00000000-0005-0000-0000-0000C8540000}"/>
    <cellStyle name="Normal 13 2 3 2 4 2 7" xfId="21563" xr:uid="{00000000-0005-0000-0000-0000C9540000}"/>
    <cellStyle name="Normal 13 2 3 2 4 2 8" xfId="21564" xr:uid="{00000000-0005-0000-0000-0000CA540000}"/>
    <cellStyle name="Normal 13 2 3 2 4 3" xfId="21565" xr:uid="{00000000-0005-0000-0000-0000CB540000}"/>
    <cellStyle name="Normal 13 2 3 2 4 3 2" xfId="21566" xr:uid="{00000000-0005-0000-0000-0000CC540000}"/>
    <cellStyle name="Normal 13 2 3 2 4 3 3" xfId="21567" xr:uid="{00000000-0005-0000-0000-0000CD540000}"/>
    <cellStyle name="Normal 13 2 3 2 4 3 4" xfId="21568" xr:uid="{00000000-0005-0000-0000-0000CE540000}"/>
    <cellStyle name="Normal 13 2 3 2 4 3 5" xfId="21569" xr:uid="{00000000-0005-0000-0000-0000CF540000}"/>
    <cellStyle name="Normal 13 2 3 2 4 3 6" xfId="21570" xr:uid="{00000000-0005-0000-0000-0000D0540000}"/>
    <cellStyle name="Normal 13 2 3 2 4 3 7" xfId="21571" xr:uid="{00000000-0005-0000-0000-0000D1540000}"/>
    <cellStyle name="Normal 13 2 3 2 4 4" xfId="21572" xr:uid="{00000000-0005-0000-0000-0000D2540000}"/>
    <cellStyle name="Normal 13 2 3 2 4 5" xfId="21573" xr:uid="{00000000-0005-0000-0000-0000D3540000}"/>
    <cellStyle name="Normal 13 2 3 2 4 6" xfId="21574" xr:uid="{00000000-0005-0000-0000-0000D4540000}"/>
    <cellStyle name="Normal 13 2 3 2 4 7" xfId="21575" xr:uid="{00000000-0005-0000-0000-0000D5540000}"/>
    <cellStyle name="Normal 13 2 3 2 4 8" xfId="21576" xr:uid="{00000000-0005-0000-0000-0000D6540000}"/>
    <cellStyle name="Normal 13 2 3 2 4 9" xfId="21577" xr:uid="{00000000-0005-0000-0000-0000D7540000}"/>
    <cellStyle name="Normal 13 2 3 2 5" xfId="21578" xr:uid="{00000000-0005-0000-0000-0000D8540000}"/>
    <cellStyle name="Normal 13 2 3 2 5 2" xfId="21579" xr:uid="{00000000-0005-0000-0000-0000D9540000}"/>
    <cellStyle name="Normal 13 2 3 2 5 2 2" xfId="21580" xr:uid="{00000000-0005-0000-0000-0000DA540000}"/>
    <cellStyle name="Normal 13 2 3 2 5 2 3" xfId="21581" xr:uid="{00000000-0005-0000-0000-0000DB540000}"/>
    <cellStyle name="Normal 13 2 3 2 5 2 4" xfId="21582" xr:uid="{00000000-0005-0000-0000-0000DC540000}"/>
    <cellStyle name="Normal 13 2 3 2 5 2 5" xfId="21583" xr:uid="{00000000-0005-0000-0000-0000DD540000}"/>
    <cellStyle name="Normal 13 2 3 2 5 2 6" xfId="21584" xr:uid="{00000000-0005-0000-0000-0000DE540000}"/>
    <cellStyle name="Normal 13 2 3 2 5 2 7" xfId="21585" xr:uid="{00000000-0005-0000-0000-0000DF540000}"/>
    <cellStyle name="Normal 13 2 3 2 5 3" xfId="21586" xr:uid="{00000000-0005-0000-0000-0000E0540000}"/>
    <cellStyle name="Normal 13 2 3 2 5 4" xfId="21587" xr:uid="{00000000-0005-0000-0000-0000E1540000}"/>
    <cellStyle name="Normal 13 2 3 2 5 5" xfId="21588" xr:uid="{00000000-0005-0000-0000-0000E2540000}"/>
    <cellStyle name="Normal 13 2 3 2 5 6" xfId="21589" xr:uid="{00000000-0005-0000-0000-0000E3540000}"/>
    <cellStyle name="Normal 13 2 3 2 5 7" xfId="21590" xr:uid="{00000000-0005-0000-0000-0000E4540000}"/>
    <cellStyle name="Normal 13 2 3 2 5 8" xfId="21591" xr:uid="{00000000-0005-0000-0000-0000E5540000}"/>
    <cellStyle name="Normal 13 2 3 2 6" xfId="21592" xr:uid="{00000000-0005-0000-0000-0000E6540000}"/>
    <cellStyle name="Normal 13 2 3 2 6 2" xfId="21593" xr:uid="{00000000-0005-0000-0000-0000E7540000}"/>
    <cellStyle name="Normal 13 2 3 2 6 3" xfId="21594" xr:uid="{00000000-0005-0000-0000-0000E8540000}"/>
    <cellStyle name="Normal 13 2 3 2 6 4" xfId="21595" xr:uid="{00000000-0005-0000-0000-0000E9540000}"/>
    <cellStyle name="Normal 13 2 3 2 6 5" xfId="21596" xr:uid="{00000000-0005-0000-0000-0000EA540000}"/>
    <cellStyle name="Normal 13 2 3 2 6 6" xfId="21597" xr:uid="{00000000-0005-0000-0000-0000EB540000}"/>
    <cellStyle name="Normal 13 2 3 2 6 7" xfId="21598" xr:uid="{00000000-0005-0000-0000-0000EC540000}"/>
    <cellStyle name="Normal 13 2 3 2 7" xfId="21599" xr:uid="{00000000-0005-0000-0000-0000ED540000}"/>
    <cellStyle name="Normal 13 2 3 2 8" xfId="21600" xr:uid="{00000000-0005-0000-0000-0000EE540000}"/>
    <cellStyle name="Normal 13 2 3 2 9" xfId="21601" xr:uid="{00000000-0005-0000-0000-0000EF540000}"/>
    <cellStyle name="Normal 13 2 3 3" xfId="21602" xr:uid="{00000000-0005-0000-0000-0000F0540000}"/>
    <cellStyle name="Normal 13 2 3 3 10" xfId="21603" xr:uid="{00000000-0005-0000-0000-0000F1540000}"/>
    <cellStyle name="Normal 13 2 3 3 11" xfId="21604" xr:uid="{00000000-0005-0000-0000-0000F2540000}"/>
    <cellStyle name="Normal 13 2 3 3 12" xfId="21605" xr:uid="{00000000-0005-0000-0000-0000F3540000}"/>
    <cellStyle name="Normal 13 2 3 3 2" xfId="21606" xr:uid="{00000000-0005-0000-0000-0000F4540000}"/>
    <cellStyle name="Normal 13 2 3 3 2 10" xfId="21607" xr:uid="{00000000-0005-0000-0000-0000F5540000}"/>
    <cellStyle name="Normal 13 2 3 3 2 11" xfId="21608" xr:uid="{00000000-0005-0000-0000-0000F6540000}"/>
    <cellStyle name="Normal 13 2 3 3 2 2" xfId="21609" xr:uid="{00000000-0005-0000-0000-0000F7540000}"/>
    <cellStyle name="Normal 13 2 3 3 2 2 10" xfId="21610" xr:uid="{00000000-0005-0000-0000-0000F8540000}"/>
    <cellStyle name="Normal 13 2 3 3 2 2 2" xfId="21611" xr:uid="{00000000-0005-0000-0000-0000F9540000}"/>
    <cellStyle name="Normal 13 2 3 3 2 2 2 2" xfId="21612" xr:uid="{00000000-0005-0000-0000-0000FA540000}"/>
    <cellStyle name="Normal 13 2 3 3 2 2 2 2 2" xfId="21613" xr:uid="{00000000-0005-0000-0000-0000FB540000}"/>
    <cellStyle name="Normal 13 2 3 3 2 2 2 2 3" xfId="21614" xr:uid="{00000000-0005-0000-0000-0000FC540000}"/>
    <cellStyle name="Normal 13 2 3 3 2 2 2 2 4" xfId="21615" xr:uid="{00000000-0005-0000-0000-0000FD540000}"/>
    <cellStyle name="Normal 13 2 3 3 2 2 2 2 5" xfId="21616" xr:uid="{00000000-0005-0000-0000-0000FE540000}"/>
    <cellStyle name="Normal 13 2 3 3 2 2 2 2 6" xfId="21617" xr:uid="{00000000-0005-0000-0000-0000FF540000}"/>
    <cellStyle name="Normal 13 2 3 3 2 2 2 2 7" xfId="21618" xr:uid="{00000000-0005-0000-0000-000000550000}"/>
    <cellStyle name="Normal 13 2 3 3 2 2 2 3" xfId="21619" xr:uid="{00000000-0005-0000-0000-000001550000}"/>
    <cellStyle name="Normal 13 2 3 3 2 2 2 4" xfId="21620" xr:uid="{00000000-0005-0000-0000-000002550000}"/>
    <cellStyle name="Normal 13 2 3 3 2 2 2 5" xfId="21621" xr:uid="{00000000-0005-0000-0000-000003550000}"/>
    <cellStyle name="Normal 13 2 3 3 2 2 2 6" xfId="21622" xr:uid="{00000000-0005-0000-0000-000004550000}"/>
    <cellStyle name="Normal 13 2 3 3 2 2 2 7" xfId="21623" xr:uid="{00000000-0005-0000-0000-000005550000}"/>
    <cellStyle name="Normal 13 2 3 3 2 2 2 8" xfId="21624" xr:uid="{00000000-0005-0000-0000-000006550000}"/>
    <cellStyle name="Normal 13 2 3 3 2 2 3" xfId="21625" xr:uid="{00000000-0005-0000-0000-000007550000}"/>
    <cellStyle name="Normal 13 2 3 3 2 2 3 2" xfId="21626" xr:uid="{00000000-0005-0000-0000-000008550000}"/>
    <cellStyle name="Normal 13 2 3 3 2 2 3 2 2" xfId="21627" xr:uid="{00000000-0005-0000-0000-000009550000}"/>
    <cellStyle name="Normal 13 2 3 3 2 2 3 2 3" xfId="21628" xr:uid="{00000000-0005-0000-0000-00000A550000}"/>
    <cellStyle name="Normal 13 2 3 3 2 2 3 2 4" xfId="21629" xr:uid="{00000000-0005-0000-0000-00000B550000}"/>
    <cellStyle name="Normal 13 2 3 3 2 2 3 2 5" xfId="21630" xr:uid="{00000000-0005-0000-0000-00000C550000}"/>
    <cellStyle name="Normal 13 2 3 3 2 2 3 2 6" xfId="21631" xr:uid="{00000000-0005-0000-0000-00000D550000}"/>
    <cellStyle name="Normal 13 2 3 3 2 2 3 2 7" xfId="21632" xr:uid="{00000000-0005-0000-0000-00000E550000}"/>
    <cellStyle name="Normal 13 2 3 3 2 2 3 3" xfId="21633" xr:uid="{00000000-0005-0000-0000-00000F550000}"/>
    <cellStyle name="Normal 13 2 3 3 2 2 3 4" xfId="21634" xr:uid="{00000000-0005-0000-0000-000010550000}"/>
    <cellStyle name="Normal 13 2 3 3 2 2 3 5" xfId="21635" xr:uid="{00000000-0005-0000-0000-000011550000}"/>
    <cellStyle name="Normal 13 2 3 3 2 2 3 6" xfId="21636" xr:uid="{00000000-0005-0000-0000-000012550000}"/>
    <cellStyle name="Normal 13 2 3 3 2 2 3 7" xfId="21637" xr:uid="{00000000-0005-0000-0000-000013550000}"/>
    <cellStyle name="Normal 13 2 3 3 2 2 3 8" xfId="21638" xr:uid="{00000000-0005-0000-0000-000014550000}"/>
    <cellStyle name="Normal 13 2 3 3 2 2 4" xfId="21639" xr:uid="{00000000-0005-0000-0000-000015550000}"/>
    <cellStyle name="Normal 13 2 3 3 2 2 4 2" xfId="21640" xr:uid="{00000000-0005-0000-0000-000016550000}"/>
    <cellStyle name="Normal 13 2 3 3 2 2 4 3" xfId="21641" xr:uid="{00000000-0005-0000-0000-000017550000}"/>
    <cellStyle name="Normal 13 2 3 3 2 2 4 4" xfId="21642" xr:uid="{00000000-0005-0000-0000-000018550000}"/>
    <cellStyle name="Normal 13 2 3 3 2 2 4 5" xfId="21643" xr:uid="{00000000-0005-0000-0000-000019550000}"/>
    <cellStyle name="Normal 13 2 3 3 2 2 4 6" xfId="21644" xr:uid="{00000000-0005-0000-0000-00001A550000}"/>
    <cellStyle name="Normal 13 2 3 3 2 2 4 7" xfId="21645" xr:uid="{00000000-0005-0000-0000-00001B550000}"/>
    <cellStyle name="Normal 13 2 3 3 2 2 5" xfId="21646" xr:uid="{00000000-0005-0000-0000-00001C550000}"/>
    <cellStyle name="Normal 13 2 3 3 2 2 6" xfId="21647" xr:uid="{00000000-0005-0000-0000-00001D550000}"/>
    <cellStyle name="Normal 13 2 3 3 2 2 7" xfId="21648" xr:uid="{00000000-0005-0000-0000-00001E550000}"/>
    <cellStyle name="Normal 13 2 3 3 2 2 8" xfId="21649" xr:uid="{00000000-0005-0000-0000-00001F550000}"/>
    <cellStyle name="Normal 13 2 3 3 2 2 9" xfId="21650" xr:uid="{00000000-0005-0000-0000-000020550000}"/>
    <cellStyle name="Normal 13 2 3 3 2 3" xfId="21651" xr:uid="{00000000-0005-0000-0000-000021550000}"/>
    <cellStyle name="Normal 13 2 3 3 2 3 2" xfId="21652" xr:uid="{00000000-0005-0000-0000-000022550000}"/>
    <cellStyle name="Normal 13 2 3 3 2 3 2 2" xfId="21653" xr:uid="{00000000-0005-0000-0000-000023550000}"/>
    <cellStyle name="Normal 13 2 3 3 2 3 2 2 2" xfId="21654" xr:uid="{00000000-0005-0000-0000-000024550000}"/>
    <cellStyle name="Normal 13 2 3 3 2 3 2 2 3" xfId="21655" xr:uid="{00000000-0005-0000-0000-000025550000}"/>
    <cellStyle name="Normal 13 2 3 3 2 3 2 2 4" xfId="21656" xr:uid="{00000000-0005-0000-0000-000026550000}"/>
    <cellStyle name="Normal 13 2 3 3 2 3 2 2 5" xfId="21657" xr:uid="{00000000-0005-0000-0000-000027550000}"/>
    <cellStyle name="Normal 13 2 3 3 2 3 2 2 6" xfId="21658" xr:uid="{00000000-0005-0000-0000-000028550000}"/>
    <cellStyle name="Normal 13 2 3 3 2 3 2 2 7" xfId="21659" xr:uid="{00000000-0005-0000-0000-000029550000}"/>
    <cellStyle name="Normal 13 2 3 3 2 3 2 3" xfId="21660" xr:uid="{00000000-0005-0000-0000-00002A550000}"/>
    <cellStyle name="Normal 13 2 3 3 2 3 2 4" xfId="21661" xr:uid="{00000000-0005-0000-0000-00002B550000}"/>
    <cellStyle name="Normal 13 2 3 3 2 3 2 5" xfId="21662" xr:uid="{00000000-0005-0000-0000-00002C550000}"/>
    <cellStyle name="Normal 13 2 3 3 2 3 2 6" xfId="21663" xr:uid="{00000000-0005-0000-0000-00002D550000}"/>
    <cellStyle name="Normal 13 2 3 3 2 3 2 7" xfId="21664" xr:uid="{00000000-0005-0000-0000-00002E550000}"/>
    <cellStyle name="Normal 13 2 3 3 2 3 2 8" xfId="21665" xr:uid="{00000000-0005-0000-0000-00002F550000}"/>
    <cellStyle name="Normal 13 2 3 3 2 3 3" xfId="21666" xr:uid="{00000000-0005-0000-0000-000030550000}"/>
    <cellStyle name="Normal 13 2 3 3 2 3 3 2" xfId="21667" xr:uid="{00000000-0005-0000-0000-000031550000}"/>
    <cellStyle name="Normal 13 2 3 3 2 3 3 3" xfId="21668" xr:uid="{00000000-0005-0000-0000-000032550000}"/>
    <cellStyle name="Normal 13 2 3 3 2 3 3 4" xfId="21669" xr:uid="{00000000-0005-0000-0000-000033550000}"/>
    <cellStyle name="Normal 13 2 3 3 2 3 3 5" xfId="21670" xr:uid="{00000000-0005-0000-0000-000034550000}"/>
    <cellStyle name="Normal 13 2 3 3 2 3 3 6" xfId="21671" xr:uid="{00000000-0005-0000-0000-000035550000}"/>
    <cellStyle name="Normal 13 2 3 3 2 3 3 7" xfId="21672" xr:uid="{00000000-0005-0000-0000-000036550000}"/>
    <cellStyle name="Normal 13 2 3 3 2 3 4" xfId="21673" xr:uid="{00000000-0005-0000-0000-000037550000}"/>
    <cellStyle name="Normal 13 2 3 3 2 3 5" xfId="21674" xr:uid="{00000000-0005-0000-0000-000038550000}"/>
    <cellStyle name="Normal 13 2 3 3 2 3 6" xfId="21675" xr:uid="{00000000-0005-0000-0000-000039550000}"/>
    <cellStyle name="Normal 13 2 3 3 2 3 7" xfId="21676" xr:uid="{00000000-0005-0000-0000-00003A550000}"/>
    <cellStyle name="Normal 13 2 3 3 2 3 8" xfId="21677" xr:uid="{00000000-0005-0000-0000-00003B550000}"/>
    <cellStyle name="Normal 13 2 3 3 2 3 9" xfId="21678" xr:uid="{00000000-0005-0000-0000-00003C550000}"/>
    <cellStyle name="Normal 13 2 3 3 2 4" xfId="21679" xr:uid="{00000000-0005-0000-0000-00003D550000}"/>
    <cellStyle name="Normal 13 2 3 3 2 4 2" xfId="21680" xr:uid="{00000000-0005-0000-0000-00003E550000}"/>
    <cellStyle name="Normal 13 2 3 3 2 4 2 2" xfId="21681" xr:uid="{00000000-0005-0000-0000-00003F550000}"/>
    <cellStyle name="Normal 13 2 3 3 2 4 2 3" xfId="21682" xr:uid="{00000000-0005-0000-0000-000040550000}"/>
    <cellStyle name="Normal 13 2 3 3 2 4 2 4" xfId="21683" xr:uid="{00000000-0005-0000-0000-000041550000}"/>
    <cellStyle name="Normal 13 2 3 3 2 4 2 5" xfId="21684" xr:uid="{00000000-0005-0000-0000-000042550000}"/>
    <cellStyle name="Normal 13 2 3 3 2 4 2 6" xfId="21685" xr:uid="{00000000-0005-0000-0000-000043550000}"/>
    <cellStyle name="Normal 13 2 3 3 2 4 2 7" xfId="21686" xr:uid="{00000000-0005-0000-0000-000044550000}"/>
    <cellStyle name="Normal 13 2 3 3 2 4 3" xfId="21687" xr:uid="{00000000-0005-0000-0000-000045550000}"/>
    <cellStyle name="Normal 13 2 3 3 2 4 4" xfId="21688" xr:uid="{00000000-0005-0000-0000-000046550000}"/>
    <cellStyle name="Normal 13 2 3 3 2 4 5" xfId="21689" xr:uid="{00000000-0005-0000-0000-000047550000}"/>
    <cellStyle name="Normal 13 2 3 3 2 4 6" xfId="21690" xr:uid="{00000000-0005-0000-0000-000048550000}"/>
    <cellStyle name="Normal 13 2 3 3 2 4 7" xfId="21691" xr:uid="{00000000-0005-0000-0000-000049550000}"/>
    <cellStyle name="Normal 13 2 3 3 2 4 8" xfId="21692" xr:uid="{00000000-0005-0000-0000-00004A550000}"/>
    <cellStyle name="Normal 13 2 3 3 2 5" xfId="21693" xr:uid="{00000000-0005-0000-0000-00004B550000}"/>
    <cellStyle name="Normal 13 2 3 3 2 5 2" xfId="21694" xr:uid="{00000000-0005-0000-0000-00004C550000}"/>
    <cellStyle name="Normal 13 2 3 3 2 5 3" xfId="21695" xr:uid="{00000000-0005-0000-0000-00004D550000}"/>
    <cellStyle name="Normal 13 2 3 3 2 5 4" xfId="21696" xr:uid="{00000000-0005-0000-0000-00004E550000}"/>
    <cellStyle name="Normal 13 2 3 3 2 5 5" xfId="21697" xr:uid="{00000000-0005-0000-0000-00004F550000}"/>
    <cellStyle name="Normal 13 2 3 3 2 5 6" xfId="21698" xr:uid="{00000000-0005-0000-0000-000050550000}"/>
    <cellStyle name="Normal 13 2 3 3 2 5 7" xfId="21699" xr:uid="{00000000-0005-0000-0000-000051550000}"/>
    <cellStyle name="Normal 13 2 3 3 2 6" xfId="21700" xr:uid="{00000000-0005-0000-0000-000052550000}"/>
    <cellStyle name="Normal 13 2 3 3 2 7" xfId="21701" xr:uid="{00000000-0005-0000-0000-000053550000}"/>
    <cellStyle name="Normal 13 2 3 3 2 8" xfId="21702" xr:uid="{00000000-0005-0000-0000-000054550000}"/>
    <cellStyle name="Normal 13 2 3 3 2 9" xfId="21703" xr:uid="{00000000-0005-0000-0000-000055550000}"/>
    <cellStyle name="Normal 13 2 3 3 3" xfId="21704" xr:uid="{00000000-0005-0000-0000-000056550000}"/>
    <cellStyle name="Normal 13 2 3 3 3 10" xfId="21705" xr:uid="{00000000-0005-0000-0000-000057550000}"/>
    <cellStyle name="Normal 13 2 3 3 3 2" xfId="21706" xr:uid="{00000000-0005-0000-0000-000058550000}"/>
    <cellStyle name="Normal 13 2 3 3 3 2 2" xfId="21707" xr:uid="{00000000-0005-0000-0000-000059550000}"/>
    <cellStyle name="Normal 13 2 3 3 3 2 2 2" xfId="21708" xr:uid="{00000000-0005-0000-0000-00005A550000}"/>
    <cellStyle name="Normal 13 2 3 3 3 2 2 3" xfId="21709" xr:uid="{00000000-0005-0000-0000-00005B550000}"/>
    <cellStyle name="Normal 13 2 3 3 3 2 2 4" xfId="21710" xr:uid="{00000000-0005-0000-0000-00005C550000}"/>
    <cellStyle name="Normal 13 2 3 3 3 2 2 5" xfId="21711" xr:uid="{00000000-0005-0000-0000-00005D550000}"/>
    <cellStyle name="Normal 13 2 3 3 3 2 2 6" xfId="21712" xr:uid="{00000000-0005-0000-0000-00005E550000}"/>
    <cellStyle name="Normal 13 2 3 3 3 2 2 7" xfId="21713" xr:uid="{00000000-0005-0000-0000-00005F550000}"/>
    <cellStyle name="Normal 13 2 3 3 3 2 3" xfId="21714" xr:uid="{00000000-0005-0000-0000-000060550000}"/>
    <cellStyle name="Normal 13 2 3 3 3 2 4" xfId="21715" xr:uid="{00000000-0005-0000-0000-000061550000}"/>
    <cellStyle name="Normal 13 2 3 3 3 2 5" xfId="21716" xr:uid="{00000000-0005-0000-0000-000062550000}"/>
    <cellStyle name="Normal 13 2 3 3 3 2 6" xfId="21717" xr:uid="{00000000-0005-0000-0000-000063550000}"/>
    <cellStyle name="Normal 13 2 3 3 3 2 7" xfId="21718" xr:uid="{00000000-0005-0000-0000-000064550000}"/>
    <cellStyle name="Normal 13 2 3 3 3 2 8" xfId="21719" xr:uid="{00000000-0005-0000-0000-000065550000}"/>
    <cellStyle name="Normal 13 2 3 3 3 3" xfId="21720" xr:uid="{00000000-0005-0000-0000-000066550000}"/>
    <cellStyle name="Normal 13 2 3 3 3 3 2" xfId="21721" xr:uid="{00000000-0005-0000-0000-000067550000}"/>
    <cellStyle name="Normal 13 2 3 3 3 3 2 2" xfId="21722" xr:uid="{00000000-0005-0000-0000-000068550000}"/>
    <cellStyle name="Normal 13 2 3 3 3 3 2 3" xfId="21723" xr:uid="{00000000-0005-0000-0000-000069550000}"/>
    <cellStyle name="Normal 13 2 3 3 3 3 2 4" xfId="21724" xr:uid="{00000000-0005-0000-0000-00006A550000}"/>
    <cellStyle name="Normal 13 2 3 3 3 3 2 5" xfId="21725" xr:uid="{00000000-0005-0000-0000-00006B550000}"/>
    <cellStyle name="Normal 13 2 3 3 3 3 2 6" xfId="21726" xr:uid="{00000000-0005-0000-0000-00006C550000}"/>
    <cellStyle name="Normal 13 2 3 3 3 3 2 7" xfId="21727" xr:uid="{00000000-0005-0000-0000-00006D550000}"/>
    <cellStyle name="Normal 13 2 3 3 3 3 3" xfId="21728" xr:uid="{00000000-0005-0000-0000-00006E550000}"/>
    <cellStyle name="Normal 13 2 3 3 3 3 4" xfId="21729" xr:uid="{00000000-0005-0000-0000-00006F550000}"/>
    <cellStyle name="Normal 13 2 3 3 3 3 5" xfId="21730" xr:uid="{00000000-0005-0000-0000-000070550000}"/>
    <cellStyle name="Normal 13 2 3 3 3 3 6" xfId="21731" xr:uid="{00000000-0005-0000-0000-000071550000}"/>
    <cellStyle name="Normal 13 2 3 3 3 3 7" xfId="21732" xr:uid="{00000000-0005-0000-0000-000072550000}"/>
    <cellStyle name="Normal 13 2 3 3 3 3 8" xfId="21733" xr:uid="{00000000-0005-0000-0000-000073550000}"/>
    <cellStyle name="Normal 13 2 3 3 3 4" xfId="21734" xr:uid="{00000000-0005-0000-0000-000074550000}"/>
    <cellStyle name="Normal 13 2 3 3 3 4 2" xfId="21735" xr:uid="{00000000-0005-0000-0000-000075550000}"/>
    <cellStyle name="Normal 13 2 3 3 3 4 3" xfId="21736" xr:uid="{00000000-0005-0000-0000-000076550000}"/>
    <cellStyle name="Normal 13 2 3 3 3 4 4" xfId="21737" xr:uid="{00000000-0005-0000-0000-000077550000}"/>
    <cellStyle name="Normal 13 2 3 3 3 4 5" xfId="21738" xr:uid="{00000000-0005-0000-0000-000078550000}"/>
    <cellStyle name="Normal 13 2 3 3 3 4 6" xfId="21739" xr:uid="{00000000-0005-0000-0000-000079550000}"/>
    <cellStyle name="Normal 13 2 3 3 3 4 7" xfId="21740" xr:uid="{00000000-0005-0000-0000-00007A550000}"/>
    <cellStyle name="Normal 13 2 3 3 3 5" xfId="21741" xr:uid="{00000000-0005-0000-0000-00007B550000}"/>
    <cellStyle name="Normal 13 2 3 3 3 6" xfId="21742" xr:uid="{00000000-0005-0000-0000-00007C550000}"/>
    <cellStyle name="Normal 13 2 3 3 3 7" xfId="21743" xr:uid="{00000000-0005-0000-0000-00007D550000}"/>
    <cellStyle name="Normal 13 2 3 3 3 8" xfId="21744" xr:uid="{00000000-0005-0000-0000-00007E550000}"/>
    <cellStyle name="Normal 13 2 3 3 3 9" xfId="21745" xr:uid="{00000000-0005-0000-0000-00007F550000}"/>
    <cellStyle name="Normal 13 2 3 3 4" xfId="21746" xr:uid="{00000000-0005-0000-0000-000080550000}"/>
    <cellStyle name="Normal 13 2 3 3 4 2" xfId="21747" xr:uid="{00000000-0005-0000-0000-000081550000}"/>
    <cellStyle name="Normal 13 2 3 3 4 2 2" xfId="21748" xr:uid="{00000000-0005-0000-0000-000082550000}"/>
    <cellStyle name="Normal 13 2 3 3 4 2 2 2" xfId="21749" xr:uid="{00000000-0005-0000-0000-000083550000}"/>
    <cellStyle name="Normal 13 2 3 3 4 2 2 3" xfId="21750" xr:uid="{00000000-0005-0000-0000-000084550000}"/>
    <cellStyle name="Normal 13 2 3 3 4 2 2 4" xfId="21751" xr:uid="{00000000-0005-0000-0000-000085550000}"/>
    <cellStyle name="Normal 13 2 3 3 4 2 2 5" xfId="21752" xr:uid="{00000000-0005-0000-0000-000086550000}"/>
    <cellStyle name="Normal 13 2 3 3 4 2 2 6" xfId="21753" xr:uid="{00000000-0005-0000-0000-000087550000}"/>
    <cellStyle name="Normal 13 2 3 3 4 2 2 7" xfId="21754" xr:uid="{00000000-0005-0000-0000-000088550000}"/>
    <cellStyle name="Normal 13 2 3 3 4 2 3" xfId="21755" xr:uid="{00000000-0005-0000-0000-000089550000}"/>
    <cellStyle name="Normal 13 2 3 3 4 2 4" xfId="21756" xr:uid="{00000000-0005-0000-0000-00008A550000}"/>
    <cellStyle name="Normal 13 2 3 3 4 2 5" xfId="21757" xr:uid="{00000000-0005-0000-0000-00008B550000}"/>
    <cellStyle name="Normal 13 2 3 3 4 2 6" xfId="21758" xr:uid="{00000000-0005-0000-0000-00008C550000}"/>
    <cellStyle name="Normal 13 2 3 3 4 2 7" xfId="21759" xr:uid="{00000000-0005-0000-0000-00008D550000}"/>
    <cellStyle name="Normal 13 2 3 3 4 2 8" xfId="21760" xr:uid="{00000000-0005-0000-0000-00008E550000}"/>
    <cellStyle name="Normal 13 2 3 3 4 3" xfId="21761" xr:uid="{00000000-0005-0000-0000-00008F550000}"/>
    <cellStyle name="Normal 13 2 3 3 4 3 2" xfId="21762" xr:uid="{00000000-0005-0000-0000-000090550000}"/>
    <cellStyle name="Normal 13 2 3 3 4 3 3" xfId="21763" xr:uid="{00000000-0005-0000-0000-000091550000}"/>
    <cellStyle name="Normal 13 2 3 3 4 3 4" xfId="21764" xr:uid="{00000000-0005-0000-0000-000092550000}"/>
    <cellStyle name="Normal 13 2 3 3 4 3 5" xfId="21765" xr:uid="{00000000-0005-0000-0000-000093550000}"/>
    <cellStyle name="Normal 13 2 3 3 4 3 6" xfId="21766" xr:uid="{00000000-0005-0000-0000-000094550000}"/>
    <cellStyle name="Normal 13 2 3 3 4 3 7" xfId="21767" xr:uid="{00000000-0005-0000-0000-000095550000}"/>
    <cellStyle name="Normal 13 2 3 3 4 4" xfId="21768" xr:uid="{00000000-0005-0000-0000-000096550000}"/>
    <cellStyle name="Normal 13 2 3 3 4 5" xfId="21769" xr:uid="{00000000-0005-0000-0000-000097550000}"/>
    <cellStyle name="Normal 13 2 3 3 4 6" xfId="21770" xr:uid="{00000000-0005-0000-0000-000098550000}"/>
    <cellStyle name="Normal 13 2 3 3 4 7" xfId="21771" xr:uid="{00000000-0005-0000-0000-000099550000}"/>
    <cellStyle name="Normal 13 2 3 3 4 8" xfId="21772" xr:uid="{00000000-0005-0000-0000-00009A550000}"/>
    <cellStyle name="Normal 13 2 3 3 4 9" xfId="21773" xr:uid="{00000000-0005-0000-0000-00009B550000}"/>
    <cellStyle name="Normal 13 2 3 3 5" xfId="21774" xr:uid="{00000000-0005-0000-0000-00009C550000}"/>
    <cellStyle name="Normal 13 2 3 3 5 2" xfId="21775" xr:uid="{00000000-0005-0000-0000-00009D550000}"/>
    <cellStyle name="Normal 13 2 3 3 5 2 2" xfId="21776" xr:uid="{00000000-0005-0000-0000-00009E550000}"/>
    <cellStyle name="Normal 13 2 3 3 5 2 3" xfId="21777" xr:uid="{00000000-0005-0000-0000-00009F550000}"/>
    <cellStyle name="Normal 13 2 3 3 5 2 4" xfId="21778" xr:uid="{00000000-0005-0000-0000-0000A0550000}"/>
    <cellStyle name="Normal 13 2 3 3 5 2 5" xfId="21779" xr:uid="{00000000-0005-0000-0000-0000A1550000}"/>
    <cellStyle name="Normal 13 2 3 3 5 2 6" xfId="21780" xr:uid="{00000000-0005-0000-0000-0000A2550000}"/>
    <cellStyle name="Normal 13 2 3 3 5 2 7" xfId="21781" xr:uid="{00000000-0005-0000-0000-0000A3550000}"/>
    <cellStyle name="Normal 13 2 3 3 5 3" xfId="21782" xr:uid="{00000000-0005-0000-0000-0000A4550000}"/>
    <cellStyle name="Normal 13 2 3 3 5 4" xfId="21783" xr:uid="{00000000-0005-0000-0000-0000A5550000}"/>
    <cellStyle name="Normal 13 2 3 3 5 5" xfId="21784" xr:uid="{00000000-0005-0000-0000-0000A6550000}"/>
    <cellStyle name="Normal 13 2 3 3 5 6" xfId="21785" xr:uid="{00000000-0005-0000-0000-0000A7550000}"/>
    <cellStyle name="Normal 13 2 3 3 5 7" xfId="21786" xr:uid="{00000000-0005-0000-0000-0000A8550000}"/>
    <cellStyle name="Normal 13 2 3 3 5 8" xfId="21787" xr:uid="{00000000-0005-0000-0000-0000A9550000}"/>
    <cellStyle name="Normal 13 2 3 3 6" xfId="21788" xr:uid="{00000000-0005-0000-0000-0000AA550000}"/>
    <cellStyle name="Normal 13 2 3 3 6 2" xfId="21789" xr:uid="{00000000-0005-0000-0000-0000AB550000}"/>
    <cellStyle name="Normal 13 2 3 3 6 3" xfId="21790" xr:uid="{00000000-0005-0000-0000-0000AC550000}"/>
    <cellStyle name="Normal 13 2 3 3 6 4" xfId="21791" xr:uid="{00000000-0005-0000-0000-0000AD550000}"/>
    <cellStyle name="Normal 13 2 3 3 6 5" xfId="21792" xr:uid="{00000000-0005-0000-0000-0000AE550000}"/>
    <cellStyle name="Normal 13 2 3 3 6 6" xfId="21793" xr:uid="{00000000-0005-0000-0000-0000AF550000}"/>
    <cellStyle name="Normal 13 2 3 3 6 7" xfId="21794" xr:uid="{00000000-0005-0000-0000-0000B0550000}"/>
    <cellStyle name="Normal 13 2 3 3 7" xfId="21795" xr:uid="{00000000-0005-0000-0000-0000B1550000}"/>
    <cellStyle name="Normal 13 2 3 3 8" xfId="21796" xr:uid="{00000000-0005-0000-0000-0000B2550000}"/>
    <cellStyle name="Normal 13 2 3 3 9" xfId="21797" xr:uid="{00000000-0005-0000-0000-0000B3550000}"/>
    <cellStyle name="Normal 13 2 3 4" xfId="21798" xr:uid="{00000000-0005-0000-0000-0000B4550000}"/>
    <cellStyle name="Normal 13 2 3 4 10" xfId="21799" xr:uid="{00000000-0005-0000-0000-0000B5550000}"/>
    <cellStyle name="Normal 13 2 3 4 11" xfId="21800" xr:uid="{00000000-0005-0000-0000-0000B6550000}"/>
    <cellStyle name="Normal 13 2 3 4 2" xfId="21801" xr:uid="{00000000-0005-0000-0000-0000B7550000}"/>
    <cellStyle name="Normal 13 2 3 4 2 10" xfId="21802" xr:uid="{00000000-0005-0000-0000-0000B8550000}"/>
    <cellStyle name="Normal 13 2 3 4 2 2" xfId="21803" xr:uid="{00000000-0005-0000-0000-0000B9550000}"/>
    <cellStyle name="Normal 13 2 3 4 2 2 2" xfId="21804" xr:uid="{00000000-0005-0000-0000-0000BA550000}"/>
    <cellStyle name="Normal 13 2 3 4 2 2 2 2" xfId="21805" xr:uid="{00000000-0005-0000-0000-0000BB550000}"/>
    <cellStyle name="Normal 13 2 3 4 2 2 2 3" xfId="21806" xr:uid="{00000000-0005-0000-0000-0000BC550000}"/>
    <cellStyle name="Normal 13 2 3 4 2 2 2 4" xfId="21807" xr:uid="{00000000-0005-0000-0000-0000BD550000}"/>
    <cellStyle name="Normal 13 2 3 4 2 2 2 5" xfId="21808" xr:uid="{00000000-0005-0000-0000-0000BE550000}"/>
    <cellStyle name="Normal 13 2 3 4 2 2 2 6" xfId="21809" xr:uid="{00000000-0005-0000-0000-0000BF550000}"/>
    <cellStyle name="Normal 13 2 3 4 2 2 2 7" xfId="21810" xr:uid="{00000000-0005-0000-0000-0000C0550000}"/>
    <cellStyle name="Normal 13 2 3 4 2 2 3" xfId="21811" xr:uid="{00000000-0005-0000-0000-0000C1550000}"/>
    <cellStyle name="Normal 13 2 3 4 2 2 4" xfId="21812" xr:uid="{00000000-0005-0000-0000-0000C2550000}"/>
    <cellStyle name="Normal 13 2 3 4 2 2 5" xfId="21813" xr:uid="{00000000-0005-0000-0000-0000C3550000}"/>
    <cellStyle name="Normal 13 2 3 4 2 2 6" xfId="21814" xr:uid="{00000000-0005-0000-0000-0000C4550000}"/>
    <cellStyle name="Normal 13 2 3 4 2 2 7" xfId="21815" xr:uid="{00000000-0005-0000-0000-0000C5550000}"/>
    <cellStyle name="Normal 13 2 3 4 2 2 8" xfId="21816" xr:uid="{00000000-0005-0000-0000-0000C6550000}"/>
    <cellStyle name="Normal 13 2 3 4 2 3" xfId="21817" xr:uid="{00000000-0005-0000-0000-0000C7550000}"/>
    <cellStyle name="Normal 13 2 3 4 2 3 2" xfId="21818" xr:uid="{00000000-0005-0000-0000-0000C8550000}"/>
    <cellStyle name="Normal 13 2 3 4 2 3 2 2" xfId="21819" xr:uid="{00000000-0005-0000-0000-0000C9550000}"/>
    <cellStyle name="Normal 13 2 3 4 2 3 2 3" xfId="21820" xr:uid="{00000000-0005-0000-0000-0000CA550000}"/>
    <cellStyle name="Normal 13 2 3 4 2 3 2 4" xfId="21821" xr:uid="{00000000-0005-0000-0000-0000CB550000}"/>
    <cellStyle name="Normal 13 2 3 4 2 3 2 5" xfId="21822" xr:uid="{00000000-0005-0000-0000-0000CC550000}"/>
    <cellStyle name="Normal 13 2 3 4 2 3 2 6" xfId="21823" xr:uid="{00000000-0005-0000-0000-0000CD550000}"/>
    <cellStyle name="Normal 13 2 3 4 2 3 2 7" xfId="21824" xr:uid="{00000000-0005-0000-0000-0000CE550000}"/>
    <cellStyle name="Normal 13 2 3 4 2 3 3" xfId="21825" xr:uid="{00000000-0005-0000-0000-0000CF550000}"/>
    <cellStyle name="Normal 13 2 3 4 2 3 4" xfId="21826" xr:uid="{00000000-0005-0000-0000-0000D0550000}"/>
    <cellStyle name="Normal 13 2 3 4 2 3 5" xfId="21827" xr:uid="{00000000-0005-0000-0000-0000D1550000}"/>
    <cellStyle name="Normal 13 2 3 4 2 3 6" xfId="21828" xr:uid="{00000000-0005-0000-0000-0000D2550000}"/>
    <cellStyle name="Normal 13 2 3 4 2 3 7" xfId="21829" xr:uid="{00000000-0005-0000-0000-0000D3550000}"/>
    <cellStyle name="Normal 13 2 3 4 2 3 8" xfId="21830" xr:uid="{00000000-0005-0000-0000-0000D4550000}"/>
    <cellStyle name="Normal 13 2 3 4 2 4" xfId="21831" xr:uid="{00000000-0005-0000-0000-0000D5550000}"/>
    <cellStyle name="Normal 13 2 3 4 2 4 2" xfId="21832" xr:uid="{00000000-0005-0000-0000-0000D6550000}"/>
    <cellStyle name="Normal 13 2 3 4 2 4 3" xfId="21833" xr:uid="{00000000-0005-0000-0000-0000D7550000}"/>
    <cellStyle name="Normal 13 2 3 4 2 4 4" xfId="21834" xr:uid="{00000000-0005-0000-0000-0000D8550000}"/>
    <cellStyle name="Normal 13 2 3 4 2 4 5" xfId="21835" xr:uid="{00000000-0005-0000-0000-0000D9550000}"/>
    <cellStyle name="Normal 13 2 3 4 2 4 6" xfId="21836" xr:uid="{00000000-0005-0000-0000-0000DA550000}"/>
    <cellStyle name="Normal 13 2 3 4 2 4 7" xfId="21837" xr:uid="{00000000-0005-0000-0000-0000DB550000}"/>
    <cellStyle name="Normal 13 2 3 4 2 5" xfId="21838" xr:uid="{00000000-0005-0000-0000-0000DC550000}"/>
    <cellStyle name="Normal 13 2 3 4 2 6" xfId="21839" xr:uid="{00000000-0005-0000-0000-0000DD550000}"/>
    <cellStyle name="Normal 13 2 3 4 2 7" xfId="21840" xr:uid="{00000000-0005-0000-0000-0000DE550000}"/>
    <cellStyle name="Normal 13 2 3 4 2 8" xfId="21841" xr:uid="{00000000-0005-0000-0000-0000DF550000}"/>
    <cellStyle name="Normal 13 2 3 4 2 9" xfId="21842" xr:uid="{00000000-0005-0000-0000-0000E0550000}"/>
    <cellStyle name="Normal 13 2 3 4 3" xfId="21843" xr:uid="{00000000-0005-0000-0000-0000E1550000}"/>
    <cellStyle name="Normal 13 2 3 4 3 2" xfId="21844" xr:uid="{00000000-0005-0000-0000-0000E2550000}"/>
    <cellStyle name="Normal 13 2 3 4 3 2 2" xfId="21845" xr:uid="{00000000-0005-0000-0000-0000E3550000}"/>
    <cellStyle name="Normal 13 2 3 4 3 2 2 2" xfId="21846" xr:uid="{00000000-0005-0000-0000-0000E4550000}"/>
    <cellStyle name="Normal 13 2 3 4 3 2 2 3" xfId="21847" xr:uid="{00000000-0005-0000-0000-0000E5550000}"/>
    <cellStyle name="Normal 13 2 3 4 3 2 2 4" xfId="21848" xr:uid="{00000000-0005-0000-0000-0000E6550000}"/>
    <cellStyle name="Normal 13 2 3 4 3 2 2 5" xfId="21849" xr:uid="{00000000-0005-0000-0000-0000E7550000}"/>
    <cellStyle name="Normal 13 2 3 4 3 2 2 6" xfId="21850" xr:uid="{00000000-0005-0000-0000-0000E8550000}"/>
    <cellStyle name="Normal 13 2 3 4 3 2 2 7" xfId="21851" xr:uid="{00000000-0005-0000-0000-0000E9550000}"/>
    <cellStyle name="Normal 13 2 3 4 3 2 3" xfId="21852" xr:uid="{00000000-0005-0000-0000-0000EA550000}"/>
    <cellStyle name="Normal 13 2 3 4 3 2 4" xfId="21853" xr:uid="{00000000-0005-0000-0000-0000EB550000}"/>
    <cellStyle name="Normal 13 2 3 4 3 2 5" xfId="21854" xr:uid="{00000000-0005-0000-0000-0000EC550000}"/>
    <cellStyle name="Normal 13 2 3 4 3 2 6" xfId="21855" xr:uid="{00000000-0005-0000-0000-0000ED550000}"/>
    <cellStyle name="Normal 13 2 3 4 3 2 7" xfId="21856" xr:uid="{00000000-0005-0000-0000-0000EE550000}"/>
    <cellStyle name="Normal 13 2 3 4 3 2 8" xfId="21857" xr:uid="{00000000-0005-0000-0000-0000EF550000}"/>
    <cellStyle name="Normal 13 2 3 4 3 3" xfId="21858" xr:uid="{00000000-0005-0000-0000-0000F0550000}"/>
    <cellStyle name="Normal 13 2 3 4 3 3 2" xfId="21859" xr:uid="{00000000-0005-0000-0000-0000F1550000}"/>
    <cellStyle name="Normal 13 2 3 4 3 3 3" xfId="21860" xr:uid="{00000000-0005-0000-0000-0000F2550000}"/>
    <cellStyle name="Normal 13 2 3 4 3 3 4" xfId="21861" xr:uid="{00000000-0005-0000-0000-0000F3550000}"/>
    <cellStyle name="Normal 13 2 3 4 3 3 5" xfId="21862" xr:uid="{00000000-0005-0000-0000-0000F4550000}"/>
    <cellStyle name="Normal 13 2 3 4 3 3 6" xfId="21863" xr:uid="{00000000-0005-0000-0000-0000F5550000}"/>
    <cellStyle name="Normal 13 2 3 4 3 3 7" xfId="21864" xr:uid="{00000000-0005-0000-0000-0000F6550000}"/>
    <cellStyle name="Normal 13 2 3 4 3 4" xfId="21865" xr:uid="{00000000-0005-0000-0000-0000F7550000}"/>
    <cellStyle name="Normal 13 2 3 4 3 5" xfId="21866" xr:uid="{00000000-0005-0000-0000-0000F8550000}"/>
    <cellStyle name="Normal 13 2 3 4 3 6" xfId="21867" xr:uid="{00000000-0005-0000-0000-0000F9550000}"/>
    <cellStyle name="Normal 13 2 3 4 3 7" xfId="21868" xr:uid="{00000000-0005-0000-0000-0000FA550000}"/>
    <cellStyle name="Normal 13 2 3 4 3 8" xfId="21869" xr:uid="{00000000-0005-0000-0000-0000FB550000}"/>
    <cellStyle name="Normal 13 2 3 4 3 9" xfId="21870" xr:uid="{00000000-0005-0000-0000-0000FC550000}"/>
    <cellStyle name="Normal 13 2 3 4 4" xfId="21871" xr:uid="{00000000-0005-0000-0000-0000FD550000}"/>
    <cellStyle name="Normal 13 2 3 4 4 2" xfId="21872" xr:uid="{00000000-0005-0000-0000-0000FE550000}"/>
    <cellStyle name="Normal 13 2 3 4 4 2 2" xfId="21873" xr:uid="{00000000-0005-0000-0000-0000FF550000}"/>
    <cellStyle name="Normal 13 2 3 4 4 2 3" xfId="21874" xr:uid="{00000000-0005-0000-0000-000000560000}"/>
    <cellStyle name="Normal 13 2 3 4 4 2 4" xfId="21875" xr:uid="{00000000-0005-0000-0000-000001560000}"/>
    <cellStyle name="Normal 13 2 3 4 4 2 5" xfId="21876" xr:uid="{00000000-0005-0000-0000-000002560000}"/>
    <cellStyle name="Normal 13 2 3 4 4 2 6" xfId="21877" xr:uid="{00000000-0005-0000-0000-000003560000}"/>
    <cellStyle name="Normal 13 2 3 4 4 2 7" xfId="21878" xr:uid="{00000000-0005-0000-0000-000004560000}"/>
    <cellStyle name="Normal 13 2 3 4 4 3" xfId="21879" xr:uid="{00000000-0005-0000-0000-000005560000}"/>
    <cellStyle name="Normal 13 2 3 4 4 4" xfId="21880" xr:uid="{00000000-0005-0000-0000-000006560000}"/>
    <cellStyle name="Normal 13 2 3 4 4 5" xfId="21881" xr:uid="{00000000-0005-0000-0000-000007560000}"/>
    <cellStyle name="Normal 13 2 3 4 4 6" xfId="21882" xr:uid="{00000000-0005-0000-0000-000008560000}"/>
    <cellStyle name="Normal 13 2 3 4 4 7" xfId="21883" xr:uid="{00000000-0005-0000-0000-000009560000}"/>
    <cellStyle name="Normal 13 2 3 4 4 8" xfId="21884" xr:uid="{00000000-0005-0000-0000-00000A560000}"/>
    <cellStyle name="Normal 13 2 3 4 5" xfId="21885" xr:uid="{00000000-0005-0000-0000-00000B560000}"/>
    <cellStyle name="Normal 13 2 3 4 5 2" xfId="21886" xr:uid="{00000000-0005-0000-0000-00000C560000}"/>
    <cellStyle name="Normal 13 2 3 4 5 3" xfId="21887" xr:uid="{00000000-0005-0000-0000-00000D560000}"/>
    <cellStyle name="Normal 13 2 3 4 5 4" xfId="21888" xr:uid="{00000000-0005-0000-0000-00000E560000}"/>
    <cellStyle name="Normal 13 2 3 4 5 5" xfId="21889" xr:uid="{00000000-0005-0000-0000-00000F560000}"/>
    <cellStyle name="Normal 13 2 3 4 5 6" xfId="21890" xr:uid="{00000000-0005-0000-0000-000010560000}"/>
    <cellStyle name="Normal 13 2 3 4 5 7" xfId="21891" xr:uid="{00000000-0005-0000-0000-000011560000}"/>
    <cellStyle name="Normal 13 2 3 4 6" xfId="21892" xr:uid="{00000000-0005-0000-0000-000012560000}"/>
    <cellStyle name="Normal 13 2 3 4 7" xfId="21893" xr:uid="{00000000-0005-0000-0000-000013560000}"/>
    <cellStyle name="Normal 13 2 3 4 8" xfId="21894" xr:uid="{00000000-0005-0000-0000-000014560000}"/>
    <cellStyle name="Normal 13 2 3 4 9" xfId="21895" xr:uid="{00000000-0005-0000-0000-000015560000}"/>
    <cellStyle name="Normal 13 2 3 5" xfId="21896" xr:uid="{00000000-0005-0000-0000-000016560000}"/>
    <cellStyle name="Normal 13 2 3 5 10" xfId="21897" xr:uid="{00000000-0005-0000-0000-000017560000}"/>
    <cellStyle name="Normal 13 2 3 5 11" xfId="21898" xr:uid="{00000000-0005-0000-0000-000018560000}"/>
    <cellStyle name="Normal 13 2 3 5 2" xfId="21899" xr:uid="{00000000-0005-0000-0000-000019560000}"/>
    <cellStyle name="Normal 13 2 3 5 2 10" xfId="21900" xr:uid="{00000000-0005-0000-0000-00001A560000}"/>
    <cellStyle name="Normal 13 2 3 5 2 2" xfId="21901" xr:uid="{00000000-0005-0000-0000-00001B560000}"/>
    <cellStyle name="Normal 13 2 3 5 2 2 2" xfId="21902" xr:uid="{00000000-0005-0000-0000-00001C560000}"/>
    <cellStyle name="Normal 13 2 3 5 2 2 2 2" xfId="21903" xr:uid="{00000000-0005-0000-0000-00001D560000}"/>
    <cellStyle name="Normal 13 2 3 5 2 2 2 3" xfId="21904" xr:uid="{00000000-0005-0000-0000-00001E560000}"/>
    <cellStyle name="Normal 13 2 3 5 2 2 2 4" xfId="21905" xr:uid="{00000000-0005-0000-0000-00001F560000}"/>
    <cellStyle name="Normal 13 2 3 5 2 2 2 5" xfId="21906" xr:uid="{00000000-0005-0000-0000-000020560000}"/>
    <cellStyle name="Normal 13 2 3 5 2 2 2 6" xfId="21907" xr:uid="{00000000-0005-0000-0000-000021560000}"/>
    <cellStyle name="Normal 13 2 3 5 2 2 2 7" xfId="21908" xr:uid="{00000000-0005-0000-0000-000022560000}"/>
    <cellStyle name="Normal 13 2 3 5 2 2 3" xfId="21909" xr:uid="{00000000-0005-0000-0000-000023560000}"/>
    <cellStyle name="Normal 13 2 3 5 2 2 4" xfId="21910" xr:uid="{00000000-0005-0000-0000-000024560000}"/>
    <cellStyle name="Normal 13 2 3 5 2 2 5" xfId="21911" xr:uid="{00000000-0005-0000-0000-000025560000}"/>
    <cellStyle name="Normal 13 2 3 5 2 2 6" xfId="21912" xr:uid="{00000000-0005-0000-0000-000026560000}"/>
    <cellStyle name="Normal 13 2 3 5 2 2 7" xfId="21913" xr:uid="{00000000-0005-0000-0000-000027560000}"/>
    <cellStyle name="Normal 13 2 3 5 2 2 8" xfId="21914" xr:uid="{00000000-0005-0000-0000-000028560000}"/>
    <cellStyle name="Normal 13 2 3 5 2 3" xfId="21915" xr:uid="{00000000-0005-0000-0000-000029560000}"/>
    <cellStyle name="Normal 13 2 3 5 2 3 2" xfId="21916" xr:uid="{00000000-0005-0000-0000-00002A560000}"/>
    <cellStyle name="Normal 13 2 3 5 2 3 2 2" xfId="21917" xr:uid="{00000000-0005-0000-0000-00002B560000}"/>
    <cellStyle name="Normal 13 2 3 5 2 3 2 3" xfId="21918" xr:uid="{00000000-0005-0000-0000-00002C560000}"/>
    <cellStyle name="Normal 13 2 3 5 2 3 2 4" xfId="21919" xr:uid="{00000000-0005-0000-0000-00002D560000}"/>
    <cellStyle name="Normal 13 2 3 5 2 3 2 5" xfId="21920" xr:uid="{00000000-0005-0000-0000-00002E560000}"/>
    <cellStyle name="Normal 13 2 3 5 2 3 2 6" xfId="21921" xr:uid="{00000000-0005-0000-0000-00002F560000}"/>
    <cellStyle name="Normal 13 2 3 5 2 3 2 7" xfId="21922" xr:uid="{00000000-0005-0000-0000-000030560000}"/>
    <cellStyle name="Normal 13 2 3 5 2 3 3" xfId="21923" xr:uid="{00000000-0005-0000-0000-000031560000}"/>
    <cellStyle name="Normal 13 2 3 5 2 3 4" xfId="21924" xr:uid="{00000000-0005-0000-0000-000032560000}"/>
    <cellStyle name="Normal 13 2 3 5 2 3 5" xfId="21925" xr:uid="{00000000-0005-0000-0000-000033560000}"/>
    <cellStyle name="Normal 13 2 3 5 2 3 6" xfId="21926" xr:uid="{00000000-0005-0000-0000-000034560000}"/>
    <cellStyle name="Normal 13 2 3 5 2 3 7" xfId="21927" xr:uid="{00000000-0005-0000-0000-000035560000}"/>
    <cellStyle name="Normal 13 2 3 5 2 3 8" xfId="21928" xr:uid="{00000000-0005-0000-0000-000036560000}"/>
    <cellStyle name="Normal 13 2 3 5 2 4" xfId="21929" xr:uid="{00000000-0005-0000-0000-000037560000}"/>
    <cellStyle name="Normal 13 2 3 5 2 4 2" xfId="21930" xr:uid="{00000000-0005-0000-0000-000038560000}"/>
    <cellStyle name="Normal 13 2 3 5 2 4 3" xfId="21931" xr:uid="{00000000-0005-0000-0000-000039560000}"/>
    <cellStyle name="Normal 13 2 3 5 2 4 4" xfId="21932" xr:uid="{00000000-0005-0000-0000-00003A560000}"/>
    <cellStyle name="Normal 13 2 3 5 2 4 5" xfId="21933" xr:uid="{00000000-0005-0000-0000-00003B560000}"/>
    <cellStyle name="Normal 13 2 3 5 2 4 6" xfId="21934" xr:uid="{00000000-0005-0000-0000-00003C560000}"/>
    <cellStyle name="Normal 13 2 3 5 2 4 7" xfId="21935" xr:uid="{00000000-0005-0000-0000-00003D560000}"/>
    <cellStyle name="Normal 13 2 3 5 2 5" xfId="21936" xr:uid="{00000000-0005-0000-0000-00003E560000}"/>
    <cellStyle name="Normal 13 2 3 5 2 6" xfId="21937" xr:uid="{00000000-0005-0000-0000-00003F560000}"/>
    <cellStyle name="Normal 13 2 3 5 2 7" xfId="21938" xr:uid="{00000000-0005-0000-0000-000040560000}"/>
    <cellStyle name="Normal 13 2 3 5 2 8" xfId="21939" xr:uid="{00000000-0005-0000-0000-000041560000}"/>
    <cellStyle name="Normal 13 2 3 5 2 9" xfId="21940" xr:uid="{00000000-0005-0000-0000-000042560000}"/>
    <cellStyle name="Normal 13 2 3 5 3" xfId="21941" xr:uid="{00000000-0005-0000-0000-000043560000}"/>
    <cellStyle name="Normal 13 2 3 5 3 2" xfId="21942" xr:uid="{00000000-0005-0000-0000-000044560000}"/>
    <cellStyle name="Normal 13 2 3 5 3 2 2" xfId="21943" xr:uid="{00000000-0005-0000-0000-000045560000}"/>
    <cellStyle name="Normal 13 2 3 5 3 2 2 2" xfId="21944" xr:uid="{00000000-0005-0000-0000-000046560000}"/>
    <cellStyle name="Normal 13 2 3 5 3 2 2 3" xfId="21945" xr:uid="{00000000-0005-0000-0000-000047560000}"/>
    <cellStyle name="Normal 13 2 3 5 3 2 2 4" xfId="21946" xr:uid="{00000000-0005-0000-0000-000048560000}"/>
    <cellStyle name="Normal 13 2 3 5 3 2 2 5" xfId="21947" xr:uid="{00000000-0005-0000-0000-000049560000}"/>
    <cellStyle name="Normal 13 2 3 5 3 2 2 6" xfId="21948" xr:uid="{00000000-0005-0000-0000-00004A560000}"/>
    <cellStyle name="Normal 13 2 3 5 3 2 2 7" xfId="21949" xr:uid="{00000000-0005-0000-0000-00004B560000}"/>
    <cellStyle name="Normal 13 2 3 5 3 2 3" xfId="21950" xr:uid="{00000000-0005-0000-0000-00004C560000}"/>
    <cellStyle name="Normal 13 2 3 5 3 2 4" xfId="21951" xr:uid="{00000000-0005-0000-0000-00004D560000}"/>
    <cellStyle name="Normal 13 2 3 5 3 2 5" xfId="21952" xr:uid="{00000000-0005-0000-0000-00004E560000}"/>
    <cellStyle name="Normal 13 2 3 5 3 2 6" xfId="21953" xr:uid="{00000000-0005-0000-0000-00004F560000}"/>
    <cellStyle name="Normal 13 2 3 5 3 2 7" xfId="21954" xr:uid="{00000000-0005-0000-0000-000050560000}"/>
    <cellStyle name="Normal 13 2 3 5 3 2 8" xfId="21955" xr:uid="{00000000-0005-0000-0000-000051560000}"/>
    <cellStyle name="Normal 13 2 3 5 3 3" xfId="21956" xr:uid="{00000000-0005-0000-0000-000052560000}"/>
    <cellStyle name="Normal 13 2 3 5 3 3 2" xfId="21957" xr:uid="{00000000-0005-0000-0000-000053560000}"/>
    <cellStyle name="Normal 13 2 3 5 3 3 3" xfId="21958" xr:uid="{00000000-0005-0000-0000-000054560000}"/>
    <cellStyle name="Normal 13 2 3 5 3 3 4" xfId="21959" xr:uid="{00000000-0005-0000-0000-000055560000}"/>
    <cellStyle name="Normal 13 2 3 5 3 3 5" xfId="21960" xr:uid="{00000000-0005-0000-0000-000056560000}"/>
    <cellStyle name="Normal 13 2 3 5 3 3 6" xfId="21961" xr:uid="{00000000-0005-0000-0000-000057560000}"/>
    <cellStyle name="Normal 13 2 3 5 3 3 7" xfId="21962" xr:uid="{00000000-0005-0000-0000-000058560000}"/>
    <cellStyle name="Normal 13 2 3 5 3 4" xfId="21963" xr:uid="{00000000-0005-0000-0000-000059560000}"/>
    <cellStyle name="Normal 13 2 3 5 3 5" xfId="21964" xr:uid="{00000000-0005-0000-0000-00005A560000}"/>
    <cellStyle name="Normal 13 2 3 5 3 6" xfId="21965" xr:uid="{00000000-0005-0000-0000-00005B560000}"/>
    <cellStyle name="Normal 13 2 3 5 3 7" xfId="21966" xr:uid="{00000000-0005-0000-0000-00005C560000}"/>
    <cellStyle name="Normal 13 2 3 5 3 8" xfId="21967" xr:uid="{00000000-0005-0000-0000-00005D560000}"/>
    <cellStyle name="Normal 13 2 3 5 3 9" xfId="21968" xr:uid="{00000000-0005-0000-0000-00005E560000}"/>
    <cellStyle name="Normal 13 2 3 5 4" xfId="21969" xr:uid="{00000000-0005-0000-0000-00005F560000}"/>
    <cellStyle name="Normal 13 2 3 5 4 2" xfId="21970" xr:uid="{00000000-0005-0000-0000-000060560000}"/>
    <cellStyle name="Normal 13 2 3 5 4 2 2" xfId="21971" xr:uid="{00000000-0005-0000-0000-000061560000}"/>
    <cellStyle name="Normal 13 2 3 5 4 2 3" xfId="21972" xr:uid="{00000000-0005-0000-0000-000062560000}"/>
    <cellStyle name="Normal 13 2 3 5 4 2 4" xfId="21973" xr:uid="{00000000-0005-0000-0000-000063560000}"/>
    <cellStyle name="Normal 13 2 3 5 4 2 5" xfId="21974" xr:uid="{00000000-0005-0000-0000-000064560000}"/>
    <cellStyle name="Normal 13 2 3 5 4 2 6" xfId="21975" xr:uid="{00000000-0005-0000-0000-000065560000}"/>
    <cellStyle name="Normal 13 2 3 5 4 2 7" xfId="21976" xr:uid="{00000000-0005-0000-0000-000066560000}"/>
    <cellStyle name="Normal 13 2 3 5 4 3" xfId="21977" xr:uid="{00000000-0005-0000-0000-000067560000}"/>
    <cellStyle name="Normal 13 2 3 5 4 4" xfId="21978" xr:uid="{00000000-0005-0000-0000-000068560000}"/>
    <cellStyle name="Normal 13 2 3 5 4 5" xfId="21979" xr:uid="{00000000-0005-0000-0000-000069560000}"/>
    <cellStyle name="Normal 13 2 3 5 4 6" xfId="21980" xr:uid="{00000000-0005-0000-0000-00006A560000}"/>
    <cellStyle name="Normal 13 2 3 5 4 7" xfId="21981" xr:uid="{00000000-0005-0000-0000-00006B560000}"/>
    <cellStyle name="Normal 13 2 3 5 4 8" xfId="21982" xr:uid="{00000000-0005-0000-0000-00006C560000}"/>
    <cellStyle name="Normal 13 2 3 5 5" xfId="21983" xr:uid="{00000000-0005-0000-0000-00006D560000}"/>
    <cellStyle name="Normal 13 2 3 5 5 2" xfId="21984" xr:uid="{00000000-0005-0000-0000-00006E560000}"/>
    <cellStyle name="Normal 13 2 3 5 5 3" xfId="21985" xr:uid="{00000000-0005-0000-0000-00006F560000}"/>
    <cellStyle name="Normal 13 2 3 5 5 4" xfId="21986" xr:uid="{00000000-0005-0000-0000-000070560000}"/>
    <cellStyle name="Normal 13 2 3 5 5 5" xfId="21987" xr:uid="{00000000-0005-0000-0000-000071560000}"/>
    <cellStyle name="Normal 13 2 3 5 5 6" xfId="21988" xr:uid="{00000000-0005-0000-0000-000072560000}"/>
    <cellStyle name="Normal 13 2 3 5 5 7" xfId="21989" xr:uid="{00000000-0005-0000-0000-000073560000}"/>
    <cellStyle name="Normal 13 2 3 5 6" xfId="21990" xr:uid="{00000000-0005-0000-0000-000074560000}"/>
    <cellStyle name="Normal 13 2 3 5 7" xfId="21991" xr:uid="{00000000-0005-0000-0000-000075560000}"/>
    <cellStyle name="Normal 13 2 3 5 8" xfId="21992" xr:uid="{00000000-0005-0000-0000-000076560000}"/>
    <cellStyle name="Normal 13 2 3 5 9" xfId="21993" xr:uid="{00000000-0005-0000-0000-000077560000}"/>
    <cellStyle name="Normal 13 2 3 6" xfId="21994" xr:uid="{00000000-0005-0000-0000-000078560000}"/>
    <cellStyle name="Normal 13 2 3 6 10" xfId="21995" xr:uid="{00000000-0005-0000-0000-000079560000}"/>
    <cellStyle name="Normal 13 2 3 6 2" xfId="21996" xr:uid="{00000000-0005-0000-0000-00007A560000}"/>
    <cellStyle name="Normal 13 2 3 6 2 2" xfId="21997" xr:uid="{00000000-0005-0000-0000-00007B560000}"/>
    <cellStyle name="Normal 13 2 3 6 2 2 2" xfId="21998" xr:uid="{00000000-0005-0000-0000-00007C560000}"/>
    <cellStyle name="Normal 13 2 3 6 2 2 2 2" xfId="21999" xr:uid="{00000000-0005-0000-0000-00007D560000}"/>
    <cellStyle name="Normal 13 2 3 6 2 2 2 3" xfId="22000" xr:uid="{00000000-0005-0000-0000-00007E560000}"/>
    <cellStyle name="Normal 13 2 3 6 2 2 2 4" xfId="22001" xr:uid="{00000000-0005-0000-0000-00007F560000}"/>
    <cellStyle name="Normal 13 2 3 6 2 2 2 5" xfId="22002" xr:uid="{00000000-0005-0000-0000-000080560000}"/>
    <cellStyle name="Normal 13 2 3 6 2 2 2 6" xfId="22003" xr:uid="{00000000-0005-0000-0000-000081560000}"/>
    <cellStyle name="Normal 13 2 3 6 2 2 2 7" xfId="22004" xr:uid="{00000000-0005-0000-0000-000082560000}"/>
    <cellStyle name="Normal 13 2 3 6 2 2 3" xfId="22005" xr:uid="{00000000-0005-0000-0000-000083560000}"/>
    <cellStyle name="Normal 13 2 3 6 2 2 4" xfId="22006" xr:uid="{00000000-0005-0000-0000-000084560000}"/>
    <cellStyle name="Normal 13 2 3 6 2 2 5" xfId="22007" xr:uid="{00000000-0005-0000-0000-000085560000}"/>
    <cellStyle name="Normal 13 2 3 6 2 2 6" xfId="22008" xr:uid="{00000000-0005-0000-0000-000086560000}"/>
    <cellStyle name="Normal 13 2 3 6 2 2 7" xfId="22009" xr:uid="{00000000-0005-0000-0000-000087560000}"/>
    <cellStyle name="Normal 13 2 3 6 2 2 8" xfId="22010" xr:uid="{00000000-0005-0000-0000-000088560000}"/>
    <cellStyle name="Normal 13 2 3 6 2 3" xfId="22011" xr:uid="{00000000-0005-0000-0000-000089560000}"/>
    <cellStyle name="Normal 13 2 3 6 2 3 2" xfId="22012" xr:uid="{00000000-0005-0000-0000-00008A560000}"/>
    <cellStyle name="Normal 13 2 3 6 2 3 3" xfId="22013" xr:uid="{00000000-0005-0000-0000-00008B560000}"/>
    <cellStyle name="Normal 13 2 3 6 2 3 4" xfId="22014" xr:uid="{00000000-0005-0000-0000-00008C560000}"/>
    <cellStyle name="Normal 13 2 3 6 2 3 5" xfId="22015" xr:uid="{00000000-0005-0000-0000-00008D560000}"/>
    <cellStyle name="Normal 13 2 3 6 2 3 6" xfId="22016" xr:uid="{00000000-0005-0000-0000-00008E560000}"/>
    <cellStyle name="Normal 13 2 3 6 2 3 7" xfId="22017" xr:uid="{00000000-0005-0000-0000-00008F560000}"/>
    <cellStyle name="Normal 13 2 3 6 2 4" xfId="22018" xr:uid="{00000000-0005-0000-0000-000090560000}"/>
    <cellStyle name="Normal 13 2 3 6 2 5" xfId="22019" xr:uid="{00000000-0005-0000-0000-000091560000}"/>
    <cellStyle name="Normal 13 2 3 6 2 6" xfId="22020" xr:uid="{00000000-0005-0000-0000-000092560000}"/>
    <cellStyle name="Normal 13 2 3 6 2 7" xfId="22021" xr:uid="{00000000-0005-0000-0000-000093560000}"/>
    <cellStyle name="Normal 13 2 3 6 2 8" xfId="22022" xr:uid="{00000000-0005-0000-0000-000094560000}"/>
    <cellStyle name="Normal 13 2 3 6 2 9" xfId="22023" xr:uid="{00000000-0005-0000-0000-000095560000}"/>
    <cellStyle name="Normal 13 2 3 6 3" xfId="22024" xr:uid="{00000000-0005-0000-0000-000096560000}"/>
    <cellStyle name="Normal 13 2 3 6 3 2" xfId="22025" xr:uid="{00000000-0005-0000-0000-000097560000}"/>
    <cellStyle name="Normal 13 2 3 6 3 2 2" xfId="22026" xr:uid="{00000000-0005-0000-0000-000098560000}"/>
    <cellStyle name="Normal 13 2 3 6 3 2 3" xfId="22027" xr:uid="{00000000-0005-0000-0000-000099560000}"/>
    <cellStyle name="Normal 13 2 3 6 3 2 4" xfId="22028" xr:uid="{00000000-0005-0000-0000-00009A560000}"/>
    <cellStyle name="Normal 13 2 3 6 3 2 5" xfId="22029" xr:uid="{00000000-0005-0000-0000-00009B560000}"/>
    <cellStyle name="Normal 13 2 3 6 3 2 6" xfId="22030" xr:uid="{00000000-0005-0000-0000-00009C560000}"/>
    <cellStyle name="Normal 13 2 3 6 3 2 7" xfId="22031" xr:uid="{00000000-0005-0000-0000-00009D560000}"/>
    <cellStyle name="Normal 13 2 3 6 3 3" xfId="22032" xr:uid="{00000000-0005-0000-0000-00009E560000}"/>
    <cellStyle name="Normal 13 2 3 6 3 4" xfId="22033" xr:uid="{00000000-0005-0000-0000-00009F560000}"/>
    <cellStyle name="Normal 13 2 3 6 3 5" xfId="22034" xr:uid="{00000000-0005-0000-0000-0000A0560000}"/>
    <cellStyle name="Normal 13 2 3 6 3 6" xfId="22035" xr:uid="{00000000-0005-0000-0000-0000A1560000}"/>
    <cellStyle name="Normal 13 2 3 6 3 7" xfId="22036" xr:uid="{00000000-0005-0000-0000-0000A2560000}"/>
    <cellStyle name="Normal 13 2 3 6 3 8" xfId="22037" xr:uid="{00000000-0005-0000-0000-0000A3560000}"/>
    <cellStyle name="Normal 13 2 3 6 4" xfId="22038" xr:uid="{00000000-0005-0000-0000-0000A4560000}"/>
    <cellStyle name="Normal 13 2 3 6 4 2" xfId="22039" xr:uid="{00000000-0005-0000-0000-0000A5560000}"/>
    <cellStyle name="Normal 13 2 3 6 4 3" xfId="22040" xr:uid="{00000000-0005-0000-0000-0000A6560000}"/>
    <cellStyle name="Normal 13 2 3 6 4 4" xfId="22041" xr:uid="{00000000-0005-0000-0000-0000A7560000}"/>
    <cellStyle name="Normal 13 2 3 6 4 5" xfId="22042" xr:uid="{00000000-0005-0000-0000-0000A8560000}"/>
    <cellStyle name="Normal 13 2 3 6 4 6" xfId="22043" xr:uid="{00000000-0005-0000-0000-0000A9560000}"/>
    <cellStyle name="Normal 13 2 3 6 4 7" xfId="22044" xr:uid="{00000000-0005-0000-0000-0000AA560000}"/>
    <cellStyle name="Normal 13 2 3 6 5" xfId="22045" xr:uid="{00000000-0005-0000-0000-0000AB560000}"/>
    <cellStyle name="Normal 13 2 3 6 6" xfId="22046" xr:uid="{00000000-0005-0000-0000-0000AC560000}"/>
    <cellStyle name="Normal 13 2 3 6 7" xfId="22047" xr:uid="{00000000-0005-0000-0000-0000AD560000}"/>
    <cellStyle name="Normal 13 2 3 6 8" xfId="22048" xr:uid="{00000000-0005-0000-0000-0000AE560000}"/>
    <cellStyle name="Normal 13 2 3 6 9" xfId="22049" xr:uid="{00000000-0005-0000-0000-0000AF560000}"/>
    <cellStyle name="Normal 13 2 3 7" xfId="22050" xr:uid="{00000000-0005-0000-0000-0000B0560000}"/>
    <cellStyle name="Normal 13 2 3 7 2" xfId="22051" xr:uid="{00000000-0005-0000-0000-0000B1560000}"/>
    <cellStyle name="Normal 13 2 3 7 2 2" xfId="22052" xr:uid="{00000000-0005-0000-0000-0000B2560000}"/>
    <cellStyle name="Normal 13 2 3 7 2 2 2" xfId="22053" xr:uid="{00000000-0005-0000-0000-0000B3560000}"/>
    <cellStyle name="Normal 13 2 3 7 2 2 3" xfId="22054" xr:uid="{00000000-0005-0000-0000-0000B4560000}"/>
    <cellStyle name="Normal 13 2 3 7 2 2 4" xfId="22055" xr:uid="{00000000-0005-0000-0000-0000B5560000}"/>
    <cellStyle name="Normal 13 2 3 7 2 2 5" xfId="22056" xr:uid="{00000000-0005-0000-0000-0000B6560000}"/>
    <cellStyle name="Normal 13 2 3 7 2 2 6" xfId="22057" xr:uid="{00000000-0005-0000-0000-0000B7560000}"/>
    <cellStyle name="Normal 13 2 3 7 2 2 7" xfId="22058" xr:uid="{00000000-0005-0000-0000-0000B8560000}"/>
    <cellStyle name="Normal 13 2 3 7 2 3" xfId="22059" xr:uid="{00000000-0005-0000-0000-0000B9560000}"/>
    <cellStyle name="Normal 13 2 3 7 2 4" xfId="22060" xr:uid="{00000000-0005-0000-0000-0000BA560000}"/>
    <cellStyle name="Normal 13 2 3 7 2 5" xfId="22061" xr:uid="{00000000-0005-0000-0000-0000BB560000}"/>
    <cellStyle name="Normal 13 2 3 7 2 6" xfId="22062" xr:uid="{00000000-0005-0000-0000-0000BC560000}"/>
    <cellStyle name="Normal 13 2 3 7 2 7" xfId="22063" xr:uid="{00000000-0005-0000-0000-0000BD560000}"/>
    <cellStyle name="Normal 13 2 3 7 2 8" xfId="22064" xr:uid="{00000000-0005-0000-0000-0000BE560000}"/>
    <cellStyle name="Normal 13 2 3 7 3" xfId="22065" xr:uid="{00000000-0005-0000-0000-0000BF560000}"/>
    <cellStyle name="Normal 13 2 3 7 3 2" xfId="22066" xr:uid="{00000000-0005-0000-0000-0000C0560000}"/>
    <cellStyle name="Normal 13 2 3 7 3 3" xfId="22067" xr:uid="{00000000-0005-0000-0000-0000C1560000}"/>
    <cellStyle name="Normal 13 2 3 7 3 4" xfId="22068" xr:uid="{00000000-0005-0000-0000-0000C2560000}"/>
    <cellStyle name="Normal 13 2 3 7 3 5" xfId="22069" xr:uid="{00000000-0005-0000-0000-0000C3560000}"/>
    <cellStyle name="Normal 13 2 3 7 3 6" xfId="22070" xr:uid="{00000000-0005-0000-0000-0000C4560000}"/>
    <cellStyle name="Normal 13 2 3 7 3 7" xfId="22071" xr:uid="{00000000-0005-0000-0000-0000C5560000}"/>
    <cellStyle name="Normal 13 2 3 7 4" xfId="22072" xr:uid="{00000000-0005-0000-0000-0000C6560000}"/>
    <cellStyle name="Normal 13 2 3 7 5" xfId="22073" xr:uid="{00000000-0005-0000-0000-0000C7560000}"/>
    <cellStyle name="Normal 13 2 3 7 6" xfId="22074" xr:uid="{00000000-0005-0000-0000-0000C8560000}"/>
    <cellStyle name="Normal 13 2 3 7 7" xfId="22075" xr:uid="{00000000-0005-0000-0000-0000C9560000}"/>
    <cellStyle name="Normal 13 2 3 7 8" xfId="22076" xr:uid="{00000000-0005-0000-0000-0000CA560000}"/>
    <cellStyle name="Normal 13 2 3 7 9" xfId="22077" xr:uid="{00000000-0005-0000-0000-0000CB560000}"/>
    <cellStyle name="Normal 13 2 3 8" xfId="22078" xr:uid="{00000000-0005-0000-0000-0000CC560000}"/>
    <cellStyle name="Normal 13 2 3 8 2" xfId="22079" xr:uid="{00000000-0005-0000-0000-0000CD560000}"/>
    <cellStyle name="Normal 13 2 3 8 2 2" xfId="22080" xr:uid="{00000000-0005-0000-0000-0000CE560000}"/>
    <cellStyle name="Normal 13 2 3 8 2 3" xfId="22081" xr:uid="{00000000-0005-0000-0000-0000CF560000}"/>
    <cellStyle name="Normal 13 2 3 8 2 4" xfId="22082" xr:uid="{00000000-0005-0000-0000-0000D0560000}"/>
    <cellStyle name="Normal 13 2 3 8 2 5" xfId="22083" xr:uid="{00000000-0005-0000-0000-0000D1560000}"/>
    <cellStyle name="Normal 13 2 3 8 2 6" xfId="22084" xr:uid="{00000000-0005-0000-0000-0000D2560000}"/>
    <cellStyle name="Normal 13 2 3 8 2 7" xfId="22085" xr:uid="{00000000-0005-0000-0000-0000D3560000}"/>
    <cellStyle name="Normal 13 2 3 8 3" xfId="22086" xr:uid="{00000000-0005-0000-0000-0000D4560000}"/>
    <cellStyle name="Normal 13 2 3 8 4" xfId="22087" xr:uid="{00000000-0005-0000-0000-0000D5560000}"/>
    <cellStyle name="Normal 13 2 3 8 5" xfId="22088" xr:uid="{00000000-0005-0000-0000-0000D6560000}"/>
    <cellStyle name="Normal 13 2 3 8 6" xfId="22089" xr:uid="{00000000-0005-0000-0000-0000D7560000}"/>
    <cellStyle name="Normal 13 2 3 8 7" xfId="22090" xr:uid="{00000000-0005-0000-0000-0000D8560000}"/>
    <cellStyle name="Normal 13 2 3 8 8" xfId="22091" xr:uid="{00000000-0005-0000-0000-0000D9560000}"/>
    <cellStyle name="Normal 13 2 3 9" xfId="22092" xr:uid="{00000000-0005-0000-0000-0000DA560000}"/>
    <cellStyle name="Normal 13 2 3 9 2" xfId="22093" xr:uid="{00000000-0005-0000-0000-0000DB560000}"/>
    <cellStyle name="Normal 13 2 3 9 3" xfId="22094" xr:uid="{00000000-0005-0000-0000-0000DC560000}"/>
    <cellStyle name="Normal 13 2 3 9 4" xfId="22095" xr:uid="{00000000-0005-0000-0000-0000DD560000}"/>
    <cellStyle name="Normal 13 2 3 9 5" xfId="22096" xr:uid="{00000000-0005-0000-0000-0000DE560000}"/>
    <cellStyle name="Normal 13 2 3 9 6" xfId="22097" xr:uid="{00000000-0005-0000-0000-0000DF560000}"/>
    <cellStyle name="Normal 13 2 3 9 7" xfId="22098" xr:uid="{00000000-0005-0000-0000-0000E0560000}"/>
    <cellStyle name="Normal 13 2 4" xfId="22099" xr:uid="{00000000-0005-0000-0000-0000E1560000}"/>
    <cellStyle name="Normal 13 2 4 10" xfId="22100" xr:uid="{00000000-0005-0000-0000-0000E2560000}"/>
    <cellStyle name="Normal 13 2 4 11" xfId="22101" xr:uid="{00000000-0005-0000-0000-0000E3560000}"/>
    <cellStyle name="Normal 13 2 4 12" xfId="22102" xr:uid="{00000000-0005-0000-0000-0000E4560000}"/>
    <cellStyle name="Normal 13 2 4 13" xfId="22103" xr:uid="{00000000-0005-0000-0000-0000E5560000}"/>
    <cellStyle name="Normal 13 2 4 14" xfId="22104" xr:uid="{00000000-0005-0000-0000-0000E6560000}"/>
    <cellStyle name="Normal 13 2 4 15" xfId="22105" xr:uid="{00000000-0005-0000-0000-0000E7560000}"/>
    <cellStyle name="Normal 13 2 4 16" xfId="22106" xr:uid="{00000000-0005-0000-0000-0000E8560000}"/>
    <cellStyle name="Normal 13 2 4 2" xfId="22107" xr:uid="{00000000-0005-0000-0000-0000E9560000}"/>
    <cellStyle name="Normal 13 2 4 2 10" xfId="22108" xr:uid="{00000000-0005-0000-0000-0000EA560000}"/>
    <cellStyle name="Normal 13 2 4 2 11" xfId="22109" xr:uid="{00000000-0005-0000-0000-0000EB560000}"/>
    <cellStyle name="Normal 13 2 4 2 12" xfId="22110" xr:uid="{00000000-0005-0000-0000-0000EC560000}"/>
    <cellStyle name="Normal 13 2 4 2 2" xfId="22111" xr:uid="{00000000-0005-0000-0000-0000ED560000}"/>
    <cellStyle name="Normal 13 2 4 2 2 10" xfId="22112" xr:uid="{00000000-0005-0000-0000-0000EE560000}"/>
    <cellStyle name="Normal 13 2 4 2 2 11" xfId="22113" xr:uid="{00000000-0005-0000-0000-0000EF560000}"/>
    <cellStyle name="Normal 13 2 4 2 2 2" xfId="22114" xr:uid="{00000000-0005-0000-0000-0000F0560000}"/>
    <cellStyle name="Normal 13 2 4 2 2 2 10" xfId="22115" xr:uid="{00000000-0005-0000-0000-0000F1560000}"/>
    <cellStyle name="Normal 13 2 4 2 2 2 2" xfId="22116" xr:uid="{00000000-0005-0000-0000-0000F2560000}"/>
    <cellStyle name="Normal 13 2 4 2 2 2 2 2" xfId="22117" xr:uid="{00000000-0005-0000-0000-0000F3560000}"/>
    <cellStyle name="Normal 13 2 4 2 2 2 2 2 2" xfId="22118" xr:uid="{00000000-0005-0000-0000-0000F4560000}"/>
    <cellStyle name="Normal 13 2 4 2 2 2 2 2 3" xfId="22119" xr:uid="{00000000-0005-0000-0000-0000F5560000}"/>
    <cellStyle name="Normal 13 2 4 2 2 2 2 2 4" xfId="22120" xr:uid="{00000000-0005-0000-0000-0000F6560000}"/>
    <cellStyle name="Normal 13 2 4 2 2 2 2 2 5" xfId="22121" xr:uid="{00000000-0005-0000-0000-0000F7560000}"/>
    <cellStyle name="Normal 13 2 4 2 2 2 2 2 6" xfId="22122" xr:uid="{00000000-0005-0000-0000-0000F8560000}"/>
    <cellStyle name="Normal 13 2 4 2 2 2 2 2 7" xfId="22123" xr:uid="{00000000-0005-0000-0000-0000F9560000}"/>
    <cellStyle name="Normal 13 2 4 2 2 2 2 3" xfId="22124" xr:uid="{00000000-0005-0000-0000-0000FA560000}"/>
    <cellStyle name="Normal 13 2 4 2 2 2 2 4" xfId="22125" xr:uid="{00000000-0005-0000-0000-0000FB560000}"/>
    <cellStyle name="Normal 13 2 4 2 2 2 2 5" xfId="22126" xr:uid="{00000000-0005-0000-0000-0000FC560000}"/>
    <cellStyle name="Normal 13 2 4 2 2 2 2 6" xfId="22127" xr:uid="{00000000-0005-0000-0000-0000FD560000}"/>
    <cellStyle name="Normal 13 2 4 2 2 2 2 7" xfId="22128" xr:uid="{00000000-0005-0000-0000-0000FE560000}"/>
    <cellStyle name="Normal 13 2 4 2 2 2 2 8" xfId="22129" xr:uid="{00000000-0005-0000-0000-0000FF560000}"/>
    <cellStyle name="Normal 13 2 4 2 2 2 3" xfId="22130" xr:uid="{00000000-0005-0000-0000-000000570000}"/>
    <cellStyle name="Normal 13 2 4 2 2 2 3 2" xfId="22131" xr:uid="{00000000-0005-0000-0000-000001570000}"/>
    <cellStyle name="Normal 13 2 4 2 2 2 3 2 2" xfId="22132" xr:uid="{00000000-0005-0000-0000-000002570000}"/>
    <cellStyle name="Normal 13 2 4 2 2 2 3 2 3" xfId="22133" xr:uid="{00000000-0005-0000-0000-000003570000}"/>
    <cellStyle name="Normal 13 2 4 2 2 2 3 2 4" xfId="22134" xr:uid="{00000000-0005-0000-0000-000004570000}"/>
    <cellStyle name="Normal 13 2 4 2 2 2 3 2 5" xfId="22135" xr:uid="{00000000-0005-0000-0000-000005570000}"/>
    <cellStyle name="Normal 13 2 4 2 2 2 3 2 6" xfId="22136" xr:uid="{00000000-0005-0000-0000-000006570000}"/>
    <cellStyle name="Normal 13 2 4 2 2 2 3 2 7" xfId="22137" xr:uid="{00000000-0005-0000-0000-000007570000}"/>
    <cellStyle name="Normal 13 2 4 2 2 2 3 3" xfId="22138" xr:uid="{00000000-0005-0000-0000-000008570000}"/>
    <cellStyle name="Normal 13 2 4 2 2 2 3 4" xfId="22139" xr:uid="{00000000-0005-0000-0000-000009570000}"/>
    <cellStyle name="Normal 13 2 4 2 2 2 3 5" xfId="22140" xr:uid="{00000000-0005-0000-0000-00000A570000}"/>
    <cellStyle name="Normal 13 2 4 2 2 2 3 6" xfId="22141" xr:uid="{00000000-0005-0000-0000-00000B570000}"/>
    <cellStyle name="Normal 13 2 4 2 2 2 3 7" xfId="22142" xr:uid="{00000000-0005-0000-0000-00000C570000}"/>
    <cellStyle name="Normal 13 2 4 2 2 2 3 8" xfId="22143" xr:uid="{00000000-0005-0000-0000-00000D570000}"/>
    <cellStyle name="Normal 13 2 4 2 2 2 4" xfId="22144" xr:uid="{00000000-0005-0000-0000-00000E570000}"/>
    <cellStyle name="Normal 13 2 4 2 2 2 4 2" xfId="22145" xr:uid="{00000000-0005-0000-0000-00000F570000}"/>
    <cellStyle name="Normal 13 2 4 2 2 2 4 3" xfId="22146" xr:uid="{00000000-0005-0000-0000-000010570000}"/>
    <cellStyle name="Normal 13 2 4 2 2 2 4 4" xfId="22147" xr:uid="{00000000-0005-0000-0000-000011570000}"/>
    <cellStyle name="Normal 13 2 4 2 2 2 4 5" xfId="22148" xr:uid="{00000000-0005-0000-0000-000012570000}"/>
    <cellStyle name="Normal 13 2 4 2 2 2 4 6" xfId="22149" xr:uid="{00000000-0005-0000-0000-000013570000}"/>
    <cellStyle name="Normal 13 2 4 2 2 2 4 7" xfId="22150" xr:uid="{00000000-0005-0000-0000-000014570000}"/>
    <cellStyle name="Normal 13 2 4 2 2 2 5" xfId="22151" xr:uid="{00000000-0005-0000-0000-000015570000}"/>
    <cellStyle name="Normal 13 2 4 2 2 2 6" xfId="22152" xr:uid="{00000000-0005-0000-0000-000016570000}"/>
    <cellStyle name="Normal 13 2 4 2 2 2 7" xfId="22153" xr:uid="{00000000-0005-0000-0000-000017570000}"/>
    <cellStyle name="Normal 13 2 4 2 2 2 8" xfId="22154" xr:uid="{00000000-0005-0000-0000-000018570000}"/>
    <cellStyle name="Normal 13 2 4 2 2 2 9" xfId="22155" xr:uid="{00000000-0005-0000-0000-000019570000}"/>
    <cellStyle name="Normal 13 2 4 2 2 3" xfId="22156" xr:uid="{00000000-0005-0000-0000-00001A570000}"/>
    <cellStyle name="Normal 13 2 4 2 2 3 2" xfId="22157" xr:uid="{00000000-0005-0000-0000-00001B570000}"/>
    <cellStyle name="Normal 13 2 4 2 2 3 2 2" xfId="22158" xr:uid="{00000000-0005-0000-0000-00001C570000}"/>
    <cellStyle name="Normal 13 2 4 2 2 3 2 2 2" xfId="22159" xr:uid="{00000000-0005-0000-0000-00001D570000}"/>
    <cellStyle name="Normal 13 2 4 2 2 3 2 2 3" xfId="22160" xr:uid="{00000000-0005-0000-0000-00001E570000}"/>
    <cellStyle name="Normal 13 2 4 2 2 3 2 2 4" xfId="22161" xr:uid="{00000000-0005-0000-0000-00001F570000}"/>
    <cellStyle name="Normal 13 2 4 2 2 3 2 2 5" xfId="22162" xr:uid="{00000000-0005-0000-0000-000020570000}"/>
    <cellStyle name="Normal 13 2 4 2 2 3 2 2 6" xfId="22163" xr:uid="{00000000-0005-0000-0000-000021570000}"/>
    <cellStyle name="Normal 13 2 4 2 2 3 2 2 7" xfId="22164" xr:uid="{00000000-0005-0000-0000-000022570000}"/>
    <cellStyle name="Normal 13 2 4 2 2 3 2 3" xfId="22165" xr:uid="{00000000-0005-0000-0000-000023570000}"/>
    <cellStyle name="Normal 13 2 4 2 2 3 2 4" xfId="22166" xr:uid="{00000000-0005-0000-0000-000024570000}"/>
    <cellStyle name="Normal 13 2 4 2 2 3 2 5" xfId="22167" xr:uid="{00000000-0005-0000-0000-000025570000}"/>
    <cellStyle name="Normal 13 2 4 2 2 3 2 6" xfId="22168" xr:uid="{00000000-0005-0000-0000-000026570000}"/>
    <cellStyle name="Normal 13 2 4 2 2 3 2 7" xfId="22169" xr:uid="{00000000-0005-0000-0000-000027570000}"/>
    <cellStyle name="Normal 13 2 4 2 2 3 2 8" xfId="22170" xr:uid="{00000000-0005-0000-0000-000028570000}"/>
    <cellStyle name="Normal 13 2 4 2 2 3 3" xfId="22171" xr:uid="{00000000-0005-0000-0000-000029570000}"/>
    <cellStyle name="Normal 13 2 4 2 2 3 3 2" xfId="22172" xr:uid="{00000000-0005-0000-0000-00002A570000}"/>
    <cellStyle name="Normal 13 2 4 2 2 3 3 3" xfId="22173" xr:uid="{00000000-0005-0000-0000-00002B570000}"/>
    <cellStyle name="Normal 13 2 4 2 2 3 3 4" xfId="22174" xr:uid="{00000000-0005-0000-0000-00002C570000}"/>
    <cellStyle name="Normal 13 2 4 2 2 3 3 5" xfId="22175" xr:uid="{00000000-0005-0000-0000-00002D570000}"/>
    <cellStyle name="Normal 13 2 4 2 2 3 3 6" xfId="22176" xr:uid="{00000000-0005-0000-0000-00002E570000}"/>
    <cellStyle name="Normal 13 2 4 2 2 3 3 7" xfId="22177" xr:uid="{00000000-0005-0000-0000-00002F570000}"/>
    <cellStyle name="Normal 13 2 4 2 2 3 4" xfId="22178" xr:uid="{00000000-0005-0000-0000-000030570000}"/>
    <cellStyle name="Normal 13 2 4 2 2 3 5" xfId="22179" xr:uid="{00000000-0005-0000-0000-000031570000}"/>
    <cellStyle name="Normal 13 2 4 2 2 3 6" xfId="22180" xr:uid="{00000000-0005-0000-0000-000032570000}"/>
    <cellStyle name="Normal 13 2 4 2 2 3 7" xfId="22181" xr:uid="{00000000-0005-0000-0000-000033570000}"/>
    <cellStyle name="Normal 13 2 4 2 2 3 8" xfId="22182" xr:uid="{00000000-0005-0000-0000-000034570000}"/>
    <cellStyle name="Normal 13 2 4 2 2 3 9" xfId="22183" xr:uid="{00000000-0005-0000-0000-000035570000}"/>
    <cellStyle name="Normal 13 2 4 2 2 4" xfId="22184" xr:uid="{00000000-0005-0000-0000-000036570000}"/>
    <cellStyle name="Normal 13 2 4 2 2 4 2" xfId="22185" xr:uid="{00000000-0005-0000-0000-000037570000}"/>
    <cellStyle name="Normal 13 2 4 2 2 4 2 2" xfId="22186" xr:uid="{00000000-0005-0000-0000-000038570000}"/>
    <cellStyle name="Normal 13 2 4 2 2 4 2 3" xfId="22187" xr:uid="{00000000-0005-0000-0000-000039570000}"/>
    <cellStyle name="Normal 13 2 4 2 2 4 2 4" xfId="22188" xr:uid="{00000000-0005-0000-0000-00003A570000}"/>
    <cellStyle name="Normal 13 2 4 2 2 4 2 5" xfId="22189" xr:uid="{00000000-0005-0000-0000-00003B570000}"/>
    <cellStyle name="Normal 13 2 4 2 2 4 2 6" xfId="22190" xr:uid="{00000000-0005-0000-0000-00003C570000}"/>
    <cellStyle name="Normal 13 2 4 2 2 4 2 7" xfId="22191" xr:uid="{00000000-0005-0000-0000-00003D570000}"/>
    <cellStyle name="Normal 13 2 4 2 2 4 3" xfId="22192" xr:uid="{00000000-0005-0000-0000-00003E570000}"/>
    <cellStyle name="Normal 13 2 4 2 2 4 4" xfId="22193" xr:uid="{00000000-0005-0000-0000-00003F570000}"/>
    <cellStyle name="Normal 13 2 4 2 2 4 5" xfId="22194" xr:uid="{00000000-0005-0000-0000-000040570000}"/>
    <cellStyle name="Normal 13 2 4 2 2 4 6" xfId="22195" xr:uid="{00000000-0005-0000-0000-000041570000}"/>
    <cellStyle name="Normal 13 2 4 2 2 4 7" xfId="22196" xr:uid="{00000000-0005-0000-0000-000042570000}"/>
    <cellStyle name="Normal 13 2 4 2 2 4 8" xfId="22197" xr:uid="{00000000-0005-0000-0000-000043570000}"/>
    <cellStyle name="Normal 13 2 4 2 2 5" xfId="22198" xr:uid="{00000000-0005-0000-0000-000044570000}"/>
    <cellStyle name="Normal 13 2 4 2 2 5 2" xfId="22199" xr:uid="{00000000-0005-0000-0000-000045570000}"/>
    <cellStyle name="Normal 13 2 4 2 2 5 3" xfId="22200" xr:uid="{00000000-0005-0000-0000-000046570000}"/>
    <cellStyle name="Normal 13 2 4 2 2 5 4" xfId="22201" xr:uid="{00000000-0005-0000-0000-000047570000}"/>
    <cellStyle name="Normal 13 2 4 2 2 5 5" xfId="22202" xr:uid="{00000000-0005-0000-0000-000048570000}"/>
    <cellStyle name="Normal 13 2 4 2 2 5 6" xfId="22203" xr:uid="{00000000-0005-0000-0000-000049570000}"/>
    <cellStyle name="Normal 13 2 4 2 2 5 7" xfId="22204" xr:uid="{00000000-0005-0000-0000-00004A570000}"/>
    <cellStyle name="Normal 13 2 4 2 2 6" xfId="22205" xr:uid="{00000000-0005-0000-0000-00004B570000}"/>
    <cellStyle name="Normal 13 2 4 2 2 7" xfId="22206" xr:uid="{00000000-0005-0000-0000-00004C570000}"/>
    <cellStyle name="Normal 13 2 4 2 2 8" xfId="22207" xr:uid="{00000000-0005-0000-0000-00004D570000}"/>
    <cellStyle name="Normal 13 2 4 2 2 9" xfId="22208" xr:uid="{00000000-0005-0000-0000-00004E570000}"/>
    <cellStyle name="Normal 13 2 4 2 3" xfId="22209" xr:uid="{00000000-0005-0000-0000-00004F570000}"/>
    <cellStyle name="Normal 13 2 4 2 3 10" xfId="22210" xr:uid="{00000000-0005-0000-0000-000050570000}"/>
    <cellStyle name="Normal 13 2 4 2 3 2" xfId="22211" xr:uid="{00000000-0005-0000-0000-000051570000}"/>
    <cellStyle name="Normal 13 2 4 2 3 2 2" xfId="22212" xr:uid="{00000000-0005-0000-0000-000052570000}"/>
    <cellStyle name="Normal 13 2 4 2 3 2 2 2" xfId="22213" xr:uid="{00000000-0005-0000-0000-000053570000}"/>
    <cellStyle name="Normal 13 2 4 2 3 2 2 3" xfId="22214" xr:uid="{00000000-0005-0000-0000-000054570000}"/>
    <cellStyle name="Normal 13 2 4 2 3 2 2 4" xfId="22215" xr:uid="{00000000-0005-0000-0000-000055570000}"/>
    <cellStyle name="Normal 13 2 4 2 3 2 2 5" xfId="22216" xr:uid="{00000000-0005-0000-0000-000056570000}"/>
    <cellStyle name="Normal 13 2 4 2 3 2 2 6" xfId="22217" xr:uid="{00000000-0005-0000-0000-000057570000}"/>
    <cellStyle name="Normal 13 2 4 2 3 2 2 7" xfId="22218" xr:uid="{00000000-0005-0000-0000-000058570000}"/>
    <cellStyle name="Normal 13 2 4 2 3 2 3" xfId="22219" xr:uid="{00000000-0005-0000-0000-000059570000}"/>
    <cellStyle name="Normal 13 2 4 2 3 2 4" xfId="22220" xr:uid="{00000000-0005-0000-0000-00005A570000}"/>
    <cellStyle name="Normal 13 2 4 2 3 2 5" xfId="22221" xr:uid="{00000000-0005-0000-0000-00005B570000}"/>
    <cellStyle name="Normal 13 2 4 2 3 2 6" xfId="22222" xr:uid="{00000000-0005-0000-0000-00005C570000}"/>
    <cellStyle name="Normal 13 2 4 2 3 2 7" xfId="22223" xr:uid="{00000000-0005-0000-0000-00005D570000}"/>
    <cellStyle name="Normal 13 2 4 2 3 2 8" xfId="22224" xr:uid="{00000000-0005-0000-0000-00005E570000}"/>
    <cellStyle name="Normal 13 2 4 2 3 3" xfId="22225" xr:uid="{00000000-0005-0000-0000-00005F570000}"/>
    <cellStyle name="Normal 13 2 4 2 3 3 2" xfId="22226" xr:uid="{00000000-0005-0000-0000-000060570000}"/>
    <cellStyle name="Normal 13 2 4 2 3 3 2 2" xfId="22227" xr:uid="{00000000-0005-0000-0000-000061570000}"/>
    <cellStyle name="Normal 13 2 4 2 3 3 2 3" xfId="22228" xr:uid="{00000000-0005-0000-0000-000062570000}"/>
    <cellStyle name="Normal 13 2 4 2 3 3 2 4" xfId="22229" xr:uid="{00000000-0005-0000-0000-000063570000}"/>
    <cellStyle name="Normal 13 2 4 2 3 3 2 5" xfId="22230" xr:uid="{00000000-0005-0000-0000-000064570000}"/>
    <cellStyle name="Normal 13 2 4 2 3 3 2 6" xfId="22231" xr:uid="{00000000-0005-0000-0000-000065570000}"/>
    <cellStyle name="Normal 13 2 4 2 3 3 2 7" xfId="22232" xr:uid="{00000000-0005-0000-0000-000066570000}"/>
    <cellStyle name="Normal 13 2 4 2 3 3 3" xfId="22233" xr:uid="{00000000-0005-0000-0000-000067570000}"/>
    <cellStyle name="Normal 13 2 4 2 3 3 4" xfId="22234" xr:uid="{00000000-0005-0000-0000-000068570000}"/>
    <cellStyle name="Normal 13 2 4 2 3 3 5" xfId="22235" xr:uid="{00000000-0005-0000-0000-000069570000}"/>
    <cellStyle name="Normal 13 2 4 2 3 3 6" xfId="22236" xr:uid="{00000000-0005-0000-0000-00006A570000}"/>
    <cellStyle name="Normal 13 2 4 2 3 3 7" xfId="22237" xr:uid="{00000000-0005-0000-0000-00006B570000}"/>
    <cellStyle name="Normal 13 2 4 2 3 3 8" xfId="22238" xr:uid="{00000000-0005-0000-0000-00006C570000}"/>
    <cellStyle name="Normal 13 2 4 2 3 4" xfId="22239" xr:uid="{00000000-0005-0000-0000-00006D570000}"/>
    <cellStyle name="Normal 13 2 4 2 3 4 2" xfId="22240" xr:uid="{00000000-0005-0000-0000-00006E570000}"/>
    <cellStyle name="Normal 13 2 4 2 3 4 3" xfId="22241" xr:uid="{00000000-0005-0000-0000-00006F570000}"/>
    <cellStyle name="Normal 13 2 4 2 3 4 4" xfId="22242" xr:uid="{00000000-0005-0000-0000-000070570000}"/>
    <cellStyle name="Normal 13 2 4 2 3 4 5" xfId="22243" xr:uid="{00000000-0005-0000-0000-000071570000}"/>
    <cellStyle name="Normal 13 2 4 2 3 4 6" xfId="22244" xr:uid="{00000000-0005-0000-0000-000072570000}"/>
    <cellStyle name="Normal 13 2 4 2 3 4 7" xfId="22245" xr:uid="{00000000-0005-0000-0000-000073570000}"/>
    <cellStyle name="Normal 13 2 4 2 3 5" xfId="22246" xr:uid="{00000000-0005-0000-0000-000074570000}"/>
    <cellStyle name="Normal 13 2 4 2 3 6" xfId="22247" xr:uid="{00000000-0005-0000-0000-000075570000}"/>
    <cellStyle name="Normal 13 2 4 2 3 7" xfId="22248" xr:uid="{00000000-0005-0000-0000-000076570000}"/>
    <cellStyle name="Normal 13 2 4 2 3 8" xfId="22249" xr:uid="{00000000-0005-0000-0000-000077570000}"/>
    <cellStyle name="Normal 13 2 4 2 3 9" xfId="22250" xr:uid="{00000000-0005-0000-0000-000078570000}"/>
    <cellStyle name="Normal 13 2 4 2 4" xfId="22251" xr:uid="{00000000-0005-0000-0000-000079570000}"/>
    <cellStyle name="Normal 13 2 4 2 4 2" xfId="22252" xr:uid="{00000000-0005-0000-0000-00007A570000}"/>
    <cellStyle name="Normal 13 2 4 2 4 2 2" xfId="22253" xr:uid="{00000000-0005-0000-0000-00007B570000}"/>
    <cellStyle name="Normal 13 2 4 2 4 2 2 2" xfId="22254" xr:uid="{00000000-0005-0000-0000-00007C570000}"/>
    <cellStyle name="Normal 13 2 4 2 4 2 2 3" xfId="22255" xr:uid="{00000000-0005-0000-0000-00007D570000}"/>
    <cellStyle name="Normal 13 2 4 2 4 2 2 4" xfId="22256" xr:uid="{00000000-0005-0000-0000-00007E570000}"/>
    <cellStyle name="Normal 13 2 4 2 4 2 2 5" xfId="22257" xr:uid="{00000000-0005-0000-0000-00007F570000}"/>
    <cellStyle name="Normal 13 2 4 2 4 2 2 6" xfId="22258" xr:uid="{00000000-0005-0000-0000-000080570000}"/>
    <cellStyle name="Normal 13 2 4 2 4 2 2 7" xfId="22259" xr:uid="{00000000-0005-0000-0000-000081570000}"/>
    <cellStyle name="Normal 13 2 4 2 4 2 3" xfId="22260" xr:uid="{00000000-0005-0000-0000-000082570000}"/>
    <cellStyle name="Normal 13 2 4 2 4 2 4" xfId="22261" xr:uid="{00000000-0005-0000-0000-000083570000}"/>
    <cellStyle name="Normal 13 2 4 2 4 2 5" xfId="22262" xr:uid="{00000000-0005-0000-0000-000084570000}"/>
    <cellStyle name="Normal 13 2 4 2 4 2 6" xfId="22263" xr:uid="{00000000-0005-0000-0000-000085570000}"/>
    <cellStyle name="Normal 13 2 4 2 4 2 7" xfId="22264" xr:uid="{00000000-0005-0000-0000-000086570000}"/>
    <cellStyle name="Normal 13 2 4 2 4 2 8" xfId="22265" xr:uid="{00000000-0005-0000-0000-000087570000}"/>
    <cellStyle name="Normal 13 2 4 2 4 3" xfId="22266" xr:uid="{00000000-0005-0000-0000-000088570000}"/>
    <cellStyle name="Normal 13 2 4 2 4 3 2" xfId="22267" xr:uid="{00000000-0005-0000-0000-000089570000}"/>
    <cellStyle name="Normal 13 2 4 2 4 3 3" xfId="22268" xr:uid="{00000000-0005-0000-0000-00008A570000}"/>
    <cellStyle name="Normal 13 2 4 2 4 3 4" xfId="22269" xr:uid="{00000000-0005-0000-0000-00008B570000}"/>
    <cellStyle name="Normal 13 2 4 2 4 3 5" xfId="22270" xr:uid="{00000000-0005-0000-0000-00008C570000}"/>
    <cellStyle name="Normal 13 2 4 2 4 3 6" xfId="22271" xr:uid="{00000000-0005-0000-0000-00008D570000}"/>
    <cellStyle name="Normal 13 2 4 2 4 3 7" xfId="22272" xr:uid="{00000000-0005-0000-0000-00008E570000}"/>
    <cellStyle name="Normal 13 2 4 2 4 4" xfId="22273" xr:uid="{00000000-0005-0000-0000-00008F570000}"/>
    <cellStyle name="Normal 13 2 4 2 4 5" xfId="22274" xr:uid="{00000000-0005-0000-0000-000090570000}"/>
    <cellStyle name="Normal 13 2 4 2 4 6" xfId="22275" xr:uid="{00000000-0005-0000-0000-000091570000}"/>
    <cellStyle name="Normal 13 2 4 2 4 7" xfId="22276" xr:uid="{00000000-0005-0000-0000-000092570000}"/>
    <cellStyle name="Normal 13 2 4 2 4 8" xfId="22277" xr:uid="{00000000-0005-0000-0000-000093570000}"/>
    <cellStyle name="Normal 13 2 4 2 4 9" xfId="22278" xr:uid="{00000000-0005-0000-0000-000094570000}"/>
    <cellStyle name="Normal 13 2 4 2 5" xfId="22279" xr:uid="{00000000-0005-0000-0000-000095570000}"/>
    <cellStyle name="Normal 13 2 4 2 5 2" xfId="22280" xr:uid="{00000000-0005-0000-0000-000096570000}"/>
    <cellStyle name="Normal 13 2 4 2 5 2 2" xfId="22281" xr:uid="{00000000-0005-0000-0000-000097570000}"/>
    <cellStyle name="Normal 13 2 4 2 5 2 3" xfId="22282" xr:uid="{00000000-0005-0000-0000-000098570000}"/>
    <cellStyle name="Normal 13 2 4 2 5 2 4" xfId="22283" xr:uid="{00000000-0005-0000-0000-000099570000}"/>
    <cellStyle name="Normal 13 2 4 2 5 2 5" xfId="22284" xr:uid="{00000000-0005-0000-0000-00009A570000}"/>
    <cellStyle name="Normal 13 2 4 2 5 2 6" xfId="22285" xr:uid="{00000000-0005-0000-0000-00009B570000}"/>
    <cellStyle name="Normal 13 2 4 2 5 2 7" xfId="22286" xr:uid="{00000000-0005-0000-0000-00009C570000}"/>
    <cellStyle name="Normal 13 2 4 2 5 3" xfId="22287" xr:uid="{00000000-0005-0000-0000-00009D570000}"/>
    <cellStyle name="Normal 13 2 4 2 5 4" xfId="22288" xr:uid="{00000000-0005-0000-0000-00009E570000}"/>
    <cellStyle name="Normal 13 2 4 2 5 5" xfId="22289" xr:uid="{00000000-0005-0000-0000-00009F570000}"/>
    <cellStyle name="Normal 13 2 4 2 5 6" xfId="22290" xr:uid="{00000000-0005-0000-0000-0000A0570000}"/>
    <cellStyle name="Normal 13 2 4 2 5 7" xfId="22291" xr:uid="{00000000-0005-0000-0000-0000A1570000}"/>
    <cellStyle name="Normal 13 2 4 2 5 8" xfId="22292" xr:uid="{00000000-0005-0000-0000-0000A2570000}"/>
    <cellStyle name="Normal 13 2 4 2 6" xfId="22293" xr:uid="{00000000-0005-0000-0000-0000A3570000}"/>
    <cellStyle name="Normal 13 2 4 2 6 2" xfId="22294" xr:uid="{00000000-0005-0000-0000-0000A4570000}"/>
    <cellStyle name="Normal 13 2 4 2 6 3" xfId="22295" xr:uid="{00000000-0005-0000-0000-0000A5570000}"/>
    <cellStyle name="Normal 13 2 4 2 6 4" xfId="22296" xr:uid="{00000000-0005-0000-0000-0000A6570000}"/>
    <cellStyle name="Normal 13 2 4 2 6 5" xfId="22297" xr:uid="{00000000-0005-0000-0000-0000A7570000}"/>
    <cellStyle name="Normal 13 2 4 2 6 6" xfId="22298" xr:uid="{00000000-0005-0000-0000-0000A8570000}"/>
    <cellStyle name="Normal 13 2 4 2 6 7" xfId="22299" xr:uid="{00000000-0005-0000-0000-0000A9570000}"/>
    <cellStyle name="Normal 13 2 4 2 7" xfId="22300" xr:uid="{00000000-0005-0000-0000-0000AA570000}"/>
    <cellStyle name="Normal 13 2 4 2 8" xfId="22301" xr:uid="{00000000-0005-0000-0000-0000AB570000}"/>
    <cellStyle name="Normal 13 2 4 2 9" xfId="22302" xr:uid="{00000000-0005-0000-0000-0000AC570000}"/>
    <cellStyle name="Normal 13 2 4 3" xfId="22303" xr:uid="{00000000-0005-0000-0000-0000AD570000}"/>
    <cellStyle name="Normal 13 2 4 3 10" xfId="22304" xr:uid="{00000000-0005-0000-0000-0000AE570000}"/>
    <cellStyle name="Normal 13 2 4 3 11" xfId="22305" xr:uid="{00000000-0005-0000-0000-0000AF570000}"/>
    <cellStyle name="Normal 13 2 4 3 12" xfId="22306" xr:uid="{00000000-0005-0000-0000-0000B0570000}"/>
    <cellStyle name="Normal 13 2 4 3 2" xfId="22307" xr:uid="{00000000-0005-0000-0000-0000B1570000}"/>
    <cellStyle name="Normal 13 2 4 3 2 10" xfId="22308" xr:uid="{00000000-0005-0000-0000-0000B2570000}"/>
    <cellStyle name="Normal 13 2 4 3 2 11" xfId="22309" xr:uid="{00000000-0005-0000-0000-0000B3570000}"/>
    <cellStyle name="Normal 13 2 4 3 2 2" xfId="22310" xr:uid="{00000000-0005-0000-0000-0000B4570000}"/>
    <cellStyle name="Normal 13 2 4 3 2 2 10" xfId="22311" xr:uid="{00000000-0005-0000-0000-0000B5570000}"/>
    <cellStyle name="Normal 13 2 4 3 2 2 2" xfId="22312" xr:uid="{00000000-0005-0000-0000-0000B6570000}"/>
    <cellStyle name="Normal 13 2 4 3 2 2 2 2" xfId="22313" xr:uid="{00000000-0005-0000-0000-0000B7570000}"/>
    <cellStyle name="Normal 13 2 4 3 2 2 2 2 2" xfId="22314" xr:uid="{00000000-0005-0000-0000-0000B8570000}"/>
    <cellStyle name="Normal 13 2 4 3 2 2 2 2 3" xfId="22315" xr:uid="{00000000-0005-0000-0000-0000B9570000}"/>
    <cellStyle name="Normal 13 2 4 3 2 2 2 2 4" xfId="22316" xr:uid="{00000000-0005-0000-0000-0000BA570000}"/>
    <cellStyle name="Normal 13 2 4 3 2 2 2 2 5" xfId="22317" xr:uid="{00000000-0005-0000-0000-0000BB570000}"/>
    <cellStyle name="Normal 13 2 4 3 2 2 2 2 6" xfId="22318" xr:uid="{00000000-0005-0000-0000-0000BC570000}"/>
    <cellStyle name="Normal 13 2 4 3 2 2 2 2 7" xfId="22319" xr:uid="{00000000-0005-0000-0000-0000BD570000}"/>
    <cellStyle name="Normal 13 2 4 3 2 2 2 3" xfId="22320" xr:uid="{00000000-0005-0000-0000-0000BE570000}"/>
    <cellStyle name="Normal 13 2 4 3 2 2 2 4" xfId="22321" xr:uid="{00000000-0005-0000-0000-0000BF570000}"/>
    <cellStyle name="Normal 13 2 4 3 2 2 2 5" xfId="22322" xr:uid="{00000000-0005-0000-0000-0000C0570000}"/>
    <cellStyle name="Normal 13 2 4 3 2 2 2 6" xfId="22323" xr:uid="{00000000-0005-0000-0000-0000C1570000}"/>
    <cellStyle name="Normal 13 2 4 3 2 2 2 7" xfId="22324" xr:uid="{00000000-0005-0000-0000-0000C2570000}"/>
    <cellStyle name="Normal 13 2 4 3 2 2 2 8" xfId="22325" xr:uid="{00000000-0005-0000-0000-0000C3570000}"/>
    <cellStyle name="Normal 13 2 4 3 2 2 3" xfId="22326" xr:uid="{00000000-0005-0000-0000-0000C4570000}"/>
    <cellStyle name="Normal 13 2 4 3 2 2 3 2" xfId="22327" xr:uid="{00000000-0005-0000-0000-0000C5570000}"/>
    <cellStyle name="Normal 13 2 4 3 2 2 3 2 2" xfId="22328" xr:uid="{00000000-0005-0000-0000-0000C6570000}"/>
    <cellStyle name="Normal 13 2 4 3 2 2 3 2 3" xfId="22329" xr:uid="{00000000-0005-0000-0000-0000C7570000}"/>
    <cellStyle name="Normal 13 2 4 3 2 2 3 2 4" xfId="22330" xr:uid="{00000000-0005-0000-0000-0000C8570000}"/>
    <cellStyle name="Normal 13 2 4 3 2 2 3 2 5" xfId="22331" xr:uid="{00000000-0005-0000-0000-0000C9570000}"/>
    <cellStyle name="Normal 13 2 4 3 2 2 3 2 6" xfId="22332" xr:uid="{00000000-0005-0000-0000-0000CA570000}"/>
    <cellStyle name="Normal 13 2 4 3 2 2 3 2 7" xfId="22333" xr:uid="{00000000-0005-0000-0000-0000CB570000}"/>
    <cellStyle name="Normal 13 2 4 3 2 2 3 3" xfId="22334" xr:uid="{00000000-0005-0000-0000-0000CC570000}"/>
    <cellStyle name="Normal 13 2 4 3 2 2 3 4" xfId="22335" xr:uid="{00000000-0005-0000-0000-0000CD570000}"/>
    <cellStyle name="Normal 13 2 4 3 2 2 3 5" xfId="22336" xr:uid="{00000000-0005-0000-0000-0000CE570000}"/>
    <cellStyle name="Normal 13 2 4 3 2 2 3 6" xfId="22337" xr:uid="{00000000-0005-0000-0000-0000CF570000}"/>
    <cellStyle name="Normal 13 2 4 3 2 2 3 7" xfId="22338" xr:uid="{00000000-0005-0000-0000-0000D0570000}"/>
    <cellStyle name="Normal 13 2 4 3 2 2 3 8" xfId="22339" xr:uid="{00000000-0005-0000-0000-0000D1570000}"/>
    <cellStyle name="Normal 13 2 4 3 2 2 4" xfId="22340" xr:uid="{00000000-0005-0000-0000-0000D2570000}"/>
    <cellStyle name="Normal 13 2 4 3 2 2 4 2" xfId="22341" xr:uid="{00000000-0005-0000-0000-0000D3570000}"/>
    <cellStyle name="Normal 13 2 4 3 2 2 4 3" xfId="22342" xr:uid="{00000000-0005-0000-0000-0000D4570000}"/>
    <cellStyle name="Normal 13 2 4 3 2 2 4 4" xfId="22343" xr:uid="{00000000-0005-0000-0000-0000D5570000}"/>
    <cellStyle name="Normal 13 2 4 3 2 2 4 5" xfId="22344" xr:uid="{00000000-0005-0000-0000-0000D6570000}"/>
    <cellStyle name="Normal 13 2 4 3 2 2 4 6" xfId="22345" xr:uid="{00000000-0005-0000-0000-0000D7570000}"/>
    <cellStyle name="Normal 13 2 4 3 2 2 4 7" xfId="22346" xr:uid="{00000000-0005-0000-0000-0000D8570000}"/>
    <cellStyle name="Normal 13 2 4 3 2 2 5" xfId="22347" xr:uid="{00000000-0005-0000-0000-0000D9570000}"/>
    <cellStyle name="Normal 13 2 4 3 2 2 6" xfId="22348" xr:uid="{00000000-0005-0000-0000-0000DA570000}"/>
    <cellStyle name="Normal 13 2 4 3 2 2 7" xfId="22349" xr:uid="{00000000-0005-0000-0000-0000DB570000}"/>
    <cellStyle name="Normal 13 2 4 3 2 2 8" xfId="22350" xr:uid="{00000000-0005-0000-0000-0000DC570000}"/>
    <cellStyle name="Normal 13 2 4 3 2 2 9" xfId="22351" xr:uid="{00000000-0005-0000-0000-0000DD570000}"/>
    <cellStyle name="Normal 13 2 4 3 2 3" xfId="22352" xr:uid="{00000000-0005-0000-0000-0000DE570000}"/>
    <cellStyle name="Normal 13 2 4 3 2 3 2" xfId="22353" xr:uid="{00000000-0005-0000-0000-0000DF570000}"/>
    <cellStyle name="Normal 13 2 4 3 2 3 2 2" xfId="22354" xr:uid="{00000000-0005-0000-0000-0000E0570000}"/>
    <cellStyle name="Normal 13 2 4 3 2 3 2 2 2" xfId="22355" xr:uid="{00000000-0005-0000-0000-0000E1570000}"/>
    <cellStyle name="Normal 13 2 4 3 2 3 2 2 3" xfId="22356" xr:uid="{00000000-0005-0000-0000-0000E2570000}"/>
    <cellStyle name="Normal 13 2 4 3 2 3 2 2 4" xfId="22357" xr:uid="{00000000-0005-0000-0000-0000E3570000}"/>
    <cellStyle name="Normal 13 2 4 3 2 3 2 2 5" xfId="22358" xr:uid="{00000000-0005-0000-0000-0000E4570000}"/>
    <cellStyle name="Normal 13 2 4 3 2 3 2 2 6" xfId="22359" xr:uid="{00000000-0005-0000-0000-0000E5570000}"/>
    <cellStyle name="Normal 13 2 4 3 2 3 2 2 7" xfId="22360" xr:uid="{00000000-0005-0000-0000-0000E6570000}"/>
    <cellStyle name="Normal 13 2 4 3 2 3 2 3" xfId="22361" xr:uid="{00000000-0005-0000-0000-0000E7570000}"/>
    <cellStyle name="Normal 13 2 4 3 2 3 2 4" xfId="22362" xr:uid="{00000000-0005-0000-0000-0000E8570000}"/>
    <cellStyle name="Normal 13 2 4 3 2 3 2 5" xfId="22363" xr:uid="{00000000-0005-0000-0000-0000E9570000}"/>
    <cellStyle name="Normal 13 2 4 3 2 3 2 6" xfId="22364" xr:uid="{00000000-0005-0000-0000-0000EA570000}"/>
    <cellStyle name="Normal 13 2 4 3 2 3 2 7" xfId="22365" xr:uid="{00000000-0005-0000-0000-0000EB570000}"/>
    <cellStyle name="Normal 13 2 4 3 2 3 2 8" xfId="22366" xr:uid="{00000000-0005-0000-0000-0000EC570000}"/>
    <cellStyle name="Normal 13 2 4 3 2 3 3" xfId="22367" xr:uid="{00000000-0005-0000-0000-0000ED570000}"/>
    <cellStyle name="Normal 13 2 4 3 2 3 3 2" xfId="22368" xr:uid="{00000000-0005-0000-0000-0000EE570000}"/>
    <cellStyle name="Normal 13 2 4 3 2 3 3 3" xfId="22369" xr:uid="{00000000-0005-0000-0000-0000EF570000}"/>
    <cellStyle name="Normal 13 2 4 3 2 3 3 4" xfId="22370" xr:uid="{00000000-0005-0000-0000-0000F0570000}"/>
    <cellStyle name="Normal 13 2 4 3 2 3 3 5" xfId="22371" xr:uid="{00000000-0005-0000-0000-0000F1570000}"/>
    <cellStyle name="Normal 13 2 4 3 2 3 3 6" xfId="22372" xr:uid="{00000000-0005-0000-0000-0000F2570000}"/>
    <cellStyle name="Normal 13 2 4 3 2 3 3 7" xfId="22373" xr:uid="{00000000-0005-0000-0000-0000F3570000}"/>
    <cellStyle name="Normal 13 2 4 3 2 3 4" xfId="22374" xr:uid="{00000000-0005-0000-0000-0000F4570000}"/>
    <cellStyle name="Normal 13 2 4 3 2 3 5" xfId="22375" xr:uid="{00000000-0005-0000-0000-0000F5570000}"/>
    <cellStyle name="Normal 13 2 4 3 2 3 6" xfId="22376" xr:uid="{00000000-0005-0000-0000-0000F6570000}"/>
    <cellStyle name="Normal 13 2 4 3 2 3 7" xfId="22377" xr:uid="{00000000-0005-0000-0000-0000F7570000}"/>
    <cellStyle name="Normal 13 2 4 3 2 3 8" xfId="22378" xr:uid="{00000000-0005-0000-0000-0000F8570000}"/>
    <cellStyle name="Normal 13 2 4 3 2 3 9" xfId="22379" xr:uid="{00000000-0005-0000-0000-0000F9570000}"/>
    <cellStyle name="Normal 13 2 4 3 2 4" xfId="22380" xr:uid="{00000000-0005-0000-0000-0000FA570000}"/>
    <cellStyle name="Normal 13 2 4 3 2 4 2" xfId="22381" xr:uid="{00000000-0005-0000-0000-0000FB570000}"/>
    <cellStyle name="Normal 13 2 4 3 2 4 2 2" xfId="22382" xr:uid="{00000000-0005-0000-0000-0000FC570000}"/>
    <cellStyle name="Normal 13 2 4 3 2 4 2 3" xfId="22383" xr:uid="{00000000-0005-0000-0000-0000FD570000}"/>
    <cellStyle name="Normal 13 2 4 3 2 4 2 4" xfId="22384" xr:uid="{00000000-0005-0000-0000-0000FE570000}"/>
    <cellStyle name="Normal 13 2 4 3 2 4 2 5" xfId="22385" xr:uid="{00000000-0005-0000-0000-0000FF570000}"/>
    <cellStyle name="Normal 13 2 4 3 2 4 2 6" xfId="22386" xr:uid="{00000000-0005-0000-0000-000000580000}"/>
    <cellStyle name="Normal 13 2 4 3 2 4 2 7" xfId="22387" xr:uid="{00000000-0005-0000-0000-000001580000}"/>
    <cellStyle name="Normal 13 2 4 3 2 4 3" xfId="22388" xr:uid="{00000000-0005-0000-0000-000002580000}"/>
    <cellStyle name="Normal 13 2 4 3 2 4 4" xfId="22389" xr:uid="{00000000-0005-0000-0000-000003580000}"/>
    <cellStyle name="Normal 13 2 4 3 2 4 5" xfId="22390" xr:uid="{00000000-0005-0000-0000-000004580000}"/>
    <cellStyle name="Normal 13 2 4 3 2 4 6" xfId="22391" xr:uid="{00000000-0005-0000-0000-000005580000}"/>
    <cellStyle name="Normal 13 2 4 3 2 4 7" xfId="22392" xr:uid="{00000000-0005-0000-0000-000006580000}"/>
    <cellStyle name="Normal 13 2 4 3 2 4 8" xfId="22393" xr:uid="{00000000-0005-0000-0000-000007580000}"/>
    <cellStyle name="Normal 13 2 4 3 2 5" xfId="22394" xr:uid="{00000000-0005-0000-0000-000008580000}"/>
    <cellStyle name="Normal 13 2 4 3 2 5 2" xfId="22395" xr:uid="{00000000-0005-0000-0000-000009580000}"/>
    <cellStyle name="Normal 13 2 4 3 2 5 3" xfId="22396" xr:uid="{00000000-0005-0000-0000-00000A580000}"/>
    <cellStyle name="Normal 13 2 4 3 2 5 4" xfId="22397" xr:uid="{00000000-0005-0000-0000-00000B580000}"/>
    <cellStyle name="Normal 13 2 4 3 2 5 5" xfId="22398" xr:uid="{00000000-0005-0000-0000-00000C580000}"/>
    <cellStyle name="Normal 13 2 4 3 2 5 6" xfId="22399" xr:uid="{00000000-0005-0000-0000-00000D580000}"/>
    <cellStyle name="Normal 13 2 4 3 2 5 7" xfId="22400" xr:uid="{00000000-0005-0000-0000-00000E580000}"/>
    <cellStyle name="Normal 13 2 4 3 2 6" xfId="22401" xr:uid="{00000000-0005-0000-0000-00000F580000}"/>
    <cellStyle name="Normal 13 2 4 3 2 7" xfId="22402" xr:uid="{00000000-0005-0000-0000-000010580000}"/>
    <cellStyle name="Normal 13 2 4 3 2 8" xfId="22403" xr:uid="{00000000-0005-0000-0000-000011580000}"/>
    <cellStyle name="Normal 13 2 4 3 2 9" xfId="22404" xr:uid="{00000000-0005-0000-0000-000012580000}"/>
    <cellStyle name="Normal 13 2 4 3 3" xfId="22405" xr:uid="{00000000-0005-0000-0000-000013580000}"/>
    <cellStyle name="Normal 13 2 4 3 3 10" xfId="22406" xr:uid="{00000000-0005-0000-0000-000014580000}"/>
    <cellStyle name="Normal 13 2 4 3 3 2" xfId="22407" xr:uid="{00000000-0005-0000-0000-000015580000}"/>
    <cellStyle name="Normal 13 2 4 3 3 2 2" xfId="22408" xr:uid="{00000000-0005-0000-0000-000016580000}"/>
    <cellStyle name="Normal 13 2 4 3 3 2 2 2" xfId="22409" xr:uid="{00000000-0005-0000-0000-000017580000}"/>
    <cellStyle name="Normal 13 2 4 3 3 2 2 3" xfId="22410" xr:uid="{00000000-0005-0000-0000-000018580000}"/>
    <cellStyle name="Normal 13 2 4 3 3 2 2 4" xfId="22411" xr:uid="{00000000-0005-0000-0000-000019580000}"/>
    <cellStyle name="Normal 13 2 4 3 3 2 2 5" xfId="22412" xr:uid="{00000000-0005-0000-0000-00001A580000}"/>
    <cellStyle name="Normal 13 2 4 3 3 2 2 6" xfId="22413" xr:uid="{00000000-0005-0000-0000-00001B580000}"/>
    <cellStyle name="Normal 13 2 4 3 3 2 2 7" xfId="22414" xr:uid="{00000000-0005-0000-0000-00001C580000}"/>
    <cellStyle name="Normal 13 2 4 3 3 2 3" xfId="22415" xr:uid="{00000000-0005-0000-0000-00001D580000}"/>
    <cellStyle name="Normal 13 2 4 3 3 2 4" xfId="22416" xr:uid="{00000000-0005-0000-0000-00001E580000}"/>
    <cellStyle name="Normal 13 2 4 3 3 2 5" xfId="22417" xr:uid="{00000000-0005-0000-0000-00001F580000}"/>
    <cellStyle name="Normal 13 2 4 3 3 2 6" xfId="22418" xr:uid="{00000000-0005-0000-0000-000020580000}"/>
    <cellStyle name="Normal 13 2 4 3 3 2 7" xfId="22419" xr:uid="{00000000-0005-0000-0000-000021580000}"/>
    <cellStyle name="Normal 13 2 4 3 3 2 8" xfId="22420" xr:uid="{00000000-0005-0000-0000-000022580000}"/>
    <cellStyle name="Normal 13 2 4 3 3 3" xfId="22421" xr:uid="{00000000-0005-0000-0000-000023580000}"/>
    <cellStyle name="Normal 13 2 4 3 3 3 2" xfId="22422" xr:uid="{00000000-0005-0000-0000-000024580000}"/>
    <cellStyle name="Normal 13 2 4 3 3 3 2 2" xfId="22423" xr:uid="{00000000-0005-0000-0000-000025580000}"/>
    <cellStyle name="Normal 13 2 4 3 3 3 2 3" xfId="22424" xr:uid="{00000000-0005-0000-0000-000026580000}"/>
    <cellStyle name="Normal 13 2 4 3 3 3 2 4" xfId="22425" xr:uid="{00000000-0005-0000-0000-000027580000}"/>
    <cellStyle name="Normal 13 2 4 3 3 3 2 5" xfId="22426" xr:uid="{00000000-0005-0000-0000-000028580000}"/>
    <cellStyle name="Normal 13 2 4 3 3 3 2 6" xfId="22427" xr:uid="{00000000-0005-0000-0000-000029580000}"/>
    <cellStyle name="Normal 13 2 4 3 3 3 2 7" xfId="22428" xr:uid="{00000000-0005-0000-0000-00002A580000}"/>
    <cellStyle name="Normal 13 2 4 3 3 3 3" xfId="22429" xr:uid="{00000000-0005-0000-0000-00002B580000}"/>
    <cellStyle name="Normal 13 2 4 3 3 3 4" xfId="22430" xr:uid="{00000000-0005-0000-0000-00002C580000}"/>
    <cellStyle name="Normal 13 2 4 3 3 3 5" xfId="22431" xr:uid="{00000000-0005-0000-0000-00002D580000}"/>
    <cellStyle name="Normal 13 2 4 3 3 3 6" xfId="22432" xr:uid="{00000000-0005-0000-0000-00002E580000}"/>
    <cellStyle name="Normal 13 2 4 3 3 3 7" xfId="22433" xr:uid="{00000000-0005-0000-0000-00002F580000}"/>
    <cellStyle name="Normal 13 2 4 3 3 3 8" xfId="22434" xr:uid="{00000000-0005-0000-0000-000030580000}"/>
    <cellStyle name="Normal 13 2 4 3 3 4" xfId="22435" xr:uid="{00000000-0005-0000-0000-000031580000}"/>
    <cellStyle name="Normal 13 2 4 3 3 4 2" xfId="22436" xr:uid="{00000000-0005-0000-0000-000032580000}"/>
    <cellStyle name="Normal 13 2 4 3 3 4 3" xfId="22437" xr:uid="{00000000-0005-0000-0000-000033580000}"/>
    <cellStyle name="Normal 13 2 4 3 3 4 4" xfId="22438" xr:uid="{00000000-0005-0000-0000-000034580000}"/>
    <cellStyle name="Normal 13 2 4 3 3 4 5" xfId="22439" xr:uid="{00000000-0005-0000-0000-000035580000}"/>
    <cellStyle name="Normal 13 2 4 3 3 4 6" xfId="22440" xr:uid="{00000000-0005-0000-0000-000036580000}"/>
    <cellStyle name="Normal 13 2 4 3 3 4 7" xfId="22441" xr:uid="{00000000-0005-0000-0000-000037580000}"/>
    <cellStyle name="Normal 13 2 4 3 3 5" xfId="22442" xr:uid="{00000000-0005-0000-0000-000038580000}"/>
    <cellStyle name="Normal 13 2 4 3 3 6" xfId="22443" xr:uid="{00000000-0005-0000-0000-000039580000}"/>
    <cellStyle name="Normal 13 2 4 3 3 7" xfId="22444" xr:uid="{00000000-0005-0000-0000-00003A580000}"/>
    <cellStyle name="Normal 13 2 4 3 3 8" xfId="22445" xr:uid="{00000000-0005-0000-0000-00003B580000}"/>
    <cellStyle name="Normal 13 2 4 3 3 9" xfId="22446" xr:uid="{00000000-0005-0000-0000-00003C580000}"/>
    <cellStyle name="Normal 13 2 4 3 4" xfId="22447" xr:uid="{00000000-0005-0000-0000-00003D580000}"/>
    <cellStyle name="Normal 13 2 4 3 4 2" xfId="22448" xr:uid="{00000000-0005-0000-0000-00003E580000}"/>
    <cellStyle name="Normal 13 2 4 3 4 2 2" xfId="22449" xr:uid="{00000000-0005-0000-0000-00003F580000}"/>
    <cellStyle name="Normal 13 2 4 3 4 2 2 2" xfId="22450" xr:uid="{00000000-0005-0000-0000-000040580000}"/>
    <cellStyle name="Normal 13 2 4 3 4 2 2 3" xfId="22451" xr:uid="{00000000-0005-0000-0000-000041580000}"/>
    <cellStyle name="Normal 13 2 4 3 4 2 2 4" xfId="22452" xr:uid="{00000000-0005-0000-0000-000042580000}"/>
    <cellStyle name="Normal 13 2 4 3 4 2 2 5" xfId="22453" xr:uid="{00000000-0005-0000-0000-000043580000}"/>
    <cellStyle name="Normal 13 2 4 3 4 2 2 6" xfId="22454" xr:uid="{00000000-0005-0000-0000-000044580000}"/>
    <cellStyle name="Normal 13 2 4 3 4 2 2 7" xfId="22455" xr:uid="{00000000-0005-0000-0000-000045580000}"/>
    <cellStyle name="Normal 13 2 4 3 4 2 3" xfId="22456" xr:uid="{00000000-0005-0000-0000-000046580000}"/>
    <cellStyle name="Normal 13 2 4 3 4 2 4" xfId="22457" xr:uid="{00000000-0005-0000-0000-000047580000}"/>
    <cellStyle name="Normal 13 2 4 3 4 2 5" xfId="22458" xr:uid="{00000000-0005-0000-0000-000048580000}"/>
    <cellStyle name="Normal 13 2 4 3 4 2 6" xfId="22459" xr:uid="{00000000-0005-0000-0000-000049580000}"/>
    <cellStyle name="Normal 13 2 4 3 4 2 7" xfId="22460" xr:uid="{00000000-0005-0000-0000-00004A580000}"/>
    <cellStyle name="Normal 13 2 4 3 4 2 8" xfId="22461" xr:uid="{00000000-0005-0000-0000-00004B580000}"/>
    <cellStyle name="Normal 13 2 4 3 4 3" xfId="22462" xr:uid="{00000000-0005-0000-0000-00004C580000}"/>
    <cellStyle name="Normal 13 2 4 3 4 3 2" xfId="22463" xr:uid="{00000000-0005-0000-0000-00004D580000}"/>
    <cellStyle name="Normal 13 2 4 3 4 3 3" xfId="22464" xr:uid="{00000000-0005-0000-0000-00004E580000}"/>
    <cellStyle name="Normal 13 2 4 3 4 3 4" xfId="22465" xr:uid="{00000000-0005-0000-0000-00004F580000}"/>
    <cellStyle name="Normal 13 2 4 3 4 3 5" xfId="22466" xr:uid="{00000000-0005-0000-0000-000050580000}"/>
    <cellStyle name="Normal 13 2 4 3 4 3 6" xfId="22467" xr:uid="{00000000-0005-0000-0000-000051580000}"/>
    <cellStyle name="Normal 13 2 4 3 4 3 7" xfId="22468" xr:uid="{00000000-0005-0000-0000-000052580000}"/>
    <cellStyle name="Normal 13 2 4 3 4 4" xfId="22469" xr:uid="{00000000-0005-0000-0000-000053580000}"/>
    <cellStyle name="Normal 13 2 4 3 4 5" xfId="22470" xr:uid="{00000000-0005-0000-0000-000054580000}"/>
    <cellStyle name="Normal 13 2 4 3 4 6" xfId="22471" xr:uid="{00000000-0005-0000-0000-000055580000}"/>
    <cellStyle name="Normal 13 2 4 3 4 7" xfId="22472" xr:uid="{00000000-0005-0000-0000-000056580000}"/>
    <cellStyle name="Normal 13 2 4 3 4 8" xfId="22473" xr:uid="{00000000-0005-0000-0000-000057580000}"/>
    <cellStyle name="Normal 13 2 4 3 4 9" xfId="22474" xr:uid="{00000000-0005-0000-0000-000058580000}"/>
    <cellStyle name="Normal 13 2 4 3 5" xfId="22475" xr:uid="{00000000-0005-0000-0000-000059580000}"/>
    <cellStyle name="Normal 13 2 4 3 5 2" xfId="22476" xr:uid="{00000000-0005-0000-0000-00005A580000}"/>
    <cellStyle name="Normal 13 2 4 3 5 2 2" xfId="22477" xr:uid="{00000000-0005-0000-0000-00005B580000}"/>
    <cellStyle name="Normal 13 2 4 3 5 2 3" xfId="22478" xr:uid="{00000000-0005-0000-0000-00005C580000}"/>
    <cellStyle name="Normal 13 2 4 3 5 2 4" xfId="22479" xr:uid="{00000000-0005-0000-0000-00005D580000}"/>
    <cellStyle name="Normal 13 2 4 3 5 2 5" xfId="22480" xr:uid="{00000000-0005-0000-0000-00005E580000}"/>
    <cellStyle name="Normal 13 2 4 3 5 2 6" xfId="22481" xr:uid="{00000000-0005-0000-0000-00005F580000}"/>
    <cellStyle name="Normal 13 2 4 3 5 2 7" xfId="22482" xr:uid="{00000000-0005-0000-0000-000060580000}"/>
    <cellStyle name="Normal 13 2 4 3 5 3" xfId="22483" xr:uid="{00000000-0005-0000-0000-000061580000}"/>
    <cellStyle name="Normal 13 2 4 3 5 4" xfId="22484" xr:uid="{00000000-0005-0000-0000-000062580000}"/>
    <cellStyle name="Normal 13 2 4 3 5 5" xfId="22485" xr:uid="{00000000-0005-0000-0000-000063580000}"/>
    <cellStyle name="Normal 13 2 4 3 5 6" xfId="22486" xr:uid="{00000000-0005-0000-0000-000064580000}"/>
    <cellStyle name="Normal 13 2 4 3 5 7" xfId="22487" xr:uid="{00000000-0005-0000-0000-000065580000}"/>
    <cellStyle name="Normal 13 2 4 3 5 8" xfId="22488" xr:uid="{00000000-0005-0000-0000-000066580000}"/>
    <cellStyle name="Normal 13 2 4 3 6" xfId="22489" xr:uid="{00000000-0005-0000-0000-000067580000}"/>
    <cellStyle name="Normal 13 2 4 3 6 2" xfId="22490" xr:uid="{00000000-0005-0000-0000-000068580000}"/>
    <cellStyle name="Normal 13 2 4 3 6 3" xfId="22491" xr:uid="{00000000-0005-0000-0000-000069580000}"/>
    <cellStyle name="Normal 13 2 4 3 6 4" xfId="22492" xr:uid="{00000000-0005-0000-0000-00006A580000}"/>
    <cellStyle name="Normal 13 2 4 3 6 5" xfId="22493" xr:uid="{00000000-0005-0000-0000-00006B580000}"/>
    <cellStyle name="Normal 13 2 4 3 6 6" xfId="22494" xr:uid="{00000000-0005-0000-0000-00006C580000}"/>
    <cellStyle name="Normal 13 2 4 3 6 7" xfId="22495" xr:uid="{00000000-0005-0000-0000-00006D580000}"/>
    <cellStyle name="Normal 13 2 4 3 7" xfId="22496" xr:uid="{00000000-0005-0000-0000-00006E580000}"/>
    <cellStyle name="Normal 13 2 4 3 8" xfId="22497" xr:uid="{00000000-0005-0000-0000-00006F580000}"/>
    <cellStyle name="Normal 13 2 4 3 9" xfId="22498" xr:uid="{00000000-0005-0000-0000-000070580000}"/>
    <cellStyle name="Normal 13 2 4 4" xfId="22499" xr:uid="{00000000-0005-0000-0000-000071580000}"/>
    <cellStyle name="Normal 13 2 4 4 10" xfId="22500" xr:uid="{00000000-0005-0000-0000-000072580000}"/>
    <cellStyle name="Normal 13 2 4 4 11" xfId="22501" xr:uid="{00000000-0005-0000-0000-000073580000}"/>
    <cellStyle name="Normal 13 2 4 4 2" xfId="22502" xr:uid="{00000000-0005-0000-0000-000074580000}"/>
    <cellStyle name="Normal 13 2 4 4 2 10" xfId="22503" xr:uid="{00000000-0005-0000-0000-000075580000}"/>
    <cellStyle name="Normal 13 2 4 4 2 2" xfId="22504" xr:uid="{00000000-0005-0000-0000-000076580000}"/>
    <cellStyle name="Normal 13 2 4 4 2 2 2" xfId="22505" xr:uid="{00000000-0005-0000-0000-000077580000}"/>
    <cellStyle name="Normal 13 2 4 4 2 2 2 2" xfId="22506" xr:uid="{00000000-0005-0000-0000-000078580000}"/>
    <cellStyle name="Normal 13 2 4 4 2 2 2 3" xfId="22507" xr:uid="{00000000-0005-0000-0000-000079580000}"/>
    <cellStyle name="Normal 13 2 4 4 2 2 2 4" xfId="22508" xr:uid="{00000000-0005-0000-0000-00007A580000}"/>
    <cellStyle name="Normal 13 2 4 4 2 2 2 5" xfId="22509" xr:uid="{00000000-0005-0000-0000-00007B580000}"/>
    <cellStyle name="Normal 13 2 4 4 2 2 2 6" xfId="22510" xr:uid="{00000000-0005-0000-0000-00007C580000}"/>
    <cellStyle name="Normal 13 2 4 4 2 2 2 7" xfId="22511" xr:uid="{00000000-0005-0000-0000-00007D580000}"/>
    <cellStyle name="Normal 13 2 4 4 2 2 3" xfId="22512" xr:uid="{00000000-0005-0000-0000-00007E580000}"/>
    <cellStyle name="Normal 13 2 4 4 2 2 4" xfId="22513" xr:uid="{00000000-0005-0000-0000-00007F580000}"/>
    <cellStyle name="Normal 13 2 4 4 2 2 5" xfId="22514" xr:uid="{00000000-0005-0000-0000-000080580000}"/>
    <cellStyle name="Normal 13 2 4 4 2 2 6" xfId="22515" xr:uid="{00000000-0005-0000-0000-000081580000}"/>
    <cellStyle name="Normal 13 2 4 4 2 2 7" xfId="22516" xr:uid="{00000000-0005-0000-0000-000082580000}"/>
    <cellStyle name="Normal 13 2 4 4 2 2 8" xfId="22517" xr:uid="{00000000-0005-0000-0000-000083580000}"/>
    <cellStyle name="Normal 13 2 4 4 2 3" xfId="22518" xr:uid="{00000000-0005-0000-0000-000084580000}"/>
    <cellStyle name="Normal 13 2 4 4 2 3 2" xfId="22519" xr:uid="{00000000-0005-0000-0000-000085580000}"/>
    <cellStyle name="Normal 13 2 4 4 2 3 2 2" xfId="22520" xr:uid="{00000000-0005-0000-0000-000086580000}"/>
    <cellStyle name="Normal 13 2 4 4 2 3 2 3" xfId="22521" xr:uid="{00000000-0005-0000-0000-000087580000}"/>
    <cellStyle name="Normal 13 2 4 4 2 3 2 4" xfId="22522" xr:uid="{00000000-0005-0000-0000-000088580000}"/>
    <cellStyle name="Normal 13 2 4 4 2 3 2 5" xfId="22523" xr:uid="{00000000-0005-0000-0000-000089580000}"/>
    <cellStyle name="Normal 13 2 4 4 2 3 2 6" xfId="22524" xr:uid="{00000000-0005-0000-0000-00008A580000}"/>
    <cellStyle name="Normal 13 2 4 4 2 3 2 7" xfId="22525" xr:uid="{00000000-0005-0000-0000-00008B580000}"/>
    <cellStyle name="Normal 13 2 4 4 2 3 3" xfId="22526" xr:uid="{00000000-0005-0000-0000-00008C580000}"/>
    <cellStyle name="Normal 13 2 4 4 2 3 4" xfId="22527" xr:uid="{00000000-0005-0000-0000-00008D580000}"/>
    <cellStyle name="Normal 13 2 4 4 2 3 5" xfId="22528" xr:uid="{00000000-0005-0000-0000-00008E580000}"/>
    <cellStyle name="Normal 13 2 4 4 2 3 6" xfId="22529" xr:uid="{00000000-0005-0000-0000-00008F580000}"/>
    <cellStyle name="Normal 13 2 4 4 2 3 7" xfId="22530" xr:uid="{00000000-0005-0000-0000-000090580000}"/>
    <cellStyle name="Normal 13 2 4 4 2 3 8" xfId="22531" xr:uid="{00000000-0005-0000-0000-000091580000}"/>
    <cellStyle name="Normal 13 2 4 4 2 4" xfId="22532" xr:uid="{00000000-0005-0000-0000-000092580000}"/>
    <cellStyle name="Normal 13 2 4 4 2 4 2" xfId="22533" xr:uid="{00000000-0005-0000-0000-000093580000}"/>
    <cellStyle name="Normal 13 2 4 4 2 4 3" xfId="22534" xr:uid="{00000000-0005-0000-0000-000094580000}"/>
    <cellStyle name="Normal 13 2 4 4 2 4 4" xfId="22535" xr:uid="{00000000-0005-0000-0000-000095580000}"/>
    <cellStyle name="Normal 13 2 4 4 2 4 5" xfId="22536" xr:uid="{00000000-0005-0000-0000-000096580000}"/>
    <cellStyle name="Normal 13 2 4 4 2 4 6" xfId="22537" xr:uid="{00000000-0005-0000-0000-000097580000}"/>
    <cellStyle name="Normal 13 2 4 4 2 4 7" xfId="22538" xr:uid="{00000000-0005-0000-0000-000098580000}"/>
    <cellStyle name="Normal 13 2 4 4 2 5" xfId="22539" xr:uid="{00000000-0005-0000-0000-000099580000}"/>
    <cellStyle name="Normal 13 2 4 4 2 6" xfId="22540" xr:uid="{00000000-0005-0000-0000-00009A580000}"/>
    <cellStyle name="Normal 13 2 4 4 2 7" xfId="22541" xr:uid="{00000000-0005-0000-0000-00009B580000}"/>
    <cellStyle name="Normal 13 2 4 4 2 8" xfId="22542" xr:uid="{00000000-0005-0000-0000-00009C580000}"/>
    <cellStyle name="Normal 13 2 4 4 2 9" xfId="22543" xr:uid="{00000000-0005-0000-0000-00009D580000}"/>
    <cellStyle name="Normal 13 2 4 4 3" xfId="22544" xr:uid="{00000000-0005-0000-0000-00009E580000}"/>
    <cellStyle name="Normal 13 2 4 4 3 2" xfId="22545" xr:uid="{00000000-0005-0000-0000-00009F580000}"/>
    <cellStyle name="Normal 13 2 4 4 3 2 2" xfId="22546" xr:uid="{00000000-0005-0000-0000-0000A0580000}"/>
    <cellStyle name="Normal 13 2 4 4 3 2 2 2" xfId="22547" xr:uid="{00000000-0005-0000-0000-0000A1580000}"/>
    <cellStyle name="Normal 13 2 4 4 3 2 2 3" xfId="22548" xr:uid="{00000000-0005-0000-0000-0000A2580000}"/>
    <cellStyle name="Normal 13 2 4 4 3 2 2 4" xfId="22549" xr:uid="{00000000-0005-0000-0000-0000A3580000}"/>
    <cellStyle name="Normal 13 2 4 4 3 2 2 5" xfId="22550" xr:uid="{00000000-0005-0000-0000-0000A4580000}"/>
    <cellStyle name="Normal 13 2 4 4 3 2 2 6" xfId="22551" xr:uid="{00000000-0005-0000-0000-0000A5580000}"/>
    <cellStyle name="Normal 13 2 4 4 3 2 2 7" xfId="22552" xr:uid="{00000000-0005-0000-0000-0000A6580000}"/>
    <cellStyle name="Normal 13 2 4 4 3 2 3" xfId="22553" xr:uid="{00000000-0005-0000-0000-0000A7580000}"/>
    <cellStyle name="Normal 13 2 4 4 3 2 4" xfId="22554" xr:uid="{00000000-0005-0000-0000-0000A8580000}"/>
    <cellStyle name="Normal 13 2 4 4 3 2 5" xfId="22555" xr:uid="{00000000-0005-0000-0000-0000A9580000}"/>
    <cellStyle name="Normal 13 2 4 4 3 2 6" xfId="22556" xr:uid="{00000000-0005-0000-0000-0000AA580000}"/>
    <cellStyle name="Normal 13 2 4 4 3 2 7" xfId="22557" xr:uid="{00000000-0005-0000-0000-0000AB580000}"/>
    <cellStyle name="Normal 13 2 4 4 3 2 8" xfId="22558" xr:uid="{00000000-0005-0000-0000-0000AC580000}"/>
    <cellStyle name="Normal 13 2 4 4 3 3" xfId="22559" xr:uid="{00000000-0005-0000-0000-0000AD580000}"/>
    <cellStyle name="Normal 13 2 4 4 3 3 2" xfId="22560" xr:uid="{00000000-0005-0000-0000-0000AE580000}"/>
    <cellStyle name="Normal 13 2 4 4 3 3 3" xfId="22561" xr:uid="{00000000-0005-0000-0000-0000AF580000}"/>
    <cellStyle name="Normal 13 2 4 4 3 3 4" xfId="22562" xr:uid="{00000000-0005-0000-0000-0000B0580000}"/>
    <cellStyle name="Normal 13 2 4 4 3 3 5" xfId="22563" xr:uid="{00000000-0005-0000-0000-0000B1580000}"/>
    <cellStyle name="Normal 13 2 4 4 3 3 6" xfId="22564" xr:uid="{00000000-0005-0000-0000-0000B2580000}"/>
    <cellStyle name="Normal 13 2 4 4 3 3 7" xfId="22565" xr:uid="{00000000-0005-0000-0000-0000B3580000}"/>
    <cellStyle name="Normal 13 2 4 4 3 4" xfId="22566" xr:uid="{00000000-0005-0000-0000-0000B4580000}"/>
    <cellStyle name="Normal 13 2 4 4 3 5" xfId="22567" xr:uid="{00000000-0005-0000-0000-0000B5580000}"/>
    <cellStyle name="Normal 13 2 4 4 3 6" xfId="22568" xr:uid="{00000000-0005-0000-0000-0000B6580000}"/>
    <cellStyle name="Normal 13 2 4 4 3 7" xfId="22569" xr:uid="{00000000-0005-0000-0000-0000B7580000}"/>
    <cellStyle name="Normal 13 2 4 4 3 8" xfId="22570" xr:uid="{00000000-0005-0000-0000-0000B8580000}"/>
    <cellStyle name="Normal 13 2 4 4 3 9" xfId="22571" xr:uid="{00000000-0005-0000-0000-0000B9580000}"/>
    <cellStyle name="Normal 13 2 4 4 4" xfId="22572" xr:uid="{00000000-0005-0000-0000-0000BA580000}"/>
    <cellStyle name="Normal 13 2 4 4 4 2" xfId="22573" xr:uid="{00000000-0005-0000-0000-0000BB580000}"/>
    <cellStyle name="Normal 13 2 4 4 4 2 2" xfId="22574" xr:uid="{00000000-0005-0000-0000-0000BC580000}"/>
    <cellStyle name="Normal 13 2 4 4 4 2 3" xfId="22575" xr:uid="{00000000-0005-0000-0000-0000BD580000}"/>
    <cellStyle name="Normal 13 2 4 4 4 2 4" xfId="22576" xr:uid="{00000000-0005-0000-0000-0000BE580000}"/>
    <cellStyle name="Normal 13 2 4 4 4 2 5" xfId="22577" xr:uid="{00000000-0005-0000-0000-0000BF580000}"/>
    <cellStyle name="Normal 13 2 4 4 4 2 6" xfId="22578" xr:uid="{00000000-0005-0000-0000-0000C0580000}"/>
    <cellStyle name="Normal 13 2 4 4 4 2 7" xfId="22579" xr:uid="{00000000-0005-0000-0000-0000C1580000}"/>
    <cellStyle name="Normal 13 2 4 4 4 3" xfId="22580" xr:uid="{00000000-0005-0000-0000-0000C2580000}"/>
    <cellStyle name="Normal 13 2 4 4 4 4" xfId="22581" xr:uid="{00000000-0005-0000-0000-0000C3580000}"/>
    <cellStyle name="Normal 13 2 4 4 4 5" xfId="22582" xr:uid="{00000000-0005-0000-0000-0000C4580000}"/>
    <cellStyle name="Normal 13 2 4 4 4 6" xfId="22583" xr:uid="{00000000-0005-0000-0000-0000C5580000}"/>
    <cellStyle name="Normal 13 2 4 4 4 7" xfId="22584" xr:uid="{00000000-0005-0000-0000-0000C6580000}"/>
    <cellStyle name="Normal 13 2 4 4 4 8" xfId="22585" xr:uid="{00000000-0005-0000-0000-0000C7580000}"/>
    <cellStyle name="Normal 13 2 4 4 5" xfId="22586" xr:uid="{00000000-0005-0000-0000-0000C8580000}"/>
    <cellStyle name="Normal 13 2 4 4 5 2" xfId="22587" xr:uid="{00000000-0005-0000-0000-0000C9580000}"/>
    <cellStyle name="Normal 13 2 4 4 5 3" xfId="22588" xr:uid="{00000000-0005-0000-0000-0000CA580000}"/>
    <cellStyle name="Normal 13 2 4 4 5 4" xfId="22589" xr:uid="{00000000-0005-0000-0000-0000CB580000}"/>
    <cellStyle name="Normal 13 2 4 4 5 5" xfId="22590" xr:uid="{00000000-0005-0000-0000-0000CC580000}"/>
    <cellStyle name="Normal 13 2 4 4 5 6" xfId="22591" xr:uid="{00000000-0005-0000-0000-0000CD580000}"/>
    <cellStyle name="Normal 13 2 4 4 5 7" xfId="22592" xr:uid="{00000000-0005-0000-0000-0000CE580000}"/>
    <cellStyle name="Normal 13 2 4 4 6" xfId="22593" xr:uid="{00000000-0005-0000-0000-0000CF580000}"/>
    <cellStyle name="Normal 13 2 4 4 7" xfId="22594" xr:uid="{00000000-0005-0000-0000-0000D0580000}"/>
    <cellStyle name="Normal 13 2 4 4 8" xfId="22595" xr:uid="{00000000-0005-0000-0000-0000D1580000}"/>
    <cellStyle name="Normal 13 2 4 4 9" xfId="22596" xr:uid="{00000000-0005-0000-0000-0000D2580000}"/>
    <cellStyle name="Normal 13 2 4 5" xfId="22597" xr:uid="{00000000-0005-0000-0000-0000D3580000}"/>
    <cellStyle name="Normal 13 2 4 5 10" xfId="22598" xr:uid="{00000000-0005-0000-0000-0000D4580000}"/>
    <cellStyle name="Normal 13 2 4 5 11" xfId="22599" xr:uid="{00000000-0005-0000-0000-0000D5580000}"/>
    <cellStyle name="Normal 13 2 4 5 2" xfId="22600" xr:uid="{00000000-0005-0000-0000-0000D6580000}"/>
    <cellStyle name="Normal 13 2 4 5 2 10" xfId="22601" xr:uid="{00000000-0005-0000-0000-0000D7580000}"/>
    <cellStyle name="Normal 13 2 4 5 2 2" xfId="22602" xr:uid="{00000000-0005-0000-0000-0000D8580000}"/>
    <cellStyle name="Normal 13 2 4 5 2 2 2" xfId="22603" xr:uid="{00000000-0005-0000-0000-0000D9580000}"/>
    <cellStyle name="Normal 13 2 4 5 2 2 2 2" xfId="22604" xr:uid="{00000000-0005-0000-0000-0000DA580000}"/>
    <cellStyle name="Normal 13 2 4 5 2 2 2 3" xfId="22605" xr:uid="{00000000-0005-0000-0000-0000DB580000}"/>
    <cellStyle name="Normal 13 2 4 5 2 2 2 4" xfId="22606" xr:uid="{00000000-0005-0000-0000-0000DC580000}"/>
    <cellStyle name="Normal 13 2 4 5 2 2 2 5" xfId="22607" xr:uid="{00000000-0005-0000-0000-0000DD580000}"/>
    <cellStyle name="Normal 13 2 4 5 2 2 2 6" xfId="22608" xr:uid="{00000000-0005-0000-0000-0000DE580000}"/>
    <cellStyle name="Normal 13 2 4 5 2 2 2 7" xfId="22609" xr:uid="{00000000-0005-0000-0000-0000DF580000}"/>
    <cellStyle name="Normal 13 2 4 5 2 2 3" xfId="22610" xr:uid="{00000000-0005-0000-0000-0000E0580000}"/>
    <cellStyle name="Normal 13 2 4 5 2 2 4" xfId="22611" xr:uid="{00000000-0005-0000-0000-0000E1580000}"/>
    <cellStyle name="Normal 13 2 4 5 2 2 5" xfId="22612" xr:uid="{00000000-0005-0000-0000-0000E2580000}"/>
    <cellStyle name="Normal 13 2 4 5 2 2 6" xfId="22613" xr:uid="{00000000-0005-0000-0000-0000E3580000}"/>
    <cellStyle name="Normal 13 2 4 5 2 2 7" xfId="22614" xr:uid="{00000000-0005-0000-0000-0000E4580000}"/>
    <cellStyle name="Normal 13 2 4 5 2 2 8" xfId="22615" xr:uid="{00000000-0005-0000-0000-0000E5580000}"/>
    <cellStyle name="Normal 13 2 4 5 2 3" xfId="22616" xr:uid="{00000000-0005-0000-0000-0000E6580000}"/>
    <cellStyle name="Normal 13 2 4 5 2 3 2" xfId="22617" xr:uid="{00000000-0005-0000-0000-0000E7580000}"/>
    <cellStyle name="Normal 13 2 4 5 2 3 2 2" xfId="22618" xr:uid="{00000000-0005-0000-0000-0000E8580000}"/>
    <cellStyle name="Normal 13 2 4 5 2 3 2 3" xfId="22619" xr:uid="{00000000-0005-0000-0000-0000E9580000}"/>
    <cellStyle name="Normal 13 2 4 5 2 3 2 4" xfId="22620" xr:uid="{00000000-0005-0000-0000-0000EA580000}"/>
    <cellStyle name="Normal 13 2 4 5 2 3 2 5" xfId="22621" xr:uid="{00000000-0005-0000-0000-0000EB580000}"/>
    <cellStyle name="Normal 13 2 4 5 2 3 2 6" xfId="22622" xr:uid="{00000000-0005-0000-0000-0000EC580000}"/>
    <cellStyle name="Normal 13 2 4 5 2 3 2 7" xfId="22623" xr:uid="{00000000-0005-0000-0000-0000ED580000}"/>
    <cellStyle name="Normal 13 2 4 5 2 3 3" xfId="22624" xr:uid="{00000000-0005-0000-0000-0000EE580000}"/>
    <cellStyle name="Normal 13 2 4 5 2 3 4" xfId="22625" xr:uid="{00000000-0005-0000-0000-0000EF580000}"/>
    <cellStyle name="Normal 13 2 4 5 2 3 5" xfId="22626" xr:uid="{00000000-0005-0000-0000-0000F0580000}"/>
    <cellStyle name="Normal 13 2 4 5 2 3 6" xfId="22627" xr:uid="{00000000-0005-0000-0000-0000F1580000}"/>
    <cellStyle name="Normal 13 2 4 5 2 3 7" xfId="22628" xr:uid="{00000000-0005-0000-0000-0000F2580000}"/>
    <cellStyle name="Normal 13 2 4 5 2 3 8" xfId="22629" xr:uid="{00000000-0005-0000-0000-0000F3580000}"/>
    <cellStyle name="Normal 13 2 4 5 2 4" xfId="22630" xr:uid="{00000000-0005-0000-0000-0000F4580000}"/>
    <cellStyle name="Normal 13 2 4 5 2 4 2" xfId="22631" xr:uid="{00000000-0005-0000-0000-0000F5580000}"/>
    <cellStyle name="Normal 13 2 4 5 2 4 3" xfId="22632" xr:uid="{00000000-0005-0000-0000-0000F6580000}"/>
    <cellStyle name="Normal 13 2 4 5 2 4 4" xfId="22633" xr:uid="{00000000-0005-0000-0000-0000F7580000}"/>
    <cellStyle name="Normal 13 2 4 5 2 4 5" xfId="22634" xr:uid="{00000000-0005-0000-0000-0000F8580000}"/>
    <cellStyle name="Normal 13 2 4 5 2 4 6" xfId="22635" xr:uid="{00000000-0005-0000-0000-0000F9580000}"/>
    <cellStyle name="Normal 13 2 4 5 2 4 7" xfId="22636" xr:uid="{00000000-0005-0000-0000-0000FA580000}"/>
    <cellStyle name="Normal 13 2 4 5 2 5" xfId="22637" xr:uid="{00000000-0005-0000-0000-0000FB580000}"/>
    <cellStyle name="Normal 13 2 4 5 2 6" xfId="22638" xr:uid="{00000000-0005-0000-0000-0000FC580000}"/>
    <cellStyle name="Normal 13 2 4 5 2 7" xfId="22639" xr:uid="{00000000-0005-0000-0000-0000FD580000}"/>
    <cellStyle name="Normal 13 2 4 5 2 8" xfId="22640" xr:uid="{00000000-0005-0000-0000-0000FE580000}"/>
    <cellStyle name="Normal 13 2 4 5 2 9" xfId="22641" xr:uid="{00000000-0005-0000-0000-0000FF580000}"/>
    <cellStyle name="Normal 13 2 4 5 3" xfId="22642" xr:uid="{00000000-0005-0000-0000-000000590000}"/>
    <cellStyle name="Normal 13 2 4 5 3 2" xfId="22643" xr:uid="{00000000-0005-0000-0000-000001590000}"/>
    <cellStyle name="Normal 13 2 4 5 3 2 2" xfId="22644" xr:uid="{00000000-0005-0000-0000-000002590000}"/>
    <cellStyle name="Normal 13 2 4 5 3 2 2 2" xfId="22645" xr:uid="{00000000-0005-0000-0000-000003590000}"/>
    <cellStyle name="Normal 13 2 4 5 3 2 2 3" xfId="22646" xr:uid="{00000000-0005-0000-0000-000004590000}"/>
    <cellStyle name="Normal 13 2 4 5 3 2 2 4" xfId="22647" xr:uid="{00000000-0005-0000-0000-000005590000}"/>
    <cellStyle name="Normal 13 2 4 5 3 2 2 5" xfId="22648" xr:uid="{00000000-0005-0000-0000-000006590000}"/>
    <cellStyle name="Normal 13 2 4 5 3 2 2 6" xfId="22649" xr:uid="{00000000-0005-0000-0000-000007590000}"/>
    <cellStyle name="Normal 13 2 4 5 3 2 2 7" xfId="22650" xr:uid="{00000000-0005-0000-0000-000008590000}"/>
    <cellStyle name="Normal 13 2 4 5 3 2 3" xfId="22651" xr:uid="{00000000-0005-0000-0000-000009590000}"/>
    <cellStyle name="Normal 13 2 4 5 3 2 4" xfId="22652" xr:uid="{00000000-0005-0000-0000-00000A590000}"/>
    <cellStyle name="Normal 13 2 4 5 3 2 5" xfId="22653" xr:uid="{00000000-0005-0000-0000-00000B590000}"/>
    <cellStyle name="Normal 13 2 4 5 3 2 6" xfId="22654" xr:uid="{00000000-0005-0000-0000-00000C590000}"/>
    <cellStyle name="Normal 13 2 4 5 3 2 7" xfId="22655" xr:uid="{00000000-0005-0000-0000-00000D590000}"/>
    <cellStyle name="Normal 13 2 4 5 3 2 8" xfId="22656" xr:uid="{00000000-0005-0000-0000-00000E590000}"/>
    <cellStyle name="Normal 13 2 4 5 3 3" xfId="22657" xr:uid="{00000000-0005-0000-0000-00000F590000}"/>
    <cellStyle name="Normal 13 2 4 5 3 3 2" xfId="22658" xr:uid="{00000000-0005-0000-0000-000010590000}"/>
    <cellStyle name="Normal 13 2 4 5 3 3 3" xfId="22659" xr:uid="{00000000-0005-0000-0000-000011590000}"/>
    <cellStyle name="Normal 13 2 4 5 3 3 4" xfId="22660" xr:uid="{00000000-0005-0000-0000-000012590000}"/>
    <cellStyle name="Normal 13 2 4 5 3 3 5" xfId="22661" xr:uid="{00000000-0005-0000-0000-000013590000}"/>
    <cellStyle name="Normal 13 2 4 5 3 3 6" xfId="22662" xr:uid="{00000000-0005-0000-0000-000014590000}"/>
    <cellStyle name="Normal 13 2 4 5 3 3 7" xfId="22663" xr:uid="{00000000-0005-0000-0000-000015590000}"/>
    <cellStyle name="Normal 13 2 4 5 3 4" xfId="22664" xr:uid="{00000000-0005-0000-0000-000016590000}"/>
    <cellStyle name="Normal 13 2 4 5 3 5" xfId="22665" xr:uid="{00000000-0005-0000-0000-000017590000}"/>
    <cellStyle name="Normal 13 2 4 5 3 6" xfId="22666" xr:uid="{00000000-0005-0000-0000-000018590000}"/>
    <cellStyle name="Normal 13 2 4 5 3 7" xfId="22667" xr:uid="{00000000-0005-0000-0000-000019590000}"/>
    <cellStyle name="Normal 13 2 4 5 3 8" xfId="22668" xr:uid="{00000000-0005-0000-0000-00001A590000}"/>
    <cellStyle name="Normal 13 2 4 5 3 9" xfId="22669" xr:uid="{00000000-0005-0000-0000-00001B590000}"/>
    <cellStyle name="Normal 13 2 4 5 4" xfId="22670" xr:uid="{00000000-0005-0000-0000-00001C590000}"/>
    <cellStyle name="Normal 13 2 4 5 4 2" xfId="22671" xr:uid="{00000000-0005-0000-0000-00001D590000}"/>
    <cellStyle name="Normal 13 2 4 5 4 2 2" xfId="22672" xr:uid="{00000000-0005-0000-0000-00001E590000}"/>
    <cellStyle name="Normal 13 2 4 5 4 2 3" xfId="22673" xr:uid="{00000000-0005-0000-0000-00001F590000}"/>
    <cellStyle name="Normal 13 2 4 5 4 2 4" xfId="22674" xr:uid="{00000000-0005-0000-0000-000020590000}"/>
    <cellStyle name="Normal 13 2 4 5 4 2 5" xfId="22675" xr:uid="{00000000-0005-0000-0000-000021590000}"/>
    <cellStyle name="Normal 13 2 4 5 4 2 6" xfId="22676" xr:uid="{00000000-0005-0000-0000-000022590000}"/>
    <cellStyle name="Normal 13 2 4 5 4 2 7" xfId="22677" xr:uid="{00000000-0005-0000-0000-000023590000}"/>
    <cellStyle name="Normal 13 2 4 5 4 3" xfId="22678" xr:uid="{00000000-0005-0000-0000-000024590000}"/>
    <cellStyle name="Normal 13 2 4 5 4 4" xfId="22679" xr:uid="{00000000-0005-0000-0000-000025590000}"/>
    <cellStyle name="Normal 13 2 4 5 4 5" xfId="22680" xr:uid="{00000000-0005-0000-0000-000026590000}"/>
    <cellStyle name="Normal 13 2 4 5 4 6" xfId="22681" xr:uid="{00000000-0005-0000-0000-000027590000}"/>
    <cellStyle name="Normal 13 2 4 5 4 7" xfId="22682" xr:uid="{00000000-0005-0000-0000-000028590000}"/>
    <cellStyle name="Normal 13 2 4 5 4 8" xfId="22683" xr:uid="{00000000-0005-0000-0000-000029590000}"/>
    <cellStyle name="Normal 13 2 4 5 5" xfId="22684" xr:uid="{00000000-0005-0000-0000-00002A590000}"/>
    <cellStyle name="Normal 13 2 4 5 5 2" xfId="22685" xr:uid="{00000000-0005-0000-0000-00002B590000}"/>
    <cellStyle name="Normal 13 2 4 5 5 3" xfId="22686" xr:uid="{00000000-0005-0000-0000-00002C590000}"/>
    <cellStyle name="Normal 13 2 4 5 5 4" xfId="22687" xr:uid="{00000000-0005-0000-0000-00002D590000}"/>
    <cellStyle name="Normal 13 2 4 5 5 5" xfId="22688" xr:uid="{00000000-0005-0000-0000-00002E590000}"/>
    <cellStyle name="Normal 13 2 4 5 5 6" xfId="22689" xr:uid="{00000000-0005-0000-0000-00002F590000}"/>
    <cellStyle name="Normal 13 2 4 5 5 7" xfId="22690" xr:uid="{00000000-0005-0000-0000-000030590000}"/>
    <cellStyle name="Normal 13 2 4 5 6" xfId="22691" xr:uid="{00000000-0005-0000-0000-000031590000}"/>
    <cellStyle name="Normal 13 2 4 5 7" xfId="22692" xr:uid="{00000000-0005-0000-0000-000032590000}"/>
    <cellStyle name="Normal 13 2 4 5 8" xfId="22693" xr:uid="{00000000-0005-0000-0000-000033590000}"/>
    <cellStyle name="Normal 13 2 4 5 9" xfId="22694" xr:uid="{00000000-0005-0000-0000-000034590000}"/>
    <cellStyle name="Normal 13 2 4 6" xfId="22695" xr:uid="{00000000-0005-0000-0000-000035590000}"/>
    <cellStyle name="Normal 13 2 4 6 10" xfId="22696" xr:uid="{00000000-0005-0000-0000-000036590000}"/>
    <cellStyle name="Normal 13 2 4 6 2" xfId="22697" xr:uid="{00000000-0005-0000-0000-000037590000}"/>
    <cellStyle name="Normal 13 2 4 6 2 2" xfId="22698" xr:uid="{00000000-0005-0000-0000-000038590000}"/>
    <cellStyle name="Normal 13 2 4 6 2 2 2" xfId="22699" xr:uid="{00000000-0005-0000-0000-000039590000}"/>
    <cellStyle name="Normal 13 2 4 6 2 2 2 2" xfId="22700" xr:uid="{00000000-0005-0000-0000-00003A590000}"/>
    <cellStyle name="Normal 13 2 4 6 2 2 2 3" xfId="22701" xr:uid="{00000000-0005-0000-0000-00003B590000}"/>
    <cellStyle name="Normal 13 2 4 6 2 2 2 4" xfId="22702" xr:uid="{00000000-0005-0000-0000-00003C590000}"/>
    <cellStyle name="Normal 13 2 4 6 2 2 2 5" xfId="22703" xr:uid="{00000000-0005-0000-0000-00003D590000}"/>
    <cellStyle name="Normal 13 2 4 6 2 2 2 6" xfId="22704" xr:uid="{00000000-0005-0000-0000-00003E590000}"/>
    <cellStyle name="Normal 13 2 4 6 2 2 2 7" xfId="22705" xr:uid="{00000000-0005-0000-0000-00003F590000}"/>
    <cellStyle name="Normal 13 2 4 6 2 2 3" xfId="22706" xr:uid="{00000000-0005-0000-0000-000040590000}"/>
    <cellStyle name="Normal 13 2 4 6 2 2 4" xfId="22707" xr:uid="{00000000-0005-0000-0000-000041590000}"/>
    <cellStyle name="Normal 13 2 4 6 2 2 5" xfId="22708" xr:uid="{00000000-0005-0000-0000-000042590000}"/>
    <cellStyle name="Normal 13 2 4 6 2 2 6" xfId="22709" xr:uid="{00000000-0005-0000-0000-000043590000}"/>
    <cellStyle name="Normal 13 2 4 6 2 2 7" xfId="22710" xr:uid="{00000000-0005-0000-0000-000044590000}"/>
    <cellStyle name="Normal 13 2 4 6 2 2 8" xfId="22711" xr:uid="{00000000-0005-0000-0000-000045590000}"/>
    <cellStyle name="Normal 13 2 4 6 2 3" xfId="22712" xr:uid="{00000000-0005-0000-0000-000046590000}"/>
    <cellStyle name="Normal 13 2 4 6 2 3 2" xfId="22713" xr:uid="{00000000-0005-0000-0000-000047590000}"/>
    <cellStyle name="Normal 13 2 4 6 2 3 3" xfId="22714" xr:uid="{00000000-0005-0000-0000-000048590000}"/>
    <cellStyle name="Normal 13 2 4 6 2 3 4" xfId="22715" xr:uid="{00000000-0005-0000-0000-000049590000}"/>
    <cellStyle name="Normal 13 2 4 6 2 3 5" xfId="22716" xr:uid="{00000000-0005-0000-0000-00004A590000}"/>
    <cellStyle name="Normal 13 2 4 6 2 3 6" xfId="22717" xr:uid="{00000000-0005-0000-0000-00004B590000}"/>
    <cellStyle name="Normal 13 2 4 6 2 3 7" xfId="22718" xr:uid="{00000000-0005-0000-0000-00004C590000}"/>
    <cellStyle name="Normal 13 2 4 6 2 4" xfId="22719" xr:uid="{00000000-0005-0000-0000-00004D590000}"/>
    <cellStyle name="Normal 13 2 4 6 2 5" xfId="22720" xr:uid="{00000000-0005-0000-0000-00004E590000}"/>
    <cellStyle name="Normal 13 2 4 6 2 6" xfId="22721" xr:uid="{00000000-0005-0000-0000-00004F590000}"/>
    <cellStyle name="Normal 13 2 4 6 2 7" xfId="22722" xr:uid="{00000000-0005-0000-0000-000050590000}"/>
    <cellStyle name="Normal 13 2 4 6 2 8" xfId="22723" xr:uid="{00000000-0005-0000-0000-000051590000}"/>
    <cellStyle name="Normal 13 2 4 6 2 9" xfId="22724" xr:uid="{00000000-0005-0000-0000-000052590000}"/>
    <cellStyle name="Normal 13 2 4 6 3" xfId="22725" xr:uid="{00000000-0005-0000-0000-000053590000}"/>
    <cellStyle name="Normal 13 2 4 6 3 2" xfId="22726" xr:uid="{00000000-0005-0000-0000-000054590000}"/>
    <cellStyle name="Normal 13 2 4 6 3 2 2" xfId="22727" xr:uid="{00000000-0005-0000-0000-000055590000}"/>
    <cellStyle name="Normal 13 2 4 6 3 2 3" xfId="22728" xr:uid="{00000000-0005-0000-0000-000056590000}"/>
    <cellStyle name="Normal 13 2 4 6 3 2 4" xfId="22729" xr:uid="{00000000-0005-0000-0000-000057590000}"/>
    <cellStyle name="Normal 13 2 4 6 3 2 5" xfId="22730" xr:uid="{00000000-0005-0000-0000-000058590000}"/>
    <cellStyle name="Normal 13 2 4 6 3 2 6" xfId="22731" xr:uid="{00000000-0005-0000-0000-000059590000}"/>
    <cellStyle name="Normal 13 2 4 6 3 2 7" xfId="22732" xr:uid="{00000000-0005-0000-0000-00005A590000}"/>
    <cellStyle name="Normal 13 2 4 6 3 3" xfId="22733" xr:uid="{00000000-0005-0000-0000-00005B590000}"/>
    <cellStyle name="Normal 13 2 4 6 3 4" xfId="22734" xr:uid="{00000000-0005-0000-0000-00005C590000}"/>
    <cellStyle name="Normal 13 2 4 6 3 5" xfId="22735" xr:uid="{00000000-0005-0000-0000-00005D590000}"/>
    <cellStyle name="Normal 13 2 4 6 3 6" xfId="22736" xr:uid="{00000000-0005-0000-0000-00005E590000}"/>
    <cellStyle name="Normal 13 2 4 6 3 7" xfId="22737" xr:uid="{00000000-0005-0000-0000-00005F590000}"/>
    <cellStyle name="Normal 13 2 4 6 3 8" xfId="22738" xr:uid="{00000000-0005-0000-0000-000060590000}"/>
    <cellStyle name="Normal 13 2 4 6 4" xfId="22739" xr:uid="{00000000-0005-0000-0000-000061590000}"/>
    <cellStyle name="Normal 13 2 4 6 4 2" xfId="22740" xr:uid="{00000000-0005-0000-0000-000062590000}"/>
    <cellStyle name="Normal 13 2 4 6 4 3" xfId="22741" xr:uid="{00000000-0005-0000-0000-000063590000}"/>
    <cellStyle name="Normal 13 2 4 6 4 4" xfId="22742" xr:uid="{00000000-0005-0000-0000-000064590000}"/>
    <cellStyle name="Normal 13 2 4 6 4 5" xfId="22743" xr:uid="{00000000-0005-0000-0000-000065590000}"/>
    <cellStyle name="Normal 13 2 4 6 4 6" xfId="22744" xr:uid="{00000000-0005-0000-0000-000066590000}"/>
    <cellStyle name="Normal 13 2 4 6 4 7" xfId="22745" xr:uid="{00000000-0005-0000-0000-000067590000}"/>
    <cellStyle name="Normal 13 2 4 6 5" xfId="22746" xr:uid="{00000000-0005-0000-0000-000068590000}"/>
    <cellStyle name="Normal 13 2 4 6 6" xfId="22747" xr:uid="{00000000-0005-0000-0000-000069590000}"/>
    <cellStyle name="Normal 13 2 4 6 7" xfId="22748" xr:uid="{00000000-0005-0000-0000-00006A590000}"/>
    <cellStyle name="Normal 13 2 4 6 8" xfId="22749" xr:uid="{00000000-0005-0000-0000-00006B590000}"/>
    <cellStyle name="Normal 13 2 4 6 9" xfId="22750" xr:uid="{00000000-0005-0000-0000-00006C590000}"/>
    <cellStyle name="Normal 13 2 4 7" xfId="22751" xr:uid="{00000000-0005-0000-0000-00006D590000}"/>
    <cellStyle name="Normal 13 2 4 7 2" xfId="22752" xr:uid="{00000000-0005-0000-0000-00006E590000}"/>
    <cellStyle name="Normal 13 2 4 7 2 2" xfId="22753" xr:uid="{00000000-0005-0000-0000-00006F590000}"/>
    <cellStyle name="Normal 13 2 4 7 2 2 2" xfId="22754" xr:uid="{00000000-0005-0000-0000-000070590000}"/>
    <cellStyle name="Normal 13 2 4 7 2 2 3" xfId="22755" xr:uid="{00000000-0005-0000-0000-000071590000}"/>
    <cellStyle name="Normal 13 2 4 7 2 2 4" xfId="22756" xr:uid="{00000000-0005-0000-0000-000072590000}"/>
    <cellStyle name="Normal 13 2 4 7 2 2 5" xfId="22757" xr:uid="{00000000-0005-0000-0000-000073590000}"/>
    <cellStyle name="Normal 13 2 4 7 2 2 6" xfId="22758" xr:uid="{00000000-0005-0000-0000-000074590000}"/>
    <cellStyle name="Normal 13 2 4 7 2 2 7" xfId="22759" xr:uid="{00000000-0005-0000-0000-000075590000}"/>
    <cellStyle name="Normal 13 2 4 7 2 3" xfId="22760" xr:uid="{00000000-0005-0000-0000-000076590000}"/>
    <cellStyle name="Normal 13 2 4 7 2 4" xfId="22761" xr:uid="{00000000-0005-0000-0000-000077590000}"/>
    <cellStyle name="Normal 13 2 4 7 2 5" xfId="22762" xr:uid="{00000000-0005-0000-0000-000078590000}"/>
    <cellStyle name="Normal 13 2 4 7 2 6" xfId="22763" xr:uid="{00000000-0005-0000-0000-000079590000}"/>
    <cellStyle name="Normal 13 2 4 7 2 7" xfId="22764" xr:uid="{00000000-0005-0000-0000-00007A590000}"/>
    <cellStyle name="Normal 13 2 4 7 2 8" xfId="22765" xr:uid="{00000000-0005-0000-0000-00007B590000}"/>
    <cellStyle name="Normal 13 2 4 7 3" xfId="22766" xr:uid="{00000000-0005-0000-0000-00007C590000}"/>
    <cellStyle name="Normal 13 2 4 7 3 2" xfId="22767" xr:uid="{00000000-0005-0000-0000-00007D590000}"/>
    <cellStyle name="Normal 13 2 4 7 3 3" xfId="22768" xr:uid="{00000000-0005-0000-0000-00007E590000}"/>
    <cellStyle name="Normal 13 2 4 7 3 4" xfId="22769" xr:uid="{00000000-0005-0000-0000-00007F590000}"/>
    <cellStyle name="Normal 13 2 4 7 3 5" xfId="22770" xr:uid="{00000000-0005-0000-0000-000080590000}"/>
    <cellStyle name="Normal 13 2 4 7 3 6" xfId="22771" xr:uid="{00000000-0005-0000-0000-000081590000}"/>
    <cellStyle name="Normal 13 2 4 7 3 7" xfId="22772" xr:uid="{00000000-0005-0000-0000-000082590000}"/>
    <cellStyle name="Normal 13 2 4 7 4" xfId="22773" xr:uid="{00000000-0005-0000-0000-000083590000}"/>
    <cellStyle name="Normal 13 2 4 7 5" xfId="22774" xr:uid="{00000000-0005-0000-0000-000084590000}"/>
    <cellStyle name="Normal 13 2 4 7 6" xfId="22775" xr:uid="{00000000-0005-0000-0000-000085590000}"/>
    <cellStyle name="Normal 13 2 4 7 7" xfId="22776" xr:uid="{00000000-0005-0000-0000-000086590000}"/>
    <cellStyle name="Normal 13 2 4 7 8" xfId="22777" xr:uid="{00000000-0005-0000-0000-000087590000}"/>
    <cellStyle name="Normal 13 2 4 7 9" xfId="22778" xr:uid="{00000000-0005-0000-0000-000088590000}"/>
    <cellStyle name="Normal 13 2 4 8" xfId="22779" xr:uid="{00000000-0005-0000-0000-000089590000}"/>
    <cellStyle name="Normal 13 2 4 8 2" xfId="22780" xr:uid="{00000000-0005-0000-0000-00008A590000}"/>
    <cellStyle name="Normal 13 2 4 8 2 2" xfId="22781" xr:uid="{00000000-0005-0000-0000-00008B590000}"/>
    <cellStyle name="Normal 13 2 4 8 2 3" xfId="22782" xr:uid="{00000000-0005-0000-0000-00008C590000}"/>
    <cellStyle name="Normal 13 2 4 8 2 4" xfId="22783" xr:uid="{00000000-0005-0000-0000-00008D590000}"/>
    <cellStyle name="Normal 13 2 4 8 2 5" xfId="22784" xr:uid="{00000000-0005-0000-0000-00008E590000}"/>
    <cellStyle name="Normal 13 2 4 8 2 6" xfId="22785" xr:uid="{00000000-0005-0000-0000-00008F590000}"/>
    <cellStyle name="Normal 13 2 4 8 2 7" xfId="22786" xr:uid="{00000000-0005-0000-0000-000090590000}"/>
    <cellStyle name="Normal 13 2 4 8 3" xfId="22787" xr:uid="{00000000-0005-0000-0000-000091590000}"/>
    <cellStyle name="Normal 13 2 4 8 4" xfId="22788" xr:uid="{00000000-0005-0000-0000-000092590000}"/>
    <cellStyle name="Normal 13 2 4 8 5" xfId="22789" xr:uid="{00000000-0005-0000-0000-000093590000}"/>
    <cellStyle name="Normal 13 2 4 8 6" xfId="22790" xr:uid="{00000000-0005-0000-0000-000094590000}"/>
    <cellStyle name="Normal 13 2 4 8 7" xfId="22791" xr:uid="{00000000-0005-0000-0000-000095590000}"/>
    <cellStyle name="Normal 13 2 4 8 8" xfId="22792" xr:uid="{00000000-0005-0000-0000-000096590000}"/>
    <cellStyle name="Normal 13 2 4 9" xfId="22793" xr:uid="{00000000-0005-0000-0000-000097590000}"/>
    <cellStyle name="Normal 13 2 4 9 2" xfId="22794" xr:uid="{00000000-0005-0000-0000-000098590000}"/>
    <cellStyle name="Normal 13 2 4 9 3" xfId="22795" xr:uid="{00000000-0005-0000-0000-000099590000}"/>
    <cellStyle name="Normal 13 2 4 9 4" xfId="22796" xr:uid="{00000000-0005-0000-0000-00009A590000}"/>
    <cellStyle name="Normal 13 2 4 9 5" xfId="22797" xr:uid="{00000000-0005-0000-0000-00009B590000}"/>
    <cellStyle name="Normal 13 2 4 9 6" xfId="22798" xr:uid="{00000000-0005-0000-0000-00009C590000}"/>
    <cellStyle name="Normal 13 2 4 9 7" xfId="22799" xr:uid="{00000000-0005-0000-0000-00009D590000}"/>
    <cellStyle name="Normal 13 2 5" xfId="22800" xr:uid="{00000000-0005-0000-0000-00009E590000}"/>
    <cellStyle name="Normal 13 2 5 10" xfId="22801" xr:uid="{00000000-0005-0000-0000-00009F590000}"/>
    <cellStyle name="Normal 13 2 5 11" xfId="22802" xr:uid="{00000000-0005-0000-0000-0000A0590000}"/>
    <cellStyle name="Normal 13 2 5 12" xfId="22803" xr:uid="{00000000-0005-0000-0000-0000A1590000}"/>
    <cellStyle name="Normal 13 2 5 2" xfId="22804" xr:uid="{00000000-0005-0000-0000-0000A2590000}"/>
    <cellStyle name="Normal 13 2 5 2 10" xfId="22805" xr:uid="{00000000-0005-0000-0000-0000A3590000}"/>
    <cellStyle name="Normal 13 2 5 2 11" xfId="22806" xr:uid="{00000000-0005-0000-0000-0000A4590000}"/>
    <cellStyle name="Normal 13 2 5 2 2" xfId="22807" xr:uid="{00000000-0005-0000-0000-0000A5590000}"/>
    <cellStyle name="Normal 13 2 5 2 2 10" xfId="22808" xr:uid="{00000000-0005-0000-0000-0000A6590000}"/>
    <cellStyle name="Normal 13 2 5 2 2 2" xfId="22809" xr:uid="{00000000-0005-0000-0000-0000A7590000}"/>
    <cellStyle name="Normal 13 2 5 2 2 2 2" xfId="22810" xr:uid="{00000000-0005-0000-0000-0000A8590000}"/>
    <cellStyle name="Normal 13 2 5 2 2 2 2 2" xfId="22811" xr:uid="{00000000-0005-0000-0000-0000A9590000}"/>
    <cellStyle name="Normal 13 2 5 2 2 2 2 3" xfId="22812" xr:uid="{00000000-0005-0000-0000-0000AA590000}"/>
    <cellStyle name="Normal 13 2 5 2 2 2 2 4" xfId="22813" xr:uid="{00000000-0005-0000-0000-0000AB590000}"/>
    <cellStyle name="Normal 13 2 5 2 2 2 2 5" xfId="22814" xr:uid="{00000000-0005-0000-0000-0000AC590000}"/>
    <cellStyle name="Normal 13 2 5 2 2 2 2 6" xfId="22815" xr:uid="{00000000-0005-0000-0000-0000AD590000}"/>
    <cellStyle name="Normal 13 2 5 2 2 2 2 7" xfId="22816" xr:uid="{00000000-0005-0000-0000-0000AE590000}"/>
    <cellStyle name="Normal 13 2 5 2 2 2 3" xfId="22817" xr:uid="{00000000-0005-0000-0000-0000AF590000}"/>
    <cellStyle name="Normal 13 2 5 2 2 2 4" xfId="22818" xr:uid="{00000000-0005-0000-0000-0000B0590000}"/>
    <cellStyle name="Normal 13 2 5 2 2 2 5" xfId="22819" xr:uid="{00000000-0005-0000-0000-0000B1590000}"/>
    <cellStyle name="Normal 13 2 5 2 2 2 6" xfId="22820" xr:uid="{00000000-0005-0000-0000-0000B2590000}"/>
    <cellStyle name="Normal 13 2 5 2 2 2 7" xfId="22821" xr:uid="{00000000-0005-0000-0000-0000B3590000}"/>
    <cellStyle name="Normal 13 2 5 2 2 2 8" xfId="22822" xr:uid="{00000000-0005-0000-0000-0000B4590000}"/>
    <cellStyle name="Normal 13 2 5 2 2 3" xfId="22823" xr:uid="{00000000-0005-0000-0000-0000B5590000}"/>
    <cellStyle name="Normal 13 2 5 2 2 3 2" xfId="22824" xr:uid="{00000000-0005-0000-0000-0000B6590000}"/>
    <cellStyle name="Normal 13 2 5 2 2 3 2 2" xfId="22825" xr:uid="{00000000-0005-0000-0000-0000B7590000}"/>
    <cellStyle name="Normal 13 2 5 2 2 3 2 3" xfId="22826" xr:uid="{00000000-0005-0000-0000-0000B8590000}"/>
    <cellStyle name="Normal 13 2 5 2 2 3 2 4" xfId="22827" xr:uid="{00000000-0005-0000-0000-0000B9590000}"/>
    <cellStyle name="Normal 13 2 5 2 2 3 2 5" xfId="22828" xr:uid="{00000000-0005-0000-0000-0000BA590000}"/>
    <cellStyle name="Normal 13 2 5 2 2 3 2 6" xfId="22829" xr:uid="{00000000-0005-0000-0000-0000BB590000}"/>
    <cellStyle name="Normal 13 2 5 2 2 3 2 7" xfId="22830" xr:uid="{00000000-0005-0000-0000-0000BC590000}"/>
    <cellStyle name="Normal 13 2 5 2 2 3 3" xfId="22831" xr:uid="{00000000-0005-0000-0000-0000BD590000}"/>
    <cellStyle name="Normal 13 2 5 2 2 3 4" xfId="22832" xr:uid="{00000000-0005-0000-0000-0000BE590000}"/>
    <cellStyle name="Normal 13 2 5 2 2 3 5" xfId="22833" xr:uid="{00000000-0005-0000-0000-0000BF590000}"/>
    <cellStyle name="Normal 13 2 5 2 2 3 6" xfId="22834" xr:uid="{00000000-0005-0000-0000-0000C0590000}"/>
    <cellStyle name="Normal 13 2 5 2 2 3 7" xfId="22835" xr:uid="{00000000-0005-0000-0000-0000C1590000}"/>
    <cellStyle name="Normal 13 2 5 2 2 3 8" xfId="22836" xr:uid="{00000000-0005-0000-0000-0000C2590000}"/>
    <cellStyle name="Normal 13 2 5 2 2 4" xfId="22837" xr:uid="{00000000-0005-0000-0000-0000C3590000}"/>
    <cellStyle name="Normal 13 2 5 2 2 4 2" xfId="22838" xr:uid="{00000000-0005-0000-0000-0000C4590000}"/>
    <cellStyle name="Normal 13 2 5 2 2 4 3" xfId="22839" xr:uid="{00000000-0005-0000-0000-0000C5590000}"/>
    <cellStyle name="Normal 13 2 5 2 2 4 4" xfId="22840" xr:uid="{00000000-0005-0000-0000-0000C6590000}"/>
    <cellStyle name="Normal 13 2 5 2 2 4 5" xfId="22841" xr:uid="{00000000-0005-0000-0000-0000C7590000}"/>
    <cellStyle name="Normal 13 2 5 2 2 4 6" xfId="22842" xr:uid="{00000000-0005-0000-0000-0000C8590000}"/>
    <cellStyle name="Normal 13 2 5 2 2 4 7" xfId="22843" xr:uid="{00000000-0005-0000-0000-0000C9590000}"/>
    <cellStyle name="Normal 13 2 5 2 2 5" xfId="22844" xr:uid="{00000000-0005-0000-0000-0000CA590000}"/>
    <cellStyle name="Normal 13 2 5 2 2 6" xfId="22845" xr:uid="{00000000-0005-0000-0000-0000CB590000}"/>
    <cellStyle name="Normal 13 2 5 2 2 7" xfId="22846" xr:uid="{00000000-0005-0000-0000-0000CC590000}"/>
    <cellStyle name="Normal 13 2 5 2 2 8" xfId="22847" xr:uid="{00000000-0005-0000-0000-0000CD590000}"/>
    <cellStyle name="Normal 13 2 5 2 2 9" xfId="22848" xr:uid="{00000000-0005-0000-0000-0000CE590000}"/>
    <cellStyle name="Normal 13 2 5 2 3" xfId="22849" xr:uid="{00000000-0005-0000-0000-0000CF590000}"/>
    <cellStyle name="Normal 13 2 5 2 3 2" xfId="22850" xr:uid="{00000000-0005-0000-0000-0000D0590000}"/>
    <cellStyle name="Normal 13 2 5 2 3 2 2" xfId="22851" xr:uid="{00000000-0005-0000-0000-0000D1590000}"/>
    <cellStyle name="Normal 13 2 5 2 3 2 2 2" xfId="22852" xr:uid="{00000000-0005-0000-0000-0000D2590000}"/>
    <cellStyle name="Normal 13 2 5 2 3 2 2 3" xfId="22853" xr:uid="{00000000-0005-0000-0000-0000D3590000}"/>
    <cellStyle name="Normal 13 2 5 2 3 2 2 4" xfId="22854" xr:uid="{00000000-0005-0000-0000-0000D4590000}"/>
    <cellStyle name="Normal 13 2 5 2 3 2 2 5" xfId="22855" xr:uid="{00000000-0005-0000-0000-0000D5590000}"/>
    <cellStyle name="Normal 13 2 5 2 3 2 2 6" xfId="22856" xr:uid="{00000000-0005-0000-0000-0000D6590000}"/>
    <cellStyle name="Normal 13 2 5 2 3 2 2 7" xfId="22857" xr:uid="{00000000-0005-0000-0000-0000D7590000}"/>
    <cellStyle name="Normal 13 2 5 2 3 2 3" xfId="22858" xr:uid="{00000000-0005-0000-0000-0000D8590000}"/>
    <cellStyle name="Normal 13 2 5 2 3 2 4" xfId="22859" xr:uid="{00000000-0005-0000-0000-0000D9590000}"/>
    <cellStyle name="Normal 13 2 5 2 3 2 5" xfId="22860" xr:uid="{00000000-0005-0000-0000-0000DA590000}"/>
    <cellStyle name="Normal 13 2 5 2 3 2 6" xfId="22861" xr:uid="{00000000-0005-0000-0000-0000DB590000}"/>
    <cellStyle name="Normal 13 2 5 2 3 2 7" xfId="22862" xr:uid="{00000000-0005-0000-0000-0000DC590000}"/>
    <cellStyle name="Normal 13 2 5 2 3 2 8" xfId="22863" xr:uid="{00000000-0005-0000-0000-0000DD590000}"/>
    <cellStyle name="Normal 13 2 5 2 3 3" xfId="22864" xr:uid="{00000000-0005-0000-0000-0000DE590000}"/>
    <cellStyle name="Normal 13 2 5 2 3 3 2" xfId="22865" xr:uid="{00000000-0005-0000-0000-0000DF590000}"/>
    <cellStyle name="Normal 13 2 5 2 3 3 3" xfId="22866" xr:uid="{00000000-0005-0000-0000-0000E0590000}"/>
    <cellStyle name="Normal 13 2 5 2 3 3 4" xfId="22867" xr:uid="{00000000-0005-0000-0000-0000E1590000}"/>
    <cellStyle name="Normal 13 2 5 2 3 3 5" xfId="22868" xr:uid="{00000000-0005-0000-0000-0000E2590000}"/>
    <cellStyle name="Normal 13 2 5 2 3 3 6" xfId="22869" xr:uid="{00000000-0005-0000-0000-0000E3590000}"/>
    <cellStyle name="Normal 13 2 5 2 3 3 7" xfId="22870" xr:uid="{00000000-0005-0000-0000-0000E4590000}"/>
    <cellStyle name="Normal 13 2 5 2 3 4" xfId="22871" xr:uid="{00000000-0005-0000-0000-0000E5590000}"/>
    <cellStyle name="Normal 13 2 5 2 3 5" xfId="22872" xr:uid="{00000000-0005-0000-0000-0000E6590000}"/>
    <cellStyle name="Normal 13 2 5 2 3 6" xfId="22873" xr:uid="{00000000-0005-0000-0000-0000E7590000}"/>
    <cellStyle name="Normal 13 2 5 2 3 7" xfId="22874" xr:uid="{00000000-0005-0000-0000-0000E8590000}"/>
    <cellStyle name="Normal 13 2 5 2 3 8" xfId="22875" xr:uid="{00000000-0005-0000-0000-0000E9590000}"/>
    <cellStyle name="Normal 13 2 5 2 3 9" xfId="22876" xr:uid="{00000000-0005-0000-0000-0000EA590000}"/>
    <cellStyle name="Normal 13 2 5 2 4" xfId="22877" xr:uid="{00000000-0005-0000-0000-0000EB590000}"/>
    <cellStyle name="Normal 13 2 5 2 4 2" xfId="22878" xr:uid="{00000000-0005-0000-0000-0000EC590000}"/>
    <cellStyle name="Normal 13 2 5 2 4 2 2" xfId="22879" xr:uid="{00000000-0005-0000-0000-0000ED590000}"/>
    <cellStyle name="Normal 13 2 5 2 4 2 3" xfId="22880" xr:uid="{00000000-0005-0000-0000-0000EE590000}"/>
    <cellStyle name="Normal 13 2 5 2 4 2 4" xfId="22881" xr:uid="{00000000-0005-0000-0000-0000EF590000}"/>
    <cellStyle name="Normal 13 2 5 2 4 2 5" xfId="22882" xr:uid="{00000000-0005-0000-0000-0000F0590000}"/>
    <cellStyle name="Normal 13 2 5 2 4 2 6" xfId="22883" xr:uid="{00000000-0005-0000-0000-0000F1590000}"/>
    <cellStyle name="Normal 13 2 5 2 4 2 7" xfId="22884" xr:uid="{00000000-0005-0000-0000-0000F2590000}"/>
    <cellStyle name="Normal 13 2 5 2 4 3" xfId="22885" xr:uid="{00000000-0005-0000-0000-0000F3590000}"/>
    <cellStyle name="Normal 13 2 5 2 4 4" xfId="22886" xr:uid="{00000000-0005-0000-0000-0000F4590000}"/>
    <cellStyle name="Normal 13 2 5 2 4 5" xfId="22887" xr:uid="{00000000-0005-0000-0000-0000F5590000}"/>
    <cellStyle name="Normal 13 2 5 2 4 6" xfId="22888" xr:uid="{00000000-0005-0000-0000-0000F6590000}"/>
    <cellStyle name="Normal 13 2 5 2 4 7" xfId="22889" xr:uid="{00000000-0005-0000-0000-0000F7590000}"/>
    <cellStyle name="Normal 13 2 5 2 4 8" xfId="22890" xr:uid="{00000000-0005-0000-0000-0000F8590000}"/>
    <cellStyle name="Normal 13 2 5 2 5" xfId="22891" xr:uid="{00000000-0005-0000-0000-0000F9590000}"/>
    <cellStyle name="Normal 13 2 5 2 5 2" xfId="22892" xr:uid="{00000000-0005-0000-0000-0000FA590000}"/>
    <cellStyle name="Normal 13 2 5 2 5 3" xfId="22893" xr:uid="{00000000-0005-0000-0000-0000FB590000}"/>
    <cellStyle name="Normal 13 2 5 2 5 4" xfId="22894" xr:uid="{00000000-0005-0000-0000-0000FC590000}"/>
    <cellStyle name="Normal 13 2 5 2 5 5" xfId="22895" xr:uid="{00000000-0005-0000-0000-0000FD590000}"/>
    <cellStyle name="Normal 13 2 5 2 5 6" xfId="22896" xr:uid="{00000000-0005-0000-0000-0000FE590000}"/>
    <cellStyle name="Normal 13 2 5 2 5 7" xfId="22897" xr:uid="{00000000-0005-0000-0000-0000FF590000}"/>
    <cellStyle name="Normal 13 2 5 2 6" xfId="22898" xr:uid="{00000000-0005-0000-0000-0000005A0000}"/>
    <cellStyle name="Normal 13 2 5 2 7" xfId="22899" xr:uid="{00000000-0005-0000-0000-0000015A0000}"/>
    <cellStyle name="Normal 13 2 5 2 8" xfId="22900" xr:uid="{00000000-0005-0000-0000-0000025A0000}"/>
    <cellStyle name="Normal 13 2 5 2 9" xfId="22901" xr:uid="{00000000-0005-0000-0000-0000035A0000}"/>
    <cellStyle name="Normal 13 2 5 3" xfId="22902" xr:uid="{00000000-0005-0000-0000-0000045A0000}"/>
    <cellStyle name="Normal 13 2 5 3 10" xfId="22903" xr:uid="{00000000-0005-0000-0000-0000055A0000}"/>
    <cellStyle name="Normal 13 2 5 3 2" xfId="22904" xr:uid="{00000000-0005-0000-0000-0000065A0000}"/>
    <cellStyle name="Normal 13 2 5 3 2 2" xfId="22905" xr:uid="{00000000-0005-0000-0000-0000075A0000}"/>
    <cellStyle name="Normal 13 2 5 3 2 2 2" xfId="22906" xr:uid="{00000000-0005-0000-0000-0000085A0000}"/>
    <cellStyle name="Normal 13 2 5 3 2 2 3" xfId="22907" xr:uid="{00000000-0005-0000-0000-0000095A0000}"/>
    <cellStyle name="Normal 13 2 5 3 2 2 4" xfId="22908" xr:uid="{00000000-0005-0000-0000-00000A5A0000}"/>
    <cellStyle name="Normal 13 2 5 3 2 2 5" xfId="22909" xr:uid="{00000000-0005-0000-0000-00000B5A0000}"/>
    <cellStyle name="Normal 13 2 5 3 2 2 6" xfId="22910" xr:uid="{00000000-0005-0000-0000-00000C5A0000}"/>
    <cellStyle name="Normal 13 2 5 3 2 2 7" xfId="22911" xr:uid="{00000000-0005-0000-0000-00000D5A0000}"/>
    <cellStyle name="Normal 13 2 5 3 2 3" xfId="22912" xr:uid="{00000000-0005-0000-0000-00000E5A0000}"/>
    <cellStyle name="Normal 13 2 5 3 2 4" xfId="22913" xr:uid="{00000000-0005-0000-0000-00000F5A0000}"/>
    <cellStyle name="Normal 13 2 5 3 2 5" xfId="22914" xr:uid="{00000000-0005-0000-0000-0000105A0000}"/>
    <cellStyle name="Normal 13 2 5 3 2 6" xfId="22915" xr:uid="{00000000-0005-0000-0000-0000115A0000}"/>
    <cellStyle name="Normal 13 2 5 3 2 7" xfId="22916" xr:uid="{00000000-0005-0000-0000-0000125A0000}"/>
    <cellStyle name="Normal 13 2 5 3 2 8" xfId="22917" xr:uid="{00000000-0005-0000-0000-0000135A0000}"/>
    <cellStyle name="Normal 13 2 5 3 3" xfId="22918" xr:uid="{00000000-0005-0000-0000-0000145A0000}"/>
    <cellStyle name="Normal 13 2 5 3 3 2" xfId="22919" xr:uid="{00000000-0005-0000-0000-0000155A0000}"/>
    <cellStyle name="Normal 13 2 5 3 3 2 2" xfId="22920" xr:uid="{00000000-0005-0000-0000-0000165A0000}"/>
    <cellStyle name="Normal 13 2 5 3 3 2 3" xfId="22921" xr:uid="{00000000-0005-0000-0000-0000175A0000}"/>
    <cellStyle name="Normal 13 2 5 3 3 2 4" xfId="22922" xr:uid="{00000000-0005-0000-0000-0000185A0000}"/>
    <cellStyle name="Normal 13 2 5 3 3 2 5" xfId="22923" xr:uid="{00000000-0005-0000-0000-0000195A0000}"/>
    <cellStyle name="Normal 13 2 5 3 3 2 6" xfId="22924" xr:uid="{00000000-0005-0000-0000-00001A5A0000}"/>
    <cellStyle name="Normal 13 2 5 3 3 2 7" xfId="22925" xr:uid="{00000000-0005-0000-0000-00001B5A0000}"/>
    <cellStyle name="Normal 13 2 5 3 3 3" xfId="22926" xr:uid="{00000000-0005-0000-0000-00001C5A0000}"/>
    <cellStyle name="Normal 13 2 5 3 3 4" xfId="22927" xr:uid="{00000000-0005-0000-0000-00001D5A0000}"/>
    <cellStyle name="Normal 13 2 5 3 3 5" xfId="22928" xr:uid="{00000000-0005-0000-0000-00001E5A0000}"/>
    <cellStyle name="Normal 13 2 5 3 3 6" xfId="22929" xr:uid="{00000000-0005-0000-0000-00001F5A0000}"/>
    <cellStyle name="Normal 13 2 5 3 3 7" xfId="22930" xr:uid="{00000000-0005-0000-0000-0000205A0000}"/>
    <cellStyle name="Normal 13 2 5 3 3 8" xfId="22931" xr:uid="{00000000-0005-0000-0000-0000215A0000}"/>
    <cellStyle name="Normal 13 2 5 3 4" xfId="22932" xr:uid="{00000000-0005-0000-0000-0000225A0000}"/>
    <cellStyle name="Normal 13 2 5 3 4 2" xfId="22933" xr:uid="{00000000-0005-0000-0000-0000235A0000}"/>
    <cellStyle name="Normal 13 2 5 3 4 3" xfId="22934" xr:uid="{00000000-0005-0000-0000-0000245A0000}"/>
    <cellStyle name="Normal 13 2 5 3 4 4" xfId="22935" xr:uid="{00000000-0005-0000-0000-0000255A0000}"/>
    <cellStyle name="Normal 13 2 5 3 4 5" xfId="22936" xr:uid="{00000000-0005-0000-0000-0000265A0000}"/>
    <cellStyle name="Normal 13 2 5 3 4 6" xfId="22937" xr:uid="{00000000-0005-0000-0000-0000275A0000}"/>
    <cellStyle name="Normal 13 2 5 3 4 7" xfId="22938" xr:uid="{00000000-0005-0000-0000-0000285A0000}"/>
    <cellStyle name="Normal 13 2 5 3 5" xfId="22939" xr:uid="{00000000-0005-0000-0000-0000295A0000}"/>
    <cellStyle name="Normal 13 2 5 3 6" xfId="22940" xr:uid="{00000000-0005-0000-0000-00002A5A0000}"/>
    <cellStyle name="Normal 13 2 5 3 7" xfId="22941" xr:uid="{00000000-0005-0000-0000-00002B5A0000}"/>
    <cellStyle name="Normal 13 2 5 3 8" xfId="22942" xr:uid="{00000000-0005-0000-0000-00002C5A0000}"/>
    <cellStyle name="Normal 13 2 5 3 9" xfId="22943" xr:uid="{00000000-0005-0000-0000-00002D5A0000}"/>
    <cellStyle name="Normal 13 2 5 4" xfId="22944" xr:uid="{00000000-0005-0000-0000-00002E5A0000}"/>
    <cellStyle name="Normal 13 2 5 4 2" xfId="22945" xr:uid="{00000000-0005-0000-0000-00002F5A0000}"/>
    <cellStyle name="Normal 13 2 5 4 2 2" xfId="22946" xr:uid="{00000000-0005-0000-0000-0000305A0000}"/>
    <cellStyle name="Normal 13 2 5 4 2 2 2" xfId="22947" xr:uid="{00000000-0005-0000-0000-0000315A0000}"/>
    <cellStyle name="Normal 13 2 5 4 2 2 3" xfId="22948" xr:uid="{00000000-0005-0000-0000-0000325A0000}"/>
    <cellStyle name="Normal 13 2 5 4 2 2 4" xfId="22949" xr:uid="{00000000-0005-0000-0000-0000335A0000}"/>
    <cellStyle name="Normal 13 2 5 4 2 2 5" xfId="22950" xr:uid="{00000000-0005-0000-0000-0000345A0000}"/>
    <cellStyle name="Normal 13 2 5 4 2 2 6" xfId="22951" xr:uid="{00000000-0005-0000-0000-0000355A0000}"/>
    <cellStyle name="Normal 13 2 5 4 2 2 7" xfId="22952" xr:uid="{00000000-0005-0000-0000-0000365A0000}"/>
    <cellStyle name="Normal 13 2 5 4 2 3" xfId="22953" xr:uid="{00000000-0005-0000-0000-0000375A0000}"/>
    <cellStyle name="Normal 13 2 5 4 2 4" xfId="22954" xr:uid="{00000000-0005-0000-0000-0000385A0000}"/>
    <cellStyle name="Normal 13 2 5 4 2 5" xfId="22955" xr:uid="{00000000-0005-0000-0000-0000395A0000}"/>
    <cellStyle name="Normal 13 2 5 4 2 6" xfId="22956" xr:uid="{00000000-0005-0000-0000-00003A5A0000}"/>
    <cellStyle name="Normal 13 2 5 4 2 7" xfId="22957" xr:uid="{00000000-0005-0000-0000-00003B5A0000}"/>
    <cellStyle name="Normal 13 2 5 4 2 8" xfId="22958" xr:uid="{00000000-0005-0000-0000-00003C5A0000}"/>
    <cellStyle name="Normal 13 2 5 4 3" xfId="22959" xr:uid="{00000000-0005-0000-0000-00003D5A0000}"/>
    <cellStyle name="Normal 13 2 5 4 3 2" xfId="22960" xr:uid="{00000000-0005-0000-0000-00003E5A0000}"/>
    <cellStyle name="Normal 13 2 5 4 3 3" xfId="22961" xr:uid="{00000000-0005-0000-0000-00003F5A0000}"/>
    <cellStyle name="Normal 13 2 5 4 3 4" xfId="22962" xr:uid="{00000000-0005-0000-0000-0000405A0000}"/>
    <cellStyle name="Normal 13 2 5 4 3 5" xfId="22963" xr:uid="{00000000-0005-0000-0000-0000415A0000}"/>
    <cellStyle name="Normal 13 2 5 4 3 6" xfId="22964" xr:uid="{00000000-0005-0000-0000-0000425A0000}"/>
    <cellStyle name="Normal 13 2 5 4 3 7" xfId="22965" xr:uid="{00000000-0005-0000-0000-0000435A0000}"/>
    <cellStyle name="Normal 13 2 5 4 4" xfId="22966" xr:uid="{00000000-0005-0000-0000-0000445A0000}"/>
    <cellStyle name="Normal 13 2 5 4 5" xfId="22967" xr:uid="{00000000-0005-0000-0000-0000455A0000}"/>
    <cellStyle name="Normal 13 2 5 4 6" xfId="22968" xr:uid="{00000000-0005-0000-0000-0000465A0000}"/>
    <cellStyle name="Normal 13 2 5 4 7" xfId="22969" xr:uid="{00000000-0005-0000-0000-0000475A0000}"/>
    <cellStyle name="Normal 13 2 5 4 8" xfId="22970" xr:uid="{00000000-0005-0000-0000-0000485A0000}"/>
    <cellStyle name="Normal 13 2 5 4 9" xfId="22971" xr:uid="{00000000-0005-0000-0000-0000495A0000}"/>
    <cellStyle name="Normal 13 2 5 5" xfId="22972" xr:uid="{00000000-0005-0000-0000-00004A5A0000}"/>
    <cellStyle name="Normal 13 2 5 5 2" xfId="22973" xr:uid="{00000000-0005-0000-0000-00004B5A0000}"/>
    <cellStyle name="Normal 13 2 5 5 2 2" xfId="22974" xr:uid="{00000000-0005-0000-0000-00004C5A0000}"/>
    <cellStyle name="Normal 13 2 5 5 2 3" xfId="22975" xr:uid="{00000000-0005-0000-0000-00004D5A0000}"/>
    <cellStyle name="Normal 13 2 5 5 2 4" xfId="22976" xr:uid="{00000000-0005-0000-0000-00004E5A0000}"/>
    <cellStyle name="Normal 13 2 5 5 2 5" xfId="22977" xr:uid="{00000000-0005-0000-0000-00004F5A0000}"/>
    <cellStyle name="Normal 13 2 5 5 2 6" xfId="22978" xr:uid="{00000000-0005-0000-0000-0000505A0000}"/>
    <cellStyle name="Normal 13 2 5 5 2 7" xfId="22979" xr:uid="{00000000-0005-0000-0000-0000515A0000}"/>
    <cellStyle name="Normal 13 2 5 5 3" xfId="22980" xr:uid="{00000000-0005-0000-0000-0000525A0000}"/>
    <cellStyle name="Normal 13 2 5 5 4" xfId="22981" xr:uid="{00000000-0005-0000-0000-0000535A0000}"/>
    <cellStyle name="Normal 13 2 5 5 5" xfId="22982" xr:uid="{00000000-0005-0000-0000-0000545A0000}"/>
    <cellStyle name="Normal 13 2 5 5 6" xfId="22983" xr:uid="{00000000-0005-0000-0000-0000555A0000}"/>
    <cellStyle name="Normal 13 2 5 5 7" xfId="22984" xr:uid="{00000000-0005-0000-0000-0000565A0000}"/>
    <cellStyle name="Normal 13 2 5 5 8" xfId="22985" xr:uid="{00000000-0005-0000-0000-0000575A0000}"/>
    <cellStyle name="Normal 13 2 5 6" xfId="22986" xr:uid="{00000000-0005-0000-0000-0000585A0000}"/>
    <cellStyle name="Normal 13 2 5 6 2" xfId="22987" xr:uid="{00000000-0005-0000-0000-0000595A0000}"/>
    <cellStyle name="Normal 13 2 5 6 3" xfId="22988" xr:uid="{00000000-0005-0000-0000-00005A5A0000}"/>
    <cellStyle name="Normal 13 2 5 6 4" xfId="22989" xr:uid="{00000000-0005-0000-0000-00005B5A0000}"/>
    <cellStyle name="Normal 13 2 5 6 5" xfId="22990" xr:uid="{00000000-0005-0000-0000-00005C5A0000}"/>
    <cellStyle name="Normal 13 2 5 6 6" xfId="22991" xr:uid="{00000000-0005-0000-0000-00005D5A0000}"/>
    <cellStyle name="Normal 13 2 5 6 7" xfId="22992" xr:uid="{00000000-0005-0000-0000-00005E5A0000}"/>
    <cellStyle name="Normal 13 2 5 7" xfId="22993" xr:uid="{00000000-0005-0000-0000-00005F5A0000}"/>
    <cellStyle name="Normal 13 2 5 8" xfId="22994" xr:uid="{00000000-0005-0000-0000-0000605A0000}"/>
    <cellStyle name="Normal 13 2 5 9" xfId="22995" xr:uid="{00000000-0005-0000-0000-0000615A0000}"/>
    <cellStyle name="Normal 13 2 6" xfId="22996" xr:uid="{00000000-0005-0000-0000-0000625A0000}"/>
    <cellStyle name="Normal 13 2 6 10" xfId="22997" xr:uid="{00000000-0005-0000-0000-0000635A0000}"/>
    <cellStyle name="Normal 13 2 6 11" xfId="22998" xr:uid="{00000000-0005-0000-0000-0000645A0000}"/>
    <cellStyle name="Normal 13 2 6 12" xfId="22999" xr:uid="{00000000-0005-0000-0000-0000655A0000}"/>
    <cellStyle name="Normal 13 2 6 2" xfId="23000" xr:uid="{00000000-0005-0000-0000-0000665A0000}"/>
    <cellStyle name="Normal 13 2 6 2 10" xfId="23001" xr:uid="{00000000-0005-0000-0000-0000675A0000}"/>
    <cellStyle name="Normal 13 2 6 2 11" xfId="23002" xr:uid="{00000000-0005-0000-0000-0000685A0000}"/>
    <cellStyle name="Normal 13 2 6 2 2" xfId="23003" xr:uid="{00000000-0005-0000-0000-0000695A0000}"/>
    <cellStyle name="Normal 13 2 6 2 2 10" xfId="23004" xr:uid="{00000000-0005-0000-0000-00006A5A0000}"/>
    <cellStyle name="Normal 13 2 6 2 2 2" xfId="23005" xr:uid="{00000000-0005-0000-0000-00006B5A0000}"/>
    <cellStyle name="Normal 13 2 6 2 2 2 2" xfId="23006" xr:uid="{00000000-0005-0000-0000-00006C5A0000}"/>
    <cellStyle name="Normal 13 2 6 2 2 2 2 2" xfId="23007" xr:uid="{00000000-0005-0000-0000-00006D5A0000}"/>
    <cellStyle name="Normal 13 2 6 2 2 2 2 3" xfId="23008" xr:uid="{00000000-0005-0000-0000-00006E5A0000}"/>
    <cellStyle name="Normal 13 2 6 2 2 2 2 4" xfId="23009" xr:uid="{00000000-0005-0000-0000-00006F5A0000}"/>
    <cellStyle name="Normal 13 2 6 2 2 2 2 5" xfId="23010" xr:uid="{00000000-0005-0000-0000-0000705A0000}"/>
    <cellStyle name="Normal 13 2 6 2 2 2 2 6" xfId="23011" xr:uid="{00000000-0005-0000-0000-0000715A0000}"/>
    <cellStyle name="Normal 13 2 6 2 2 2 2 7" xfId="23012" xr:uid="{00000000-0005-0000-0000-0000725A0000}"/>
    <cellStyle name="Normal 13 2 6 2 2 2 3" xfId="23013" xr:uid="{00000000-0005-0000-0000-0000735A0000}"/>
    <cellStyle name="Normal 13 2 6 2 2 2 4" xfId="23014" xr:uid="{00000000-0005-0000-0000-0000745A0000}"/>
    <cellStyle name="Normal 13 2 6 2 2 2 5" xfId="23015" xr:uid="{00000000-0005-0000-0000-0000755A0000}"/>
    <cellStyle name="Normal 13 2 6 2 2 2 6" xfId="23016" xr:uid="{00000000-0005-0000-0000-0000765A0000}"/>
    <cellStyle name="Normal 13 2 6 2 2 2 7" xfId="23017" xr:uid="{00000000-0005-0000-0000-0000775A0000}"/>
    <cellStyle name="Normal 13 2 6 2 2 2 8" xfId="23018" xr:uid="{00000000-0005-0000-0000-0000785A0000}"/>
    <cellStyle name="Normal 13 2 6 2 2 3" xfId="23019" xr:uid="{00000000-0005-0000-0000-0000795A0000}"/>
    <cellStyle name="Normal 13 2 6 2 2 3 2" xfId="23020" xr:uid="{00000000-0005-0000-0000-00007A5A0000}"/>
    <cellStyle name="Normal 13 2 6 2 2 3 2 2" xfId="23021" xr:uid="{00000000-0005-0000-0000-00007B5A0000}"/>
    <cellStyle name="Normal 13 2 6 2 2 3 2 3" xfId="23022" xr:uid="{00000000-0005-0000-0000-00007C5A0000}"/>
    <cellStyle name="Normal 13 2 6 2 2 3 2 4" xfId="23023" xr:uid="{00000000-0005-0000-0000-00007D5A0000}"/>
    <cellStyle name="Normal 13 2 6 2 2 3 2 5" xfId="23024" xr:uid="{00000000-0005-0000-0000-00007E5A0000}"/>
    <cellStyle name="Normal 13 2 6 2 2 3 2 6" xfId="23025" xr:uid="{00000000-0005-0000-0000-00007F5A0000}"/>
    <cellStyle name="Normal 13 2 6 2 2 3 2 7" xfId="23026" xr:uid="{00000000-0005-0000-0000-0000805A0000}"/>
    <cellStyle name="Normal 13 2 6 2 2 3 3" xfId="23027" xr:uid="{00000000-0005-0000-0000-0000815A0000}"/>
    <cellStyle name="Normal 13 2 6 2 2 3 4" xfId="23028" xr:uid="{00000000-0005-0000-0000-0000825A0000}"/>
    <cellStyle name="Normal 13 2 6 2 2 3 5" xfId="23029" xr:uid="{00000000-0005-0000-0000-0000835A0000}"/>
    <cellStyle name="Normal 13 2 6 2 2 3 6" xfId="23030" xr:uid="{00000000-0005-0000-0000-0000845A0000}"/>
    <cellStyle name="Normal 13 2 6 2 2 3 7" xfId="23031" xr:uid="{00000000-0005-0000-0000-0000855A0000}"/>
    <cellStyle name="Normal 13 2 6 2 2 3 8" xfId="23032" xr:uid="{00000000-0005-0000-0000-0000865A0000}"/>
    <cellStyle name="Normal 13 2 6 2 2 4" xfId="23033" xr:uid="{00000000-0005-0000-0000-0000875A0000}"/>
    <cellStyle name="Normal 13 2 6 2 2 4 2" xfId="23034" xr:uid="{00000000-0005-0000-0000-0000885A0000}"/>
    <cellStyle name="Normal 13 2 6 2 2 4 3" xfId="23035" xr:uid="{00000000-0005-0000-0000-0000895A0000}"/>
    <cellStyle name="Normal 13 2 6 2 2 4 4" xfId="23036" xr:uid="{00000000-0005-0000-0000-00008A5A0000}"/>
    <cellStyle name="Normal 13 2 6 2 2 4 5" xfId="23037" xr:uid="{00000000-0005-0000-0000-00008B5A0000}"/>
    <cellStyle name="Normal 13 2 6 2 2 4 6" xfId="23038" xr:uid="{00000000-0005-0000-0000-00008C5A0000}"/>
    <cellStyle name="Normal 13 2 6 2 2 4 7" xfId="23039" xr:uid="{00000000-0005-0000-0000-00008D5A0000}"/>
    <cellStyle name="Normal 13 2 6 2 2 5" xfId="23040" xr:uid="{00000000-0005-0000-0000-00008E5A0000}"/>
    <cellStyle name="Normal 13 2 6 2 2 6" xfId="23041" xr:uid="{00000000-0005-0000-0000-00008F5A0000}"/>
    <cellStyle name="Normal 13 2 6 2 2 7" xfId="23042" xr:uid="{00000000-0005-0000-0000-0000905A0000}"/>
    <cellStyle name="Normal 13 2 6 2 2 8" xfId="23043" xr:uid="{00000000-0005-0000-0000-0000915A0000}"/>
    <cellStyle name="Normal 13 2 6 2 2 9" xfId="23044" xr:uid="{00000000-0005-0000-0000-0000925A0000}"/>
    <cellStyle name="Normal 13 2 6 2 3" xfId="23045" xr:uid="{00000000-0005-0000-0000-0000935A0000}"/>
    <cellStyle name="Normal 13 2 6 2 3 2" xfId="23046" xr:uid="{00000000-0005-0000-0000-0000945A0000}"/>
    <cellStyle name="Normal 13 2 6 2 3 2 2" xfId="23047" xr:uid="{00000000-0005-0000-0000-0000955A0000}"/>
    <cellStyle name="Normal 13 2 6 2 3 2 2 2" xfId="23048" xr:uid="{00000000-0005-0000-0000-0000965A0000}"/>
    <cellStyle name="Normal 13 2 6 2 3 2 2 3" xfId="23049" xr:uid="{00000000-0005-0000-0000-0000975A0000}"/>
    <cellStyle name="Normal 13 2 6 2 3 2 2 4" xfId="23050" xr:uid="{00000000-0005-0000-0000-0000985A0000}"/>
    <cellStyle name="Normal 13 2 6 2 3 2 2 5" xfId="23051" xr:uid="{00000000-0005-0000-0000-0000995A0000}"/>
    <cellStyle name="Normal 13 2 6 2 3 2 2 6" xfId="23052" xr:uid="{00000000-0005-0000-0000-00009A5A0000}"/>
    <cellStyle name="Normal 13 2 6 2 3 2 2 7" xfId="23053" xr:uid="{00000000-0005-0000-0000-00009B5A0000}"/>
    <cellStyle name="Normal 13 2 6 2 3 2 3" xfId="23054" xr:uid="{00000000-0005-0000-0000-00009C5A0000}"/>
    <cellStyle name="Normal 13 2 6 2 3 2 4" xfId="23055" xr:uid="{00000000-0005-0000-0000-00009D5A0000}"/>
    <cellStyle name="Normal 13 2 6 2 3 2 5" xfId="23056" xr:uid="{00000000-0005-0000-0000-00009E5A0000}"/>
    <cellStyle name="Normal 13 2 6 2 3 2 6" xfId="23057" xr:uid="{00000000-0005-0000-0000-00009F5A0000}"/>
    <cellStyle name="Normal 13 2 6 2 3 2 7" xfId="23058" xr:uid="{00000000-0005-0000-0000-0000A05A0000}"/>
    <cellStyle name="Normal 13 2 6 2 3 2 8" xfId="23059" xr:uid="{00000000-0005-0000-0000-0000A15A0000}"/>
    <cellStyle name="Normal 13 2 6 2 3 3" xfId="23060" xr:uid="{00000000-0005-0000-0000-0000A25A0000}"/>
    <cellStyle name="Normal 13 2 6 2 3 3 2" xfId="23061" xr:uid="{00000000-0005-0000-0000-0000A35A0000}"/>
    <cellStyle name="Normal 13 2 6 2 3 3 3" xfId="23062" xr:uid="{00000000-0005-0000-0000-0000A45A0000}"/>
    <cellStyle name="Normal 13 2 6 2 3 3 4" xfId="23063" xr:uid="{00000000-0005-0000-0000-0000A55A0000}"/>
    <cellStyle name="Normal 13 2 6 2 3 3 5" xfId="23064" xr:uid="{00000000-0005-0000-0000-0000A65A0000}"/>
    <cellStyle name="Normal 13 2 6 2 3 3 6" xfId="23065" xr:uid="{00000000-0005-0000-0000-0000A75A0000}"/>
    <cellStyle name="Normal 13 2 6 2 3 3 7" xfId="23066" xr:uid="{00000000-0005-0000-0000-0000A85A0000}"/>
    <cellStyle name="Normal 13 2 6 2 3 4" xfId="23067" xr:uid="{00000000-0005-0000-0000-0000A95A0000}"/>
    <cellStyle name="Normal 13 2 6 2 3 5" xfId="23068" xr:uid="{00000000-0005-0000-0000-0000AA5A0000}"/>
    <cellStyle name="Normal 13 2 6 2 3 6" xfId="23069" xr:uid="{00000000-0005-0000-0000-0000AB5A0000}"/>
    <cellStyle name="Normal 13 2 6 2 3 7" xfId="23070" xr:uid="{00000000-0005-0000-0000-0000AC5A0000}"/>
    <cellStyle name="Normal 13 2 6 2 3 8" xfId="23071" xr:uid="{00000000-0005-0000-0000-0000AD5A0000}"/>
    <cellStyle name="Normal 13 2 6 2 3 9" xfId="23072" xr:uid="{00000000-0005-0000-0000-0000AE5A0000}"/>
    <cellStyle name="Normal 13 2 6 2 4" xfId="23073" xr:uid="{00000000-0005-0000-0000-0000AF5A0000}"/>
    <cellStyle name="Normal 13 2 6 2 4 2" xfId="23074" xr:uid="{00000000-0005-0000-0000-0000B05A0000}"/>
    <cellStyle name="Normal 13 2 6 2 4 2 2" xfId="23075" xr:uid="{00000000-0005-0000-0000-0000B15A0000}"/>
    <cellStyle name="Normal 13 2 6 2 4 2 3" xfId="23076" xr:uid="{00000000-0005-0000-0000-0000B25A0000}"/>
    <cellStyle name="Normal 13 2 6 2 4 2 4" xfId="23077" xr:uid="{00000000-0005-0000-0000-0000B35A0000}"/>
    <cellStyle name="Normal 13 2 6 2 4 2 5" xfId="23078" xr:uid="{00000000-0005-0000-0000-0000B45A0000}"/>
    <cellStyle name="Normal 13 2 6 2 4 2 6" xfId="23079" xr:uid="{00000000-0005-0000-0000-0000B55A0000}"/>
    <cellStyle name="Normal 13 2 6 2 4 2 7" xfId="23080" xr:uid="{00000000-0005-0000-0000-0000B65A0000}"/>
    <cellStyle name="Normal 13 2 6 2 4 3" xfId="23081" xr:uid="{00000000-0005-0000-0000-0000B75A0000}"/>
    <cellStyle name="Normal 13 2 6 2 4 4" xfId="23082" xr:uid="{00000000-0005-0000-0000-0000B85A0000}"/>
    <cellStyle name="Normal 13 2 6 2 4 5" xfId="23083" xr:uid="{00000000-0005-0000-0000-0000B95A0000}"/>
    <cellStyle name="Normal 13 2 6 2 4 6" xfId="23084" xr:uid="{00000000-0005-0000-0000-0000BA5A0000}"/>
    <cellStyle name="Normal 13 2 6 2 4 7" xfId="23085" xr:uid="{00000000-0005-0000-0000-0000BB5A0000}"/>
    <cellStyle name="Normal 13 2 6 2 4 8" xfId="23086" xr:uid="{00000000-0005-0000-0000-0000BC5A0000}"/>
    <cellStyle name="Normal 13 2 6 2 5" xfId="23087" xr:uid="{00000000-0005-0000-0000-0000BD5A0000}"/>
    <cellStyle name="Normal 13 2 6 2 5 2" xfId="23088" xr:uid="{00000000-0005-0000-0000-0000BE5A0000}"/>
    <cellStyle name="Normal 13 2 6 2 5 3" xfId="23089" xr:uid="{00000000-0005-0000-0000-0000BF5A0000}"/>
    <cellStyle name="Normal 13 2 6 2 5 4" xfId="23090" xr:uid="{00000000-0005-0000-0000-0000C05A0000}"/>
    <cellStyle name="Normal 13 2 6 2 5 5" xfId="23091" xr:uid="{00000000-0005-0000-0000-0000C15A0000}"/>
    <cellStyle name="Normal 13 2 6 2 5 6" xfId="23092" xr:uid="{00000000-0005-0000-0000-0000C25A0000}"/>
    <cellStyle name="Normal 13 2 6 2 5 7" xfId="23093" xr:uid="{00000000-0005-0000-0000-0000C35A0000}"/>
    <cellStyle name="Normal 13 2 6 2 6" xfId="23094" xr:uid="{00000000-0005-0000-0000-0000C45A0000}"/>
    <cellStyle name="Normal 13 2 6 2 7" xfId="23095" xr:uid="{00000000-0005-0000-0000-0000C55A0000}"/>
    <cellStyle name="Normal 13 2 6 2 8" xfId="23096" xr:uid="{00000000-0005-0000-0000-0000C65A0000}"/>
    <cellStyle name="Normal 13 2 6 2 9" xfId="23097" xr:uid="{00000000-0005-0000-0000-0000C75A0000}"/>
    <cellStyle name="Normal 13 2 6 3" xfId="23098" xr:uid="{00000000-0005-0000-0000-0000C85A0000}"/>
    <cellStyle name="Normal 13 2 6 3 10" xfId="23099" xr:uid="{00000000-0005-0000-0000-0000C95A0000}"/>
    <cellStyle name="Normal 13 2 6 3 2" xfId="23100" xr:uid="{00000000-0005-0000-0000-0000CA5A0000}"/>
    <cellStyle name="Normal 13 2 6 3 2 2" xfId="23101" xr:uid="{00000000-0005-0000-0000-0000CB5A0000}"/>
    <cellStyle name="Normal 13 2 6 3 2 2 2" xfId="23102" xr:uid="{00000000-0005-0000-0000-0000CC5A0000}"/>
    <cellStyle name="Normal 13 2 6 3 2 2 3" xfId="23103" xr:uid="{00000000-0005-0000-0000-0000CD5A0000}"/>
    <cellStyle name="Normal 13 2 6 3 2 2 4" xfId="23104" xr:uid="{00000000-0005-0000-0000-0000CE5A0000}"/>
    <cellStyle name="Normal 13 2 6 3 2 2 5" xfId="23105" xr:uid="{00000000-0005-0000-0000-0000CF5A0000}"/>
    <cellStyle name="Normal 13 2 6 3 2 2 6" xfId="23106" xr:uid="{00000000-0005-0000-0000-0000D05A0000}"/>
    <cellStyle name="Normal 13 2 6 3 2 2 7" xfId="23107" xr:uid="{00000000-0005-0000-0000-0000D15A0000}"/>
    <cellStyle name="Normal 13 2 6 3 2 3" xfId="23108" xr:uid="{00000000-0005-0000-0000-0000D25A0000}"/>
    <cellStyle name="Normal 13 2 6 3 2 4" xfId="23109" xr:uid="{00000000-0005-0000-0000-0000D35A0000}"/>
    <cellStyle name="Normal 13 2 6 3 2 5" xfId="23110" xr:uid="{00000000-0005-0000-0000-0000D45A0000}"/>
    <cellStyle name="Normal 13 2 6 3 2 6" xfId="23111" xr:uid="{00000000-0005-0000-0000-0000D55A0000}"/>
    <cellStyle name="Normal 13 2 6 3 2 7" xfId="23112" xr:uid="{00000000-0005-0000-0000-0000D65A0000}"/>
    <cellStyle name="Normal 13 2 6 3 2 8" xfId="23113" xr:uid="{00000000-0005-0000-0000-0000D75A0000}"/>
    <cellStyle name="Normal 13 2 6 3 3" xfId="23114" xr:uid="{00000000-0005-0000-0000-0000D85A0000}"/>
    <cellStyle name="Normal 13 2 6 3 3 2" xfId="23115" xr:uid="{00000000-0005-0000-0000-0000D95A0000}"/>
    <cellStyle name="Normal 13 2 6 3 3 2 2" xfId="23116" xr:uid="{00000000-0005-0000-0000-0000DA5A0000}"/>
    <cellStyle name="Normal 13 2 6 3 3 2 3" xfId="23117" xr:uid="{00000000-0005-0000-0000-0000DB5A0000}"/>
    <cellStyle name="Normal 13 2 6 3 3 2 4" xfId="23118" xr:uid="{00000000-0005-0000-0000-0000DC5A0000}"/>
    <cellStyle name="Normal 13 2 6 3 3 2 5" xfId="23119" xr:uid="{00000000-0005-0000-0000-0000DD5A0000}"/>
    <cellStyle name="Normal 13 2 6 3 3 2 6" xfId="23120" xr:uid="{00000000-0005-0000-0000-0000DE5A0000}"/>
    <cellStyle name="Normal 13 2 6 3 3 2 7" xfId="23121" xr:uid="{00000000-0005-0000-0000-0000DF5A0000}"/>
    <cellStyle name="Normal 13 2 6 3 3 3" xfId="23122" xr:uid="{00000000-0005-0000-0000-0000E05A0000}"/>
    <cellStyle name="Normal 13 2 6 3 3 4" xfId="23123" xr:uid="{00000000-0005-0000-0000-0000E15A0000}"/>
    <cellStyle name="Normal 13 2 6 3 3 5" xfId="23124" xr:uid="{00000000-0005-0000-0000-0000E25A0000}"/>
    <cellStyle name="Normal 13 2 6 3 3 6" xfId="23125" xr:uid="{00000000-0005-0000-0000-0000E35A0000}"/>
    <cellStyle name="Normal 13 2 6 3 3 7" xfId="23126" xr:uid="{00000000-0005-0000-0000-0000E45A0000}"/>
    <cellStyle name="Normal 13 2 6 3 3 8" xfId="23127" xr:uid="{00000000-0005-0000-0000-0000E55A0000}"/>
    <cellStyle name="Normal 13 2 6 3 4" xfId="23128" xr:uid="{00000000-0005-0000-0000-0000E65A0000}"/>
    <cellStyle name="Normal 13 2 6 3 4 2" xfId="23129" xr:uid="{00000000-0005-0000-0000-0000E75A0000}"/>
    <cellStyle name="Normal 13 2 6 3 4 3" xfId="23130" xr:uid="{00000000-0005-0000-0000-0000E85A0000}"/>
    <cellStyle name="Normal 13 2 6 3 4 4" xfId="23131" xr:uid="{00000000-0005-0000-0000-0000E95A0000}"/>
    <cellStyle name="Normal 13 2 6 3 4 5" xfId="23132" xr:uid="{00000000-0005-0000-0000-0000EA5A0000}"/>
    <cellStyle name="Normal 13 2 6 3 4 6" xfId="23133" xr:uid="{00000000-0005-0000-0000-0000EB5A0000}"/>
    <cellStyle name="Normal 13 2 6 3 4 7" xfId="23134" xr:uid="{00000000-0005-0000-0000-0000EC5A0000}"/>
    <cellStyle name="Normal 13 2 6 3 5" xfId="23135" xr:uid="{00000000-0005-0000-0000-0000ED5A0000}"/>
    <cellStyle name="Normal 13 2 6 3 6" xfId="23136" xr:uid="{00000000-0005-0000-0000-0000EE5A0000}"/>
    <cellStyle name="Normal 13 2 6 3 7" xfId="23137" xr:uid="{00000000-0005-0000-0000-0000EF5A0000}"/>
    <cellStyle name="Normal 13 2 6 3 8" xfId="23138" xr:uid="{00000000-0005-0000-0000-0000F05A0000}"/>
    <cellStyle name="Normal 13 2 6 3 9" xfId="23139" xr:uid="{00000000-0005-0000-0000-0000F15A0000}"/>
    <cellStyle name="Normal 13 2 6 4" xfId="23140" xr:uid="{00000000-0005-0000-0000-0000F25A0000}"/>
    <cellStyle name="Normal 13 2 6 4 2" xfId="23141" xr:uid="{00000000-0005-0000-0000-0000F35A0000}"/>
    <cellStyle name="Normal 13 2 6 4 2 2" xfId="23142" xr:uid="{00000000-0005-0000-0000-0000F45A0000}"/>
    <cellStyle name="Normal 13 2 6 4 2 2 2" xfId="23143" xr:uid="{00000000-0005-0000-0000-0000F55A0000}"/>
    <cellStyle name="Normal 13 2 6 4 2 2 3" xfId="23144" xr:uid="{00000000-0005-0000-0000-0000F65A0000}"/>
    <cellStyle name="Normal 13 2 6 4 2 2 4" xfId="23145" xr:uid="{00000000-0005-0000-0000-0000F75A0000}"/>
    <cellStyle name="Normal 13 2 6 4 2 2 5" xfId="23146" xr:uid="{00000000-0005-0000-0000-0000F85A0000}"/>
    <cellStyle name="Normal 13 2 6 4 2 2 6" xfId="23147" xr:uid="{00000000-0005-0000-0000-0000F95A0000}"/>
    <cellStyle name="Normal 13 2 6 4 2 2 7" xfId="23148" xr:uid="{00000000-0005-0000-0000-0000FA5A0000}"/>
    <cellStyle name="Normal 13 2 6 4 2 3" xfId="23149" xr:uid="{00000000-0005-0000-0000-0000FB5A0000}"/>
    <cellStyle name="Normal 13 2 6 4 2 4" xfId="23150" xr:uid="{00000000-0005-0000-0000-0000FC5A0000}"/>
    <cellStyle name="Normal 13 2 6 4 2 5" xfId="23151" xr:uid="{00000000-0005-0000-0000-0000FD5A0000}"/>
    <cellStyle name="Normal 13 2 6 4 2 6" xfId="23152" xr:uid="{00000000-0005-0000-0000-0000FE5A0000}"/>
    <cellStyle name="Normal 13 2 6 4 2 7" xfId="23153" xr:uid="{00000000-0005-0000-0000-0000FF5A0000}"/>
    <cellStyle name="Normal 13 2 6 4 2 8" xfId="23154" xr:uid="{00000000-0005-0000-0000-0000005B0000}"/>
    <cellStyle name="Normal 13 2 6 4 3" xfId="23155" xr:uid="{00000000-0005-0000-0000-0000015B0000}"/>
    <cellStyle name="Normal 13 2 6 4 3 2" xfId="23156" xr:uid="{00000000-0005-0000-0000-0000025B0000}"/>
    <cellStyle name="Normal 13 2 6 4 3 3" xfId="23157" xr:uid="{00000000-0005-0000-0000-0000035B0000}"/>
    <cellStyle name="Normal 13 2 6 4 3 4" xfId="23158" xr:uid="{00000000-0005-0000-0000-0000045B0000}"/>
    <cellStyle name="Normal 13 2 6 4 3 5" xfId="23159" xr:uid="{00000000-0005-0000-0000-0000055B0000}"/>
    <cellStyle name="Normal 13 2 6 4 3 6" xfId="23160" xr:uid="{00000000-0005-0000-0000-0000065B0000}"/>
    <cellStyle name="Normal 13 2 6 4 3 7" xfId="23161" xr:uid="{00000000-0005-0000-0000-0000075B0000}"/>
    <cellStyle name="Normal 13 2 6 4 4" xfId="23162" xr:uid="{00000000-0005-0000-0000-0000085B0000}"/>
    <cellStyle name="Normal 13 2 6 4 5" xfId="23163" xr:uid="{00000000-0005-0000-0000-0000095B0000}"/>
    <cellStyle name="Normal 13 2 6 4 6" xfId="23164" xr:uid="{00000000-0005-0000-0000-00000A5B0000}"/>
    <cellStyle name="Normal 13 2 6 4 7" xfId="23165" xr:uid="{00000000-0005-0000-0000-00000B5B0000}"/>
    <cellStyle name="Normal 13 2 6 4 8" xfId="23166" xr:uid="{00000000-0005-0000-0000-00000C5B0000}"/>
    <cellStyle name="Normal 13 2 6 4 9" xfId="23167" xr:uid="{00000000-0005-0000-0000-00000D5B0000}"/>
    <cellStyle name="Normal 13 2 6 5" xfId="23168" xr:uid="{00000000-0005-0000-0000-00000E5B0000}"/>
    <cellStyle name="Normal 13 2 6 5 2" xfId="23169" xr:uid="{00000000-0005-0000-0000-00000F5B0000}"/>
    <cellStyle name="Normal 13 2 6 5 2 2" xfId="23170" xr:uid="{00000000-0005-0000-0000-0000105B0000}"/>
    <cellStyle name="Normal 13 2 6 5 2 3" xfId="23171" xr:uid="{00000000-0005-0000-0000-0000115B0000}"/>
    <cellStyle name="Normal 13 2 6 5 2 4" xfId="23172" xr:uid="{00000000-0005-0000-0000-0000125B0000}"/>
    <cellStyle name="Normal 13 2 6 5 2 5" xfId="23173" xr:uid="{00000000-0005-0000-0000-0000135B0000}"/>
    <cellStyle name="Normal 13 2 6 5 2 6" xfId="23174" xr:uid="{00000000-0005-0000-0000-0000145B0000}"/>
    <cellStyle name="Normal 13 2 6 5 2 7" xfId="23175" xr:uid="{00000000-0005-0000-0000-0000155B0000}"/>
    <cellStyle name="Normal 13 2 6 5 3" xfId="23176" xr:uid="{00000000-0005-0000-0000-0000165B0000}"/>
    <cellStyle name="Normal 13 2 6 5 4" xfId="23177" xr:uid="{00000000-0005-0000-0000-0000175B0000}"/>
    <cellStyle name="Normal 13 2 6 5 5" xfId="23178" xr:uid="{00000000-0005-0000-0000-0000185B0000}"/>
    <cellStyle name="Normal 13 2 6 5 6" xfId="23179" xr:uid="{00000000-0005-0000-0000-0000195B0000}"/>
    <cellStyle name="Normal 13 2 6 5 7" xfId="23180" xr:uid="{00000000-0005-0000-0000-00001A5B0000}"/>
    <cellStyle name="Normal 13 2 6 5 8" xfId="23181" xr:uid="{00000000-0005-0000-0000-00001B5B0000}"/>
    <cellStyle name="Normal 13 2 6 6" xfId="23182" xr:uid="{00000000-0005-0000-0000-00001C5B0000}"/>
    <cellStyle name="Normal 13 2 6 6 2" xfId="23183" xr:uid="{00000000-0005-0000-0000-00001D5B0000}"/>
    <cellStyle name="Normal 13 2 6 6 3" xfId="23184" xr:uid="{00000000-0005-0000-0000-00001E5B0000}"/>
    <cellStyle name="Normal 13 2 6 6 4" xfId="23185" xr:uid="{00000000-0005-0000-0000-00001F5B0000}"/>
    <cellStyle name="Normal 13 2 6 6 5" xfId="23186" xr:uid="{00000000-0005-0000-0000-0000205B0000}"/>
    <cellStyle name="Normal 13 2 6 6 6" xfId="23187" xr:uid="{00000000-0005-0000-0000-0000215B0000}"/>
    <cellStyle name="Normal 13 2 6 6 7" xfId="23188" xr:uid="{00000000-0005-0000-0000-0000225B0000}"/>
    <cellStyle name="Normal 13 2 6 7" xfId="23189" xr:uid="{00000000-0005-0000-0000-0000235B0000}"/>
    <cellStyle name="Normal 13 2 6 8" xfId="23190" xr:uid="{00000000-0005-0000-0000-0000245B0000}"/>
    <cellStyle name="Normal 13 2 6 9" xfId="23191" xr:uid="{00000000-0005-0000-0000-0000255B0000}"/>
    <cellStyle name="Normal 13 2 7" xfId="23192" xr:uid="{00000000-0005-0000-0000-0000265B0000}"/>
    <cellStyle name="Normal 13 2 7 10" xfId="23193" xr:uid="{00000000-0005-0000-0000-0000275B0000}"/>
    <cellStyle name="Normal 13 2 7 11" xfId="23194" xr:uid="{00000000-0005-0000-0000-0000285B0000}"/>
    <cellStyle name="Normal 13 2 7 2" xfId="23195" xr:uid="{00000000-0005-0000-0000-0000295B0000}"/>
    <cellStyle name="Normal 13 2 7 2 10" xfId="23196" xr:uid="{00000000-0005-0000-0000-00002A5B0000}"/>
    <cellStyle name="Normal 13 2 7 2 2" xfId="23197" xr:uid="{00000000-0005-0000-0000-00002B5B0000}"/>
    <cellStyle name="Normal 13 2 7 2 2 2" xfId="23198" xr:uid="{00000000-0005-0000-0000-00002C5B0000}"/>
    <cellStyle name="Normal 13 2 7 2 2 2 2" xfId="23199" xr:uid="{00000000-0005-0000-0000-00002D5B0000}"/>
    <cellStyle name="Normal 13 2 7 2 2 2 3" xfId="23200" xr:uid="{00000000-0005-0000-0000-00002E5B0000}"/>
    <cellStyle name="Normal 13 2 7 2 2 2 4" xfId="23201" xr:uid="{00000000-0005-0000-0000-00002F5B0000}"/>
    <cellStyle name="Normal 13 2 7 2 2 2 5" xfId="23202" xr:uid="{00000000-0005-0000-0000-0000305B0000}"/>
    <cellStyle name="Normal 13 2 7 2 2 2 6" xfId="23203" xr:uid="{00000000-0005-0000-0000-0000315B0000}"/>
    <cellStyle name="Normal 13 2 7 2 2 2 7" xfId="23204" xr:uid="{00000000-0005-0000-0000-0000325B0000}"/>
    <cellStyle name="Normal 13 2 7 2 2 3" xfId="23205" xr:uid="{00000000-0005-0000-0000-0000335B0000}"/>
    <cellStyle name="Normal 13 2 7 2 2 4" xfId="23206" xr:uid="{00000000-0005-0000-0000-0000345B0000}"/>
    <cellStyle name="Normal 13 2 7 2 2 5" xfId="23207" xr:uid="{00000000-0005-0000-0000-0000355B0000}"/>
    <cellStyle name="Normal 13 2 7 2 2 6" xfId="23208" xr:uid="{00000000-0005-0000-0000-0000365B0000}"/>
    <cellStyle name="Normal 13 2 7 2 2 7" xfId="23209" xr:uid="{00000000-0005-0000-0000-0000375B0000}"/>
    <cellStyle name="Normal 13 2 7 2 2 8" xfId="23210" xr:uid="{00000000-0005-0000-0000-0000385B0000}"/>
    <cellStyle name="Normal 13 2 7 2 3" xfId="23211" xr:uid="{00000000-0005-0000-0000-0000395B0000}"/>
    <cellStyle name="Normal 13 2 7 2 3 2" xfId="23212" xr:uid="{00000000-0005-0000-0000-00003A5B0000}"/>
    <cellStyle name="Normal 13 2 7 2 3 2 2" xfId="23213" xr:uid="{00000000-0005-0000-0000-00003B5B0000}"/>
    <cellStyle name="Normal 13 2 7 2 3 2 3" xfId="23214" xr:uid="{00000000-0005-0000-0000-00003C5B0000}"/>
    <cellStyle name="Normal 13 2 7 2 3 2 4" xfId="23215" xr:uid="{00000000-0005-0000-0000-00003D5B0000}"/>
    <cellStyle name="Normal 13 2 7 2 3 2 5" xfId="23216" xr:uid="{00000000-0005-0000-0000-00003E5B0000}"/>
    <cellStyle name="Normal 13 2 7 2 3 2 6" xfId="23217" xr:uid="{00000000-0005-0000-0000-00003F5B0000}"/>
    <cellStyle name="Normal 13 2 7 2 3 2 7" xfId="23218" xr:uid="{00000000-0005-0000-0000-0000405B0000}"/>
    <cellStyle name="Normal 13 2 7 2 3 3" xfId="23219" xr:uid="{00000000-0005-0000-0000-0000415B0000}"/>
    <cellStyle name="Normal 13 2 7 2 3 4" xfId="23220" xr:uid="{00000000-0005-0000-0000-0000425B0000}"/>
    <cellStyle name="Normal 13 2 7 2 3 5" xfId="23221" xr:uid="{00000000-0005-0000-0000-0000435B0000}"/>
    <cellStyle name="Normal 13 2 7 2 3 6" xfId="23222" xr:uid="{00000000-0005-0000-0000-0000445B0000}"/>
    <cellStyle name="Normal 13 2 7 2 3 7" xfId="23223" xr:uid="{00000000-0005-0000-0000-0000455B0000}"/>
    <cellStyle name="Normal 13 2 7 2 3 8" xfId="23224" xr:uid="{00000000-0005-0000-0000-0000465B0000}"/>
    <cellStyle name="Normal 13 2 7 2 4" xfId="23225" xr:uid="{00000000-0005-0000-0000-0000475B0000}"/>
    <cellStyle name="Normal 13 2 7 2 4 2" xfId="23226" xr:uid="{00000000-0005-0000-0000-0000485B0000}"/>
    <cellStyle name="Normal 13 2 7 2 4 3" xfId="23227" xr:uid="{00000000-0005-0000-0000-0000495B0000}"/>
    <cellStyle name="Normal 13 2 7 2 4 4" xfId="23228" xr:uid="{00000000-0005-0000-0000-00004A5B0000}"/>
    <cellStyle name="Normal 13 2 7 2 4 5" xfId="23229" xr:uid="{00000000-0005-0000-0000-00004B5B0000}"/>
    <cellStyle name="Normal 13 2 7 2 4 6" xfId="23230" xr:uid="{00000000-0005-0000-0000-00004C5B0000}"/>
    <cellStyle name="Normal 13 2 7 2 4 7" xfId="23231" xr:uid="{00000000-0005-0000-0000-00004D5B0000}"/>
    <cellStyle name="Normal 13 2 7 2 5" xfId="23232" xr:uid="{00000000-0005-0000-0000-00004E5B0000}"/>
    <cellStyle name="Normal 13 2 7 2 6" xfId="23233" xr:uid="{00000000-0005-0000-0000-00004F5B0000}"/>
    <cellStyle name="Normal 13 2 7 2 7" xfId="23234" xr:uid="{00000000-0005-0000-0000-0000505B0000}"/>
    <cellStyle name="Normal 13 2 7 2 8" xfId="23235" xr:uid="{00000000-0005-0000-0000-0000515B0000}"/>
    <cellStyle name="Normal 13 2 7 2 9" xfId="23236" xr:uid="{00000000-0005-0000-0000-0000525B0000}"/>
    <cellStyle name="Normal 13 2 7 3" xfId="23237" xr:uid="{00000000-0005-0000-0000-0000535B0000}"/>
    <cellStyle name="Normal 13 2 7 3 2" xfId="23238" xr:uid="{00000000-0005-0000-0000-0000545B0000}"/>
    <cellStyle name="Normal 13 2 7 3 2 2" xfId="23239" xr:uid="{00000000-0005-0000-0000-0000555B0000}"/>
    <cellStyle name="Normal 13 2 7 3 2 2 2" xfId="23240" xr:uid="{00000000-0005-0000-0000-0000565B0000}"/>
    <cellStyle name="Normal 13 2 7 3 2 2 3" xfId="23241" xr:uid="{00000000-0005-0000-0000-0000575B0000}"/>
    <cellStyle name="Normal 13 2 7 3 2 2 4" xfId="23242" xr:uid="{00000000-0005-0000-0000-0000585B0000}"/>
    <cellStyle name="Normal 13 2 7 3 2 2 5" xfId="23243" xr:uid="{00000000-0005-0000-0000-0000595B0000}"/>
    <cellStyle name="Normal 13 2 7 3 2 2 6" xfId="23244" xr:uid="{00000000-0005-0000-0000-00005A5B0000}"/>
    <cellStyle name="Normal 13 2 7 3 2 2 7" xfId="23245" xr:uid="{00000000-0005-0000-0000-00005B5B0000}"/>
    <cellStyle name="Normal 13 2 7 3 2 3" xfId="23246" xr:uid="{00000000-0005-0000-0000-00005C5B0000}"/>
    <cellStyle name="Normal 13 2 7 3 2 4" xfId="23247" xr:uid="{00000000-0005-0000-0000-00005D5B0000}"/>
    <cellStyle name="Normal 13 2 7 3 2 5" xfId="23248" xr:uid="{00000000-0005-0000-0000-00005E5B0000}"/>
    <cellStyle name="Normal 13 2 7 3 2 6" xfId="23249" xr:uid="{00000000-0005-0000-0000-00005F5B0000}"/>
    <cellStyle name="Normal 13 2 7 3 2 7" xfId="23250" xr:uid="{00000000-0005-0000-0000-0000605B0000}"/>
    <cellStyle name="Normal 13 2 7 3 2 8" xfId="23251" xr:uid="{00000000-0005-0000-0000-0000615B0000}"/>
    <cellStyle name="Normal 13 2 7 3 3" xfId="23252" xr:uid="{00000000-0005-0000-0000-0000625B0000}"/>
    <cellStyle name="Normal 13 2 7 3 3 2" xfId="23253" xr:uid="{00000000-0005-0000-0000-0000635B0000}"/>
    <cellStyle name="Normal 13 2 7 3 3 3" xfId="23254" xr:uid="{00000000-0005-0000-0000-0000645B0000}"/>
    <cellStyle name="Normal 13 2 7 3 3 4" xfId="23255" xr:uid="{00000000-0005-0000-0000-0000655B0000}"/>
    <cellStyle name="Normal 13 2 7 3 3 5" xfId="23256" xr:uid="{00000000-0005-0000-0000-0000665B0000}"/>
    <cellStyle name="Normal 13 2 7 3 3 6" xfId="23257" xr:uid="{00000000-0005-0000-0000-0000675B0000}"/>
    <cellStyle name="Normal 13 2 7 3 3 7" xfId="23258" xr:uid="{00000000-0005-0000-0000-0000685B0000}"/>
    <cellStyle name="Normal 13 2 7 3 4" xfId="23259" xr:uid="{00000000-0005-0000-0000-0000695B0000}"/>
    <cellStyle name="Normal 13 2 7 3 5" xfId="23260" xr:uid="{00000000-0005-0000-0000-00006A5B0000}"/>
    <cellStyle name="Normal 13 2 7 3 6" xfId="23261" xr:uid="{00000000-0005-0000-0000-00006B5B0000}"/>
    <cellStyle name="Normal 13 2 7 3 7" xfId="23262" xr:uid="{00000000-0005-0000-0000-00006C5B0000}"/>
    <cellStyle name="Normal 13 2 7 3 8" xfId="23263" xr:uid="{00000000-0005-0000-0000-00006D5B0000}"/>
    <cellStyle name="Normal 13 2 7 3 9" xfId="23264" xr:uid="{00000000-0005-0000-0000-00006E5B0000}"/>
    <cellStyle name="Normal 13 2 7 4" xfId="23265" xr:uid="{00000000-0005-0000-0000-00006F5B0000}"/>
    <cellStyle name="Normal 13 2 7 4 2" xfId="23266" xr:uid="{00000000-0005-0000-0000-0000705B0000}"/>
    <cellStyle name="Normal 13 2 7 4 2 2" xfId="23267" xr:uid="{00000000-0005-0000-0000-0000715B0000}"/>
    <cellStyle name="Normal 13 2 7 4 2 3" xfId="23268" xr:uid="{00000000-0005-0000-0000-0000725B0000}"/>
    <cellStyle name="Normal 13 2 7 4 2 4" xfId="23269" xr:uid="{00000000-0005-0000-0000-0000735B0000}"/>
    <cellStyle name="Normal 13 2 7 4 2 5" xfId="23270" xr:uid="{00000000-0005-0000-0000-0000745B0000}"/>
    <cellStyle name="Normal 13 2 7 4 2 6" xfId="23271" xr:uid="{00000000-0005-0000-0000-0000755B0000}"/>
    <cellStyle name="Normal 13 2 7 4 2 7" xfId="23272" xr:uid="{00000000-0005-0000-0000-0000765B0000}"/>
    <cellStyle name="Normal 13 2 7 4 3" xfId="23273" xr:uid="{00000000-0005-0000-0000-0000775B0000}"/>
    <cellStyle name="Normal 13 2 7 4 4" xfId="23274" xr:uid="{00000000-0005-0000-0000-0000785B0000}"/>
    <cellStyle name="Normal 13 2 7 4 5" xfId="23275" xr:uid="{00000000-0005-0000-0000-0000795B0000}"/>
    <cellStyle name="Normal 13 2 7 4 6" xfId="23276" xr:uid="{00000000-0005-0000-0000-00007A5B0000}"/>
    <cellStyle name="Normal 13 2 7 4 7" xfId="23277" xr:uid="{00000000-0005-0000-0000-00007B5B0000}"/>
    <cellStyle name="Normal 13 2 7 4 8" xfId="23278" xr:uid="{00000000-0005-0000-0000-00007C5B0000}"/>
    <cellStyle name="Normal 13 2 7 5" xfId="23279" xr:uid="{00000000-0005-0000-0000-00007D5B0000}"/>
    <cellStyle name="Normal 13 2 7 5 2" xfId="23280" xr:uid="{00000000-0005-0000-0000-00007E5B0000}"/>
    <cellStyle name="Normal 13 2 7 5 3" xfId="23281" xr:uid="{00000000-0005-0000-0000-00007F5B0000}"/>
    <cellStyle name="Normal 13 2 7 5 4" xfId="23282" xr:uid="{00000000-0005-0000-0000-0000805B0000}"/>
    <cellStyle name="Normal 13 2 7 5 5" xfId="23283" xr:uid="{00000000-0005-0000-0000-0000815B0000}"/>
    <cellStyle name="Normal 13 2 7 5 6" xfId="23284" xr:uid="{00000000-0005-0000-0000-0000825B0000}"/>
    <cellStyle name="Normal 13 2 7 5 7" xfId="23285" xr:uid="{00000000-0005-0000-0000-0000835B0000}"/>
    <cellStyle name="Normal 13 2 7 6" xfId="23286" xr:uid="{00000000-0005-0000-0000-0000845B0000}"/>
    <cellStyle name="Normal 13 2 7 7" xfId="23287" xr:uid="{00000000-0005-0000-0000-0000855B0000}"/>
    <cellStyle name="Normal 13 2 7 8" xfId="23288" xr:uid="{00000000-0005-0000-0000-0000865B0000}"/>
    <cellStyle name="Normal 13 2 7 9" xfId="23289" xr:uid="{00000000-0005-0000-0000-0000875B0000}"/>
    <cellStyle name="Normal 13 2 8" xfId="23290" xr:uid="{00000000-0005-0000-0000-0000885B0000}"/>
    <cellStyle name="Normal 13 2 8 10" xfId="23291" xr:uid="{00000000-0005-0000-0000-0000895B0000}"/>
    <cellStyle name="Normal 13 2 8 11" xfId="23292" xr:uid="{00000000-0005-0000-0000-00008A5B0000}"/>
    <cellStyle name="Normal 13 2 8 2" xfId="23293" xr:uid="{00000000-0005-0000-0000-00008B5B0000}"/>
    <cellStyle name="Normal 13 2 8 2 10" xfId="23294" xr:uid="{00000000-0005-0000-0000-00008C5B0000}"/>
    <cellStyle name="Normal 13 2 8 2 2" xfId="23295" xr:uid="{00000000-0005-0000-0000-00008D5B0000}"/>
    <cellStyle name="Normal 13 2 8 2 2 2" xfId="23296" xr:uid="{00000000-0005-0000-0000-00008E5B0000}"/>
    <cellStyle name="Normal 13 2 8 2 2 2 2" xfId="23297" xr:uid="{00000000-0005-0000-0000-00008F5B0000}"/>
    <cellStyle name="Normal 13 2 8 2 2 2 3" xfId="23298" xr:uid="{00000000-0005-0000-0000-0000905B0000}"/>
    <cellStyle name="Normal 13 2 8 2 2 2 4" xfId="23299" xr:uid="{00000000-0005-0000-0000-0000915B0000}"/>
    <cellStyle name="Normal 13 2 8 2 2 2 5" xfId="23300" xr:uid="{00000000-0005-0000-0000-0000925B0000}"/>
    <cellStyle name="Normal 13 2 8 2 2 2 6" xfId="23301" xr:uid="{00000000-0005-0000-0000-0000935B0000}"/>
    <cellStyle name="Normal 13 2 8 2 2 2 7" xfId="23302" xr:uid="{00000000-0005-0000-0000-0000945B0000}"/>
    <cellStyle name="Normal 13 2 8 2 2 3" xfId="23303" xr:uid="{00000000-0005-0000-0000-0000955B0000}"/>
    <cellStyle name="Normal 13 2 8 2 2 4" xfId="23304" xr:uid="{00000000-0005-0000-0000-0000965B0000}"/>
    <cellStyle name="Normal 13 2 8 2 2 5" xfId="23305" xr:uid="{00000000-0005-0000-0000-0000975B0000}"/>
    <cellStyle name="Normal 13 2 8 2 2 6" xfId="23306" xr:uid="{00000000-0005-0000-0000-0000985B0000}"/>
    <cellStyle name="Normal 13 2 8 2 2 7" xfId="23307" xr:uid="{00000000-0005-0000-0000-0000995B0000}"/>
    <cellStyle name="Normal 13 2 8 2 2 8" xfId="23308" xr:uid="{00000000-0005-0000-0000-00009A5B0000}"/>
    <cellStyle name="Normal 13 2 8 2 3" xfId="23309" xr:uid="{00000000-0005-0000-0000-00009B5B0000}"/>
    <cellStyle name="Normal 13 2 8 2 3 2" xfId="23310" xr:uid="{00000000-0005-0000-0000-00009C5B0000}"/>
    <cellStyle name="Normal 13 2 8 2 3 2 2" xfId="23311" xr:uid="{00000000-0005-0000-0000-00009D5B0000}"/>
    <cellStyle name="Normal 13 2 8 2 3 2 3" xfId="23312" xr:uid="{00000000-0005-0000-0000-00009E5B0000}"/>
    <cellStyle name="Normal 13 2 8 2 3 2 4" xfId="23313" xr:uid="{00000000-0005-0000-0000-00009F5B0000}"/>
    <cellStyle name="Normal 13 2 8 2 3 2 5" xfId="23314" xr:uid="{00000000-0005-0000-0000-0000A05B0000}"/>
    <cellStyle name="Normal 13 2 8 2 3 2 6" xfId="23315" xr:uid="{00000000-0005-0000-0000-0000A15B0000}"/>
    <cellStyle name="Normal 13 2 8 2 3 2 7" xfId="23316" xr:uid="{00000000-0005-0000-0000-0000A25B0000}"/>
    <cellStyle name="Normal 13 2 8 2 3 3" xfId="23317" xr:uid="{00000000-0005-0000-0000-0000A35B0000}"/>
    <cellStyle name="Normal 13 2 8 2 3 4" xfId="23318" xr:uid="{00000000-0005-0000-0000-0000A45B0000}"/>
    <cellStyle name="Normal 13 2 8 2 3 5" xfId="23319" xr:uid="{00000000-0005-0000-0000-0000A55B0000}"/>
    <cellStyle name="Normal 13 2 8 2 3 6" xfId="23320" xr:uid="{00000000-0005-0000-0000-0000A65B0000}"/>
    <cellStyle name="Normal 13 2 8 2 3 7" xfId="23321" xr:uid="{00000000-0005-0000-0000-0000A75B0000}"/>
    <cellStyle name="Normal 13 2 8 2 3 8" xfId="23322" xr:uid="{00000000-0005-0000-0000-0000A85B0000}"/>
    <cellStyle name="Normal 13 2 8 2 4" xfId="23323" xr:uid="{00000000-0005-0000-0000-0000A95B0000}"/>
    <cellStyle name="Normal 13 2 8 2 4 2" xfId="23324" xr:uid="{00000000-0005-0000-0000-0000AA5B0000}"/>
    <cellStyle name="Normal 13 2 8 2 4 3" xfId="23325" xr:uid="{00000000-0005-0000-0000-0000AB5B0000}"/>
    <cellStyle name="Normal 13 2 8 2 4 4" xfId="23326" xr:uid="{00000000-0005-0000-0000-0000AC5B0000}"/>
    <cellStyle name="Normal 13 2 8 2 4 5" xfId="23327" xr:uid="{00000000-0005-0000-0000-0000AD5B0000}"/>
    <cellStyle name="Normal 13 2 8 2 4 6" xfId="23328" xr:uid="{00000000-0005-0000-0000-0000AE5B0000}"/>
    <cellStyle name="Normal 13 2 8 2 4 7" xfId="23329" xr:uid="{00000000-0005-0000-0000-0000AF5B0000}"/>
    <cellStyle name="Normal 13 2 8 2 5" xfId="23330" xr:uid="{00000000-0005-0000-0000-0000B05B0000}"/>
    <cellStyle name="Normal 13 2 8 2 6" xfId="23331" xr:uid="{00000000-0005-0000-0000-0000B15B0000}"/>
    <cellStyle name="Normal 13 2 8 2 7" xfId="23332" xr:uid="{00000000-0005-0000-0000-0000B25B0000}"/>
    <cellStyle name="Normal 13 2 8 2 8" xfId="23333" xr:uid="{00000000-0005-0000-0000-0000B35B0000}"/>
    <cellStyle name="Normal 13 2 8 2 9" xfId="23334" xr:uid="{00000000-0005-0000-0000-0000B45B0000}"/>
    <cellStyle name="Normal 13 2 8 3" xfId="23335" xr:uid="{00000000-0005-0000-0000-0000B55B0000}"/>
    <cellStyle name="Normal 13 2 8 3 2" xfId="23336" xr:uid="{00000000-0005-0000-0000-0000B65B0000}"/>
    <cellStyle name="Normal 13 2 8 3 2 2" xfId="23337" xr:uid="{00000000-0005-0000-0000-0000B75B0000}"/>
    <cellStyle name="Normal 13 2 8 3 2 2 2" xfId="23338" xr:uid="{00000000-0005-0000-0000-0000B85B0000}"/>
    <cellStyle name="Normal 13 2 8 3 2 2 3" xfId="23339" xr:uid="{00000000-0005-0000-0000-0000B95B0000}"/>
    <cellStyle name="Normal 13 2 8 3 2 2 4" xfId="23340" xr:uid="{00000000-0005-0000-0000-0000BA5B0000}"/>
    <cellStyle name="Normal 13 2 8 3 2 2 5" xfId="23341" xr:uid="{00000000-0005-0000-0000-0000BB5B0000}"/>
    <cellStyle name="Normal 13 2 8 3 2 2 6" xfId="23342" xr:uid="{00000000-0005-0000-0000-0000BC5B0000}"/>
    <cellStyle name="Normal 13 2 8 3 2 2 7" xfId="23343" xr:uid="{00000000-0005-0000-0000-0000BD5B0000}"/>
    <cellStyle name="Normal 13 2 8 3 2 3" xfId="23344" xr:uid="{00000000-0005-0000-0000-0000BE5B0000}"/>
    <cellStyle name="Normal 13 2 8 3 2 4" xfId="23345" xr:uid="{00000000-0005-0000-0000-0000BF5B0000}"/>
    <cellStyle name="Normal 13 2 8 3 2 5" xfId="23346" xr:uid="{00000000-0005-0000-0000-0000C05B0000}"/>
    <cellStyle name="Normal 13 2 8 3 2 6" xfId="23347" xr:uid="{00000000-0005-0000-0000-0000C15B0000}"/>
    <cellStyle name="Normal 13 2 8 3 2 7" xfId="23348" xr:uid="{00000000-0005-0000-0000-0000C25B0000}"/>
    <cellStyle name="Normal 13 2 8 3 2 8" xfId="23349" xr:uid="{00000000-0005-0000-0000-0000C35B0000}"/>
    <cellStyle name="Normal 13 2 8 3 3" xfId="23350" xr:uid="{00000000-0005-0000-0000-0000C45B0000}"/>
    <cellStyle name="Normal 13 2 8 3 3 2" xfId="23351" xr:uid="{00000000-0005-0000-0000-0000C55B0000}"/>
    <cellStyle name="Normal 13 2 8 3 3 3" xfId="23352" xr:uid="{00000000-0005-0000-0000-0000C65B0000}"/>
    <cellStyle name="Normal 13 2 8 3 3 4" xfId="23353" xr:uid="{00000000-0005-0000-0000-0000C75B0000}"/>
    <cellStyle name="Normal 13 2 8 3 3 5" xfId="23354" xr:uid="{00000000-0005-0000-0000-0000C85B0000}"/>
    <cellStyle name="Normal 13 2 8 3 3 6" xfId="23355" xr:uid="{00000000-0005-0000-0000-0000C95B0000}"/>
    <cellStyle name="Normal 13 2 8 3 3 7" xfId="23356" xr:uid="{00000000-0005-0000-0000-0000CA5B0000}"/>
    <cellStyle name="Normal 13 2 8 3 4" xfId="23357" xr:uid="{00000000-0005-0000-0000-0000CB5B0000}"/>
    <cellStyle name="Normal 13 2 8 3 5" xfId="23358" xr:uid="{00000000-0005-0000-0000-0000CC5B0000}"/>
    <cellStyle name="Normal 13 2 8 3 6" xfId="23359" xr:uid="{00000000-0005-0000-0000-0000CD5B0000}"/>
    <cellStyle name="Normal 13 2 8 3 7" xfId="23360" xr:uid="{00000000-0005-0000-0000-0000CE5B0000}"/>
    <cellStyle name="Normal 13 2 8 3 8" xfId="23361" xr:uid="{00000000-0005-0000-0000-0000CF5B0000}"/>
    <cellStyle name="Normal 13 2 8 3 9" xfId="23362" xr:uid="{00000000-0005-0000-0000-0000D05B0000}"/>
    <cellStyle name="Normal 13 2 8 4" xfId="23363" xr:uid="{00000000-0005-0000-0000-0000D15B0000}"/>
    <cellStyle name="Normal 13 2 8 4 2" xfId="23364" xr:uid="{00000000-0005-0000-0000-0000D25B0000}"/>
    <cellStyle name="Normal 13 2 8 4 2 2" xfId="23365" xr:uid="{00000000-0005-0000-0000-0000D35B0000}"/>
    <cellStyle name="Normal 13 2 8 4 2 3" xfId="23366" xr:uid="{00000000-0005-0000-0000-0000D45B0000}"/>
    <cellStyle name="Normal 13 2 8 4 2 4" xfId="23367" xr:uid="{00000000-0005-0000-0000-0000D55B0000}"/>
    <cellStyle name="Normal 13 2 8 4 2 5" xfId="23368" xr:uid="{00000000-0005-0000-0000-0000D65B0000}"/>
    <cellStyle name="Normal 13 2 8 4 2 6" xfId="23369" xr:uid="{00000000-0005-0000-0000-0000D75B0000}"/>
    <cellStyle name="Normal 13 2 8 4 2 7" xfId="23370" xr:uid="{00000000-0005-0000-0000-0000D85B0000}"/>
    <cellStyle name="Normal 13 2 8 4 3" xfId="23371" xr:uid="{00000000-0005-0000-0000-0000D95B0000}"/>
    <cellStyle name="Normal 13 2 8 4 4" xfId="23372" xr:uid="{00000000-0005-0000-0000-0000DA5B0000}"/>
    <cellStyle name="Normal 13 2 8 4 5" xfId="23373" xr:uid="{00000000-0005-0000-0000-0000DB5B0000}"/>
    <cellStyle name="Normal 13 2 8 4 6" xfId="23374" xr:uid="{00000000-0005-0000-0000-0000DC5B0000}"/>
    <cellStyle name="Normal 13 2 8 4 7" xfId="23375" xr:uid="{00000000-0005-0000-0000-0000DD5B0000}"/>
    <cellStyle name="Normal 13 2 8 4 8" xfId="23376" xr:uid="{00000000-0005-0000-0000-0000DE5B0000}"/>
    <cellStyle name="Normal 13 2 8 5" xfId="23377" xr:uid="{00000000-0005-0000-0000-0000DF5B0000}"/>
    <cellStyle name="Normal 13 2 8 5 2" xfId="23378" xr:uid="{00000000-0005-0000-0000-0000E05B0000}"/>
    <cellStyle name="Normal 13 2 8 5 3" xfId="23379" xr:uid="{00000000-0005-0000-0000-0000E15B0000}"/>
    <cellStyle name="Normal 13 2 8 5 4" xfId="23380" xr:uid="{00000000-0005-0000-0000-0000E25B0000}"/>
    <cellStyle name="Normal 13 2 8 5 5" xfId="23381" xr:uid="{00000000-0005-0000-0000-0000E35B0000}"/>
    <cellStyle name="Normal 13 2 8 5 6" xfId="23382" xr:uid="{00000000-0005-0000-0000-0000E45B0000}"/>
    <cellStyle name="Normal 13 2 8 5 7" xfId="23383" xr:uid="{00000000-0005-0000-0000-0000E55B0000}"/>
    <cellStyle name="Normal 13 2 8 6" xfId="23384" xr:uid="{00000000-0005-0000-0000-0000E65B0000}"/>
    <cellStyle name="Normal 13 2 8 7" xfId="23385" xr:uid="{00000000-0005-0000-0000-0000E75B0000}"/>
    <cellStyle name="Normal 13 2 8 8" xfId="23386" xr:uid="{00000000-0005-0000-0000-0000E85B0000}"/>
    <cellStyle name="Normal 13 2 8 9" xfId="23387" xr:uid="{00000000-0005-0000-0000-0000E95B0000}"/>
    <cellStyle name="Normal 13 2 9" xfId="23388" xr:uid="{00000000-0005-0000-0000-0000EA5B0000}"/>
    <cellStyle name="Normal 13 2 9 10" xfId="23389" xr:uid="{00000000-0005-0000-0000-0000EB5B0000}"/>
    <cellStyle name="Normal 13 2 9 2" xfId="23390" xr:uid="{00000000-0005-0000-0000-0000EC5B0000}"/>
    <cellStyle name="Normal 13 2 9 2 2" xfId="23391" xr:uid="{00000000-0005-0000-0000-0000ED5B0000}"/>
    <cellStyle name="Normal 13 2 9 2 2 2" xfId="23392" xr:uid="{00000000-0005-0000-0000-0000EE5B0000}"/>
    <cellStyle name="Normal 13 2 9 2 2 2 2" xfId="23393" xr:uid="{00000000-0005-0000-0000-0000EF5B0000}"/>
    <cellStyle name="Normal 13 2 9 2 2 2 3" xfId="23394" xr:uid="{00000000-0005-0000-0000-0000F05B0000}"/>
    <cellStyle name="Normal 13 2 9 2 2 2 4" xfId="23395" xr:uid="{00000000-0005-0000-0000-0000F15B0000}"/>
    <cellStyle name="Normal 13 2 9 2 2 2 5" xfId="23396" xr:uid="{00000000-0005-0000-0000-0000F25B0000}"/>
    <cellStyle name="Normal 13 2 9 2 2 2 6" xfId="23397" xr:uid="{00000000-0005-0000-0000-0000F35B0000}"/>
    <cellStyle name="Normal 13 2 9 2 2 2 7" xfId="23398" xr:uid="{00000000-0005-0000-0000-0000F45B0000}"/>
    <cellStyle name="Normal 13 2 9 2 2 3" xfId="23399" xr:uid="{00000000-0005-0000-0000-0000F55B0000}"/>
    <cellStyle name="Normal 13 2 9 2 2 4" xfId="23400" xr:uid="{00000000-0005-0000-0000-0000F65B0000}"/>
    <cellStyle name="Normal 13 2 9 2 2 5" xfId="23401" xr:uid="{00000000-0005-0000-0000-0000F75B0000}"/>
    <cellStyle name="Normal 13 2 9 2 2 6" xfId="23402" xr:uid="{00000000-0005-0000-0000-0000F85B0000}"/>
    <cellStyle name="Normal 13 2 9 2 2 7" xfId="23403" xr:uid="{00000000-0005-0000-0000-0000F95B0000}"/>
    <cellStyle name="Normal 13 2 9 2 2 8" xfId="23404" xr:uid="{00000000-0005-0000-0000-0000FA5B0000}"/>
    <cellStyle name="Normal 13 2 9 2 3" xfId="23405" xr:uid="{00000000-0005-0000-0000-0000FB5B0000}"/>
    <cellStyle name="Normal 13 2 9 2 3 2" xfId="23406" xr:uid="{00000000-0005-0000-0000-0000FC5B0000}"/>
    <cellStyle name="Normal 13 2 9 2 3 3" xfId="23407" xr:uid="{00000000-0005-0000-0000-0000FD5B0000}"/>
    <cellStyle name="Normal 13 2 9 2 3 4" xfId="23408" xr:uid="{00000000-0005-0000-0000-0000FE5B0000}"/>
    <cellStyle name="Normal 13 2 9 2 3 5" xfId="23409" xr:uid="{00000000-0005-0000-0000-0000FF5B0000}"/>
    <cellStyle name="Normal 13 2 9 2 3 6" xfId="23410" xr:uid="{00000000-0005-0000-0000-0000005C0000}"/>
    <cellStyle name="Normal 13 2 9 2 3 7" xfId="23411" xr:uid="{00000000-0005-0000-0000-0000015C0000}"/>
    <cellStyle name="Normal 13 2 9 2 4" xfId="23412" xr:uid="{00000000-0005-0000-0000-0000025C0000}"/>
    <cellStyle name="Normal 13 2 9 2 5" xfId="23413" xr:uid="{00000000-0005-0000-0000-0000035C0000}"/>
    <cellStyle name="Normal 13 2 9 2 6" xfId="23414" xr:uid="{00000000-0005-0000-0000-0000045C0000}"/>
    <cellStyle name="Normal 13 2 9 2 7" xfId="23415" xr:uid="{00000000-0005-0000-0000-0000055C0000}"/>
    <cellStyle name="Normal 13 2 9 2 8" xfId="23416" xr:uid="{00000000-0005-0000-0000-0000065C0000}"/>
    <cellStyle name="Normal 13 2 9 2 9" xfId="23417" xr:uid="{00000000-0005-0000-0000-0000075C0000}"/>
    <cellStyle name="Normal 13 2 9 3" xfId="23418" xr:uid="{00000000-0005-0000-0000-0000085C0000}"/>
    <cellStyle name="Normal 13 2 9 3 2" xfId="23419" xr:uid="{00000000-0005-0000-0000-0000095C0000}"/>
    <cellStyle name="Normal 13 2 9 3 2 2" xfId="23420" xr:uid="{00000000-0005-0000-0000-00000A5C0000}"/>
    <cellStyle name="Normal 13 2 9 3 2 3" xfId="23421" xr:uid="{00000000-0005-0000-0000-00000B5C0000}"/>
    <cellStyle name="Normal 13 2 9 3 2 4" xfId="23422" xr:uid="{00000000-0005-0000-0000-00000C5C0000}"/>
    <cellStyle name="Normal 13 2 9 3 2 5" xfId="23423" xr:uid="{00000000-0005-0000-0000-00000D5C0000}"/>
    <cellStyle name="Normal 13 2 9 3 2 6" xfId="23424" xr:uid="{00000000-0005-0000-0000-00000E5C0000}"/>
    <cellStyle name="Normal 13 2 9 3 2 7" xfId="23425" xr:uid="{00000000-0005-0000-0000-00000F5C0000}"/>
    <cellStyle name="Normal 13 2 9 3 3" xfId="23426" xr:uid="{00000000-0005-0000-0000-0000105C0000}"/>
    <cellStyle name="Normal 13 2 9 3 4" xfId="23427" xr:uid="{00000000-0005-0000-0000-0000115C0000}"/>
    <cellStyle name="Normal 13 2 9 3 5" xfId="23428" xr:uid="{00000000-0005-0000-0000-0000125C0000}"/>
    <cellStyle name="Normal 13 2 9 3 6" xfId="23429" xr:uid="{00000000-0005-0000-0000-0000135C0000}"/>
    <cellStyle name="Normal 13 2 9 3 7" xfId="23430" xr:uid="{00000000-0005-0000-0000-0000145C0000}"/>
    <cellStyle name="Normal 13 2 9 3 8" xfId="23431" xr:uid="{00000000-0005-0000-0000-0000155C0000}"/>
    <cellStyle name="Normal 13 2 9 4" xfId="23432" xr:uid="{00000000-0005-0000-0000-0000165C0000}"/>
    <cellStyle name="Normal 13 2 9 4 2" xfId="23433" xr:uid="{00000000-0005-0000-0000-0000175C0000}"/>
    <cellStyle name="Normal 13 2 9 4 3" xfId="23434" xr:uid="{00000000-0005-0000-0000-0000185C0000}"/>
    <cellStyle name="Normal 13 2 9 4 4" xfId="23435" xr:uid="{00000000-0005-0000-0000-0000195C0000}"/>
    <cellStyle name="Normal 13 2 9 4 5" xfId="23436" xr:uid="{00000000-0005-0000-0000-00001A5C0000}"/>
    <cellStyle name="Normal 13 2 9 4 6" xfId="23437" xr:uid="{00000000-0005-0000-0000-00001B5C0000}"/>
    <cellStyle name="Normal 13 2 9 4 7" xfId="23438" xr:uid="{00000000-0005-0000-0000-00001C5C0000}"/>
    <cellStyle name="Normal 13 2 9 5" xfId="23439" xr:uid="{00000000-0005-0000-0000-00001D5C0000}"/>
    <cellStyle name="Normal 13 2 9 6" xfId="23440" xr:uid="{00000000-0005-0000-0000-00001E5C0000}"/>
    <cellStyle name="Normal 13 2 9 7" xfId="23441" xr:uid="{00000000-0005-0000-0000-00001F5C0000}"/>
    <cellStyle name="Normal 13 2 9 8" xfId="23442" xr:uid="{00000000-0005-0000-0000-0000205C0000}"/>
    <cellStyle name="Normal 13 2 9 9" xfId="23443" xr:uid="{00000000-0005-0000-0000-0000215C0000}"/>
    <cellStyle name="Normal 13 20" xfId="23444" xr:uid="{00000000-0005-0000-0000-0000225C0000}"/>
    <cellStyle name="Normal 13 21" xfId="56718" xr:uid="{00000000-0005-0000-0000-0000235C0000}"/>
    <cellStyle name="Normal 13 3" xfId="2815" xr:uid="{00000000-0005-0000-0000-0000245C0000}"/>
    <cellStyle name="Normal 13 3 10" xfId="23445" xr:uid="{00000000-0005-0000-0000-0000255C0000}"/>
    <cellStyle name="Normal 13 3 11" xfId="23446" xr:uid="{00000000-0005-0000-0000-0000265C0000}"/>
    <cellStyle name="Normal 13 3 12" xfId="23447" xr:uid="{00000000-0005-0000-0000-0000275C0000}"/>
    <cellStyle name="Normal 13 3 13" xfId="23448" xr:uid="{00000000-0005-0000-0000-0000285C0000}"/>
    <cellStyle name="Normal 13 3 14" xfId="23449" xr:uid="{00000000-0005-0000-0000-0000295C0000}"/>
    <cellStyle name="Normal 13 3 15" xfId="23450" xr:uid="{00000000-0005-0000-0000-00002A5C0000}"/>
    <cellStyle name="Normal 13 3 16" xfId="23451" xr:uid="{00000000-0005-0000-0000-00002B5C0000}"/>
    <cellStyle name="Normal 13 3 2" xfId="23452" xr:uid="{00000000-0005-0000-0000-00002C5C0000}"/>
    <cellStyle name="Normal 13 3 2 10" xfId="23453" xr:uid="{00000000-0005-0000-0000-00002D5C0000}"/>
    <cellStyle name="Normal 13 3 2 11" xfId="23454" xr:uid="{00000000-0005-0000-0000-00002E5C0000}"/>
    <cellStyle name="Normal 13 3 2 12" xfId="23455" xr:uid="{00000000-0005-0000-0000-00002F5C0000}"/>
    <cellStyle name="Normal 13 3 2 2" xfId="23456" xr:uid="{00000000-0005-0000-0000-0000305C0000}"/>
    <cellStyle name="Normal 13 3 2 2 10" xfId="23457" xr:uid="{00000000-0005-0000-0000-0000315C0000}"/>
    <cellStyle name="Normal 13 3 2 2 11" xfId="23458" xr:uid="{00000000-0005-0000-0000-0000325C0000}"/>
    <cellStyle name="Normal 13 3 2 2 2" xfId="23459" xr:uid="{00000000-0005-0000-0000-0000335C0000}"/>
    <cellStyle name="Normal 13 3 2 2 2 10" xfId="23460" xr:uid="{00000000-0005-0000-0000-0000345C0000}"/>
    <cellStyle name="Normal 13 3 2 2 2 2" xfId="23461" xr:uid="{00000000-0005-0000-0000-0000355C0000}"/>
    <cellStyle name="Normal 13 3 2 2 2 2 2" xfId="23462" xr:uid="{00000000-0005-0000-0000-0000365C0000}"/>
    <cellStyle name="Normal 13 3 2 2 2 2 2 2" xfId="23463" xr:uid="{00000000-0005-0000-0000-0000375C0000}"/>
    <cellStyle name="Normal 13 3 2 2 2 2 2 3" xfId="23464" xr:uid="{00000000-0005-0000-0000-0000385C0000}"/>
    <cellStyle name="Normal 13 3 2 2 2 2 2 4" xfId="23465" xr:uid="{00000000-0005-0000-0000-0000395C0000}"/>
    <cellStyle name="Normal 13 3 2 2 2 2 2 5" xfId="23466" xr:uid="{00000000-0005-0000-0000-00003A5C0000}"/>
    <cellStyle name="Normal 13 3 2 2 2 2 2 6" xfId="23467" xr:uid="{00000000-0005-0000-0000-00003B5C0000}"/>
    <cellStyle name="Normal 13 3 2 2 2 2 2 7" xfId="23468" xr:uid="{00000000-0005-0000-0000-00003C5C0000}"/>
    <cellStyle name="Normal 13 3 2 2 2 2 3" xfId="23469" xr:uid="{00000000-0005-0000-0000-00003D5C0000}"/>
    <cellStyle name="Normal 13 3 2 2 2 2 4" xfId="23470" xr:uid="{00000000-0005-0000-0000-00003E5C0000}"/>
    <cellStyle name="Normal 13 3 2 2 2 2 5" xfId="23471" xr:uid="{00000000-0005-0000-0000-00003F5C0000}"/>
    <cellStyle name="Normal 13 3 2 2 2 2 6" xfId="23472" xr:uid="{00000000-0005-0000-0000-0000405C0000}"/>
    <cellStyle name="Normal 13 3 2 2 2 2 7" xfId="23473" xr:uid="{00000000-0005-0000-0000-0000415C0000}"/>
    <cellStyle name="Normal 13 3 2 2 2 2 8" xfId="23474" xr:uid="{00000000-0005-0000-0000-0000425C0000}"/>
    <cellStyle name="Normal 13 3 2 2 2 3" xfId="23475" xr:uid="{00000000-0005-0000-0000-0000435C0000}"/>
    <cellStyle name="Normal 13 3 2 2 2 3 2" xfId="23476" xr:uid="{00000000-0005-0000-0000-0000445C0000}"/>
    <cellStyle name="Normal 13 3 2 2 2 3 2 2" xfId="23477" xr:uid="{00000000-0005-0000-0000-0000455C0000}"/>
    <cellStyle name="Normal 13 3 2 2 2 3 2 3" xfId="23478" xr:uid="{00000000-0005-0000-0000-0000465C0000}"/>
    <cellStyle name="Normal 13 3 2 2 2 3 2 4" xfId="23479" xr:uid="{00000000-0005-0000-0000-0000475C0000}"/>
    <cellStyle name="Normal 13 3 2 2 2 3 2 5" xfId="23480" xr:uid="{00000000-0005-0000-0000-0000485C0000}"/>
    <cellStyle name="Normal 13 3 2 2 2 3 2 6" xfId="23481" xr:uid="{00000000-0005-0000-0000-0000495C0000}"/>
    <cellStyle name="Normal 13 3 2 2 2 3 2 7" xfId="23482" xr:uid="{00000000-0005-0000-0000-00004A5C0000}"/>
    <cellStyle name="Normal 13 3 2 2 2 3 3" xfId="23483" xr:uid="{00000000-0005-0000-0000-00004B5C0000}"/>
    <cellStyle name="Normal 13 3 2 2 2 3 4" xfId="23484" xr:uid="{00000000-0005-0000-0000-00004C5C0000}"/>
    <cellStyle name="Normal 13 3 2 2 2 3 5" xfId="23485" xr:uid="{00000000-0005-0000-0000-00004D5C0000}"/>
    <cellStyle name="Normal 13 3 2 2 2 3 6" xfId="23486" xr:uid="{00000000-0005-0000-0000-00004E5C0000}"/>
    <cellStyle name="Normal 13 3 2 2 2 3 7" xfId="23487" xr:uid="{00000000-0005-0000-0000-00004F5C0000}"/>
    <cellStyle name="Normal 13 3 2 2 2 3 8" xfId="23488" xr:uid="{00000000-0005-0000-0000-0000505C0000}"/>
    <cellStyle name="Normal 13 3 2 2 2 4" xfId="23489" xr:uid="{00000000-0005-0000-0000-0000515C0000}"/>
    <cellStyle name="Normal 13 3 2 2 2 4 2" xfId="23490" xr:uid="{00000000-0005-0000-0000-0000525C0000}"/>
    <cellStyle name="Normal 13 3 2 2 2 4 3" xfId="23491" xr:uid="{00000000-0005-0000-0000-0000535C0000}"/>
    <cellStyle name="Normal 13 3 2 2 2 4 4" xfId="23492" xr:uid="{00000000-0005-0000-0000-0000545C0000}"/>
    <cellStyle name="Normal 13 3 2 2 2 4 5" xfId="23493" xr:uid="{00000000-0005-0000-0000-0000555C0000}"/>
    <cellStyle name="Normal 13 3 2 2 2 4 6" xfId="23494" xr:uid="{00000000-0005-0000-0000-0000565C0000}"/>
    <cellStyle name="Normal 13 3 2 2 2 4 7" xfId="23495" xr:uid="{00000000-0005-0000-0000-0000575C0000}"/>
    <cellStyle name="Normal 13 3 2 2 2 5" xfId="23496" xr:uid="{00000000-0005-0000-0000-0000585C0000}"/>
    <cellStyle name="Normal 13 3 2 2 2 6" xfId="23497" xr:uid="{00000000-0005-0000-0000-0000595C0000}"/>
    <cellStyle name="Normal 13 3 2 2 2 7" xfId="23498" xr:uid="{00000000-0005-0000-0000-00005A5C0000}"/>
    <cellStyle name="Normal 13 3 2 2 2 8" xfId="23499" xr:uid="{00000000-0005-0000-0000-00005B5C0000}"/>
    <cellStyle name="Normal 13 3 2 2 2 9" xfId="23500" xr:uid="{00000000-0005-0000-0000-00005C5C0000}"/>
    <cellStyle name="Normal 13 3 2 2 3" xfId="23501" xr:uid="{00000000-0005-0000-0000-00005D5C0000}"/>
    <cellStyle name="Normal 13 3 2 2 3 2" xfId="23502" xr:uid="{00000000-0005-0000-0000-00005E5C0000}"/>
    <cellStyle name="Normal 13 3 2 2 3 2 2" xfId="23503" xr:uid="{00000000-0005-0000-0000-00005F5C0000}"/>
    <cellStyle name="Normal 13 3 2 2 3 2 2 2" xfId="23504" xr:uid="{00000000-0005-0000-0000-0000605C0000}"/>
    <cellStyle name="Normal 13 3 2 2 3 2 2 3" xfId="23505" xr:uid="{00000000-0005-0000-0000-0000615C0000}"/>
    <cellStyle name="Normal 13 3 2 2 3 2 2 4" xfId="23506" xr:uid="{00000000-0005-0000-0000-0000625C0000}"/>
    <cellStyle name="Normal 13 3 2 2 3 2 2 5" xfId="23507" xr:uid="{00000000-0005-0000-0000-0000635C0000}"/>
    <cellStyle name="Normal 13 3 2 2 3 2 2 6" xfId="23508" xr:uid="{00000000-0005-0000-0000-0000645C0000}"/>
    <cellStyle name="Normal 13 3 2 2 3 2 2 7" xfId="23509" xr:uid="{00000000-0005-0000-0000-0000655C0000}"/>
    <cellStyle name="Normal 13 3 2 2 3 2 3" xfId="23510" xr:uid="{00000000-0005-0000-0000-0000665C0000}"/>
    <cellStyle name="Normal 13 3 2 2 3 2 4" xfId="23511" xr:uid="{00000000-0005-0000-0000-0000675C0000}"/>
    <cellStyle name="Normal 13 3 2 2 3 2 5" xfId="23512" xr:uid="{00000000-0005-0000-0000-0000685C0000}"/>
    <cellStyle name="Normal 13 3 2 2 3 2 6" xfId="23513" xr:uid="{00000000-0005-0000-0000-0000695C0000}"/>
    <cellStyle name="Normal 13 3 2 2 3 2 7" xfId="23514" xr:uid="{00000000-0005-0000-0000-00006A5C0000}"/>
    <cellStyle name="Normal 13 3 2 2 3 2 8" xfId="23515" xr:uid="{00000000-0005-0000-0000-00006B5C0000}"/>
    <cellStyle name="Normal 13 3 2 2 3 3" xfId="23516" xr:uid="{00000000-0005-0000-0000-00006C5C0000}"/>
    <cellStyle name="Normal 13 3 2 2 3 3 2" xfId="23517" xr:uid="{00000000-0005-0000-0000-00006D5C0000}"/>
    <cellStyle name="Normal 13 3 2 2 3 3 3" xfId="23518" xr:uid="{00000000-0005-0000-0000-00006E5C0000}"/>
    <cellStyle name="Normal 13 3 2 2 3 3 4" xfId="23519" xr:uid="{00000000-0005-0000-0000-00006F5C0000}"/>
    <cellStyle name="Normal 13 3 2 2 3 3 5" xfId="23520" xr:uid="{00000000-0005-0000-0000-0000705C0000}"/>
    <cellStyle name="Normal 13 3 2 2 3 3 6" xfId="23521" xr:uid="{00000000-0005-0000-0000-0000715C0000}"/>
    <cellStyle name="Normal 13 3 2 2 3 3 7" xfId="23522" xr:uid="{00000000-0005-0000-0000-0000725C0000}"/>
    <cellStyle name="Normal 13 3 2 2 3 4" xfId="23523" xr:uid="{00000000-0005-0000-0000-0000735C0000}"/>
    <cellStyle name="Normal 13 3 2 2 3 5" xfId="23524" xr:uid="{00000000-0005-0000-0000-0000745C0000}"/>
    <cellStyle name="Normal 13 3 2 2 3 6" xfId="23525" xr:uid="{00000000-0005-0000-0000-0000755C0000}"/>
    <cellStyle name="Normal 13 3 2 2 3 7" xfId="23526" xr:uid="{00000000-0005-0000-0000-0000765C0000}"/>
    <cellStyle name="Normal 13 3 2 2 3 8" xfId="23527" xr:uid="{00000000-0005-0000-0000-0000775C0000}"/>
    <cellStyle name="Normal 13 3 2 2 3 9" xfId="23528" xr:uid="{00000000-0005-0000-0000-0000785C0000}"/>
    <cellStyle name="Normal 13 3 2 2 4" xfId="23529" xr:uid="{00000000-0005-0000-0000-0000795C0000}"/>
    <cellStyle name="Normal 13 3 2 2 4 2" xfId="23530" xr:uid="{00000000-0005-0000-0000-00007A5C0000}"/>
    <cellStyle name="Normal 13 3 2 2 4 2 2" xfId="23531" xr:uid="{00000000-0005-0000-0000-00007B5C0000}"/>
    <cellStyle name="Normal 13 3 2 2 4 2 3" xfId="23532" xr:uid="{00000000-0005-0000-0000-00007C5C0000}"/>
    <cellStyle name="Normal 13 3 2 2 4 2 4" xfId="23533" xr:uid="{00000000-0005-0000-0000-00007D5C0000}"/>
    <cellStyle name="Normal 13 3 2 2 4 2 5" xfId="23534" xr:uid="{00000000-0005-0000-0000-00007E5C0000}"/>
    <cellStyle name="Normal 13 3 2 2 4 2 6" xfId="23535" xr:uid="{00000000-0005-0000-0000-00007F5C0000}"/>
    <cellStyle name="Normal 13 3 2 2 4 2 7" xfId="23536" xr:uid="{00000000-0005-0000-0000-0000805C0000}"/>
    <cellStyle name="Normal 13 3 2 2 4 3" xfId="23537" xr:uid="{00000000-0005-0000-0000-0000815C0000}"/>
    <cellStyle name="Normal 13 3 2 2 4 4" xfId="23538" xr:uid="{00000000-0005-0000-0000-0000825C0000}"/>
    <cellStyle name="Normal 13 3 2 2 4 5" xfId="23539" xr:uid="{00000000-0005-0000-0000-0000835C0000}"/>
    <cellStyle name="Normal 13 3 2 2 4 6" xfId="23540" xr:uid="{00000000-0005-0000-0000-0000845C0000}"/>
    <cellStyle name="Normal 13 3 2 2 4 7" xfId="23541" xr:uid="{00000000-0005-0000-0000-0000855C0000}"/>
    <cellStyle name="Normal 13 3 2 2 4 8" xfId="23542" xr:uid="{00000000-0005-0000-0000-0000865C0000}"/>
    <cellStyle name="Normal 13 3 2 2 5" xfId="23543" xr:uid="{00000000-0005-0000-0000-0000875C0000}"/>
    <cellStyle name="Normal 13 3 2 2 5 2" xfId="23544" xr:uid="{00000000-0005-0000-0000-0000885C0000}"/>
    <cellStyle name="Normal 13 3 2 2 5 3" xfId="23545" xr:uid="{00000000-0005-0000-0000-0000895C0000}"/>
    <cellStyle name="Normal 13 3 2 2 5 4" xfId="23546" xr:uid="{00000000-0005-0000-0000-00008A5C0000}"/>
    <cellStyle name="Normal 13 3 2 2 5 5" xfId="23547" xr:uid="{00000000-0005-0000-0000-00008B5C0000}"/>
    <cellStyle name="Normal 13 3 2 2 5 6" xfId="23548" xr:uid="{00000000-0005-0000-0000-00008C5C0000}"/>
    <cellStyle name="Normal 13 3 2 2 5 7" xfId="23549" xr:uid="{00000000-0005-0000-0000-00008D5C0000}"/>
    <cellStyle name="Normal 13 3 2 2 6" xfId="23550" xr:uid="{00000000-0005-0000-0000-00008E5C0000}"/>
    <cellStyle name="Normal 13 3 2 2 7" xfId="23551" xr:uid="{00000000-0005-0000-0000-00008F5C0000}"/>
    <cellStyle name="Normal 13 3 2 2 8" xfId="23552" xr:uid="{00000000-0005-0000-0000-0000905C0000}"/>
    <cellStyle name="Normal 13 3 2 2 9" xfId="23553" xr:uid="{00000000-0005-0000-0000-0000915C0000}"/>
    <cellStyle name="Normal 13 3 2 3" xfId="23554" xr:uid="{00000000-0005-0000-0000-0000925C0000}"/>
    <cellStyle name="Normal 13 3 2 3 10" xfId="23555" xr:uid="{00000000-0005-0000-0000-0000935C0000}"/>
    <cellStyle name="Normal 13 3 2 3 2" xfId="23556" xr:uid="{00000000-0005-0000-0000-0000945C0000}"/>
    <cellStyle name="Normal 13 3 2 3 2 2" xfId="23557" xr:uid="{00000000-0005-0000-0000-0000955C0000}"/>
    <cellStyle name="Normal 13 3 2 3 2 2 2" xfId="23558" xr:uid="{00000000-0005-0000-0000-0000965C0000}"/>
    <cellStyle name="Normal 13 3 2 3 2 2 3" xfId="23559" xr:uid="{00000000-0005-0000-0000-0000975C0000}"/>
    <cellStyle name="Normal 13 3 2 3 2 2 4" xfId="23560" xr:uid="{00000000-0005-0000-0000-0000985C0000}"/>
    <cellStyle name="Normal 13 3 2 3 2 2 5" xfId="23561" xr:uid="{00000000-0005-0000-0000-0000995C0000}"/>
    <cellStyle name="Normal 13 3 2 3 2 2 6" xfId="23562" xr:uid="{00000000-0005-0000-0000-00009A5C0000}"/>
    <cellStyle name="Normal 13 3 2 3 2 2 7" xfId="23563" xr:uid="{00000000-0005-0000-0000-00009B5C0000}"/>
    <cellStyle name="Normal 13 3 2 3 2 3" xfId="23564" xr:uid="{00000000-0005-0000-0000-00009C5C0000}"/>
    <cellStyle name="Normal 13 3 2 3 2 4" xfId="23565" xr:uid="{00000000-0005-0000-0000-00009D5C0000}"/>
    <cellStyle name="Normal 13 3 2 3 2 5" xfId="23566" xr:uid="{00000000-0005-0000-0000-00009E5C0000}"/>
    <cellStyle name="Normal 13 3 2 3 2 6" xfId="23567" xr:uid="{00000000-0005-0000-0000-00009F5C0000}"/>
    <cellStyle name="Normal 13 3 2 3 2 7" xfId="23568" xr:uid="{00000000-0005-0000-0000-0000A05C0000}"/>
    <cellStyle name="Normal 13 3 2 3 2 8" xfId="23569" xr:uid="{00000000-0005-0000-0000-0000A15C0000}"/>
    <cellStyle name="Normal 13 3 2 3 3" xfId="23570" xr:uid="{00000000-0005-0000-0000-0000A25C0000}"/>
    <cellStyle name="Normal 13 3 2 3 3 2" xfId="23571" xr:uid="{00000000-0005-0000-0000-0000A35C0000}"/>
    <cellStyle name="Normal 13 3 2 3 3 2 2" xfId="23572" xr:uid="{00000000-0005-0000-0000-0000A45C0000}"/>
    <cellStyle name="Normal 13 3 2 3 3 2 3" xfId="23573" xr:uid="{00000000-0005-0000-0000-0000A55C0000}"/>
    <cellStyle name="Normal 13 3 2 3 3 2 4" xfId="23574" xr:uid="{00000000-0005-0000-0000-0000A65C0000}"/>
    <cellStyle name="Normal 13 3 2 3 3 2 5" xfId="23575" xr:uid="{00000000-0005-0000-0000-0000A75C0000}"/>
    <cellStyle name="Normal 13 3 2 3 3 2 6" xfId="23576" xr:uid="{00000000-0005-0000-0000-0000A85C0000}"/>
    <cellStyle name="Normal 13 3 2 3 3 2 7" xfId="23577" xr:uid="{00000000-0005-0000-0000-0000A95C0000}"/>
    <cellStyle name="Normal 13 3 2 3 3 3" xfId="23578" xr:uid="{00000000-0005-0000-0000-0000AA5C0000}"/>
    <cellStyle name="Normal 13 3 2 3 3 4" xfId="23579" xr:uid="{00000000-0005-0000-0000-0000AB5C0000}"/>
    <cellStyle name="Normal 13 3 2 3 3 5" xfId="23580" xr:uid="{00000000-0005-0000-0000-0000AC5C0000}"/>
    <cellStyle name="Normal 13 3 2 3 3 6" xfId="23581" xr:uid="{00000000-0005-0000-0000-0000AD5C0000}"/>
    <cellStyle name="Normal 13 3 2 3 3 7" xfId="23582" xr:uid="{00000000-0005-0000-0000-0000AE5C0000}"/>
    <cellStyle name="Normal 13 3 2 3 3 8" xfId="23583" xr:uid="{00000000-0005-0000-0000-0000AF5C0000}"/>
    <cellStyle name="Normal 13 3 2 3 4" xfId="23584" xr:uid="{00000000-0005-0000-0000-0000B05C0000}"/>
    <cellStyle name="Normal 13 3 2 3 4 2" xfId="23585" xr:uid="{00000000-0005-0000-0000-0000B15C0000}"/>
    <cellStyle name="Normal 13 3 2 3 4 3" xfId="23586" xr:uid="{00000000-0005-0000-0000-0000B25C0000}"/>
    <cellStyle name="Normal 13 3 2 3 4 4" xfId="23587" xr:uid="{00000000-0005-0000-0000-0000B35C0000}"/>
    <cellStyle name="Normal 13 3 2 3 4 5" xfId="23588" xr:uid="{00000000-0005-0000-0000-0000B45C0000}"/>
    <cellStyle name="Normal 13 3 2 3 4 6" xfId="23589" xr:uid="{00000000-0005-0000-0000-0000B55C0000}"/>
    <cellStyle name="Normal 13 3 2 3 4 7" xfId="23590" xr:uid="{00000000-0005-0000-0000-0000B65C0000}"/>
    <cellStyle name="Normal 13 3 2 3 5" xfId="23591" xr:uid="{00000000-0005-0000-0000-0000B75C0000}"/>
    <cellStyle name="Normal 13 3 2 3 6" xfId="23592" xr:uid="{00000000-0005-0000-0000-0000B85C0000}"/>
    <cellStyle name="Normal 13 3 2 3 7" xfId="23593" xr:uid="{00000000-0005-0000-0000-0000B95C0000}"/>
    <cellStyle name="Normal 13 3 2 3 8" xfId="23594" xr:uid="{00000000-0005-0000-0000-0000BA5C0000}"/>
    <cellStyle name="Normal 13 3 2 3 9" xfId="23595" xr:uid="{00000000-0005-0000-0000-0000BB5C0000}"/>
    <cellStyle name="Normal 13 3 2 4" xfId="23596" xr:uid="{00000000-0005-0000-0000-0000BC5C0000}"/>
    <cellStyle name="Normal 13 3 2 4 2" xfId="23597" xr:uid="{00000000-0005-0000-0000-0000BD5C0000}"/>
    <cellStyle name="Normal 13 3 2 4 2 2" xfId="23598" xr:uid="{00000000-0005-0000-0000-0000BE5C0000}"/>
    <cellStyle name="Normal 13 3 2 4 2 2 2" xfId="23599" xr:uid="{00000000-0005-0000-0000-0000BF5C0000}"/>
    <cellStyle name="Normal 13 3 2 4 2 2 3" xfId="23600" xr:uid="{00000000-0005-0000-0000-0000C05C0000}"/>
    <cellStyle name="Normal 13 3 2 4 2 2 4" xfId="23601" xr:uid="{00000000-0005-0000-0000-0000C15C0000}"/>
    <cellStyle name="Normal 13 3 2 4 2 2 5" xfId="23602" xr:uid="{00000000-0005-0000-0000-0000C25C0000}"/>
    <cellStyle name="Normal 13 3 2 4 2 2 6" xfId="23603" xr:uid="{00000000-0005-0000-0000-0000C35C0000}"/>
    <cellStyle name="Normal 13 3 2 4 2 2 7" xfId="23604" xr:uid="{00000000-0005-0000-0000-0000C45C0000}"/>
    <cellStyle name="Normal 13 3 2 4 2 3" xfId="23605" xr:uid="{00000000-0005-0000-0000-0000C55C0000}"/>
    <cellStyle name="Normal 13 3 2 4 2 4" xfId="23606" xr:uid="{00000000-0005-0000-0000-0000C65C0000}"/>
    <cellStyle name="Normal 13 3 2 4 2 5" xfId="23607" xr:uid="{00000000-0005-0000-0000-0000C75C0000}"/>
    <cellStyle name="Normal 13 3 2 4 2 6" xfId="23608" xr:uid="{00000000-0005-0000-0000-0000C85C0000}"/>
    <cellStyle name="Normal 13 3 2 4 2 7" xfId="23609" xr:uid="{00000000-0005-0000-0000-0000C95C0000}"/>
    <cellStyle name="Normal 13 3 2 4 2 8" xfId="23610" xr:uid="{00000000-0005-0000-0000-0000CA5C0000}"/>
    <cellStyle name="Normal 13 3 2 4 3" xfId="23611" xr:uid="{00000000-0005-0000-0000-0000CB5C0000}"/>
    <cellStyle name="Normal 13 3 2 4 3 2" xfId="23612" xr:uid="{00000000-0005-0000-0000-0000CC5C0000}"/>
    <cellStyle name="Normal 13 3 2 4 3 3" xfId="23613" xr:uid="{00000000-0005-0000-0000-0000CD5C0000}"/>
    <cellStyle name="Normal 13 3 2 4 3 4" xfId="23614" xr:uid="{00000000-0005-0000-0000-0000CE5C0000}"/>
    <cellStyle name="Normal 13 3 2 4 3 5" xfId="23615" xr:uid="{00000000-0005-0000-0000-0000CF5C0000}"/>
    <cellStyle name="Normal 13 3 2 4 3 6" xfId="23616" xr:uid="{00000000-0005-0000-0000-0000D05C0000}"/>
    <cellStyle name="Normal 13 3 2 4 3 7" xfId="23617" xr:uid="{00000000-0005-0000-0000-0000D15C0000}"/>
    <cellStyle name="Normal 13 3 2 4 4" xfId="23618" xr:uid="{00000000-0005-0000-0000-0000D25C0000}"/>
    <cellStyle name="Normal 13 3 2 4 5" xfId="23619" xr:uid="{00000000-0005-0000-0000-0000D35C0000}"/>
    <cellStyle name="Normal 13 3 2 4 6" xfId="23620" xr:uid="{00000000-0005-0000-0000-0000D45C0000}"/>
    <cellStyle name="Normal 13 3 2 4 7" xfId="23621" xr:uid="{00000000-0005-0000-0000-0000D55C0000}"/>
    <cellStyle name="Normal 13 3 2 4 8" xfId="23622" xr:uid="{00000000-0005-0000-0000-0000D65C0000}"/>
    <cellStyle name="Normal 13 3 2 4 9" xfId="23623" xr:uid="{00000000-0005-0000-0000-0000D75C0000}"/>
    <cellStyle name="Normal 13 3 2 5" xfId="23624" xr:uid="{00000000-0005-0000-0000-0000D85C0000}"/>
    <cellStyle name="Normal 13 3 2 5 2" xfId="23625" xr:uid="{00000000-0005-0000-0000-0000D95C0000}"/>
    <cellStyle name="Normal 13 3 2 5 2 2" xfId="23626" xr:uid="{00000000-0005-0000-0000-0000DA5C0000}"/>
    <cellStyle name="Normal 13 3 2 5 2 3" xfId="23627" xr:uid="{00000000-0005-0000-0000-0000DB5C0000}"/>
    <cellStyle name="Normal 13 3 2 5 2 4" xfId="23628" xr:uid="{00000000-0005-0000-0000-0000DC5C0000}"/>
    <cellStyle name="Normal 13 3 2 5 2 5" xfId="23629" xr:uid="{00000000-0005-0000-0000-0000DD5C0000}"/>
    <cellStyle name="Normal 13 3 2 5 2 6" xfId="23630" xr:uid="{00000000-0005-0000-0000-0000DE5C0000}"/>
    <cellStyle name="Normal 13 3 2 5 2 7" xfId="23631" xr:uid="{00000000-0005-0000-0000-0000DF5C0000}"/>
    <cellStyle name="Normal 13 3 2 5 3" xfId="23632" xr:uid="{00000000-0005-0000-0000-0000E05C0000}"/>
    <cellStyle name="Normal 13 3 2 5 4" xfId="23633" xr:uid="{00000000-0005-0000-0000-0000E15C0000}"/>
    <cellStyle name="Normal 13 3 2 5 5" xfId="23634" xr:uid="{00000000-0005-0000-0000-0000E25C0000}"/>
    <cellStyle name="Normal 13 3 2 5 6" xfId="23635" xr:uid="{00000000-0005-0000-0000-0000E35C0000}"/>
    <cellStyle name="Normal 13 3 2 5 7" xfId="23636" xr:uid="{00000000-0005-0000-0000-0000E45C0000}"/>
    <cellStyle name="Normal 13 3 2 5 8" xfId="23637" xr:uid="{00000000-0005-0000-0000-0000E55C0000}"/>
    <cellStyle name="Normal 13 3 2 6" xfId="23638" xr:uid="{00000000-0005-0000-0000-0000E65C0000}"/>
    <cellStyle name="Normal 13 3 2 6 2" xfId="23639" xr:uid="{00000000-0005-0000-0000-0000E75C0000}"/>
    <cellStyle name="Normal 13 3 2 6 3" xfId="23640" xr:uid="{00000000-0005-0000-0000-0000E85C0000}"/>
    <cellStyle name="Normal 13 3 2 6 4" xfId="23641" xr:uid="{00000000-0005-0000-0000-0000E95C0000}"/>
    <cellStyle name="Normal 13 3 2 6 5" xfId="23642" xr:uid="{00000000-0005-0000-0000-0000EA5C0000}"/>
    <cellStyle name="Normal 13 3 2 6 6" xfId="23643" xr:uid="{00000000-0005-0000-0000-0000EB5C0000}"/>
    <cellStyle name="Normal 13 3 2 6 7" xfId="23644" xr:uid="{00000000-0005-0000-0000-0000EC5C0000}"/>
    <cellStyle name="Normal 13 3 2 7" xfId="23645" xr:uid="{00000000-0005-0000-0000-0000ED5C0000}"/>
    <cellStyle name="Normal 13 3 2 8" xfId="23646" xr:uid="{00000000-0005-0000-0000-0000EE5C0000}"/>
    <cellStyle name="Normal 13 3 2 9" xfId="23647" xr:uid="{00000000-0005-0000-0000-0000EF5C0000}"/>
    <cellStyle name="Normal 13 3 3" xfId="23648" xr:uid="{00000000-0005-0000-0000-0000F05C0000}"/>
    <cellStyle name="Normal 13 3 3 10" xfId="23649" xr:uid="{00000000-0005-0000-0000-0000F15C0000}"/>
    <cellStyle name="Normal 13 3 3 11" xfId="23650" xr:uid="{00000000-0005-0000-0000-0000F25C0000}"/>
    <cellStyle name="Normal 13 3 3 12" xfId="23651" xr:uid="{00000000-0005-0000-0000-0000F35C0000}"/>
    <cellStyle name="Normal 13 3 3 2" xfId="23652" xr:uid="{00000000-0005-0000-0000-0000F45C0000}"/>
    <cellStyle name="Normal 13 3 3 2 10" xfId="23653" xr:uid="{00000000-0005-0000-0000-0000F55C0000}"/>
    <cellStyle name="Normal 13 3 3 2 11" xfId="23654" xr:uid="{00000000-0005-0000-0000-0000F65C0000}"/>
    <cellStyle name="Normal 13 3 3 2 2" xfId="23655" xr:uid="{00000000-0005-0000-0000-0000F75C0000}"/>
    <cellStyle name="Normal 13 3 3 2 2 10" xfId="23656" xr:uid="{00000000-0005-0000-0000-0000F85C0000}"/>
    <cellStyle name="Normal 13 3 3 2 2 2" xfId="23657" xr:uid="{00000000-0005-0000-0000-0000F95C0000}"/>
    <cellStyle name="Normal 13 3 3 2 2 2 2" xfId="23658" xr:uid="{00000000-0005-0000-0000-0000FA5C0000}"/>
    <cellStyle name="Normal 13 3 3 2 2 2 2 2" xfId="23659" xr:uid="{00000000-0005-0000-0000-0000FB5C0000}"/>
    <cellStyle name="Normal 13 3 3 2 2 2 2 3" xfId="23660" xr:uid="{00000000-0005-0000-0000-0000FC5C0000}"/>
    <cellStyle name="Normal 13 3 3 2 2 2 2 4" xfId="23661" xr:uid="{00000000-0005-0000-0000-0000FD5C0000}"/>
    <cellStyle name="Normal 13 3 3 2 2 2 2 5" xfId="23662" xr:uid="{00000000-0005-0000-0000-0000FE5C0000}"/>
    <cellStyle name="Normal 13 3 3 2 2 2 2 6" xfId="23663" xr:uid="{00000000-0005-0000-0000-0000FF5C0000}"/>
    <cellStyle name="Normal 13 3 3 2 2 2 2 7" xfId="23664" xr:uid="{00000000-0005-0000-0000-0000005D0000}"/>
    <cellStyle name="Normal 13 3 3 2 2 2 3" xfId="23665" xr:uid="{00000000-0005-0000-0000-0000015D0000}"/>
    <cellStyle name="Normal 13 3 3 2 2 2 4" xfId="23666" xr:uid="{00000000-0005-0000-0000-0000025D0000}"/>
    <cellStyle name="Normal 13 3 3 2 2 2 5" xfId="23667" xr:uid="{00000000-0005-0000-0000-0000035D0000}"/>
    <cellStyle name="Normal 13 3 3 2 2 2 6" xfId="23668" xr:uid="{00000000-0005-0000-0000-0000045D0000}"/>
    <cellStyle name="Normal 13 3 3 2 2 2 7" xfId="23669" xr:uid="{00000000-0005-0000-0000-0000055D0000}"/>
    <cellStyle name="Normal 13 3 3 2 2 2 8" xfId="23670" xr:uid="{00000000-0005-0000-0000-0000065D0000}"/>
    <cellStyle name="Normal 13 3 3 2 2 3" xfId="23671" xr:uid="{00000000-0005-0000-0000-0000075D0000}"/>
    <cellStyle name="Normal 13 3 3 2 2 3 2" xfId="23672" xr:uid="{00000000-0005-0000-0000-0000085D0000}"/>
    <cellStyle name="Normal 13 3 3 2 2 3 2 2" xfId="23673" xr:uid="{00000000-0005-0000-0000-0000095D0000}"/>
    <cellStyle name="Normal 13 3 3 2 2 3 2 3" xfId="23674" xr:uid="{00000000-0005-0000-0000-00000A5D0000}"/>
    <cellStyle name="Normal 13 3 3 2 2 3 2 4" xfId="23675" xr:uid="{00000000-0005-0000-0000-00000B5D0000}"/>
    <cellStyle name="Normal 13 3 3 2 2 3 2 5" xfId="23676" xr:uid="{00000000-0005-0000-0000-00000C5D0000}"/>
    <cellStyle name="Normal 13 3 3 2 2 3 2 6" xfId="23677" xr:uid="{00000000-0005-0000-0000-00000D5D0000}"/>
    <cellStyle name="Normal 13 3 3 2 2 3 2 7" xfId="23678" xr:uid="{00000000-0005-0000-0000-00000E5D0000}"/>
    <cellStyle name="Normal 13 3 3 2 2 3 3" xfId="23679" xr:uid="{00000000-0005-0000-0000-00000F5D0000}"/>
    <cellStyle name="Normal 13 3 3 2 2 3 4" xfId="23680" xr:uid="{00000000-0005-0000-0000-0000105D0000}"/>
    <cellStyle name="Normal 13 3 3 2 2 3 5" xfId="23681" xr:uid="{00000000-0005-0000-0000-0000115D0000}"/>
    <cellStyle name="Normal 13 3 3 2 2 3 6" xfId="23682" xr:uid="{00000000-0005-0000-0000-0000125D0000}"/>
    <cellStyle name="Normal 13 3 3 2 2 3 7" xfId="23683" xr:uid="{00000000-0005-0000-0000-0000135D0000}"/>
    <cellStyle name="Normal 13 3 3 2 2 3 8" xfId="23684" xr:uid="{00000000-0005-0000-0000-0000145D0000}"/>
    <cellStyle name="Normal 13 3 3 2 2 4" xfId="23685" xr:uid="{00000000-0005-0000-0000-0000155D0000}"/>
    <cellStyle name="Normal 13 3 3 2 2 4 2" xfId="23686" xr:uid="{00000000-0005-0000-0000-0000165D0000}"/>
    <cellStyle name="Normal 13 3 3 2 2 4 3" xfId="23687" xr:uid="{00000000-0005-0000-0000-0000175D0000}"/>
    <cellStyle name="Normal 13 3 3 2 2 4 4" xfId="23688" xr:uid="{00000000-0005-0000-0000-0000185D0000}"/>
    <cellStyle name="Normal 13 3 3 2 2 4 5" xfId="23689" xr:uid="{00000000-0005-0000-0000-0000195D0000}"/>
    <cellStyle name="Normal 13 3 3 2 2 4 6" xfId="23690" xr:uid="{00000000-0005-0000-0000-00001A5D0000}"/>
    <cellStyle name="Normal 13 3 3 2 2 4 7" xfId="23691" xr:uid="{00000000-0005-0000-0000-00001B5D0000}"/>
    <cellStyle name="Normal 13 3 3 2 2 5" xfId="23692" xr:uid="{00000000-0005-0000-0000-00001C5D0000}"/>
    <cellStyle name="Normal 13 3 3 2 2 6" xfId="23693" xr:uid="{00000000-0005-0000-0000-00001D5D0000}"/>
    <cellStyle name="Normal 13 3 3 2 2 7" xfId="23694" xr:uid="{00000000-0005-0000-0000-00001E5D0000}"/>
    <cellStyle name="Normal 13 3 3 2 2 8" xfId="23695" xr:uid="{00000000-0005-0000-0000-00001F5D0000}"/>
    <cellStyle name="Normal 13 3 3 2 2 9" xfId="23696" xr:uid="{00000000-0005-0000-0000-0000205D0000}"/>
    <cellStyle name="Normal 13 3 3 2 3" xfId="23697" xr:uid="{00000000-0005-0000-0000-0000215D0000}"/>
    <cellStyle name="Normal 13 3 3 2 3 2" xfId="23698" xr:uid="{00000000-0005-0000-0000-0000225D0000}"/>
    <cellStyle name="Normal 13 3 3 2 3 2 2" xfId="23699" xr:uid="{00000000-0005-0000-0000-0000235D0000}"/>
    <cellStyle name="Normal 13 3 3 2 3 2 2 2" xfId="23700" xr:uid="{00000000-0005-0000-0000-0000245D0000}"/>
    <cellStyle name="Normal 13 3 3 2 3 2 2 3" xfId="23701" xr:uid="{00000000-0005-0000-0000-0000255D0000}"/>
    <cellStyle name="Normal 13 3 3 2 3 2 2 4" xfId="23702" xr:uid="{00000000-0005-0000-0000-0000265D0000}"/>
    <cellStyle name="Normal 13 3 3 2 3 2 2 5" xfId="23703" xr:uid="{00000000-0005-0000-0000-0000275D0000}"/>
    <cellStyle name="Normal 13 3 3 2 3 2 2 6" xfId="23704" xr:uid="{00000000-0005-0000-0000-0000285D0000}"/>
    <cellStyle name="Normal 13 3 3 2 3 2 2 7" xfId="23705" xr:uid="{00000000-0005-0000-0000-0000295D0000}"/>
    <cellStyle name="Normal 13 3 3 2 3 2 3" xfId="23706" xr:uid="{00000000-0005-0000-0000-00002A5D0000}"/>
    <cellStyle name="Normal 13 3 3 2 3 2 4" xfId="23707" xr:uid="{00000000-0005-0000-0000-00002B5D0000}"/>
    <cellStyle name="Normal 13 3 3 2 3 2 5" xfId="23708" xr:uid="{00000000-0005-0000-0000-00002C5D0000}"/>
    <cellStyle name="Normal 13 3 3 2 3 2 6" xfId="23709" xr:uid="{00000000-0005-0000-0000-00002D5D0000}"/>
    <cellStyle name="Normal 13 3 3 2 3 2 7" xfId="23710" xr:uid="{00000000-0005-0000-0000-00002E5D0000}"/>
    <cellStyle name="Normal 13 3 3 2 3 2 8" xfId="23711" xr:uid="{00000000-0005-0000-0000-00002F5D0000}"/>
    <cellStyle name="Normal 13 3 3 2 3 3" xfId="23712" xr:uid="{00000000-0005-0000-0000-0000305D0000}"/>
    <cellStyle name="Normal 13 3 3 2 3 3 2" xfId="23713" xr:uid="{00000000-0005-0000-0000-0000315D0000}"/>
    <cellStyle name="Normal 13 3 3 2 3 3 3" xfId="23714" xr:uid="{00000000-0005-0000-0000-0000325D0000}"/>
    <cellStyle name="Normal 13 3 3 2 3 3 4" xfId="23715" xr:uid="{00000000-0005-0000-0000-0000335D0000}"/>
    <cellStyle name="Normal 13 3 3 2 3 3 5" xfId="23716" xr:uid="{00000000-0005-0000-0000-0000345D0000}"/>
    <cellStyle name="Normal 13 3 3 2 3 3 6" xfId="23717" xr:uid="{00000000-0005-0000-0000-0000355D0000}"/>
    <cellStyle name="Normal 13 3 3 2 3 3 7" xfId="23718" xr:uid="{00000000-0005-0000-0000-0000365D0000}"/>
    <cellStyle name="Normal 13 3 3 2 3 4" xfId="23719" xr:uid="{00000000-0005-0000-0000-0000375D0000}"/>
    <cellStyle name="Normal 13 3 3 2 3 5" xfId="23720" xr:uid="{00000000-0005-0000-0000-0000385D0000}"/>
    <cellStyle name="Normal 13 3 3 2 3 6" xfId="23721" xr:uid="{00000000-0005-0000-0000-0000395D0000}"/>
    <cellStyle name="Normal 13 3 3 2 3 7" xfId="23722" xr:uid="{00000000-0005-0000-0000-00003A5D0000}"/>
    <cellStyle name="Normal 13 3 3 2 3 8" xfId="23723" xr:uid="{00000000-0005-0000-0000-00003B5D0000}"/>
    <cellStyle name="Normal 13 3 3 2 3 9" xfId="23724" xr:uid="{00000000-0005-0000-0000-00003C5D0000}"/>
    <cellStyle name="Normal 13 3 3 2 4" xfId="23725" xr:uid="{00000000-0005-0000-0000-00003D5D0000}"/>
    <cellStyle name="Normal 13 3 3 2 4 2" xfId="23726" xr:uid="{00000000-0005-0000-0000-00003E5D0000}"/>
    <cellStyle name="Normal 13 3 3 2 4 2 2" xfId="23727" xr:uid="{00000000-0005-0000-0000-00003F5D0000}"/>
    <cellStyle name="Normal 13 3 3 2 4 2 3" xfId="23728" xr:uid="{00000000-0005-0000-0000-0000405D0000}"/>
    <cellStyle name="Normal 13 3 3 2 4 2 4" xfId="23729" xr:uid="{00000000-0005-0000-0000-0000415D0000}"/>
    <cellStyle name="Normal 13 3 3 2 4 2 5" xfId="23730" xr:uid="{00000000-0005-0000-0000-0000425D0000}"/>
    <cellStyle name="Normal 13 3 3 2 4 2 6" xfId="23731" xr:uid="{00000000-0005-0000-0000-0000435D0000}"/>
    <cellStyle name="Normal 13 3 3 2 4 2 7" xfId="23732" xr:uid="{00000000-0005-0000-0000-0000445D0000}"/>
    <cellStyle name="Normal 13 3 3 2 4 3" xfId="23733" xr:uid="{00000000-0005-0000-0000-0000455D0000}"/>
    <cellStyle name="Normal 13 3 3 2 4 4" xfId="23734" xr:uid="{00000000-0005-0000-0000-0000465D0000}"/>
    <cellStyle name="Normal 13 3 3 2 4 5" xfId="23735" xr:uid="{00000000-0005-0000-0000-0000475D0000}"/>
    <cellStyle name="Normal 13 3 3 2 4 6" xfId="23736" xr:uid="{00000000-0005-0000-0000-0000485D0000}"/>
    <cellStyle name="Normal 13 3 3 2 4 7" xfId="23737" xr:uid="{00000000-0005-0000-0000-0000495D0000}"/>
    <cellStyle name="Normal 13 3 3 2 4 8" xfId="23738" xr:uid="{00000000-0005-0000-0000-00004A5D0000}"/>
    <cellStyle name="Normal 13 3 3 2 5" xfId="23739" xr:uid="{00000000-0005-0000-0000-00004B5D0000}"/>
    <cellStyle name="Normal 13 3 3 2 5 2" xfId="23740" xr:uid="{00000000-0005-0000-0000-00004C5D0000}"/>
    <cellStyle name="Normal 13 3 3 2 5 3" xfId="23741" xr:uid="{00000000-0005-0000-0000-00004D5D0000}"/>
    <cellStyle name="Normal 13 3 3 2 5 4" xfId="23742" xr:uid="{00000000-0005-0000-0000-00004E5D0000}"/>
    <cellStyle name="Normal 13 3 3 2 5 5" xfId="23743" xr:uid="{00000000-0005-0000-0000-00004F5D0000}"/>
    <cellStyle name="Normal 13 3 3 2 5 6" xfId="23744" xr:uid="{00000000-0005-0000-0000-0000505D0000}"/>
    <cellStyle name="Normal 13 3 3 2 5 7" xfId="23745" xr:uid="{00000000-0005-0000-0000-0000515D0000}"/>
    <cellStyle name="Normal 13 3 3 2 6" xfId="23746" xr:uid="{00000000-0005-0000-0000-0000525D0000}"/>
    <cellStyle name="Normal 13 3 3 2 7" xfId="23747" xr:uid="{00000000-0005-0000-0000-0000535D0000}"/>
    <cellStyle name="Normal 13 3 3 2 8" xfId="23748" xr:uid="{00000000-0005-0000-0000-0000545D0000}"/>
    <cellStyle name="Normal 13 3 3 2 9" xfId="23749" xr:uid="{00000000-0005-0000-0000-0000555D0000}"/>
    <cellStyle name="Normal 13 3 3 3" xfId="23750" xr:uid="{00000000-0005-0000-0000-0000565D0000}"/>
    <cellStyle name="Normal 13 3 3 3 10" xfId="23751" xr:uid="{00000000-0005-0000-0000-0000575D0000}"/>
    <cellStyle name="Normal 13 3 3 3 2" xfId="23752" xr:uid="{00000000-0005-0000-0000-0000585D0000}"/>
    <cellStyle name="Normal 13 3 3 3 2 2" xfId="23753" xr:uid="{00000000-0005-0000-0000-0000595D0000}"/>
    <cellStyle name="Normal 13 3 3 3 2 2 2" xfId="23754" xr:uid="{00000000-0005-0000-0000-00005A5D0000}"/>
    <cellStyle name="Normal 13 3 3 3 2 2 3" xfId="23755" xr:uid="{00000000-0005-0000-0000-00005B5D0000}"/>
    <cellStyle name="Normal 13 3 3 3 2 2 4" xfId="23756" xr:uid="{00000000-0005-0000-0000-00005C5D0000}"/>
    <cellStyle name="Normal 13 3 3 3 2 2 5" xfId="23757" xr:uid="{00000000-0005-0000-0000-00005D5D0000}"/>
    <cellStyle name="Normal 13 3 3 3 2 2 6" xfId="23758" xr:uid="{00000000-0005-0000-0000-00005E5D0000}"/>
    <cellStyle name="Normal 13 3 3 3 2 2 7" xfId="23759" xr:uid="{00000000-0005-0000-0000-00005F5D0000}"/>
    <cellStyle name="Normal 13 3 3 3 2 3" xfId="23760" xr:uid="{00000000-0005-0000-0000-0000605D0000}"/>
    <cellStyle name="Normal 13 3 3 3 2 4" xfId="23761" xr:uid="{00000000-0005-0000-0000-0000615D0000}"/>
    <cellStyle name="Normal 13 3 3 3 2 5" xfId="23762" xr:uid="{00000000-0005-0000-0000-0000625D0000}"/>
    <cellStyle name="Normal 13 3 3 3 2 6" xfId="23763" xr:uid="{00000000-0005-0000-0000-0000635D0000}"/>
    <cellStyle name="Normal 13 3 3 3 2 7" xfId="23764" xr:uid="{00000000-0005-0000-0000-0000645D0000}"/>
    <cellStyle name="Normal 13 3 3 3 2 8" xfId="23765" xr:uid="{00000000-0005-0000-0000-0000655D0000}"/>
    <cellStyle name="Normal 13 3 3 3 3" xfId="23766" xr:uid="{00000000-0005-0000-0000-0000665D0000}"/>
    <cellStyle name="Normal 13 3 3 3 3 2" xfId="23767" xr:uid="{00000000-0005-0000-0000-0000675D0000}"/>
    <cellStyle name="Normal 13 3 3 3 3 2 2" xfId="23768" xr:uid="{00000000-0005-0000-0000-0000685D0000}"/>
    <cellStyle name="Normal 13 3 3 3 3 2 3" xfId="23769" xr:uid="{00000000-0005-0000-0000-0000695D0000}"/>
    <cellStyle name="Normal 13 3 3 3 3 2 4" xfId="23770" xr:uid="{00000000-0005-0000-0000-00006A5D0000}"/>
    <cellStyle name="Normal 13 3 3 3 3 2 5" xfId="23771" xr:uid="{00000000-0005-0000-0000-00006B5D0000}"/>
    <cellStyle name="Normal 13 3 3 3 3 2 6" xfId="23772" xr:uid="{00000000-0005-0000-0000-00006C5D0000}"/>
    <cellStyle name="Normal 13 3 3 3 3 2 7" xfId="23773" xr:uid="{00000000-0005-0000-0000-00006D5D0000}"/>
    <cellStyle name="Normal 13 3 3 3 3 3" xfId="23774" xr:uid="{00000000-0005-0000-0000-00006E5D0000}"/>
    <cellStyle name="Normal 13 3 3 3 3 4" xfId="23775" xr:uid="{00000000-0005-0000-0000-00006F5D0000}"/>
    <cellStyle name="Normal 13 3 3 3 3 5" xfId="23776" xr:uid="{00000000-0005-0000-0000-0000705D0000}"/>
    <cellStyle name="Normal 13 3 3 3 3 6" xfId="23777" xr:uid="{00000000-0005-0000-0000-0000715D0000}"/>
    <cellStyle name="Normal 13 3 3 3 3 7" xfId="23778" xr:uid="{00000000-0005-0000-0000-0000725D0000}"/>
    <cellStyle name="Normal 13 3 3 3 3 8" xfId="23779" xr:uid="{00000000-0005-0000-0000-0000735D0000}"/>
    <cellStyle name="Normal 13 3 3 3 4" xfId="23780" xr:uid="{00000000-0005-0000-0000-0000745D0000}"/>
    <cellStyle name="Normal 13 3 3 3 4 2" xfId="23781" xr:uid="{00000000-0005-0000-0000-0000755D0000}"/>
    <cellStyle name="Normal 13 3 3 3 4 3" xfId="23782" xr:uid="{00000000-0005-0000-0000-0000765D0000}"/>
    <cellStyle name="Normal 13 3 3 3 4 4" xfId="23783" xr:uid="{00000000-0005-0000-0000-0000775D0000}"/>
    <cellStyle name="Normal 13 3 3 3 4 5" xfId="23784" xr:uid="{00000000-0005-0000-0000-0000785D0000}"/>
    <cellStyle name="Normal 13 3 3 3 4 6" xfId="23785" xr:uid="{00000000-0005-0000-0000-0000795D0000}"/>
    <cellStyle name="Normal 13 3 3 3 4 7" xfId="23786" xr:uid="{00000000-0005-0000-0000-00007A5D0000}"/>
    <cellStyle name="Normal 13 3 3 3 5" xfId="23787" xr:uid="{00000000-0005-0000-0000-00007B5D0000}"/>
    <cellStyle name="Normal 13 3 3 3 6" xfId="23788" xr:uid="{00000000-0005-0000-0000-00007C5D0000}"/>
    <cellStyle name="Normal 13 3 3 3 7" xfId="23789" xr:uid="{00000000-0005-0000-0000-00007D5D0000}"/>
    <cellStyle name="Normal 13 3 3 3 8" xfId="23790" xr:uid="{00000000-0005-0000-0000-00007E5D0000}"/>
    <cellStyle name="Normal 13 3 3 3 9" xfId="23791" xr:uid="{00000000-0005-0000-0000-00007F5D0000}"/>
    <cellStyle name="Normal 13 3 3 4" xfId="23792" xr:uid="{00000000-0005-0000-0000-0000805D0000}"/>
    <cellStyle name="Normal 13 3 3 4 2" xfId="23793" xr:uid="{00000000-0005-0000-0000-0000815D0000}"/>
    <cellStyle name="Normal 13 3 3 4 2 2" xfId="23794" xr:uid="{00000000-0005-0000-0000-0000825D0000}"/>
    <cellStyle name="Normal 13 3 3 4 2 2 2" xfId="23795" xr:uid="{00000000-0005-0000-0000-0000835D0000}"/>
    <cellStyle name="Normal 13 3 3 4 2 2 3" xfId="23796" xr:uid="{00000000-0005-0000-0000-0000845D0000}"/>
    <cellStyle name="Normal 13 3 3 4 2 2 4" xfId="23797" xr:uid="{00000000-0005-0000-0000-0000855D0000}"/>
    <cellStyle name="Normal 13 3 3 4 2 2 5" xfId="23798" xr:uid="{00000000-0005-0000-0000-0000865D0000}"/>
    <cellStyle name="Normal 13 3 3 4 2 2 6" xfId="23799" xr:uid="{00000000-0005-0000-0000-0000875D0000}"/>
    <cellStyle name="Normal 13 3 3 4 2 2 7" xfId="23800" xr:uid="{00000000-0005-0000-0000-0000885D0000}"/>
    <cellStyle name="Normal 13 3 3 4 2 3" xfId="23801" xr:uid="{00000000-0005-0000-0000-0000895D0000}"/>
    <cellStyle name="Normal 13 3 3 4 2 4" xfId="23802" xr:uid="{00000000-0005-0000-0000-00008A5D0000}"/>
    <cellStyle name="Normal 13 3 3 4 2 5" xfId="23803" xr:uid="{00000000-0005-0000-0000-00008B5D0000}"/>
    <cellStyle name="Normal 13 3 3 4 2 6" xfId="23804" xr:uid="{00000000-0005-0000-0000-00008C5D0000}"/>
    <cellStyle name="Normal 13 3 3 4 2 7" xfId="23805" xr:uid="{00000000-0005-0000-0000-00008D5D0000}"/>
    <cellStyle name="Normal 13 3 3 4 2 8" xfId="23806" xr:uid="{00000000-0005-0000-0000-00008E5D0000}"/>
    <cellStyle name="Normal 13 3 3 4 3" xfId="23807" xr:uid="{00000000-0005-0000-0000-00008F5D0000}"/>
    <cellStyle name="Normal 13 3 3 4 3 2" xfId="23808" xr:uid="{00000000-0005-0000-0000-0000905D0000}"/>
    <cellStyle name="Normal 13 3 3 4 3 3" xfId="23809" xr:uid="{00000000-0005-0000-0000-0000915D0000}"/>
    <cellStyle name="Normal 13 3 3 4 3 4" xfId="23810" xr:uid="{00000000-0005-0000-0000-0000925D0000}"/>
    <cellStyle name="Normal 13 3 3 4 3 5" xfId="23811" xr:uid="{00000000-0005-0000-0000-0000935D0000}"/>
    <cellStyle name="Normal 13 3 3 4 3 6" xfId="23812" xr:uid="{00000000-0005-0000-0000-0000945D0000}"/>
    <cellStyle name="Normal 13 3 3 4 3 7" xfId="23813" xr:uid="{00000000-0005-0000-0000-0000955D0000}"/>
    <cellStyle name="Normal 13 3 3 4 4" xfId="23814" xr:uid="{00000000-0005-0000-0000-0000965D0000}"/>
    <cellStyle name="Normal 13 3 3 4 5" xfId="23815" xr:uid="{00000000-0005-0000-0000-0000975D0000}"/>
    <cellStyle name="Normal 13 3 3 4 6" xfId="23816" xr:uid="{00000000-0005-0000-0000-0000985D0000}"/>
    <cellStyle name="Normal 13 3 3 4 7" xfId="23817" xr:uid="{00000000-0005-0000-0000-0000995D0000}"/>
    <cellStyle name="Normal 13 3 3 4 8" xfId="23818" xr:uid="{00000000-0005-0000-0000-00009A5D0000}"/>
    <cellStyle name="Normal 13 3 3 4 9" xfId="23819" xr:uid="{00000000-0005-0000-0000-00009B5D0000}"/>
    <cellStyle name="Normal 13 3 3 5" xfId="23820" xr:uid="{00000000-0005-0000-0000-00009C5D0000}"/>
    <cellStyle name="Normal 13 3 3 5 2" xfId="23821" xr:uid="{00000000-0005-0000-0000-00009D5D0000}"/>
    <cellStyle name="Normal 13 3 3 5 2 2" xfId="23822" xr:uid="{00000000-0005-0000-0000-00009E5D0000}"/>
    <cellStyle name="Normal 13 3 3 5 2 3" xfId="23823" xr:uid="{00000000-0005-0000-0000-00009F5D0000}"/>
    <cellStyle name="Normal 13 3 3 5 2 4" xfId="23824" xr:uid="{00000000-0005-0000-0000-0000A05D0000}"/>
    <cellStyle name="Normal 13 3 3 5 2 5" xfId="23825" xr:uid="{00000000-0005-0000-0000-0000A15D0000}"/>
    <cellStyle name="Normal 13 3 3 5 2 6" xfId="23826" xr:uid="{00000000-0005-0000-0000-0000A25D0000}"/>
    <cellStyle name="Normal 13 3 3 5 2 7" xfId="23827" xr:uid="{00000000-0005-0000-0000-0000A35D0000}"/>
    <cellStyle name="Normal 13 3 3 5 3" xfId="23828" xr:uid="{00000000-0005-0000-0000-0000A45D0000}"/>
    <cellStyle name="Normal 13 3 3 5 4" xfId="23829" xr:uid="{00000000-0005-0000-0000-0000A55D0000}"/>
    <cellStyle name="Normal 13 3 3 5 5" xfId="23830" xr:uid="{00000000-0005-0000-0000-0000A65D0000}"/>
    <cellStyle name="Normal 13 3 3 5 6" xfId="23831" xr:uid="{00000000-0005-0000-0000-0000A75D0000}"/>
    <cellStyle name="Normal 13 3 3 5 7" xfId="23832" xr:uid="{00000000-0005-0000-0000-0000A85D0000}"/>
    <cellStyle name="Normal 13 3 3 5 8" xfId="23833" xr:uid="{00000000-0005-0000-0000-0000A95D0000}"/>
    <cellStyle name="Normal 13 3 3 6" xfId="23834" xr:uid="{00000000-0005-0000-0000-0000AA5D0000}"/>
    <cellStyle name="Normal 13 3 3 6 2" xfId="23835" xr:uid="{00000000-0005-0000-0000-0000AB5D0000}"/>
    <cellStyle name="Normal 13 3 3 6 3" xfId="23836" xr:uid="{00000000-0005-0000-0000-0000AC5D0000}"/>
    <cellStyle name="Normal 13 3 3 6 4" xfId="23837" xr:uid="{00000000-0005-0000-0000-0000AD5D0000}"/>
    <cellStyle name="Normal 13 3 3 6 5" xfId="23838" xr:uid="{00000000-0005-0000-0000-0000AE5D0000}"/>
    <cellStyle name="Normal 13 3 3 6 6" xfId="23839" xr:uid="{00000000-0005-0000-0000-0000AF5D0000}"/>
    <cellStyle name="Normal 13 3 3 6 7" xfId="23840" xr:uid="{00000000-0005-0000-0000-0000B05D0000}"/>
    <cellStyle name="Normal 13 3 3 7" xfId="23841" xr:uid="{00000000-0005-0000-0000-0000B15D0000}"/>
    <cellStyle name="Normal 13 3 3 8" xfId="23842" xr:uid="{00000000-0005-0000-0000-0000B25D0000}"/>
    <cellStyle name="Normal 13 3 3 9" xfId="23843" xr:uid="{00000000-0005-0000-0000-0000B35D0000}"/>
    <cellStyle name="Normal 13 3 4" xfId="23844" xr:uid="{00000000-0005-0000-0000-0000B45D0000}"/>
    <cellStyle name="Normal 13 3 4 10" xfId="23845" xr:uid="{00000000-0005-0000-0000-0000B55D0000}"/>
    <cellStyle name="Normal 13 3 4 11" xfId="23846" xr:uid="{00000000-0005-0000-0000-0000B65D0000}"/>
    <cellStyle name="Normal 13 3 4 2" xfId="23847" xr:uid="{00000000-0005-0000-0000-0000B75D0000}"/>
    <cellStyle name="Normal 13 3 4 2 10" xfId="23848" xr:uid="{00000000-0005-0000-0000-0000B85D0000}"/>
    <cellStyle name="Normal 13 3 4 2 2" xfId="23849" xr:uid="{00000000-0005-0000-0000-0000B95D0000}"/>
    <cellStyle name="Normal 13 3 4 2 2 2" xfId="23850" xr:uid="{00000000-0005-0000-0000-0000BA5D0000}"/>
    <cellStyle name="Normal 13 3 4 2 2 2 2" xfId="23851" xr:uid="{00000000-0005-0000-0000-0000BB5D0000}"/>
    <cellStyle name="Normal 13 3 4 2 2 2 3" xfId="23852" xr:uid="{00000000-0005-0000-0000-0000BC5D0000}"/>
    <cellStyle name="Normal 13 3 4 2 2 2 4" xfId="23853" xr:uid="{00000000-0005-0000-0000-0000BD5D0000}"/>
    <cellStyle name="Normal 13 3 4 2 2 2 5" xfId="23854" xr:uid="{00000000-0005-0000-0000-0000BE5D0000}"/>
    <cellStyle name="Normal 13 3 4 2 2 2 6" xfId="23855" xr:uid="{00000000-0005-0000-0000-0000BF5D0000}"/>
    <cellStyle name="Normal 13 3 4 2 2 2 7" xfId="23856" xr:uid="{00000000-0005-0000-0000-0000C05D0000}"/>
    <cellStyle name="Normal 13 3 4 2 2 3" xfId="23857" xr:uid="{00000000-0005-0000-0000-0000C15D0000}"/>
    <cellStyle name="Normal 13 3 4 2 2 4" xfId="23858" xr:uid="{00000000-0005-0000-0000-0000C25D0000}"/>
    <cellStyle name="Normal 13 3 4 2 2 5" xfId="23859" xr:uid="{00000000-0005-0000-0000-0000C35D0000}"/>
    <cellStyle name="Normal 13 3 4 2 2 6" xfId="23860" xr:uid="{00000000-0005-0000-0000-0000C45D0000}"/>
    <cellStyle name="Normal 13 3 4 2 2 7" xfId="23861" xr:uid="{00000000-0005-0000-0000-0000C55D0000}"/>
    <cellStyle name="Normal 13 3 4 2 2 8" xfId="23862" xr:uid="{00000000-0005-0000-0000-0000C65D0000}"/>
    <cellStyle name="Normal 13 3 4 2 3" xfId="23863" xr:uid="{00000000-0005-0000-0000-0000C75D0000}"/>
    <cellStyle name="Normal 13 3 4 2 3 2" xfId="23864" xr:uid="{00000000-0005-0000-0000-0000C85D0000}"/>
    <cellStyle name="Normal 13 3 4 2 3 2 2" xfId="23865" xr:uid="{00000000-0005-0000-0000-0000C95D0000}"/>
    <cellStyle name="Normal 13 3 4 2 3 2 3" xfId="23866" xr:uid="{00000000-0005-0000-0000-0000CA5D0000}"/>
    <cellStyle name="Normal 13 3 4 2 3 2 4" xfId="23867" xr:uid="{00000000-0005-0000-0000-0000CB5D0000}"/>
    <cellStyle name="Normal 13 3 4 2 3 2 5" xfId="23868" xr:uid="{00000000-0005-0000-0000-0000CC5D0000}"/>
    <cellStyle name="Normal 13 3 4 2 3 2 6" xfId="23869" xr:uid="{00000000-0005-0000-0000-0000CD5D0000}"/>
    <cellStyle name="Normal 13 3 4 2 3 2 7" xfId="23870" xr:uid="{00000000-0005-0000-0000-0000CE5D0000}"/>
    <cellStyle name="Normal 13 3 4 2 3 3" xfId="23871" xr:uid="{00000000-0005-0000-0000-0000CF5D0000}"/>
    <cellStyle name="Normal 13 3 4 2 3 4" xfId="23872" xr:uid="{00000000-0005-0000-0000-0000D05D0000}"/>
    <cellStyle name="Normal 13 3 4 2 3 5" xfId="23873" xr:uid="{00000000-0005-0000-0000-0000D15D0000}"/>
    <cellStyle name="Normal 13 3 4 2 3 6" xfId="23874" xr:uid="{00000000-0005-0000-0000-0000D25D0000}"/>
    <cellStyle name="Normal 13 3 4 2 3 7" xfId="23875" xr:uid="{00000000-0005-0000-0000-0000D35D0000}"/>
    <cellStyle name="Normal 13 3 4 2 3 8" xfId="23876" xr:uid="{00000000-0005-0000-0000-0000D45D0000}"/>
    <cellStyle name="Normal 13 3 4 2 4" xfId="23877" xr:uid="{00000000-0005-0000-0000-0000D55D0000}"/>
    <cellStyle name="Normal 13 3 4 2 4 2" xfId="23878" xr:uid="{00000000-0005-0000-0000-0000D65D0000}"/>
    <cellStyle name="Normal 13 3 4 2 4 3" xfId="23879" xr:uid="{00000000-0005-0000-0000-0000D75D0000}"/>
    <cellStyle name="Normal 13 3 4 2 4 4" xfId="23880" xr:uid="{00000000-0005-0000-0000-0000D85D0000}"/>
    <cellStyle name="Normal 13 3 4 2 4 5" xfId="23881" xr:uid="{00000000-0005-0000-0000-0000D95D0000}"/>
    <cellStyle name="Normal 13 3 4 2 4 6" xfId="23882" xr:uid="{00000000-0005-0000-0000-0000DA5D0000}"/>
    <cellStyle name="Normal 13 3 4 2 4 7" xfId="23883" xr:uid="{00000000-0005-0000-0000-0000DB5D0000}"/>
    <cellStyle name="Normal 13 3 4 2 5" xfId="23884" xr:uid="{00000000-0005-0000-0000-0000DC5D0000}"/>
    <cellStyle name="Normal 13 3 4 2 6" xfId="23885" xr:uid="{00000000-0005-0000-0000-0000DD5D0000}"/>
    <cellStyle name="Normal 13 3 4 2 7" xfId="23886" xr:uid="{00000000-0005-0000-0000-0000DE5D0000}"/>
    <cellStyle name="Normal 13 3 4 2 8" xfId="23887" xr:uid="{00000000-0005-0000-0000-0000DF5D0000}"/>
    <cellStyle name="Normal 13 3 4 2 9" xfId="23888" xr:uid="{00000000-0005-0000-0000-0000E05D0000}"/>
    <cellStyle name="Normal 13 3 4 3" xfId="23889" xr:uid="{00000000-0005-0000-0000-0000E15D0000}"/>
    <cellStyle name="Normal 13 3 4 3 2" xfId="23890" xr:uid="{00000000-0005-0000-0000-0000E25D0000}"/>
    <cellStyle name="Normal 13 3 4 3 2 2" xfId="23891" xr:uid="{00000000-0005-0000-0000-0000E35D0000}"/>
    <cellStyle name="Normal 13 3 4 3 2 2 2" xfId="23892" xr:uid="{00000000-0005-0000-0000-0000E45D0000}"/>
    <cellStyle name="Normal 13 3 4 3 2 2 3" xfId="23893" xr:uid="{00000000-0005-0000-0000-0000E55D0000}"/>
    <cellStyle name="Normal 13 3 4 3 2 2 4" xfId="23894" xr:uid="{00000000-0005-0000-0000-0000E65D0000}"/>
    <cellStyle name="Normal 13 3 4 3 2 2 5" xfId="23895" xr:uid="{00000000-0005-0000-0000-0000E75D0000}"/>
    <cellStyle name="Normal 13 3 4 3 2 2 6" xfId="23896" xr:uid="{00000000-0005-0000-0000-0000E85D0000}"/>
    <cellStyle name="Normal 13 3 4 3 2 2 7" xfId="23897" xr:uid="{00000000-0005-0000-0000-0000E95D0000}"/>
    <cellStyle name="Normal 13 3 4 3 2 3" xfId="23898" xr:uid="{00000000-0005-0000-0000-0000EA5D0000}"/>
    <cellStyle name="Normal 13 3 4 3 2 4" xfId="23899" xr:uid="{00000000-0005-0000-0000-0000EB5D0000}"/>
    <cellStyle name="Normal 13 3 4 3 2 5" xfId="23900" xr:uid="{00000000-0005-0000-0000-0000EC5D0000}"/>
    <cellStyle name="Normal 13 3 4 3 2 6" xfId="23901" xr:uid="{00000000-0005-0000-0000-0000ED5D0000}"/>
    <cellStyle name="Normal 13 3 4 3 2 7" xfId="23902" xr:uid="{00000000-0005-0000-0000-0000EE5D0000}"/>
    <cellStyle name="Normal 13 3 4 3 2 8" xfId="23903" xr:uid="{00000000-0005-0000-0000-0000EF5D0000}"/>
    <cellStyle name="Normal 13 3 4 3 3" xfId="23904" xr:uid="{00000000-0005-0000-0000-0000F05D0000}"/>
    <cellStyle name="Normal 13 3 4 3 3 2" xfId="23905" xr:uid="{00000000-0005-0000-0000-0000F15D0000}"/>
    <cellStyle name="Normal 13 3 4 3 3 3" xfId="23906" xr:uid="{00000000-0005-0000-0000-0000F25D0000}"/>
    <cellStyle name="Normal 13 3 4 3 3 4" xfId="23907" xr:uid="{00000000-0005-0000-0000-0000F35D0000}"/>
    <cellStyle name="Normal 13 3 4 3 3 5" xfId="23908" xr:uid="{00000000-0005-0000-0000-0000F45D0000}"/>
    <cellStyle name="Normal 13 3 4 3 3 6" xfId="23909" xr:uid="{00000000-0005-0000-0000-0000F55D0000}"/>
    <cellStyle name="Normal 13 3 4 3 3 7" xfId="23910" xr:uid="{00000000-0005-0000-0000-0000F65D0000}"/>
    <cellStyle name="Normal 13 3 4 3 4" xfId="23911" xr:uid="{00000000-0005-0000-0000-0000F75D0000}"/>
    <cellStyle name="Normal 13 3 4 3 5" xfId="23912" xr:uid="{00000000-0005-0000-0000-0000F85D0000}"/>
    <cellStyle name="Normal 13 3 4 3 6" xfId="23913" xr:uid="{00000000-0005-0000-0000-0000F95D0000}"/>
    <cellStyle name="Normal 13 3 4 3 7" xfId="23914" xr:uid="{00000000-0005-0000-0000-0000FA5D0000}"/>
    <cellStyle name="Normal 13 3 4 3 8" xfId="23915" xr:uid="{00000000-0005-0000-0000-0000FB5D0000}"/>
    <cellStyle name="Normal 13 3 4 3 9" xfId="23916" xr:uid="{00000000-0005-0000-0000-0000FC5D0000}"/>
    <cellStyle name="Normal 13 3 4 4" xfId="23917" xr:uid="{00000000-0005-0000-0000-0000FD5D0000}"/>
    <cellStyle name="Normal 13 3 4 4 2" xfId="23918" xr:uid="{00000000-0005-0000-0000-0000FE5D0000}"/>
    <cellStyle name="Normal 13 3 4 4 2 2" xfId="23919" xr:uid="{00000000-0005-0000-0000-0000FF5D0000}"/>
    <cellStyle name="Normal 13 3 4 4 2 3" xfId="23920" xr:uid="{00000000-0005-0000-0000-0000005E0000}"/>
    <cellStyle name="Normal 13 3 4 4 2 4" xfId="23921" xr:uid="{00000000-0005-0000-0000-0000015E0000}"/>
    <cellStyle name="Normal 13 3 4 4 2 5" xfId="23922" xr:uid="{00000000-0005-0000-0000-0000025E0000}"/>
    <cellStyle name="Normal 13 3 4 4 2 6" xfId="23923" xr:uid="{00000000-0005-0000-0000-0000035E0000}"/>
    <cellStyle name="Normal 13 3 4 4 2 7" xfId="23924" xr:uid="{00000000-0005-0000-0000-0000045E0000}"/>
    <cellStyle name="Normal 13 3 4 4 3" xfId="23925" xr:uid="{00000000-0005-0000-0000-0000055E0000}"/>
    <cellStyle name="Normal 13 3 4 4 4" xfId="23926" xr:uid="{00000000-0005-0000-0000-0000065E0000}"/>
    <cellStyle name="Normal 13 3 4 4 5" xfId="23927" xr:uid="{00000000-0005-0000-0000-0000075E0000}"/>
    <cellStyle name="Normal 13 3 4 4 6" xfId="23928" xr:uid="{00000000-0005-0000-0000-0000085E0000}"/>
    <cellStyle name="Normal 13 3 4 4 7" xfId="23929" xr:uid="{00000000-0005-0000-0000-0000095E0000}"/>
    <cellStyle name="Normal 13 3 4 4 8" xfId="23930" xr:uid="{00000000-0005-0000-0000-00000A5E0000}"/>
    <cellStyle name="Normal 13 3 4 5" xfId="23931" xr:uid="{00000000-0005-0000-0000-00000B5E0000}"/>
    <cellStyle name="Normal 13 3 4 5 2" xfId="23932" xr:uid="{00000000-0005-0000-0000-00000C5E0000}"/>
    <cellStyle name="Normal 13 3 4 5 3" xfId="23933" xr:uid="{00000000-0005-0000-0000-00000D5E0000}"/>
    <cellStyle name="Normal 13 3 4 5 4" xfId="23934" xr:uid="{00000000-0005-0000-0000-00000E5E0000}"/>
    <cellStyle name="Normal 13 3 4 5 5" xfId="23935" xr:uid="{00000000-0005-0000-0000-00000F5E0000}"/>
    <cellStyle name="Normal 13 3 4 5 6" xfId="23936" xr:uid="{00000000-0005-0000-0000-0000105E0000}"/>
    <cellStyle name="Normal 13 3 4 5 7" xfId="23937" xr:uid="{00000000-0005-0000-0000-0000115E0000}"/>
    <cellStyle name="Normal 13 3 4 6" xfId="23938" xr:uid="{00000000-0005-0000-0000-0000125E0000}"/>
    <cellStyle name="Normal 13 3 4 7" xfId="23939" xr:uid="{00000000-0005-0000-0000-0000135E0000}"/>
    <cellStyle name="Normal 13 3 4 8" xfId="23940" xr:uid="{00000000-0005-0000-0000-0000145E0000}"/>
    <cellStyle name="Normal 13 3 4 9" xfId="23941" xr:uid="{00000000-0005-0000-0000-0000155E0000}"/>
    <cellStyle name="Normal 13 3 5" xfId="23942" xr:uid="{00000000-0005-0000-0000-0000165E0000}"/>
    <cellStyle name="Normal 13 3 5 10" xfId="23943" xr:uid="{00000000-0005-0000-0000-0000175E0000}"/>
    <cellStyle name="Normal 13 3 5 11" xfId="23944" xr:uid="{00000000-0005-0000-0000-0000185E0000}"/>
    <cellStyle name="Normal 13 3 5 2" xfId="23945" xr:uid="{00000000-0005-0000-0000-0000195E0000}"/>
    <cellStyle name="Normal 13 3 5 2 10" xfId="23946" xr:uid="{00000000-0005-0000-0000-00001A5E0000}"/>
    <cellStyle name="Normal 13 3 5 2 2" xfId="23947" xr:uid="{00000000-0005-0000-0000-00001B5E0000}"/>
    <cellStyle name="Normal 13 3 5 2 2 2" xfId="23948" xr:uid="{00000000-0005-0000-0000-00001C5E0000}"/>
    <cellStyle name="Normal 13 3 5 2 2 2 2" xfId="23949" xr:uid="{00000000-0005-0000-0000-00001D5E0000}"/>
    <cellStyle name="Normal 13 3 5 2 2 2 3" xfId="23950" xr:uid="{00000000-0005-0000-0000-00001E5E0000}"/>
    <cellStyle name="Normal 13 3 5 2 2 2 4" xfId="23951" xr:uid="{00000000-0005-0000-0000-00001F5E0000}"/>
    <cellStyle name="Normal 13 3 5 2 2 2 5" xfId="23952" xr:uid="{00000000-0005-0000-0000-0000205E0000}"/>
    <cellStyle name="Normal 13 3 5 2 2 2 6" xfId="23953" xr:uid="{00000000-0005-0000-0000-0000215E0000}"/>
    <cellStyle name="Normal 13 3 5 2 2 2 7" xfId="23954" xr:uid="{00000000-0005-0000-0000-0000225E0000}"/>
    <cellStyle name="Normal 13 3 5 2 2 3" xfId="23955" xr:uid="{00000000-0005-0000-0000-0000235E0000}"/>
    <cellStyle name="Normal 13 3 5 2 2 4" xfId="23956" xr:uid="{00000000-0005-0000-0000-0000245E0000}"/>
    <cellStyle name="Normal 13 3 5 2 2 5" xfId="23957" xr:uid="{00000000-0005-0000-0000-0000255E0000}"/>
    <cellStyle name="Normal 13 3 5 2 2 6" xfId="23958" xr:uid="{00000000-0005-0000-0000-0000265E0000}"/>
    <cellStyle name="Normal 13 3 5 2 2 7" xfId="23959" xr:uid="{00000000-0005-0000-0000-0000275E0000}"/>
    <cellStyle name="Normal 13 3 5 2 2 8" xfId="23960" xr:uid="{00000000-0005-0000-0000-0000285E0000}"/>
    <cellStyle name="Normal 13 3 5 2 3" xfId="23961" xr:uid="{00000000-0005-0000-0000-0000295E0000}"/>
    <cellStyle name="Normal 13 3 5 2 3 2" xfId="23962" xr:uid="{00000000-0005-0000-0000-00002A5E0000}"/>
    <cellStyle name="Normal 13 3 5 2 3 2 2" xfId="23963" xr:uid="{00000000-0005-0000-0000-00002B5E0000}"/>
    <cellStyle name="Normal 13 3 5 2 3 2 3" xfId="23964" xr:uid="{00000000-0005-0000-0000-00002C5E0000}"/>
    <cellStyle name="Normal 13 3 5 2 3 2 4" xfId="23965" xr:uid="{00000000-0005-0000-0000-00002D5E0000}"/>
    <cellStyle name="Normal 13 3 5 2 3 2 5" xfId="23966" xr:uid="{00000000-0005-0000-0000-00002E5E0000}"/>
    <cellStyle name="Normal 13 3 5 2 3 2 6" xfId="23967" xr:uid="{00000000-0005-0000-0000-00002F5E0000}"/>
    <cellStyle name="Normal 13 3 5 2 3 2 7" xfId="23968" xr:uid="{00000000-0005-0000-0000-0000305E0000}"/>
    <cellStyle name="Normal 13 3 5 2 3 3" xfId="23969" xr:uid="{00000000-0005-0000-0000-0000315E0000}"/>
    <cellStyle name="Normal 13 3 5 2 3 4" xfId="23970" xr:uid="{00000000-0005-0000-0000-0000325E0000}"/>
    <cellStyle name="Normal 13 3 5 2 3 5" xfId="23971" xr:uid="{00000000-0005-0000-0000-0000335E0000}"/>
    <cellStyle name="Normal 13 3 5 2 3 6" xfId="23972" xr:uid="{00000000-0005-0000-0000-0000345E0000}"/>
    <cellStyle name="Normal 13 3 5 2 3 7" xfId="23973" xr:uid="{00000000-0005-0000-0000-0000355E0000}"/>
    <cellStyle name="Normal 13 3 5 2 3 8" xfId="23974" xr:uid="{00000000-0005-0000-0000-0000365E0000}"/>
    <cellStyle name="Normal 13 3 5 2 4" xfId="23975" xr:uid="{00000000-0005-0000-0000-0000375E0000}"/>
    <cellStyle name="Normal 13 3 5 2 4 2" xfId="23976" xr:uid="{00000000-0005-0000-0000-0000385E0000}"/>
    <cellStyle name="Normal 13 3 5 2 4 3" xfId="23977" xr:uid="{00000000-0005-0000-0000-0000395E0000}"/>
    <cellStyle name="Normal 13 3 5 2 4 4" xfId="23978" xr:uid="{00000000-0005-0000-0000-00003A5E0000}"/>
    <cellStyle name="Normal 13 3 5 2 4 5" xfId="23979" xr:uid="{00000000-0005-0000-0000-00003B5E0000}"/>
    <cellStyle name="Normal 13 3 5 2 4 6" xfId="23980" xr:uid="{00000000-0005-0000-0000-00003C5E0000}"/>
    <cellStyle name="Normal 13 3 5 2 4 7" xfId="23981" xr:uid="{00000000-0005-0000-0000-00003D5E0000}"/>
    <cellStyle name="Normal 13 3 5 2 5" xfId="23982" xr:uid="{00000000-0005-0000-0000-00003E5E0000}"/>
    <cellStyle name="Normal 13 3 5 2 6" xfId="23983" xr:uid="{00000000-0005-0000-0000-00003F5E0000}"/>
    <cellStyle name="Normal 13 3 5 2 7" xfId="23984" xr:uid="{00000000-0005-0000-0000-0000405E0000}"/>
    <cellStyle name="Normal 13 3 5 2 8" xfId="23985" xr:uid="{00000000-0005-0000-0000-0000415E0000}"/>
    <cellStyle name="Normal 13 3 5 2 9" xfId="23986" xr:uid="{00000000-0005-0000-0000-0000425E0000}"/>
    <cellStyle name="Normal 13 3 5 3" xfId="23987" xr:uid="{00000000-0005-0000-0000-0000435E0000}"/>
    <cellStyle name="Normal 13 3 5 3 2" xfId="23988" xr:uid="{00000000-0005-0000-0000-0000445E0000}"/>
    <cellStyle name="Normal 13 3 5 3 2 2" xfId="23989" xr:uid="{00000000-0005-0000-0000-0000455E0000}"/>
    <cellStyle name="Normal 13 3 5 3 2 2 2" xfId="23990" xr:uid="{00000000-0005-0000-0000-0000465E0000}"/>
    <cellStyle name="Normal 13 3 5 3 2 2 3" xfId="23991" xr:uid="{00000000-0005-0000-0000-0000475E0000}"/>
    <cellStyle name="Normal 13 3 5 3 2 2 4" xfId="23992" xr:uid="{00000000-0005-0000-0000-0000485E0000}"/>
    <cellStyle name="Normal 13 3 5 3 2 2 5" xfId="23993" xr:uid="{00000000-0005-0000-0000-0000495E0000}"/>
    <cellStyle name="Normal 13 3 5 3 2 2 6" xfId="23994" xr:uid="{00000000-0005-0000-0000-00004A5E0000}"/>
    <cellStyle name="Normal 13 3 5 3 2 2 7" xfId="23995" xr:uid="{00000000-0005-0000-0000-00004B5E0000}"/>
    <cellStyle name="Normal 13 3 5 3 2 3" xfId="23996" xr:uid="{00000000-0005-0000-0000-00004C5E0000}"/>
    <cellStyle name="Normal 13 3 5 3 2 4" xfId="23997" xr:uid="{00000000-0005-0000-0000-00004D5E0000}"/>
    <cellStyle name="Normal 13 3 5 3 2 5" xfId="23998" xr:uid="{00000000-0005-0000-0000-00004E5E0000}"/>
    <cellStyle name="Normal 13 3 5 3 2 6" xfId="23999" xr:uid="{00000000-0005-0000-0000-00004F5E0000}"/>
    <cellStyle name="Normal 13 3 5 3 2 7" xfId="24000" xr:uid="{00000000-0005-0000-0000-0000505E0000}"/>
    <cellStyle name="Normal 13 3 5 3 2 8" xfId="24001" xr:uid="{00000000-0005-0000-0000-0000515E0000}"/>
    <cellStyle name="Normal 13 3 5 3 3" xfId="24002" xr:uid="{00000000-0005-0000-0000-0000525E0000}"/>
    <cellStyle name="Normal 13 3 5 3 3 2" xfId="24003" xr:uid="{00000000-0005-0000-0000-0000535E0000}"/>
    <cellStyle name="Normal 13 3 5 3 3 3" xfId="24004" xr:uid="{00000000-0005-0000-0000-0000545E0000}"/>
    <cellStyle name="Normal 13 3 5 3 3 4" xfId="24005" xr:uid="{00000000-0005-0000-0000-0000555E0000}"/>
    <cellStyle name="Normal 13 3 5 3 3 5" xfId="24006" xr:uid="{00000000-0005-0000-0000-0000565E0000}"/>
    <cellStyle name="Normal 13 3 5 3 3 6" xfId="24007" xr:uid="{00000000-0005-0000-0000-0000575E0000}"/>
    <cellStyle name="Normal 13 3 5 3 3 7" xfId="24008" xr:uid="{00000000-0005-0000-0000-0000585E0000}"/>
    <cellStyle name="Normal 13 3 5 3 4" xfId="24009" xr:uid="{00000000-0005-0000-0000-0000595E0000}"/>
    <cellStyle name="Normal 13 3 5 3 5" xfId="24010" xr:uid="{00000000-0005-0000-0000-00005A5E0000}"/>
    <cellStyle name="Normal 13 3 5 3 6" xfId="24011" xr:uid="{00000000-0005-0000-0000-00005B5E0000}"/>
    <cellStyle name="Normal 13 3 5 3 7" xfId="24012" xr:uid="{00000000-0005-0000-0000-00005C5E0000}"/>
    <cellStyle name="Normal 13 3 5 3 8" xfId="24013" xr:uid="{00000000-0005-0000-0000-00005D5E0000}"/>
    <cellStyle name="Normal 13 3 5 3 9" xfId="24014" xr:uid="{00000000-0005-0000-0000-00005E5E0000}"/>
    <cellStyle name="Normal 13 3 5 4" xfId="24015" xr:uid="{00000000-0005-0000-0000-00005F5E0000}"/>
    <cellStyle name="Normal 13 3 5 4 2" xfId="24016" xr:uid="{00000000-0005-0000-0000-0000605E0000}"/>
    <cellStyle name="Normal 13 3 5 4 2 2" xfId="24017" xr:uid="{00000000-0005-0000-0000-0000615E0000}"/>
    <cellStyle name="Normal 13 3 5 4 2 3" xfId="24018" xr:uid="{00000000-0005-0000-0000-0000625E0000}"/>
    <cellStyle name="Normal 13 3 5 4 2 4" xfId="24019" xr:uid="{00000000-0005-0000-0000-0000635E0000}"/>
    <cellStyle name="Normal 13 3 5 4 2 5" xfId="24020" xr:uid="{00000000-0005-0000-0000-0000645E0000}"/>
    <cellStyle name="Normal 13 3 5 4 2 6" xfId="24021" xr:uid="{00000000-0005-0000-0000-0000655E0000}"/>
    <cellStyle name="Normal 13 3 5 4 2 7" xfId="24022" xr:uid="{00000000-0005-0000-0000-0000665E0000}"/>
    <cellStyle name="Normal 13 3 5 4 3" xfId="24023" xr:uid="{00000000-0005-0000-0000-0000675E0000}"/>
    <cellStyle name="Normal 13 3 5 4 4" xfId="24024" xr:uid="{00000000-0005-0000-0000-0000685E0000}"/>
    <cellStyle name="Normal 13 3 5 4 5" xfId="24025" xr:uid="{00000000-0005-0000-0000-0000695E0000}"/>
    <cellStyle name="Normal 13 3 5 4 6" xfId="24026" xr:uid="{00000000-0005-0000-0000-00006A5E0000}"/>
    <cellStyle name="Normal 13 3 5 4 7" xfId="24027" xr:uid="{00000000-0005-0000-0000-00006B5E0000}"/>
    <cellStyle name="Normal 13 3 5 4 8" xfId="24028" xr:uid="{00000000-0005-0000-0000-00006C5E0000}"/>
    <cellStyle name="Normal 13 3 5 5" xfId="24029" xr:uid="{00000000-0005-0000-0000-00006D5E0000}"/>
    <cellStyle name="Normal 13 3 5 5 2" xfId="24030" xr:uid="{00000000-0005-0000-0000-00006E5E0000}"/>
    <cellStyle name="Normal 13 3 5 5 3" xfId="24031" xr:uid="{00000000-0005-0000-0000-00006F5E0000}"/>
    <cellStyle name="Normal 13 3 5 5 4" xfId="24032" xr:uid="{00000000-0005-0000-0000-0000705E0000}"/>
    <cellStyle name="Normal 13 3 5 5 5" xfId="24033" xr:uid="{00000000-0005-0000-0000-0000715E0000}"/>
    <cellStyle name="Normal 13 3 5 5 6" xfId="24034" xr:uid="{00000000-0005-0000-0000-0000725E0000}"/>
    <cellStyle name="Normal 13 3 5 5 7" xfId="24035" xr:uid="{00000000-0005-0000-0000-0000735E0000}"/>
    <cellStyle name="Normal 13 3 5 6" xfId="24036" xr:uid="{00000000-0005-0000-0000-0000745E0000}"/>
    <cellStyle name="Normal 13 3 5 7" xfId="24037" xr:uid="{00000000-0005-0000-0000-0000755E0000}"/>
    <cellStyle name="Normal 13 3 5 8" xfId="24038" xr:uid="{00000000-0005-0000-0000-0000765E0000}"/>
    <cellStyle name="Normal 13 3 5 9" xfId="24039" xr:uid="{00000000-0005-0000-0000-0000775E0000}"/>
    <cellStyle name="Normal 13 3 6" xfId="24040" xr:uid="{00000000-0005-0000-0000-0000785E0000}"/>
    <cellStyle name="Normal 13 3 6 10" xfId="24041" xr:uid="{00000000-0005-0000-0000-0000795E0000}"/>
    <cellStyle name="Normal 13 3 6 2" xfId="24042" xr:uid="{00000000-0005-0000-0000-00007A5E0000}"/>
    <cellStyle name="Normal 13 3 6 2 2" xfId="24043" xr:uid="{00000000-0005-0000-0000-00007B5E0000}"/>
    <cellStyle name="Normal 13 3 6 2 2 2" xfId="24044" xr:uid="{00000000-0005-0000-0000-00007C5E0000}"/>
    <cellStyle name="Normal 13 3 6 2 2 2 2" xfId="24045" xr:uid="{00000000-0005-0000-0000-00007D5E0000}"/>
    <cellStyle name="Normal 13 3 6 2 2 2 3" xfId="24046" xr:uid="{00000000-0005-0000-0000-00007E5E0000}"/>
    <cellStyle name="Normal 13 3 6 2 2 2 4" xfId="24047" xr:uid="{00000000-0005-0000-0000-00007F5E0000}"/>
    <cellStyle name="Normal 13 3 6 2 2 2 5" xfId="24048" xr:uid="{00000000-0005-0000-0000-0000805E0000}"/>
    <cellStyle name="Normal 13 3 6 2 2 2 6" xfId="24049" xr:uid="{00000000-0005-0000-0000-0000815E0000}"/>
    <cellStyle name="Normal 13 3 6 2 2 2 7" xfId="24050" xr:uid="{00000000-0005-0000-0000-0000825E0000}"/>
    <cellStyle name="Normal 13 3 6 2 2 3" xfId="24051" xr:uid="{00000000-0005-0000-0000-0000835E0000}"/>
    <cellStyle name="Normal 13 3 6 2 2 4" xfId="24052" xr:uid="{00000000-0005-0000-0000-0000845E0000}"/>
    <cellStyle name="Normal 13 3 6 2 2 5" xfId="24053" xr:uid="{00000000-0005-0000-0000-0000855E0000}"/>
    <cellStyle name="Normal 13 3 6 2 2 6" xfId="24054" xr:uid="{00000000-0005-0000-0000-0000865E0000}"/>
    <cellStyle name="Normal 13 3 6 2 2 7" xfId="24055" xr:uid="{00000000-0005-0000-0000-0000875E0000}"/>
    <cellStyle name="Normal 13 3 6 2 2 8" xfId="24056" xr:uid="{00000000-0005-0000-0000-0000885E0000}"/>
    <cellStyle name="Normal 13 3 6 2 3" xfId="24057" xr:uid="{00000000-0005-0000-0000-0000895E0000}"/>
    <cellStyle name="Normal 13 3 6 2 3 2" xfId="24058" xr:uid="{00000000-0005-0000-0000-00008A5E0000}"/>
    <cellStyle name="Normal 13 3 6 2 3 3" xfId="24059" xr:uid="{00000000-0005-0000-0000-00008B5E0000}"/>
    <cellStyle name="Normal 13 3 6 2 3 4" xfId="24060" xr:uid="{00000000-0005-0000-0000-00008C5E0000}"/>
    <cellStyle name="Normal 13 3 6 2 3 5" xfId="24061" xr:uid="{00000000-0005-0000-0000-00008D5E0000}"/>
    <cellStyle name="Normal 13 3 6 2 3 6" xfId="24062" xr:uid="{00000000-0005-0000-0000-00008E5E0000}"/>
    <cellStyle name="Normal 13 3 6 2 3 7" xfId="24063" xr:uid="{00000000-0005-0000-0000-00008F5E0000}"/>
    <cellStyle name="Normal 13 3 6 2 4" xfId="24064" xr:uid="{00000000-0005-0000-0000-0000905E0000}"/>
    <cellStyle name="Normal 13 3 6 2 5" xfId="24065" xr:uid="{00000000-0005-0000-0000-0000915E0000}"/>
    <cellStyle name="Normal 13 3 6 2 6" xfId="24066" xr:uid="{00000000-0005-0000-0000-0000925E0000}"/>
    <cellStyle name="Normal 13 3 6 2 7" xfId="24067" xr:uid="{00000000-0005-0000-0000-0000935E0000}"/>
    <cellStyle name="Normal 13 3 6 2 8" xfId="24068" xr:uid="{00000000-0005-0000-0000-0000945E0000}"/>
    <cellStyle name="Normal 13 3 6 2 9" xfId="24069" xr:uid="{00000000-0005-0000-0000-0000955E0000}"/>
    <cellStyle name="Normal 13 3 6 3" xfId="24070" xr:uid="{00000000-0005-0000-0000-0000965E0000}"/>
    <cellStyle name="Normal 13 3 6 3 2" xfId="24071" xr:uid="{00000000-0005-0000-0000-0000975E0000}"/>
    <cellStyle name="Normal 13 3 6 3 2 2" xfId="24072" xr:uid="{00000000-0005-0000-0000-0000985E0000}"/>
    <cellStyle name="Normal 13 3 6 3 2 3" xfId="24073" xr:uid="{00000000-0005-0000-0000-0000995E0000}"/>
    <cellStyle name="Normal 13 3 6 3 2 4" xfId="24074" xr:uid="{00000000-0005-0000-0000-00009A5E0000}"/>
    <cellStyle name="Normal 13 3 6 3 2 5" xfId="24075" xr:uid="{00000000-0005-0000-0000-00009B5E0000}"/>
    <cellStyle name="Normal 13 3 6 3 2 6" xfId="24076" xr:uid="{00000000-0005-0000-0000-00009C5E0000}"/>
    <cellStyle name="Normal 13 3 6 3 2 7" xfId="24077" xr:uid="{00000000-0005-0000-0000-00009D5E0000}"/>
    <cellStyle name="Normal 13 3 6 3 3" xfId="24078" xr:uid="{00000000-0005-0000-0000-00009E5E0000}"/>
    <cellStyle name="Normal 13 3 6 3 4" xfId="24079" xr:uid="{00000000-0005-0000-0000-00009F5E0000}"/>
    <cellStyle name="Normal 13 3 6 3 5" xfId="24080" xr:uid="{00000000-0005-0000-0000-0000A05E0000}"/>
    <cellStyle name="Normal 13 3 6 3 6" xfId="24081" xr:uid="{00000000-0005-0000-0000-0000A15E0000}"/>
    <cellStyle name="Normal 13 3 6 3 7" xfId="24082" xr:uid="{00000000-0005-0000-0000-0000A25E0000}"/>
    <cellStyle name="Normal 13 3 6 3 8" xfId="24083" xr:uid="{00000000-0005-0000-0000-0000A35E0000}"/>
    <cellStyle name="Normal 13 3 6 4" xfId="24084" xr:uid="{00000000-0005-0000-0000-0000A45E0000}"/>
    <cellStyle name="Normal 13 3 6 4 2" xfId="24085" xr:uid="{00000000-0005-0000-0000-0000A55E0000}"/>
    <cellStyle name="Normal 13 3 6 4 3" xfId="24086" xr:uid="{00000000-0005-0000-0000-0000A65E0000}"/>
    <cellStyle name="Normal 13 3 6 4 4" xfId="24087" xr:uid="{00000000-0005-0000-0000-0000A75E0000}"/>
    <cellStyle name="Normal 13 3 6 4 5" xfId="24088" xr:uid="{00000000-0005-0000-0000-0000A85E0000}"/>
    <cellStyle name="Normal 13 3 6 4 6" xfId="24089" xr:uid="{00000000-0005-0000-0000-0000A95E0000}"/>
    <cellStyle name="Normal 13 3 6 4 7" xfId="24090" xr:uid="{00000000-0005-0000-0000-0000AA5E0000}"/>
    <cellStyle name="Normal 13 3 6 5" xfId="24091" xr:uid="{00000000-0005-0000-0000-0000AB5E0000}"/>
    <cellStyle name="Normal 13 3 6 6" xfId="24092" xr:uid="{00000000-0005-0000-0000-0000AC5E0000}"/>
    <cellStyle name="Normal 13 3 6 7" xfId="24093" xr:uid="{00000000-0005-0000-0000-0000AD5E0000}"/>
    <cellStyle name="Normal 13 3 6 8" xfId="24094" xr:uid="{00000000-0005-0000-0000-0000AE5E0000}"/>
    <cellStyle name="Normal 13 3 6 9" xfId="24095" xr:uid="{00000000-0005-0000-0000-0000AF5E0000}"/>
    <cellStyle name="Normal 13 3 7" xfId="24096" xr:uid="{00000000-0005-0000-0000-0000B05E0000}"/>
    <cellStyle name="Normal 13 3 7 2" xfId="24097" xr:uid="{00000000-0005-0000-0000-0000B15E0000}"/>
    <cellStyle name="Normal 13 3 7 2 2" xfId="24098" xr:uid="{00000000-0005-0000-0000-0000B25E0000}"/>
    <cellStyle name="Normal 13 3 7 2 2 2" xfId="24099" xr:uid="{00000000-0005-0000-0000-0000B35E0000}"/>
    <cellStyle name="Normal 13 3 7 2 2 3" xfId="24100" xr:uid="{00000000-0005-0000-0000-0000B45E0000}"/>
    <cellStyle name="Normal 13 3 7 2 2 4" xfId="24101" xr:uid="{00000000-0005-0000-0000-0000B55E0000}"/>
    <cellStyle name="Normal 13 3 7 2 2 5" xfId="24102" xr:uid="{00000000-0005-0000-0000-0000B65E0000}"/>
    <cellStyle name="Normal 13 3 7 2 2 6" xfId="24103" xr:uid="{00000000-0005-0000-0000-0000B75E0000}"/>
    <cellStyle name="Normal 13 3 7 2 2 7" xfId="24104" xr:uid="{00000000-0005-0000-0000-0000B85E0000}"/>
    <cellStyle name="Normal 13 3 7 2 3" xfId="24105" xr:uid="{00000000-0005-0000-0000-0000B95E0000}"/>
    <cellStyle name="Normal 13 3 7 2 4" xfId="24106" xr:uid="{00000000-0005-0000-0000-0000BA5E0000}"/>
    <cellStyle name="Normal 13 3 7 2 5" xfId="24107" xr:uid="{00000000-0005-0000-0000-0000BB5E0000}"/>
    <cellStyle name="Normal 13 3 7 2 6" xfId="24108" xr:uid="{00000000-0005-0000-0000-0000BC5E0000}"/>
    <cellStyle name="Normal 13 3 7 2 7" xfId="24109" xr:uid="{00000000-0005-0000-0000-0000BD5E0000}"/>
    <cellStyle name="Normal 13 3 7 2 8" xfId="24110" xr:uid="{00000000-0005-0000-0000-0000BE5E0000}"/>
    <cellStyle name="Normal 13 3 7 3" xfId="24111" xr:uid="{00000000-0005-0000-0000-0000BF5E0000}"/>
    <cellStyle name="Normal 13 3 7 3 2" xfId="24112" xr:uid="{00000000-0005-0000-0000-0000C05E0000}"/>
    <cellStyle name="Normal 13 3 7 3 3" xfId="24113" xr:uid="{00000000-0005-0000-0000-0000C15E0000}"/>
    <cellStyle name="Normal 13 3 7 3 4" xfId="24114" xr:uid="{00000000-0005-0000-0000-0000C25E0000}"/>
    <cellStyle name="Normal 13 3 7 3 5" xfId="24115" xr:uid="{00000000-0005-0000-0000-0000C35E0000}"/>
    <cellStyle name="Normal 13 3 7 3 6" xfId="24116" xr:uid="{00000000-0005-0000-0000-0000C45E0000}"/>
    <cellStyle name="Normal 13 3 7 3 7" xfId="24117" xr:uid="{00000000-0005-0000-0000-0000C55E0000}"/>
    <cellStyle name="Normal 13 3 7 4" xfId="24118" xr:uid="{00000000-0005-0000-0000-0000C65E0000}"/>
    <cellStyle name="Normal 13 3 7 5" xfId="24119" xr:uid="{00000000-0005-0000-0000-0000C75E0000}"/>
    <cellStyle name="Normal 13 3 7 6" xfId="24120" xr:uid="{00000000-0005-0000-0000-0000C85E0000}"/>
    <cellStyle name="Normal 13 3 7 7" xfId="24121" xr:uid="{00000000-0005-0000-0000-0000C95E0000}"/>
    <cellStyle name="Normal 13 3 7 8" xfId="24122" xr:uid="{00000000-0005-0000-0000-0000CA5E0000}"/>
    <cellStyle name="Normal 13 3 7 9" xfId="24123" xr:uid="{00000000-0005-0000-0000-0000CB5E0000}"/>
    <cellStyle name="Normal 13 3 8" xfId="24124" xr:uid="{00000000-0005-0000-0000-0000CC5E0000}"/>
    <cellStyle name="Normal 13 3 8 2" xfId="24125" xr:uid="{00000000-0005-0000-0000-0000CD5E0000}"/>
    <cellStyle name="Normal 13 3 8 2 2" xfId="24126" xr:uid="{00000000-0005-0000-0000-0000CE5E0000}"/>
    <cellStyle name="Normal 13 3 8 2 3" xfId="24127" xr:uid="{00000000-0005-0000-0000-0000CF5E0000}"/>
    <cellStyle name="Normal 13 3 8 2 4" xfId="24128" xr:uid="{00000000-0005-0000-0000-0000D05E0000}"/>
    <cellStyle name="Normal 13 3 8 2 5" xfId="24129" xr:uid="{00000000-0005-0000-0000-0000D15E0000}"/>
    <cellStyle name="Normal 13 3 8 2 6" xfId="24130" xr:uid="{00000000-0005-0000-0000-0000D25E0000}"/>
    <cellStyle name="Normal 13 3 8 2 7" xfId="24131" xr:uid="{00000000-0005-0000-0000-0000D35E0000}"/>
    <cellStyle name="Normal 13 3 8 3" xfId="24132" xr:uid="{00000000-0005-0000-0000-0000D45E0000}"/>
    <cellStyle name="Normal 13 3 8 4" xfId="24133" xr:uid="{00000000-0005-0000-0000-0000D55E0000}"/>
    <cellStyle name="Normal 13 3 8 5" xfId="24134" xr:uid="{00000000-0005-0000-0000-0000D65E0000}"/>
    <cellStyle name="Normal 13 3 8 6" xfId="24135" xr:uid="{00000000-0005-0000-0000-0000D75E0000}"/>
    <cellStyle name="Normal 13 3 8 7" xfId="24136" xr:uid="{00000000-0005-0000-0000-0000D85E0000}"/>
    <cellStyle name="Normal 13 3 8 8" xfId="24137" xr:uid="{00000000-0005-0000-0000-0000D95E0000}"/>
    <cellStyle name="Normal 13 3 9" xfId="24138" xr:uid="{00000000-0005-0000-0000-0000DA5E0000}"/>
    <cellStyle name="Normal 13 3 9 2" xfId="24139" xr:uid="{00000000-0005-0000-0000-0000DB5E0000}"/>
    <cellStyle name="Normal 13 3 9 3" xfId="24140" xr:uid="{00000000-0005-0000-0000-0000DC5E0000}"/>
    <cellStyle name="Normal 13 3 9 4" xfId="24141" xr:uid="{00000000-0005-0000-0000-0000DD5E0000}"/>
    <cellStyle name="Normal 13 3 9 5" xfId="24142" xr:uid="{00000000-0005-0000-0000-0000DE5E0000}"/>
    <cellStyle name="Normal 13 3 9 6" xfId="24143" xr:uid="{00000000-0005-0000-0000-0000DF5E0000}"/>
    <cellStyle name="Normal 13 3 9 7" xfId="24144" xr:uid="{00000000-0005-0000-0000-0000E05E0000}"/>
    <cellStyle name="Normal 13 4" xfId="24145" xr:uid="{00000000-0005-0000-0000-0000E15E0000}"/>
    <cellStyle name="Normal 13 4 10" xfId="24146" xr:uid="{00000000-0005-0000-0000-0000E25E0000}"/>
    <cellStyle name="Normal 13 4 11" xfId="24147" xr:uid="{00000000-0005-0000-0000-0000E35E0000}"/>
    <cellStyle name="Normal 13 4 12" xfId="24148" xr:uid="{00000000-0005-0000-0000-0000E45E0000}"/>
    <cellStyle name="Normal 13 4 13" xfId="24149" xr:uid="{00000000-0005-0000-0000-0000E55E0000}"/>
    <cellStyle name="Normal 13 4 14" xfId="24150" xr:uid="{00000000-0005-0000-0000-0000E65E0000}"/>
    <cellStyle name="Normal 13 4 15" xfId="24151" xr:uid="{00000000-0005-0000-0000-0000E75E0000}"/>
    <cellStyle name="Normal 13 4 16" xfId="24152" xr:uid="{00000000-0005-0000-0000-0000E85E0000}"/>
    <cellStyle name="Normal 13 4 17" xfId="56719" xr:uid="{00000000-0005-0000-0000-0000E95E0000}"/>
    <cellStyle name="Normal 13 4 2" xfId="24153" xr:uid="{00000000-0005-0000-0000-0000EA5E0000}"/>
    <cellStyle name="Normal 13 4 2 10" xfId="24154" xr:uid="{00000000-0005-0000-0000-0000EB5E0000}"/>
    <cellStyle name="Normal 13 4 2 11" xfId="24155" xr:uid="{00000000-0005-0000-0000-0000EC5E0000}"/>
    <cellStyle name="Normal 13 4 2 12" xfId="24156" xr:uid="{00000000-0005-0000-0000-0000ED5E0000}"/>
    <cellStyle name="Normal 13 4 2 2" xfId="24157" xr:uid="{00000000-0005-0000-0000-0000EE5E0000}"/>
    <cellStyle name="Normal 13 4 2 2 10" xfId="24158" xr:uid="{00000000-0005-0000-0000-0000EF5E0000}"/>
    <cellStyle name="Normal 13 4 2 2 11" xfId="24159" xr:uid="{00000000-0005-0000-0000-0000F05E0000}"/>
    <cellStyle name="Normal 13 4 2 2 2" xfId="24160" xr:uid="{00000000-0005-0000-0000-0000F15E0000}"/>
    <cellStyle name="Normal 13 4 2 2 2 10" xfId="24161" xr:uid="{00000000-0005-0000-0000-0000F25E0000}"/>
    <cellStyle name="Normal 13 4 2 2 2 2" xfId="24162" xr:uid="{00000000-0005-0000-0000-0000F35E0000}"/>
    <cellStyle name="Normal 13 4 2 2 2 2 2" xfId="24163" xr:uid="{00000000-0005-0000-0000-0000F45E0000}"/>
    <cellStyle name="Normal 13 4 2 2 2 2 2 2" xfId="24164" xr:uid="{00000000-0005-0000-0000-0000F55E0000}"/>
    <cellStyle name="Normal 13 4 2 2 2 2 2 3" xfId="24165" xr:uid="{00000000-0005-0000-0000-0000F65E0000}"/>
    <cellStyle name="Normal 13 4 2 2 2 2 2 4" xfId="24166" xr:uid="{00000000-0005-0000-0000-0000F75E0000}"/>
    <cellStyle name="Normal 13 4 2 2 2 2 2 5" xfId="24167" xr:uid="{00000000-0005-0000-0000-0000F85E0000}"/>
    <cellStyle name="Normal 13 4 2 2 2 2 2 6" xfId="24168" xr:uid="{00000000-0005-0000-0000-0000F95E0000}"/>
    <cellStyle name="Normal 13 4 2 2 2 2 2 7" xfId="24169" xr:uid="{00000000-0005-0000-0000-0000FA5E0000}"/>
    <cellStyle name="Normal 13 4 2 2 2 2 3" xfId="24170" xr:uid="{00000000-0005-0000-0000-0000FB5E0000}"/>
    <cellStyle name="Normal 13 4 2 2 2 2 4" xfId="24171" xr:uid="{00000000-0005-0000-0000-0000FC5E0000}"/>
    <cellStyle name="Normal 13 4 2 2 2 2 5" xfId="24172" xr:uid="{00000000-0005-0000-0000-0000FD5E0000}"/>
    <cellStyle name="Normal 13 4 2 2 2 2 6" xfId="24173" xr:uid="{00000000-0005-0000-0000-0000FE5E0000}"/>
    <cellStyle name="Normal 13 4 2 2 2 2 7" xfId="24174" xr:uid="{00000000-0005-0000-0000-0000FF5E0000}"/>
    <cellStyle name="Normal 13 4 2 2 2 2 8" xfId="24175" xr:uid="{00000000-0005-0000-0000-0000005F0000}"/>
    <cellStyle name="Normal 13 4 2 2 2 3" xfId="24176" xr:uid="{00000000-0005-0000-0000-0000015F0000}"/>
    <cellStyle name="Normal 13 4 2 2 2 3 2" xfId="24177" xr:uid="{00000000-0005-0000-0000-0000025F0000}"/>
    <cellStyle name="Normal 13 4 2 2 2 3 2 2" xfId="24178" xr:uid="{00000000-0005-0000-0000-0000035F0000}"/>
    <cellStyle name="Normal 13 4 2 2 2 3 2 3" xfId="24179" xr:uid="{00000000-0005-0000-0000-0000045F0000}"/>
    <cellStyle name="Normal 13 4 2 2 2 3 2 4" xfId="24180" xr:uid="{00000000-0005-0000-0000-0000055F0000}"/>
    <cellStyle name="Normal 13 4 2 2 2 3 2 5" xfId="24181" xr:uid="{00000000-0005-0000-0000-0000065F0000}"/>
    <cellStyle name="Normal 13 4 2 2 2 3 2 6" xfId="24182" xr:uid="{00000000-0005-0000-0000-0000075F0000}"/>
    <cellStyle name="Normal 13 4 2 2 2 3 2 7" xfId="24183" xr:uid="{00000000-0005-0000-0000-0000085F0000}"/>
    <cellStyle name="Normal 13 4 2 2 2 3 3" xfId="24184" xr:uid="{00000000-0005-0000-0000-0000095F0000}"/>
    <cellStyle name="Normal 13 4 2 2 2 3 4" xfId="24185" xr:uid="{00000000-0005-0000-0000-00000A5F0000}"/>
    <cellStyle name="Normal 13 4 2 2 2 3 5" xfId="24186" xr:uid="{00000000-0005-0000-0000-00000B5F0000}"/>
    <cellStyle name="Normal 13 4 2 2 2 3 6" xfId="24187" xr:uid="{00000000-0005-0000-0000-00000C5F0000}"/>
    <cellStyle name="Normal 13 4 2 2 2 3 7" xfId="24188" xr:uid="{00000000-0005-0000-0000-00000D5F0000}"/>
    <cellStyle name="Normal 13 4 2 2 2 3 8" xfId="24189" xr:uid="{00000000-0005-0000-0000-00000E5F0000}"/>
    <cellStyle name="Normal 13 4 2 2 2 4" xfId="24190" xr:uid="{00000000-0005-0000-0000-00000F5F0000}"/>
    <cellStyle name="Normal 13 4 2 2 2 4 2" xfId="24191" xr:uid="{00000000-0005-0000-0000-0000105F0000}"/>
    <cellStyle name="Normal 13 4 2 2 2 4 3" xfId="24192" xr:uid="{00000000-0005-0000-0000-0000115F0000}"/>
    <cellStyle name="Normal 13 4 2 2 2 4 4" xfId="24193" xr:uid="{00000000-0005-0000-0000-0000125F0000}"/>
    <cellStyle name="Normal 13 4 2 2 2 4 5" xfId="24194" xr:uid="{00000000-0005-0000-0000-0000135F0000}"/>
    <cellStyle name="Normal 13 4 2 2 2 4 6" xfId="24195" xr:uid="{00000000-0005-0000-0000-0000145F0000}"/>
    <cellStyle name="Normal 13 4 2 2 2 4 7" xfId="24196" xr:uid="{00000000-0005-0000-0000-0000155F0000}"/>
    <cellStyle name="Normal 13 4 2 2 2 5" xfId="24197" xr:uid="{00000000-0005-0000-0000-0000165F0000}"/>
    <cellStyle name="Normal 13 4 2 2 2 6" xfId="24198" xr:uid="{00000000-0005-0000-0000-0000175F0000}"/>
    <cellStyle name="Normal 13 4 2 2 2 7" xfId="24199" xr:uid="{00000000-0005-0000-0000-0000185F0000}"/>
    <cellStyle name="Normal 13 4 2 2 2 8" xfId="24200" xr:uid="{00000000-0005-0000-0000-0000195F0000}"/>
    <cellStyle name="Normal 13 4 2 2 2 9" xfId="24201" xr:uid="{00000000-0005-0000-0000-00001A5F0000}"/>
    <cellStyle name="Normal 13 4 2 2 3" xfId="24202" xr:uid="{00000000-0005-0000-0000-00001B5F0000}"/>
    <cellStyle name="Normal 13 4 2 2 3 2" xfId="24203" xr:uid="{00000000-0005-0000-0000-00001C5F0000}"/>
    <cellStyle name="Normal 13 4 2 2 3 2 2" xfId="24204" xr:uid="{00000000-0005-0000-0000-00001D5F0000}"/>
    <cellStyle name="Normal 13 4 2 2 3 2 2 2" xfId="24205" xr:uid="{00000000-0005-0000-0000-00001E5F0000}"/>
    <cellStyle name="Normal 13 4 2 2 3 2 2 3" xfId="24206" xr:uid="{00000000-0005-0000-0000-00001F5F0000}"/>
    <cellStyle name="Normal 13 4 2 2 3 2 2 4" xfId="24207" xr:uid="{00000000-0005-0000-0000-0000205F0000}"/>
    <cellStyle name="Normal 13 4 2 2 3 2 2 5" xfId="24208" xr:uid="{00000000-0005-0000-0000-0000215F0000}"/>
    <cellStyle name="Normal 13 4 2 2 3 2 2 6" xfId="24209" xr:uid="{00000000-0005-0000-0000-0000225F0000}"/>
    <cellStyle name="Normal 13 4 2 2 3 2 2 7" xfId="24210" xr:uid="{00000000-0005-0000-0000-0000235F0000}"/>
    <cellStyle name="Normal 13 4 2 2 3 2 3" xfId="24211" xr:uid="{00000000-0005-0000-0000-0000245F0000}"/>
    <cellStyle name="Normal 13 4 2 2 3 2 4" xfId="24212" xr:uid="{00000000-0005-0000-0000-0000255F0000}"/>
    <cellStyle name="Normal 13 4 2 2 3 2 5" xfId="24213" xr:uid="{00000000-0005-0000-0000-0000265F0000}"/>
    <cellStyle name="Normal 13 4 2 2 3 2 6" xfId="24214" xr:uid="{00000000-0005-0000-0000-0000275F0000}"/>
    <cellStyle name="Normal 13 4 2 2 3 2 7" xfId="24215" xr:uid="{00000000-0005-0000-0000-0000285F0000}"/>
    <cellStyle name="Normal 13 4 2 2 3 2 8" xfId="24216" xr:uid="{00000000-0005-0000-0000-0000295F0000}"/>
    <cellStyle name="Normal 13 4 2 2 3 3" xfId="24217" xr:uid="{00000000-0005-0000-0000-00002A5F0000}"/>
    <cellStyle name="Normal 13 4 2 2 3 3 2" xfId="24218" xr:uid="{00000000-0005-0000-0000-00002B5F0000}"/>
    <cellStyle name="Normal 13 4 2 2 3 3 3" xfId="24219" xr:uid="{00000000-0005-0000-0000-00002C5F0000}"/>
    <cellStyle name="Normal 13 4 2 2 3 3 4" xfId="24220" xr:uid="{00000000-0005-0000-0000-00002D5F0000}"/>
    <cellStyle name="Normal 13 4 2 2 3 3 5" xfId="24221" xr:uid="{00000000-0005-0000-0000-00002E5F0000}"/>
    <cellStyle name="Normal 13 4 2 2 3 3 6" xfId="24222" xr:uid="{00000000-0005-0000-0000-00002F5F0000}"/>
    <cellStyle name="Normal 13 4 2 2 3 3 7" xfId="24223" xr:uid="{00000000-0005-0000-0000-0000305F0000}"/>
    <cellStyle name="Normal 13 4 2 2 3 4" xfId="24224" xr:uid="{00000000-0005-0000-0000-0000315F0000}"/>
    <cellStyle name="Normal 13 4 2 2 3 5" xfId="24225" xr:uid="{00000000-0005-0000-0000-0000325F0000}"/>
    <cellStyle name="Normal 13 4 2 2 3 6" xfId="24226" xr:uid="{00000000-0005-0000-0000-0000335F0000}"/>
    <cellStyle name="Normal 13 4 2 2 3 7" xfId="24227" xr:uid="{00000000-0005-0000-0000-0000345F0000}"/>
    <cellStyle name="Normal 13 4 2 2 3 8" xfId="24228" xr:uid="{00000000-0005-0000-0000-0000355F0000}"/>
    <cellStyle name="Normal 13 4 2 2 3 9" xfId="24229" xr:uid="{00000000-0005-0000-0000-0000365F0000}"/>
    <cellStyle name="Normal 13 4 2 2 4" xfId="24230" xr:uid="{00000000-0005-0000-0000-0000375F0000}"/>
    <cellStyle name="Normal 13 4 2 2 4 2" xfId="24231" xr:uid="{00000000-0005-0000-0000-0000385F0000}"/>
    <cellStyle name="Normal 13 4 2 2 4 2 2" xfId="24232" xr:uid="{00000000-0005-0000-0000-0000395F0000}"/>
    <cellStyle name="Normal 13 4 2 2 4 2 3" xfId="24233" xr:uid="{00000000-0005-0000-0000-00003A5F0000}"/>
    <cellStyle name="Normal 13 4 2 2 4 2 4" xfId="24234" xr:uid="{00000000-0005-0000-0000-00003B5F0000}"/>
    <cellStyle name="Normal 13 4 2 2 4 2 5" xfId="24235" xr:uid="{00000000-0005-0000-0000-00003C5F0000}"/>
    <cellStyle name="Normal 13 4 2 2 4 2 6" xfId="24236" xr:uid="{00000000-0005-0000-0000-00003D5F0000}"/>
    <cellStyle name="Normal 13 4 2 2 4 2 7" xfId="24237" xr:uid="{00000000-0005-0000-0000-00003E5F0000}"/>
    <cellStyle name="Normal 13 4 2 2 4 3" xfId="24238" xr:uid="{00000000-0005-0000-0000-00003F5F0000}"/>
    <cellStyle name="Normal 13 4 2 2 4 4" xfId="24239" xr:uid="{00000000-0005-0000-0000-0000405F0000}"/>
    <cellStyle name="Normal 13 4 2 2 4 5" xfId="24240" xr:uid="{00000000-0005-0000-0000-0000415F0000}"/>
    <cellStyle name="Normal 13 4 2 2 4 6" xfId="24241" xr:uid="{00000000-0005-0000-0000-0000425F0000}"/>
    <cellStyle name="Normal 13 4 2 2 4 7" xfId="24242" xr:uid="{00000000-0005-0000-0000-0000435F0000}"/>
    <cellStyle name="Normal 13 4 2 2 4 8" xfId="24243" xr:uid="{00000000-0005-0000-0000-0000445F0000}"/>
    <cellStyle name="Normal 13 4 2 2 5" xfId="24244" xr:uid="{00000000-0005-0000-0000-0000455F0000}"/>
    <cellStyle name="Normal 13 4 2 2 5 2" xfId="24245" xr:uid="{00000000-0005-0000-0000-0000465F0000}"/>
    <cellStyle name="Normal 13 4 2 2 5 3" xfId="24246" xr:uid="{00000000-0005-0000-0000-0000475F0000}"/>
    <cellStyle name="Normal 13 4 2 2 5 4" xfId="24247" xr:uid="{00000000-0005-0000-0000-0000485F0000}"/>
    <cellStyle name="Normal 13 4 2 2 5 5" xfId="24248" xr:uid="{00000000-0005-0000-0000-0000495F0000}"/>
    <cellStyle name="Normal 13 4 2 2 5 6" xfId="24249" xr:uid="{00000000-0005-0000-0000-00004A5F0000}"/>
    <cellStyle name="Normal 13 4 2 2 5 7" xfId="24250" xr:uid="{00000000-0005-0000-0000-00004B5F0000}"/>
    <cellStyle name="Normal 13 4 2 2 6" xfId="24251" xr:uid="{00000000-0005-0000-0000-00004C5F0000}"/>
    <cellStyle name="Normal 13 4 2 2 7" xfId="24252" xr:uid="{00000000-0005-0000-0000-00004D5F0000}"/>
    <cellStyle name="Normal 13 4 2 2 8" xfId="24253" xr:uid="{00000000-0005-0000-0000-00004E5F0000}"/>
    <cellStyle name="Normal 13 4 2 2 9" xfId="24254" xr:uid="{00000000-0005-0000-0000-00004F5F0000}"/>
    <cellStyle name="Normal 13 4 2 3" xfId="24255" xr:uid="{00000000-0005-0000-0000-0000505F0000}"/>
    <cellStyle name="Normal 13 4 2 3 10" xfId="24256" xr:uid="{00000000-0005-0000-0000-0000515F0000}"/>
    <cellStyle name="Normal 13 4 2 3 2" xfId="24257" xr:uid="{00000000-0005-0000-0000-0000525F0000}"/>
    <cellStyle name="Normal 13 4 2 3 2 2" xfId="24258" xr:uid="{00000000-0005-0000-0000-0000535F0000}"/>
    <cellStyle name="Normal 13 4 2 3 2 2 2" xfId="24259" xr:uid="{00000000-0005-0000-0000-0000545F0000}"/>
    <cellStyle name="Normal 13 4 2 3 2 2 3" xfId="24260" xr:uid="{00000000-0005-0000-0000-0000555F0000}"/>
    <cellStyle name="Normal 13 4 2 3 2 2 4" xfId="24261" xr:uid="{00000000-0005-0000-0000-0000565F0000}"/>
    <cellStyle name="Normal 13 4 2 3 2 2 5" xfId="24262" xr:uid="{00000000-0005-0000-0000-0000575F0000}"/>
    <cellStyle name="Normal 13 4 2 3 2 2 6" xfId="24263" xr:uid="{00000000-0005-0000-0000-0000585F0000}"/>
    <cellStyle name="Normal 13 4 2 3 2 2 7" xfId="24264" xr:uid="{00000000-0005-0000-0000-0000595F0000}"/>
    <cellStyle name="Normal 13 4 2 3 2 3" xfId="24265" xr:uid="{00000000-0005-0000-0000-00005A5F0000}"/>
    <cellStyle name="Normal 13 4 2 3 2 4" xfId="24266" xr:uid="{00000000-0005-0000-0000-00005B5F0000}"/>
    <cellStyle name="Normal 13 4 2 3 2 5" xfId="24267" xr:uid="{00000000-0005-0000-0000-00005C5F0000}"/>
    <cellStyle name="Normal 13 4 2 3 2 6" xfId="24268" xr:uid="{00000000-0005-0000-0000-00005D5F0000}"/>
    <cellStyle name="Normal 13 4 2 3 2 7" xfId="24269" xr:uid="{00000000-0005-0000-0000-00005E5F0000}"/>
    <cellStyle name="Normal 13 4 2 3 2 8" xfId="24270" xr:uid="{00000000-0005-0000-0000-00005F5F0000}"/>
    <cellStyle name="Normal 13 4 2 3 3" xfId="24271" xr:uid="{00000000-0005-0000-0000-0000605F0000}"/>
    <cellStyle name="Normal 13 4 2 3 3 2" xfId="24272" xr:uid="{00000000-0005-0000-0000-0000615F0000}"/>
    <cellStyle name="Normal 13 4 2 3 3 2 2" xfId="24273" xr:uid="{00000000-0005-0000-0000-0000625F0000}"/>
    <cellStyle name="Normal 13 4 2 3 3 2 3" xfId="24274" xr:uid="{00000000-0005-0000-0000-0000635F0000}"/>
    <cellStyle name="Normal 13 4 2 3 3 2 4" xfId="24275" xr:uid="{00000000-0005-0000-0000-0000645F0000}"/>
    <cellStyle name="Normal 13 4 2 3 3 2 5" xfId="24276" xr:uid="{00000000-0005-0000-0000-0000655F0000}"/>
    <cellStyle name="Normal 13 4 2 3 3 2 6" xfId="24277" xr:uid="{00000000-0005-0000-0000-0000665F0000}"/>
    <cellStyle name="Normal 13 4 2 3 3 2 7" xfId="24278" xr:uid="{00000000-0005-0000-0000-0000675F0000}"/>
    <cellStyle name="Normal 13 4 2 3 3 3" xfId="24279" xr:uid="{00000000-0005-0000-0000-0000685F0000}"/>
    <cellStyle name="Normal 13 4 2 3 3 4" xfId="24280" xr:uid="{00000000-0005-0000-0000-0000695F0000}"/>
    <cellStyle name="Normal 13 4 2 3 3 5" xfId="24281" xr:uid="{00000000-0005-0000-0000-00006A5F0000}"/>
    <cellStyle name="Normal 13 4 2 3 3 6" xfId="24282" xr:uid="{00000000-0005-0000-0000-00006B5F0000}"/>
    <cellStyle name="Normal 13 4 2 3 3 7" xfId="24283" xr:uid="{00000000-0005-0000-0000-00006C5F0000}"/>
    <cellStyle name="Normal 13 4 2 3 3 8" xfId="24284" xr:uid="{00000000-0005-0000-0000-00006D5F0000}"/>
    <cellStyle name="Normal 13 4 2 3 4" xfId="24285" xr:uid="{00000000-0005-0000-0000-00006E5F0000}"/>
    <cellStyle name="Normal 13 4 2 3 4 2" xfId="24286" xr:uid="{00000000-0005-0000-0000-00006F5F0000}"/>
    <cellStyle name="Normal 13 4 2 3 4 3" xfId="24287" xr:uid="{00000000-0005-0000-0000-0000705F0000}"/>
    <cellStyle name="Normal 13 4 2 3 4 4" xfId="24288" xr:uid="{00000000-0005-0000-0000-0000715F0000}"/>
    <cellStyle name="Normal 13 4 2 3 4 5" xfId="24289" xr:uid="{00000000-0005-0000-0000-0000725F0000}"/>
    <cellStyle name="Normal 13 4 2 3 4 6" xfId="24290" xr:uid="{00000000-0005-0000-0000-0000735F0000}"/>
    <cellStyle name="Normal 13 4 2 3 4 7" xfId="24291" xr:uid="{00000000-0005-0000-0000-0000745F0000}"/>
    <cellStyle name="Normal 13 4 2 3 5" xfId="24292" xr:uid="{00000000-0005-0000-0000-0000755F0000}"/>
    <cellStyle name="Normal 13 4 2 3 6" xfId="24293" xr:uid="{00000000-0005-0000-0000-0000765F0000}"/>
    <cellStyle name="Normal 13 4 2 3 7" xfId="24294" xr:uid="{00000000-0005-0000-0000-0000775F0000}"/>
    <cellStyle name="Normal 13 4 2 3 8" xfId="24295" xr:uid="{00000000-0005-0000-0000-0000785F0000}"/>
    <cellStyle name="Normal 13 4 2 3 9" xfId="24296" xr:uid="{00000000-0005-0000-0000-0000795F0000}"/>
    <cellStyle name="Normal 13 4 2 4" xfId="24297" xr:uid="{00000000-0005-0000-0000-00007A5F0000}"/>
    <cellStyle name="Normal 13 4 2 4 2" xfId="24298" xr:uid="{00000000-0005-0000-0000-00007B5F0000}"/>
    <cellStyle name="Normal 13 4 2 4 2 2" xfId="24299" xr:uid="{00000000-0005-0000-0000-00007C5F0000}"/>
    <cellStyle name="Normal 13 4 2 4 2 2 2" xfId="24300" xr:uid="{00000000-0005-0000-0000-00007D5F0000}"/>
    <cellStyle name="Normal 13 4 2 4 2 2 3" xfId="24301" xr:uid="{00000000-0005-0000-0000-00007E5F0000}"/>
    <cellStyle name="Normal 13 4 2 4 2 2 4" xfId="24302" xr:uid="{00000000-0005-0000-0000-00007F5F0000}"/>
    <cellStyle name="Normal 13 4 2 4 2 2 5" xfId="24303" xr:uid="{00000000-0005-0000-0000-0000805F0000}"/>
    <cellStyle name="Normal 13 4 2 4 2 2 6" xfId="24304" xr:uid="{00000000-0005-0000-0000-0000815F0000}"/>
    <cellStyle name="Normal 13 4 2 4 2 2 7" xfId="24305" xr:uid="{00000000-0005-0000-0000-0000825F0000}"/>
    <cellStyle name="Normal 13 4 2 4 2 3" xfId="24306" xr:uid="{00000000-0005-0000-0000-0000835F0000}"/>
    <cellStyle name="Normal 13 4 2 4 2 4" xfId="24307" xr:uid="{00000000-0005-0000-0000-0000845F0000}"/>
    <cellStyle name="Normal 13 4 2 4 2 5" xfId="24308" xr:uid="{00000000-0005-0000-0000-0000855F0000}"/>
    <cellStyle name="Normal 13 4 2 4 2 6" xfId="24309" xr:uid="{00000000-0005-0000-0000-0000865F0000}"/>
    <cellStyle name="Normal 13 4 2 4 2 7" xfId="24310" xr:uid="{00000000-0005-0000-0000-0000875F0000}"/>
    <cellStyle name="Normal 13 4 2 4 2 8" xfId="24311" xr:uid="{00000000-0005-0000-0000-0000885F0000}"/>
    <cellStyle name="Normal 13 4 2 4 3" xfId="24312" xr:uid="{00000000-0005-0000-0000-0000895F0000}"/>
    <cellStyle name="Normal 13 4 2 4 3 2" xfId="24313" xr:uid="{00000000-0005-0000-0000-00008A5F0000}"/>
    <cellStyle name="Normal 13 4 2 4 3 3" xfId="24314" xr:uid="{00000000-0005-0000-0000-00008B5F0000}"/>
    <cellStyle name="Normal 13 4 2 4 3 4" xfId="24315" xr:uid="{00000000-0005-0000-0000-00008C5F0000}"/>
    <cellStyle name="Normal 13 4 2 4 3 5" xfId="24316" xr:uid="{00000000-0005-0000-0000-00008D5F0000}"/>
    <cellStyle name="Normal 13 4 2 4 3 6" xfId="24317" xr:uid="{00000000-0005-0000-0000-00008E5F0000}"/>
    <cellStyle name="Normal 13 4 2 4 3 7" xfId="24318" xr:uid="{00000000-0005-0000-0000-00008F5F0000}"/>
    <cellStyle name="Normal 13 4 2 4 4" xfId="24319" xr:uid="{00000000-0005-0000-0000-0000905F0000}"/>
    <cellStyle name="Normal 13 4 2 4 5" xfId="24320" xr:uid="{00000000-0005-0000-0000-0000915F0000}"/>
    <cellStyle name="Normal 13 4 2 4 6" xfId="24321" xr:uid="{00000000-0005-0000-0000-0000925F0000}"/>
    <cellStyle name="Normal 13 4 2 4 7" xfId="24322" xr:uid="{00000000-0005-0000-0000-0000935F0000}"/>
    <cellStyle name="Normal 13 4 2 4 8" xfId="24323" xr:uid="{00000000-0005-0000-0000-0000945F0000}"/>
    <cellStyle name="Normal 13 4 2 4 9" xfId="24324" xr:uid="{00000000-0005-0000-0000-0000955F0000}"/>
    <cellStyle name="Normal 13 4 2 5" xfId="24325" xr:uid="{00000000-0005-0000-0000-0000965F0000}"/>
    <cellStyle name="Normal 13 4 2 5 2" xfId="24326" xr:uid="{00000000-0005-0000-0000-0000975F0000}"/>
    <cellStyle name="Normal 13 4 2 5 2 2" xfId="24327" xr:uid="{00000000-0005-0000-0000-0000985F0000}"/>
    <cellStyle name="Normal 13 4 2 5 2 3" xfId="24328" xr:uid="{00000000-0005-0000-0000-0000995F0000}"/>
    <cellStyle name="Normal 13 4 2 5 2 4" xfId="24329" xr:uid="{00000000-0005-0000-0000-00009A5F0000}"/>
    <cellStyle name="Normal 13 4 2 5 2 5" xfId="24330" xr:uid="{00000000-0005-0000-0000-00009B5F0000}"/>
    <cellStyle name="Normal 13 4 2 5 2 6" xfId="24331" xr:uid="{00000000-0005-0000-0000-00009C5F0000}"/>
    <cellStyle name="Normal 13 4 2 5 2 7" xfId="24332" xr:uid="{00000000-0005-0000-0000-00009D5F0000}"/>
    <cellStyle name="Normal 13 4 2 5 3" xfId="24333" xr:uid="{00000000-0005-0000-0000-00009E5F0000}"/>
    <cellStyle name="Normal 13 4 2 5 4" xfId="24334" xr:uid="{00000000-0005-0000-0000-00009F5F0000}"/>
    <cellStyle name="Normal 13 4 2 5 5" xfId="24335" xr:uid="{00000000-0005-0000-0000-0000A05F0000}"/>
    <cellStyle name="Normal 13 4 2 5 6" xfId="24336" xr:uid="{00000000-0005-0000-0000-0000A15F0000}"/>
    <cellStyle name="Normal 13 4 2 5 7" xfId="24337" xr:uid="{00000000-0005-0000-0000-0000A25F0000}"/>
    <cellStyle name="Normal 13 4 2 5 8" xfId="24338" xr:uid="{00000000-0005-0000-0000-0000A35F0000}"/>
    <cellStyle name="Normal 13 4 2 6" xfId="24339" xr:uid="{00000000-0005-0000-0000-0000A45F0000}"/>
    <cellStyle name="Normal 13 4 2 6 2" xfId="24340" xr:uid="{00000000-0005-0000-0000-0000A55F0000}"/>
    <cellStyle name="Normal 13 4 2 6 3" xfId="24341" xr:uid="{00000000-0005-0000-0000-0000A65F0000}"/>
    <cellStyle name="Normal 13 4 2 6 4" xfId="24342" xr:uid="{00000000-0005-0000-0000-0000A75F0000}"/>
    <cellStyle name="Normal 13 4 2 6 5" xfId="24343" xr:uid="{00000000-0005-0000-0000-0000A85F0000}"/>
    <cellStyle name="Normal 13 4 2 6 6" xfId="24344" xr:uid="{00000000-0005-0000-0000-0000A95F0000}"/>
    <cellStyle name="Normal 13 4 2 6 7" xfId="24345" xr:uid="{00000000-0005-0000-0000-0000AA5F0000}"/>
    <cellStyle name="Normal 13 4 2 7" xfId="24346" xr:uid="{00000000-0005-0000-0000-0000AB5F0000}"/>
    <cellStyle name="Normal 13 4 2 8" xfId="24347" xr:uid="{00000000-0005-0000-0000-0000AC5F0000}"/>
    <cellStyle name="Normal 13 4 2 9" xfId="24348" xr:uid="{00000000-0005-0000-0000-0000AD5F0000}"/>
    <cellStyle name="Normal 13 4 3" xfId="24349" xr:uid="{00000000-0005-0000-0000-0000AE5F0000}"/>
    <cellStyle name="Normal 13 4 3 10" xfId="24350" xr:uid="{00000000-0005-0000-0000-0000AF5F0000}"/>
    <cellStyle name="Normal 13 4 3 11" xfId="24351" xr:uid="{00000000-0005-0000-0000-0000B05F0000}"/>
    <cellStyle name="Normal 13 4 3 12" xfId="24352" xr:uid="{00000000-0005-0000-0000-0000B15F0000}"/>
    <cellStyle name="Normal 13 4 3 2" xfId="24353" xr:uid="{00000000-0005-0000-0000-0000B25F0000}"/>
    <cellStyle name="Normal 13 4 3 2 10" xfId="24354" xr:uid="{00000000-0005-0000-0000-0000B35F0000}"/>
    <cellStyle name="Normal 13 4 3 2 11" xfId="24355" xr:uid="{00000000-0005-0000-0000-0000B45F0000}"/>
    <cellStyle name="Normal 13 4 3 2 2" xfId="24356" xr:uid="{00000000-0005-0000-0000-0000B55F0000}"/>
    <cellStyle name="Normal 13 4 3 2 2 10" xfId="24357" xr:uid="{00000000-0005-0000-0000-0000B65F0000}"/>
    <cellStyle name="Normal 13 4 3 2 2 2" xfId="24358" xr:uid="{00000000-0005-0000-0000-0000B75F0000}"/>
    <cellStyle name="Normal 13 4 3 2 2 2 2" xfId="24359" xr:uid="{00000000-0005-0000-0000-0000B85F0000}"/>
    <cellStyle name="Normal 13 4 3 2 2 2 2 2" xfId="24360" xr:uid="{00000000-0005-0000-0000-0000B95F0000}"/>
    <cellStyle name="Normal 13 4 3 2 2 2 2 3" xfId="24361" xr:uid="{00000000-0005-0000-0000-0000BA5F0000}"/>
    <cellStyle name="Normal 13 4 3 2 2 2 2 4" xfId="24362" xr:uid="{00000000-0005-0000-0000-0000BB5F0000}"/>
    <cellStyle name="Normal 13 4 3 2 2 2 2 5" xfId="24363" xr:uid="{00000000-0005-0000-0000-0000BC5F0000}"/>
    <cellStyle name="Normal 13 4 3 2 2 2 2 6" xfId="24364" xr:uid="{00000000-0005-0000-0000-0000BD5F0000}"/>
    <cellStyle name="Normal 13 4 3 2 2 2 2 7" xfId="24365" xr:uid="{00000000-0005-0000-0000-0000BE5F0000}"/>
    <cellStyle name="Normal 13 4 3 2 2 2 3" xfId="24366" xr:uid="{00000000-0005-0000-0000-0000BF5F0000}"/>
    <cellStyle name="Normal 13 4 3 2 2 2 4" xfId="24367" xr:uid="{00000000-0005-0000-0000-0000C05F0000}"/>
    <cellStyle name="Normal 13 4 3 2 2 2 5" xfId="24368" xr:uid="{00000000-0005-0000-0000-0000C15F0000}"/>
    <cellStyle name="Normal 13 4 3 2 2 2 6" xfId="24369" xr:uid="{00000000-0005-0000-0000-0000C25F0000}"/>
    <cellStyle name="Normal 13 4 3 2 2 2 7" xfId="24370" xr:uid="{00000000-0005-0000-0000-0000C35F0000}"/>
    <cellStyle name="Normal 13 4 3 2 2 2 8" xfId="24371" xr:uid="{00000000-0005-0000-0000-0000C45F0000}"/>
    <cellStyle name="Normal 13 4 3 2 2 3" xfId="24372" xr:uid="{00000000-0005-0000-0000-0000C55F0000}"/>
    <cellStyle name="Normal 13 4 3 2 2 3 2" xfId="24373" xr:uid="{00000000-0005-0000-0000-0000C65F0000}"/>
    <cellStyle name="Normal 13 4 3 2 2 3 2 2" xfId="24374" xr:uid="{00000000-0005-0000-0000-0000C75F0000}"/>
    <cellStyle name="Normal 13 4 3 2 2 3 2 3" xfId="24375" xr:uid="{00000000-0005-0000-0000-0000C85F0000}"/>
    <cellStyle name="Normal 13 4 3 2 2 3 2 4" xfId="24376" xr:uid="{00000000-0005-0000-0000-0000C95F0000}"/>
    <cellStyle name="Normal 13 4 3 2 2 3 2 5" xfId="24377" xr:uid="{00000000-0005-0000-0000-0000CA5F0000}"/>
    <cellStyle name="Normal 13 4 3 2 2 3 2 6" xfId="24378" xr:uid="{00000000-0005-0000-0000-0000CB5F0000}"/>
    <cellStyle name="Normal 13 4 3 2 2 3 2 7" xfId="24379" xr:uid="{00000000-0005-0000-0000-0000CC5F0000}"/>
    <cellStyle name="Normal 13 4 3 2 2 3 3" xfId="24380" xr:uid="{00000000-0005-0000-0000-0000CD5F0000}"/>
    <cellStyle name="Normal 13 4 3 2 2 3 4" xfId="24381" xr:uid="{00000000-0005-0000-0000-0000CE5F0000}"/>
    <cellStyle name="Normal 13 4 3 2 2 3 5" xfId="24382" xr:uid="{00000000-0005-0000-0000-0000CF5F0000}"/>
    <cellStyle name="Normal 13 4 3 2 2 3 6" xfId="24383" xr:uid="{00000000-0005-0000-0000-0000D05F0000}"/>
    <cellStyle name="Normal 13 4 3 2 2 3 7" xfId="24384" xr:uid="{00000000-0005-0000-0000-0000D15F0000}"/>
    <cellStyle name="Normal 13 4 3 2 2 3 8" xfId="24385" xr:uid="{00000000-0005-0000-0000-0000D25F0000}"/>
    <cellStyle name="Normal 13 4 3 2 2 4" xfId="24386" xr:uid="{00000000-0005-0000-0000-0000D35F0000}"/>
    <cellStyle name="Normal 13 4 3 2 2 4 2" xfId="24387" xr:uid="{00000000-0005-0000-0000-0000D45F0000}"/>
    <cellStyle name="Normal 13 4 3 2 2 4 3" xfId="24388" xr:uid="{00000000-0005-0000-0000-0000D55F0000}"/>
    <cellStyle name="Normal 13 4 3 2 2 4 4" xfId="24389" xr:uid="{00000000-0005-0000-0000-0000D65F0000}"/>
    <cellStyle name="Normal 13 4 3 2 2 4 5" xfId="24390" xr:uid="{00000000-0005-0000-0000-0000D75F0000}"/>
    <cellStyle name="Normal 13 4 3 2 2 4 6" xfId="24391" xr:uid="{00000000-0005-0000-0000-0000D85F0000}"/>
    <cellStyle name="Normal 13 4 3 2 2 4 7" xfId="24392" xr:uid="{00000000-0005-0000-0000-0000D95F0000}"/>
    <cellStyle name="Normal 13 4 3 2 2 5" xfId="24393" xr:uid="{00000000-0005-0000-0000-0000DA5F0000}"/>
    <cellStyle name="Normal 13 4 3 2 2 6" xfId="24394" xr:uid="{00000000-0005-0000-0000-0000DB5F0000}"/>
    <cellStyle name="Normal 13 4 3 2 2 7" xfId="24395" xr:uid="{00000000-0005-0000-0000-0000DC5F0000}"/>
    <cellStyle name="Normal 13 4 3 2 2 8" xfId="24396" xr:uid="{00000000-0005-0000-0000-0000DD5F0000}"/>
    <cellStyle name="Normal 13 4 3 2 2 9" xfId="24397" xr:uid="{00000000-0005-0000-0000-0000DE5F0000}"/>
    <cellStyle name="Normal 13 4 3 2 3" xfId="24398" xr:uid="{00000000-0005-0000-0000-0000DF5F0000}"/>
    <cellStyle name="Normal 13 4 3 2 3 2" xfId="24399" xr:uid="{00000000-0005-0000-0000-0000E05F0000}"/>
    <cellStyle name="Normal 13 4 3 2 3 2 2" xfId="24400" xr:uid="{00000000-0005-0000-0000-0000E15F0000}"/>
    <cellStyle name="Normal 13 4 3 2 3 2 2 2" xfId="24401" xr:uid="{00000000-0005-0000-0000-0000E25F0000}"/>
    <cellStyle name="Normal 13 4 3 2 3 2 2 3" xfId="24402" xr:uid="{00000000-0005-0000-0000-0000E35F0000}"/>
    <cellStyle name="Normal 13 4 3 2 3 2 2 4" xfId="24403" xr:uid="{00000000-0005-0000-0000-0000E45F0000}"/>
    <cellStyle name="Normal 13 4 3 2 3 2 2 5" xfId="24404" xr:uid="{00000000-0005-0000-0000-0000E55F0000}"/>
    <cellStyle name="Normal 13 4 3 2 3 2 2 6" xfId="24405" xr:uid="{00000000-0005-0000-0000-0000E65F0000}"/>
    <cellStyle name="Normal 13 4 3 2 3 2 2 7" xfId="24406" xr:uid="{00000000-0005-0000-0000-0000E75F0000}"/>
    <cellStyle name="Normal 13 4 3 2 3 2 3" xfId="24407" xr:uid="{00000000-0005-0000-0000-0000E85F0000}"/>
    <cellStyle name="Normal 13 4 3 2 3 2 4" xfId="24408" xr:uid="{00000000-0005-0000-0000-0000E95F0000}"/>
    <cellStyle name="Normal 13 4 3 2 3 2 5" xfId="24409" xr:uid="{00000000-0005-0000-0000-0000EA5F0000}"/>
    <cellStyle name="Normal 13 4 3 2 3 2 6" xfId="24410" xr:uid="{00000000-0005-0000-0000-0000EB5F0000}"/>
    <cellStyle name="Normal 13 4 3 2 3 2 7" xfId="24411" xr:uid="{00000000-0005-0000-0000-0000EC5F0000}"/>
    <cellStyle name="Normal 13 4 3 2 3 2 8" xfId="24412" xr:uid="{00000000-0005-0000-0000-0000ED5F0000}"/>
    <cellStyle name="Normal 13 4 3 2 3 3" xfId="24413" xr:uid="{00000000-0005-0000-0000-0000EE5F0000}"/>
    <cellStyle name="Normal 13 4 3 2 3 3 2" xfId="24414" xr:uid="{00000000-0005-0000-0000-0000EF5F0000}"/>
    <cellStyle name="Normal 13 4 3 2 3 3 3" xfId="24415" xr:uid="{00000000-0005-0000-0000-0000F05F0000}"/>
    <cellStyle name="Normal 13 4 3 2 3 3 4" xfId="24416" xr:uid="{00000000-0005-0000-0000-0000F15F0000}"/>
    <cellStyle name="Normal 13 4 3 2 3 3 5" xfId="24417" xr:uid="{00000000-0005-0000-0000-0000F25F0000}"/>
    <cellStyle name="Normal 13 4 3 2 3 3 6" xfId="24418" xr:uid="{00000000-0005-0000-0000-0000F35F0000}"/>
    <cellStyle name="Normal 13 4 3 2 3 3 7" xfId="24419" xr:uid="{00000000-0005-0000-0000-0000F45F0000}"/>
    <cellStyle name="Normal 13 4 3 2 3 4" xfId="24420" xr:uid="{00000000-0005-0000-0000-0000F55F0000}"/>
    <cellStyle name="Normal 13 4 3 2 3 5" xfId="24421" xr:uid="{00000000-0005-0000-0000-0000F65F0000}"/>
    <cellStyle name="Normal 13 4 3 2 3 6" xfId="24422" xr:uid="{00000000-0005-0000-0000-0000F75F0000}"/>
    <cellStyle name="Normal 13 4 3 2 3 7" xfId="24423" xr:uid="{00000000-0005-0000-0000-0000F85F0000}"/>
    <cellStyle name="Normal 13 4 3 2 3 8" xfId="24424" xr:uid="{00000000-0005-0000-0000-0000F95F0000}"/>
    <cellStyle name="Normal 13 4 3 2 3 9" xfId="24425" xr:uid="{00000000-0005-0000-0000-0000FA5F0000}"/>
    <cellStyle name="Normal 13 4 3 2 4" xfId="24426" xr:uid="{00000000-0005-0000-0000-0000FB5F0000}"/>
    <cellStyle name="Normal 13 4 3 2 4 2" xfId="24427" xr:uid="{00000000-0005-0000-0000-0000FC5F0000}"/>
    <cellStyle name="Normal 13 4 3 2 4 2 2" xfId="24428" xr:uid="{00000000-0005-0000-0000-0000FD5F0000}"/>
    <cellStyle name="Normal 13 4 3 2 4 2 3" xfId="24429" xr:uid="{00000000-0005-0000-0000-0000FE5F0000}"/>
    <cellStyle name="Normal 13 4 3 2 4 2 4" xfId="24430" xr:uid="{00000000-0005-0000-0000-0000FF5F0000}"/>
    <cellStyle name="Normal 13 4 3 2 4 2 5" xfId="24431" xr:uid="{00000000-0005-0000-0000-000000600000}"/>
    <cellStyle name="Normal 13 4 3 2 4 2 6" xfId="24432" xr:uid="{00000000-0005-0000-0000-000001600000}"/>
    <cellStyle name="Normal 13 4 3 2 4 2 7" xfId="24433" xr:uid="{00000000-0005-0000-0000-000002600000}"/>
    <cellStyle name="Normal 13 4 3 2 4 3" xfId="24434" xr:uid="{00000000-0005-0000-0000-000003600000}"/>
    <cellStyle name="Normal 13 4 3 2 4 4" xfId="24435" xr:uid="{00000000-0005-0000-0000-000004600000}"/>
    <cellStyle name="Normal 13 4 3 2 4 5" xfId="24436" xr:uid="{00000000-0005-0000-0000-000005600000}"/>
    <cellStyle name="Normal 13 4 3 2 4 6" xfId="24437" xr:uid="{00000000-0005-0000-0000-000006600000}"/>
    <cellStyle name="Normal 13 4 3 2 4 7" xfId="24438" xr:uid="{00000000-0005-0000-0000-000007600000}"/>
    <cellStyle name="Normal 13 4 3 2 4 8" xfId="24439" xr:uid="{00000000-0005-0000-0000-000008600000}"/>
    <cellStyle name="Normal 13 4 3 2 5" xfId="24440" xr:uid="{00000000-0005-0000-0000-000009600000}"/>
    <cellStyle name="Normal 13 4 3 2 5 2" xfId="24441" xr:uid="{00000000-0005-0000-0000-00000A600000}"/>
    <cellStyle name="Normal 13 4 3 2 5 3" xfId="24442" xr:uid="{00000000-0005-0000-0000-00000B600000}"/>
    <cellStyle name="Normal 13 4 3 2 5 4" xfId="24443" xr:uid="{00000000-0005-0000-0000-00000C600000}"/>
    <cellStyle name="Normal 13 4 3 2 5 5" xfId="24444" xr:uid="{00000000-0005-0000-0000-00000D600000}"/>
    <cellStyle name="Normal 13 4 3 2 5 6" xfId="24445" xr:uid="{00000000-0005-0000-0000-00000E600000}"/>
    <cellStyle name="Normal 13 4 3 2 5 7" xfId="24446" xr:uid="{00000000-0005-0000-0000-00000F600000}"/>
    <cellStyle name="Normal 13 4 3 2 6" xfId="24447" xr:uid="{00000000-0005-0000-0000-000010600000}"/>
    <cellStyle name="Normal 13 4 3 2 7" xfId="24448" xr:uid="{00000000-0005-0000-0000-000011600000}"/>
    <cellStyle name="Normal 13 4 3 2 8" xfId="24449" xr:uid="{00000000-0005-0000-0000-000012600000}"/>
    <cellStyle name="Normal 13 4 3 2 9" xfId="24450" xr:uid="{00000000-0005-0000-0000-000013600000}"/>
    <cellStyle name="Normal 13 4 3 3" xfId="24451" xr:uid="{00000000-0005-0000-0000-000014600000}"/>
    <cellStyle name="Normal 13 4 3 3 10" xfId="24452" xr:uid="{00000000-0005-0000-0000-000015600000}"/>
    <cellStyle name="Normal 13 4 3 3 2" xfId="24453" xr:uid="{00000000-0005-0000-0000-000016600000}"/>
    <cellStyle name="Normal 13 4 3 3 2 2" xfId="24454" xr:uid="{00000000-0005-0000-0000-000017600000}"/>
    <cellStyle name="Normal 13 4 3 3 2 2 2" xfId="24455" xr:uid="{00000000-0005-0000-0000-000018600000}"/>
    <cellStyle name="Normal 13 4 3 3 2 2 3" xfId="24456" xr:uid="{00000000-0005-0000-0000-000019600000}"/>
    <cellStyle name="Normal 13 4 3 3 2 2 4" xfId="24457" xr:uid="{00000000-0005-0000-0000-00001A600000}"/>
    <cellStyle name="Normal 13 4 3 3 2 2 5" xfId="24458" xr:uid="{00000000-0005-0000-0000-00001B600000}"/>
    <cellStyle name="Normal 13 4 3 3 2 2 6" xfId="24459" xr:uid="{00000000-0005-0000-0000-00001C600000}"/>
    <cellStyle name="Normal 13 4 3 3 2 2 7" xfId="24460" xr:uid="{00000000-0005-0000-0000-00001D600000}"/>
    <cellStyle name="Normal 13 4 3 3 2 3" xfId="24461" xr:uid="{00000000-0005-0000-0000-00001E600000}"/>
    <cellStyle name="Normal 13 4 3 3 2 4" xfId="24462" xr:uid="{00000000-0005-0000-0000-00001F600000}"/>
    <cellStyle name="Normal 13 4 3 3 2 5" xfId="24463" xr:uid="{00000000-0005-0000-0000-000020600000}"/>
    <cellStyle name="Normal 13 4 3 3 2 6" xfId="24464" xr:uid="{00000000-0005-0000-0000-000021600000}"/>
    <cellStyle name="Normal 13 4 3 3 2 7" xfId="24465" xr:uid="{00000000-0005-0000-0000-000022600000}"/>
    <cellStyle name="Normal 13 4 3 3 2 8" xfId="24466" xr:uid="{00000000-0005-0000-0000-000023600000}"/>
    <cellStyle name="Normal 13 4 3 3 3" xfId="24467" xr:uid="{00000000-0005-0000-0000-000024600000}"/>
    <cellStyle name="Normal 13 4 3 3 3 2" xfId="24468" xr:uid="{00000000-0005-0000-0000-000025600000}"/>
    <cellStyle name="Normal 13 4 3 3 3 2 2" xfId="24469" xr:uid="{00000000-0005-0000-0000-000026600000}"/>
    <cellStyle name="Normal 13 4 3 3 3 2 3" xfId="24470" xr:uid="{00000000-0005-0000-0000-000027600000}"/>
    <cellStyle name="Normal 13 4 3 3 3 2 4" xfId="24471" xr:uid="{00000000-0005-0000-0000-000028600000}"/>
    <cellStyle name="Normal 13 4 3 3 3 2 5" xfId="24472" xr:uid="{00000000-0005-0000-0000-000029600000}"/>
    <cellStyle name="Normal 13 4 3 3 3 2 6" xfId="24473" xr:uid="{00000000-0005-0000-0000-00002A600000}"/>
    <cellStyle name="Normal 13 4 3 3 3 2 7" xfId="24474" xr:uid="{00000000-0005-0000-0000-00002B600000}"/>
    <cellStyle name="Normal 13 4 3 3 3 3" xfId="24475" xr:uid="{00000000-0005-0000-0000-00002C600000}"/>
    <cellStyle name="Normal 13 4 3 3 3 4" xfId="24476" xr:uid="{00000000-0005-0000-0000-00002D600000}"/>
    <cellStyle name="Normal 13 4 3 3 3 5" xfId="24477" xr:uid="{00000000-0005-0000-0000-00002E600000}"/>
    <cellStyle name="Normal 13 4 3 3 3 6" xfId="24478" xr:uid="{00000000-0005-0000-0000-00002F600000}"/>
    <cellStyle name="Normal 13 4 3 3 3 7" xfId="24479" xr:uid="{00000000-0005-0000-0000-000030600000}"/>
    <cellStyle name="Normal 13 4 3 3 3 8" xfId="24480" xr:uid="{00000000-0005-0000-0000-000031600000}"/>
    <cellStyle name="Normal 13 4 3 3 4" xfId="24481" xr:uid="{00000000-0005-0000-0000-000032600000}"/>
    <cellStyle name="Normal 13 4 3 3 4 2" xfId="24482" xr:uid="{00000000-0005-0000-0000-000033600000}"/>
    <cellStyle name="Normal 13 4 3 3 4 3" xfId="24483" xr:uid="{00000000-0005-0000-0000-000034600000}"/>
    <cellStyle name="Normal 13 4 3 3 4 4" xfId="24484" xr:uid="{00000000-0005-0000-0000-000035600000}"/>
    <cellStyle name="Normal 13 4 3 3 4 5" xfId="24485" xr:uid="{00000000-0005-0000-0000-000036600000}"/>
    <cellStyle name="Normal 13 4 3 3 4 6" xfId="24486" xr:uid="{00000000-0005-0000-0000-000037600000}"/>
    <cellStyle name="Normal 13 4 3 3 4 7" xfId="24487" xr:uid="{00000000-0005-0000-0000-000038600000}"/>
    <cellStyle name="Normal 13 4 3 3 5" xfId="24488" xr:uid="{00000000-0005-0000-0000-000039600000}"/>
    <cellStyle name="Normal 13 4 3 3 6" xfId="24489" xr:uid="{00000000-0005-0000-0000-00003A600000}"/>
    <cellStyle name="Normal 13 4 3 3 7" xfId="24490" xr:uid="{00000000-0005-0000-0000-00003B600000}"/>
    <cellStyle name="Normal 13 4 3 3 8" xfId="24491" xr:uid="{00000000-0005-0000-0000-00003C600000}"/>
    <cellStyle name="Normal 13 4 3 3 9" xfId="24492" xr:uid="{00000000-0005-0000-0000-00003D600000}"/>
    <cellStyle name="Normal 13 4 3 4" xfId="24493" xr:uid="{00000000-0005-0000-0000-00003E600000}"/>
    <cellStyle name="Normal 13 4 3 4 2" xfId="24494" xr:uid="{00000000-0005-0000-0000-00003F600000}"/>
    <cellStyle name="Normal 13 4 3 4 2 2" xfId="24495" xr:uid="{00000000-0005-0000-0000-000040600000}"/>
    <cellStyle name="Normal 13 4 3 4 2 2 2" xfId="24496" xr:uid="{00000000-0005-0000-0000-000041600000}"/>
    <cellStyle name="Normal 13 4 3 4 2 2 3" xfId="24497" xr:uid="{00000000-0005-0000-0000-000042600000}"/>
    <cellStyle name="Normal 13 4 3 4 2 2 4" xfId="24498" xr:uid="{00000000-0005-0000-0000-000043600000}"/>
    <cellStyle name="Normal 13 4 3 4 2 2 5" xfId="24499" xr:uid="{00000000-0005-0000-0000-000044600000}"/>
    <cellStyle name="Normal 13 4 3 4 2 2 6" xfId="24500" xr:uid="{00000000-0005-0000-0000-000045600000}"/>
    <cellStyle name="Normal 13 4 3 4 2 2 7" xfId="24501" xr:uid="{00000000-0005-0000-0000-000046600000}"/>
    <cellStyle name="Normal 13 4 3 4 2 3" xfId="24502" xr:uid="{00000000-0005-0000-0000-000047600000}"/>
    <cellStyle name="Normal 13 4 3 4 2 4" xfId="24503" xr:uid="{00000000-0005-0000-0000-000048600000}"/>
    <cellStyle name="Normal 13 4 3 4 2 5" xfId="24504" xr:uid="{00000000-0005-0000-0000-000049600000}"/>
    <cellStyle name="Normal 13 4 3 4 2 6" xfId="24505" xr:uid="{00000000-0005-0000-0000-00004A600000}"/>
    <cellStyle name="Normal 13 4 3 4 2 7" xfId="24506" xr:uid="{00000000-0005-0000-0000-00004B600000}"/>
    <cellStyle name="Normal 13 4 3 4 2 8" xfId="24507" xr:uid="{00000000-0005-0000-0000-00004C600000}"/>
    <cellStyle name="Normal 13 4 3 4 3" xfId="24508" xr:uid="{00000000-0005-0000-0000-00004D600000}"/>
    <cellStyle name="Normal 13 4 3 4 3 2" xfId="24509" xr:uid="{00000000-0005-0000-0000-00004E600000}"/>
    <cellStyle name="Normal 13 4 3 4 3 3" xfId="24510" xr:uid="{00000000-0005-0000-0000-00004F600000}"/>
    <cellStyle name="Normal 13 4 3 4 3 4" xfId="24511" xr:uid="{00000000-0005-0000-0000-000050600000}"/>
    <cellStyle name="Normal 13 4 3 4 3 5" xfId="24512" xr:uid="{00000000-0005-0000-0000-000051600000}"/>
    <cellStyle name="Normal 13 4 3 4 3 6" xfId="24513" xr:uid="{00000000-0005-0000-0000-000052600000}"/>
    <cellStyle name="Normal 13 4 3 4 3 7" xfId="24514" xr:uid="{00000000-0005-0000-0000-000053600000}"/>
    <cellStyle name="Normal 13 4 3 4 4" xfId="24515" xr:uid="{00000000-0005-0000-0000-000054600000}"/>
    <cellStyle name="Normal 13 4 3 4 5" xfId="24516" xr:uid="{00000000-0005-0000-0000-000055600000}"/>
    <cellStyle name="Normal 13 4 3 4 6" xfId="24517" xr:uid="{00000000-0005-0000-0000-000056600000}"/>
    <cellStyle name="Normal 13 4 3 4 7" xfId="24518" xr:uid="{00000000-0005-0000-0000-000057600000}"/>
    <cellStyle name="Normal 13 4 3 4 8" xfId="24519" xr:uid="{00000000-0005-0000-0000-000058600000}"/>
    <cellStyle name="Normal 13 4 3 4 9" xfId="24520" xr:uid="{00000000-0005-0000-0000-000059600000}"/>
    <cellStyle name="Normal 13 4 3 5" xfId="24521" xr:uid="{00000000-0005-0000-0000-00005A600000}"/>
    <cellStyle name="Normal 13 4 3 5 2" xfId="24522" xr:uid="{00000000-0005-0000-0000-00005B600000}"/>
    <cellStyle name="Normal 13 4 3 5 2 2" xfId="24523" xr:uid="{00000000-0005-0000-0000-00005C600000}"/>
    <cellStyle name="Normal 13 4 3 5 2 3" xfId="24524" xr:uid="{00000000-0005-0000-0000-00005D600000}"/>
    <cellStyle name="Normal 13 4 3 5 2 4" xfId="24525" xr:uid="{00000000-0005-0000-0000-00005E600000}"/>
    <cellStyle name="Normal 13 4 3 5 2 5" xfId="24526" xr:uid="{00000000-0005-0000-0000-00005F600000}"/>
    <cellStyle name="Normal 13 4 3 5 2 6" xfId="24527" xr:uid="{00000000-0005-0000-0000-000060600000}"/>
    <cellStyle name="Normal 13 4 3 5 2 7" xfId="24528" xr:uid="{00000000-0005-0000-0000-000061600000}"/>
    <cellStyle name="Normal 13 4 3 5 3" xfId="24529" xr:uid="{00000000-0005-0000-0000-000062600000}"/>
    <cellStyle name="Normal 13 4 3 5 4" xfId="24530" xr:uid="{00000000-0005-0000-0000-000063600000}"/>
    <cellStyle name="Normal 13 4 3 5 5" xfId="24531" xr:uid="{00000000-0005-0000-0000-000064600000}"/>
    <cellStyle name="Normal 13 4 3 5 6" xfId="24532" xr:uid="{00000000-0005-0000-0000-000065600000}"/>
    <cellStyle name="Normal 13 4 3 5 7" xfId="24533" xr:uid="{00000000-0005-0000-0000-000066600000}"/>
    <cellStyle name="Normal 13 4 3 5 8" xfId="24534" xr:uid="{00000000-0005-0000-0000-000067600000}"/>
    <cellStyle name="Normal 13 4 3 6" xfId="24535" xr:uid="{00000000-0005-0000-0000-000068600000}"/>
    <cellStyle name="Normal 13 4 3 6 2" xfId="24536" xr:uid="{00000000-0005-0000-0000-000069600000}"/>
    <cellStyle name="Normal 13 4 3 6 3" xfId="24537" xr:uid="{00000000-0005-0000-0000-00006A600000}"/>
    <cellStyle name="Normal 13 4 3 6 4" xfId="24538" xr:uid="{00000000-0005-0000-0000-00006B600000}"/>
    <cellStyle name="Normal 13 4 3 6 5" xfId="24539" xr:uid="{00000000-0005-0000-0000-00006C600000}"/>
    <cellStyle name="Normal 13 4 3 6 6" xfId="24540" xr:uid="{00000000-0005-0000-0000-00006D600000}"/>
    <cellStyle name="Normal 13 4 3 6 7" xfId="24541" xr:uid="{00000000-0005-0000-0000-00006E600000}"/>
    <cellStyle name="Normal 13 4 3 7" xfId="24542" xr:uid="{00000000-0005-0000-0000-00006F600000}"/>
    <cellStyle name="Normal 13 4 3 8" xfId="24543" xr:uid="{00000000-0005-0000-0000-000070600000}"/>
    <cellStyle name="Normal 13 4 3 9" xfId="24544" xr:uid="{00000000-0005-0000-0000-000071600000}"/>
    <cellStyle name="Normal 13 4 4" xfId="24545" xr:uid="{00000000-0005-0000-0000-000072600000}"/>
    <cellStyle name="Normal 13 4 4 10" xfId="24546" xr:uid="{00000000-0005-0000-0000-000073600000}"/>
    <cellStyle name="Normal 13 4 4 11" xfId="24547" xr:uid="{00000000-0005-0000-0000-000074600000}"/>
    <cellStyle name="Normal 13 4 4 2" xfId="24548" xr:uid="{00000000-0005-0000-0000-000075600000}"/>
    <cellStyle name="Normal 13 4 4 2 10" xfId="24549" xr:uid="{00000000-0005-0000-0000-000076600000}"/>
    <cellStyle name="Normal 13 4 4 2 2" xfId="24550" xr:uid="{00000000-0005-0000-0000-000077600000}"/>
    <cellStyle name="Normal 13 4 4 2 2 2" xfId="24551" xr:uid="{00000000-0005-0000-0000-000078600000}"/>
    <cellStyle name="Normal 13 4 4 2 2 2 2" xfId="24552" xr:uid="{00000000-0005-0000-0000-000079600000}"/>
    <cellStyle name="Normal 13 4 4 2 2 2 3" xfId="24553" xr:uid="{00000000-0005-0000-0000-00007A600000}"/>
    <cellStyle name="Normal 13 4 4 2 2 2 4" xfId="24554" xr:uid="{00000000-0005-0000-0000-00007B600000}"/>
    <cellStyle name="Normal 13 4 4 2 2 2 5" xfId="24555" xr:uid="{00000000-0005-0000-0000-00007C600000}"/>
    <cellStyle name="Normal 13 4 4 2 2 2 6" xfId="24556" xr:uid="{00000000-0005-0000-0000-00007D600000}"/>
    <cellStyle name="Normal 13 4 4 2 2 2 7" xfId="24557" xr:uid="{00000000-0005-0000-0000-00007E600000}"/>
    <cellStyle name="Normal 13 4 4 2 2 3" xfId="24558" xr:uid="{00000000-0005-0000-0000-00007F600000}"/>
    <cellStyle name="Normal 13 4 4 2 2 4" xfId="24559" xr:uid="{00000000-0005-0000-0000-000080600000}"/>
    <cellStyle name="Normal 13 4 4 2 2 5" xfId="24560" xr:uid="{00000000-0005-0000-0000-000081600000}"/>
    <cellStyle name="Normal 13 4 4 2 2 6" xfId="24561" xr:uid="{00000000-0005-0000-0000-000082600000}"/>
    <cellStyle name="Normal 13 4 4 2 2 7" xfId="24562" xr:uid="{00000000-0005-0000-0000-000083600000}"/>
    <cellStyle name="Normal 13 4 4 2 2 8" xfId="24563" xr:uid="{00000000-0005-0000-0000-000084600000}"/>
    <cellStyle name="Normal 13 4 4 2 3" xfId="24564" xr:uid="{00000000-0005-0000-0000-000085600000}"/>
    <cellStyle name="Normal 13 4 4 2 3 2" xfId="24565" xr:uid="{00000000-0005-0000-0000-000086600000}"/>
    <cellStyle name="Normal 13 4 4 2 3 2 2" xfId="24566" xr:uid="{00000000-0005-0000-0000-000087600000}"/>
    <cellStyle name="Normal 13 4 4 2 3 2 3" xfId="24567" xr:uid="{00000000-0005-0000-0000-000088600000}"/>
    <cellStyle name="Normal 13 4 4 2 3 2 4" xfId="24568" xr:uid="{00000000-0005-0000-0000-000089600000}"/>
    <cellStyle name="Normal 13 4 4 2 3 2 5" xfId="24569" xr:uid="{00000000-0005-0000-0000-00008A600000}"/>
    <cellStyle name="Normal 13 4 4 2 3 2 6" xfId="24570" xr:uid="{00000000-0005-0000-0000-00008B600000}"/>
    <cellStyle name="Normal 13 4 4 2 3 2 7" xfId="24571" xr:uid="{00000000-0005-0000-0000-00008C600000}"/>
    <cellStyle name="Normal 13 4 4 2 3 3" xfId="24572" xr:uid="{00000000-0005-0000-0000-00008D600000}"/>
    <cellStyle name="Normal 13 4 4 2 3 4" xfId="24573" xr:uid="{00000000-0005-0000-0000-00008E600000}"/>
    <cellStyle name="Normal 13 4 4 2 3 5" xfId="24574" xr:uid="{00000000-0005-0000-0000-00008F600000}"/>
    <cellStyle name="Normal 13 4 4 2 3 6" xfId="24575" xr:uid="{00000000-0005-0000-0000-000090600000}"/>
    <cellStyle name="Normal 13 4 4 2 3 7" xfId="24576" xr:uid="{00000000-0005-0000-0000-000091600000}"/>
    <cellStyle name="Normal 13 4 4 2 3 8" xfId="24577" xr:uid="{00000000-0005-0000-0000-000092600000}"/>
    <cellStyle name="Normal 13 4 4 2 4" xfId="24578" xr:uid="{00000000-0005-0000-0000-000093600000}"/>
    <cellStyle name="Normal 13 4 4 2 4 2" xfId="24579" xr:uid="{00000000-0005-0000-0000-000094600000}"/>
    <cellStyle name="Normal 13 4 4 2 4 3" xfId="24580" xr:uid="{00000000-0005-0000-0000-000095600000}"/>
    <cellStyle name="Normal 13 4 4 2 4 4" xfId="24581" xr:uid="{00000000-0005-0000-0000-000096600000}"/>
    <cellStyle name="Normal 13 4 4 2 4 5" xfId="24582" xr:uid="{00000000-0005-0000-0000-000097600000}"/>
    <cellStyle name="Normal 13 4 4 2 4 6" xfId="24583" xr:uid="{00000000-0005-0000-0000-000098600000}"/>
    <cellStyle name="Normal 13 4 4 2 4 7" xfId="24584" xr:uid="{00000000-0005-0000-0000-000099600000}"/>
    <cellStyle name="Normal 13 4 4 2 5" xfId="24585" xr:uid="{00000000-0005-0000-0000-00009A600000}"/>
    <cellStyle name="Normal 13 4 4 2 6" xfId="24586" xr:uid="{00000000-0005-0000-0000-00009B600000}"/>
    <cellStyle name="Normal 13 4 4 2 7" xfId="24587" xr:uid="{00000000-0005-0000-0000-00009C600000}"/>
    <cellStyle name="Normal 13 4 4 2 8" xfId="24588" xr:uid="{00000000-0005-0000-0000-00009D600000}"/>
    <cellStyle name="Normal 13 4 4 2 9" xfId="24589" xr:uid="{00000000-0005-0000-0000-00009E600000}"/>
    <cellStyle name="Normal 13 4 4 3" xfId="24590" xr:uid="{00000000-0005-0000-0000-00009F600000}"/>
    <cellStyle name="Normal 13 4 4 3 2" xfId="24591" xr:uid="{00000000-0005-0000-0000-0000A0600000}"/>
    <cellStyle name="Normal 13 4 4 3 2 2" xfId="24592" xr:uid="{00000000-0005-0000-0000-0000A1600000}"/>
    <cellStyle name="Normal 13 4 4 3 2 2 2" xfId="24593" xr:uid="{00000000-0005-0000-0000-0000A2600000}"/>
    <cellStyle name="Normal 13 4 4 3 2 2 3" xfId="24594" xr:uid="{00000000-0005-0000-0000-0000A3600000}"/>
    <cellStyle name="Normal 13 4 4 3 2 2 4" xfId="24595" xr:uid="{00000000-0005-0000-0000-0000A4600000}"/>
    <cellStyle name="Normal 13 4 4 3 2 2 5" xfId="24596" xr:uid="{00000000-0005-0000-0000-0000A5600000}"/>
    <cellStyle name="Normal 13 4 4 3 2 2 6" xfId="24597" xr:uid="{00000000-0005-0000-0000-0000A6600000}"/>
    <cellStyle name="Normal 13 4 4 3 2 2 7" xfId="24598" xr:uid="{00000000-0005-0000-0000-0000A7600000}"/>
    <cellStyle name="Normal 13 4 4 3 2 3" xfId="24599" xr:uid="{00000000-0005-0000-0000-0000A8600000}"/>
    <cellStyle name="Normal 13 4 4 3 2 4" xfId="24600" xr:uid="{00000000-0005-0000-0000-0000A9600000}"/>
    <cellStyle name="Normal 13 4 4 3 2 5" xfId="24601" xr:uid="{00000000-0005-0000-0000-0000AA600000}"/>
    <cellStyle name="Normal 13 4 4 3 2 6" xfId="24602" xr:uid="{00000000-0005-0000-0000-0000AB600000}"/>
    <cellStyle name="Normal 13 4 4 3 2 7" xfId="24603" xr:uid="{00000000-0005-0000-0000-0000AC600000}"/>
    <cellStyle name="Normal 13 4 4 3 2 8" xfId="24604" xr:uid="{00000000-0005-0000-0000-0000AD600000}"/>
    <cellStyle name="Normal 13 4 4 3 3" xfId="24605" xr:uid="{00000000-0005-0000-0000-0000AE600000}"/>
    <cellStyle name="Normal 13 4 4 3 3 2" xfId="24606" xr:uid="{00000000-0005-0000-0000-0000AF600000}"/>
    <cellStyle name="Normal 13 4 4 3 3 3" xfId="24607" xr:uid="{00000000-0005-0000-0000-0000B0600000}"/>
    <cellStyle name="Normal 13 4 4 3 3 4" xfId="24608" xr:uid="{00000000-0005-0000-0000-0000B1600000}"/>
    <cellStyle name="Normal 13 4 4 3 3 5" xfId="24609" xr:uid="{00000000-0005-0000-0000-0000B2600000}"/>
    <cellStyle name="Normal 13 4 4 3 3 6" xfId="24610" xr:uid="{00000000-0005-0000-0000-0000B3600000}"/>
    <cellStyle name="Normal 13 4 4 3 3 7" xfId="24611" xr:uid="{00000000-0005-0000-0000-0000B4600000}"/>
    <cellStyle name="Normal 13 4 4 3 4" xfId="24612" xr:uid="{00000000-0005-0000-0000-0000B5600000}"/>
    <cellStyle name="Normal 13 4 4 3 5" xfId="24613" xr:uid="{00000000-0005-0000-0000-0000B6600000}"/>
    <cellStyle name="Normal 13 4 4 3 6" xfId="24614" xr:uid="{00000000-0005-0000-0000-0000B7600000}"/>
    <cellStyle name="Normal 13 4 4 3 7" xfId="24615" xr:uid="{00000000-0005-0000-0000-0000B8600000}"/>
    <cellStyle name="Normal 13 4 4 3 8" xfId="24616" xr:uid="{00000000-0005-0000-0000-0000B9600000}"/>
    <cellStyle name="Normal 13 4 4 3 9" xfId="24617" xr:uid="{00000000-0005-0000-0000-0000BA600000}"/>
    <cellStyle name="Normal 13 4 4 4" xfId="24618" xr:uid="{00000000-0005-0000-0000-0000BB600000}"/>
    <cellStyle name="Normal 13 4 4 4 2" xfId="24619" xr:uid="{00000000-0005-0000-0000-0000BC600000}"/>
    <cellStyle name="Normal 13 4 4 4 2 2" xfId="24620" xr:uid="{00000000-0005-0000-0000-0000BD600000}"/>
    <cellStyle name="Normal 13 4 4 4 2 3" xfId="24621" xr:uid="{00000000-0005-0000-0000-0000BE600000}"/>
    <cellStyle name="Normal 13 4 4 4 2 4" xfId="24622" xr:uid="{00000000-0005-0000-0000-0000BF600000}"/>
    <cellStyle name="Normal 13 4 4 4 2 5" xfId="24623" xr:uid="{00000000-0005-0000-0000-0000C0600000}"/>
    <cellStyle name="Normal 13 4 4 4 2 6" xfId="24624" xr:uid="{00000000-0005-0000-0000-0000C1600000}"/>
    <cellStyle name="Normal 13 4 4 4 2 7" xfId="24625" xr:uid="{00000000-0005-0000-0000-0000C2600000}"/>
    <cellStyle name="Normal 13 4 4 4 3" xfId="24626" xr:uid="{00000000-0005-0000-0000-0000C3600000}"/>
    <cellStyle name="Normal 13 4 4 4 4" xfId="24627" xr:uid="{00000000-0005-0000-0000-0000C4600000}"/>
    <cellStyle name="Normal 13 4 4 4 5" xfId="24628" xr:uid="{00000000-0005-0000-0000-0000C5600000}"/>
    <cellStyle name="Normal 13 4 4 4 6" xfId="24629" xr:uid="{00000000-0005-0000-0000-0000C6600000}"/>
    <cellStyle name="Normal 13 4 4 4 7" xfId="24630" xr:uid="{00000000-0005-0000-0000-0000C7600000}"/>
    <cellStyle name="Normal 13 4 4 4 8" xfId="24631" xr:uid="{00000000-0005-0000-0000-0000C8600000}"/>
    <cellStyle name="Normal 13 4 4 5" xfId="24632" xr:uid="{00000000-0005-0000-0000-0000C9600000}"/>
    <cellStyle name="Normal 13 4 4 5 2" xfId="24633" xr:uid="{00000000-0005-0000-0000-0000CA600000}"/>
    <cellStyle name="Normal 13 4 4 5 3" xfId="24634" xr:uid="{00000000-0005-0000-0000-0000CB600000}"/>
    <cellStyle name="Normal 13 4 4 5 4" xfId="24635" xr:uid="{00000000-0005-0000-0000-0000CC600000}"/>
    <cellStyle name="Normal 13 4 4 5 5" xfId="24636" xr:uid="{00000000-0005-0000-0000-0000CD600000}"/>
    <cellStyle name="Normal 13 4 4 5 6" xfId="24637" xr:uid="{00000000-0005-0000-0000-0000CE600000}"/>
    <cellStyle name="Normal 13 4 4 5 7" xfId="24638" xr:uid="{00000000-0005-0000-0000-0000CF600000}"/>
    <cellStyle name="Normal 13 4 4 6" xfId="24639" xr:uid="{00000000-0005-0000-0000-0000D0600000}"/>
    <cellStyle name="Normal 13 4 4 7" xfId="24640" xr:uid="{00000000-0005-0000-0000-0000D1600000}"/>
    <cellStyle name="Normal 13 4 4 8" xfId="24641" xr:uid="{00000000-0005-0000-0000-0000D2600000}"/>
    <cellStyle name="Normal 13 4 4 9" xfId="24642" xr:uid="{00000000-0005-0000-0000-0000D3600000}"/>
    <cellStyle name="Normal 13 4 5" xfId="24643" xr:uid="{00000000-0005-0000-0000-0000D4600000}"/>
    <cellStyle name="Normal 13 4 5 10" xfId="24644" xr:uid="{00000000-0005-0000-0000-0000D5600000}"/>
    <cellStyle name="Normal 13 4 5 11" xfId="24645" xr:uid="{00000000-0005-0000-0000-0000D6600000}"/>
    <cellStyle name="Normal 13 4 5 2" xfId="24646" xr:uid="{00000000-0005-0000-0000-0000D7600000}"/>
    <cellStyle name="Normal 13 4 5 2 10" xfId="24647" xr:uid="{00000000-0005-0000-0000-0000D8600000}"/>
    <cellStyle name="Normal 13 4 5 2 2" xfId="24648" xr:uid="{00000000-0005-0000-0000-0000D9600000}"/>
    <cellStyle name="Normal 13 4 5 2 2 2" xfId="24649" xr:uid="{00000000-0005-0000-0000-0000DA600000}"/>
    <cellStyle name="Normal 13 4 5 2 2 2 2" xfId="24650" xr:uid="{00000000-0005-0000-0000-0000DB600000}"/>
    <cellStyle name="Normal 13 4 5 2 2 2 3" xfId="24651" xr:uid="{00000000-0005-0000-0000-0000DC600000}"/>
    <cellStyle name="Normal 13 4 5 2 2 2 4" xfId="24652" xr:uid="{00000000-0005-0000-0000-0000DD600000}"/>
    <cellStyle name="Normal 13 4 5 2 2 2 5" xfId="24653" xr:uid="{00000000-0005-0000-0000-0000DE600000}"/>
    <cellStyle name="Normal 13 4 5 2 2 2 6" xfId="24654" xr:uid="{00000000-0005-0000-0000-0000DF600000}"/>
    <cellStyle name="Normal 13 4 5 2 2 2 7" xfId="24655" xr:uid="{00000000-0005-0000-0000-0000E0600000}"/>
    <cellStyle name="Normal 13 4 5 2 2 3" xfId="24656" xr:uid="{00000000-0005-0000-0000-0000E1600000}"/>
    <cellStyle name="Normal 13 4 5 2 2 4" xfId="24657" xr:uid="{00000000-0005-0000-0000-0000E2600000}"/>
    <cellStyle name="Normal 13 4 5 2 2 5" xfId="24658" xr:uid="{00000000-0005-0000-0000-0000E3600000}"/>
    <cellStyle name="Normal 13 4 5 2 2 6" xfId="24659" xr:uid="{00000000-0005-0000-0000-0000E4600000}"/>
    <cellStyle name="Normal 13 4 5 2 2 7" xfId="24660" xr:uid="{00000000-0005-0000-0000-0000E5600000}"/>
    <cellStyle name="Normal 13 4 5 2 2 8" xfId="24661" xr:uid="{00000000-0005-0000-0000-0000E6600000}"/>
    <cellStyle name="Normal 13 4 5 2 3" xfId="24662" xr:uid="{00000000-0005-0000-0000-0000E7600000}"/>
    <cellStyle name="Normal 13 4 5 2 3 2" xfId="24663" xr:uid="{00000000-0005-0000-0000-0000E8600000}"/>
    <cellStyle name="Normal 13 4 5 2 3 2 2" xfId="24664" xr:uid="{00000000-0005-0000-0000-0000E9600000}"/>
    <cellStyle name="Normal 13 4 5 2 3 2 3" xfId="24665" xr:uid="{00000000-0005-0000-0000-0000EA600000}"/>
    <cellStyle name="Normal 13 4 5 2 3 2 4" xfId="24666" xr:uid="{00000000-0005-0000-0000-0000EB600000}"/>
    <cellStyle name="Normal 13 4 5 2 3 2 5" xfId="24667" xr:uid="{00000000-0005-0000-0000-0000EC600000}"/>
    <cellStyle name="Normal 13 4 5 2 3 2 6" xfId="24668" xr:uid="{00000000-0005-0000-0000-0000ED600000}"/>
    <cellStyle name="Normal 13 4 5 2 3 2 7" xfId="24669" xr:uid="{00000000-0005-0000-0000-0000EE600000}"/>
    <cellStyle name="Normal 13 4 5 2 3 3" xfId="24670" xr:uid="{00000000-0005-0000-0000-0000EF600000}"/>
    <cellStyle name="Normal 13 4 5 2 3 4" xfId="24671" xr:uid="{00000000-0005-0000-0000-0000F0600000}"/>
    <cellStyle name="Normal 13 4 5 2 3 5" xfId="24672" xr:uid="{00000000-0005-0000-0000-0000F1600000}"/>
    <cellStyle name="Normal 13 4 5 2 3 6" xfId="24673" xr:uid="{00000000-0005-0000-0000-0000F2600000}"/>
    <cellStyle name="Normal 13 4 5 2 3 7" xfId="24674" xr:uid="{00000000-0005-0000-0000-0000F3600000}"/>
    <cellStyle name="Normal 13 4 5 2 3 8" xfId="24675" xr:uid="{00000000-0005-0000-0000-0000F4600000}"/>
    <cellStyle name="Normal 13 4 5 2 4" xfId="24676" xr:uid="{00000000-0005-0000-0000-0000F5600000}"/>
    <cellStyle name="Normal 13 4 5 2 4 2" xfId="24677" xr:uid="{00000000-0005-0000-0000-0000F6600000}"/>
    <cellStyle name="Normal 13 4 5 2 4 3" xfId="24678" xr:uid="{00000000-0005-0000-0000-0000F7600000}"/>
    <cellStyle name="Normal 13 4 5 2 4 4" xfId="24679" xr:uid="{00000000-0005-0000-0000-0000F8600000}"/>
    <cellStyle name="Normal 13 4 5 2 4 5" xfId="24680" xr:uid="{00000000-0005-0000-0000-0000F9600000}"/>
    <cellStyle name="Normal 13 4 5 2 4 6" xfId="24681" xr:uid="{00000000-0005-0000-0000-0000FA600000}"/>
    <cellStyle name="Normal 13 4 5 2 4 7" xfId="24682" xr:uid="{00000000-0005-0000-0000-0000FB600000}"/>
    <cellStyle name="Normal 13 4 5 2 5" xfId="24683" xr:uid="{00000000-0005-0000-0000-0000FC600000}"/>
    <cellStyle name="Normal 13 4 5 2 6" xfId="24684" xr:uid="{00000000-0005-0000-0000-0000FD600000}"/>
    <cellStyle name="Normal 13 4 5 2 7" xfId="24685" xr:uid="{00000000-0005-0000-0000-0000FE600000}"/>
    <cellStyle name="Normal 13 4 5 2 8" xfId="24686" xr:uid="{00000000-0005-0000-0000-0000FF600000}"/>
    <cellStyle name="Normal 13 4 5 2 9" xfId="24687" xr:uid="{00000000-0005-0000-0000-000000610000}"/>
    <cellStyle name="Normal 13 4 5 3" xfId="24688" xr:uid="{00000000-0005-0000-0000-000001610000}"/>
    <cellStyle name="Normal 13 4 5 3 2" xfId="24689" xr:uid="{00000000-0005-0000-0000-000002610000}"/>
    <cellStyle name="Normal 13 4 5 3 2 2" xfId="24690" xr:uid="{00000000-0005-0000-0000-000003610000}"/>
    <cellStyle name="Normal 13 4 5 3 2 2 2" xfId="24691" xr:uid="{00000000-0005-0000-0000-000004610000}"/>
    <cellStyle name="Normal 13 4 5 3 2 2 3" xfId="24692" xr:uid="{00000000-0005-0000-0000-000005610000}"/>
    <cellStyle name="Normal 13 4 5 3 2 2 4" xfId="24693" xr:uid="{00000000-0005-0000-0000-000006610000}"/>
    <cellStyle name="Normal 13 4 5 3 2 2 5" xfId="24694" xr:uid="{00000000-0005-0000-0000-000007610000}"/>
    <cellStyle name="Normal 13 4 5 3 2 2 6" xfId="24695" xr:uid="{00000000-0005-0000-0000-000008610000}"/>
    <cellStyle name="Normal 13 4 5 3 2 2 7" xfId="24696" xr:uid="{00000000-0005-0000-0000-000009610000}"/>
    <cellStyle name="Normal 13 4 5 3 2 3" xfId="24697" xr:uid="{00000000-0005-0000-0000-00000A610000}"/>
    <cellStyle name="Normal 13 4 5 3 2 4" xfId="24698" xr:uid="{00000000-0005-0000-0000-00000B610000}"/>
    <cellStyle name="Normal 13 4 5 3 2 5" xfId="24699" xr:uid="{00000000-0005-0000-0000-00000C610000}"/>
    <cellStyle name="Normal 13 4 5 3 2 6" xfId="24700" xr:uid="{00000000-0005-0000-0000-00000D610000}"/>
    <cellStyle name="Normal 13 4 5 3 2 7" xfId="24701" xr:uid="{00000000-0005-0000-0000-00000E610000}"/>
    <cellStyle name="Normal 13 4 5 3 2 8" xfId="24702" xr:uid="{00000000-0005-0000-0000-00000F610000}"/>
    <cellStyle name="Normal 13 4 5 3 3" xfId="24703" xr:uid="{00000000-0005-0000-0000-000010610000}"/>
    <cellStyle name="Normal 13 4 5 3 3 2" xfId="24704" xr:uid="{00000000-0005-0000-0000-000011610000}"/>
    <cellStyle name="Normal 13 4 5 3 3 3" xfId="24705" xr:uid="{00000000-0005-0000-0000-000012610000}"/>
    <cellStyle name="Normal 13 4 5 3 3 4" xfId="24706" xr:uid="{00000000-0005-0000-0000-000013610000}"/>
    <cellStyle name="Normal 13 4 5 3 3 5" xfId="24707" xr:uid="{00000000-0005-0000-0000-000014610000}"/>
    <cellStyle name="Normal 13 4 5 3 3 6" xfId="24708" xr:uid="{00000000-0005-0000-0000-000015610000}"/>
    <cellStyle name="Normal 13 4 5 3 3 7" xfId="24709" xr:uid="{00000000-0005-0000-0000-000016610000}"/>
    <cellStyle name="Normal 13 4 5 3 4" xfId="24710" xr:uid="{00000000-0005-0000-0000-000017610000}"/>
    <cellStyle name="Normal 13 4 5 3 5" xfId="24711" xr:uid="{00000000-0005-0000-0000-000018610000}"/>
    <cellStyle name="Normal 13 4 5 3 6" xfId="24712" xr:uid="{00000000-0005-0000-0000-000019610000}"/>
    <cellStyle name="Normal 13 4 5 3 7" xfId="24713" xr:uid="{00000000-0005-0000-0000-00001A610000}"/>
    <cellStyle name="Normal 13 4 5 3 8" xfId="24714" xr:uid="{00000000-0005-0000-0000-00001B610000}"/>
    <cellStyle name="Normal 13 4 5 3 9" xfId="24715" xr:uid="{00000000-0005-0000-0000-00001C610000}"/>
    <cellStyle name="Normal 13 4 5 4" xfId="24716" xr:uid="{00000000-0005-0000-0000-00001D610000}"/>
    <cellStyle name="Normal 13 4 5 4 2" xfId="24717" xr:uid="{00000000-0005-0000-0000-00001E610000}"/>
    <cellStyle name="Normal 13 4 5 4 2 2" xfId="24718" xr:uid="{00000000-0005-0000-0000-00001F610000}"/>
    <cellStyle name="Normal 13 4 5 4 2 3" xfId="24719" xr:uid="{00000000-0005-0000-0000-000020610000}"/>
    <cellStyle name="Normal 13 4 5 4 2 4" xfId="24720" xr:uid="{00000000-0005-0000-0000-000021610000}"/>
    <cellStyle name="Normal 13 4 5 4 2 5" xfId="24721" xr:uid="{00000000-0005-0000-0000-000022610000}"/>
    <cellStyle name="Normal 13 4 5 4 2 6" xfId="24722" xr:uid="{00000000-0005-0000-0000-000023610000}"/>
    <cellStyle name="Normal 13 4 5 4 2 7" xfId="24723" xr:uid="{00000000-0005-0000-0000-000024610000}"/>
    <cellStyle name="Normal 13 4 5 4 3" xfId="24724" xr:uid="{00000000-0005-0000-0000-000025610000}"/>
    <cellStyle name="Normal 13 4 5 4 4" xfId="24725" xr:uid="{00000000-0005-0000-0000-000026610000}"/>
    <cellStyle name="Normal 13 4 5 4 5" xfId="24726" xr:uid="{00000000-0005-0000-0000-000027610000}"/>
    <cellStyle name="Normal 13 4 5 4 6" xfId="24727" xr:uid="{00000000-0005-0000-0000-000028610000}"/>
    <cellStyle name="Normal 13 4 5 4 7" xfId="24728" xr:uid="{00000000-0005-0000-0000-000029610000}"/>
    <cellStyle name="Normal 13 4 5 4 8" xfId="24729" xr:uid="{00000000-0005-0000-0000-00002A610000}"/>
    <cellStyle name="Normal 13 4 5 5" xfId="24730" xr:uid="{00000000-0005-0000-0000-00002B610000}"/>
    <cellStyle name="Normal 13 4 5 5 2" xfId="24731" xr:uid="{00000000-0005-0000-0000-00002C610000}"/>
    <cellStyle name="Normal 13 4 5 5 3" xfId="24732" xr:uid="{00000000-0005-0000-0000-00002D610000}"/>
    <cellStyle name="Normal 13 4 5 5 4" xfId="24733" xr:uid="{00000000-0005-0000-0000-00002E610000}"/>
    <cellStyle name="Normal 13 4 5 5 5" xfId="24734" xr:uid="{00000000-0005-0000-0000-00002F610000}"/>
    <cellStyle name="Normal 13 4 5 5 6" xfId="24735" xr:uid="{00000000-0005-0000-0000-000030610000}"/>
    <cellStyle name="Normal 13 4 5 5 7" xfId="24736" xr:uid="{00000000-0005-0000-0000-000031610000}"/>
    <cellStyle name="Normal 13 4 5 6" xfId="24737" xr:uid="{00000000-0005-0000-0000-000032610000}"/>
    <cellStyle name="Normal 13 4 5 7" xfId="24738" xr:uid="{00000000-0005-0000-0000-000033610000}"/>
    <cellStyle name="Normal 13 4 5 8" xfId="24739" xr:uid="{00000000-0005-0000-0000-000034610000}"/>
    <cellStyle name="Normal 13 4 5 9" xfId="24740" xr:uid="{00000000-0005-0000-0000-000035610000}"/>
    <cellStyle name="Normal 13 4 6" xfId="24741" xr:uid="{00000000-0005-0000-0000-000036610000}"/>
    <cellStyle name="Normal 13 4 6 10" xfId="24742" xr:uid="{00000000-0005-0000-0000-000037610000}"/>
    <cellStyle name="Normal 13 4 6 2" xfId="24743" xr:uid="{00000000-0005-0000-0000-000038610000}"/>
    <cellStyle name="Normal 13 4 6 2 2" xfId="24744" xr:uid="{00000000-0005-0000-0000-000039610000}"/>
    <cellStyle name="Normal 13 4 6 2 2 2" xfId="24745" xr:uid="{00000000-0005-0000-0000-00003A610000}"/>
    <cellStyle name="Normal 13 4 6 2 2 2 2" xfId="24746" xr:uid="{00000000-0005-0000-0000-00003B610000}"/>
    <cellStyle name="Normal 13 4 6 2 2 2 3" xfId="24747" xr:uid="{00000000-0005-0000-0000-00003C610000}"/>
    <cellStyle name="Normal 13 4 6 2 2 2 4" xfId="24748" xr:uid="{00000000-0005-0000-0000-00003D610000}"/>
    <cellStyle name="Normal 13 4 6 2 2 2 5" xfId="24749" xr:uid="{00000000-0005-0000-0000-00003E610000}"/>
    <cellStyle name="Normal 13 4 6 2 2 2 6" xfId="24750" xr:uid="{00000000-0005-0000-0000-00003F610000}"/>
    <cellStyle name="Normal 13 4 6 2 2 2 7" xfId="24751" xr:uid="{00000000-0005-0000-0000-000040610000}"/>
    <cellStyle name="Normal 13 4 6 2 2 3" xfId="24752" xr:uid="{00000000-0005-0000-0000-000041610000}"/>
    <cellStyle name="Normal 13 4 6 2 2 4" xfId="24753" xr:uid="{00000000-0005-0000-0000-000042610000}"/>
    <cellStyle name="Normal 13 4 6 2 2 5" xfId="24754" xr:uid="{00000000-0005-0000-0000-000043610000}"/>
    <cellStyle name="Normal 13 4 6 2 2 6" xfId="24755" xr:uid="{00000000-0005-0000-0000-000044610000}"/>
    <cellStyle name="Normal 13 4 6 2 2 7" xfId="24756" xr:uid="{00000000-0005-0000-0000-000045610000}"/>
    <cellStyle name="Normal 13 4 6 2 2 8" xfId="24757" xr:uid="{00000000-0005-0000-0000-000046610000}"/>
    <cellStyle name="Normal 13 4 6 2 3" xfId="24758" xr:uid="{00000000-0005-0000-0000-000047610000}"/>
    <cellStyle name="Normal 13 4 6 2 3 2" xfId="24759" xr:uid="{00000000-0005-0000-0000-000048610000}"/>
    <cellStyle name="Normal 13 4 6 2 3 3" xfId="24760" xr:uid="{00000000-0005-0000-0000-000049610000}"/>
    <cellStyle name="Normal 13 4 6 2 3 4" xfId="24761" xr:uid="{00000000-0005-0000-0000-00004A610000}"/>
    <cellStyle name="Normal 13 4 6 2 3 5" xfId="24762" xr:uid="{00000000-0005-0000-0000-00004B610000}"/>
    <cellStyle name="Normal 13 4 6 2 3 6" xfId="24763" xr:uid="{00000000-0005-0000-0000-00004C610000}"/>
    <cellStyle name="Normal 13 4 6 2 3 7" xfId="24764" xr:uid="{00000000-0005-0000-0000-00004D610000}"/>
    <cellStyle name="Normal 13 4 6 2 4" xfId="24765" xr:uid="{00000000-0005-0000-0000-00004E610000}"/>
    <cellStyle name="Normal 13 4 6 2 5" xfId="24766" xr:uid="{00000000-0005-0000-0000-00004F610000}"/>
    <cellStyle name="Normal 13 4 6 2 6" xfId="24767" xr:uid="{00000000-0005-0000-0000-000050610000}"/>
    <cellStyle name="Normal 13 4 6 2 7" xfId="24768" xr:uid="{00000000-0005-0000-0000-000051610000}"/>
    <cellStyle name="Normal 13 4 6 2 8" xfId="24769" xr:uid="{00000000-0005-0000-0000-000052610000}"/>
    <cellStyle name="Normal 13 4 6 2 9" xfId="24770" xr:uid="{00000000-0005-0000-0000-000053610000}"/>
    <cellStyle name="Normal 13 4 6 3" xfId="24771" xr:uid="{00000000-0005-0000-0000-000054610000}"/>
    <cellStyle name="Normal 13 4 6 3 2" xfId="24772" xr:uid="{00000000-0005-0000-0000-000055610000}"/>
    <cellStyle name="Normal 13 4 6 3 2 2" xfId="24773" xr:uid="{00000000-0005-0000-0000-000056610000}"/>
    <cellStyle name="Normal 13 4 6 3 2 3" xfId="24774" xr:uid="{00000000-0005-0000-0000-000057610000}"/>
    <cellStyle name="Normal 13 4 6 3 2 4" xfId="24775" xr:uid="{00000000-0005-0000-0000-000058610000}"/>
    <cellStyle name="Normal 13 4 6 3 2 5" xfId="24776" xr:uid="{00000000-0005-0000-0000-000059610000}"/>
    <cellStyle name="Normal 13 4 6 3 2 6" xfId="24777" xr:uid="{00000000-0005-0000-0000-00005A610000}"/>
    <cellStyle name="Normal 13 4 6 3 2 7" xfId="24778" xr:uid="{00000000-0005-0000-0000-00005B610000}"/>
    <cellStyle name="Normal 13 4 6 3 3" xfId="24779" xr:uid="{00000000-0005-0000-0000-00005C610000}"/>
    <cellStyle name="Normal 13 4 6 3 4" xfId="24780" xr:uid="{00000000-0005-0000-0000-00005D610000}"/>
    <cellStyle name="Normal 13 4 6 3 5" xfId="24781" xr:uid="{00000000-0005-0000-0000-00005E610000}"/>
    <cellStyle name="Normal 13 4 6 3 6" xfId="24782" xr:uid="{00000000-0005-0000-0000-00005F610000}"/>
    <cellStyle name="Normal 13 4 6 3 7" xfId="24783" xr:uid="{00000000-0005-0000-0000-000060610000}"/>
    <cellStyle name="Normal 13 4 6 3 8" xfId="24784" xr:uid="{00000000-0005-0000-0000-000061610000}"/>
    <cellStyle name="Normal 13 4 6 4" xfId="24785" xr:uid="{00000000-0005-0000-0000-000062610000}"/>
    <cellStyle name="Normal 13 4 6 4 2" xfId="24786" xr:uid="{00000000-0005-0000-0000-000063610000}"/>
    <cellStyle name="Normal 13 4 6 4 3" xfId="24787" xr:uid="{00000000-0005-0000-0000-000064610000}"/>
    <cellStyle name="Normal 13 4 6 4 4" xfId="24788" xr:uid="{00000000-0005-0000-0000-000065610000}"/>
    <cellStyle name="Normal 13 4 6 4 5" xfId="24789" xr:uid="{00000000-0005-0000-0000-000066610000}"/>
    <cellStyle name="Normal 13 4 6 4 6" xfId="24790" xr:uid="{00000000-0005-0000-0000-000067610000}"/>
    <cellStyle name="Normal 13 4 6 4 7" xfId="24791" xr:uid="{00000000-0005-0000-0000-000068610000}"/>
    <cellStyle name="Normal 13 4 6 5" xfId="24792" xr:uid="{00000000-0005-0000-0000-000069610000}"/>
    <cellStyle name="Normal 13 4 6 6" xfId="24793" xr:uid="{00000000-0005-0000-0000-00006A610000}"/>
    <cellStyle name="Normal 13 4 6 7" xfId="24794" xr:uid="{00000000-0005-0000-0000-00006B610000}"/>
    <cellStyle name="Normal 13 4 6 8" xfId="24795" xr:uid="{00000000-0005-0000-0000-00006C610000}"/>
    <cellStyle name="Normal 13 4 6 9" xfId="24796" xr:uid="{00000000-0005-0000-0000-00006D610000}"/>
    <cellStyle name="Normal 13 4 7" xfId="24797" xr:uid="{00000000-0005-0000-0000-00006E610000}"/>
    <cellStyle name="Normal 13 4 7 2" xfId="24798" xr:uid="{00000000-0005-0000-0000-00006F610000}"/>
    <cellStyle name="Normal 13 4 7 2 2" xfId="24799" xr:uid="{00000000-0005-0000-0000-000070610000}"/>
    <cellStyle name="Normal 13 4 7 2 2 2" xfId="24800" xr:uid="{00000000-0005-0000-0000-000071610000}"/>
    <cellStyle name="Normal 13 4 7 2 2 3" xfId="24801" xr:uid="{00000000-0005-0000-0000-000072610000}"/>
    <cellStyle name="Normal 13 4 7 2 2 4" xfId="24802" xr:uid="{00000000-0005-0000-0000-000073610000}"/>
    <cellStyle name="Normal 13 4 7 2 2 5" xfId="24803" xr:uid="{00000000-0005-0000-0000-000074610000}"/>
    <cellStyle name="Normal 13 4 7 2 2 6" xfId="24804" xr:uid="{00000000-0005-0000-0000-000075610000}"/>
    <cellStyle name="Normal 13 4 7 2 2 7" xfId="24805" xr:uid="{00000000-0005-0000-0000-000076610000}"/>
    <cellStyle name="Normal 13 4 7 2 3" xfId="24806" xr:uid="{00000000-0005-0000-0000-000077610000}"/>
    <cellStyle name="Normal 13 4 7 2 4" xfId="24807" xr:uid="{00000000-0005-0000-0000-000078610000}"/>
    <cellStyle name="Normal 13 4 7 2 5" xfId="24808" xr:uid="{00000000-0005-0000-0000-000079610000}"/>
    <cellStyle name="Normal 13 4 7 2 6" xfId="24809" xr:uid="{00000000-0005-0000-0000-00007A610000}"/>
    <cellStyle name="Normal 13 4 7 2 7" xfId="24810" xr:uid="{00000000-0005-0000-0000-00007B610000}"/>
    <cellStyle name="Normal 13 4 7 2 8" xfId="24811" xr:uid="{00000000-0005-0000-0000-00007C610000}"/>
    <cellStyle name="Normal 13 4 7 3" xfId="24812" xr:uid="{00000000-0005-0000-0000-00007D610000}"/>
    <cellStyle name="Normal 13 4 7 3 2" xfId="24813" xr:uid="{00000000-0005-0000-0000-00007E610000}"/>
    <cellStyle name="Normal 13 4 7 3 3" xfId="24814" xr:uid="{00000000-0005-0000-0000-00007F610000}"/>
    <cellStyle name="Normal 13 4 7 3 4" xfId="24815" xr:uid="{00000000-0005-0000-0000-000080610000}"/>
    <cellStyle name="Normal 13 4 7 3 5" xfId="24816" xr:uid="{00000000-0005-0000-0000-000081610000}"/>
    <cellStyle name="Normal 13 4 7 3 6" xfId="24817" xr:uid="{00000000-0005-0000-0000-000082610000}"/>
    <cellStyle name="Normal 13 4 7 3 7" xfId="24818" xr:uid="{00000000-0005-0000-0000-000083610000}"/>
    <cellStyle name="Normal 13 4 7 4" xfId="24819" xr:uid="{00000000-0005-0000-0000-000084610000}"/>
    <cellStyle name="Normal 13 4 7 5" xfId="24820" xr:uid="{00000000-0005-0000-0000-000085610000}"/>
    <cellStyle name="Normal 13 4 7 6" xfId="24821" xr:uid="{00000000-0005-0000-0000-000086610000}"/>
    <cellStyle name="Normal 13 4 7 7" xfId="24822" xr:uid="{00000000-0005-0000-0000-000087610000}"/>
    <cellStyle name="Normal 13 4 7 8" xfId="24823" xr:uid="{00000000-0005-0000-0000-000088610000}"/>
    <cellStyle name="Normal 13 4 7 9" xfId="24824" xr:uid="{00000000-0005-0000-0000-000089610000}"/>
    <cellStyle name="Normal 13 4 8" xfId="24825" xr:uid="{00000000-0005-0000-0000-00008A610000}"/>
    <cellStyle name="Normal 13 4 8 2" xfId="24826" xr:uid="{00000000-0005-0000-0000-00008B610000}"/>
    <cellStyle name="Normal 13 4 8 2 2" xfId="24827" xr:uid="{00000000-0005-0000-0000-00008C610000}"/>
    <cellStyle name="Normal 13 4 8 2 3" xfId="24828" xr:uid="{00000000-0005-0000-0000-00008D610000}"/>
    <cellStyle name="Normal 13 4 8 2 4" xfId="24829" xr:uid="{00000000-0005-0000-0000-00008E610000}"/>
    <cellStyle name="Normal 13 4 8 2 5" xfId="24830" xr:uid="{00000000-0005-0000-0000-00008F610000}"/>
    <cellStyle name="Normal 13 4 8 2 6" xfId="24831" xr:uid="{00000000-0005-0000-0000-000090610000}"/>
    <cellStyle name="Normal 13 4 8 2 7" xfId="24832" xr:uid="{00000000-0005-0000-0000-000091610000}"/>
    <cellStyle name="Normal 13 4 8 3" xfId="24833" xr:uid="{00000000-0005-0000-0000-000092610000}"/>
    <cellStyle name="Normal 13 4 8 4" xfId="24834" xr:uid="{00000000-0005-0000-0000-000093610000}"/>
    <cellStyle name="Normal 13 4 8 5" xfId="24835" xr:uid="{00000000-0005-0000-0000-000094610000}"/>
    <cellStyle name="Normal 13 4 8 6" xfId="24836" xr:uid="{00000000-0005-0000-0000-000095610000}"/>
    <cellStyle name="Normal 13 4 8 7" xfId="24837" xr:uid="{00000000-0005-0000-0000-000096610000}"/>
    <cellStyle name="Normal 13 4 8 8" xfId="24838" xr:uid="{00000000-0005-0000-0000-000097610000}"/>
    <cellStyle name="Normal 13 4 9" xfId="24839" xr:uid="{00000000-0005-0000-0000-000098610000}"/>
    <cellStyle name="Normal 13 4 9 2" xfId="24840" xr:uid="{00000000-0005-0000-0000-000099610000}"/>
    <cellStyle name="Normal 13 4 9 3" xfId="24841" xr:uid="{00000000-0005-0000-0000-00009A610000}"/>
    <cellStyle name="Normal 13 4 9 4" xfId="24842" xr:uid="{00000000-0005-0000-0000-00009B610000}"/>
    <cellStyle name="Normal 13 4 9 5" xfId="24843" xr:uid="{00000000-0005-0000-0000-00009C610000}"/>
    <cellStyle name="Normal 13 4 9 6" xfId="24844" xr:uid="{00000000-0005-0000-0000-00009D610000}"/>
    <cellStyle name="Normal 13 4 9 7" xfId="24845" xr:uid="{00000000-0005-0000-0000-00009E610000}"/>
    <cellStyle name="Normal 13 5" xfId="24846" xr:uid="{00000000-0005-0000-0000-00009F610000}"/>
    <cellStyle name="Normal 13 5 10" xfId="24847" xr:uid="{00000000-0005-0000-0000-0000A0610000}"/>
    <cellStyle name="Normal 13 5 11" xfId="24848" xr:uid="{00000000-0005-0000-0000-0000A1610000}"/>
    <cellStyle name="Normal 13 5 12" xfId="24849" xr:uid="{00000000-0005-0000-0000-0000A2610000}"/>
    <cellStyle name="Normal 13 5 13" xfId="24850" xr:uid="{00000000-0005-0000-0000-0000A3610000}"/>
    <cellStyle name="Normal 13 5 14" xfId="24851" xr:uid="{00000000-0005-0000-0000-0000A4610000}"/>
    <cellStyle name="Normal 13 5 15" xfId="24852" xr:uid="{00000000-0005-0000-0000-0000A5610000}"/>
    <cellStyle name="Normal 13 5 16" xfId="24853" xr:uid="{00000000-0005-0000-0000-0000A6610000}"/>
    <cellStyle name="Normal 13 5 2" xfId="24854" xr:uid="{00000000-0005-0000-0000-0000A7610000}"/>
    <cellStyle name="Normal 13 5 2 10" xfId="24855" xr:uid="{00000000-0005-0000-0000-0000A8610000}"/>
    <cellStyle name="Normal 13 5 2 11" xfId="24856" xr:uid="{00000000-0005-0000-0000-0000A9610000}"/>
    <cellStyle name="Normal 13 5 2 12" xfId="24857" xr:uid="{00000000-0005-0000-0000-0000AA610000}"/>
    <cellStyle name="Normal 13 5 2 2" xfId="24858" xr:uid="{00000000-0005-0000-0000-0000AB610000}"/>
    <cellStyle name="Normal 13 5 2 2 10" xfId="24859" xr:uid="{00000000-0005-0000-0000-0000AC610000}"/>
    <cellStyle name="Normal 13 5 2 2 11" xfId="24860" xr:uid="{00000000-0005-0000-0000-0000AD610000}"/>
    <cellStyle name="Normal 13 5 2 2 2" xfId="24861" xr:uid="{00000000-0005-0000-0000-0000AE610000}"/>
    <cellStyle name="Normal 13 5 2 2 2 10" xfId="24862" xr:uid="{00000000-0005-0000-0000-0000AF610000}"/>
    <cellStyle name="Normal 13 5 2 2 2 2" xfId="24863" xr:uid="{00000000-0005-0000-0000-0000B0610000}"/>
    <cellStyle name="Normal 13 5 2 2 2 2 2" xfId="24864" xr:uid="{00000000-0005-0000-0000-0000B1610000}"/>
    <cellStyle name="Normal 13 5 2 2 2 2 2 2" xfId="24865" xr:uid="{00000000-0005-0000-0000-0000B2610000}"/>
    <cellStyle name="Normal 13 5 2 2 2 2 2 3" xfId="24866" xr:uid="{00000000-0005-0000-0000-0000B3610000}"/>
    <cellStyle name="Normal 13 5 2 2 2 2 2 4" xfId="24867" xr:uid="{00000000-0005-0000-0000-0000B4610000}"/>
    <cellStyle name="Normal 13 5 2 2 2 2 2 5" xfId="24868" xr:uid="{00000000-0005-0000-0000-0000B5610000}"/>
    <cellStyle name="Normal 13 5 2 2 2 2 2 6" xfId="24869" xr:uid="{00000000-0005-0000-0000-0000B6610000}"/>
    <cellStyle name="Normal 13 5 2 2 2 2 2 7" xfId="24870" xr:uid="{00000000-0005-0000-0000-0000B7610000}"/>
    <cellStyle name="Normal 13 5 2 2 2 2 3" xfId="24871" xr:uid="{00000000-0005-0000-0000-0000B8610000}"/>
    <cellStyle name="Normal 13 5 2 2 2 2 4" xfId="24872" xr:uid="{00000000-0005-0000-0000-0000B9610000}"/>
    <cellStyle name="Normal 13 5 2 2 2 2 5" xfId="24873" xr:uid="{00000000-0005-0000-0000-0000BA610000}"/>
    <cellStyle name="Normal 13 5 2 2 2 2 6" xfId="24874" xr:uid="{00000000-0005-0000-0000-0000BB610000}"/>
    <cellStyle name="Normal 13 5 2 2 2 2 7" xfId="24875" xr:uid="{00000000-0005-0000-0000-0000BC610000}"/>
    <cellStyle name="Normal 13 5 2 2 2 2 8" xfId="24876" xr:uid="{00000000-0005-0000-0000-0000BD610000}"/>
    <cellStyle name="Normal 13 5 2 2 2 3" xfId="24877" xr:uid="{00000000-0005-0000-0000-0000BE610000}"/>
    <cellStyle name="Normal 13 5 2 2 2 3 2" xfId="24878" xr:uid="{00000000-0005-0000-0000-0000BF610000}"/>
    <cellStyle name="Normal 13 5 2 2 2 3 2 2" xfId="24879" xr:uid="{00000000-0005-0000-0000-0000C0610000}"/>
    <cellStyle name="Normal 13 5 2 2 2 3 2 3" xfId="24880" xr:uid="{00000000-0005-0000-0000-0000C1610000}"/>
    <cellStyle name="Normal 13 5 2 2 2 3 2 4" xfId="24881" xr:uid="{00000000-0005-0000-0000-0000C2610000}"/>
    <cellStyle name="Normal 13 5 2 2 2 3 2 5" xfId="24882" xr:uid="{00000000-0005-0000-0000-0000C3610000}"/>
    <cellStyle name="Normal 13 5 2 2 2 3 2 6" xfId="24883" xr:uid="{00000000-0005-0000-0000-0000C4610000}"/>
    <cellStyle name="Normal 13 5 2 2 2 3 2 7" xfId="24884" xr:uid="{00000000-0005-0000-0000-0000C5610000}"/>
    <cellStyle name="Normal 13 5 2 2 2 3 3" xfId="24885" xr:uid="{00000000-0005-0000-0000-0000C6610000}"/>
    <cellStyle name="Normal 13 5 2 2 2 3 4" xfId="24886" xr:uid="{00000000-0005-0000-0000-0000C7610000}"/>
    <cellStyle name="Normal 13 5 2 2 2 3 5" xfId="24887" xr:uid="{00000000-0005-0000-0000-0000C8610000}"/>
    <cellStyle name="Normal 13 5 2 2 2 3 6" xfId="24888" xr:uid="{00000000-0005-0000-0000-0000C9610000}"/>
    <cellStyle name="Normal 13 5 2 2 2 3 7" xfId="24889" xr:uid="{00000000-0005-0000-0000-0000CA610000}"/>
    <cellStyle name="Normal 13 5 2 2 2 3 8" xfId="24890" xr:uid="{00000000-0005-0000-0000-0000CB610000}"/>
    <cellStyle name="Normal 13 5 2 2 2 4" xfId="24891" xr:uid="{00000000-0005-0000-0000-0000CC610000}"/>
    <cellStyle name="Normal 13 5 2 2 2 4 2" xfId="24892" xr:uid="{00000000-0005-0000-0000-0000CD610000}"/>
    <cellStyle name="Normal 13 5 2 2 2 4 3" xfId="24893" xr:uid="{00000000-0005-0000-0000-0000CE610000}"/>
    <cellStyle name="Normal 13 5 2 2 2 4 4" xfId="24894" xr:uid="{00000000-0005-0000-0000-0000CF610000}"/>
    <cellStyle name="Normal 13 5 2 2 2 4 5" xfId="24895" xr:uid="{00000000-0005-0000-0000-0000D0610000}"/>
    <cellStyle name="Normal 13 5 2 2 2 4 6" xfId="24896" xr:uid="{00000000-0005-0000-0000-0000D1610000}"/>
    <cellStyle name="Normal 13 5 2 2 2 4 7" xfId="24897" xr:uid="{00000000-0005-0000-0000-0000D2610000}"/>
    <cellStyle name="Normal 13 5 2 2 2 5" xfId="24898" xr:uid="{00000000-0005-0000-0000-0000D3610000}"/>
    <cellStyle name="Normal 13 5 2 2 2 6" xfId="24899" xr:uid="{00000000-0005-0000-0000-0000D4610000}"/>
    <cellStyle name="Normal 13 5 2 2 2 7" xfId="24900" xr:uid="{00000000-0005-0000-0000-0000D5610000}"/>
    <cellStyle name="Normal 13 5 2 2 2 8" xfId="24901" xr:uid="{00000000-0005-0000-0000-0000D6610000}"/>
    <cellStyle name="Normal 13 5 2 2 2 9" xfId="24902" xr:uid="{00000000-0005-0000-0000-0000D7610000}"/>
    <cellStyle name="Normal 13 5 2 2 3" xfId="24903" xr:uid="{00000000-0005-0000-0000-0000D8610000}"/>
    <cellStyle name="Normal 13 5 2 2 3 2" xfId="24904" xr:uid="{00000000-0005-0000-0000-0000D9610000}"/>
    <cellStyle name="Normal 13 5 2 2 3 2 2" xfId="24905" xr:uid="{00000000-0005-0000-0000-0000DA610000}"/>
    <cellStyle name="Normal 13 5 2 2 3 2 2 2" xfId="24906" xr:uid="{00000000-0005-0000-0000-0000DB610000}"/>
    <cellStyle name="Normal 13 5 2 2 3 2 2 3" xfId="24907" xr:uid="{00000000-0005-0000-0000-0000DC610000}"/>
    <cellStyle name="Normal 13 5 2 2 3 2 2 4" xfId="24908" xr:uid="{00000000-0005-0000-0000-0000DD610000}"/>
    <cellStyle name="Normal 13 5 2 2 3 2 2 5" xfId="24909" xr:uid="{00000000-0005-0000-0000-0000DE610000}"/>
    <cellStyle name="Normal 13 5 2 2 3 2 2 6" xfId="24910" xr:uid="{00000000-0005-0000-0000-0000DF610000}"/>
    <cellStyle name="Normal 13 5 2 2 3 2 2 7" xfId="24911" xr:uid="{00000000-0005-0000-0000-0000E0610000}"/>
    <cellStyle name="Normal 13 5 2 2 3 2 3" xfId="24912" xr:uid="{00000000-0005-0000-0000-0000E1610000}"/>
    <cellStyle name="Normal 13 5 2 2 3 2 4" xfId="24913" xr:uid="{00000000-0005-0000-0000-0000E2610000}"/>
    <cellStyle name="Normal 13 5 2 2 3 2 5" xfId="24914" xr:uid="{00000000-0005-0000-0000-0000E3610000}"/>
    <cellStyle name="Normal 13 5 2 2 3 2 6" xfId="24915" xr:uid="{00000000-0005-0000-0000-0000E4610000}"/>
    <cellStyle name="Normal 13 5 2 2 3 2 7" xfId="24916" xr:uid="{00000000-0005-0000-0000-0000E5610000}"/>
    <cellStyle name="Normal 13 5 2 2 3 2 8" xfId="24917" xr:uid="{00000000-0005-0000-0000-0000E6610000}"/>
    <cellStyle name="Normal 13 5 2 2 3 3" xfId="24918" xr:uid="{00000000-0005-0000-0000-0000E7610000}"/>
    <cellStyle name="Normal 13 5 2 2 3 3 2" xfId="24919" xr:uid="{00000000-0005-0000-0000-0000E8610000}"/>
    <cellStyle name="Normal 13 5 2 2 3 3 3" xfId="24920" xr:uid="{00000000-0005-0000-0000-0000E9610000}"/>
    <cellStyle name="Normal 13 5 2 2 3 3 4" xfId="24921" xr:uid="{00000000-0005-0000-0000-0000EA610000}"/>
    <cellStyle name="Normal 13 5 2 2 3 3 5" xfId="24922" xr:uid="{00000000-0005-0000-0000-0000EB610000}"/>
    <cellStyle name="Normal 13 5 2 2 3 3 6" xfId="24923" xr:uid="{00000000-0005-0000-0000-0000EC610000}"/>
    <cellStyle name="Normal 13 5 2 2 3 3 7" xfId="24924" xr:uid="{00000000-0005-0000-0000-0000ED610000}"/>
    <cellStyle name="Normal 13 5 2 2 3 4" xfId="24925" xr:uid="{00000000-0005-0000-0000-0000EE610000}"/>
    <cellStyle name="Normal 13 5 2 2 3 5" xfId="24926" xr:uid="{00000000-0005-0000-0000-0000EF610000}"/>
    <cellStyle name="Normal 13 5 2 2 3 6" xfId="24927" xr:uid="{00000000-0005-0000-0000-0000F0610000}"/>
    <cellStyle name="Normal 13 5 2 2 3 7" xfId="24928" xr:uid="{00000000-0005-0000-0000-0000F1610000}"/>
    <cellStyle name="Normal 13 5 2 2 3 8" xfId="24929" xr:uid="{00000000-0005-0000-0000-0000F2610000}"/>
    <cellStyle name="Normal 13 5 2 2 3 9" xfId="24930" xr:uid="{00000000-0005-0000-0000-0000F3610000}"/>
    <cellStyle name="Normal 13 5 2 2 4" xfId="24931" xr:uid="{00000000-0005-0000-0000-0000F4610000}"/>
    <cellStyle name="Normal 13 5 2 2 4 2" xfId="24932" xr:uid="{00000000-0005-0000-0000-0000F5610000}"/>
    <cellStyle name="Normal 13 5 2 2 4 2 2" xfId="24933" xr:uid="{00000000-0005-0000-0000-0000F6610000}"/>
    <cellStyle name="Normal 13 5 2 2 4 2 3" xfId="24934" xr:uid="{00000000-0005-0000-0000-0000F7610000}"/>
    <cellStyle name="Normal 13 5 2 2 4 2 4" xfId="24935" xr:uid="{00000000-0005-0000-0000-0000F8610000}"/>
    <cellStyle name="Normal 13 5 2 2 4 2 5" xfId="24936" xr:uid="{00000000-0005-0000-0000-0000F9610000}"/>
    <cellStyle name="Normal 13 5 2 2 4 2 6" xfId="24937" xr:uid="{00000000-0005-0000-0000-0000FA610000}"/>
    <cellStyle name="Normal 13 5 2 2 4 2 7" xfId="24938" xr:uid="{00000000-0005-0000-0000-0000FB610000}"/>
    <cellStyle name="Normal 13 5 2 2 4 3" xfId="24939" xr:uid="{00000000-0005-0000-0000-0000FC610000}"/>
    <cellStyle name="Normal 13 5 2 2 4 4" xfId="24940" xr:uid="{00000000-0005-0000-0000-0000FD610000}"/>
    <cellStyle name="Normal 13 5 2 2 4 5" xfId="24941" xr:uid="{00000000-0005-0000-0000-0000FE610000}"/>
    <cellStyle name="Normal 13 5 2 2 4 6" xfId="24942" xr:uid="{00000000-0005-0000-0000-0000FF610000}"/>
    <cellStyle name="Normal 13 5 2 2 4 7" xfId="24943" xr:uid="{00000000-0005-0000-0000-000000620000}"/>
    <cellStyle name="Normal 13 5 2 2 4 8" xfId="24944" xr:uid="{00000000-0005-0000-0000-000001620000}"/>
    <cellStyle name="Normal 13 5 2 2 5" xfId="24945" xr:uid="{00000000-0005-0000-0000-000002620000}"/>
    <cellStyle name="Normal 13 5 2 2 5 2" xfId="24946" xr:uid="{00000000-0005-0000-0000-000003620000}"/>
    <cellStyle name="Normal 13 5 2 2 5 3" xfId="24947" xr:uid="{00000000-0005-0000-0000-000004620000}"/>
    <cellStyle name="Normal 13 5 2 2 5 4" xfId="24948" xr:uid="{00000000-0005-0000-0000-000005620000}"/>
    <cellStyle name="Normal 13 5 2 2 5 5" xfId="24949" xr:uid="{00000000-0005-0000-0000-000006620000}"/>
    <cellStyle name="Normal 13 5 2 2 5 6" xfId="24950" xr:uid="{00000000-0005-0000-0000-000007620000}"/>
    <cellStyle name="Normal 13 5 2 2 5 7" xfId="24951" xr:uid="{00000000-0005-0000-0000-000008620000}"/>
    <cellStyle name="Normal 13 5 2 2 6" xfId="24952" xr:uid="{00000000-0005-0000-0000-000009620000}"/>
    <cellStyle name="Normal 13 5 2 2 7" xfId="24953" xr:uid="{00000000-0005-0000-0000-00000A620000}"/>
    <cellStyle name="Normal 13 5 2 2 8" xfId="24954" xr:uid="{00000000-0005-0000-0000-00000B620000}"/>
    <cellStyle name="Normal 13 5 2 2 9" xfId="24955" xr:uid="{00000000-0005-0000-0000-00000C620000}"/>
    <cellStyle name="Normal 13 5 2 3" xfId="24956" xr:uid="{00000000-0005-0000-0000-00000D620000}"/>
    <cellStyle name="Normal 13 5 2 3 10" xfId="24957" xr:uid="{00000000-0005-0000-0000-00000E620000}"/>
    <cellStyle name="Normal 13 5 2 3 2" xfId="24958" xr:uid="{00000000-0005-0000-0000-00000F620000}"/>
    <cellStyle name="Normal 13 5 2 3 2 2" xfId="24959" xr:uid="{00000000-0005-0000-0000-000010620000}"/>
    <cellStyle name="Normal 13 5 2 3 2 2 2" xfId="24960" xr:uid="{00000000-0005-0000-0000-000011620000}"/>
    <cellStyle name="Normal 13 5 2 3 2 2 3" xfId="24961" xr:uid="{00000000-0005-0000-0000-000012620000}"/>
    <cellStyle name="Normal 13 5 2 3 2 2 4" xfId="24962" xr:uid="{00000000-0005-0000-0000-000013620000}"/>
    <cellStyle name="Normal 13 5 2 3 2 2 5" xfId="24963" xr:uid="{00000000-0005-0000-0000-000014620000}"/>
    <cellStyle name="Normal 13 5 2 3 2 2 6" xfId="24964" xr:uid="{00000000-0005-0000-0000-000015620000}"/>
    <cellStyle name="Normal 13 5 2 3 2 2 7" xfId="24965" xr:uid="{00000000-0005-0000-0000-000016620000}"/>
    <cellStyle name="Normal 13 5 2 3 2 3" xfId="24966" xr:uid="{00000000-0005-0000-0000-000017620000}"/>
    <cellStyle name="Normal 13 5 2 3 2 4" xfId="24967" xr:uid="{00000000-0005-0000-0000-000018620000}"/>
    <cellStyle name="Normal 13 5 2 3 2 5" xfId="24968" xr:uid="{00000000-0005-0000-0000-000019620000}"/>
    <cellStyle name="Normal 13 5 2 3 2 6" xfId="24969" xr:uid="{00000000-0005-0000-0000-00001A620000}"/>
    <cellStyle name="Normal 13 5 2 3 2 7" xfId="24970" xr:uid="{00000000-0005-0000-0000-00001B620000}"/>
    <cellStyle name="Normal 13 5 2 3 2 8" xfId="24971" xr:uid="{00000000-0005-0000-0000-00001C620000}"/>
    <cellStyle name="Normal 13 5 2 3 3" xfId="24972" xr:uid="{00000000-0005-0000-0000-00001D620000}"/>
    <cellStyle name="Normal 13 5 2 3 3 2" xfId="24973" xr:uid="{00000000-0005-0000-0000-00001E620000}"/>
    <cellStyle name="Normal 13 5 2 3 3 2 2" xfId="24974" xr:uid="{00000000-0005-0000-0000-00001F620000}"/>
    <cellStyle name="Normal 13 5 2 3 3 2 3" xfId="24975" xr:uid="{00000000-0005-0000-0000-000020620000}"/>
    <cellStyle name="Normal 13 5 2 3 3 2 4" xfId="24976" xr:uid="{00000000-0005-0000-0000-000021620000}"/>
    <cellStyle name="Normal 13 5 2 3 3 2 5" xfId="24977" xr:uid="{00000000-0005-0000-0000-000022620000}"/>
    <cellStyle name="Normal 13 5 2 3 3 2 6" xfId="24978" xr:uid="{00000000-0005-0000-0000-000023620000}"/>
    <cellStyle name="Normal 13 5 2 3 3 2 7" xfId="24979" xr:uid="{00000000-0005-0000-0000-000024620000}"/>
    <cellStyle name="Normal 13 5 2 3 3 3" xfId="24980" xr:uid="{00000000-0005-0000-0000-000025620000}"/>
    <cellStyle name="Normal 13 5 2 3 3 4" xfId="24981" xr:uid="{00000000-0005-0000-0000-000026620000}"/>
    <cellStyle name="Normal 13 5 2 3 3 5" xfId="24982" xr:uid="{00000000-0005-0000-0000-000027620000}"/>
    <cellStyle name="Normal 13 5 2 3 3 6" xfId="24983" xr:uid="{00000000-0005-0000-0000-000028620000}"/>
    <cellStyle name="Normal 13 5 2 3 3 7" xfId="24984" xr:uid="{00000000-0005-0000-0000-000029620000}"/>
    <cellStyle name="Normal 13 5 2 3 3 8" xfId="24985" xr:uid="{00000000-0005-0000-0000-00002A620000}"/>
    <cellStyle name="Normal 13 5 2 3 4" xfId="24986" xr:uid="{00000000-0005-0000-0000-00002B620000}"/>
    <cellStyle name="Normal 13 5 2 3 4 2" xfId="24987" xr:uid="{00000000-0005-0000-0000-00002C620000}"/>
    <cellStyle name="Normal 13 5 2 3 4 3" xfId="24988" xr:uid="{00000000-0005-0000-0000-00002D620000}"/>
    <cellStyle name="Normal 13 5 2 3 4 4" xfId="24989" xr:uid="{00000000-0005-0000-0000-00002E620000}"/>
    <cellStyle name="Normal 13 5 2 3 4 5" xfId="24990" xr:uid="{00000000-0005-0000-0000-00002F620000}"/>
    <cellStyle name="Normal 13 5 2 3 4 6" xfId="24991" xr:uid="{00000000-0005-0000-0000-000030620000}"/>
    <cellStyle name="Normal 13 5 2 3 4 7" xfId="24992" xr:uid="{00000000-0005-0000-0000-000031620000}"/>
    <cellStyle name="Normal 13 5 2 3 5" xfId="24993" xr:uid="{00000000-0005-0000-0000-000032620000}"/>
    <cellStyle name="Normal 13 5 2 3 6" xfId="24994" xr:uid="{00000000-0005-0000-0000-000033620000}"/>
    <cellStyle name="Normal 13 5 2 3 7" xfId="24995" xr:uid="{00000000-0005-0000-0000-000034620000}"/>
    <cellStyle name="Normal 13 5 2 3 8" xfId="24996" xr:uid="{00000000-0005-0000-0000-000035620000}"/>
    <cellStyle name="Normal 13 5 2 3 9" xfId="24997" xr:uid="{00000000-0005-0000-0000-000036620000}"/>
    <cellStyle name="Normal 13 5 2 4" xfId="24998" xr:uid="{00000000-0005-0000-0000-000037620000}"/>
    <cellStyle name="Normal 13 5 2 4 2" xfId="24999" xr:uid="{00000000-0005-0000-0000-000038620000}"/>
    <cellStyle name="Normal 13 5 2 4 2 2" xfId="25000" xr:uid="{00000000-0005-0000-0000-000039620000}"/>
    <cellStyle name="Normal 13 5 2 4 2 2 2" xfId="25001" xr:uid="{00000000-0005-0000-0000-00003A620000}"/>
    <cellStyle name="Normal 13 5 2 4 2 2 3" xfId="25002" xr:uid="{00000000-0005-0000-0000-00003B620000}"/>
    <cellStyle name="Normal 13 5 2 4 2 2 4" xfId="25003" xr:uid="{00000000-0005-0000-0000-00003C620000}"/>
    <cellStyle name="Normal 13 5 2 4 2 2 5" xfId="25004" xr:uid="{00000000-0005-0000-0000-00003D620000}"/>
    <cellStyle name="Normal 13 5 2 4 2 2 6" xfId="25005" xr:uid="{00000000-0005-0000-0000-00003E620000}"/>
    <cellStyle name="Normal 13 5 2 4 2 2 7" xfId="25006" xr:uid="{00000000-0005-0000-0000-00003F620000}"/>
    <cellStyle name="Normal 13 5 2 4 2 3" xfId="25007" xr:uid="{00000000-0005-0000-0000-000040620000}"/>
    <cellStyle name="Normal 13 5 2 4 2 4" xfId="25008" xr:uid="{00000000-0005-0000-0000-000041620000}"/>
    <cellStyle name="Normal 13 5 2 4 2 5" xfId="25009" xr:uid="{00000000-0005-0000-0000-000042620000}"/>
    <cellStyle name="Normal 13 5 2 4 2 6" xfId="25010" xr:uid="{00000000-0005-0000-0000-000043620000}"/>
    <cellStyle name="Normal 13 5 2 4 2 7" xfId="25011" xr:uid="{00000000-0005-0000-0000-000044620000}"/>
    <cellStyle name="Normal 13 5 2 4 2 8" xfId="25012" xr:uid="{00000000-0005-0000-0000-000045620000}"/>
    <cellStyle name="Normal 13 5 2 4 3" xfId="25013" xr:uid="{00000000-0005-0000-0000-000046620000}"/>
    <cellStyle name="Normal 13 5 2 4 3 2" xfId="25014" xr:uid="{00000000-0005-0000-0000-000047620000}"/>
    <cellStyle name="Normal 13 5 2 4 3 3" xfId="25015" xr:uid="{00000000-0005-0000-0000-000048620000}"/>
    <cellStyle name="Normal 13 5 2 4 3 4" xfId="25016" xr:uid="{00000000-0005-0000-0000-000049620000}"/>
    <cellStyle name="Normal 13 5 2 4 3 5" xfId="25017" xr:uid="{00000000-0005-0000-0000-00004A620000}"/>
    <cellStyle name="Normal 13 5 2 4 3 6" xfId="25018" xr:uid="{00000000-0005-0000-0000-00004B620000}"/>
    <cellStyle name="Normal 13 5 2 4 3 7" xfId="25019" xr:uid="{00000000-0005-0000-0000-00004C620000}"/>
    <cellStyle name="Normal 13 5 2 4 4" xfId="25020" xr:uid="{00000000-0005-0000-0000-00004D620000}"/>
    <cellStyle name="Normal 13 5 2 4 5" xfId="25021" xr:uid="{00000000-0005-0000-0000-00004E620000}"/>
    <cellStyle name="Normal 13 5 2 4 6" xfId="25022" xr:uid="{00000000-0005-0000-0000-00004F620000}"/>
    <cellStyle name="Normal 13 5 2 4 7" xfId="25023" xr:uid="{00000000-0005-0000-0000-000050620000}"/>
    <cellStyle name="Normal 13 5 2 4 8" xfId="25024" xr:uid="{00000000-0005-0000-0000-000051620000}"/>
    <cellStyle name="Normal 13 5 2 4 9" xfId="25025" xr:uid="{00000000-0005-0000-0000-000052620000}"/>
    <cellStyle name="Normal 13 5 2 5" xfId="25026" xr:uid="{00000000-0005-0000-0000-000053620000}"/>
    <cellStyle name="Normal 13 5 2 5 2" xfId="25027" xr:uid="{00000000-0005-0000-0000-000054620000}"/>
    <cellStyle name="Normal 13 5 2 5 2 2" xfId="25028" xr:uid="{00000000-0005-0000-0000-000055620000}"/>
    <cellStyle name="Normal 13 5 2 5 2 3" xfId="25029" xr:uid="{00000000-0005-0000-0000-000056620000}"/>
    <cellStyle name="Normal 13 5 2 5 2 4" xfId="25030" xr:uid="{00000000-0005-0000-0000-000057620000}"/>
    <cellStyle name="Normal 13 5 2 5 2 5" xfId="25031" xr:uid="{00000000-0005-0000-0000-000058620000}"/>
    <cellStyle name="Normal 13 5 2 5 2 6" xfId="25032" xr:uid="{00000000-0005-0000-0000-000059620000}"/>
    <cellStyle name="Normal 13 5 2 5 2 7" xfId="25033" xr:uid="{00000000-0005-0000-0000-00005A620000}"/>
    <cellStyle name="Normal 13 5 2 5 3" xfId="25034" xr:uid="{00000000-0005-0000-0000-00005B620000}"/>
    <cellStyle name="Normal 13 5 2 5 4" xfId="25035" xr:uid="{00000000-0005-0000-0000-00005C620000}"/>
    <cellStyle name="Normal 13 5 2 5 5" xfId="25036" xr:uid="{00000000-0005-0000-0000-00005D620000}"/>
    <cellStyle name="Normal 13 5 2 5 6" xfId="25037" xr:uid="{00000000-0005-0000-0000-00005E620000}"/>
    <cellStyle name="Normal 13 5 2 5 7" xfId="25038" xr:uid="{00000000-0005-0000-0000-00005F620000}"/>
    <cellStyle name="Normal 13 5 2 5 8" xfId="25039" xr:uid="{00000000-0005-0000-0000-000060620000}"/>
    <cellStyle name="Normal 13 5 2 6" xfId="25040" xr:uid="{00000000-0005-0000-0000-000061620000}"/>
    <cellStyle name="Normal 13 5 2 6 2" xfId="25041" xr:uid="{00000000-0005-0000-0000-000062620000}"/>
    <cellStyle name="Normal 13 5 2 6 3" xfId="25042" xr:uid="{00000000-0005-0000-0000-000063620000}"/>
    <cellStyle name="Normal 13 5 2 6 4" xfId="25043" xr:uid="{00000000-0005-0000-0000-000064620000}"/>
    <cellStyle name="Normal 13 5 2 6 5" xfId="25044" xr:uid="{00000000-0005-0000-0000-000065620000}"/>
    <cellStyle name="Normal 13 5 2 6 6" xfId="25045" xr:uid="{00000000-0005-0000-0000-000066620000}"/>
    <cellStyle name="Normal 13 5 2 6 7" xfId="25046" xr:uid="{00000000-0005-0000-0000-000067620000}"/>
    <cellStyle name="Normal 13 5 2 7" xfId="25047" xr:uid="{00000000-0005-0000-0000-000068620000}"/>
    <cellStyle name="Normal 13 5 2 8" xfId="25048" xr:uid="{00000000-0005-0000-0000-000069620000}"/>
    <cellStyle name="Normal 13 5 2 9" xfId="25049" xr:uid="{00000000-0005-0000-0000-00006A620000}"/>
    <cellStyle name="Normal 13 5 3" xfId="25050" xr:uid="{00000000-0005-0000-0000-00006B620000}"/>
    <cellStyle name="Normal 13 5 3 10" xfId="25051" xr:uid="{00000000-0005-0000-0000-00006C620000}"/>
    <cellStyle name="Normal 13 5 3 11" xfId="25052" xr:uid="{00000000-0005-0000-0000-00006D620000}"/>
    <cellStyle name="Normal 13 5 3 12" xfId="25053" xr:uid="{00000000-0005-0000-0000-00006E620000}"/>
    <cellStyle name="Normal 13 5 3 2" xfId="25054" xr:uid="{00000000-0005-0000-0000-00006F620000}"/>
    <cellStyle name="Normal 13 5 3 2 10" xfId="25055" xr:uid="{00000000-0005-0000-0000-000070620000}"/>
    <cellStyle name="Normal 13 5 3 2 11" xfId="25056" xr:uid="{00000000-0005-0000-0000-000071620000}"/>
    <cellStyle name="Normal 13 5 3 2 2" xfId="25057" xr:uid="{00000000-0005-0000-0000-000072620000}"/>
    <cellStyle name="Normal 13 5 3 2 2 10" xfId="25058" xr:uid="{00000000-0005-0000-0000-000073620000}"/>
    <cellStyle name="Normal 13 5 3 2 2 2" xfId="25059" xr:uid="{00000000-0005-0000-0000-000074620000}"/>
    <cellStyle name="Normal 13 5 3 2 2 2 2" xfId="25060" xr:uid="{00000000-0005-0000-0000-000075620000}"/>
    <cellStyle name="Normal 13 5 3 2 2 2 2 2" xfId="25061" xr:uid="{00000000-0005-0000-0000-000076620000}"/>
    <cellStyle name="Normal 13 5 3 2 2 2 2 3" xfId="25062" xr:uid="{00000000-0005-0000-0000-000077620000}"/>
    <cellStyle name="Normal 13 5 3 2 2 2 2 4" xfId="25063" xr:uid="{00000000-0005-0000-0000-000078620000}"/>
    <cellStyle name="Normal 13 5 3 2 2 2 2 5" xfId="25064" xr:uid="{00000000-0005-0000-0000-000079620000}"/>
    <cellStyle name="Normal 13 5 3 2 2 2 2 6" xfId="25065" xr:uid="{00000000-0005-0000-0000-00007A620000}"/>
    <cellStyle name="Normal 13 5 3 2 2 2 2 7" xfId="25066" xr:uid="{00000000-0005-0000-0000-00007B620000}"/>
    <cellStyle name="Normal 13 5 3 2 2 2 3" xfId="25067" xr:uid="{00000000-0005-0000-0000-00007C620000}"/>
    <cellStyle name="Normal 13 5 3 2 2 2 4" xfId="25068" xr:uid="{00000000-0005-0000-0000-00007D620000}"/>
    <cellStyle name="Normal 13 5 3 2 2 2 5" xfId="25069" xr:uid="{00000000-0005-0000-0000-00007E620000}"/>
    <cellStyle name="Normal 13 5 3 2 2 2 6" xfId="25070" xr:uid="{00000000-0005-0000-0000-00007F620000}"/>
    <cellStyle name="Normal 13 5 3 2 2 2 7" xfId="25071" xr:uid="{00000000-0005-0000-0000-000080620000}"/>
    <cellStyle name="Normal 13 5 3 2 2 2 8" xfId="25072" xr:uid="{00000000-0005-0000-0000-000081620000}"/>
    <cellStyle name="Normal 13 5 3 2 2 3" xfId="25073" xr:uid="{00000000-0005-0000-0000-000082620000}"/>
    <cellStyle name="Normal 13 5 3 2 2 3 2" xfId="25074" xr:uid="{00000000-0005-0000-0000-000083620000}"/>
    <cellStyle name="Normal 13 5 3 2 2 3 2 2" xfId="25075" xr:uid="{00000000-0005-0000-0000-000084620000}"/>
    <cellStyle name="Normal 13 5 3 2 2 3 2 3" xfId="25076" xr:uid="{00000000-0005-0000-0000-000085620000}"/>
    <cellStyle name="Normal 13 5 3 2 2 3 2 4" xfId="25077" xr:uid="{00000000-0005-0000-0000-000086620000}"/>
    <cellStyle name="Normal 13 5 3 2 2 3 2 5" xfId="25078" xr:uid="{00000000-0005-0000-0000-000087620000}"/>
    <cellStyle name="Normal 13 5 3 2 2 3 2 6" xfId="25079" xr:uid="{00000000-0005-0000-0000-000088620000}"/>
    <cellStyle name="Normal 13 5 3 2 2 3 2 7" xfId="25080" xr:uid="{00000000-0005-0000-0000-000089620000}"/>
    <cellStyle name="Normal 13 5 3 2 2 3 3" xfId="25081" xr:uid="{00000000-0005-0000-0000-00008A620000}"/>
    <cellStyle name="Normal 13 5 3 2 2 3 4" xfId="25082" xr:uid="{00000000-0005-0000-0000-00008B620000}"/>
    <cellStyle name="Normal 13 5 3 2 2 3 5" xfId="25083" xr:uid="{00000000-0005-0000-0000-00008C620000}"/>
    <cellStyle name="Normal 13 5 3 2 2 3 6" xfId="25084" xr:uid="{00000000-0005-0000-0000-00008D620000}"/>
    <cellStyle name="Normal 13 5 3 2 2 3 7" xfId="25085" xr:uid="{00000000-0005-0000-0000-00008E620000}"/>
    <cellStyle name="Normal 13 5 3 2 2 3 8" xfId="25086" xr:uid="{00000000-0005-0000-0000-00008F620000}"/>
    <cellStyle name="Normal 13 5 3 2 2 4" xfId="25087" xr:uid="{00000000-0005-0000-0000-000090620000}"/>
    <cellStyle name="Normal 13 5 3 2 2 4 2" xfId="25088" xr:uid="{00000000-0005-0000-0000-000091620000}"/>
    <cellStyle name="Normal 13 5 3 2 2 4 3" xfId="25089" xr:uid="{00000000-0005-0000-0000-000092620000}"/>
    <cellStyle name="Normal 13 5 3 2 2 4 4" xfId="25090" xr:uid="{00000000-0005-0000-0000-000093620000}"/>
    <cellStyle name="Normal 13 5 3 2 2 4 5" xfId="25091" xr:uid="{00000000-0005-0000-0000-000094620000}"/>
    <cellStyle name="Normal 13 5 3 2 2 4 6" xfId="25092" xr:uid="{00000000-0005-0000-0000-000095620000}"/>
    <cellStyle name="Normal 13 5 3 2 2 4 7" xfId="25093" xr:uid="{00000000-0005-0000-0000-000096620000}"/>
    <cellStyle name="Normal 13 5 3 2 2 5" xfId="25094" xr:uid="{00000000-0005-0000-0000-000097620000}"/>
    <cellStyle name="Normal 13 5 3 2 2 6" xfId="25095" xr:uid="{00000000-0005-0000-0000-000098620000}"/>
    <cellStyle name="Normal 13 5 3 2 2 7" xfId="25096" xr:uid="{00000000-0005-0000-0000-000099620000}"/>
    <cellStyle name="Normal 13 5 3 2 2 8" xfId="25097" xr:uid="{00000000-0005-0000-0000-00009A620000}"/>
    <cellStyle name="Normal 13 5 3 2 2 9" xfId="25098" xr:uid="{00000000-0005-0000-0000-00009B620000}"/>
    <cellStyle name="Normal 13 5 3 2 3" xfId="25099" xr:uid="{00000000-0005-0000-0000-00009C620000}"/>
    <cellStyle name="Normal 13 5 3 2 3 2" xfId="25100" xr:uid="{00000000-0005-0000-0000-00009D620000}"/>
    <cellStyle name="Normal 13 5 3 2 3 2 2" xfId="25101" xr:uid="{00000000-0005-0000-0000-00009E620000}"/>
    <cellStyle name="Normal 13 5 3 2 3 2 2 2" xfId="25102" xr:uid="{00000000-0005-0000-0000-00009F620000}"/>
    <cellStyle name="Normal 13 5 3 2 3 2 2 3" xfId="25103" xr:uid="{00000000-0005-0000-0000-0000A0620000}"/>
    <cellStyle name="Normal 13 5 3 2 3 2 2 4" xfId="25104" xr:uid="{00000000-0005-0000-0000-0000A1620000}"/>
    <cellStyle name="Normal 13 5 3 2 3 2 2 5" xfId="25105" xr:uid="{00000000-0005-0000-0000-0000A2620000}"/>
    <cellStyle name="Normal 13 5 3 2 3 2 2 6" xfId="25106" xr:uid="{00000000-0005-0000-0000-0000A3620000}"/>
    <cellStyle name="Normal 13 5 3 2 3 2 2 7" xfId="25107" xr:uid="{00000000-0005-0000-0000-0000A4620000}"/>
    <cellStyle name="Normal 13 5 3 2 3 2 3" xfId="25108" xr:uid="{00000000-0005-0000-0000-0000A5620000}"/>
    <cellStyle name="Normal 13 5 3 2 3 2 4" xfId="25109" xr:uid="{00000000-0005-0000-0000-0000A6620000}"/>
    <cellStyle name="Normal 13 5 3 2 3 2 5" xfId="25110" xr:uid="{00000000-0005-0000-0000-0000A7620000}"/>
    <cellStyle name="Normal 13 5 3 2 3 2 6" xfId="25111" xr:uid="{00000000-0005-0000-0000-0000A8620000}"/>
    <cellStyle name="Normal 13 5 3 2 3 2 7" xfId="25112" xr:uid="{00000000-0005-0000-0000-0000A9620000}"/>
    <cellStyle name="Normal 13 5 3 2 3 2 8" xfId="25113" xr:uid="{00000000-0005-0000-0000-0000AA620000}"/>
    <cellStyle name="Normal 13 5 3 2 3 3" xfId="25114" xr:uid="{00000000-0005-0000-0000-0000AB620000}"/>
    <cellStyle name="Normal 13 5 3 2 3 3 2" xfId="25115" xr:uid="{00000000-0005-0000-0000-0000AC620000}"/>
    <cellStyle name="Normal 13 5 3 2 3 3 3" xfId="25116" xr:uid="{00000000-0005-0000-0000-0000AD620000}"/>
    <cellStyle name="Normal 13 5 3 2 3 3 4" xfId="25117" xr:uid="{00000000-0005-0000-0000-0000AE620000}"/>
    <cellStyle name="Normal 13 5 3 2 3 3 5" xfId="25118" xr:uid="{00000000-0005-0000-0000-0000AF620000}"/>
    <cellStyle name="Normal 13 5 3 2 3 3 6" xfId="25119" xr:uid="{00000000-0005-0000-0000-0000B0620000}"/>
    <cellStyle name="Normal 13 5 3 2 3 3 7" xfId="25120" xr:uid="{00000000-0005-0000-0000-0000B1620000}"/>
    <cellStyle name="Normal 13 5 3 2 3 4" xfId="25121" xr:uid="{00000000-0005-0000-0000-0000B2620000}"/>
    <cellStyle name="Normal 13 5 3 2 3 5" xfId="25122" xr:uid="{00000000-0005-0000-0000-0000B3620000}"/>
    <cellStyle name="Normal 13 5 3 2 3 6" xfId="25123" xr:uid="{00000000-0005-0000-0000-0000B4620000}"/>
    <cellStyle name="Normal 13 5 3 2 3 7" xfId="25124" xr:uid="{00000000-0005-0000-0000-0000B5620000}"/>
    <cellStyle name="Normal 13 5 3 2 3 8" xfId="25125" xr:uid="{00000000-0005-0000-0000-0000B6620000}"/>
    <cellStyle name="Normal 13 5 3 2 3 9" xfId="25126" xr:uid="{00000000-0005-0000-0000-0000B7620000}"/>
    <cellStyle name="Normal 13 5 3 2 4" xfId="25127" xr:uid="{00000000-0005-0000-0000-0000B8620000}"/>
    <cellStyle name="Normal 13 5 3 2 4 2" xfId="25128" xr:uid="{00000000-0005-0000-0000-0000B9620000}"/>
    <cellStyle name="Normal 13 5 3 2 4 2 2" xfId="25129" xr:uid="{00000000-0005-0000-0000-0000BA620000}"/>
    <cellStyle name="Normal 13 5 3 2 4 2 3" xfId="25130" xr:uid="{00000000-0005-0000-0000-0000BB620000}"/>
    <cellStyle name="Normal 13 5 3 2 4 2 4" xfId="25131" xr:uid="{00000000-0005-0000-0000-0000BC620000}"/>
    <cellStyle name="Normal 13 5 3 2 4 2 5" xfId="25132" xr:uid="{00000000-0005-0000-0000-0000BD620000}"/>
    <cellStyle name="Normal 13 5 3 2 4 2 6" xfId="25133" xr:uid="{00000000-0005-0000-0000-0000BE620000}"/>
    <cellStyle name="Normal 13 5 3 2 4 2 7" xfId="25134" xr:uid="{00000000-0005-0000-0000-0000BF620000}"/>
    <cellStyle name="Normal 13 5 3 2 4 3" xfId="25135" xr:uid="{00000000-0005-0000-0000-0000C0620000}"/>
    <cellStyle name="Normal 13 5 3 2 4 4" xfId="25136" xr:uid="{00000000-0005-0000-0000-0000C1620000}"/>
    <cellStyle name="Normal 13 5 3 2 4 5" xfId="25137" xr:uid="{00000000-0005-0000-0000-0000C2620000}"/>
    <cellStyle name="Normal 13 5 3 2 4 6" xfId="25138" xr:uid="{00000000-0005-0000-0000-0000C3620000}"/>
    <cellStyle name="Normal 13 5 3 2 4 7" xfId="25139" xr:uid="{00000000-0005-0000-0000-0000C4620000}"/>
    <cellStyle name="Normal 13 5 3 2 4 8" xfId="25140" xr:uid="{00000000-0005-0000-0000-0000C5620000}"/>
    <cellStyle name="Normal 13 5 3 2 5" xfId="25141" xr:uid="{00000000-0005-0000-0000-0000C6620000}"/>
    <cellStyle name="Normal 13 5 3 2 5 2" xfId="25142" xr:uid="{00000000-0005-0000-0000-0000C7620000}"/>
    <cellStyle name="Normal 13 5 3 2 5 3" xfId="25143" xr:uid="{00000000-0005-0000-0000-0000C8620000}"/>
    <cellStyle name="Normal 13 5 3 2 5 4" xfId="25144" xr:uid="{00000000-0005-0000-0000-0000C9620000}"/>
    <cellStyle name="Normal 13 5 3 2 5 5" xfId="25145" xr:uid="{00000000-0005-0000-0000-0000CA620000}"/>
    <cellStyle name="Normal 13 5 3 2 5 6" xfId="25146" xr:uid="{00000000-0005-0000-0000-0000CB620000}"/>
    <cellStyle name="Normal 13 5 3 2 5 7" xfId="25147" xr:uid="{00000000-0005-0000-0000-0000CC620000}"/>
    <cellStyle name="Normal 13 5 3 2 6" xfId="25148" xr:uid="{00000000-0005-0000-0000-0000CD620000}"/>
    <cellStyle name="Normal 13 5 3 2 7" xfId="25149" xr:uid="{00000000-0005-0000-0000-0000CE620000}"/>
    <cellStyle name="Normal 13 5 3 2 8" xfId="25150" xr:uid="{00000000-0005-0000-0000-0000CF620000}"/>
    <cellStyle name="Normal 13 5 3 2 9" xfId="25151" xr:uid="{00000000-0005-0000-0000-0000D0620000}"/>
    <cellStyle name="Normal 13 5 3 3" xfId="25152" xr:uid="{00000000-0005-0000-0000-0000D1620000}"/>
    <cellStyle name="Normal 13 5 3 3 10" xfId="25153" xr:uid="{00000000-0005-0000-0000-0000D2620000}"/>
    <cellStyle name="Normal 13 5 3 3 2" xfId="25154" xr:uid="{00000000-0005-0000-0000-0000D3620000}"/>
    <cellStyle name="Normal 13 5 3 3 2 2" xfId="25155" xr:uid="{00000000-0005-0000-0000-0000D4620000}"/>
    <cellStyle name="Normal 13 5 3 3 2 2 2" xfId="25156" xr:uid="{00000000-0005-0000-0000-0000D5620000}"/>
    <cellStyle name="Normal 13 5 3 3 2 2 3" xfId="25157" xr:uid="{00000000-0005-0000-0000-0000D6620000}"/>
    <cellStyle name="Normal 13 5 3 3 2 2 4" xfId="25158" xr:uid="{00000000-0005-0000-0000-0000D7620000}"/>
    <cellStyle name="Normal 13 5 3 3 2 2 5" xfId="25159" xr:uid="{00000000-0005-0000-0000-0000D8620000}"/>
    <cellStyle name="Normal 13 5 3 3 2 2 6" xfId="25160" xr:uid="{00000000-0005-0000-0000-0000D9620000}"/>
    <cellStyle name="Normal 13 5 3 3 2 2 7" xfId="25161" xr:uid="{00000000-0005-0000-0000-0000DA620000}"/>
    <cellStyle name="Normal 13 5 3 3 2 3" xfId="25162" xr:uid="{00000000-0005-0000-0000-0000DB620000}"/>
    <cellStyle name="Normal 13 5 3 3 2 4" xfId="25163" xr:uid="{00000000-0005-0000-0000-0000DC620000}"/>
    <cellStyle name="Normal 13 5 3 3 2 5" xfId="25164" xr:uid="{00000000-0005-0000-0000-0000DD620000}"/>
    <cellStyle name="Normal 13 5 3 3 2 6" xfId="25165" xr:uid="{00000000-0005-0000-0000-0000DE620000}"/>
    <cellStyle name="Normal 13 5 3 3 2 7" xfId="25166" xr:uid="{00000000-0005-0000-0000-0000DF620000}"/>
    <cellStyle name="Normal 13 5 3 3 2 8" xfId="25167" xr:uid="{00000000-0005-0000-0000-0000E0620000}"/>
    <cellStyle name="Normal 13 5 3 3 3" xfId="25168" xr:uid="{00000000-0005-0000-0000-0000E1620000}"/>
    <cellStyle name="Normal 13 5 3 3 3 2" xfId="25169" xr:uid="{00000000-0005-0000-0000-0000E2620000}"/>
    <cellStyle name="Normal 13 5 3 3 3 2 2" xfId="25170" xr:uid="{00000000-0005-0000-0000-0000E3620000}"/>
    <cellStyle name="Normal 13 5 3 3 3 2 3" xfId="25171" xr:uid="{00000000-0005-0000-0000-0000E4620000}"/>
    <cellStyle name="Normal 13 5 3 3 3 2 4" xfId="25172" xr:uid="{00000000-0005-0000-0000-0000E5620000}"/>
    <cellStyle name="Normal 13 5 3 3 3 2 5" xfId="25173" xr:uid="{00000000-0005-0000-0000-0000E6620000}"/>
    <cellStyle name="Normal 13 5 3 3 3 2 6" xfId="25174" xr:uid="{00000000-0005-0000-0000-0000E7620000}"/>
    <cellStyle name="Normal 13 5 3 3 3 2 7" xfId="25175" xr:uid="{00000000-0005-0000-0000-0000E8620000}"/>
    <cellStyle name="Normal 13 5 3 3 3 3" xfId="25176" xr:uid="{00000000-0005-0000-0000-0000E9620000}"/>
    <cellStyle name="Normal 13 5 3 3 3 4" xfId="25177" xr:uid="{00000000-0005-0000-0000-0000EA620000}"/>
    <cellStyle name="Normal 13 5 3 3 3 5" xfId="25178" xr:uid="{00000000-0005-0000-0000-0000EB620000}"/>
    <cellStyle name="Normal 13 5 3 3 3 6" xfId="25179" xr:uid="{00000000-0005-0000-0000-0000EC620000}"/>
    <cellStyle name="Normal 13 5 3 3 3 7" xfId="25180" xr:uid="{00000000-0005-0000-0000-0000ED620000}"/>
    <cellStyle name="Normal 13 5 3 3 3 8" xfId="25181" xr:uid="{00000000-0005-0000-0000-0000EE620000}"/>
    <cellStyle name="Normal 13 5 3 3 4" xfId="25182" xr:uid="{00000000-0005-0000-0000-0000EF620000}"/>
    <cellStyle name="Normal 13 5 3 3 4 2" xfId="25183" xr:uid="{00000000-0005-0000-0000-0000F0620000}"/>
    <cellStyle name="Normal 13 5 3 3 4 3" xfId="25184" xr:uid="{00000000-0005-0000-0000-0000F1620000}"/>
    <cellStyle name="Normal 13 5 3 3 4 4" xfId="25185" xr:uid="{00000000-0005-0000-0000-0000F2620000}"/>
    <cellStyle name="Normal 13 5 3 3 4 5" xfId="25186" xr:uid="{00000000-0005-0000-0000-0000F3620000}"/>
    <cellStyle name="Normal 13 5 3 3 4 6" xfId="25187" xr:uid="{00000000-0005-0000-0000-0000F4620000}"/>
    <cellStyle name="Normal 13 5 3 3 4 7" xfId="25188" xr:uid="{00000000-0005-0000-0000-0000F5620000}"/>
    <cellStyle name="Normal 13 5 3 3 5" xfId="25189" xr:uid="{00000000-0005-0000-0000-0000F6620000}"/>
    <cellStyle name="Normal 13 5 3 3 6" xfId="25190" xr:uid="{00000000-0005-0000-0000-0000F7620000}"/>
    <cellStyle name="Normal 13 5 3 3 7" xfId="25191" xr:uid="{00000000-0005-0000-0000-0000F8620000}"/>
    <cellStyle name="Normal 13 5 3 3 8" xfId="25192" xr:uid="{00000000-0005-0000-0000-0000F9620000}"/>
    <cellStyle name="Normal 13 5 3 3 9" xfId="25193" xr:uid="{00000000-0005-0000-0000-0000FA620000}"/>
    <cellStyle name="Normal 13 5 3 4" xfId="25194" xr:uid="{00000000-0005-0000-0000-0000FB620000}"/>
    <cellStyle name="Normal 13 5 3 4 2" xfId="25195" xr:uid="{00000000-0005-0000-0000-0000FC620000}"/>
    <cellStyle name="Normal 13 5 3 4 2 2" xfId="25196" xr:uid="{00000000-0005-0000-0000-0000FD620000}"/>
    <cellStyle name="Normal 13 5 3 4 2 2 2" xfId="25197" xr:uid="{00000000-0005-0000-0000-0000FE620000}"/>
    <cellStyle name="Normal 13 5 3 4 2 2 3" xfId="25198" xr:uid="{00000000-0005-0000-0000-0000FF620000}"/>
    <cellStyle name="Normal 13 5 3 4 2 2 4" xfId="25199" xr:uid="{00000000-0005-0000-0000-000000630000}"/>
    <cellStyle name="Normal 13 5 3 4 2 2 5" xfId="25200" xr:uid="{00000000-0005-0000-0000-000001630000}"/>
    <cellStyle name="Normal 13 5 3 4 2 2 6" xfId="25201" xr:uid="{00000000-0005-0000-0000-000002630000}"/>
    <cellStyle name="Normal 13 5 3 4 2 2 7" xfId="25202" xr:uid="{00000000-0005-0000-0000-000003630000}"/>
    <cellStyle name="Normal 13 5 3 4 2 3" xfId="25203" xr:uid="{00000000-0005-0000-0000-000004630000}"/>
    <cellStyle name="Normal 13 5 3 4 2 4" xfId="25204" xr:uid="{00000000-0005-0000-0000-000005630000}"/>
    <cellStyle name="Normal 13 5 3 4 2 5" xfId="25205" xr:uid="{00000000-0005-0000-0000-000006630000}"/>
    <cellStyle name="Normal 13 5 3 4 2 6" xfId="25206" xr:uid="{00000000-0005-0000-0000-000007630000}"/>
    <cellStyle name="Normal 13 5 3 4 2 7" xfId="25207" xr:uid="{00000000-0005-0000-0000-000008630000}"/>
    <cellStyle name="Normal 13 5 3 4 2 8" xfId="25208" xr:uid="{00000000-0005-0000-0000-000009630000}"/>
    <cellStyle name="Normal 13 5 3 4 3" xfId="25209" xr:uid="{00000000-0005-0000-0000-00000A630000}"/>
    <cellStyle name="Normal 13 5 3 4 3 2" xfId="25210" xr:uid="{00000000-0005-0000-0000-00000B630000}"/>
    <cellStyle name="Normal 13 5 3 4 3 3" xfId="25211" xr:uid="{00000000-0005-0000-0000-00000C630000}"/>
    <cellStyle name="Normal 13 5 3 4 3 4" xfId="25212" xr:uid="{00000000-0005-0000-0000-00000D630000}"/>
    <cellStyle name="Normal 13 5 3 4 3 5" xfId="25213" xr:uid="{00000000-0005-0000-0000-00000E630000}"/>
    <cellStyle name="Normal 13 5 3 4 3 6" xfId="25214" xr:uid="{00000000-0005-0000-0000-00000F630000}"/>
    <cellStyle name="Normal 13 5 3 4 3 7" xfId="25215" xr:uid="{00000000-0005-0000-0000-000010630000}"/>
    <cellStyle name="Normal 13 5 3 4 4" xfId="25216" xr:uid="{00000000-0005-0000-0000-000011630000}"/>
    <cellStyle name="Normal 13 5 3 4 5" xfId="25217" xr:uid="{00000000-0005-0000-0000-000012630000}"/>
    <cellStyle name="Normal 13 5 3 4 6" xfId="25218" xr:uid="{00000000-0005-0000-0000-000013630000}"/>
    <cellStyle name="Normal 13 5 3 4 7" xfId="25219" xr:uid="{00000000-0005-0000-0000-000014630000}"/>
    <cellStyle name="Normal 13 5 3 4 8" xfId="25220" xr:uid="{00000000-0005-0000-0000-000015630000}"/>
    <cellStyle name="Normal 13 5 3 4 9" xfId="25221" xr:uid="{00000000-0005-0000-0000-000016630000}"/>
    <cellStyle name="Normal 13 5 3 5" xfId="25222" xr:uid="{00000000-0005-0000-0000-000017630000}"/>
    <cellStyle name="Normal 13 5 3 5 2" xfId="25223" xr:uid="{00000000-0005-0000-0000-000018630000}"/>
    <cellStyle name="Normal 13 5 3 5 2 2" xfId="25224" xr:uid="{00000000-0005-0000-0000-000019630000}"/>
    <cellStyle name="Normal 13 5 3 5 2 3" xfId="25225" xr:uid="{00000000-0005-0000-0000-00001A630000}"/>
    <cellStyle name="Normal 13 5 3 5 2 4" xfId="25226" xr:uid="{00000000-0005-0000-0000-00001B630000}"/>
    <cellStyle name="Normal 13 5 3 5 2 5" xfId="25227" xr:uid="{00000000-0005-0000-0000-00001C630000}"/>
    <cellStyle name="Normal 13 5 3 5 2 6" xfId="25228" xr:uid="{00000000-0005-0000-0000-00001D630000}"/>
    <cellStyle name="Normal 13 5 3 5 2 7" xfId="25229" xr:uid="{00000000-0005-0000-0000-00001E630000}"/>
    <cellStyle name="Normal 13 5 3 5 3" xfId="25230" xr:uid="{00000000-0005-0000-0000-00001F630000}"/>
    <cellStyle name="Normal 13 5 3 5 4" xfId="25231" xr:uid="{00000000-0005-0000-0000-000020630000}"/>
    <cellStyle name="Normal 13 5 3 5 5" xfId="25232" xr:uid="{00000000-0005-0000-0000-000021630000}"/>
    <cellStyle name="Normal 13 5 3 5 6" xfId="25233" xr:uid="{00000000-0005-0000-0000-000022630000}"/>
    <cellStyle name="Normal 13 5 3 5 7" xfId="25234" xr:uid="{00000000-0005-0000-0000-000023630000}"/>
    <cellStyle name="Normal 13 5 3 5 8" xfId="25235" xr:uid="{00000000-0005-0000-0000-000024630000}"/>
    <cellStyle name="Normal 13 5 3 6" xfId="25236" xr:uid="{00000000-0005-0000-0000-000025630000}"/>
    <cellStyle name="Normal 13 5 3 6 2" xfId="25237" xr:uid="{00000000-0005-0000-0000-000026630000}"/>
    <cellStyle name="Normal 13 5 3 6 3" xfId="25238" xr:uid="{00000000-0005-0000-0000-000027630000}"/>
    <cellStyle name="Normal 13 5 3 6 4" xfId="25239" xr:uid="{00000000-0005-0000-0000-000028630000}"/>
    <cellStyle name="Normal 13 5 3 6 5" xfId="25240" xr:uid="{00000000-0005-0000-0000-000029630000}"/>
    <cellStyle name="Normal 13 5 3 6 6" xfId="25241" xr:uid="{00000000-0005-0000-0000-00002A630000}"/>
    <cellStyle name="Normal 13 5 3 6 7" xfId="25242" xr:uid="{00000000-0005-0000-0000-00002B630000}"/>
    <cellStyle name="Normal 13 5 3 7" xfId="25243" xr:uid="{00000000-0005-0000-0000-00002C630000}"/>
    <cellStyle name="Normal 13 5 3 8" xfId="25244" xr:uid="{00000000-0005-0000-0000-00002D630000}"/>
    <cellStyle name="Normal 13 5 3 9" xfId="25245" xr:uid="{00000000-0005-0000-0000-00002E630000}"/>
    <cellStyle name="Normal 13 5 4" xfId="25246" xr:uid="{00000000-0005-0000-0000-00002F630000}"/>
    <cellStyle name="Normal 13 5 4 10" xfId="25247" xr:uid="{00000000-0005-0000-0000-000030630000}"/>
    <cellStyle name="Normal 13 5 4 11" xfId="25248" xr:uid="{00000000-0005-0000-0000-000031630000}"/>
    <cellStyle name="Normal 13 5 4 2" xfId="25249" xr:uid="{00000000-0005-0000-0000-000032630000}"/>
    <cellStyle name="Normal 13 5 4 2 10" xfId="25250" xr:uid="{00000000-0005-0000-0000-000033630000}"/>
    <cellStyle name="Normal 13 5 4 2 2" xfId="25251" xr:uid="{00000000-0005-0000-0000-000034630000}"/>
    <cellStyle name="Normal 13 5 4 2 2 2" xfId="25252" xr:uid="{00000000-0005-0000-0000-000035630000}"/>
    <cellStyle name="Normal 13 5 4 2 2 2 2" xfId="25253" xr:uid="{00000000-0005-0000-0000-000036630000}"/>
    <cellStyle name="Normal 13 5 4 2 2 2 3" xfId="25254" xr:uid="{00000000-0005-0000-0000-000037630000}"/>
    <cellStyle name="Normal 13 5 4 2 2 2 4" xfId="25255" xr:uid="{00000000-0005-0000-0000-000038630000}"/>
    <cellStyle name="Normal 13 5 4 2 2 2 5" xfId="25256" xr:uid="{00000000-0005-0000-0000-000039630000}"/>
    <cellStyle name="Normal 13 5 4 2 2 2 6" xfId="25257" xr:uid="{00000000-0005-0000-0000-00003A630000}"/>
    <cellStyle name="Normal 13 5 4 2 2 2 7" xfId="25258" xr:uid="{00000000-0005-0000-0000-00003B630000}"/>
    <cellStyle name="Normal 13 5 4 2 2 3" xfId="25259" xr:uid="{00000000-0005-0000-0000-00003C630000}"/>
    <cellStyle name="Normal 13 5 4 2 2 4" xfId="25260" xr:uid="{00000000-0005-0000-0000-00003D630000}"/>
    <cellStyle name="Normal 13 5 4 2 2 5" xfId="25261" xr:uid="{00000000-0005-0000-0000-00003E630000}"/>
    <cellStyle name="Normal 13 5 4 2 2 6" xfId="25262" xr:uid="{00000000-0005-0000-0000-00003F630000}"/>
    <cellStyle name="Normal 13 5 4 2 2 7" xfId="25263" xr:uid="{00000000-0005-0000-0000-000040630000}"/>
    <cellStyle name="Normal 13 5 4 2 2 8" xfId="25264" xr:uid="{00000000-0005-0000-0000-000041630000}"/>
    <cellStyle name="Normal 13 5 4 2 3" xfId="25265" xr:uid="{00000000-0005-0000-0000-000042630000}"/>
    <cellStyle name="Normal 13 5 4 2 3 2" xfId="25266" xr:uid="{00000000-0005-0000-0000-000043630000}"/>
    <cellStyle name="Normal 13 5 4 2 3 2 2" xfId="25267" xr:uid="{00000000-0005-0000-0000-000044630000}"/>
    <cellStyle name="Normal 13 5 4 2 3 2 3" xfId="25268" xr:uid="{00000000-0005-0000-0000-000045630000}"/>
    <cellStyle name="Normal 13 5 4 2 3 2 4" xfId="25269" xr:uid="{00000000-0005-0000-0000-000046630000}"/>
    <cellStyle name="Normal 13 5 4 2 3 2 5" xfId="25270" xr:uid="{00000000-0005-0000-0000-000047630000}"/>
    <cellStyle name="Normal 13 5 4 2 3 2 6" xfId="25271" xr:uid="{00000000-0005-0000-0000-000048630000}"/>
    <cellStyle name="Normal 13 5 4 2 3 2 7" xfId="25272" xr:uid="{00000000-0005-0000-0000-000049630000}"/>
    <cellStyle name="Normal 13 5 4 2 3 3" xfId="25273" xr:uid="{00000000-0005-0000-0000-00004A630000}"/>
    <cellStyle name="Normal 13 5 4 2 3 4" xfId="25274" xr:uid="{00000000-0005-0000-0000-00004B630000}"/>
    <cellStyle name="Normal 13 5 4 2 3 5" xfId="25275" xr:uid="{00000000-0005-0000-0000-00004C630000}"/>
    <cellStyle name="Normal 13 5 4 2 3 6" xfId="25276" xr:uid="{00000000-0005-0000-0000-00004D630000}"/>
    <cellStyle name="Normal 13 5 4 2 3 7" xfId="25277" xr:uid="{00000000-0005-0000-0000-00004E630000}"/>
    <cellStyle name="Normal 13 5 4 2 3 8" xfId="25278" xr:uid="{00000000-0005-0000-0000-00004F630000}"/>
    <cellStyle name="Normal 13 5 4 2 4" xfId="25279" xr:uid="{00000000-0005-0000-0000-000050630000}"/>
    <cellStyle name="Normal 13 5 4 2 4 2" xfId="25280" xr:uid="{00000000-0005-0000-0000-000051630000}"/>
    <cellStyle name="Normal 13 5 4 2 4 3" xfId="25281" xr:uid="{00000000-0005-0000-0000-000052630000}"/>
    <cellStyle name="Normal 13 5 4 2 4 4" xfId="25282" xr:uid="{00000000-0005-0000-0000-000053630000}"/>
    <cellStyle name="Normal 13 5 4 2 4 5" xfId="25283" xr:uid="{00000000-0005-0000-0000-000054630000}"/>
    <cellStyle name="Normal 13 5 4 2 4 6" xfId="25284" xr:uid="{00000000-0005-0000-0000-000055630000}"/>
    <cellStyle name="Normal 13 5 4 2 4 7" xfId="25285" xr:uid="{00000000-0005-0000-0000-000056630000}"/>
    <cellStyle name="Normal 13 5 4 2 5" xfId="25286" xr:uid="{00000000-0005-0000-0000-000057630000}"/>
    <cellStyle name="Normal 13 5 4 2 6" xfId="25287" xr:uid="{00000000-0005-0000-0000-000058630000}"/>
    <cellStyle name="Normal 13 5 4 2 7" xfId="25288" xr:uid="{00000000-0005-0000-0000-000059630000}"/>
    <cellStyle name="Normal 13 5 4 2 8" xfId="25289" xr:uid="{00000000-0005-0000-0000-00005A630000}"/>
    <cellStyle name="Normal 13 5 4 2 9" xfId="25290" xr:uid="{00000000-0005-0000-0000-00005B630000}"/>
    <cellStyle name="Normal 13 5 4 3" xfId="25291" xr:uid="{00000000-0005-0000-0000-00005C630000}"/>
    <cellStyle name="Normal 13 5 4 3 2" xfId="25292" xr:uid="{00000000-0005-0000-0000-00005D630000}"/>
    <cellStyle name="Normal 13 5 4 3 2 2" xfId="25293" xr:uid="{00000000-0005-0000-0000-00005E630000}"/>
    <cellStyle name="Normal 13 5 4 3 2 2 2" xfId="25294" xr:uid="{00000000-0005-0000-0000-00005F630000}"/>
    <cellStyle name="Normal 13 5 4 3 2 2 3" xfId="25295" xr:uid="{00000000-0005-0000-0000-000060630000}"/>
    <cellStyle name="Normal 13 5 4 3 2 2 4" xfId="25296" xr:uid="{00000000-0005-0000-0000-000061630000}"/>
    <cellStyle name="Normal 13 5 4 3 2 2 5" xfId="25297" xr:uid="{00000000-0005-0000-0000-000062630000}"/>
    <cellStyle name="Normal 13 5 4 3 2 2 6" xfId="25298" xr:uid="{00000000-0005-0000-0000-000063630000}"/>
    <cellStyle name="Normal 13 5 4 3 2 2 7" xfId="25299" xr:uid="{00000000-0005-0000-0000-000064630000}"/>
    <cellStyle name="Normal 13 5 4 3 2 3" xfId="25300" xr:uid="{00000000-0005-0000-0000-000065630000}"/>
    <cellStyle name="Normal 13 5 4 3 2 4" xfId="25301" xr:uid="{00000000-0005-0000-0000-000066630000}"/>
    <cellStyle name="Normal 13 5 4 3 2 5" xfId="25302" xr:uid="{00000000-0005-0000-0000-000067630000}"/>
    <cellStyle name="Normal 13 5 4 3 2 6" xfId="25303" xr:uid="{00000000-0005-0000-0000-000068630000}"/>
    <cellStyle name="Normal 13 5 4 3 2 7" xfId="25304" xr:uid="{00000000-0005-0000-0000-000069630000}"/>
    <cellStyle name="Normal 13 5 4 3 2 8" xfId="25305" xr:uid="{00000000-0005-0000-0000-00006A630000}"/>
    <cellStyle name="Normal 13 5 4 3 3" xfId="25306" xr:uid="{00000000-0005-0000-0000-00006B630000}"/>
    <cellStyle name="Normal 13 5 4 3 3 2" xfId="25307" xr:uid="{00000000-0005-0000-0000-00006C630000}"/>
    <cellStyle name="Normal 13 5 4 3 3 3" xfId="25308" xr:uid="{00000000-0005-0000-0000-00006D630000}"/>
    <cellStyle name="Normal 13 5 4 3 3 4" xfId="25309" xr:uid="{00000000-0005-0000-0000-00006E630000}"/>
    <cellStyle name="Normal 13 5 4 3 3 5" xfId="25310" xr:uid="{00000000-0005-0000-0000-00006F630000}"/>
    <cellStyle name="Normal 13 5 4 3 3 6" xfId="25311" xr:uid="{00000000-0005-0000-0000-000070630000}"/>
    <cellStyle name="Normal 13 5 4 3 3 7" xfId="25312" xr:uid="{00000000-0005-0000-0000-000071630000}"/>
    <cellStyle name="Normal 13 5 4 3 4" xfId="25313" xr:uid="{00000000-0005-0000-0000-000072630000}"/>
    <cellStyle name="Normal 13 5 4 3 5" xfId="25314" xr:uid="{00000000-0005-0000-0000-000073630000}"/>
    <cellStyle name="Normal 13 5 4 3 6" xfId="25315" xr:uid="{00000000-0005-0000-0000-000074630000}"/>
    <cellStyle name="Normal 13 5 4 3 7" xfId="25316" xr:uid="{00000000-0005-0000-0000-000075630000}"/>
    <cellStyle name="Normal 13 5 4 3 8" xfId="25317" xr:uid="{00000000-0005-0000-0000-000076630000}"/>
    <cellStyle name="Normal 13 5 4 3 9" xfId="25318" xr:uid="{00000000-0005-0000-0000-000077630000}"/>
    <cellStyle name="Normal 13 5 4 4" xfId="25319" xr:uid="{00000000-0005-0000-0000-000078630000}"/>
    <cellStyle name="Normal 13 5 4 4 2" xfId="25320" xr:uid="{00000000-0005-0000-0000-000079630000}"/>
    <cellStyle name="Normal 13 5 4 4 2 2" xfId="25321" xr:uid="{00000000-0005-0000-0000-00007A630000}"/>
    <cellStyle name="Normal 13 5 4 4 2 3" xfId="25322" xr:uid="{00000000-0005-0000-0000-00007B630000}"/>
    <cellStyle name="Normal 13 5 4 4 2 4" xfId="25323" xr:uid="{00000000-0005-0000-0000-00007C630000}"/>
    <cellStyle name="Normal 13 5 4 4 2 5" xfId="25324" xr:uid="{00000000-0005-0000-0000-00007D630000}"/>
    <cellStyle name="Normal 13 5 4 4 2 6" xfId="25325" xr:uid="{00000000-0005-0000-0000-00007E630000}"/>
    <cellStyle name="Normal 13 5 4 4 2 7" xfId="25326" xr:uid="{00000000-0005-0000-0000-00007F630000}"/>
    <cellStyle name="Normal 13 5 4 4 3" xfId="25327" xr:uid="{00000000-0005-0000-0000-000080630000}"/>
    <cellStyle name="Normal 13 5 4 4 4" xfId="25328" xr:uid="{00000000-0005-0000-0000-000081630000}"/>
    <cellStyle name="Normal 13 5 4 4 5" xfId="25329" xr:uid="{00000000-0005-0000-0000-000082630000}"/>
    <cellStyle name="Normal 13 5 4 4 6" xfId="25330" xr:uid="{00000000-0005-0000-0000-000083630000}"/>
    <cellStyle name="Normal 13 5 4 4 7" xfId="25331" xr:uid="{00000000-0005-0000-0000-000084630000}"/>
    <cellStyle name="Normal 13 5 4 4 8" xfId="25332" xr:uid="{00000000-0005-0000-0000-000085630000}"/>
    <cellStyle name="Normal 13 5 4 5" xfId="25333" xr:uid="{00000000-0005-0000-0000-000086630000}"/>
    <cellStyle name="Normal 13 5 4 5 2" xfId="25334" xr:uid="{00000000-0005-0000-0000-000087630000}"/>
    <cellStyle name="Normal 13 5 4 5 3" xfId="25335" xr:uid="{00000000-0005-0000-0000-000088630000}"/>
    <cellStyle name="Normal 13 5 4 5 4" xfId="25336" xr:uid="{00000000-0005-0000-0000-000089630000}"/>
    <cellStyle name="Normal 13 5 4 5 5" xfId="25337" xr:uid="{00000000-0005-0000-0000-00008A630000}"/>
    <cellStyle name="Normal 13 5 4 5 6" xfId="25338" xr:uid="{00000000-0005-0000-0000-00008B630000}"/>
    <cellStyle name="Normal 13 5 4 5 7" xfId="25339" xr:uid="{00000000-0005-0000-0000-00008C630000}"/>
    <cellStyle name="Normal 13 5 4 6" xfId="25340" xr:uid="{00000000-0005-0000-0000-00008D630000}"/>
    <cellStyle name="Normal 13 5 4 7" xfId="25341" xr:uid="{00000000-0005-0000-0000-00008E630000}"/>
    <cellStyle name="Normal 13 5 4 8" xfId="25342" xr:uid="{00000000-0005-0000-0000-00008F630000}"/>
    <cellStyle name="Normal 13 5 4 9" xfId="25343" xr:uid="{00000000-0005-0000-0000-000090630000}"/>
    <cellStyle name="Normal 13 5 5" xfId="25344" xr:uid="{00000000-0005-0000-0000-000091630000}"/>
    <cellStyle name="Normal 13 5 5 10" xfId="25345" xr:uid="{00000000-0005-0000-0000-000092630000}"/>
    <cellStyle name="Normal 13 5 5 11" xfId="25346" xr:uid="{00000000-0005-0000-0000-000093630000}"/>
    <cellStyle name="Normal 13 5 5 2" xfId="25347" xr:uid="{00000000-0005-0000-0000-000094630000}"/>
    <cellStyle name="Normal 13 5 5 2 10" xfId="25348" xr:uid="{00000000-0005-0000-0000-000095630000}"/>
    <cellStyle name="Normal 13 5 5 2 2" xfId="25349" xr:uid="{00000000-0005-0000-0000-000096630000}"/>
    <cellStyle name="Normal 13 5 5 2 2 2" xfId="25350" xr:uid="{00000000-0005-0000-0000-000097630000}"/>
    <cellStyle name="Normal 13 5 5 2 2 2 2" xfId="25351" xr:uid="{00000000-0005-0000-0000-000098630000}"/>
    <cellStyle name="Normal 13 5 5 2 2 2 3" xfId="25352" xr:uid="{00000000-0005-0000-0000-000099630000}"/>
    <cellStyle name="Normal 13 5 5 2 2 2 4" xfId="25353" xr:uid="{00000000-0005-0000-0000-00009A630000}"/>
    <cellStyle name="Normal 13 5 5 2 2 2 5" xfId="25354" xr:uid="{00000000-0005-0000-0000-00009B630000}"/>
    <cellStyle name="Normal 13 5 5 2 2 2 6" xfId="25355" xr:uid="{00000000-0005-0000-0000-00009C630000}"/>
    <cellStyle name="Normal 13 5 5 2 2 2 7" xfId="25356" xr:uid="{00000000-0005-0000-0000-00009D630000}"/>
    <cellStyle name="Normal 13 5 5 2 2 3" xfId="25357" xr:uid="{00000000-0005-0000-0000-00009E630000}"/>
    <cellStyle name="Normal 13 5 5 2 2 4" xfId="25358" xr:uid="{00000000-0005-0000-0000-00009F630000}"/>
    <cellStyle name="Normal 13 5 5 2 2 5" xfId="25359" xr:uid="{00000000-0005-0000-0000-0000A0630000}"/>
    <cellStyle name="Normal 13 5 5 2 2 6" xfId="25360" xr:uid="{00000000-0005-0000-0000-0000A1630000}"/>
    <cellStyle name="Normal 13 5 5 2 2 7" xfId="25361" xr:uid="{00000000-0005-0000-0000-0000A2630000}"/>
    <cellStyle name="Normal 13 5 5 2 2 8" xfId="25362" xr:uid="{00000000-0005-0000-0000-0000A3630000}"/>
    <cellStyle name="Normal 13 5 5 2 3" xfId="25363" xr:uid="{00000000-0005-0000-0000-0000A4630000}"/>
    <cellStyle name="Normal 13 5 5 2 3 2" xfId="25364" xr:uid="{00000000-0005-0000-0000-0000A5630000}"/>
    <cellStyle name="Normal 13 5 5 2 3 2 2" xfId="25365" xr:uid="{00000000-0005-0000-0000-0000A6630000}"/>
    <cellStyle name="Normal 13 5 5 2 3 2 3" xfId="25366" xr:uid="{00000000-0005-0000-0000-0000A7630000}"/>
    <cellStyle name="Normal 13 5 5 2 3 2 4" xfId="25367" xr:uid="{00000000-0005-0000-0000-0000A8630000}"/>
    <cellStyle name="Normal 13 5 5 2 3 2 5" xfId="25368" xr:uid="{00000000-0005-0000-0000-0000A9630000}"/>
    <cellStyle name="Normal 13 5 5 2 3 2 6" xfId="25369" xr:uid="{00000000-0005-0000-0000-0000AA630000}"/>
    <cellStyle name="Normal 13 5 5 2 3 2 7" xfId="25370" xr:uid="{00000000-0005-0000-0000-0000AB630000}"/>
    <cellStyle name="Normal 13 5 5 2 3 3" xfId="25371" xr:uid="{00000000-0005-0000-0000-0000AC630000}"/>
    <cellStyle name="Normal 13 5 5 2 3 4" xfId="25372" xr:uid="{00000000-0005-0000-0000-0000AD630000}"/>
    <cellStyle name="Normal 13 5 5 2 3 5" xfId="25373" xr:uid="{00000000-0005-0000-0000-0000AE630000}"/>
    <cellStyle name="Normal 13 5 5 2 3 6" xfId="25374" xr:uid="{00000000-0005-0000-0000-0000AF630000}"/>
    <cellStyle name="Normal 13 5 5 2 3 7" xfId="25375" xr:uid="{00000000-0005-0000-0000-0000B0630000}"/>
    <cellStyle name="Normal 13 5 5 2 3 8" xfId="25376" xr:uid="{00000000-0005-0000-0000-0000B1630000}"/>
    <cellStyle name="Normal 13 5 5 2 4" xfId="25377" xr:uid="{00000000-0005-0000-0000-0000B2630000}"/>
    <cellStyle name="Normal 13 5 5 2 4 2" xfId="25378" xr:uid="{00000000-0005-0000-0000-0000B3630000}"/>
    <cellStyle name="Normal 13 5 5 2 4 3" xfId="25379" xr:uid="{00000000-0005-0000-0000-0000B4630000}"/>
    <cellStyle name="Normal 13 5 5 2 4 4" xfId="25380" xr:uid="{00000000-0005-0000-0000-0000B5630000}"/>
    <cellStyle name="Normal 13 5 5 2 4 5" xfId="25381" xr:uid="{00000000-0005-0000-0000-0000B6630000}"/>
    <cellStyle name="Normal 13 5 5 2 4 6" xfId="25382" xr:uid="{00000000-0005-0000-0000-0000B7630000}"/>
    <cellStyle name="Normal 13 5 5 2 4 7" xfId="25383" xr:uid="{00000000-0005-0000-0000-0000B8630000}"/>
    <cellStyle name="Normal 13 5 5 2 5" xfId="25384" xr:uid="{00000000-0005-0000-0000-0000B9630000}"/>
    <cellStyle name="Normal 13 5 5 2 6" xfId="25385" xr:uid="{00000000-0005-0000-0000-0000BA630000}"/>
    <cellStyle name="Normal 13 5 5 2 7" xfId="25386" xr:uid="{00000000-0005-0000-0000-0000BB630000}"/>
    <cellStyle name="Normal 13 5 5 2 8" xfId="25387" xr:uid="{00000000-0005-0000-0000-0000BC630000}"/>
    <cellStyle name="Normal 13 5 5 2 9" xfId="25388" xr:uid="{00000000-0005-0000-0000-0000BD630000}"/>
    <cellStyle name="Normal 13 5 5 3" xfId="25389" xr:uid="{00000000-0005-0000-0000-0000BE630000}"/>
    <cellStyle name="Normal 13 5 5 3 2" xfId="25390" xr:uid="{00000000-0005-0000-0000-0000BF630000}"/>
    <cellStyle name="Normal 13 5 5 3 2 2" xfId="25391" xr:uid="{00000000-0005-0000-0000-0000C0630000}"/>
    <cellStyle name="Normal 13 5 5 3 2 2 2" xfId="25392" xr:uid="{00000000-0005-0000-0000-0000C1630000}"/>
    <cellStyle name="Normal 13 5 5 3 2 2 3" xfId="25393" xr:uid="{00000000-0005-0000-0000-0000C2630000}"/>
    <cellStyle name="Normal 13 5 5 3 2 2 4" xfId="25394" xr:uid="{00000000-0005-0000-0000-0000C3630000}"/>
    <cellStyle name="Normal 13 5 5 3 2 2 5" xfId="25395" xr:uid="{00000000-0005-0000-0000-0000C4630000}"/>
    <cellStyle name="Normal 13 5 5 3 2 2 6" xfId="25396" xr:uid="{00000000-0005-0000-0000-0000C5630000}"/>
    <cellStyle name="Normal 13 5 5 3 2 2 7" xfId="25397" xr:uid="{00000000-0005-0000-0000-0000C6630000}"/>
    <cellStyle name="Normal 13 5 5 3 2 3" xfId="25398" xr:uid="{00000000-0005-0000-0000-0000C7630000}"/>
    <cellStyle name="Normal 13 5 5 3 2 4" xfId="25399" xr:uid="{00000000-0005-0000-0000-0000C8630000}"/>
    <cellStyle name="Normal 13 5 5 3 2 5" xfId="25400" xr:uid="{00000000-0005-0000-0000-0000C9630000}"/>
    <cellStyle name="Normal 13 5 5 3 2 6" xfId="25401" xr:uid="{00000000-0005-0000-0000-0000CA630000}"/>
    <cellStyle name="Normal 13 5 5 3 2 7" xfId="25402" xr:uid="{00000000-0005-0000-0000-0000CB630000}"/>
    <cellStyle name="Normal 13 5 5 3 2 8" xfId="25403" xr:uid="{00000000-0005-0000-0000-0000CC630000}"/>
    <cellStyle name="Normal 13 5 5 3 3" xfId="25404" xr:uid="{00000000-0005-0000-0000-0000CD630000}"/>
    <cellStyle name="Normal 13 5 5 3 3 2" xfId="25405" xr:uid="{00000000-0005-0000-0000-0000CE630000}"/>
    <cellStyle name="Normal 13 5 5 3 3 3" xfId="25406" xr:uid="{00000000-0005-0000-0000-0000CF630000}"/>
    <cellStyle name="Normal 13 5 5 3 3 4" xfId="25407" xr:uid="{00000000-0005-0000-0000-0000D0630000}"/>
    <cellStyle name="Normal 13 5 5 3 3 5" xfId="25408" xr:uid="{00000000-0005-0000-0000-0000D1630000}"/>
    <cellStyle name="Normal 13 5 5 3 3 6" xfId="25409" xr:uid="{00000000-0005-0000-0000-0000D2630000}"/>
    <cellStyle name="Normal 13 5 5 3 3 7" xfId="25410" xr:uid="{00000000-0005-0000-0000-0000D3630000}"/>
    <cellStyle name="Normal 13 5 5 3 4" xfId="25411" xr:uid="{00000000-0005-0000-0000-0000D4630000}"/>
    <cellStyle name="Normal 13 5 5 3 5" xfId="25412" xr:uid="{00000000-0005-0000-0000-0000D5630000}"/>
    <cellStyle name="Normal 13 5 5 3 6" xfId="25413" xr:uid="{00000000-0005-0000-0000-0000D6630000}"/>
    <cellStyle name="Normal 13 5 5 3 7" xfId="25414" xr:uid="{00000000-0005-0000-0000-0000D7630000}"/>
    <cellStyle name="Normal 13 5 5 3 8" xfId="25415" xr:uid="{00000000-0005-0000-0000-0000D8630000}"/>
    <cellStyle name="Normal 13 5 5 3 9" xfId="25416" xr:uid="{00000000-0005-0000-0000-0000D9630000}"/>
    <cellStyle name="Normal 13 5 5 4" xfId="25417" xr:uid="{00000000-0005-0000-0000-0000DA630000}"/>
    <cellStyle name="Normal 13 5 5 4 2" xfId="25418" xr:uid="{00000000-0005-0000-0000-0000DB630000}"/>
    <cellStyle name="Normal 13 5 5 4 2 2" xfId="25419" xr:uid="{00000000-0005-0000-0000-0000DC630000}"/>
    <cellStyle name="Normal 13 5 5 4 2 3" xfId="25420" xr:uid="{00000000-0005-0000-0000-0000DD630000}"/>
    <cellStyle name="Normal 13 5 5 4 2 4" xfId="25421" xr:uid="{00000000-0005-0000-0000-0000DE630000}"/>
    <cellStyle name="Normal 13 5 5 4 2 5" xfId="25422" xr:uid="{00000000-0005-0000-0000-0000DF630000}"/>
    <cellStyle name="Normal 13 5 5 4 2 6" xfId="25423" xr:uid="{00000000-0005-0000-0000-0000E0630000}"/>
    <cellStyle name="Normal 13 5 5 4 2 7" xfId="25424" xr:uid="{00000000-0005-0000-0000-0000E1630000}"/>
    <cellStyle name="Normal 13 5 5 4 3" xfId="25425" xr:uid="{00000000-0005-0000-0000-0000E2630000}"/>
    <cellStyle name="Normal 13 5 5 4 4" xfId="25426" xr:uid="{00000000-0005-0000-0000-0000E3630000}"/>
    <cellStyle name="Normal 13 5 5 4 5" xfId="25427" xr:uid="{00000000-0005-0000-0000-0000E4630000}"/>
    <cellStyle name="Normal 13 5 5 4 6" xfId="25428" xr:uid="{00000000-0005-0000-0000-0000E5630000}"/>
    <cellStyle name="Normal 13 5 5 4 7" xfId="25429" xr:uid="{00000000-0005-0000-0000-0000E6630000}"/>
    <cellStyle name="Normal 13 5 5 4 8" xfId="25430" xr:uid="{00000000-0005-0000-0000-0000E7630000}"/>
    <cellStyle name="Normal 13 5 5 5" xfId="25431" xr:uid="{00000000-0005-0000-0000-0000E8630000}"/>
    <cellStyle name="Normal 13 5 5 5 2" xfId="25432" xr:uid="{00000000-0005-0000-0000-0000E9630000}"/>
    <cellStyle name="Normal 13 5 5 5 3" xfId="25433" xr:uid="{00000000-0005-0000-0000-0000EA630000}"/>
    <cellStyle name="Normal 13 5 5 5 4" xfId="25434" xr:uid="{00000000-0005-0000-0000-0000EB630000}"/>
    <cellStyle name="Normal 13 5 5 5 5" xfId="25435" xr:uid="{00000000-0005-0000-0000-0000EC630000}"/>
    <cellStyle name="Normal 13 5 5 5 6" xfId="25436" xr:uid="{00000000-0005-0000-0000-0000ED630000}"/>
    <cellStyle name="Normal 13 5 5 5 7" xfId="25437" xr:uid="{00000000-0005-0000-0000-0000EE630000}"/>
    <cellStyle name="Normal 13 5 5 6" xfId="25438" xr:uid="{00000000-0005-0000-0000-0000EF630000}"/>
    <cellStyle name="Normal 13 5 5 7" xfId="25439" xr:uid="{00000000-0005-0000-0000-0000F0630000}"/>
    <cellStyle name="Normal 13 5 5 8" xfId="25440" xr:uid="{00000000-0005-0000-0000-0000F1630000}"/>
    <cellStyle name="Normal 13 5 5 9" xfId="25441" xr:uid="{00000000-0005-0000-0000-0000F2630000}"/>
    <cellStyle name="Normal 13 5 6" xfId="25442" xr:uid="{00000000-0005-0000-0000-0000F3630000}"/>
    <cellStyle name="Normal 13 5 6 10" xfId="25443" xr:uid="{00000000-0005-0000-0000-0000F4630000}"/>
    <cellStyle name="Normal 13 5 6 2" xfId="25444" xr:uid="{00000000-0005-0000-0000-0000F5630000}"/>
    <cellStyle name="Normal 13 5 6 2 2" xfId="25445" xr:uid="{00000000-0005-0000-0000-0000F6630000}"/>
    <cellStyle name="Normal 13 5 6 2 2 2" xfId="25446" xr:uid="{00000000-0005-0000-0000-0000F7630000}"/>
    <cellStyle name="Normal 13 5 6 2 2 2 2" xfId="25447" xr:uid="{00000000-0005-0000-0000-0000F8630000}"/>
    <cellStyle name="Normal 13 5 6 2 2 2 3" xfId="25448" xr:uid="{00000000-0005-0000-0000-0000F9630000}"/>
    <cellStyle name="Normal 13 5 6 2 2 2 4" xfId="25449" xr:uid="{00000000-0005-0000-0000-0000FA630000}"/>
    <cellStyle name="Normal 13 5 6 2 2 2 5" xfId="25450" xr:uid="{00000000-0005-0000-0000-0000FB630000}"/>
    <cellStyle name="Normal 13 5 6 2 2 2 6" xfId="25451" xr:uid="{00000000-0005-0000-0000-0000FC630000}"/>
    <cellStyle name="Normal 13 5 6 2 2 2 7" xfId="25452" xr:uid="{00000000-0005-0000-0000-0000FD630000}"/>
    <cellStyle name="Normal 13 5 6 2 2 3" xfId="25453" xr:uid="{00000000-0005-0000-0000-0000FE630000}"/>
    <cellStyle name="Normal 13 5 6 2 2 4" xfId="25454" xr:uid="{00000000-0005-0000-0000-0000FF630000}"/>
    <cellStyle name="Normal 13 5 6 2 2 5" xfId="25455" xr:uid="{00000000-0005-0000-0000-000000640000}"/>
    <cellStyle name="Normal 13 5 6 2 2 6" xfId="25456" xr:uid="{00000000-0005-0000-0000-000001640000}"/>
    <cellStyle name="Normal 13 5 6 2 2 7" xfId="25457" xr:uid="{00000000-0005-0000-0000-000002640000}"/>
    <cellStyle name="Normal 13 5 6 2 2 8" xfId="25458" xr:uid="{00000000-0005-0000-0000-000003640000}"/>
    <cellStyle name="Normal 13 5 6 2 3" xfId="25459" xr:uid="{00000000-0005-0000-0000-000004640000}"/>
    <cellStyle name="Normal 13 5 6 2 3 2" xfId="25460" xr:uid="{00000000-0005-0000-0000-000005640000}"/>
    <cellStyle name="Normal 13 5 6 2 3 3" xfId="25461" xr:uid="{00000000-0005-0000-0000-000006640000}"/>
    <cellStyle name="Normal 13 5 6 2 3 4" xfId="25462" xr:uid="{00000000-0005-0000-0000-000007640000}"/>
    <cellStyle name="Normal 13 5 6 2 3 5" xfId="25463" xr:uid="{00000000-0005-0000-0000-000008640000}"/>
    <cellStyle name="Normal 13 5 6 2 3 6" xfId="25464" xr:uid="{00000000-0005-0000-0000-000009640000}"/>
    <cellStyle name="Normal 13 5 6 2 3 7" xfId="25465" xr:uid="{00000000-0005-0000-0000-00000A640000}"/>
    <cellStyle name="Normal 13 5 6 2 4" xfId="25466" xr:uid="{00000000-0005-0000-0000-00000B640000}"/>
    <cellStyle name="Normal 13 5 6 2 5" xfId="25467" xr:uid="{00000000-0005-0000-0000-00000C640000}"/>
    <cellStyle name="Normal 13 5 6 2 6" xfId="25468" xr:uid="{00000000-0005-0000-0000-00000D640000}"/>
    <cellStyle name="Normal 13 5 6 2 7" xfId="25469" xr:uid="{00000000-0005-0000-0000-00000E640000}"/>
    <cellStyle name="Normal 13 5 6 2 8" xfId="25470" xr:uid="{00000000-0005-0000-0000-00000F640000}"/>
    <cellStyle name="Normal 13 5 6 2 9" xfId="25471" xr:uid="{00000000-0005-0000-0000-000010640000}"/>
    <cellStyle name="Normal 13 5 6 3" xfId="25472" xr:uid="{00000000-0005-0000-0000-000011640000}"/>
    <cellStyle name="Normal 13 5 6 3 2" xfId="25473" xr:uid="{00000000-0005-0000-0000-000012640000}"/>
    <cellStyle name="Normal 13 5 6 3 2 2" xfId="25474" xr:uid="{00000000-0005-0000-0000-000013640000}"/>
    <cellStyle name="Normal 13 5 6 3 2 3" xfId="25475" xr:uid="{00000000-0005-0000-0000-000014640000}"/>
    <cellStyle name="Normal 13 5 6 3 2 4" xfId="25476" xr:uid="{00000000-0005-0000-0000-000015640000}"/>
    <cellStyle name="Normal 13 5 6 3 2 5" xfId="25477" xr:uid="{00000000-0005-0000-0000-000016640000}"/>
    <cellStyle name="Normal 13 5 6 3 2 6" xfId="25478" xr:uid="{00000000-0005-0000-0000-000017640000}"/>
    <cellStyle name="Normal 13 5 6 3 2 7" xfId="25479" xr:uid="{00000000-0005-0000-0000-000018640000}"/>
    <cellStyle name="Normal 13 5 6 3 3" xfId="25480" xr:uid="{00000000-0005-0000-0000-000019640000}"/>
    <cellStyle name="Normal 13 5 6 3 4" xfId="25481" xr:uid="{00000000-0005-0000-0000-00001A640000}"/>
    <cellStyle name="Normal 13 5 6 3 5" xfId="25482" xr:uid="{00000000-0005-0000-0000-00001B640000}"/>
    <cellStyle name="Normal 13 5 6 3 6" xfId="25483" xr:uid="{00000000-0005-0000-0000-00001C640000}"/>
    <cellStyle name="Normal 13 5 6 3 7" xfId="25484" xr:uid="{00000000-0005-0000-0000-00001D640000}"/>
    <cellStyle name="Normal 13 5 6 3 8" xfId="25485" xr:uid="{00000000-0005-0000-0000-00001E640000}"/>
    <cellStyle name="Normal 13 5 6 4" xfId="25486" xr:uid="{00000000-0005-0000-0000-00001F640000}"/>
    <cellStyle name="Normal 13 5 6 4 2" xfId="25487" xr:uid="{00000000-0005-0000-0000-000020640000}"/>
    <cellStyle name="Normal 13 5 6 4 3" xfId="25488" xr:uid="{00000000-0005-0000-0000-000021640000}"/>
    <cellStyle name="Normal 13 5 6 4 4" xfId="25489" xr:uid="{00000000-0005-0000-0000-000022640000}"/>
    <cellStyle name="Normal 13 5 6 4 5" xfId="25490" xr:uid="{00000000-0005-0000-0000-000023640000}"/>
    <cellStyle name="Normal 13 5 6 4 6" xfId="25491" xr:uid="{00000000-0005-0000-0000-000024640000}"/>
    <cellStyle name="Normal 13 5 6 4 7" xfId="25492" xr:uid="{00000000-0005-0000-0000-000025640000}"/>
    <cellStyle name="Normal 13 5 6 5" xfId="25493" xr:uid="{00000000-0005-0000-0000-000026640000}"/>
    <cellStyle name="Normal 13 5 6 6" xfId="25494" xr:uid="{00000000-0005-0000-0000-000027640000}"/>
    <cellStyle name="Normal 13 5 6 7" xfId="25495" xr:uid="{00000000-0005-0000-0000-000028640000}"/>
    <cellStyle name="Normal 13 5 6 8" xfId="25496" xr:uid="{00000000-0005-0000-0000-000029640000}"/>
    <cellStyle name="Normal 13 5 6 9" xfId="25497" xr:uid="{00000000-0005-0000-0000-00002A640000}"/>
    <cellStyle name="Normal 13 5 7" xfId="25498" xr:uid="{00000000-0005-0000-0000-00002B640000}"/>
    <cellStyle name="Normal 13 5 7 2" xfId="25499" xr:uid="{00000000-0005-0000-0000-00002C640000}"/>
    <cellStyle name="Normal 13 5 7 2 2" xfId="25500" xr:uid="{00000000-0005-0000-0000-00002D640000}"/>
    <cellStyle name="Normal 13 5 7 2 2 2" xfId="25501" xr:uid="{00000000-0005-0000-0000-00002E640000}"/>
    <cellStyle name="Normal 13 5 7 2 2 3" xfId="25502" xr:uid="{00000000-0005-0000-0000-00002F640000}"/>
    <cellStyle name="Normal 13 5 7 2 2 4" xfId="25503" xr:uid="{00000000-0005-0000-0000-000030640000}"/>
    <cellStyle name="Normal 13 5 7 2 2 5" xfId="25504" xr:uid="{00000000-0005-0000-0000-000031640000}"/>
    <cellStyle name="Normal 13 5 7 2 2 6" xfId="25505" xr:uid="{00000000-0005-0000-0000-000032640000}"/>
    <cellStyle name="Normal 13 5 7 2 2 7" xfId="25506" xr:uid="{00000000-0005-0000-0000-000033640000}"/>
    <cellStyle name="Normal 13 5 7 2 3" xfId="25507" xr:uid="{00000000-0005-0000-0000-000034640000}"/>
    <cellStyle name="Normal 13 5 7 2 4" xfId="25508" xr:uid="{00000000-0005-0000-0000-000035640000}"/>
    <cellStyle name="Normal 13 5 7 2 5" xfId="25509" xr:uid="{00000000-0005-0000-0000-000036640000}"/>
    <cellStyle name="Normal 13 5 7 2 6" xfId="25510" xr:uid="{00000000-0005-0000-0000-000037640000}"/>
    <cellStyle name="Normal 13 5 7 2 7" xfId="25511" xr:uid="{00000000-0005-0000-0000-000038640000}"/>
    <cellStyle name="Normal 13 5 7 2 8" xfId="25512" xr:uid="{00000000-0005-0000-0000-000039640000}"/>
    <cellStyle name="Normal 13 5 7 3" xfId="25513" xr:uid="{00000000-0005-0000-0000-00003A640000}"/>
    <cellStyle name="Normal 13 5 7 3 2" xfId="25514" xr:uid="{00000000-0005-0000-0000-00003B640000}"/>
    <cellStyle name="Normal 13 5 7 3 3" xfId="25515" xr:uid="{00000000-0005-0000-0000-00003C640000}"/>
    <cellStyle name="Normal 13 5 7 3 4" xfId="25516" xr:uid="{00000000-0005-0000-0000-00003D640000}"/>
    <cellStyle name="Normal 13 5 7 3 5" xfId="25517" xr:uid="{00000000-0005-0000-0000-00003E640000}"/>
    <cellStyle name="Normal 13 5 7 3 6" xfId="25518" xr:uid="{00000000-0005-0000-0000-00003F640000}"/>
    <cellStyle name="Normal 13 5 7 3 7" xfId="25519" xr:uid="{00000000-0005-0000-0000-000040640000}"/>
    <cellStyle name="Normal 13 5 7 4" xfId="25520" xr:uid="{00000000-0005-0000-0000-000041640000}"/>
    <cellStyle name="Normal 13 5 7 5" xfId="25521" xr:uid="{00000000-0005-0000-0000-000042640000}"/>
    <cellStyle name="Normal 13 5 7 6" xfId="25522" xr:uid="{00000000-0005-0000-0000-000043640000}"/>
    <cellStyle name="Normal 13 5 7 7" xfId="25523" xr:uid="{00000000-0005-0000-0000-000044640000}"/>
    <cellStyle name="Normal 13 5 7 8" xfId="25524" xr:uid="{00000000-0005-0000-0000-000045640000}"/>
    <cellStyle name="Normal 13 5 7 9" xfId="25525" xr:uid="{00000000-0005-0000-0000-000046640000}"/>
    <cellStyle name="Normal 13 5 8" xfId="25526" xr:uid="{00000000-0005-0000-0000-000047640000}"/>
    <cellStyle name="Normal 13 5 8 2" xfId="25527" xr:uid="{00000000-0005-0000-0000-000048640000}"/>
    <cellStyle name="Normal 13 5 8 2 2" xfId="25528" xr:uid="{00000000-0005-0000-0000-000049640000}"/>
    <cellStyle name="Normal 13 5 8 2 3" xfId="25529" xr:uid="{00000000-0005-0000-0000-00004A640000}"/>
    <cellStyle name="Normal 13 5 8 2 4" xfId="25530" xr:uid="{00000000-0005-0000-0000-00004B640000}"/>
    <cellStyle name="Normal 13 5 8 2 5" xfId="25531" xr:uid="{00000000-0005-0000-0000-00004C640000}"/>
    <cellStyle name="Normal 13 5 8 2 6" xfId="25532" xr:uid="{00000000-0005-0000-0000-00004D640000}"/>
    <cellStyle name="Normal 13 5 8 2 7" xfId="25533" xr:uid="{00000000-0005-0000-0000-00004E640000}"/>
    <cellStyle name="Normal 13 5 8 3" xfId="25534" xr:uid="{00000000-0005-0000-0000-00004F640000}"/>
    <cellStyle name="Normal 13 5 8 4" xfId="25535" xr:uid="{00000000-0005-0000-0000-000050640000}"/>
    <cellStyle name="Normal 13 5 8 5" xfId="25536" xr:uid="{00000000-0005-0000-0000-000051640000}"/>
    <cellStyle name="Normal 13 5 8 6" xfId="25537" xr:uid="{00000000-0005-0000-0000-000052640000}"/>
    <cellStyle name="Normal 13 5 8 7" xfId="25538" xr:uid="{00000000-0005-0000-0000-000053640000}"/>
    <cellStyle name="Normal 13 5 8 8" xfId="25539" xr:uid="{00000000-0005-0000-0000-000054640000}"/>
    <cellStyle name="Normal 13 5 9" xfId="25540" xr:uid="{00000000-0005-0000-0000-000055640000}"/>
    <cellStyle name="Normal 13 5 9 2" xfId="25541" xr:uid="{00000000-0005-0000-0000-000056640000}"/>
    <cellStyle name="Normal 13 5 9 3" xfId="25542" xr:uid="{00000000-0005-0000-0000-000057640000}"/>
    <cellStyle name="Normal 13 5 9 4" xfId="25543" xr:uid="{00000000-0005-0000-0000-000058640000}"/>
    <cellStyle name="Normal 13 5 9 5" xfId="25544" xr:uid="{00000000-0005-0000-0000-000059640000}"/>
    <cellStyle name="Normal 13 5 9 6" xfId="25545" xr:uid="{00000000-0005-0000-0000-00005A640000}"/>
    <cellStyle name="Normal 13 5 9 7" xfId="25546" xr:uid="{00000000-0005-0000-0000-00005B640000}"/>
    <cellStyle name="Normal 13 6" xfId="25547" xr:uid="{00000000-0005-0000-0000-00005C640000}"/>
    <cellStyle name="Normal 13 6 10" xfId="25548" xr:uid="{00000000-0005-0000-0000-00005D640000}"/>
    <cellStyle name="Normal 13 6 11" xfId="25549" xr:uid="{00000000-0005-0000-0000-00005E640000}"/>
    <cellStyle name="Normal 13 6 12" xfId="25550" xr:uid="{00000000-0005-0000-0000-00005F640000}"/>
    <cellStyle name="Normal 13 6 2" xfId="25551" xr:uid="{00000000-0005-0000-0000-000060640000}"/>
    <cellStyle name="Normal 13 6 2 10" xfId="25552" xr:uid="{00000000-0005-0000-0000-000061640000}"/>
    <cellStyle name="Normal 13 6 2 11" xfId="25553" xr:uid="{00000000-0005-0000-0000-000062640000}"/>
    <cellStyle name="Normal 13 6 2 2" xfId="25554" xr:uid="{00000000-0005-0000-0000-000063640000}"/>
    <cellStyle name="Normal 13 6 2 2 10" xfId="25555" xr:uid="{00000000-0005-0000-0000-000064640000}"/>
    <cellStyle name="Normal 13 6 2 2 2" xfId="25556" xr:uid="{00000000-0005-0000-0000-000065640000}"/>
    <cellStyle name="Normal 13 6 2 2 2 2" xfId="25557" xr:uid="{00000000-0005-0000-0000-000066640000}"/>
    <cellStyle name="Normal 13 6 2 2 2 2 2" xfId="25558" xr:uid="{00000000-0005-0000-0000-000067640000}"/>
    <cellStyle name="Normal 13 6 2 2 2 2 3" xfId="25559" xr:uid="{00000000-0005-0000-0000-000068640000}"/>
    <cellStyle name="Normal 13 6 2 2 2 2 4" xfId="25560" xr:uid="{00000000-0005-0000-0000-000069640000}"/>
    <cellStyle name="Normal 13 6 2 2 2 2 5" xfId="25561" xr:uid="{00000000-0005-0000-0000-00006A640000}"/>
    <cellStyle name="Normal 13 6 2 2 2 2 6" xfId="25562" xr:uid="{00000000-0005-0000-0000-00006B640000}"/>
    <cellStyle name="Normal 13 6 2 2 2 2 7" xfId="25563" xr:uid="{00000000-0005-0000-0000-00006C640000}"/>
    <cellStyle name="Normal 13 6 2 2 2 3" xfId="25564" xr:uid="{00000000-0005-0000-0000-00006D640000}"/>
    <cellStyle name="Normal 13 6 2 2 2 4" xfId="25565" xr:uid="{00000000-0005-0000-0000-00006E640000}"/>
    <cellStyle name="Normal 13 6 2 2 2 5" xfId="25566" xr:uid="{00000000-0005-0000-0000-00006F640000}"/>
    <cellStyle name="Normal 13 6 2 2 2 6" xfId="25567" xr:uid="{00000000-0005-0000-0000-000070640000}"/>
    <cellStyle name="Normal 13 6 2 2 2 7" xfId="25568" xr:uid="{00000000-0005-0000-0000-000071640000}"/>
    <cellStyle name="Normal 13 6 2 2 2 8" xfId="25569" xr:uid="{00000000-0005-0000-0000-000072640000}"/>
    <cellStyle name="Normal 13 6 2 2 3" xfId="25570" xr:uid="{00000000-0005-0000-0000-000073640000}"/>
    <cellStyle name="Normal 13 6 2 2 3 2" xfId="25571" xr:uid="{00000000-0005-0000-0000-000074640000}"/>
    <cellStyle name="Normal 13 6 2 2 3 2 2" xfId="25572" xr:uid="{00000000-0005-0000-0000-000075640000}"/>
    <cellStyle name="Normal 13 6 2 2 3 2 3" xfId="25573" xr:uid="{00000000-0005-0000-0000-000076640000}"/>
    <cellStyle name="Normal 13 6 2 2 3 2 4" xfId="25574" xr:uid="{00000000-0005-0000-0000-000077640000}"/>
    <cellStyle name="Normal 13 6 2 2 3 2 5" xfId="25575" xr:uid="{00000000-0005-0000-0000-000078640000}"/>
    <cellStyle name="Normal 13 6 2 2 3 2 6" xfId="25576" xr:uid="{00000000-0005-0000-0000-000079640000}"/>
    <cellStyle name="Normal 13 6 2 2 3 2 7" xfId="25577" xr:uid="{00000000-0005-0000-0000-00007A640000}"/>
    <cellStyle name="Normal 13 6 2 2 3 3" xfId="25578" xr:uid="{00000000-0005-0000-0000-00007B640000}"/>
    <cellStyle name="Normal 13 6 2 2 3 4" xfId="25579" xr:uid="{00000000-0005-0000-0000-00007C640000}"/>
    <cellStyle name="Normal 13 6 2 2 3 5" xfId="25580" xr:uid="{00000000-0005-0000-0000-00007D640000}"/>
    <cellStyle name="Normal 13 6 2 2 3 6" xfId="25581" xr:uid="{00000000-0005-0000-0000-00007E640000}"/>
    <cellStyle name="Normal 13 6 2 2 3 7" xfId="25582" xr:uid="{00000000-0005-0000-0000-00007F640000}"/>
    <cellStyle name="Normal 13 6 2 2 3 8" xfId="25583" xr:uid="{00000000-0005-0000-0000-000080640000}"/>
    <cellStyle name="Normal 13 6 2 2 4" xfId="25584" xr:uid="{00000000-0005-0000-0000-000081640000}"/>
    <cellStyle name="Normal 13 6 2 2 4 2" xfId="25585" xr:uid="{00000000-0005-0000-0000-000082640000}"/>
    <cellStyle name="Normal 13 6 2 2 4 3" xfId="25586" xr:uid="{00000000-0005-0000-0000-000083640000}"/>
    <cellStyle name="Normal 13 6 2 2 4 4" xfId="25587" xr:uid="{00000000-0005-0000-0000-000084640000}"/>
    <cellStyle name="Normal 13 6 2 2 4 5" xfId="25588" xr:uid="{00000000-0005-0000-0000-000085640000}"/>
    <cellStyle name="Normal 13 6 2 2 4 6" xfId="25589" xr:uid="{00000000-0005-0000-0000-000086640000}"/>
    <cellStyle name="Normal 13 6 2 2 4 7" xfId="25590" xr:uid="{00000000-0005-0000-0000-000087640000}"/>
    <cellStyle name="Normal 13 6 2 2 5" xfId="25591" xr:uid="{00000000-0005-0000-0000-000088640000}"/>
    <cellStyle name="Normal 13 6 2 2 6" xfId="25592" xr:uid="{00000000-0005-0000-0000-000089640000}"/>
    <cellStyle name="Normal 13 6 2 2 7" xfId="25593" xr:uid="{00000000-0005-0000-0000-00008A640000}"/>
    <cellStyle name="Normal 13 6 2 2 8" xfId="25594" xr:uid="{00000000-0005-0000-0000-00008B640000}"/>
    <cellStyle name="Normal 13 6 2 2 9" xfId="25595" xr:uid="{00000000-0005-0000-0000-00008C640000}"/>
    <cellStyle name="Normal 13 6 2 3" xfId="25596" xr:uid="{00000000-0005-0000-0000-00008D640000}"/>
    <cellStyle name="Normal 13 6 2 3 2" xfId="25597" xr:uid="{00000000-0005-0000-0000-00008E640000}"/>
    <cellStyle name="Normal 13 6 2 3 2 2" xfId="25598" xr:uid="{00000000-0005-0000-0000-00008F640000}"/>
    <cellStyle name="Normal 13 6 2 3 2 2 2" xfId="25599" xr:uid="{00000000-0005-0000-0000-000090640000}"/>
    <cellStyle name="Normal 13 6 2 3 2 2 3" xfId="25600" xr:uid="{00000000-0005-0000-0000-000091640000}"/>
    <cellStyle name="Normal 13 6 2 3 2 2 4" xfId="25601" xr:uid="{00000000-0005-0000-0000-000092640000}"/>
    <cellStyle name="Normal 13 6 2 3 2 2 5" xfId="25602" xr:uid="{00000000-0005-0000-0000-000093640000}"/>
    <cellStyle name="Normal 13 6 2 3 2 2 6" xfId="25603" xr:uid="{00000000-0005-0000-0000-000094640000}"/>
    <cellStyle name="Normal 13 6 2 3 2 2 7" xfId="25604" xr:uid="{00000000-0005-0000-0000-000095640000}"/>
    <cellStyle name="Normal 13 6 2 3 2 3" xfId="25605" xr:uid="{00000000-0005-0000-0000-000096640000}"/>
    <cellStyle name="Normal 13 6 2 3 2 4" xfId="25606" xr:uid="{00000000-0005-0000-0000-000097640000}"/>
    <cellStyle name="Normal 13 6 2 3 2 5" xfId="25607" xr:uid="{00000000-0005-0000-0000-000098640000}"/>
    <cellStyle name="Normal 13 6 2 3 2 6" xfId="25608" xr:uid="{00000000-0005-0000-0000-000099640000}"/>
    <cellStyle name="Normal 13 6 2 3 2 7" xfId="25609" xr:uid="{00000000-0005-0000-0000-00009A640000}"/>
    <cellStyle name="Normal 13 6 2 3 2 8" xfId="25610" xr:uid="{00000000-0005-0000-0000-00009B640000}"/>
    <cellStyle name="Normal 13 6 2 3 3" xfId="25611" xr:uid="{00000000-0005-0000-0000-00009C640000}"/>
    <cellStyle name="Normal 13 6 2 3 3 2" xfId="25612" xr:uid="{00000000-0005-0000-0000-00009D640000}"/>
    <cellStyle name="Normal 13 6 2 3 3 3" xfId="25613" xr:uid="{00000000-0005-0000-0000-00009E640000}"/>
    <cellStyle name="Normal 13 6 2 3 3 4" xfId="25614" xr:uid="{00000000-0005-0000-0000-00009F640000}"/>
    <cellStyle name="Normal 13 6 2 3 3 5" xfId="25615" xr:uid="{00000000-0005-0000-0000-0000A0640000}"/>
    <cellStyle name="Normal 13 6 2 3 3 6" xfId="25616" xr:uid="{00000000-0005-0000-0000-0000A1640000}"/>
    <cellStyle name="Normal 13 6 2 3 3 7" xfId="25617" xr:uid="{00000000-0005-0000-0000-0000A2640000}"/>
    <cellStyle name="Normal 13 6 2 3 4" xfId="25618" xr:uid="{00000000-0005-0000-0000-0000A3640000}"/>
    <cellStyle name="Normal 13 6 2 3 5" xfId="25619" xr:uid="{00000000-0005-0000-0000-0000A4640000}"/>
    <cellStyle name="Normal 13 6 2 3 6" xfId="25620" xr:uid="{00000000-0005-0000-0000-0000A5640000}"/>
    <cellStyle name="Normal 13 6 2 3 7" xfId="25621" xr:uid="{00000000-0005-0000-0000-0000A6640000}"/>
    <cellStyle name="Normal 13 6 2 3 8" xfId="25622" xr:uid="{00000000-0005-0000-0000-0000A7640000}"/>
    <cellStyle name="Normal 13 6 2 3 9" xfId="25623" xr:uid="{00000000-0005-0000-0000-0000A8640000}"/>
    <cellStyle name="Normal 13 6 2 4" xfId="25624" xr:uid="{00000000-0005-0000-0000-0000A9640000}"/>
    <cellStyle name="Normal 13 6 2 4 2" xfId="25625" xr:uid="{00000000-0005-0000-0000-0000AA640000}"/>
    <cellStyle name="Normal 13 6 2 4 2 2" xfId="25626" xr:uid="{00000000-0005-0000-0000-0000AB640000}"/>
    <cellStyle name="Normal 13 6 2 4 2 3" xfId="25627" xr:uid="{00000000-0005-0000-0000-0000AC640000}"/>
    <cellStyle name="Normal 13 6 2 4 2 4" xfId="25628" xr:uid="{00000000-0005-0000-0000-0000AD640000}"/>
    <cellStyle name="Normal 13 6 2 4 2 5" xfId="25629" xr:uid="{00000000-0005-0000-0000-0000AE640000}"/>
    <cellStyle name="Normal 13 6 2 4 2 6" xfId="25630" xr:uid="{00000000-0005-0000-0000-0000AF640000}"/>
    <cellStyle name="Normal 13 6 2 4 2 7" xfId="25631" xr:uid="{00000000-0005-0000-0000-0000B0640000}"/>
    <cellStyle name="Normal 13 6 2 4 3" xfId="25632" xr:uid="{00000000-0005-0000-0000-0000B1640000}"/>
    <cellStyle name="Normal 13 6 2 4 4" xfId="25633" xr:uid="{00000000-0005-0000-0000-0000B2640000}"/>
    <cellStyle name="Normal 13 6 2 4 5" xfId="25634" xr:uid="{00000000-0005-0000-0000-0000B3640000}"/>
    <cellStyle name="Normal 13 6 2 4 6" xfId="25635" xr:uid="{00000000-0005-0000-0000-0000B4640000}"/>
    <cellStyle name="Normal 13 6 2 4 7" xfId="25636" xr:uid="{00000000-0005-0000-0000-0000B5640000}"/>
    <cellStyle name="Normal 13 6 2 4 8" xfId="25637" xr:uid="{00000000-0005-0000-0000-0000B6640000}"/>
    <cellStyle name="Normal 13 6 2 5" xfId="25638" xr:uid="{00000000-0005-0000-0000-0000B7640000}"/>
    <cellStyle name="Normal 13 6 2 5 2" xfId="25639" xr:uid="{00000000-0005-0000-0000-0000B8640000}"/>
    <cellStyle name="Normal 13 6 2 5 3" xfId="25640" xr:uid="{00000000-0005-0000-0000-0000B9640000}"/>
    <cellStyle name="Normal 13 6 2 5 4" xfId="25641" xr:uid="{00000000-0005-0000-0000-0000BA640000}"/>
    <cellStyle name="Normal 13 6 2 5 5" xfId="25642" xr:uid="{00000000-0005-0000-0000-0000BB640000}"/>
    <cellStyle name="Normal 13 6 2 5 6" xfId="25643" xr:uid="{00000000-0005-0000-0000-0000BC640000}"/>
    <cellStyle name="Normal 13 6 2 5 7" xfId="25644" xr:uid="{00000000-0005-0000-0000-0000BD640000}"/>
    <cellStyle name="Normal 13 6 2 6" xfId="25645" xr:uid="{00000000-0005-0000-0000-0000BE640000}"/>
    <cellStyle name="Normal 13 6 2 7" xfId="25646" xr:uid="{00000000-0005-0000-0000-0000BF640000}"/>
    <cellStyle name="Normal 13 6 2 8" xfId="25647" xr:uid="{00000000-0005-0000-0000-0000C0640000}"/>
    <cellStyle name="Normal 13 6 2 9" xfId="25648" xr:uid="{00000000-0005-0000-0000-0000C1640000}"/>
    <cellStyle name="Normal 13 6 3" xfId="25649" xr:uid="{00000000-0005-0000-0000-0000C2640000}"/>
    <cellStyle name="Normal 13 6 3 10" xfId="25650" xr:uid="{00000000-0005-0000-0000-0000C3640000}"/>
    <cellStyle name="Normal 13 6 3 2" xfId="25651" xr:uid="{00000000-0005-0000-0000-0000C4640000}"/>
    <cellStyle name="Normal 13 6 3 2 2" xfId="25652" xr:uid="{00000000-0005-0000-0000-0000C5640000}"/>
    <cellStyle name="Normal 13 6 3 2 2 2" xfId="25653" xr:uid="{00000000-0005-0000-0000-0000C6640000}"/>
    <cellStyle name="Normal 13 6 3 2 2 3" xfId="25654" xr:uid="{00000000-0005-0000-0000-0000C7640000}"/>
    <cellStyle name="Normal 13 6 3 2 2 4" xfId="25655" xr:uid="{00000000-0005-0000-0000-0000C8640000}"/>
    <cellStyle name="Normal 13 6 3 2 2 5" xfId="25656" xr:uid="{00000000-0005-0000-0000-0000C9640000}"/>
    <cellStyle name="Normal 13 6 3 2 2 6" xfId="25657" xr:uid="{00000000-0005-0000-0000-0000CA640000}"/>
    <cellStyle name="Normal 13 6 3 2 2 7" xfId="25658" xr:uid="{00000000-0005-0000-0000-0000CB640000}"/>
    <cellStyle name="Normal 13 6 3 2 3" xfId="25659" xr:uid="{00000000-0005-0000-0000-0000CC640000}"/>
    <cellStyle name="Normal 13 6 3 2 4" xfId="25660" xr:uid="{00000000-0005-0000-0000-0000CD640000}"/>
    <cellStyle name="Normal 13 6 3 2 5" xfId="25661" xr:uid="{00000000-0005-0000-0000-0000CE640000}"/>
    <cellStyle name="Normal 13 6 3 2 6" xfId="25662" xr:uid="{00000000-0005-0000-0000-0000CF640000}"/>
    <cellStyle name="Normal 13 6 3 2 7" xfId="25663" xr:uid="{00000000-0005-0000-0000-0000D0640000}"/>
    <cellStyle name="Normal 13 6 3 2 8" xfId="25664" xr:uid="{00000000-0005-0000-0000-0000D1640000}"/>
    <cellStyle name="Normal 13 6 3 3" xfId="25665" xr:uid="{00000000-0005-0000-0000-0000D2640000}"/>
    <cellStyle name="Normal 13 6 3 3 2" xfId="25666" xr:uid="{00000000-0005-0000-0000-0000D3640000}"/>
    <cellStyle name="Normal 13 6 3 3 2 2" xfId="25667" xr:uid="{00000000-0005-0000-0000-0000D4640000}"/>
    <cellStyle name="Normal 13 6 3 3 2 3" xfId="25668" xr:uid="{00000000-0005-0000-0000-0000D5640000}"/>
    <cellStyle name="Normal 13 6 3 3 2 4" xfId="25669" xr:uid="{00000000-0005-0000-0000-0000D6640000}"/>
    <cellStyle name="Normal 13 6 3 3 2 5" xfId="25670" xr:uid="{00000000-0005-0000-0000-0000D7640000}"/>
    <cellStyle name="Normal 13 6 3 3 2 6" xfId="25671" xr:uid="{00000000-0005-0000-0000-0000D8640000}"/>
    <cellStyle name="Normal 13 6 3 3 2 7" xfId="25672" xr:uid="{00000000-0005-0000-0000-0000D9640000}"/>
    <cellStyle name="Normal 13 6 3 3 3" xfId="25673" xr:uid="{00000000-0005-0000-0000-0000DA640000}"/>
    <cellStyle name="Normal 13 6 3 3 4" xfId="25674" xr:uid="{00000000-0005-0000-0000-0000DB640000}"/>
    <cellStyle name="Normal 13 6 3 3 5" xfId="25675" xr:uid="{00000000-0005-0000-0000-0000DC640000}"/>
    <cellStyle name="Normal 13 6 3 3 6" xfId="25676" xr:uid="{00000000-0005-0000-0000-0000DD640000}"/>
    <cellStyle name="Normal 13 6 3 3 7" xfId="25677" xr:uid="{00000000-0005-0000-0000-0000DE640000}"/>
    <cellStyle name="Normal 13 6 3 3 8" xfId="25678" xr:uid="{00000000-0005-0000-0000-0000DF640000}"/>
    <cellStyle name="Normal 13 6 3 4" xfId="25679" xr:uid="{00000000-0005-0000-0000-0000E0640000}"/>
    <cellStyle name="Normal 13 6 3 4 2" xfId="25680" xr:uid="{00000000-0005-0000-0000-0000E1640000}"/>
    <cellStyle name="Normal 13 6 3 4 3" xfId="25681" xr:uid="{00000000-0005-0000-0000-0000E2640000}"/>
    <cellStyle name="Normal 13 6 3 4 4" xfId="25682" xr:uid="{00000000-0005-0000-0000-0000E3640000}"/>
    <cellStyle name="Normal 13 6 3 4 5" xfId="25683" xr:uid="{00000000-0005-0000-0000-0000E4640000}"/>
    <cellStyle name="Normal 13 6 3 4 6" xfId="25684" xr:uid="{00000000-0005-0000-0000-0000E5640000}"/>
    <cellStyle name="Normal 13 6 3 4 7" xfId="25685" xr:uid="{00000000-0005-0000-0000-0000E6640000}"/>
    <cellStyle name="Normal 13 6 3 5" xfId="25686" xr:uid="{00000000-0005-0000-0000-0000E7640000}"/>
    <cellStyle name="Normal 13 6 3 6" xfId="25687" xr:uid="{00000000-0005-0000-0000-0000E8640000}"/>
    <cellStyle name="Normal 13 6 3 7" xfId="25688" xr:uid="{00000000-0005-0000-0000-0000E9640000}"/>
    <cellStyle name="Normal 13 6 3 8" xfId="25689" xr:uid="{00000000-0005-0000-0000-0000EA640000}"/>
    <cellStyle name="Normal 13 6 3 9" xfId="25690" xr:uid="{00000000-0005-0000-0000-0000EB640000}"/>
    <cellStyle name="Normal 13 6 4" xfId="25691" xr:uid="{00000000-0005-0000-0000-0000EC640000}"/>
    <cellStyle name="Normal 13 6 4 2" xfId="25692" xr:uid="{00000000-0005-0000-0000-0000ED640000}"/>
    <cellStyle name="Normal 13 6 4 2 2" xfId="25693" xr:uid="{00000000-0005-0000-0000-0000EE640000}"/>
    <cellStyle name="Normal 13 6 4 2 2 2" xfId="25694" xr:uid="{00000000-0005-0000-0000-0000EF640000}"/>
    <cellStyle name="Normal 13 6 4 2 2 3" xfId="25695" xr:uid="{00000000-0005-0000-0000-0000F0640000}"/>
    <cellStyle name="Normal 13 6 4 2 2 4" xfId="25696" xr:uid="{00000000-0005-0000-0000-0000F1640000}"/>
    <cellStyle name="Normal 13 6 4 2 2 5" xfId="25697" xr:uid="{00000000-0005-0000-0000-0000F2640000}"/>
    <cellStyle name="Normal 13 6 4 2 2 6" xfId="25698" xr:uid="{00000000-0005-0000-0000-0000F3640000}"/>
    <cellStyle name="Normal 13 6 4 2 2 7" xfId="25699" xr:uid="{00000000-0005-0000-0000-0000F4640000}"/>
    <cellStyle name="Normal 13 6 4 2 3" xfId="25700" xr:uid="{00000000-0005-0000-0000-0000F5640000}"/>
    <cellStyle name="Normal 13 6 4 2 4" xfId="25701" xr:uid="{00000000-0005-0000-0000-0000F6640000}"/>
    <cellStyle name="Normal 13 6 4 2 5" xfId="25702" xr:uid="{00000000-0005-0000-0000-0000F7640000}"/>
    <cellStyle name="Normal 13 6 4 2 6" xfId="25703" xr:uid="{00000000-0005-0000-0000-0000F8640000}"/>
    <cellStyle name="Normal 13 6 4 2 7" xfId="25704" xr:uid="{00000000-0005-0000-0000-0000F9640000}"/>
    <cellStyle name="Normal 13 6 4 2 8" xfId="25705" xr:uid="{00000000-0005-0000-0000-0000FA640000}"/>
    <cellStyle name="Normal 13 6 4 3" xfId="25706" xr:uid="{00000000-0005-0000-0000-0000FB640000}"/>
    <cellStyle name="Normal 13 6 4 3 2" xfId="25707" xr:uid="{00000000-0005-0000-0000-0000FC640000}"/>
    <cellStyle name="Normal 13 6 4 3 3" xfId="25708" xr:uid="{00000000-0005-0000-0000-0000FD640000}"/>
    <cellStyle name="Normal 13 6 4 3 4" xfId="25709" xr:uid="{00000000-0005-0000-0000-0000FE640000}"/>
    <cellStyle name="Normal 13 6 4 3 5" xfId="25710" xr:uid="{00000000-0005-0000-0000-0000FF640000}"/>
    <cellStyle name="Normal 13 6 4 3 6" xfId="25711" xr:uid="{00000000-0005-0000-0000-000000650000}"/>
    <cellStyle name="Normal 13 6 4 3 7" xfId="25712" xr:uid="{00000000-0005-0000-0000-000001650000}"/>
    <cellStyle name="Normal 13 6 4 4" xfId="25713" xr:uid="{00000000-0005-0000-0000-000002650000}"/>
    <cellStyle name="Normal 13 6 4 5" xfId="25714" xr:uid="{00000000-0005-0000-0000-000003650000}"/>
    <cellStyle name="Normal 13 6 4 6" xfId="25715" xr:uid="{00000000-0005-0000-0000-000004650000}"/>
    <cellStyle name="Normal 13 6 4 7" xfId="25716" xr:uid="{00000000-0005-0000-0000-000005650000}"/>
    <cellStyle name="Normal 13 6 4 8" xfId="25717" xr:uid="{00000000-0005-0000-0000-000006650000}"/>
    <cellStyle name="Normal 13 6 4 9" xfId="25718" xr:uid="{00000000-0005-0000-0000-000007650000}"/>
    <cellStyle name="Normal 13 6 5" xfId="25719" xr:uid="{00000000-0005-0000-0000-000008650000}"/>
    <cellStyle name="Normal 13 6 5 2" xfId="25720" xr:uid="{00000000-0005-0000-0000-000009650000}"/>
    <cellStyle name="Normal 13 6 5 2 2" xfId="25721" xr:uid="{00000000-0005-0000-0000-00000A650000}"/>
    <cellStyle name="Normal 13 6 5 2 3" xfId="25722" xr:uid="{00000000-0005-0000-0000-00000B650000}"/>
    <cellStyle name="Normal 13 6 5 2 4" xfId="25723" xr:uid="{00000000-0005-0000-0000-00000C650000}"/>
    <cellStyle name="Normal 13 6 5 2 5" xfId="25724" xr:uid="{00000000-0005-0000-0000-00000D650000}"/>
    <cellStyle name="Normal 13 6 5 2 6" xfId="25725" xr:uid="{00000000-0005-0000-0000-00000E650000}"/>
    <cellStyle name="Normal 13 6 5 2 7" xfId="25726" xr:uid="{00000000-0005-0000-0000-00000F650000}"/>
    <cellStyle name="Normal 13 6 5 3" xfId="25727" xr:uid="{00000000-0005-0000-0000-000010650000}"/>
    <cellStyle name="Normal 13 6 5 4" xfId="25728" xr:uid="{00000000-0005-0000-0000-000011650000}"/>
    <cellStyle name="Normal 13 6 5 5" xfId="25729" xr:uid="{00000000-0005-0000-0000-000012650000}"/>
    <cellStyle name="Normal 13 6 5 6" xfId="25730" xr:uid="{00000000-0005-0000-0000-000013650000}"/>
    <cellStyle name="Normal 13 6 5 7" xfId="25731" xr:uid="{00000000-0005-0000-0000-000014650000}"/>
    <cellStyle name="Normal 13 6 5 8" xfId="25732" xr:uid="{00000000-0005-0000-0000-000015650000}"/>
    <cellStyle name="Normal 13 6 6" xfId="25733" xr:uid="{00000000-0005-0000-0000-000016650000}"/>
    <cellStyle name="Normal 13 6 6 2" xfId="25734" xr:uid="{00000000-0005-0000-0000-000017650000}"/>
    <cellStyle name="Normal 13 6 6 3" xfId="25735" xr:uid="{00000000-0005-0000-0000-000018650000}"/>
    <cellStyle name="Normal 13 6 6 4" xfId="25736" xr:uid="{00000000-0005-0000-0000-000019650000}"/>
    <cellStyle name="Normal 13 6 6 5" xfId="25737" xr:uid="{00000000-0005-0000-0000-00001A650000}"/>
    <cellStyle name="Normal 13 6 6 6" xfId="25738" xr:uid="{00000000-0005-0000-0000-00001B650000}"/>
    <cellStyle name="Normal 13 6 6 7" xfId="25739" xr:uid="{00000000-0005-0000-0000-00001C650000}"/>
    <cellStyle name="Normal 13 6 7" xfId="25740" xr:uid="{00000000-0005-0000-0000-00001D650000}"/>
    <cellStyle name="Normal 13 6 8" xfId="25741" xr:uid="{00000000-0005-0000-0000-00001E650000}"/>
    <cellStyle name="Normal 13 6 9" xfId="25742" xr:uid="{00000000-0005-0000-0000-00001F650000}"/>
    <cellStyle name="Normal 13 7" xfId="25743" xr:uid="{00000000-0005-0000-0000-000020650000}"/>
    <cellStyle name="Normal 13 7 10" xfId="25744" xr:uid="{00000000-0005-0000-0000-000021650000}"/>
    <cellStyle name="Normal 13 7 11" xfId="25745" xr:uid="{00000000-0005-0000-0000-000022650000}"/>
    <cellStyle name="Normal 13 7 12" xfId="25746" xr:uid="{00000000-0005-0000-0000-000023650000}"/>
    <cellStyle name="Normal 13 7 2" xfId="25747" xr:uid="{00000000-0005-0000-0000-000024650000}"/>
    <cellStyle name="Normal 13 7 2 10" xfId="25748" xr:uid="{00000000-0005-0000-0000-000025650000}"/>
    <cellStyle name="Normal 13 7 2 11" xfId="25749" xr:uid="{00000000-0005-0000-0000-000026650000}"/>
    <cellStyle name="Normal 13 7 2 2" xfId="25750" xr:uid="{00000000-0005-0000-0000-000027650000}"/>
    <cellStyle name="Normal 13 7 2 2 10" xfId="25751" xr:uid="{00000000-0005-0000-0000-000028650000}"/>
    <cellStyle name="Normal 13 7 2 2 2" xfId="25752" xr:uid="{00000000-0005-0000-0000-000029650000}"/>
    <cellStyle name="Normal 13 7 2 2 2 2" xfId="25753" xr:uid="{00000000-0005-0000-0000-00002A650000}"/>
    <cellStyle name="Normal 13 7 2 2 2 2 2" xfId="25754" xr:uid="{00000000-0005-0000-0000-00002B650000}"/>
    <cellStyle name="Normal 13 7 2 2 2 2 3" xfId="25755" xr:uid="{00000000-0005-0000-0000-00002C650000}"/>
    <cellStyle name="Normal 13 7 2 2 2 2 4" xfId="25756" xr:uid="{00000000-0005-0000-0000-00002D650000}"/>
    <cellStyle name="Normal 13 7 2 2 2 2 5" xfId="25757" xr:uid="{00000000-0005-0000-0000-00002E650000}"/>
    <cellStyle name="Normal 13 7 2 2 2 2 6" xfId="25758" xr:uid="{00000000-0005-0000-0000-00002F650000}"/>
    <cellStyle name="Normal 13 7 2 2 2 2 7" xfId="25759" xr:uid="{00000000-0005-0000-0000-000030650000}"/>
    <cellStyle name="Normal 13 7 2 2 2 3" xfId="25760" xr:uid="{00000000-0005-0000-0000-000031650000}"/>
    <cellStyle name="Normal 13 7 2 2 2 4" xfId="25761" xr:uid="{00000000-0005-0000-0000-000032650000}"/>
    <cellStyle name="Normal 13 7 2 2 2 5" xfId="25762" xr:uid="{00000000-0005-0000-0000-000033650000}"/>
    <cellStyle name="Normal 13 7 2 2 2 6" xfId="25763" xr:uid="{00000000-0005-0000-0000-000034650000}"/>
    <cellStyle name="Normal 13 7 2 2 2 7" xfId="25764" xr:uid="{00000000-0005-0000-0000-000035650000}"/>
    <cellStyle name="Normal 13 7 2 2 2 8" xfId="25765" xr:uid="{00000000-0005-0000-0000-000036650000}"/>
    <cellStyle name="Normal 13 7 2 2 3" xfId="25766" xr:uid="{00000000-0005-0000-0000-000037650000}"/>
    <cellStyle name="Normal 13 7 2 2 3 2" xfId="25767" xr:uid="{00000000-0005-0000-0000-000038650000}"/>
    <cellStyle name="Normal 13 7 2 2 3 2 2" xfId="25768" xr:uid="{00000000-0005-0000-0000-000039650000}"/>
    <cellStyle name="Normal 13 7 2 2 3 2 3" xfId="25769" xr:uid="{00000000-0005-0000-0000-00003A650000}"/>
    <cellStyle name="Normal 13 7 2 2 3 2 4" xfId="25770" xr:uid="{00000000-0005-0000-0000-00003B650000}"/>
    <cellStyle name="Normal 13 7 2 2 3 2 5" xfId="25771" xr:uid="{00000000-0005-0000-0000-00003C650000}"/>
    <cellStyle name="Normal 13 7 2 2 3 2 6" xfId="25772" xr:uid="{00000000-0005-0000-0000-00003D650000}"/>
    <cellStyle name="Normal 13 7 2 2 3 2 7" xfId="25773" xr:uid="{00000000-0005-0000-0000-00003E650000}"/>
    <cellStyle name="Normal 13 7 2 2 3 3" xfId="25774" xr:uid="{00000000-0005-0000-0000-00003F650000}"/>
    <cellStyle name="Normal 13 7 2 2 3 4" xfId="25775" xr:uid="{00000000-0005-0000-0000-000040650000}"/>
    <cellStyle name="Normal 13 7 2 2 3 5" xfId="25776" xr:uid="{00000000-0005-0000-0000-000041650000}"/>
    <cellStyle name="Normal 13 7 2 2 3 6" xfId="25777" xr:uid="{00000000-0005-0000-0000-000042650000}"/>
    <cellStyle name="Normal 13 7 2 2 3 7" xfId="25778" xr:uid="{00000000-0005-0000-0000-000043650000}"/>
    <cellStyle name="Normal 13 7 2 2 3 8" xfId="25779" xr:uid="{00000000-0005-0000-0000-000044650000}"/>
    <cellStyle name="Normal 13 7 2 2 4" xfId="25780" xr:uid="{00000000-0005-0000-0000-000045650000}"/>
    <cellStyle name="Normal 13 7 2 2 4 2" xfId="25781" xr:uid="{00000000-0005-0000-0000-000046650000}"/>
    <cellStyle name="Normal 13 7 2 2 4 3" xfId="25782" xr:uid="{00000000-0005-0000-0000-000047650000}"/>
    <cellStyle name="Normal 13 7 2 2 4 4" xfId="25783" xr:uid="{00000000-0005-0000-0000-000048650000}"/>
    <cellStyle name="Normal 13 7 2 2 4 5" xfId="25784" xr:uid="{00000000-0005-0000-0000-000049650000}"/>
    <cellStyle name="Normal 13 7 2 2 4 6" xfId="25785" xr:uid="{00000000-0005-0000-0000-00004A650000}"/>
    <cellStyle name="Normal 13 7 2 2 4 7" xfId="25786" xr:uid="{00000000-0005-0000-0000-00004B650000}"/>
    <cellStyle name="Normal 13 7 2 2 5" xfId="25787" xr:uid="{00000000-0005-0000-0000-00004C650000}"/>
    <cellStyle name="Normal 13 7 2 2 6" xfId="25788" xr:uid="{00000000-0005-0000-0000-00004D650000}"/>
    <cellStyle name="Normal 13 7 2 2 7" xfId="25789" xr:uid="{00000000-0005-0000-0000-00004E650000}"/>
    <cellStyle name="Normal 13 7 2 2 8" xfId="25790" xr:uid="{00000000-0005-0000-0000-00004F650000}"/>
    <cellStyle name="Normal 13 7 2 2 9" xfId="25791" xr:uid="{00000000-0005-0000-0000-000050650000}"/>
    <cellStyle name="Normal 13 7 2 3" xfId="25792" xr:uid="{00000000-0005-0000-0000-000051650000}"/>
    <cellStyle name="Normal 13 7 2 3 2" xfId="25793" xr:uid="{00000000-0005-0000-0000-000052650000}"/>
    <cellStyle name="Normal 13 7 2 3 2 2" xfId="25794" xr:uid="{00000000-0005-0000-0000-000053650000}"/>
    <cellStyle name="Normal 13 7 2 3 2 2 2" xfId="25795" xr:uid="{00000000-0005-0000-0000-000054650000}"/>
    <cellStyle name="Normal 13 7 2 3 2 2 3" xfId="25796" xr:uid="{00000000-0005-0000-0000-000055650000}"/>
    <cellStyle name="Normal 13 7 2 3 2 2 4" xfId="25797" xr:uid="{00000000-0005-0000-0000-000056650000}"/>
    <cellStyle name="Normal 13 7 2 3 2 2 5" xfId="25798" xr:uid="{00000000-0005-0000-0000-000057650000}"/>
    <cellStyle name="Normal 13 7 2 3 2 2 6" xfId="25799" xr:uid="{00000000-0005-0000-0000-000058650000}"/>
    <cellStyle name="Normal 13 7 2 3 2 2 7" xfId="25800" xr:uid="{00000000-0005-0000-0000-000059650000}"/>
    <cellStyle name="Normal 13 7 2 3 2 3" xfId="25801" xr:uid="{00000000-0005-0000-0000-00005A650000}"/>
    <cellStyle name="Normal 13 7 2 3 2 4" xfId="25802" xr:uid="{00000000-0005-0000-0000-00005B650000}"/>
    <cellStyle name="Normal 13 7 2 3 2 5" xfId="25803" xr:uid="{00000000-0005-0000-0000-00005C650000}"/>
    <cellStyle name="Normal 13 7 2 3 2 6" xfId="25804" xr:uid="{00000000-0005-0000-0000-00005D650000}"/>
    <cellStyle name="Normal 13 7 2 3 2 7" xfId="25805" xr:uid="{00000000-0005-0000-0000-00005E650000}"/>
    <cellStyle name="Normal 13 7 2 3 2 8" xfId="25806" xr:uid="{00000000-0005-0000-0000-00005F650000}"/>
    <cellStyle name="Normal 13 7 2 3 3" xfId="25807" xr:uid="{00000000-0005-0000-0000-000060650000}"/>
    <cellStyle name="Normal 13 7 2 3 3 2" xfId="25808" xr:uid="{00000000-0005-0000-0000-000061650000}"/>
    <cellStyle name="Normal 13 7 2 3 3 3" xfId="25809" xr:uid="{00000000-0005-0000-0000-000062650000}"/>
    <cellStyle name="Normal 13 7 2 3 3 4" xfId="25810" xr:uid="{00000000-0005-0000-0000-000063650000}"/>
    <cellStyle name="Normal 13 7 2 3 3 5" xfId="25811" xr:uid="{00000000-0005-0000-0000-000064650000}"/>
    <cellStyle name="Normal 13 7 2 3 3 6" xfId="25812" xr:uid="{00000000-0005-0000-0000-000065650000}"/>
    <cellStyle name="Normal 13 7 2 3 3 7" xfId="25813" xr:uid="{00000000-0005-0000-0000-000066650000}"/>
    <cellStyle name="Normal 13 7 2 3 4" xfId="25814" xr:uid="{00000000-0005-0000-0000-000067650000}"/>
    <cellStyle name="Normal 13 7 2 3 5" xfId="25815" xr:uid="{00000000-0005-0000-0000-000068650000}"/>
    <cellStyle name="Normal 13 7 2 3 6" xfId="25816" xr:uid="{00000000-0005-0000-0000-000069650000}"/>
    <cellStyle name="Normal 13 7 2 3 7" xfId="25817" xr:uid="{00000000-0005-0000-0000-00006A650000}"/>
    <cellStyle name="Normal 13 7 2 3 8" xfId="25818" xr:uid="{00000000-0005-0000-0000-00006B650000}"/>
    <cellStyle name="Normal 13 7 2 3 9" xfId="25819" xr:uid="{00000000-0005-0000-0000-00006C650000}"/>
    <cellStyle name="Normal 13 7 2 4" xfId="25820" xr:uid="{00000000-0005-0000-0000-00006D650000}"/>
    <cellStyle name="Normal 13 7 2 4 2" xfId="25821" xr:uid="{00000000-0005-0000-0000-00006E650000}"/>
    <cellStyle name="Normal 13 7 2 4 2 2" xfId="25822" xr:uid="{00000000-0005-0000-0000-00006F650000}"/>
    <cellStyle name="Normal 13 7 2 4 2 3" xfId="25823" xr:uid="{00000000-0005-0000-0000-000070650000}"/>
    <cellStyle name="Normal 13 7 2 4 2 4" xfId="25824" xr:uid="{00000000-0005-0000-0000-000071650000}"/>
    <cellStyle name="Normal 13 7 2 4 2 5" xfId="25825" xr:uid="{00000000-0005-0000-0000-000072650000}"/>
    <cellStyle name="Normal 13 7 2 4 2 6" xfId="25826" xr:uid="{00000000-0005-0000-0000-000073650000}"/>
    <cellStyle name="Normal 13 7 2 4 2 7" xfId="25827" xr:uid="{00000000-0005-0000-0000-000074650000}"/>
    <cellStyle name="Normal 13 7 2 4 3" xfId="25828" xr:uid="{00000000-0005-0000-0000-000075650000}"/>
    <cellStyle name="Normal 13 7 2 4 4" xfId="25829" xr:uid="{00000000-0005-0000-0000-000076650000}"/>
    <cellStyle name="Normal 13 7 2 4 5" xfId="25830" xr:uid="{00000000-0005-0000-0000-000077650000}"/>
    <cellStyle name="Normal 13 7 2 4 6" xfId="25831" xr:uid="{00000000-0005-0000-0000-000078650000}"/>
    <cellStyle name="Normal 13 7 2 4 7" xfId="25832" xr:uid="{00000000-0005-0000-0000-000079650000}"/>
    <cellStyle name="Normal 13 7 2 4 8" xfId="25833" xr:uid="{00000000-0005-0000-0000-00007A650000}"/>
    <cellStyle name="Normal 13 7 2 5" xfId="25834" xr:uid="{00000000-0005-0000-0000-00007B650000}"/>
    <cellStyle name="Normal 13 7 2 5 2" xfId="25835" xr:uid="{00000000-0005-0000-0000-00007C650000}"/>
    <cellStyle name="Normal 13 7 2 5 3" xfId="25836" xr:uid="{00000000-0005-0000-0000-00007D650000}"/>
    <cellStyle name="Normal 13 7 2 5 4" xfId="25837" xr:uid="{00000000-0005-0000-0000-00007E650000}"/>
    <cellStyle name="Normal 13 7 2 5 5" xfId="25838" xr:uid="{00000000-0005-0000-0000-00007F650000}"/>
    <cellStyle name="Normal 13 7 2 5 6" xfId="25839" xr:uid="{00000000-0005-0000-0000-000080650000}"/>
    <cellStyle name="Normal 13 7 2 5 7" xfId="25840" xr:uid="{00000000-0005-0000-0000-000081650000}"/>
    <cellStyle name="Normal 13 7 2 6" xfId="25841" xr:uid="{00000000-0005-0000-0000-000082650000}"/>
    <cellStyle name="Normal 13 7 2 7" xfId="25842" xr:uid="{00000000-0005-0000-0000-000083650000}"/>
    <cellStyle name="Normal 13 7 2 8" xfId="25843" xr:uid="{00000000-0005-0000-0000-000084650000}"/>
    <cellStyle name="Normal 13 7 2 9" xfId="25844" xr:uid="{00000000-0005-0000-0000-000085650000}"/>
    <cellStyle name="Normal 13 7 3" xfId="25845" xr:uid="{00000000-0005-0000-0000-000086650000}"/>
    <cellStyle name="Normal 13 7 3 10" xfId="25846" xr:uid="{00000000-0005-0000-0000-000087650000}"/>
    <cellStyle name="Normal 13 7 3 2" xfId="25847" xr:uid="{00000000-0005-0000-0000-000088650000}"/>
    <cellStyle name="Normal 13 7 3 2 2" xfId="25848" xr:uid="{00000000-0005-0000-0000-000089650000}"/>
    <cellStyle name="Normal 13 7 3 2 2 2" xfId="25849" xr:uid="{00000000-0005-0000-0000-00008A650000}"/>
    <cellStyle name="Normal 13 7 3 2 2 3" xfId="25850" xr:uid="{00000000-0005-0000-0000-00008B650000}"/>
    <cellStyle name="Normal 13 7 3 2 2 4" xfId="25851" xr:uid="{00000000-0005-0000-0000-00008C650000}"/>
    <cellStyle name="Normal 13 7 3 2 2 5" xfId="25852" xr:uid="{00000000-0005-0000-0000-00008D650000}"/>
    <cellStyle name="Normal 13 7 3 2 2 6" xfId="25853" xr:uid="{00000000-0005-0000-0000-00008E650000}"/>
    <cellStyle name="Normal 13 7 3 2 2 7" xfId="25854" xr:uid="{00000000-0005-0000-0000-00008F650000}"/>
    <cellStyle name="Normal 13 7 3 2 3" xfId="25855" xr:uid="{00000000-0005-0000-0000-000090650000}"/>
    <cellStyle name="Normal 13 7 3 2 4" xfId="25856" xr:uid="{00000000-0005-0000-0000-000091650000}"/>
    <cellStyle name="Normal 13 7 3 2 5" xfId="25857" xr:uid="{00000000-0005-0000-0000-000092650000}"/>
    <cellStyle name="Normal 13 7 3 2 6" xfId="25858" xr:uid="{00000000-0005-0000-0000-000093650000}"/>
    <cellStyle name="Normal 13 7 3 2 7" xfId="25859" xr:uid="{00000000-0005-0000-0000-000094650000}"/>
    <cellStyle name="Normal 13 7 3 2 8" xfId="25860" xr:uid="{00000000-0005-0000-0000-000095650000}"/>
    <cellStyle name="Normal 13 7 3 3" xfId="25861" xr:uid="{00000000-0005-0000-0000-000096650000}"/>
    <cellStyle name="Normal 13 7 3 3 2" xfId="25862" xr:uid="{00000000-0005-0000-0000-000097650000}"/>
    <cellStyle name="Normal 13 7 3 3 2 2" xfId="25863" xr:uid="{00000000-0005-0000-0000-000098650000}"/>
    <cellStyle name="Normal 13 7 3 3 2 3" xfId="25864" xr:uid="{00000000-0005-0000-0000-000099650000}"/>
    <cellStyle name="Normal 13 7 3 3 2 4" xfId="25865" xr:uid="{00000000-0005-0000-0000-00009A650000}"/>
    <cellStyle name="Normal 13 7 3 3 2 5" xfId="25866" xr:uid="{00000000-0005-0000-0000-00009B650000}"/>
    <cellStyle name="Normal 13 7 3 3 2 6" xfId="25867" xr:uid="{00000000-0005-0000-0000-00009C650000}"/>
    <cellStyle name="Normal 13 7 3 3 2 7" xfId="25868" xr:uid="{00000000-0005-0000-0000-00009D650000}"/>
    <cellStyle name="Normal 13 7 3 3 3" xfId="25869" xr:uid="{00000000-0005-0000-0000-00009E650000}"/>
    <cellStyle name="Normal 13 7 3 3 4" xfId="25870" xr:uid="{00000000-0005-0000-0000-00009F650000}"/>
    <cellStyle name="Normal 13 7 3 3 5" xfId="25871" xr:uid="{00000000-0005-0000-0000-0000A0650000}"/>
    <cellStyle name="Normal 13 7 3 3 6" xfId="25872" xr:uid="{00000000-0005-0000-0000-0000A1650000}"/>
    <cellStyle name="Normal 13 7 3 3 7" xfId="25873" xr:uid="{00000000-0005-0000-0000-0000A2650000}"/>
    <cellStyle name="Normal 13 7 3 3 8" xfId="25874" xr:uid="{00000000-0005-0000-0000-0000A3650000}"/>
    <cellStyle name="Normal 13 7 3 4" xfId="25875" xr:uid="{00000000-0005-0000-0000-0000A4650000}"/>
    <cellStyle name="Normal 13 7 3 4 2" xfId="25876" xr:uid="{00000000-0005-0000-0000-0000A5650000}"/>
    <cellStyle name="Normal 13 7 3 4 3" xfId="25877" xr:uid="{00000000-0005-0000-0000-0000A6650000}"/>
    <cellStyle name="Normal 13 7 3 4 4" xfId="25878" xr:uid="{00000000-0005-0000-0000-0000A7650000}"/>
    <cellStyle name="Normal 13 7 3 4 5" xfId="25879" xr:uid="{00000000-0005-0000-0000-0000A8650000}"/>
    <cellStyle name="Normal 13 7 3 4 6" xfId="25880" xr:uid="{00000000-0005-0000-0000-0000A9650000}"/>
    <cellStyle name="Normal 13 7 3 4 7" xfId="25881" xr:uid="{00000000-0005-0000-0000-0000AA650000}"/>
    <cellStyle name="Normal 13 7 3 5" xfId="25882" xr:uid="{00000000-0005-0000-0000-0000AB650000}"/>
    <cellStyle name="Normal 13 7 3 6" xfId="25883" xr:uid="{00000000-0005-0000-0000-0000AC650000}"/>
    <cellStyle name="Normal 13 7 3 7" xfId="25884" xr:uid="{00000000-0005-0000-0000-0000AD650000}"/>
    <cellStyle name="Normal 13 7 3 8" xfId="25885" xr:uid="{00000000-0005-0000-0000-0000AE650000}"/>
    <cellStyle name="Normal 13 7 3 9" xfId="25886" xr:uid="{00000000-0005-0000-0000-0000AF650000}"/>
    <cellStyle name="Normal 13 7 4" xfId="25887" xr:uid="{00000000-0005-0000-0000-0000B0650000}"/>
    <cellStyle name="Normal 13 7 4 2" xfId="25888" xr:uid="{00000000-0005-0000-0000-0000B1650000}"/>
    <cellStyle name="Normal 13 7 4 2 2" xfId="25889" xr:uid="{00000000-0005-0000-0000-0000B2650000}"/>
    <cellStyle name="Normal 13 7 4 2 2 2" xfId="25890" xr:uid="{00000000-0005-0000-0000-0000B3650000}"/>
    <cellStyle name="Normal 13 7 4 2 2 3" xfId="25891" xr:uid="{00000000-0005-0000-0000-0000B4650000}"/>
    <cellStyle name="Normal 13 7 4 2 2 4" xfId="25892" xr:uid="{00000000-0005-0000-0000-0000B5650000}"/>
    <cellStyle name="Normal 13 7 4 2 2 5" xfId="25893" xr:uid="{00000000-0005-0000-0000-0000B6650000}"/>
    <cellStyle name="Normal 13 7 4 2 2 6" xfId="25894" xr:uid="{00000000-0005-0000-0000-0000B7650000}"/>
    <cellStyle name="Normal 13 7 4 2 2 7" xfId="25895" xr:uid="{00000000-0005-0000-0000-0000B8650000}"/>
    <cellStyle name="Normal 13 7 4 2 3" xfId="25896" xr:uid="{00000000-0005-0000-0000-0000B9650000}"/>
    <cellStyle name="Normal 13 7 4 2 4" xfId="25897" xr:uid="{00000000-0005-0000-0000-0000BA650000}"/>
    <cellStyle name="Normal 13 7 4 2 5" xfId="25898" xr:uid="{00000000-0005-0000-0000-0000BB650000}"/>
    <cellStyle name="Normal 13 7 4 2 6" xfId="25899" xr:uid="{00000000-0005-0000-0000-0000BC650000}"/>
    <cellStyle name="Normal 13 7 4 2 7" xfId="25900" xr:uid="{00000000-0005-0000-0000-0000BD650000}"/>
    <cellStyle name="Normal 13 7 4 2 8" xfId="25901" xr:uid="{00000000-0005-0000-0000-0000BE650000}"/>
    <cellStyle name="Normal 13 7 4 3" xfId="25902" xr:uid="{00000000-0005-0000-0000-0000BF650000}"/>
    <cellStyle name="Normal 13 7 4 3 2" xfId="25903" xr:uid="{00000000-0005-0000-0000-0000C0650000}"/>
    <cellStyle name="Normal 13 7 4 3 3" xfId="25904" xr:uid="{00000000-0005-0000-0000-0000C1650000}"/>
    <cellStyle name="Normal 13 7 4 3 4" xfId="25905" xr:uid="{00000000-0005-0000-0000-0000C2650000}"/>
    <cellStyle name="Normal 13 7 4 3 5" xfId="25906" xr:uid="{00000000-0005-0000-0000-0000C3650000}"/>
    <cellStyle name="Normal 13 7 4 3 6" xfId="25907" xr:uid="{00000000-0005-0000-0000-0000C4650000}"/>
    <cellStyle name="Normal 13 7 4 3 7" xfId="25908" xr:uid="{00000000-0005-0000-0000-0000C5650000}"/>
    <cellStyle name="Normal 13 7 4 4" xfId="25909" xr:uid="{00000000-0005-0000-0000-0000C6650000}"/>
    <cellStyle name="Normal 13 7 4 5" xfId="25910" xr:uid="{00000000-0005-0000-0000-0000C7650000}"/>
    <cellStyle name="Normal 13 7 4 6" xfId="25911" xr:uid="{00000000-0005-0000-0000-0000C8650000}"/>
    <cellStyle name="Normal 13 7 4 7" xfId="25912" xr:uid="{00000000-0005-0000-0000-0000C9650000}"/>
    <cellStyle name="Normal 13 7 4 8" xfId="25913" xr:uid="{00000000-0005-0000-0000-0000CA650000}"/>
    <cellStyle name="Normal 13 7 4 9" xfId="25914" xr:uid="{00000000-0005-0000-0000-0000CB650000}"/>
    <cellStyle name="Normal 13 7 5" xfId="25915" xr:uid="{00000000-0005-0000-0000-0000CC650000}"/>
    <cellStyle name="Normal 13 7 5 2" xfId="25916" xr:uid="{00000000-0005-0000-0000-0000CD650000}"/>
    <cellStyle name="Normal 13 7 5 2 2" xfId="25917" xr:uid="{00000000-0005-0000-0000-0000CE650000}"/>
    <cellStyle name="Normal 13 7 5 2 3" xfId="25918" xr:uid="{00000000-0005-0000-0000-0000CF650000}"/>
    <cellStyle name="Normal 13 7 5 2 4" xfId="25919" xr:uid="{00000000-0005-0000-0000-0000D0650000}"/>
    <cellStyle name="Normal 13 7 5 2 5" xfId="25920" xr:uid="{00000000-0005-0000-0000-0000D1650000}"/>
    <cellStyle name="Normal 13 7 5 2 6" xfId="25921" xr:uid="{00000000-0005-0000-0000-0000D2650000}"/>
    <cellStyle name="Normal 13 7 5 2 7" xfId="25922" xr:uid="{00000000-0005-0000-0000-0000D3650000}"/>
    <cellStyle name="Normal 13 7 5 3" xfId="25923" xr:uid="{00000000-0005-0000-0000-0000D4650000}"/>
    <cellStyle name="Normal 13 7 5 4" xfId="25924" xr:uid="{00000000-0005-0000-0000-0000D5650000}"/>
    <cellStyle name="Normal 13 7 5 5" xfId="25925" xr:uid="{00000000-0005-0000-0000-0000D6650000}"/>
    <cellStyle name="Normal 13 7 5 6" xfId="25926" xr:uid="{00000000-0005-0000-0000-0000D7650000}"/>
    <cellStyle name="Normal 13 7 5 7" xfId="25927" xr:uid="{00000000-0005-0000-0000-0000D8650000}"/>
    <cellStyle name="Normal 13 7 5 8" xfId="25928" xr:uid="{00000000-0005-0000-0000-0000D9650000}"/>
    <cellStyle name="Normal 13 7 6" xfId="25929" xr:uid="{00000000-0005-0000-0000-0000DA650000}"/>
    <cellStyle name="Normal 13 7 6 2" xfId="25930" xr:uid="{00000000-0005-0000-0000-0000DB650000}"/>
    <cellStyle name="Normal 13 7 6 3" xfId="25931" xr:uid="{00000000-0005-0000-0000-0000DC650000}"/>
    <cellStyle name="Normal 13 7 6 4" xfId="25932" xr:uid="{00000000-0005-0000-0000-0000DD650000}"/>
    <cellStyle name="Normal 13 7 6 5" xfId="25933" xr:uid="{00000000-0005-0000-0000-0000DE650000}"/>
    <cellStyle name="Normal 13 7 6 6" xfId="25934" xr:uid="{00000000-0005-0000-0000-0000DF650000}"/>
    <cellStyle name="Normal 13 7 6 7" xfId="25935" xr:uid="{00000000-0005-0000-0000-0000E0650000}"/>
    <cellStyle name="Normal 13 7 7" xfId="25936" xr:uid="{00000000-0005-0000-0000-0000E1650000}"/>
    <cellStyle name="Normal 13 7 8" xfId="25937" xr:uid="{00000000-0005-0000-0000-0000E2650000}"/>
    <cellStyle name="Normal 13 7 9" xfId="25938" xr:uid="{00000000-0005-0000-0000-0000E3650000}"/>
    <cellStyle name="Normal 13 8" xfId="25939" xr:uid="{00000000-0005-0000-0000-0000E4650000}"/>
    <cellStyle name="Normal 13 8 10" xfId="25940" xr:uid="{00000000-0005-0000-0000-0000E5650000}"/>
    <cellStyle name="Normal 13 8 11" xfId="25941" xr:uid="{00000000-0005-0000-0000-0000E6650000}"/>
    <cellStyle name="Normal 13 8 2" xfId="25942" xr:uid="{00000000-0005-0000-0000-0000E7650000}"/>
    <cellStyle name="Normal 13 8 2 10" xfId="25943" xr:uid="{00000000-0005-0000-0000-0000E8650000}"/>
    <cellStyle name="Normal 13 8 2 2" xfId="25944" xr:uid="{00000000-0005-0000-0000-0000E9650000}"/>
    <cellStyle name="Normal 13 8 2 2 2" xfId="25945" xr:uid="{00000000-0005-0000-0000-0000EA650000}"/>
    <cellStyle name="Normal 13 8 2 2 2 2" xfId="25946" xr:uid="{00000000-0005-0000-0000-0000EB650000}"/>
    <cellStyle name="Normal 13 8 2 2 2 3" xfId="25947" xr:uid="{00000000-0005-0000-0000-0000EC650000}"/>
    <cellStyle name="Normal 13 8 2 2 2 4" xfId="25948" xr:uid="{00000000-0005-0000-0000-0000ED650000}"/>
    <cellStyle name="Normal 13 8 2 2 2 5" xfId="25949" xr:uid="{00000000-0005-0000-0000-0000EE650000}"/>
    <cellStyle name="Normal 13 8 2 2 2 6" xfId="25950" xr:uid="{00000000-0005-0000-0000-0000EF650000}"/>
    <cellStyle name="Normal 13 8 2 2 2 7" xfId="25951" xr:uid="{00000000-0005-0000-0000-0000F0650000}"/>
    <cellStyle name="Normal 13 8 2 2 3" xfId="25952" xr:uid="{00000000-0005-0000-0000-0000F1650000}"/>
    <cellStyle name="Normal 13 8 2 2 4" xfId="25953" xr:uid="{00000000-0005-0000-0000-0000F2650000}"/>
    <cellStyle name="Normal 13 8 2 2 5" xfId="25954" xr:uid="{00000000-0005-0000-0000-0000F3650000}"/>
    <cellStyle name="Normal 13 8 2 2 6" xfId="25955" xr:uid="{00000000-0005-0000-0000-0000F4650000}"/>
    <cellStyle name="Normal 13 8 2 2 7" xfId="25956" xr:uid="{00000000-0005-0000-0000-0000F5650000}"/>
    <cellStyle name="Normal 13 8 2 2 8" xfId="25957" xr:uid="{00000000-0005-0000-0000-0000F6650000}"/>
    <cellStyle name="Normal 13 8 2 3" xfId="25958" xr:uid="{00000000-0005-0000-0000-0000F7650000}"/>
    <cellStyle name="Normal 13 8 2 3 2" xfId="25959" xr:uid="{00000000-0005-0000-0000-0000F8650000}"/>
    <cellStyle name="Normal 13 8 2 3 2 2" xfId="25960" xr:uid="{00000000-0005-0000-0000-0000F9650000}"/>
    <cellStyle name="Normal 13 8 2 3 2 3" xfId="25961" xr:uid="{00000000-0005-0000-0000-0000FA650000}"/>
    <cellStyle name="Normal 13 8 2 3 2 4" xfId="25962" xr:uid="{00000000-0005-0000-0000-0000FB650000}"/>
    <cellStyle name="Normal 13 8 2 3 2 5" xfId="25963" xr:uid="{00000000-0005-0000-0000-0000FC650000}"/>
    <cellStyle name="Normal 13 8 2 3 2 6" xfId="25964" xr:uid="{00000000-0005-0000-0000-0000FD650000}"/>
    <cellStyle name="Normal 13 8 2 3 2 7" xfId="25965" xr:uid="{00000000-0005-0000-0000-0000FE650000}"/>
    <cellStyle name="Normal 13 8 2 3 3" xfId="25966" xr:uid="{00000000-0005-0000-0000-0000FF650000}"/>
    <cellStyle name="Normal 13 8 2 3 4" xfId="25967" xr:uid="{00000000-0005-0000-0000-000000660000}"/>
    <cellStyle name="Normal 13 8 2 3 5" xfId="25968" xr:uid="{00000000-0005-0000-0000-000001660000}"/>
    <cellStyle name="Normal 13 8 2 3 6" xfId="25969" xr:uid="{00000000-0005-0000-0000-000002660000}"/>
    <cellStyle name="Normal 13 8 2 3 7" xfId="25970" xr:uid="{00000000-0005-0000-0000-000003660000}"/>
    <cellStyle name="Normal 13 8 2 3 8" xfId="25971" xr:uid="{00000000-0005-0000-0000-000004660000}"/>
    <cellStyle name="Normal 13 8 2 4" xfId="25972" xr:uid="{00000000-0005-0000-0000-000005660000}"/>
    <cellStyle name="Normal 13 8 2 4 2" xfId="25973" xr:uid="{00000000-0005-0000-0000-000006660000}"/>
    <cellStyle name="Normal 13 8 2 4 3" xfId="25974" xr:uid="{00000000-0005-0000-0000-000007660000}"/>
    <cellStyle name="Normal 13 8 2 4 4" xfId="25975" xr:uid="{00000000-0005-0000-0000-000008660000}"/>
    <cellStyle name="Normal 13 8 2 4 5" xfId="25976" xr:uid="{00000000-0005-0000-0000-000009660000}"/>
    <cellStyle name="Normal 13 8 2 4 6" xfId="25977" xr:uid="{00000000-0005-0000-0000-00000A660000}"/>
    <cellStyle name="Normal 13 8 2 4 7" xfId="25978" xr:uid="{00000000-0005-0000-0000-00000B660000}"/>
    <cellStyle name="Normal 13 8 2 5" xfId="25979" xr:uid="{00000000-0005-0000-0000-00000C660000}"/>
    <cellStyle name="Normal 13 8 2 6" xfId="25980" xr:uid="{00000000-0005-0000-0000-00000D660000}"/>
    <cellStyle name="Normal 13 8 2 7" xfId="25981" xr:uid="{00000000-0005-0000-0000-00000E660000}"/>
    <cellStyle name="Normal 13 8 2 8" xfId="25982" xr:uid="{00000000-0005-0000-0000-00000F660000}"/>
    <cellStyle name="Normal 13 8 2 9" xfId="25983" xr:uid="{00000000-0005-0000-0000-000010660000}"/>
    <cellStyle name="Normal 13 8 3" xfId="25984" xr:uid="{00000000-0005-0000-0000-000011660000}"/>
    <cellStyle name="Normal 13 8 3 2" xfId="25985" xr:uid="{00000000-0005-0000-0000-000012660000}"/>
    <cellStyle name="Normal 13 8 3 2 2" xfId="25986" xr:uid="{00000000-0005-0000-0000-000013660000}"/>
    <cellStyle name="Normal 13 8 3 2 2 2" xfId="25987" xr:uid="{00000000-0005-0000-0000-000014660000}"/>
    <cellStyle name="Normal 13 8 3 2 2 3" xfId="25988" xr:uid="{00000000-0005-0000-0000-000015660000}"/>
    <cellStyle name="Normal 13 8 3 2 2 4" xfId="25989" xr:uid="{00000000-0005-0000-0000-000016660000}"/>
    <cellStyle name="Normal 13 8 3 2 2 5" xfId="25990" xr:uid="{00000000-0005-0000-0000-000017660000}"/>
    <cellStyle name="Normal 13 8 3 2 2 6" xfId="25991" xr:uid="{00000000-0005-0000-0000-000018660000}"/>
    <cellStyle name="Normal 13 8 3 2 2 7" xfId="25992" xr:uid="{00000000-0005-0000-0000-000019660000}"/>
    <cellStyle name="Normal 13 8 3 2 3" xfId="25993" xr:uid="{00000000-0005-0000-0000-00001A660000}"/>
    <cellStyle name="Normal 13 8 3 2 4" xfId="25994" xr:uid="{00000000-0005-0000-0000-00001B660000}"/>
    <cellStyle name="Normal 13 8 3 2 5" xfId="25995" xr:uid="{00000000-0005-0000-0000-00001C660000}"/>
    <cellStyle name="Normal 13 8 3 2 6" xfId="25996" xr:uid="{00000000-0005-0000-0000-00001D660000}"/>
    <cellStyle name="Normal 13 8 3 2 7" xfId="25997" xr:uid="{00000000-0005-0000-0000-00001E660000}"/>
    <cellStyle name="Normal 13 8 3 2 8" xfId="25998" xr:uid="{00000000-0005-0000-0000-00001F660000}"/>
    <cellStyle name="Normal 13 8 3 3" xfId="25999" xr:uid="{00000000-0005-0000-0000-000020660000}"/>
    <cellStyle name="Normal 13 8 3 3 2" xfId="26000" xr:uid="{00000000-0005-0000-0000-000021660000}"/>
    <cellStyle name="Normal 13 8 3 3 3" xfId="26001" xr:uid="{00000000-0005-0000-0000-000022660000}"/>
    <cellStyle name="Normal 13 8 3 3 4" xfId="26002" xr:uid="{00000000-0005-0000-0000-000023660000}"/>
    <cellStyle name="Normal 13 8 3 3 5" xfId="26003" xr:uid="{00000000-0005-0000-0000-000024660000}"/>
    <cellStyle name="Normal 13 8 3 3 6" xfId="26004" xr:uid="{00000000-0005-0000-0000-000025660000}"/>
    <cellStyle name="Normal 13 8 3 3 7" xfId="26005" xr:uid="{00000000-0005-0000-0000-000026660000}"/>
    <cellStyle name="Normal 13 8 3 4" xfId="26006" xr:uid="{00000000-0005-0000-0000-000027660000}"/>
    <cellStyle name="Normal 13 8 3 5" xfId="26007" xr:uid="{00000000-0005-0000-0000-000028660000}"/>
    <cellStyle name="Normal 13 8 3 6" xfId="26008" xr:uid="{00000000-0005-0000-0000-000029660000}"/>
    <cellStyle name="Normal 13 8 3 7" xfId="26009" xr:uid="{00000000-0005-0000-0000-00002A660000}"/>
    <cellStyle name="Normal 13 8 3 8" xfId="26010" xr:uid="{00000000-0005-0000-0000-00002B660000}"/>
    <cellStyle name="Normal 13 8 3 9" xfId="26011" xr:uid="{00000000-0005-0000-0000-00002C660000}"/>
    <cellStyle name="Normal 13 8 4" xfId="26012" xr:uid="{00000000-0005-0000-0000-00002D660000}"/>
    <cellStyle name="Normal 13 8 4 2" xfId="26013" xr:uid="{00000000-0005-0000-0000-00002E660000}"/>
    <cellStyle name="Normal 13 8 4 2 2" xfId="26014" xr:uid="{00000000-0005-0000-0000-00002F660000}"/>
    <cellStyle name="Normal 13 8 4 2 3" xfId="26015" xr:uid="{00000000-0005-0000-0000-000030660000}"/>
    <cellStyle name="Normal 13 8 4 2 4" xfId="26016" xr:uid="{00000000-0005-0000-0000-000031660000}"/>
    <cellStyle name="Normal 13 8 4 2 5" xfId="26017" xr:uid="{00000000-0005-0000-0000-000032660000}"/>
    <cellStyle name="Normal 13 8 4 2 6" xfId="26018" xr:uid="{00000000-0005-0000-0000-000033660000}"/>
    <cellStyle name="Normal 13 8 4 2 7" xfId="26019" xr:uid="{00000000-0005-0000-0000-000034660000}"/>
    <cellStyle name="Normal 13 8 4 3" xfId="26020" xr:uid="{00000000-0005-0000-0000-000035660000}"/>
    <cellStyle name="Normal 13 8 4 4" xfId="26021" xr:uid="{00000000-0005-0000-0000-000036660000}"/>
    <cellStyle name="Normal 13 8 4 5" xfId="26022" xr:uid="{00000000-0005-0000-0000-000037660000}"/>
    <cellStyle name="Normal 13 8 4 6" xfId="26023" xr:uid="{00000000-0005-0000-0000-000038660000}"/>
    <cellStyle name="Normal 13 8 4 7" xfId="26024" xr:uid="{00000000-0005-0000-0000-000039660000}"/>
    <cellStyle name="Normal 13 8 4 8" xfId="26025" xr:uid="{00000000-0005-0000-0000-00003A660000}"/>
    <cellStyle name="Normal 13 8 5" xfId="26026" xr:uid="{00000000-0005-0000-0000-00003B660000}"/>
    <cellStyle name="Normal 13 8 5 2" xfId="26027" xr:uid="{00000000-0005-0000-0000-00003C660000}"/>
    <cellStyle name="Normal 13 8 5 3" xfId="26028" xr:uid="{00000000-0005-0000-0000-00003D660000}"/>
    <cellStyle name="Normal 13 8 5 4" xfId="26029" xr:uid="{00000000-0005-0000-0000-00003E660000}"/>
    <cellStyle name="Normal 13 8 5 5" xfId="26030" xr:uid="{00000000-0005-0000-0000-00003F660000}"/>
    <cellStyle name="Normal 13 8 5 6" xfId="26031" xr:uid="{00000000-0005-0000-0000-000040660000}"/>
    <cellStyle name="Normal 13 8 5 7" xfId="26032" xr:uid="{00000000-0005-0000-0000-000041660000}"/>
    <cellStyle name="Normal 13 8 6" xfId="26033" xr:uid="{00000000-0005-0000-0000-000042660000}"/>
    <cellStyle name="Normal 13 8 7" xfId="26034" xr:uid="{00000000-0005-0000-0000-000043660000}"/>
    <cellStyle name="Normal 13 8 8" xfId="26035" xr:uid="{00000000-0005-0000-0000-000044660000}"/>
    <cellStyle name="Normal 13 8 9" xfId="26036" xr:uid="{00000000-0005-0000-0000-000045660000}"/>
    <cellStyle name="Normal 13 9" xfId="26037" xr:uid="{00000000-0005-0000-0000-000046660000}"/>
    <cellStyle name="Normal 13 9 10" xfId="26038" xr:uid="{00000000-0005-0000-0000-000047660000}"/>
    <cellStyle name="Normal 13 9 11" xfId="26039" xr:uid="{00000000-0005-0000-0000-000048660000}"/>
    <cellStyle name="Normal 13 9 2" xfId="26040" xr:uid="{00000000-0005-0000-0000-000049660000}"/>
    <cellStyle name="Normal 13 9 2 10" xfId="26041" xr:uid="{00000000-0005-0000-0000-00004A660000}"/>
    <cellStyle name="Normal 13 9 2 2" xfId="26042" xr:uid="{00000000-0005-0000-0000-00004B660000}"/>
    <cellStyle name="Normal 13 9 2 2 2" xfId="26043" xr:uid="{00000000-0005-0000-0000-00004C660000}"/>
    <cellStyle name="Normal 13 9 2 2 2 2" xfId="26044" xr:uid="{00000000-0005-0000-0000-00004D660000}"/>
    <cellStyle name="Normal 13 9 2 2 2 3" xfId="26045" xr:uid="{00000000-0005-0000-0000-00004E660000}"/>
    <cellStyle name="Normal 13 9 2 2 2 4" xfId="26046" xr:uid="{00000000-0005-0000-0000-00004F660000}"/>
    <cellStyle name="Normal 13 9 2 2 2 5" xfId="26047" xr:uid="{00000000-0005-0000-0000-000050660000}"/>
    <cellStyle name="Normal 13 9 2 2 2 6" xfId="26048" xr:uid="{00000000-0005-0000-0000-000051660000}"/>
    <cellStyle name="Normal 13 9 2 2 2 7" xfId="26049" xr:uid="{00000000-0005-0000-0000-000052660000}"/>
    <cellStyle name="Normal 13 9 2 2 3" xfId="26050" xr:uid="{00000000-0005-0000-0000-000053660000}"/>
    <cellStyle name="Normal 13 9 2 2 4" xfId="26051" xr:uid="{00000000-0005-0000-0000-000054660000}"/>
    <cellStyle name="Normal 13 9 2 2 5" xfId="26052" xr:uid="{00000000-0005-0000-0000-000055660000}"/>
    <cellStyle name="Normal 13 9 2 2 6" xfId="26053" xr:uid="{00000000-0005-0000-0000-000056660000}"/>
    <cellStyle name="Normal 13 9 2 2 7" xfId="26054" xr:uid="{00000000-0005-0000-0000-000057660000}"/>
    <cellStyle name="Normal 13 9 2 2 8" xfId="26055" xr:uid="{00000000-0005-0000-0000-000058660000}"/>
    <cellStyle name="Normal 13 9 2 3" xfId="26056" xr:uid="{00000000-0005-0000-0000-000059660000}"/>
    <cellStyle name="Normal 13 9 2 3 2" xfId="26057" xr:uid="{00000000-0005-0000-0000-00005A660000}"/>
    <cellStyle name="Normal 13 9 2 3 2 2" xfId="26058" xr:uid="{00000000-0005-0000-0000-00005B660000}"/>
    <cellStyle name="Normal 13 9 2 3 2 3" xfId="26059" xr:uid="{00000000-0005-0000-0000-00005C660000}"/>
    <cellStyle name="Normal 13 9 2 3 2 4" xfId="26060" xr:uid="{00000000-0005-0000-0000-00005D660000}"/>
    <cellStyle name="Normal 13 9 2 3 2 5" xfId="26061" xr:uid="{00000000-0005-0000-0000-00005E660000}"/>
    <cellStyle name="Normal 13 9 2 3 2 6" xfId="26062" xr:uid="{00000000-0005-0000-0000-00005F660000}"/>
    <cellStyle name="Normal 13 9 2 3 2 7" xfId="26063" xr:uid="{00000000-0005-0000-0000-000060660000}"/>
    <cellStyle name="Normal 13 9 2 3 3" xfId="26064" xr:uid="{00000000-0005-0000-0000-000061660000}"/>
    <cellStyle name="Normal 13 9 2 3 4" xfId="26065" xr:uid="{00000000-0005-0000-0000-000062660000}"/>
    <cellStyle name="Normal 13 9 2 3 5" xfId="26066" xr:uid="{00000000-0005-0000-0000-000063660000}"/>
    <cellStyle name="Normal 13 9 2 3 6" xfId="26067" xr:uid="{00000000-0005-0000-0000-000064660000}"/>
    <cellStyle name="Normal 13 9 2 3 7" xfId="26068" xr:uid="{00000000-0005-0000-0000-000065660000}"/>
    <cellStyle name="Normal 13 9 2 3 8" xfId="26069" xr:uid="{00000000-0005-0000-0000-000066660000}"/>
    <cellStyle name="Normal 13 9 2 4" xfId="26070" xr:uid="{00000000-0005-0000-0000-000067660000}"/>
    <cellStyle name="Normal 13 9 2 4 2" xfId="26071" xr:uid="{00000000-0005-0000-0000-000068660000}"/>
    <cellStyle name="Normal 13 9 2 4 3" xfId="26072" xr:uid="{00000000-0005-0000-0000-000069660000}"/>
    <cellStyle name="Normal 13 9 2 4 4" xfId="26073" xr:uid="{00000000-0005-0000-0000-00006A660000}"/>
    <cellStyle name="Normal 13 9 2 4 5" xfId="26074" xr:uid="{00000000-0005-0000-0000-00006B660000}"/>
    <cellStyle name="Normal 13 9 2 4 6" xfId="26075" xr:uid="{00000000-0005-0000-0000-00006C660000}"/>
    <cellStyle name="Normal 13 9 2 4 7" xfId="26076" xr:uid="{00000000-0005-0000-0000-00006D660000}"/>
    <cellStyle name="Normal 13 9 2 5" xfId="26077" xr:uid="{00000000-0005-0000-0000-00006E660000}"/>
    <cellStyle name="Normal 13 9 2 6" xfId="26078" xr:uid="{00000000-0005-0000-0000-00006F660000}"/>
    <cellStyle name="Normal 13 9 2 7" xfId="26079" xr:uid="{00000000-0005-0000-0000-000070660000}"/>
    <cellStyle name="Normal 13 9 2 8" xfId="26080" xr:uid="{00000000-0005-0000-0000-000071660000}"/>
    <cellStyle name="Normal 13 9 2 9" xfId="26081" xr:uid="{00000000-0005-0000-0000-000072660000}"/>
    <cellStyle name="Normal 13 9 3" xfId="26082" xr:uid="{00000000-0005-0000-0000-000073660000}"/>
    <cellStyle name="Normal 13 9 3 2" xfId="26083" xr:uid="{00000000-0005-0000-0000-000074660000}"/>
    <cellStyle name="Normal 13 9 3 2 2" xfId="26084" xr:uid="{00000000-0005-0000-0000-000075660000}"/>
    <cellStyle name="Normal 13 9 3 2 2 2" xfId="26085" xr:uid="{00000000-0005-0000-0000-000076660000}"/>
    <cellStyle name="Normal 13 9 3 2 2 3" xfId="26086" xr:uid="{00000000-0005-0000-0000-000077660000}"/>
    <cellStyle name="Normal 13 9 3 2 2 4" xfId="26087" xr:uid="{00000000-0005-0000-0000-000078660000}"/>
    <cellStyle name="Normal 13 9 3 2 2 5" xfId="26088" xr:uid="{00000000-0005-0000-0000-000079660000}"/>
    <cellStyle name="Normal 13 9 3 2 2 6" xfId="26089" xr:uid="{00000000-0005-0000-0000-00007A660000}"/>
    <cellStyle name="Normal 13 9 3 2 2 7" xfId="26090" xr:uid="{00000000-0005-0000-0000-00007B660000}"/>
    <cellStyle name="Normal 13 9 3 2 3" xfId="26091" xr:uid="{00000000-0005-0000-0000-00007C660000}"/>
    <cellStyle name="Normal 13 9 3 2 4" xfId="26092" xr:uid="{00000000-0005-0000-0000-00007D660000}"/>
    <cellStyle name="Normal 13 9 3 2 5" xfId="26093" xr:uid="{00000000-0005-0000-0000-00007E660000}"/>
    <cellStyle name="Normal 13 9 3 2 6" xfId="26094" xr:uid="{00000000-0005-0000-0000-00007F660000}"/>
    <cellStyle name="Normal 13 9 3 2 7" xfId="26095" xr:uid="{00000000-0005-0000-0000-000080660000}"/>
    <cellStyle name="Normal 13 9 3 2 8" xfId="26096" xr:uid="{00000000-0005-0000-0000-000081660000}"/>
    <cellStyle name="Normal 13 9 3 3" xfId="26097" xr:uid="{00000000-0005-0000-0000-000082660000}"/>
    <cellStyle name="Normal 13 9 3 3 2" xfId="26098" xr:uid="{00000000-0005-0000-0000-000083660000}"/>
    <cellStyle name="Normal 13 9 3 3 3" xfId="26099" xr:uid="{00000000-0005-0000-0000-000084660000}"/>
    <cellStyle name="Normal 13 9 3 3 4" xfId="26100" xr:uid="{00000000-0005-0000-0000-000085660000}"/>
    <cellStyle name="Normal 13 9 3 3 5" xfId="26101" xr:uid="{00000000-0005-0000-0000-000086660000}"/>
    <cellStyle name="Normal 13 9 3 3 6" xfId="26102" xr:uid="{00000000-0005-0000-0000-000087660000}"/>
    <cellStyle name="Normal 13 9 3 3 7" xfId="26103" xr:uid="{00000000-0005-0000-0000-000088660000}"/>
    <cellStyle name="Normal 13 9 3 4" xfId="26104" xr:uid="{00000000-0005-0000-0000-000089660000}"/>
    <cellStyle name="Normal 13 9 3 5" xfId="26105" xr:uid="{00000000-0005-0000-0000-00008A660000}"/>
    <cellStyle name="Normal 13 9 3 6" xfId="26106" xr:uid="{00000000-0005-0000-0000-00008B660000}"/>
    <cellStyle name="Normal 13 9 3 7" xfId="26107" xr:uid="{00000000-0005-0000-0000-00008C660000}"/>
    <cellStyle name="Normal 13 9 3 8" xfId="26108" xr:uid="{00000000-0005-0000-0000-00008D660000}"/>
    <cellStyle name="Normal 13 9 3 9" xfId="26109" xr:uid="{00000000-0005-0000-0000-00008E660000}"/>
    <cellStyle name="Normal 13 9 4" xfId="26110" xr:uid="{00000000-0005-0000-0000-00008F660000}"/>
    <cellStyle name="Normal 13 9 4 2" xfId="26111" xr:uid="{00000000-0005-0000-0000-000090660000}"/>
    <cellStyle name="Normal 13 9 4 2 2" xfId="26112" xr:uid="{00000000-0005-0000-0000-000091660000}"/>
    <cellStyle name="Normal 13 9 4 2 3" xfId="26113" xr:uid="{00000000-0005-0000-0000-000092660000}"/>
    <cellStyle name="Normal 13 9 4 2 4" xfId="26114" xr:uid="{00000000-0005-0000-0000-000093660000}"/>
    <cellStyle name="Normal 13 9 4 2 5" xfId="26115" xr:uid="{00000000-0005-0000-0000-000094660000}"/>
    <cellStyle name="Normal 13 9 4 2 6" xfId="26116" xr:uid="{00000000-0005-0000-0000-000095660000}"/>
    <cellStyle name="Normal 13 9 4 2 7" xfId="26117" xr:uid="{00000000-0005-0000-0000-000096660000}"/>
    <cellStyle name="Normal 13 9 4 3" xfId="26118" xr:uid="{00000000-0005-0000-0000-000097660000}"/>
    <cellStyle name="Normal 13 9 4 4" xfId="26119" xr:uid="{00000000-0005-0000-0000-000098660000}"/>
    <cellStyle name="Normal 13 9 4 5" xfId="26120" xr:uid="{00000000-0005-0000-0000-000099660000}"/>
    <cellStyle name="Normal 13 9 4 6" xfId="26121" xr:uid="{00000000-0005-0000-0000-00009A660000}"/>
    <cellStyle name="Normal 13 9 4 7" xfId="26122" xr:uid="{00000000-0005-0000-0000-00009B660000}"/>
    <cellStyle name="Normal 13 9 4 8" xfId="26123" xr:uid="{00000000-0005-0000-0000-00009C660000}"/>
    <cellStyle name="Normal 13 9 5" xfId="26124" xr:uid="{00000000-0005-0000-0000-00009D660000}"/>
    <cellStyle name="Normal 13 9 5 2" xfId="26125" xr:uid="{00000000-0005-0000-0000-00009E660000}"/>
    <cellStyle name="Normal 13 9 5 3" xfId="26126" xr:uid="{00000000-0005-0000-0000-00009F660000}"/>
    <cellStyle name="Normal 13 9 5 4" xfId="26127" xr:uid="{00000000-0005-0000-0000-0000A0660000}"/>
    <cellStyle name="Normal 13 9 5 5" xfId="26128" xr:uid="{00000000-0005-0000-0000-0000A1660000}"/>
    <cellStyle name="Normal 13 9 5 6" xfId="26129" xr:uid="{00000000-0005-0000-0000-0000A2660000}"/>
    <cellStyle name="Normal 13 9 5 7" xfId="26130" xr:uid="{00000000-0005-0000-0000-0000A3660000}"/>
    <cellStyle name="Normal 13 9 6" xfId="26131" xr:uid="{00000000-0005-0000-0000-0000A4660000}"/>
    <cellStyle name="Normal 13 9 7" xfId="26132" xr:uid="{00000000-0005-0000-0000-0000A5660000}"/>
    <cellStyle name="Normal 13 9 8" xfId="26133" xr:uid="{00000000-0005-0000-0000-0000A6660000}"/>
    <cellStyle name="Normal 13 9 9" xfId="26134" xr:uid="{00000000-0005-0000-0000-0000A7660000}"/>
    <cellStyle name="Normal 13_Sheet1" xfId="26135" xr:uid="{00000000-0005-0000-0000-0000A8660000}"/>
    <cellStyle name="Normal 130" xfId="1135" xr:uid="{00000000-0005-0000-0000-0000A9660000}"/>
    <cellStyle name="Normal 130 2" xfId="56720" xr:uid="{00000000-0005-0000-0000-0000AA660000}"/>
    <cellStyle name="Normal 130 3" xfId="56721" xr:uid="{00000000-0005-0000-0000-0000AB660000}"/>
    <cellStyle name="Normal 131" xfId="1146" xr:uid="{00000000-0005-0000-0000-0000AC660000}"/>
    <cellStyle name="Normal 131 2" xfId="56722" xr:uid="{00000000-0005-0000-0000-0000AD660000}"/>
    <cellStyle name="Normal 131 3" xfId="56723" xr:uid="{00000000-0005-0000-0000-0000AE660000}"/>
    <cellStyle name="Normal 132" xfId="1155" xr:uid="{00000000-0005-0000-0000-0000AF660000}"/>
    <cellStyle name="Normal 132 2" xfId="56724" xr:uid="{00000000-0005-0000-0000-0000B0660000}"/>
    <cellStyle name="Normal 132 3" xfId="56725" xr:uid="{00000000-0005-0000-0000-0000B1660000}"/>
    <cellStyle name="Normal 133" xfId="1631" xr:uid="{00000000-0005-0000-0000-0000B2660000}"/>
    <cellStyle name="Normal 133 2" xfId="56726" xr:uid="{00000000-0005-0000-0000-0000B3660000}"/>
    <cellStyle name="Normal 133 3" xfId="56727" xr:uid="{00000000-0005-0000-0000-0000B4660000}"/>
    <cellStyle name="Normal 134" xfId="1164" xr:uid="{00000000-0005-0000-0000-0000B5660000}"/>
    <cellStyle name="Normal 134 2" xfId="56728" xr:uid="{00000000-0005-0000-0000-0000B6660000}"/>
    <cellStyle name="Normal 134 3" xfId="56729" xr:uid="{00000000-0005-0000-0000-0000B7660000}"/>
    <cellStyle name="Normal 135" xfId="1179" xr:uid="{00000000-0005-0000-0000-0000B8660000}"/>
    <cellStyle name="Normal 135 2" xfId="56730" xr:uid="{00000000-0005-0000-0000-0000B9660000}"/>
    <cellStyle name="Normal 135 3" xfId="56731" xr:uid="{00000000-0005-0000-0000-0000BA660000}"/>
    <cellStyle name="Normal 136" xfId="1628" xr:uid="{00000000-0005-0000-0000-0000BB660000}"/>
    <cellStyle name="Normal 136 2" xfId="56732" xr:uid="{00000000-0005-0000-0000-0000BC660000}"/>
    <cellStyle name="Normal 136 3" xfId="56733" xr:uid="{00000000-0005-0000-0000-0000BD660000}"/>
    <cellStyle name="Normal 137" xfId="1582" xr:uid="{00000000-0005-0000-0000-0000BE660000}"/>
    <cellStyle name="Normal 137 2" xfId="56734" xr:uid="{00000000-0005-0000-0000-0000BF660000}"/>
    <cellStyle name="Normal 137 3" xfId="56735" xr:uid="{00000000-0005-0000-0000-0000C0660000}"/>
    <cellStyle name="Normal 138" xfId="1580" xr:uid="{00000000-0005-0000-0000-0000C1660000}"/>
    <cellStyle name="Normal 138 2" xfId="3190" xr:uid="{00000000-0005-0000-0000-0000C2660000}"/>
    <cellStyle name="Normal 138 2 2" xfId="26136" xr:uid="{00000000-0005-0000-0000-0000C3660000}"/>
    <cellStyle name="Normal 138 3" xfId="2816" xr:uid="{00000000-0005-0000-0000-0000C4660000}"/>
    <cellStyle name="Normal 138 3 2" xfId="26137" xr:uid="{00000000-0005-0000-0000-0000C5660000}"/>
    <cellStyle name="Normal 138 3 3" xfId="56736" xr:uid="{00000000-0005-0000-0000-0000C6660000}"/>
    <cellStyle name="Normal 138 3_Sheet1" xfId="26138" xr:uid="{00000000-0005-0000-0000-0000C7660000}"/>
    <cellStyle name="Normal 138 4" xfId="26139" xr:uid="{00000000-0005-0000-0000-0000C8660000}"/>
    <cellStyle name="Normal 138 5" xfId="56737" xr:uid="{00000000-0005-0000-0000-0000C9660000}"/>
    <cellStyle name="Normal 138_Sheet1" xfId="26140" xr:uid="{00000000-0005-0000-0000-0000CA660000}"/>
    <cellStyle name="Normal 139" xfId="1168" xr:uid="{00000000-0005-0000-0000-0000CB660000}"/>
    <cellStyle name="Normal 139 2" xfId="3115" xr:uid="{00000000-0005-0000-0000-0000CC660000}"/>
    <cellStyle name="Normal 139 2 2" xfId="26141" xr:uid="{00000000-0005-0000-0000-0000CD660000}"/>
    <cellStyle name="Normal 139 3" xfId="2817" xr:uid="{00000000-0005-0000-0000-0000CE660000}"/>
    <cellStyle name="Normal 139 3 2" xfId="26142" xr:uid="{00000000-0005-0000-0000-0000CF660000}"/>
    <cellStyle name="Normal 139 3 3" xfId="56738" xr:uid="{00000000-0005-0000-0000-0000D0660000}"/>
    <cellStyle name="Normal 139 3_Sheet1" xfId="26143" xr:uid="{00000000-0005-0000-0000-0000D1660000}"/>
    <cellStyle name="Normal 139 4" xfId="26144" xr:uid="{00000000-0005-0000-0000-0000D2660000}"/>
    <cellStyle name="Normal 139 5" xfId="56739" xr:uid="{00000000-0005-0000-0000-0000D3660000}"/>
    <cellStyle name="Normal 139_Sheet1" xfId="26145" xr:uid="{00000000-0005-0000-0000-0000D4660000}"/>
    <cellStyle name="Normal 14" xfId="553" xr:uid="{00000000-0005-0000-0000-0000D5660000}"/>
    <cellStyle name="Normal 14 2" xfId="2818" xr:uid="{00000000-0005-0000-0000-0000D6660000}"/>
    <cellStyle name="Normal 14 2 2" xfId="26146" xr:uid="{00000000-0005-0000-0000-0000D7660000}"/>
    <cellStyle name="Normal 14 3" xfId="2819" xr:uid="{00000000-0005-0000-0000-0000D8660000}"/>
    <cellStyle name="Normal 14 3 2" xfId="26147" xr:uid="{00000000-0005-0000-0000-0000D9660000}"/>
    <cellStyle name="Normal 14 4" xfId="26148" xr:uid="{00000000-0005-0000-0000-0000DA660000}"/>
    <cellStyle name="Normal 14 4 2" xfId="56740" xr:uid="{00000000-0005-0000-0000-0000DB660000}"/>
    <cellStyle name="Normal 14 5" xfId="26149" xr:uid="{00000000-0005-0000-0000-0000DC660000}"/>
    <cellStyle name="Normal 14 6" xfId="56741" xr:uid="{00000000-0005-0000-0000-0000DD660000}"/>
    <cellStyle name="Normal 14 7" xfId="56742" xr:uid="{00000000-0005-0000-0000-0000DE660000}"/>
    <cellStyle name="Normal 14_Sheet1" xfId="26150" xr:uid="{00000000-0005-0000-0000-0000DF660000}"/>
    <cellStyle name="Normal 140" xfId="1185" xr:uid="{00000000-0005-0000-0000-0000E0660000}"/>
    <cellStyle name="Normal 140 2" xfId="26151" xr:uid="{00000000-0005-0000-0000-0000E1660000}"/>
    <cellStyle name="Normal 140 2 2" xfId="56743" xr:uid="{00000000-0005-0000-0000-0000E2660000}"/>
    <cellStyle name="Normal 140 3" xfId="56744" xr:uid="{00000000-0005-0000-0000-0000E3660000}"/>
    <cellStyle name="Normal 141" xfId="1153" xr:uid="{00000000-0005-0000-0000-0000E4660000}"/>
    <cellStyle name="Normal 141 2" xfId="26152" xr:uid="{00000000-0005-0000-0000-0000E5660000}"/>
    <cellStyle name="Normal 141 3" xfId="56745" xr:uid="{00000000-0005-0000-0000-0000E6660000}"/>
    <cellStyle name="Normal 142" xfId="1162" xr:uid="{00000000-0005-0000-0000-0000E7660000}"/>
    <cellStyle name="Normal 142 2" xfId="26153" xr:uid="{00000000-0005-0000-0000-0000E8660000}"/>
    <cellStyle name="Normal 142 2 2" xfId="56746" xr:uid="{00000000-0005-0000-0000-0000E9660000}"/>
    <cellStyle name="Normal 142 3" xfId="56747" xr:uid="{00000000-0005-0000-0000-0000EA660000}"/>
    <cellStyle name="Normal 143" xfId="1579" xr:uid="{00000000-0005-0000-0000-0000EB660000}"/>
    <cellStyle name="Normal 143 2" xfId="56748" xr:uid="{00000000-0005-0000-0000-0000EC660000}"/>
    <cellStyle name="Normal 143 3" xfId="56749" xr:uid="{00000000-0005-0000-0000-0000ED660000}"/>
    <cellStyle name="Normal 144" xfId="1630" xr:uid="{00000000-0005-0000-0000-0000EE660000}"/>
    <cellStyle name="Normal 144 2" xfId="56750" xr:uid="{00000000-0005-0000-0000-0000EF660000}"/>
    <cellStyle name="Normal 144 3" xfId="56751" xr:uid="{00000000-0005-0000-0000-0000F0660000}"/>
    <cellStyle name="Normal 145" xfId="1143" xr:uid="{00000000-0005-0000-0000-0000F1660000}"/>
    <cellStyle name="Normal 145 2" xfId="56752" xr:uid="{00000000-0005-0000-0000-0000F2660000}"/>
    <cellStyle name="Normal 145 3" xfId="56753" xr:uid="{00000000-0005-0000-0000-0000F3660000}"/>
    <cellStyle name="Normal 146" xfId="1581" xr:uid="{00000000-0005-0000-0000-0000F4660000}"/>
    <cellStyle name="Normal 146 2" xfId="56754" xr:uid="{00000000-0005-0000-0000-0000F5660000}"/>
    <cellStyle name="Normal 146 3" xfId="56755" xr:uid="{00000000-0005-0000-0000-0000F6660000}"/>
    <cellStyle name="Normal 147" xfId="1193" xr:uid="{00000000-0005-0000-0000-0000F7660000}"/>
    <cellStyle name="Normal 147 2" xfId="56756" xr:uid="{00000000-0005-0000-0000-0000F8660000}"/>
    <cellStyle name="Normal 147 3" xfId="56757" xr:uid="{00000000-0005-0000-0000-0000F9660000}"/>
    <cellStyle name="Normal 148" xfId="1629" xr:uid="{00000000-0005-0000-0000-0000FA660000}"/>
    <cellStyle name="Normal 148 2" xfId="56758" xr:uid="{00000000-0005-0000-0000-0000FB660000}"/>
    <cellStyle name="Normal 148 3" xfId="56759" xr:uid="{00000000-0005-0000-0000-0000FC660000}"/>
    <cellStyle name="Normal 149" xfId="1812" xr:uid="{00000000-0005-0000-0000-0000FD660000}"/>
    <cellStyle name="Normal 149 2" xfId="56760" xr:uid="{00000000-0005-0000-0000-0000FE660000}"/>
    <cellStyle name="Normal 149 3" xfId="56761" xr:uid="{00000000-0005-0000-0000-0000FF660000}"/>
    <cellStyle name="Normal 15" xfId="554" xr:uid="{00000000-0005-0000-0000-000000670000}"/>
    <cellStyle name="Normal 15 10" xfId="56762" xr:uid="{00000000-0005-0000-0000-000001670000}"/>
    <cellStyle name="Normal 15 11" xfId="56763" xr:uid="{00000000-0005-0000-0000-000002670000}"/>
    <cellStyle name="Normal 15 2" xfId="555" xr:uid="{00000000-0005-0000-0000-000003670000}"/>
    <cellStyle name="Normal 15 2 2" xfId="556" xr:uid="{00000000-0005-0000-0000-000004670000}"/>
    <cellStyle name="Normal 15 2 3" xfId="747" xr:uid="{00000000-0005-0000-0000-000005670000}"/>
    <cellStyle name="Normal 15 2 3 2" xfId="1090" xr:uid="{00000000-0005-0000-0000-000006670000}"/>
    <cellStyle name="Normal 15 2 3 2 2" xfId="1587" xr:uid="{00000000-0005-0000-0000-000007670000}"/>
    <cellStyle name="Normal 15 2 3 2 2 2" xfId="1817" xr:uid="{00000000-0005-0000-0000-000008670000}"/>
    <cellStyle name="Normal 15 2 3 2 2 2 2" xfId="3418" xr:uid="{00000000-0005-0000-0000-000009670000}"/>
    <cellStyle name="Normal 15 2 3 2 2 2 2 2" xfId="26154" xr:uid="{00000000-0005-0000-0000-00000A670000}"/>
    <cellStyle name="Normal 15 2 3 2 2 2 2 3" xfId="56764" xr:uid="{00000000-0005-0000-0000-00000B670000}"/>
    <cellStyle name="Normal 15 2 3 2 2 2 2_Sheet1" xfId="26155" xr:uid="{00000000-0005-0000-0000-00000C670000}"/>
    <cellStyle name="Normal 15 2 3 2 2 2 3" xfId="26156" xr:uid="{00000000-0005-0000-0000-00000D670000}"/>
    <cellStyle name="Normal 15 2 3 2 2 2 4" xfId="56765" xr:uid="{00000000-0005-0000-0000-00000E670000}"/>
    <cellStyle name="Normal 15 2 3 2 2 2_Sheet1" xfId="26157" xr:uid="{00000000-0005-0000-0000-00000F670000}"/>
    <cellStyle name="Normal 15 2 3 2 2 3" xfId="3195" xr:uid="{00000000-0005-0000-0000-000010670000}"/>
    <cellStyle name="Normal 15 2 3 2 2 3 2" xfId="26158" xr:uid="{00000000-0005-0000-0000-000011670000}"/>
    <cellStyle name="Normal 15 2 3 2 2 3 3" xfId="56766" xr:uid="{00000000-0005-0000-0000-000012670000}"/>
    <cellStyle name="Normal 15 2 3 2 2 3_Sheet1" xfId="26159" xr:uid="{00000000-0005-0000-0000-000013670000}"/>
    <cellStyle name="Normal 15 2 3 2 2 4" xfId="26160" xr:uid="{00000000-0005-0000-0000-000014670000}"/>
    <cellStyle name="Normal 15 2 3 2 2 5" xfId="56767" xr:uid="{00000000-0005-0000-0000-000015670000}"/>
    <cellStyle name="Normal 15 2 3 2 2_Sheet1" xfId="26161" xr:uid="{00000000-0005-0000-0000-000016670000}"/>
    <cellStyle name="Normal 15 2 3 2 3" xfId="1681" xr:uid="{00000000-0005-0000-0000-000017670000}"/>
    <cellStyle name="Normal 15 2 3 2 3 2" xfId="3284" xr:uid="{00000000-0005-0000-0000-000018670000}"/>
    <cellStyle name="Normal 15 2 3 2 3 2 2" xfId="26162" xr:uid="{00000000-0005-0000-0000-000019670000}"/>
    <cellStyle name="Normal 15 2 3 2 3 2 3" xfId="56768" xr:uid="{00000000-0005-0000-0000-00001A670000}"/>
    <cellStyle name="Normal 15 2 3 2 3 2_Sheet1" xfId="26163" xr:uid="{00000000-0005-0000-0000-00001B670000}"/>
    <cellStyle name="Normal 15 2 3 2 3 3" xfId="26164" xr:uid="{00000000-0005-0000-0000-00001C670000}"/>
    <cellStyle name="Normal 15 2 3 2 3 4" xfId="56769" xr:uid="{00000000-0005-0000-0000-00001D670000}"/>
    <cellStyle name="Normal 15 2 3 2 3_Sheet1" xfId="26165" xr:uid="{00000000-0005-0000-0000-00001E670000}"/>
    <cellStyle name="Normal 15 2 3 2 4" xfId="1867" xr:uid="{00000000-0005-0000-0000-00001F670000}"/>
    <cellStyle name="Normal 15 2 3 2 4 2" xfId="3467" xr:uid="{00000000-0005-0000-0000-000020670000}"/>
    <cellStyle name="Normal 15 2 3 2 4 2 2" xfId="26166" xr:uid="{00000000-0005-0000-0000-000021670000}"/>
    <cellStyle name="Normal 15 2 3 2 4 2 3" xfId="56770" xr:uid="{00000000-0005-0000-0000-000022670000}"/>
    <cellStyle name="Normal 15 2 3 2 4 2_Sheet1" xfId="26167" xr:uid="{00000000-0005-0000-0000-000023670000}"/>
    <cellStyle name="Normal 15 2 3 2 4 3" xfId="26168" xr:uid="{00000000-0005-0000-0000-000024670000}"/>
    <cellStyle name="Normal 15 2 3 2 4 4" xfId="56771" xr:uid="{00000000-0005-0000-0000-000025670000}"/>
    <cellStyle name="Normal 15 2 3 2 4_Sheet1" xfId="26169" xr:uid="{00000000-0005-0000-0000-000026670000}"/>
    <cellStyle name="Normal 15 2 3 2 5" xfId="1961" xr:uid="{00000000-0005-0000-0000-000027670000}"/>
    <cellStyle name="Normal 15 2 3 2 5 2" xfId="26170" xr:uid="{00000000-0005-0000-0000-000028670000}"/>
    <cellStyle name="Normal 15 2 3 2 5 3" xfId="56772" xr:uid="{00000000-0005-0000-0000-000029670000}"/>
    <cellStyle name="Normal 15 2 3 2 5_Sheet1" xfId="26171" xr:uid="{00000000-0005-0000-0000-00002A670000}"/>
    <cellStyle name="Normal 15 2 3 2 6" xfId="26172" xr:uid="{00000000-0005-0000-0000-00002B670000}"/>
    <cellStyle name="Normal 15 2 3 2 7" xfId="56773" xr:uid="{00000000-0005-0000-0000-00002C670000}"/>
    <cellStyle name="Normal 15 2 3 2_Sheet1" xfId="26173" xr:uid="{00000000-0005-0000-0000-00002D670000}"/>
    <cellStyle name="Normal 15 2 3 3" xfId="1200" xr:uid="{00000000-0005-0000-0000-00002E670000}"/>
    <cellStyle name="Normal 15 2 3 3 2" xfId="1726" xr:uid="{00000000-0005-0000-0000-00002F670000}"/>
    <cellStyle name="Normal 15 2 3 3 2 2" xfId="3328" xr:uid="{00000000-0005-0000-0000-000030670000}"/>
    <cellStyle name="Normal 15 2 3 3 2 2 2" xfId="26174" xr:uid="{00000000-0005-0000-0000-000031670000}"/>
    <cellStyle name="Normal 15 2 3 3 2 2 3" xfId="56774" xr:uid="{00000000-0005-0000-0000-000032670000}"/>
    <cellStyle name="Normal 15 2 3 3 2 2_Sheet1" xfId="26175" xr:uid="{00000000-0005-0000-0000-000033670000}"/>
    <cellStyle name="Normal 15 2 3 3 2 3" xfId="26176" xr:uid="{00000000-0005-0000-0000-000034670000}"/>
    <cellStyle name="Normal 15 2 3 3 2 4" xfId="56775" xr:uid="{00000000-0005-0000-0000-000035670000}"/>
    <cellStyle name="Normal 15 2 3 3 2_Sheet1" xfId="26177" xr:uid="{00000000-0005-0000-0000-000036670000}"/>
    <cellStyle name="Normal 15 2 3 3 3" xfId="3116" xr:uid="{00000000-0005-0000-0000-000037670000}"/>
    <cellStyle name="Normal 15 2 3 3 3 2" xfId="26178" xr:uid="{00000000-0005-0000-0000-000038670000}"/>
    <cellStyle name="Normal 15 2 3 3 3 3" xfId="56776" xr:uid="{00000000-0005-0000-0000-000039670000}"/>
    <cellStyle name="Normal 15 2 3 3 3_Sheet1" xfId="26179" xr:uid="{00000000-0005-0000-0000-00003A670000}"/>
    <cellStyle name="Normal 15 2 3 3 4" xfId="26180" xr:uid="{00000000-0005-0000-0000-00003B670000}"/>
    <cellStyle name="Normal 15 2 3 3 5" xfId="56777" xr:uid="{00000000-0005-0000-0000-00003C670000}"/>
    <cellStyle name="Normal 15 2 3 3_Sheet1" xfId="26181" xr:uid="{00000000-0005-0000-0000-00003D670000}"/>
    <cellStyle name="Normal 15 2 3 4" xfId="1538" xr:uid="{00000000-0005-0000-0000-00003E670000}"/>
    <cellStyle name="Normal 15 2 3 4 2" xfId="1771" xr:uid="{00000000-0005-0000-0000-00003F670000}"/>
    <cellStyle name="Normal 15 2 3 4 2 2" xfId="3373" xr:uid="{00000000-0005-0000-0000-000040670000}"/>
    <cellStyle name="Normal 15 2 3 4 2 2 2" xfId="26182" xr:uid="{00000000-0005-0000-0000-000041670000}"/>
    <cellStyle name="Normal 15 2 3 4 2 2 3" xfId="56778" xr:uid="{00000000-0005-0000-0000-000042670000}"/>
    <cellStyle name="Normal 15 2 3 4 2 2_Sheet1" xfId="26183" xr:uid="{00000000-0005-0000-0000-000043670000}"/>
    <cellStyle name="Normal 15 2 3 4 2 3" xfId="26184" xr:uid="{00000000-0005-0000-0000-000044670000}"/>
    <cellStyle name="Normal 15 2 3 4 2 4" xfId="56779" xr:uid="{00000000-0005-0000-0000-000045670000}"/>
    <cellStyle name="Normal 15 2 3 4 2_Sheet1" xfId="26185" xr:uid="{00000000-0005-0000-0000-000046670000}"/>
    <cellStyle name="Normal 15 2 3 4 3" xfId="3149" xr:uid="{00000000-0005-0000-0000-000047670000}"/>
    <cellStyle name="Normal 15 2 3 4 3 2" xfId="26186" xr:uid="{00000000-0005-0000-0000-000048670000}"/>
    <cellStyle name="Normal 15 2 3 4 3 3" xfId="56780" xr:uid="{00000000-0005-0000-0000-000049670000}"/>
    <cellStyle name="Normal 15 2 3 4 3_Sheet1" xfId="26187" xr:uid="{00000000-0005-0000-0000-00004A670000}"/>
    <cellStyle name="Normal 15 2 3 4 4" xfId="26188" xr:uid="{00000000-0005-0000-0000-00004B670000}"/>
    <cellStyle name="Normal 15 2 3 4 5" xfId="56781" xr:uid="{00000000-0005-0000-0000-00004C670000}"/>
    <cellStyle name="Normal 15 2 3 4_Sheet1" xfId="26189" xr:uid="{00000000-0005-0000-0000-00004D670000}"/>
    <cellStyle name="Normal 15 2 3 5" xfId="1636" xr:uid="{00000000-0005-0000-0000-00004E670000}"/>
    <cellStyle name="Normal 15 2 3 5 2" xfId="3240" xr:uid="{00000000-0005-0000-0000-00004F670000}"/>
    <cellStyle name="Normal 15 2 3 5 2 2" xfId="26190" xr:uid="{00000000-0005-0000-0000-000050670000}"/>
    <cellStyle name="Normal 15 2 3 5 2 3" xfId="56782" xr:uid="{00000000-0005-0000-0000-000051670000}"/>
    <cellStyle name="Normal 15 2 3 5 2_Sheet1" xfId="26191" xr:uid="{00000000-0005-0000-0000-000052670000}"/>
    <cellStyle name="Normal 15 2 3 5 3" xfId="26192" xr:uid="{00000000-0005-0000-0000-000053670000}"/>
    <cellStyle name="Normal 15 2 3 5 4" xfId="56783" xr:uid="{00000000-0005-0000-0000-000054670000}"/>
    <cellStyle name="Normal 15 2 3 5_Sheet1" xfId="26193" xr:uid="{00000000-0005-0000-0000-000055670000}"/>
    <cellStyle name="Normal 15 2 3 6" xfId="1866" xr:uid="{00000000-0005-0000-0000-000056670000}"/>
    <cellStyle name="Normal 15 2 3 6 2" xfId="3466" xr:uid="{00000000-0005-0000-0000-000057670000}"/>
    <cellStyle name="Normal 15 2 3 6 2 2" xfId="26194" xr:uid="{00000000-0005-0000-0000-000058670000}"/>
    <cellStyle name="Normal 15 2 3 6 2 3" xfId="56784" xr:uid="{00000000-0005-0000-0000-000059670000}"/>
    <cellStyle name="Normal 15 2 3 6 2_Sheet1" xfId="26195" xr:uid="{00000000-0005-0000-0000-00005A670000}"/>
    <cellStyle name="Normal 15 2 3 6 3" xfId="26196" xr:uid="{00000000-0005-0000-0000-00005B670000}"/>
    <cellStyle name="Normal 15 2 3 6 4" xfId="56785" xr:uid="{00000000-0005-0000-0000-00005C670000}"/>
    <cellStyle name="Normal 15 2 3 6_Sheet1" xfId="26197" xr:uid="{00000000-0005-0000-0000-00005D670000}"/>
    <cellStyle name="Normal 15 2 3 7" xfId="1960" xr:uid="{00000000-0005-0000-0000-00005E670000}"/>
    <cellStyle name="Normal 15 2 3 7 2" xfId="26198" xr:uid="{00000000-0005-0000-0000-00005F670000}"/>
    <cellStyle name="Normal 15 2 3 7 3" xfId="56786" xr:uid="{00000000-0005-0000-0000-000060670000}"/>
    <cellStyle name="Normal 15 2 3 7_Sheet1" xfId="26199" xr:uid="{00000000-0005-0000-0000-000061670000}"/>
    <cellStyle name="Normal 15 2 3 8" xfId="26200" xr:uid="{00000000-0005-0000-0000-000062670000}"/>
    <cellStyle name="Normal 15 2 3 9" xfId="56787" xr:uid="{00000000-0005-0000-0000-000063670000}"/>
    <cellStyle name="Normal 15 2 3_Sheet1" xfId="26201" xr:uid="{00000000-0005-0000-0000-000064670000}"/>
    <cellStyle name="Normal 15 2 4" xfId="2820" xr:uid="{00000000-0005-0000-0000-000065670000}"/>
    <cellStyle name="Normal 15 2 5" xfId="56788" xr:uid="{00000000-0005-0000-0000-000066670000}"/>
    <cellStyle name="Normal 15 2_Sheet1" xfId="26202" xr:uid="{00000000-0005-0000-0000-000067670000}"/>
    <cellStyle name="Normal 15 3" xfId="557" xr:uid="{00000000-0005-0000-0000-000068670000}"/>
    <cellStyle name="Normal 15 3 2" xfId="558" xr:uid="{00000000-0005-0000-0000-000069670000}"/>
    <cellStyle name="Normal 15 3 3" xfId="748" xr:uid="{00000000-0005-0000-0000-00006A670000}"/>
    <cellStyle name="Normal 15 3 3 2" xfId="1091" xr:uid="{00000000-0005-0000-0000-00006B670000}"/>
    <cellStyle name="Normal 15 3 3 2 2" xfId="1588" xr:uid="{00000000-0005-0000-0000-00006C670000}"/>
    <cellStyle name="Normal 15 3 3 2 2 2" xfId="1818" xr:uid="{00000000-0005-0000-0000-00006D670000}"/>
    <cellStyle name="Normal 15 3 3 2 2 2 2" xfId="3419" xr:uid="{00000000-0005-0000-0000-00006E670000}"/>
    <cellStyle name="Normal 15 3 3 2 2 2 2 2" xfId="26203" xr:uid="{00000000-0005-0000-0000-00006F670000}"/>
    <cellStyle name="Normal 15 3 3 2 2 2 2 3" xfId="56789" xr:uid="{00000000-0005-0000-0000-000070670000}"/>
    <cellStyle name="Normal 15 3 3 2 2 2 2_Sheet1" xfId="26204" xr:uid="{00000000-0005-0000-0000-000071670000}"/>
    <cellStyle name="Normal 15 3 3 2 2 2 3" xfId="26205" xr:uid="{00000000-0005-0000-0000-000072670000}"/>
    <cellStyle name="Normal 15 3 3 2 2 2 4" xfId="56790" xr:uid="{00000000-0005-0000-0000-000073670000}"/>
    <cellStyle name="Normal 15 3 3 2 2 2_Sheet1" xfId="26206" xr:uid="{00000000-0005-0000-0000-000074670000}"/>
    <cellStyle name="Normal 15 3 3 2 2 3" xfId="3196" xr:uid="{00000000-0005-0000-0000-000075670000}"/>
    <cellStyle name="Normal 15 3 3 2 2 3 2" xfId="26207" xr:uid="{00000000-0005-0000-0000-000076670000}"/>
    <cellStyle name="Normal 15 3 3 2 2 3 3" xfId="56791" xr:uid="{00000000-0005-0000-0000-000077670000}"/>
    <cellStyle name="Normal 15 3 3 2 2 3_Sheet1" xfId="26208" xr:uid="{00000000-0005-0000-0000-000078670000}"/>
    <cellStyle name="Normal 15 3 3 2 2 4" xfId="26209" xr:uid="{00000000-0005-0000-0000-000079670000}"/>
    <cellStyle name="Normal 15 3 3 2 2 5" xfId="56792" xr:uid="{00000000-0005-0000-0000-00007A670000}"/>
    <cellStyle name="Normal 15 3 3 2 2_Sheet1" xfId="26210" xr:uid="{00000000-0005-0000-0000-00007B670000}"/>
    <cellStyle name="Normal 15 3 3 2 3" xfId="1682" xr:uid="{00000000-0005-0000-0000-00007C670000}"/>
    <cellStyle name="Normal 15 3 3 2 3 2" xfId="3285" xr:uid="{00000000-0005-0000-0000-00007D670000}"/>
    <cellStyle name="Normal 15 3 3 2 3 2 2" xfId="26211" xr:uid="{00000000-0005-0000-0000-00007E670000}"/>
    <cellStyle name="Normal 15 3 3 2 3 2 3" xfId="56793" xr:uid="{00000000-0005-0000-0000-00007F670000}"/>
    <cellStyle name="Normal 15 3 3 2 3 2_Sheet1" xfId="26212" xr:uid="{00000000-0005-0000-0000-000080670000}"/>
    <cellStyle name="Normal 15 3 3 2 3 3" xfId="26213" xr:uid="{00000000-0005-0000-0000-000081670000}"/>
    <cellStyle name="Normal 15 3 3 2 3 4" xfId="56794" xr:uid="{00000000-0005-0000-0000-000082670000}"/>
    <cellStyle name="Normal 15 3 3 2 3_Sheet1" xfId="26214" xr:uid="{00000000-0005-0000-0000-000083670000}"/>
    <cellStyle name="Normal 15 3 3 2 4" xfId="1869" xr:uid="{00000000-0005-0000-0000-000084670000}"/>
    <cellStyle name="Normal 15 3 3 2 4 2" xfId="3469" xr:uid="{00000000-0005-0000-0000-000085670000}"/>
    <cellStyle name="Normal 15 3 3 2 4 2 2" xfId="26215" xr:uid="{00000000-0005-0000-0000-000086670000}"/>
    <cellStyle name="Normal 15 3 3 2 4 2 3" xfId="56795" xr:uid="{00000000-0005-0000-0000-000087670000}"/>
    <cellStyle name="Normal 15 3 3 2 4 2_Sheet1" xfId="26216" xr:uid="{00000000-0005-0000-0000-000088670000}"/>
    <cellStyle name="Normal 15 3 3 2 4 3" xfId="26217" xr:uid="{00000000-0005-0000-0000-000089670000}"/>
    <cellStyle name="Normal 15 3 3 2 4 4" xfId="56796" xr:uid="{00000000-0005-0000-0000-00008A670000}"/>
    <cellStyle name="Normal 15 3 3 2 4_Sheet1" xfId="26218" xr:uid="{00000000-0005-0000-0000-00008B670000}"/>
    <cellStyle name="Normal 15 3 3 2 5" xfId="1963" xr:uid="{00000000-0005-0000-0000-00008C670000}"/>
    <cellStyle name="Normal 15 3 3 2 5 2" xfId="26219" xr:uid="{00000000-0005-0000-0000-00008D670000}"/>
    <cellStyle name="Normal 15 3 3 2 5 3" xfId="56797" xr:uid="{00000000-0005-0000-0000-00008E670000}"/>
    <cellStyle name="Normal 15 3 3 2 5_Sheet1" xfId="26220" xr:uid="{00000000-0005-0000-0000-00008F670000}"/>
    <cellStyle name="Normal 15 3 3 2 6" xfId="26221" xr:uid="{00000000-0005-0000-0000-000090670000}"/>
    <cellStyle name="Normal 15 3 3 2 7" xfId="56798" xr:uid="{00000000-0005-0000-0000-000091670000}"/>
    <cellStyle name="Normal 15 3 3 2_Sheet1" xfId="26222" xr:uid="{00000000-0005-0000-0000-000092670000}"/>
    <cellStyle name="Normal 15 3 3 3" xfId="1201" xr:uid="{00000000-0005-0000-0000-000093670000}"/>
    <cellStyle name="Normal 15 3 3 3 2" xfId="1727" xr:uid="{00000000-0005-0000-0000-000094670000}"/>
    <cellStyle name="Normal 15 3 3 3 2 2" xfId="3329" xr:uid="{00000000-0005-0000-0000-000095670000}"/>
    <cellStyle name="Normal 15 3 3 3 2 2 2" xfId="26223" xr:uid="{00000000-0005-0000-0000-000096670000}"/>
    <cellStyle name="Normal 15 3 3 3 2 2 3" xfId="56799" xr:uid="{00000000-0005-0000-0000-000097670000}"/>
    <cellStyle name="Normal 15 3 3 3 2 2_Sheet1" xfId="26224" xr:uid="{00000000-0005-0000-0000-000098670000}"/>
    <cellStyle name="Normal 15 3 3 3 2 3" xfId="26225" xr:uid="{00000000-0005-0000-0000-000099670000}"/>
    <cellStyle name="Normal 15 3 3 3 2 4" xfId="56800" xr:uid="{00000000-0005-0000-0000-00009A670000}"/>
    <cellStyle name="Normal 15 3 3 3 2_Sheet1" xfId="26226" xr:uid="{00000000-0005-0000-0000-00009B670000}"/>
    <cellStyle name="Normal 15 3 3 3 3" xfId="3117" xr:uid="{00000000-0005-0000-0000-00009C670000}"/>
    <cellStyle name="Normal 15 3 3 3 3 2" xfId="26227" xr:uid="{00000000-0005-0000-0000-00009D670000}"/>
    <cellStyle name="Normal 15 3 3 3 3 3" xfId="56801" xr:uid="{00000000-0005-0000-0000-00009E670000}"/>
    <cellStyle name="Normal 15 3 3 3 3_Sheet1" xfId="26228" xr:uid="{00000000-0005-0000-0000-00009F670000}"/>
    <cellStyle name="Normal 15 3 3 3 4" xfId="26229" xr:uid="{00000000-0005-0000-0000-0000A0670000}"/>
    <cellStyle name="Normal 15 3 3 3 5" xfId="56802" xr:uid="{00000000-0005-0000-0000-0000A1670000}"/>
    <cellStyle name="Normal 15 3 3 3_Sheet1" xfId="26230" xr:uid="{00000000-0005-0000-0000-0000A2670000}"/>
    <cellStyle name="Normal 15 3 3 4" xfId="1539" xr:uid="{00000000-0005-0000-0000-0000A3670000}"/>
    <cellStyle name="Normal 15 3 3 4 2" xfId="1772" xr:uid="{00000000-0005-0000-0000-0000A4670000}"/>
    <cellStyle name="Normal 15 3 3 4 2 2" xfId="3374" xr:uid="{00000000-0005-0000-0000-0000A5670000}"/>
    <cellStyle name="Normal 15 3 3 4 2 2 2" xfId="26231" xr:uid="{00000000-0005-0000-0000-0000A6670000}"/>
    <cellStyle name="Normal 15 3 3 4 2 2 3" xfId="56803" xr:uid="{00000000-0005-0000-0000-0000A7670000}"/>
    <cellStyle name="Normal 15 3 3 4 2 2_Sheet1" xfId="26232" xr:uid="{00000000-0005-0000-0000-0000A8670000}"/>
    <cellStyle name="Normal 15 3 3 4 2 3" xfId="26233" xr:uid="{00000000-0005-0000-0000-0000A9670000}"/>
    <cellStyle name="Normal 15 3 3 4 2 4" xfId="56804" xr:uid="{00000000-0005-0000-0000-0000AA670000}"/>
    <cellStyle name="Normal 15 3 3 4 2_Sheet1" xfId="26234" xr:uid="{00000000-0005-0000-0000-0000AB670000}"/>
    <cellStyle name="Normal 15 3 3 4 3" xfId="3150" xr:uid="{00000000-0005-0000-0000-0000AC670000}"/>
    <cellStyle name="Normal 15 3 3 4 3 2" xfId="26235" xr:uid="{00000000-0005-0000-0000-0000AD670000}"/>
    <cellStyle name="Normal 15 3 3 4 3 3" xfId="56805" xr:uid="{00000000-0005-0000-0000-0000AE670000}"/>
    <cellStyle name="Normal 15 3 3 4 3_Sheet1" xfId="26236" xr:uid="{00000000-0005-0000-0000-0000AF670000}"/>
    <cellStyle name="Normal 15 3 3 4 4" xfId="26237" xr:uid="{00000000-0005-0000-0000-0000B0670000}"/>
    <cellStyle name="Normal 15 3 3 4 5" xfId="56806" xr:uid="{00000000-0005-0000-0000-0000B1670000}"/>
    <cellStyle name="Normal 15 3 3 4_Sheet1" xfId="26238" xr:uid="{00000000-0005-0000-0000-0000B2670000}"/>
    <cellStyle name="Normal 15 3 3 5" xfId="1637" xr:uid="{00000000-0005-0000-0000-0000B3670000}"/>
    <cellStyle name="Normal 15 3 3 5 2" xfId="3241" xr:uid="{00000000-0005-0000-0000-0000B4670000}"/>
    <cellStyle name="Normal 15 3 3 5 2 2" xfId="26239" xr:uid="{00000000-0005-0000-0000-0000B5670000}"/>
    <cellStyle name="Normal 15 3 3 5 2 3" xfId="56807" xr:uid="{00000000-0005-0000-0000-0000B6670000}"/>
    <cellStyle name="Normal 15 3 3 5 2_Sheet1" xfId="26240" xr:uid="{00000000-0005-0000-0000-0000B7670000}"/>
    <cellStyle name="Normal 15 3 3 5 3" xfId="26241" xr:uid="{00000000-0005-0000-0000-0000B8670000}"/>
    <cellStyle name="Normal 15 3 3 5 4" xfId="56808" xr:uid="{00000000-0005-0000-0000-0000B9670000}"/>
    <cellStyle name="Normal 15 3 3 5_Sheet1" xfId="26242" xr:uid="{00000000-0005-0000-0000-0000BA670000}"/>
    <cellStyle name="Normal 15 3 3 6" xfId="1868" xr:uid="{00000000-0005-0000-0000-0000BB670000}"/>
    <cellStyle name="Normal 15 3 3 6 2" xfId="3468" xr:uid="{00000000-0005-0000-0000-0000BC670000}"/>
    <cellStyle name="Normal 15 3 3 6 2 2" xfId="26243" xr:uid="{00000000-0005-0000-0000-0000BD670000}"/>
    <cellStyle name="Normal 15 3 3 6 2 3" xfId="56809" xr:uid="{00000000-0005-0000-0000-0000BE670000}"/>
    <cellStyle name="Normal 15 3 3 6 2_Sheet1" xfId="26244" xr:uid="{00000000-0005-0000-0000-0000BF670000}"/>
    <cellStyle name="Normal 15 3 3 6 3" xfId="26245" xr:uid="{00000000-0005-0000-0000-0000C0670000}"/>
    <cellStyle name="Normal 15 3 3 6 4" xfId="56810" xr:uid="{00000000-0005-0000-0000-0000C1670000}"/>
    <cellStyle name="Normal 15 3 3 6_Sheet1" xfId="26246" xr:uid="{00000000-0005-0000-0000-0000C2670000}"/>
    <cellStyle name="Normal 15 3 3 7" xfId="1962" xr:uid="{00000000-0005-0000-0000-0000C3670000}"/>
    <cellStyle name="Normal 15 3 3 7 2" xfId="26247" xr:uid="{00000000-0005-0000-0000-0000C4670000}"/>
    <cellStyle name="Normal 15 3 3 7 3" xfId="56811" xr:uid="{00000000-0005-0000-0000-0000C5670000}"/>
    <cellStyle name="Normal 15 3 3 7_Sheet1" xfId="26248" xr:uid="{00000000-0005-0000-0000-0000C6670000}"/>
    <cellStyle name="Normal 15 3 3 8" xfId="26249" xr:uid="{00000000-0005-0000-0000-0000C7670000}"/>
    <cellStyle name="Normal 15 3 3 9" xfId="56812" xr:uid="{00000000-0005-0000-0000-0000C8670000}"/>
    <cellStyle name="Normal 15 3 3_Sheet1" xfId="26250" xr:uid="{00000000-0005-0000-0000-0000C9670000}"/>
    <cellStyle name="Normal 15 4" xfId="559" xr:uid="{00000000-0005-0000-0000-0000CA670000}"/>
    <cellStyle name="Normal 15 4 2" xfId="560" xr:uid="{00000000-0005-0000-0000-0000CB670000}"/>
    <cellStyle name="Normal 15 4 3" xfId="749" xr:uid="{00000000-0005-0000-0000-0000CC670000}"/>
    <cellStyle name="Normal 15 4 3 2" xfId="1092" xr:uid="{00000000-0005-0000-0000-0000CD670000}"/>
    <cellStyle name="Normal 15 4 3 2 2" xfId="1589" xr:uid="{00000000-0005-0000-0000-0000CE670000}"/>
    <cellStyle name="Normal 15 4 3 2 2 2" xfId="1819" xr:uid="{00000000-0005-0000-0000-0000CF670000}"/>
    <cellStyle name="Normal 15 4 3 2 2 2 2" xfId="3420" xr:uid="{00000000-0005-0000-0000-0000D0670000}"/>
    <cellStyle name="Normal 15 4 3 2 2 2 2 2" xfId="26251" xr:uid="{00000000-0005-0000-0000-0000D1670000}"/>
    <cellStyle name="Normal 15 4 3 2 2 2 2 3" xfId="56813" xr:uid="{00000000-0005-0000-0000-0000D2670000}"/>
    <cellStyle name="Normal 15 4 3 2 2 2 2_Sheet1" xfId="26252" xr:uid="{00000000-0005-0000-0000-0000D3670000}"/>
    <cellStyle name="Normal 15 4 3 2 2 2 3" xfId="26253" xr:uid="{00000000-0005-0000-0000-0000D4670000}"/>
    <cellStyle name="Normal 15 4 3 2 2 2 4" xfId="56814" xr:uid="{00000000-0005-0000-0000-0000D5670000}"/>
    <cellStyle name="Normal 15 4 3 2 2 2_Sheet1" xfId="26254" xr:uid="{00000000-0005-0000-0000-0000D6670000}"/>
    <cellStyle name="Normal 15 4 3 2 2 3" xfId="3197" xr:uid="{00000000-0005-0000-0000-0000D7670000}"/>
    <cellStyle name="Normal 15 4 3 2 2 3 2" xfId="26255" xr:uid="{00000000-0005-0000-0000-0000D8670000}"/>
    <cellStyle name="Normal 15 4 3 2 2 3 3" xfId="56815" xr:uid="{00000000-0005-0000-0000-0000D9670000}"/>
    <cellStyle name="Normal 15 4 3 2 2 3_Sheet1" xfId="26256" xr:uid="{00000000-0005-0000-0000-0000DA670000}"/>
    <cellStyle name="Normal 15 4 3 2 2 4" xfId="26257" xr:uid="{00000000-0005-0000-0000-0000DB670000}"/>
    <cellStyle name="Normal 15 4 3 2 2 5" xfId="56816" xr:uid="{00000000-0005-0000-0000-0000DC670000}"/>
    <cellStyle name="Normal 15 4 3 2 2_Sheet1" xfId="26258" xr:uid="{00000000-0005-0000-0000-0000DD670000}"/>
    <cellStyle name="Normal 15 4 3 2 3" xfId="1683" xr:uid="{00000000-0005-0000-0000-0000DE670000}"/>
    <cellStyle name="Normal 15 4 3 2 3 2" xfId="3286" xr:uid="{00000000-0005-0000-0000-0000DF670000}"/>
    <cellStyle name="Normal 15 4 3 2 3 2 2" xfId="26259" xr:uid="{00000000-0005-0000-0000-0000E0670000}"/>
    <cellStyle name="Normal 15 4 3 2 3 2 3" xfId="56817" xr:uid="{00000000-0005-0000-0000-0000E1670000}"/>
    <cellStyle name="Normal 15 4 3 2 3 2_Sheet1" xfId="26260" xr:uid="{00000000-0005-0000-0000-0000E2670000}"/>
    <cellStyle name="Normal 15 4 3 2 3 3" xfId="26261" xr:uid="{00000000-0005-0000-0000-0000E3670000}"/>
    <cellStyle name="Normal 15 4 3 2 3 4" xfId="56818" xr:uid="{00000000-0005-0000-0000-0000E4670000}"/>
    <cellStyle name="Normal 15 4 3 2 3_Sheet1" xfId="26262" xr:uid="{00000000-0005-0000-0000-0000E5670000}"/>
    <cellStyle name="Normal 15 4 3 2 4" xfId="1871" xr:uid="{00000000-0005-0000-0000-0000E6670000}"/>
    <cellStyle name="Normal 15 4 3 2 4 2" xfId="3471" xr:uid="{00000000-0005-0000-0000-0000E7670000}"/>
    <cellStyle name="Normal 15 4 3 2 4 2 2" xfId="26263" xr:uid="{00000000-0005-0000-0000-0000E8670000}"/>
    <cellStyle name="Normal 15 4 3 2 4 2 3" xfId="56819" xr:uid="{00000000-0005-0000-0000-0000E9670000}"/>
    <cellStyle name="Normal 15 4 3 2 4 2_Sheet1" xfId="26264" xr:uid="{00000000-0005-0000-0000-0000EA670000}"/>
    <cellStyle name="Normal 15 4 3 2 4 3" xfId="26265" xr:uid="{00000000-0005-0000-0000-0000EB670000}"/>
    <cellStyle name="Normal 15 4 3 2 4 4" xfId="56820" xr:uid="{00000000-0005-0000-0000-0000EC670000}"/>
    <cellStyle name="Normal 15 4 3 2 4_Sheet1" xfId="26266" xr:uid="{00000000-0005-0000-0000-0000ED670000}"/>
    <cellStyle name="Normal 15 4 3 2 5" xfId="1965" xr:uid="{00000000-0005-0000-0000-0000EE670000}"/>
    <cellStyle name="Normal 15 4 3 2 5 2" xfId="26267" xr:uid="{00000000-0005-0000-0000-0000EF670000}"/>
    <cellStyle name="Normal 15 4 3 2 5 3" xfId="56821" xr:uid="{00000000-0005-0000-0000-0000F0670000}"/>
    <cellStyle name="Normal 15 4 3 2 5_Sheet1" xfId="26268" xr:uid="{00000000-0005-0000-0000-0000F1670000}"/>
    <cellStyle name="Normal 15 4 3 2 6" xfId="26269" xr:uid="{00000000-0005-0000-0000-0000F2670000}"/>
    <cellStyle name="Normal 15 4 3 2 7" xfId="56822" xr:uid="{00000000-0005-0000-0000-0000F3670000}"/>
    <cellStyle name="Normal 15 4 3 2_Sheet1" xfId="26270" xr:uid="{00000000-0005-0000-0000-0000F4670000}"/>
    <cellStyle name="Normal 15 4 3 3" xfId="1202" xr:uid="{00000000-0005-0000-0000-0000F5670000}"/>
    <cellStyle name="Normal 15 4 3 3 2" xfId="1728" xr:uid="{00000000-0005-0000-0000-0000F6670000}"/>
    <cellStyle name="Normal 15 4 3 3 2 2" xfId="3330" xr:uid="{00000000-0005-0000-0000-0000F7670000}"/>
    <cellStyle name="Normal 15 4 3 3 2 2 2" xfId="26271" xr:uid="{00000000-0005-0000-0000-0000F8670000}"/>
    <cellStyle name="Normal 15 4 3 3 2 2 3" xfId="56823" xr:uid="{00000000-0005-0000-0000-0000F9670000}"/>
    <cellStyle name="Normal 15 4 3 3 2 2_Sheet1" xfId="26272" xr:uid="{00000000-0005-0000-0000-0000FA670000}"/>
    <cellStyle name="Normal 15 4 3 3 2 3" xfId="26273" xr:uid="{00000000-0005-0000-0000-0000FB670000}"/>
    <cellStyle name="Normal 15 4 3 3 2 4" xfId="56824" xr:uid="{00000000-0005-0000-0000-0000FC670000}"/>
    <cellStyle name="Normal 15 4 3 3 2_Sheet1" xfId="26274" xr:uid="{00000000-0005-0000-0000-0000FD670000}"/>
    <cellStyle name="Normal 15 4 3 3 3" xfId="3118" xr:uid="{00000000-0005-0000-0000-0000FE670000}"/>
    <cellStyle name="Normal 15 4 3 3 3 2" xfId="26275" xr:uid="{00000000-0005-0000-0000-0000FF670000}"/>
    <cellStyle name="Normal 15 4 3 3 3 3" xfId="56825" xr:uid="{00000000-0005-0000-0000-000000680000}"/>
    <cellStyle name="Normal 15 4 3 3 3_Sheet1" xfId="26276" xr:uid="{00000000-0005-0000-0000-000001680000}"/>
    <cellStyle name="Normal 15 4 3 3 4" xfId="26277" xr:uid="{00000000-0005-0000-0000-000002680000}"/>
    <cellStyle name="Normal 15 4 3 3 5" xfId="56826" xr:uid="{00000000-0005-0000-0000-000003680000}"/>
    <cellStyle name="Normal 15 4 3 3_Sheet1" xfId="26278" xr:uid="{00000000-0005-0000-0000-000004680000}"/>
    <cellStyle name="Normal 15 4 3 4" xfId="1540" xr:uid="{00000000-0005-0000-0000-000005680000}"/>
    <cellStyle name="Normal 15 4 3 4 2" xfId="1773" xr:uid="{00000000-0005-0000-0000-000006680000}"/>
    <cellStyle name="Normal 15 4 3 4 2 2" xfId="3375" xr:uid="{00000000-0005-0000-0000-000007680000}"/>
    <cellStyle name="Normal 15 4 3 4 2 2 2" xfId="26279" xr:uid="{00000000-0005-0000-0000-000008680000}"/>
    <cellStyle name="Normal 15 4 3 4 2 2 3" xfId="56827" xr:uid="{00000000-0005-0000-0000-000009680000}"/>
    <cellStyle name="Normal 15 4 3 4 2 2_Sheet1" xfId="26280" xr:uid="{00000000-0005-0000-0000-00000A680000}"/>
    <cellStyle name="Normal 15 4 3 4 2 3" xfId="26281" xr:uid="{00000000-0005-0000-0000-00000B680000}"/>
    <cellStyle name="Normal 15 4 3 4 2 4" xfId="56828" xr:uid="{00000000-0005-0000-0000-00000C680000}"/>
    <cellStyle name="Normal 15 4 3 4 2_Sheet1" xfId="26282" xr:uid="{00000000-0005-0000-0000-00000D680000}"/>
    <cellStyle name="Normal 15 4 3 4 3" xfId="3151" xr:uid="{00000000-0005-0000-0000-00000E680000}"/>
    <cellStyle name="Normal 15 4 3 4 3 2" xfId="26283" xr:uid="{00000000-0005-0000-0000-00000F680000}"/>
    <cellStyle name="Normal 15 4 3 4 3 3" xfId="56829" xr:uid="{00000000-0005-0000-0000-000010680000}"/>
    <cellStyle name="Normal 15 4 3 4 3_Sheet1" xfId="26284" xr:uid="{00000000-0005-0000-0000-000011680000}"/>
    <cellStyle name="Normal 15 4 3 4 4" xfId="26285" xr:uid="{00000000-0005-0000-0000-000012680000}"/>
    <cellStyle name="Normal 15 4 3 4 5" xfId="56830" xr:uid="{00000000-0005-0000-0000-000013680000}"/>
    <cellStyle name="Normal 15 4 3 4_Sheet1" xfId="26286" xr:uid="{00000000-0005-0000-0000-000014680000}"/>
    <cellStyle name="Normal 15 4 3 5" xfId="1638" xr:uid="{00000000-0005-0000-0000-000015680000}"/>
    <cellStyle name="Normal 15 4 3 5 2" xfId="3242" xr:uid="{00000000-0005-0000-0000-000016680000}"/>
    <cellStyle name="Normal 15 4 3 5 2 2" xfId="26287" xr:uid="{00000000-0005-0000-0000-000017680000}"/>
    <cellStyle name="Normal 15 4 3 5 2 3" xfId="56831" xr:uid="{00000000-0005-0000-0000-000018680000}"/>
    <cellStyle name="Normal 15 4 3 5 2_Sheet1" xfId="26288" xr:uid="{00000000-0005-0000-0000-000019680000}"/>
    <cellStyle name="Normal 15 4 3 5 3" xfId="26289" xr:uid="{00000000-0005-0000-0000-00001A680000}"/>
    <cellStyle name="Normal 15 4 3 5 4" xfId="56832" xr:uid="{00000000-0005-0000-0000-00001B680000}"/>
    <cellStyle name="Normal 15 4 3 5_Sheet1" xfId="26290" xr:uid="{00000000-0005-0000-0000-00001C680000}"/>
    <cellStyle name="Normal 15 4 3 6" xfId="1870" xr:uid="{00000000-0005-0000-0000-00001D680000}"/>
    <cellStyle name="Normal 15 4 3 6 2" xfId="3470" xr:uid="{00000000-0005-0000-0000-00001E680000}"/>
    <cellStyle name="Normal 15 4 3 6 2 2" xfId="26291" xr:uid="{00000000-0005-0000-0000-00001F680000}"/>
    <cellStyle name="Normal 15 4 3 6 2 3" xfId="56833" xr:uid="{00000000-0005-0000-0000-000020680000}"/>
    <cellStyle name="Normal 15 4 3 6 2_Sheet1" xfId="26292" xr:uid="{00000000-0005-0000-0000-000021680000}"/>
    <cellStyle name="Normal 15 4 3 6 3" xfId="26293" xr:uid="{00000000-0005-0000-0000-000022680000}"/>
    <cellStyle name="Normal 15 4 3 6 4" xfId="56834" xr:uid="{00000000-0005-0000-0000-000023680000}"/>
    <cellStyle name="Normal 15 4 3 6_Sheet1" xfId="26294" xr:uid="{00000000-0005-0000-0000-000024680000}"/>
    <cellStyle name="Normal 15 4 3 7" xfId="1964" xr:uid="{00000000-0005-0000-0000-000025680000}"/>
    <cellStyle name="Normal 15 4 3 7 2" xfId="26295" xr:uid="{00000000-0005-0000-0000-000026680000}"/>
    <cellStyle name="Normal 15 4 3 7 3" xfId="56835" xr:uid="{00000000-0005-0000-0000-000027680000}"/>
    <cellStyle name="Normal 15 4 3 7_Sheet1" xfId="26296" xr:uid="{00000000-0005-0000-0000-000028680000}"/>
    <cellStyle name="Normal 15 4 3 8" xfId="26297" xr:uid="{00000000-0005-0000-0000-000029680000}"/>
    <cellStyle name="Normal 15 4 3 9" xfId="56836" xr:uid="{00000000-0005-0000-0000-00002A680000}"/>
    <cellStyle name="Normal 15 4 3_Sheet1" xfId="26298" xr:uid="{00000000-0005-0000-0000-00002B680000}"/>
    <cellStyle name="Normal 15 5" xfId="561" xr:uid="{00000000-0005-0000-0000-00002C680000}"/>
    <cellStyle name="Normal 15 5 2" xfId="562" xr:uid="{00000000-0005-0000-0000-00002D680000}"/>
    <cellStyle name="Normal 15 5 3" xfId="750" xr:uid="{00000000-0005-0000-0000-00002E680000}"/>
    <cellStyle name="Normal 15 5 3 2" xfId="1093" xr:uid="{00000000-0005-0000-0000-00002F680000}"/>
    <cellStyle name="Normal 15 5 3 2 2" xfId="1590" xr:uid="{00000000-0005-0000-0000-000030680000}"/>
    <cellStyle name="Normal 15 5 3 2 2 2" xfId="1820" xr:uid="{00000000-0005-0000-0000-000031680000}"/>
    <cellStyle name="Normal 15 5 3 2 2 2 2" xfId="3421" xr:uid="{00000000-0005-0000-0000-000032680000}"/>
    <cellStyle name="Normal 15 5 3 2 2 2 2 2" xfId="26299" xr:uid="{00000000-0005-0000-0000-000033680000}"/>
    <cellStyle name="Normal 15 5 3 2 2 2 2 3" xfId="56837" xr:uid="{00000000-0005-0000-0000-000034680000}"/>
    <cellStyle name="Normal 15 5 3 2 2 2 2_Sheet1" xfId="26300" xr:uid="{00000000-0005-0000-0000-000035680000}"/>
    <cellStyle name="Normal 15 5 3 2 2 2 3" xfId="26301" xr:uid="{00000000-0005-0000-0000-000036680000}"/>
    <cellStyle name="Normal 15 5 3 2 2 2 4" xfId="56838" xr:uid="{00000000-0005-0000-0000-000037680000}"/>
    <cellStyle name="Normal 15 5 3 2 2 2_Sheet1" xfId="26302" xr:uid="{00000000-0005-0000-0000-000038680000}"/>
    <cellStyle name="Normal 15 5 3 2 2 3" xfId="3198" xr:uid="{00000000-0005-0000-0000-000039680000}"/>
    <cellStyle name="Normal 15 5 3 2 2 3 2" xfId="26303" xr:uid="{00000000-0005-0000-0000-00003A680000}"/>
    <cellStyle name="Normal 15 5 3 2 2 3 3" xfId="56839" xr:uid="{00000000-0005-0000-0000-00003B680000}"/>
    <cellStyle name="Normal 15 5 3 2 2 3_Sheet1" xfId="26304" xr:uid="{00000000-0005-0000-0000-00003C680000}"/>
    <cellStyle name="Normal 15 5 3 2 2 4" xfId="26305" xr:uid="{00000000-0005-0000-0000-00003D680000}"/>
    <cellStyle name="Normal 15 5 3 2 2 5" xfId="56840" xr:uid="{00000000-0005-0000-0000-00003E680000}"/>
    <cellStyle name="Normal 15 5 3 2 2_Sheet1" xfId="26306" xr:uid="{00000000-0005-0000-0000-00003F680000}"/>
    <cellStyle name="Normal 15 5 3 2 3" xfId="1684" xr:uid="{00000000-0005-0000-0000-000040680000}"/>
    <cellStyle name="Normal 15 5 3 2 3 2" xfId="3287" xr:uid="{00000000-0005-0000-0000-000041680000}"/>
    <cellStyle name="Normal 15 5 3 2 3 2 2" xfId="26307" xr:uid="{00000000-0005-0000-0000-000042680000}"/>
    <cellStyle name="Normal 15 5 3 2 3 2 3" xfId="56841" xr:uid="{00000000-0005-0000-0000-000043680000}"/>
    <cellStyle name="Normal 15 5 3 2 3 2_Sheet1" xfId="26308" xr:uid="{00000000-0005-0000-0000-000044680000}"/>
    <cellStyle name="Normal 15 5 3 2 3 3" xfId="26309" xr:uid="{00000000-0005-0000-0000-000045680000}"/>
    <cellStyle name="Normal 15 5 3 2 3 4" xfId="56842" xr:uid="{00000000-0005-0000-0000-000046680000}"/>
    <cellStyle name="Normal 15 5 3 2 3_Sheet1" xfId="26310" xr:uid="{00000000-0005-0000-0000-000047680000}"/>
    <cellStyle name="Normal 15 5 3 2 4" xfId="1873" xr:uid="{00000000-0005-0000-0000-000048680000}"/>
    <cellStyle name="Normal 15 5 3 2 4 2" xfId="3473" xr:uid="{00000000-0005-0000-0000-000049680000}"/>
    <cellStyle name="Normal 15 5 3 2 4 2 2" xfId="26311" xr:uid="{00000000-0005-0000-0000-00004A680000}"/>
    <cellStyle name="Normal 15 5 3 2 4 2 3" xfId="56843" xr:uid="{00000000-0005-0000-0000-00004B680000}"/>
    <cellStyle name="Normal 15 5 3 2 4 2_Sheet1" xfId="26312" xr:uid="{00000000-0005-0000-0000-00004C680000}"/>
    <cellStyle name="Normal 15 5 3 2 4 3" xfId="26313" xr:uid="{00000000-0005-0000-0000-00004D680000}"/>
    <cellStyle name="Normal 15 5 3 2 4 4" xfId="56844" xr:uid="{00000000-0005-0000-0000-00004E680000}"/>
    <cellStyle name="Normal 15 5 3 2 4_Sheet1" xfId="26314" xr:uid="{00000000-0005-0000-0000-00004F680000}"/>
    <cellStyle name="Normal 15 5 3 2 5" xfId="1967" xr:uid="{00000000-0005-0000-0000-000050680000}"/>
    <cellStyle name="Normal 15 5 3 2 5 2" xfId="26315" xr:uid="{00000000-0005-0000-0000-000051680000}"/>
    <cellStyle name="Normal 15 5 3 2 5 3" xfId="56845" xr:uid="{00000000-0005-0000-0000-000052680000}"/>
    <cellStyle name="Normal 15 5 3 2 5_Sheet1" xfId="26316" xr:uid="{00000000-0005-0000-0000-000053680000}"/>
    <cellStyle name="Normal 15 5 3 2 6" xfId="26317" xr:uid="{00000000-0005-0000-0000-000054680000}"/>
    <cellStyle name="Normal 15 5 3 2 7" xfId="56846" xr:uid="{00000000-0005-0000-0000-000055680000}"/>
    <cellStyle name="Normal 15 5 3 2_Sheet1" xfId="26318" xr:uid="{00000000-0005-0000-0000-000056680000}"/>
    <cellStyle name="Normal 15 5 3 3" xfId="1203" xr:uid="{00000000-0005-0000-0000-000057680000}"/>
    <cellStyle name="Normal 15 5 3 3 2" xfId="1729" xr:uid="{00000000-0005-0000-0000-000058680000}"/>
    <cellStyle name="Normal 15 5 3 3 2 2" xfId="3331" xr:uid="{00000000-0005-0000-0000-000059680000}"/>
    <cellStyle name="Normal 15 5 3 3 2 2 2" xfId="26319" xr:uid="{00000000-0005-0000-0000-00005A680000}"/>
    <cellStyle name="Normal 15 5 3 3 2 2 3" xfId="56847" xr:uid="{00000000-0005-0000-0000-00005B680000}"/>
    <cellStyle name="Normal 15 5 3 3 2 2_Sheet1" xfId="26320" xr:uid="{00000000-0005-0000-0000-00005C680000}"/>
    <cellStyle name="Normal 15 5 3 3 2 3" xfId="26321" xr:uid="{00000000-0005-0000-0000-00005D680000}"/>
    <cellStyle name="Normal 15 5 3 3 2 4" xfId="56848" xr:uid="{00000000-0005-0000-0000-00005E680000}"/>
    <cellStyle name="Normal 15 5 3 3 2_Sheet1" xfId="26322" xr:uid="{00000000-0005-0000-0000-00005F680000}"/>
    <cellStyle name="Normal 15 5 3 3 3" xfId="3119" xr:uid="{00000000-0005-0000-0000-000060680000}"/>
    <cellStyle name="Normal 15 5 3 3 3 2" xfId="26323" xr:uid="{00000000-0005-0000-0000-000061680000}"/>
    <cellStyle name="Normal 15 5 3 3 3 3" xfId="56849" xr:uid="{00000000-0005-0000-0000-000062680000}"/>
    <cellStyle name="Normal 15 5 3 3 3_Sheet1" xfId="26324" xr:uid="{00000000-0005-0000-0000-000063680000}"/>
    <cellStyle name="Normal 15 5 3 3 4" xfId="26325" xr:uid="{00000000-0005-0000-0000-000064680000}"/>
    <cellStyle name="Normal 15 5 3 3 5" xfId="56850" xr:uid="{00000000-0005-0000-0000-000065680000}"/>
    <cellStyle name="Normal 15 5 3 3_Sheet1" xfId="26326" xr:uid="{00000000-0005-0000-0000-000066680000}"/>
    <cellStyle name="Normal 15 5 3 4" xfId="1541" xr:uid="{00000000-0005-0000-0000-000067680000}"/>
    <cellStyle name="Normal 15 5 3 4 2" xfId="1774" xr:uid="{00000000-0005-0000-0000-000068680000}"/>
    <cellStyle name="Normal 15 5 3 4 2 2" xfId="3376" xr:uid="{00000000-0005-0000-0000-000069680000}"/>
    <cellStyle name="Normal 15 5 3 4 2 2 2" xfId="26327" xr:uid="{00000000-0005-0000-0000-00006A680000}"/>
    <cellStyle name="Normal 15 5 3 4 2 2 3" xfId="56851" xr:uid="{00000000-0005-0000-0000-00006B680000}"/>
    <cellStyle name="Normal 15 5 3 4 2 2_Sheet1" xfId="26328" xr:uid="{00000000-0005-0000-0000-00006C680000}"/>
    <cellStyle name="Normal 15 5 3 4 2 3" xfId="26329" xr:uid="{00000000-0005-0000-0000-00006D680000}"/>
    <cellStyle name="Normal 15 5 3 4 2 4" xfId="56852" xr:uid="{00000000-0005-0000-0000-00006E680000}"/>
    <cellStyle name="Normal 15 5 3 4 2_Sheet1" xfId="26330" xr:uid="{00000000-0005-0000-0000-00006F680000}"/>
    <cellStyle name="Normal 15 5 3 4 3" xfId="3152" xr:uid="{00000000-0005-0000-0000-000070680000}"/>
    <cellStyle name="Normal 15 5 3 4 3 2" xfId="26331" xr:uid="{00000000-0005-0000-0000-000071680000}"/>
    <cellStyle name="Normal 15 5 3 4 3 3" xfId="56853" xr:uid="{00000000-0005-0000-0000-000072680000}"/>
    <cellStyle name="Normal 15 5 3 4 3_Sheet1" xfId="26332" xr:uid="{00000000-0005-0000-0000-000073680000}"/>
    <cellStyle name="Normal 15 5 3 4 4" xfId="26333" xr:uid="{00000000-0005-0000-0000-000074680000}"/>
    <cellStyle name="Normal 15 5 3 4 5" xfId="56854" xr:uid="{00000000-0005-0000-0000-000075680000}"/>
    <cellStyle name="Normal 15 5 3 4_Sheet1" xfId="26334" xr:uid="{00000000-0005-0000-0000-000076680000}"/>
    <cellStyle name="Normal 15 5 3 5" xfId="1639" xr:uid="{00000000-0005-0000-0000-000077680000}"/>
    <cellStyle name="Normal 15 5 3 5 2" xfId="3243" xr:uid="{00000000-0005-0000-0000-000078680000}"/>
    <cellStyle name="Normal 15 5 3 5 2 2" xfId="26335" xr:uid="{00000000-0005-0000-0000-000079680000}"/>
    <cellStyle name="Normal 15 5 3 5 2 3" xfId="56855" xr:uid="{00000000-0005-0000-0000-00007A680000}"/>
    <cellStyle name="Normal 15 5 3 5 2_Sheet1" xfId="26336" xr:uid="{00000000-0005-0000-0000-00007B680000}"/>
    <cellStyle name="Normal 15 5 3 5 3" xfId="26337" xr:uid="{00000000-0005-0000-0000-00007C680000}"/>
    <cellStyle name="Normal 15 5 3 5 4" xfId="56856" xr:uid="{00000000-0005-0000-0000-00007D680000}"/>
    <cellStyle name="Normal 15 5 3 5_Sheet1" xfId="26338" xr:uid="{00000000-0005-0000-0000-00007E680000}"/>
    <cellStyle name="Normal 15 5 3 6" xfId="1872" xr:uid="{00000000-0005-0000-0000-00007F680000}"/>
    <cellStyle name="Normal 15 5 3 6 2" xfId="3472" xr:uid="{00000000-0005-0000-0000-000080680000}"/>
    <cellStyle name="Normal 15 5 3 6 2 2" xfId="26339" xr:uid="{00000000-0005-0000-0000-000081680000}"/>
    <cellStyle name="Normal 15 5 3 6 2 3" xfId="56857" xr:uid="{00000000-0005-0000-0000-000082680000}"/>
    <cellStyle name="Normal 15 5 3 6 2_Sheet1" xfId="26340" xr:uid="{00000000-0005-0000-0000-000083680000}"/>
    <cellStyle name="Normal 15 5 3 6 3" xfId="26341" xr:uid="{00000000-0005-0000-0000-000084680000}"/>
    <cellStyle name="Normal 15 5 3 6 4" xfId="56858" xr:uid="{00000000-0005-0000-0000-000085680000}"/>
    <cellStyle name="Normal 15 5 3 6_Sheet1" xfId="26342" xr:uid="{00000000-0005-0000-0000-000086680000}"/>
    <cellStyle name="Normal 15 5 3 7" xfId="1966" xr:uid="{00000000-0005-0000-0000-000087680000}"/>
    <cellStyle name="Normal 15 5 3 7 2" xfId="26343" xr:uid="{00000000-0005-0000-0000-000088680000}"/>
    <cellStyle name="Normal 15 5 3 7 3" xfId="56859" xr:uid="{00000000-0005-0000-0000-000089680000}"/>
    <cellStyle name="Normal 15 5 3 7_Sheet1" xfId="26344" xr:uid="{00000000-0005-0000-0000-00008A680000}"/>
    <cellStyle name="Normal 15 5 3 8" xfId="26345" xr:uid="{00000000-0005-0000-0000-00008B680000}"/>
    <cellStyle name="Normal 15 5 3 9" xfId="56860" xr:uid="{00000000-0005-0000-0000-00008C680000}"/>
    <cellStyle name="Normal 15 5 3_Sheet1" xfId="26346" xr:uid="{00000000-0005-0000-0000-00008D680000}"/>
    <cellStyle name="Normal 15 6" xfId="563" xr:uid="{00000000-0005-0000-0000-00008E680000}"/>
    <cellStyle name="Normal 15 6 2" xfId="564" xr:uid="{00000000-0005-0000-0000-00008F680000}"/>
    <cellStyle name="Normal 15 6 3" xfId="751" xr:uid="{00000000-0005-0000-0000-000090680000}"/>
    <cellStyle name="Normal 15 6 3 2" xfId="1094" xr:uid="{00000000-0005-0000-0000-000091680000}"/>
    <cellStyle name="Normal 15 6 3 2 2" xfId="1591" xr:uid="{00000000-0005-0000-0000-000092680000}"/>
    <cellStyle name="Normal 15 6 3 2 2 2" xfId="1821" xr:uid="{00000000-0005-0000-0000-000093680000}"/>
    <cellStyle name="Normal 15 6 3 2 2 2 2" xfId="3422" xr:uid="{00000000-0005-0000-0000-000094680000}"/>
    <cellStyle name="Normal 15 6 3 2 2 2 2 2" xfId="26347" xr:uid="{00000000-0005-0000-0000-000095680000}"/>
    <cellStyle name="Normal 15 6 3 2 2 2 2 3" xfId="56861" xr:uid="{00000000-0005-0000-0000-000096680000}"/>
    <cellStyle name="Normal 15 6 3 2 2 2 2_Sheet1" xfId="26348" xr:uid="{00000000-0005-0000-0000-000097680000}"/>
    <cellStyle name="Normal 15 6 3 2 2 2 3" xfId="26349" xr:uid="{00000000-0005-0000-0000-000098680000}"/>
    <cellStyle name="Normal 15 6 3 2 2 2 4" xfId="56862" xr:uid="{00000000-0005-0000-0000-000099680000}"/>
    <cellStyle name="Normal 15 6 3 2 2 2_Sheet1" xfId="26350" xr:uid="{00000000-0005-0000-0000-00009A680000}"/>
    <cellStyle name="Normal 15 6 3 2 2 3" xfId="3199" xr:uid="{00000000-0005-0000-0000-00009B680000}"/>
    <cellStyle name="Normal 15 6 3 2 2 3 2" xfId="26351" xr:uid="{00000000-0005-0000-0000-00009C680000}"/>
    <cellStyle name="Normal 15 6 3 2 2 3 3" xfId="56863" xr:uid="{00000000-0005-0000-0000-00009D680000}"/>
    <cellStyle name="Normal 15 6 3 2 2 3_Sheet1" xfId="26352" xr:uid="{00000000-0005-0000-0000-00009E680000}"/>
    <cellStyle name="Normal 15 6 3 2 2 4" xfId="26353" xr:uid="{00000000-0005-0000-0000-00009F680000}"/>
    <cellStyle name="Normal 15 6 3 2 2 5" xfId="56864" xr:uid="{00000000-0005-0000-0000-0000A0680000}"/>
    <cellStyle name="Normal 15 6 3 2 2_Sheet1" xfId="26354" xr:uid="{00000000-0005-0000-0000-0000A1680000}"/>
    <cellStyle name="Normal 15 6 3 2 3" xfId="1685" xr:uid="{00000000-0005-0000-0000-0000A2680000}"/>
    <cellStyle name="Normal 15 6 3 2 3 2" xfId="3288" xr:uid="{00000000-0005-0000-0000-0000A3680000}"/>
    <cellStyle name="Normal 15 6 3 2 3 2 2" xfId="26355" xr:uid="{00000000-0005-0000-0000-0000A4680000}"/>
    <cellStyle name="Normal 15 6 3 2 3 2 3" xfId="56865" xr:uid="{00000000-0005-0000-0000-0000A5680000}"/>
    <cellStyle name="Normal 15 6 3 2 3 2_Sheet1" xfId="26356" xr:uid="{00000000-0005-0000-0000-0000A6680000}"/>
    <cellStyle name="Normal 15 6 3 2 3 3" xfId="26357" xr:uid="{00000000-0005-0000-0000-0000A7680000}"/>
    <cellStyle name="Normal 15 6 3 2 3 4" xfId="56866" xr:uid="{00000000-0005-0000-0000-0000A8680000}"/>
    <cellStyle name="Normal 15 6 3 2 3_Sheet1" xfId="26358" xr:uid="{00000000-0005-0000-0000-0000A9680000}"/>
    <cellStyle name="Normal 15 6 3 2 4" xfId="1875" xr:uid="{00000000-0005-0000-0000-0000AA680000}"/>
    <cellStyle name="Normal 15 6 3 2 4 2" xfId="3475" xr:uid="{00000000-0005-0000-0000-0000AB680000}"/>
    <cellStyle name="Normal 15 6 3 2 4 2 2" xfId="26359" xr:uid="{00000000-0005-0000-0000-0000AC680000}"/>
    <cellStyle name="Normal 15 6 3 2 4 2 3" xfId="56867" xr:uid="{00000000-0005-0000-0000-0000AD680000}"/>
    <cellStyle name="Normal 15 6 3 2 4 2_Sheet1" xfId="26360" xr:uid="{00000000-0005-0000-0000-0000AE680000}"/>
    <cellStyle name="Normal 15 6 3 2 4 3" xfId="26361" xr:uid="{00000000-0005-0000-0000-0000AF680000}"/>
    <cellStyle name="Normal 15 6 3 2 4 4" xfId="56868" xr:uid="{00000000-0005-0000-0000-0000B0680000}"/>
    <cellStyle name="Normal 15 6 3 2 4_Sheet1" xfId="26362" xr:uid="{00000000-0005-0000-0000-0000B1680000}"/>
    <cellStyle name="Normal 15 6 3 2 5" xfId="1969" xr:uid="{00000000-0005-0000-0000-0000B2680000}"/>
    <cellStyle name="Normal 15 6 3 2 5 2" xfId="26363" xr:uid="{00000000-0005-0000-0000-0000B3680000}"/>
    <cellStyle name="Normal 15 6 3 2 5 3" xfId="56869" xr:uid="{00000000-0005-0000-0000-0000B4680000}"/>
    <cellStyle name="Normal 15 6 3 2 5_Sheet1" xfId="26364" xr:uid="{00000000-0005-0000-0000-0000B5680000}"/>
    <cellStyle name="Normal 15 6 3 2 6" xfId="26365" xr:uid="{00000000-0005-0000-0000-0000B6680000}"/>
    <cellStyle name="Normal 15 6 3 2 7" xfId="56870" xr:uid="{00000000-0005-0000-0000-0000B7680000}"/>
    <cellStyle name="Normal 15 6 3 2_Sheet1" xfId="26366" xr:uid="{00000000-0005-0000-0000-0000B8680000}"/>
    <cellStyle name="Normal 15 6 3 3" xfId="1204" xr:uid="{00000000-0005-0000-0000-0000B9680000}"/>
    <cellStyle name="Normal 15 6 3 3 2" xfId="1730" xr:uid="{00000000-0005-0000-0000-0000BA680000}"/>
    <cellStyle name="Normal 15 6 3 3 2 2" xfId="3332" xr:uid="{00000000-0005-0000-0000-0000BB680000}"/>
    <cellStyle name="Normal 15 6 3 3 2 2 2" xfId="26367" xr:uid="{00000000-0005-0000-0000-0000BC680000}"/>
    <cellStyle name="Normal 15 6 3 3 2 2 3" xfId="56871" xr:uid="{00000000-0005-0000-0000-0000BD680000}"/>
    <cellStyle name="Normal 15 6 3 3 2 2_Sheet1" xfId="26368" xr:uid="{00000000-0005-0000-0000-0000BE680000}"/>
    <cellStyle name="Normal 15 6 3 3 2 3" xfId="26369" xr:uid="{00000000-0005-0000-0000-0000BF680000}"/>
    <cellStyle name="Normal 15 6 3 3 2 4" xfId="56872" xr:uid="{00000000-0005-0000-0000-0000C0680000}"/>
    <cellStyle name="Normal 15 6 3 3 2_Sheet1" xfId="26370" xr:uid="{00000000-0005-0000-0000-0000C1680000}"/>
    <cellStyle name="Normal 15 6 3 3 3" xfId="3120" xr:uid="{00000000-0005-0000-0000-0000C2680000}"/>
    <cellStyle name="Normal 15 6 3 3 3 2" xfId="26371" xr:uid="{00000000-0005-0000-0000-0000C3680000}"/>
    <cellStyle name="Normal 15 6 3 3 3 3" xfId="56873" xr:uid="{00000000-0005-0000-0000-0000C4680000}"/>
    <cellStyle name="Normal 15 6 3 3 3_Sheet1" xfId="26372" xr:uid="{00000000-0005-0000-0000-0000C5680000}"/>
    <cellStyle name="Normal 15 6 3 3 4" xfId="26373" xr:uid="{00000000-0005-0000-0000-0000C6680000}"/>
    <cellStyle name="Normal 15 6 3 3 5" xfId="56874" xr:uid="{00000000-0005-0000-0000-0000C7680000}"/>
    <cellStyle name="Normal 15 6 3 3_Sheet1" xfId="26374" xr:uid="{00000000-0005-0000-0000-0000C8680000}"/>
    <cellStyle name="Normal 15 6 3 4" xfId="1542" xr:uid="{00000000-0005-0000-0000-0000C9680000}"/>
    <cellStyle name="Normal 15 6 3 4 2" xfId="1775" xr:uid="{00000000-0005-0000-0000-0000CA680000}"/>
    <cellStyle name="Normal 15 6 3 4 2 2" xfId="3377" xr:uid="{00000000-0005-0000-0000-0000CB680000}"/>
    <cellStyle name="Normal 15 6 3 4 2 2 2" xfId="26375" xr:uid="{00000000-0005-0000-0000-0000CC680000}"/>
    <cellStyle name="Normal 15 6 3 4 2 2 3" xfId="56875" xr:uid="{00000000-0005-0000-0000-0000CD680000}"/>
    <cellStyle name="Normal 15 6 3 4 2 2_Sheet1" xfId="26376" xr:uid="{00000000-0005-0000-0000-0000CE680000}"/>
    <cellStyle name="Normal 15 6 3 4 2 3" xfId="26377" xr:uid="{00000000-0005-0000-0000-0000CF680000}"/>
    <cellStyle name="Normal 15 6 3 4 2 4" xfId="56876" xr:uid="{00000000-0005-0000-0000-0000D0680000}"/>
    <cellStyle name="Normal 15 6 3 4 2_Sheet1" xfId="26378" xr:uid="{00000000-0005-0000-0000-0000D1680000}"/>
    <cellStyle name="Normal 15 6 3 4 3" xfId="3153" xr:uid="{00000000-0005-0000-0000-0000D2680000}"/>
    <cellStyle name="Normal 15 6 3 4 3 2" xfId="26379" xr:uid="{00000000-0005-0000-0000-0000D3680000}"/>
    <cellStyle name="Normal 15 6 3 4 3 3" xfId="56877" xr:uid="{00000000-0005-0000-0000-0000D4680000}"/>
    <cellStyle name="Normal 15 6 3 4 3_Sheet1" xfId="26380" xr:uid="{00000000-0005-0000-0000-0000D5680000}"/>
    <cellStyle name="Normal 15 6 3 4 4" xfId="26381" xr:uid="{00000000-0005-0000-0000-0000D6680000}"/>
    <cellStyle name="Normal 15 6 3 4 5" xfId="56878" xr:uid="{00000000-0005-0000-0000-0000D7680000}"/>
    <cellStyle name="Normal 15 6 3 4_Sheet1" xfId="26382" xr:uid="{00000000-0005-0000-0000-0000D8680000}"/>
    <cellStyle name="Normal 15 6 3 5" xfId="1640" xr:uid="{00000000-0005-0000-0000-0000D9680000}"/>
    <cellStyle name="Normal 15 6 3 5 2" xfId="3244" xr:uid="{00000000-0005-0000-0000-0000DA680000}"/>
    <cellStyle name="Normal 15 6 3 5 2 2" xfId="26383" xr:uid="{00000000-0005-0000-0000-0000DB680000}"/>
    <cellStyle name="Normal 15 6 3 5 2 3" xfId="56879" xr:uid="{00000000-0005-0000-0000-0000DC680000}"/>
    <cellStyle name="Normal 15 6 3 5 2_Sheet1" xfId="26384" xr:uid="{00000000-0005-0000-0000-0000DD680000}"/>
    <cellStyle name="Normal 15 6 3 5 3" xfId="26385" xr:uid="{00000000-0005-0000-0000-0000DE680000}"/>
    <cellStyle name="Normal 15 6 3 5 4" xfId="56880" xr:uid="{00000000-0005-0000-0000-0000DF680000}"/>
    <cellStyle name="Normal 15 6 3 5_Sheet1" xfId="26386" xr:uid="{00000000-0005-0000-0000-0000E0680000}"/>
    <cellStyle name="Normal 15 6 3 6" xfId="1874" xr:uid="{00000000-0005-0000-0000-0000E1680000}"/>
    <cellStyle name="Normal 15 6 3 6 2" xfId="3474" xr:uid="{00000000-0005-0000-0000-0000E2680000}"/>
    <cellStyle name="Normal 15 6 3 6 2 2" xfId="26387" xr:uid="{00000000-0005-0000-0000-0000E3680000}"/>
    <cellStyle name="Normal 15 6 3 6 2 3" xfId="56881" xr:uid="{00000000-0005-0000-0000-0000E4680000}"/>
    <cellStyle name="Normal 15 6 3 6 2_Sheet1" xfId="26388" xr:uid="{00000000-0005-0000-0000-0000E5680000}"/>
    <cellStyle name="Normal 15 6 3 6 3" xfId="26389" xr:uid="{00000000-0005-0000-0000-0000E6680000}"/>
    <cellStyle name="Normal 15 6 3 6 4" xfId="56882" xr:uid="{00000000-0005-0000-0000-0000E7680000}"/>
    <cellStyle name="Normal 15 6 3 6_Sheet1" xfId="26390" xr:uid="{00000000-0005-0000-0000-0000E8680000}"/>
    <cellStyle name="Normal 15 6 3 7" xfId="1968" xr:uid="{00000000-0005-0000-0000-0000E9680000}"/>
    <cellStyle name="Normal 15 6 3 7 2" xfId="26391" xr:uid="{00000000-0005-0000-0000-0000EA680000}"/>
    <cellStyle name="Normal 15 6 3 7 3" xfId="56883" xr:uid="{00000000-0005-0000-0000-0000EB680000}"/>
    <cellStyle name="Normal 15 6 3 7_Sheet1" xfId="26392" xr:uid="{00000000-0005-0000-0000-0000EC680000}"/>
    <cellStyle name="Normal 15 6 3 8" xfId="26393" xr:uid="{00000000-0005-0000-0000-0000ED680000}"/>
    <cellStyle name="Normal 15 6 3 9" xfId="56884" xr:uid="{00000000-0005-0000-0000-0000EE680000}"/>
    <cellStyle name="Normal 15 6 3_Sheet1" xfId="26394" xr:uid="{00000000-0005-0000-0000-0000EF680000}"/>
    <cellStyle name="Normal 15 7" xfId="565" xr:uid="{00000000-0005-0000-0000-0000F0680000}"/>
    <cellStyle name="Normal 15 7 2" xfId="566" xr:uid="{00000000-0005-0000-0000-0000F1680000}"/>
    <cellStyle name="Normal 15 7 3" xfId="752" xr:uid="{00000000-0005-0000-0000-0000F2680000}"/>
    <cellStyle name="Normal 15 7 3 2" xfId="1095" xr:uid="{00000000-0005-0000-0000-0000F3680000}"/>
    <cellStyle name="Normal 15 7 3 2 2" xfId="1592" xr:uid="{00000000-0005-0000-0000-0000F4680000}"/>
    <cellStyle name="Normal 15 7 3 2 2 2" xfId="1822" xr:uid="{00000000-0005-0000-0000-0000F5680000}"/>
    <cellStyle name="Normal 15 7 3 2 2 2 2" xfId="3423" xr:uid="{00000000-0005-0000-0000-0000F6680000}"/>
    <cellStyle name="Normal 15 7 3 2 2 2 2 2" xfId="26395" xr:uid="{00000000-0005-0000-0000-0000F7680000}"/>
    <cellStyle name="Normal 15 7 3 2 2 2 2 3" xfId="56885" xr:uid="{00000000-0005-0000-0000-0000F8680000}"/>
    <cellStyle name="Normal 15 7 3 2 2 2 2_Sheet1" xfId="26396" xr:uid="{00000000-0005-0000-0000-0000F9680000}"/>
    <cellStyle name="Normal 15 7 3 2 2 2 3" xfId="26397" xr:uid="{00000000-0005-0000-0000-0000FA680000}"/>
    <cellStyle name="Normal 15 7 3 2 2 2 4" xfId="56886" xr:uid="{00000000-0005-0000-0000-0000FB680000}"/>
    <cellStyle name="Normal 15 7 3 2 2 2_Sheet1" xfId="26398" xr:uid="{00000000-0005-0000-0000-0000FC680000}"/>
    <cellStyle name="Normal 15 7 3 2 2 3" xfId="3200" xr:uid="{00000000-0005-0000-0000-0000FD680000}"/>
    <cellStyle name="Normal 15 7 3 2 2 3 2" xfId="26399" xr:uid="{00000000-0005-0000-0000-0000FE680000}"/>
    <cellStyle name="Normal 15 7 3 2 2 3 3" xfId="56887" xr:uid="{00000000-0005-0000-0000-0000FF680000}"/>
    <cellStyle name="Normal 15 7 3 2 2 3_Sheet1" xfId="26400" xr:uid="{00000000-0005-0000-0000-000000690000}"/>
    <cellStyle name="Normal 15 7 3 2 2 4" xfId="26401" xr:uid="{00000000-0005-0000-0000-000001690000}"/>
    <cellStyle name="Normal 15 7 3 2 2 5" xfId="56888" xr:uid="{00000000-0005-0000-0000-000002690000}"/>
    <cellStyle name="Normal 15 7 3 2 2_Sheet1" xfId="26402" xr:uid="{00000000-0005-0000-0000-000003690000}"/>
    <cellStyle name="Normal 15 7 3 2 3" xfId="1686" xr:uid="{00000000-0005-0000-0000-000004690000}"/>
    <cellStyle name="Normal 15 7 3 2 3 2" xfId="3289" xr:uid="{00000000-0005-0000-0000-000005690000}"/>
    <cellStyle name="Normal 15 7 3 2 3 2 2" xfId="26403" xr:uid="{00000000-0005-0000-0000-000006690000}"/>
    <cellStyle name="Normal 15 7 3 2 3 2 3" xfId="56889" xr:uid="{00000000-0005-0000-0000-000007690000}"/>
    <cellStyle name="Normal 15 7 3 2 3 2_Sheet1" xfId="26404" xr:uid="{00000000-0005-0000-0000-000008690000}"/>
    <cellStyle name="Normal 15 7 3 2 3 3" xfId="26405" xr:uid="{00000000-0005-0000-0000-000009690000}"/>
    <cellStyle name="Normal 15 7 3 2 3 4" xfId="56890" xr:uid="{00000000-0005-0000-0000-00000A690000}"/>
    <cellStyle name="Normal 15 7 3 2 3_Sheet1" xfId="26406" xr:uid="{00000000-0005-0000-0000-00000B690000}"/>
    <cellStyle name="Normal 15 7 3 2 4" xfId="1877" xr:uid="{00000000-0005-0000-0000-00000C690000}"/>
    <cellStyle name="Normal 15 7 3 2 4 2" xfId="3477" xr:uid="{00000000-0005-0000-0000-00000D690000}"/>
    <cellStyle name="Normal 15 7 3 2 4 2 2" xfId="26407" xr:uid="{00000000-0005-0000-0000-00000E690000}"/>
    <cellStyle name="Normal 15 7 3 2 4 2 3" xfId="56891" xr:uid="{00000000-0005-0000-0000-00000F690000}"/>
    <cellStyle name="Normal 15 7 3 2 4 2_Sheet1" xfId="26408" xr:uid="{00000000-0005-0000-0000-000010690000}"/>
    <cellStyle name="Normal 15 7 3 2 4 3" xfId="26409" xr:uid="{00000000-0005-0000-0000-000011690000}"/>
    <cellStyle name="Normal 15 7 3 2 4 4" xfId="56892" xr:uid="{00000000-0005-0000-0000-000012690000}"/>
    <cellStyle name="Normal 15 7 3 2 4_Sheet1" xfId="26410" xr:uid="{00000000-0005-0000-0000-000013690000}"/>
    <cellStyle name="Normal 15 7 3 2 5" xfId="1971" xr:uid="{00000000-0005-0000-0000-000014690000}"/>
    <cellStyle name="Normal 15 7 3 2 5 2" xfId="26411" xr:uid="{00000000-0005-0000-0000-000015690000}"/>
    <cellStyle name="Normal 15 7 3 2 5 3" xfId="56893" xr:uid="{00000000-0005-0000-0000-000016690000}"/>
    <cellStyle name="Normal 15 7 3 2 5_Sheet1" xfId="26412" xr:uid="{00000000-0005-0000-0000-000017690000}"/>
    <cellStyle name="Normal 15 7 3 2 6" xfId="26413" xr:uid="{00000000-0005-0000-0000-000018690000}"/>
    <cellStyle name="Normal 15 7 3 2 7" xfId="56894" xr:uid="{00000000-0005-0000-0000-000019690000}"/>
    <cellStyle name="Normal 15 7 3 2_Sheet1" xfId="26414" xr:uid="{00000000-0005-0000-0000-00001A690000}"/>
    <cellStyle name="Normal 15 7 3 3" xfId="1205" xr:uid="{00000000-0005-0000-0000-00001B690000}"/>
    <cellStyle name="Normal 15 7 3 3 2" xfId="1731" xr:uid="{00000000-0005-0000-0000-00001C690000}"/>
    <cellStyle name="Normal 15 7 3 3 2 2" xfId="3333" xr:uid="{00000000-0005-0000-0000-00001D690000}"/>
    <cellStyle name="Normal 15 7 3 3 2 2 2" xfId="26415" xr:uid="{00000000-0005-0000-0000-00001E690000}"/>
    <cellStyle name="Normal 15 7 3 3 2 2 3" xfId="56895" xr:uid="{00000000-0005-0000-0000-00001F690000}"/>
    <cellStyle name="Normal 15 7 3 3 2 2_Sheet1" xfId="26416" xr:uid="{00000000-0005-0000-0000-000020690000}"/>
    <cellStyle name="Normal 15 7 3 3 2 3" xfId="26417" xr:uid="{00000000-0005-0000-0000-000021690000}"/>
    <cellStyle name="Normal 15 7 3 3 2 4" xfId="56896" xr:uid="{00000000-0005-0000-0000-000022690000}"/>
    <cellStyle name="Normal 15 7 3 3 2_Sheet1" xfId="26418" xr:uid="{00000000-0005-0000-0000-000023690000}"/>
    <cellStyle name="Normal 15 7 3 3 3" xfId="3121" xr:uid="{00000000-0005-0000-0000-000024690000}"/>
    <cellStyle name="Normal 15 7 3 3 3 2" xfId="26419" xr:uid="{00000000-0005-0000-0000-000025690000}"/>
    <cellStyle name="Normal 15 7 3 3 3 3" xfId="56897" xr:uid="{00000000-0005-0000-0000-000026690000}"/>
    <cellStyle name="Normal 15 7 3 3 3_Sheet1" xfId="26420" xr:uid="{00000000-0005-0000-0000-000027690000}"/>
    <cellStyle name="Normal 15 7 3 3 4" xfId="26421" xr:uid="{00000000-0005-0000-0000-000028690000}"/>
    <cellStyle name="Normal 15 7 3 3 5" xfId="56898" xr:uid="{00000000-0005-0000-0000-000029690000}"/>
    <cellStyle name="Normal 15 7 3 3_Sheet1" xfId="26422" xr:uid="{00000000-0005-0000-0000-00002A690000}"/>
    <cellStyle name="Normal 15 7 3 4" xfId="1543" xr:uid="{00000000-0005-0000-0000-00002B690000}"/>
    <cellStyle name="Normal 15 7 3 4 2" xfId="1776" xr:uid="{00000000-0005-0000-0000-00002C690000}"/>
    <cellStyle name="Normal 15 7 3 4 2 2" xfId="3378" xr:uid="{00000000-0005-0000-0000-00002D690000}"/>
    <cellStyle name="Normal 15 7 3 4 2 2 2" xfId="26423" xr:uid="{00000000-0005-0000-0000-00002E690000}"/>
    <cellStyle name="Normal 15 7 3 4 2 2 3" xfId="56899" xr:uid="{00000000-0005-0000-0000-00002F690000}"/>
    <cellStyle name="Normal 15 7 3 4 2 2_Sheet1" xfId="26424" xr:uid="{00000000-0005-0000-0000-000030690000}"/>
    <cellStyle name="Normal 15 7 3 4 2 3" xfId="26425" xr:uid="{00000000-0005-0000-0000-000031690000}"/>
    <cellStyle name="Normal 15 7 3 4 2 4" xfId="56900" xr:uid="{00000000-0005-0000-0000-000032690000}"/>
    <cellStyle name="Normal 15 7 3 4 2_Sheet1" xfId="26426" xr:uid="{00000000-0005-0000-0000-000033690000}"/>
    <cellStyle name="Normal 15 7 3 4 3" xfId="3154" xr:uid="{00000000-0005-0000-0000-000034690000}"/>
    <cellStyle name="Normal 15 7 3 4 3 2" xfId="26427" xr:uid="{00000000-0005-0000-0000-000035690000}"/>
    <cellStyle name="Normal 15 7 3 4 3 3" xfId="56901" xr:uid="{00000000-0005-0000-0000-000036690000}"/>
    <cellStyle name="Normal 15 7 3 4 3_Sheet1" xfId="26428" xr:uid="{00000000-0005-0000-0000-000037690000}"/>
    <cellStyle name="Normal 15 7 3 4 4" xfId="26429" xr:uid="{00000000-0005-0000-0000-000038690000}"/>
    <cellStyle name="Normal 15 7 3 4 5" xfId="56902" xr:uid="{00000000-0005-0000-0000-000039690000}"/>
    <cellStyle name="Normal 15 7 3 4_Sheet1" xfId="26430" xr:uid="{00000000-0005-0000-0000-00003A690000}"/>
    <cellStyle name="Normal 15 7 3 5" xfId="1641" xr:uid="{00000000-0005-0000-0000-00003B690000}"/>
    <cellStyle name="Normal 15 7 3 5 2" xfId="3245" xr:uid="{00000000-0005-0000-0000-00003C690000}"/>
    <cellStyle name="Normal 15 7 3 5 2 2" xfId="26431" xr:uid="{00000000-0005-0000-0000-00003D690000}"/>
    <cellStyle name="Normal 15 7 3 5 2 3" xfId="56903" xr:uid="{00000000-0005-0000-0000-00003E690000}"/>
    <cellStyle name="Normal 15 7 3 5 2_Sheet1" xfId="26432" xr:uid="{00000000-0005-0000-0000-00003F690000}"/>
    <cellStyle name="Normal 15 7 3 5 3" xfId="26433" xr:uid="{00000000-0005-0000-0000-000040690000}"/>
    <cellStyle name="Normal 15 7 3 5 4" xfId="56904" xr:uid="{00000000-0005-0000-0000-000041690000}"/>
    <cellStyle name="Normal 15 7 3 5_Sheet1" xfId="26434" xr:uid="{00000000-0005-0000-0000-000042690000}"/>
    <cellStyle name="Normal 15 7 3 6" xfId="1876" xr:uid="{00000000-0005-0000-0000-000043690000}"/>
    <cellStyle name="Normal 15 7 3 6 2" xfId="3476" xr:uid="{00000000-0005-0000-0000-000044690000}"/>
    <cellStyle name="Normal 15 7 3 6 2 2" xfId="26435" xr:uid="{00000000-0005-0000-0000-000045690000}"/>
    <cellStyle name="Normal 15 7 3 6 2 3" xfId="56905" xr:uid="{00000000-0005-0000-0000-000046690000}"/>
    <cellStyle name="Normal 15 7 3 6 2_Sheet1" xfId="26436" xr:uid="{00000000-0005-0000-0000-000047690000}"/>
    <cellStyle name="Normal 15 7 3 6 3" xfId="26437" xr:uid="{00000000-0005-0000-0000-000048690000}"/>
    <cellStyle name="Normal 15 7 3 6 4" xfId="56906" xr:uid="{00000000-0005-0000-0000-000049690000}"/>
    <cellStyle name="Normal 15 7 3 6_Sheet1" xfId="26438" xr:uid="{00000000-0005-0000-0000-00004A690000}"/>
    <cellStyle name="Normal 15 7 3 7" xfId="1970" xr:uid="{00000000-0005-0000-0000-00004B690000}"/>
    <cellStyle name="Normal 15 7 3 7 2" xfId="26439" xr:uid="{00000000-0005-0000-0000-00004C690000}"/>
    <cellStyle name="Normal 15 7 3 7 3" xfId="56907" xr:uid="{00000000-0005-0000-0000-00004D690000}"/>
    <cellStyle name="Normal 15 7 3 7_Sheet1" xfId="26440" xr:uid="{00000000-0005-0000-0000-00004E690000}"/>
    <cellStyle name="Normal 15 7 3 8" xfId="26441" xr:uid="{00000000-0005-0000-0000-00004F690000}"/>
    <cellStyle name="Normal 15 7 3 9" xfId="56908" xr:uid="{00000000-0005-0000-0000-000050690000}"/>
    <cellStyle name="Normal 15 7 3_Sheet1" xfId="26442" xr:uid="{00000000-0005-0000-0000-000051690000}"/>
    <cellStyle name="Normal 15 8" xfId="2821" xr:uid="{00000000-0005-0000-0000-000052690000}"/>
    <cellStyle name="Normal 15 9" xfId="56909" xr:uid="{00000000-0005-0000-0000-000053690000}"/>
    <cellStyle name="Normal 15 9 2" xfId="56910" xr:uid="{00000000-0005-0000-0000-000054690000}"/>
    <cellStyle name="Normal 15_Sheet1" xfId="26443" xr:uid="{00000000-0005-0000-0000-000055690000}"/>
    <cellStyle name="Normal 150" xfId="1858" xr:uid="{00000000-0005-0000-0000-000056690000}"/>
    <cellStyle name="Normal 150 2" xfId="3459" xr:uid="{00000000-0005-0000-0000-000057690000}"/>
    <cellStyle name="Normal 150 2 2" xfId="26444" xr:uid="{00000000-0005-0000-0000-000058690000}"/>
    <cellStyle name="Normal 150 2 3" xfId="56911" xr:uid="{00000000-0005-0000-0000-000059690000}"/>
    <cellStyle name="Normal 150 2_Sheet1" xfId="26445" xr:uid="{00000000-0005-0000-0000-00005A690000}"/>
    <cellStyle name="Normal 150 3" xfId="26446" xr:uid="{00000000-0005-0000-0000-00005B690000}"/>
    <cellStyle name="Normal 150 3 2" xfId="56912" xr:uid="{00000000-0005-0000-0000-00005C690000}"/>
    <cellStyle name="Normal 150 4" xfId="56913" xr:uid="{00000000-0005-0000-0000-00005D690000}"/>
    <cellStyle name="Normal 150 5" xfId="56914" xr:uid="{00000000-0005-0000-0000-00005E690000}"/>
    <cellStyle name="Normal 150_Sheet1" xfId="26447" xr:uid="{00000000-0005-0000-0000-00005F690000}"/>
    <cellStyle name="Normal 151" xfId="1859" xr:uid="{00000000-0005-0000-0000-000060690000}"/>
    <cellStyle name="Normal 151 2" xfId="3460" xr:uid="{00000000-0005-0000-0000-000061690000}"/>
    <cellStyle name="Normal 151 2 2" xfId="26448" xr:uid="{00000000-0005-0000-0000-000062690000}"/>
    <cellStyle name="Normal 151 2 3" xfId="56915" xr:uid="{00000000-0005-0000-0000-000063690000}"/>
    <cellStyle name="Normal 151 2_Sheet1" xfId="26449" xr:uid="{00000000-0005-0000-0000-000064690000}"/>
    <cellStyle name="Normal 151 3" xfId="26450" xr:uid="{00000000-0005-0000-0000-000065690000}"/>
    <cellStyle name="Normal 151 3 2" xfId="56916" xr:uid="{00000000-0005-0000-0000-000066690000}"/>
    <cellStyle name="Normal 151 4" xfId="56917" xr:uid="{00000000-0005-0000-0000-000067690000}"/>
    <cellStyle name="Normal 151_Sheet1" xfId="26451" xr:uid="{00000000-0005-0000-0000-000068690000}"/>
    <cellStyle name="Normal 152" xfId="1860" xr:uid="{00000000-0005-0000-0000-000069690000}"/>
    <cellStyle name="Normal 152 2" xfId="3461" xr:uid="{00000000-0005-0000-0000-00006A690000}"/>
    <cellStyle name="Normal 152 2 2" xfId="26452" xr:uid="{00000000-0005-0000-0000-00006B690000}"/>
    <cellStyle name="Normal 152 2 3" xfId="56918" xr:uid="{00000000-0005-0000-0000-00006C690000}"/>
    <cellStyle name="Normal 152 2_Sheet1" xfId="26453" xr:uid="{00000000-0005-0000-0000-00006D690000}"/>
    <cellStyle name="Normal 152 3" xfId="26454" xr:uid="{00000000-0005-0000-0000-00006E690000}"/>
    <cellStyle name="Normal 152 3 2" xfId="56919" xr:uid="{00000000-0005-0000-0000-00006F690000}"/>
    <cellStyle name="Normal 152 4" xfId="56920" xr:uid="{00000000-0005-0000-0000-000070690000}"/>
    <cellStyle name="Normal 152 4 2" xfId="56921" xr:uid="{00000000-0005-0000-0000-000071690000}"/>
    <cellStyle name="Normal 152 5" xfId="56922" xr:uid="{00000000-0005-0000-0000-000072690000}"/>
    <cellStyle name="Normal 152 6" xfId="56923" xr:uid="{00000000-0005-0000-0000-000073690000}"/>
    <cellStyle name="Normal 152_Sheet1" xfId="26455" xr:uid="{00000000-0005-0000-0000-000074690000}"/>
    <cellStyle name="Normal 153" xfId="1861" xr:uid="{00000000-0005-0000-0000-000075690000}"/>
    <cellStyle name="Normal 153 2" xfId="3462" xr:uid="{00000000-0005-0000-0000-000076690000}"/>
    <cellStyle name="Normal 153 2 2" xfId="26456" xr:uid="{00000000-0005-0000-0000-000077690000}"/>
    <cellStyle name="Normal 153 2 3" xfId="56924" xr:uid="{00000000-0005-0000-0000-000078690000}"/>
    <cellStyle name="Normal 153 2_Sheet1" xfId="26457" xr:uid="{00000000-0005-0000-0000-000079690000}"/>
    <cellStyle name="Normal 153 3" xfId="26458" xr:uid="{00000000-0005-0000-0000-00007A690000}"/>
    <cellStyle name="Normal 153 3 2" xfId="56925" xr:uid="{00000000-0005-0000-0000-00007B690000}"/>
    <cellStyle name="Normal 153 4" xfId="56926" xr:uid="{00000000-0005-0000-0000-00007C690000}"/>
    <cellStyle name="Normal 153_Sheet1" xfId="26459" xr:uid="{00000000-0005-0000-0000-00007D690000}"/>
    <cellStyle name="Normal 154" xfId="1862" xr:uid="{00000000-0005-0000-0000-00007E690000}"/>
    <cellStyle name="Normal 154 2" xfId="3463" xr:uid="{00000000-0005-0000-0000-00007F690000}"/>
    <cellStyle name="Normal 154 2 2" xfId="26460" xr:uid="{00000000-0005-0000-0000-000080690000}"/>
    <cellStyle name="Normal 154 2 3" xfId="56927" xr:uid="{00000000-0005-0000-0000-000081690000}"/>
    <cellStyle name="Normal 154 2_Sheet1" xfId="26461" xr:uid="{00000000-0005-0000-0000-000082690000}"/>
    <cellStyle name="Normal 154 3" xfId="26462" xr:uid="{00000000-0005-0000-0000-000083690000}"/>
    <cellStyle name="Normal 154 3 2" xfId="56928" xr:uid="{00000000-0005-0000-0000-000084690000}"/>
    <cellStyle name="Normal 154 4" xfId="56929" xr:uid="{00000000-0005-0000-0000-000085690000}"/>
    <cellStyle name="Normal 154_Sheet1" xfId="26463" xr:uid="{00000000-0005-0000-0000-000086690000}"/>
    <cellStyle name="Normal 155" xfId="1863" xr:uid="{00000000-0005-0000-0000-000087690000}"/>
    <cellStyle name="Normal 155 2" xfId="3464" xr:uid="{00000000-0005-0000-0000-000088690000}"/>
    <cellStyle name="Normal 155 2 2" xfId="26464" xr:uid="{00000000-0005-0000-0000-000089690000}"/>
    <cellStyle name="Normal 155 2 3" xfId="56930" xr:uid="{00000000-0005-0000-0000-00008A690000}"/>
    <cellStyle name="Normal 155 2_Sheet1" xfId="26465" xr:uid="{00000000-0005-0000-0000-00008B690000}"/>
    <cellStyle name="Normal 155 3" xfId="26466" xr:uid="{00000000-0005-0000-0000-00008C690000}"/>
    <cellStyle name="Normal 155 3 2" xfId="56931" xr:uid="{00000000-0005-0000-0000-00008D690000}"/>
    <cellStyle name="Normal 155 4" xfId="56932" xr:uid="{00000000-0005-0000-0000-00008E690000}"/>
    <cellStyle name="Normal 155_Sheet1" xfId="26467" xr:uid="{00000000-0005-0000-0000-00008F690000}"/>
    <cellStyle name="Normal 156" xfId="1864" xr:uid="{00000000-0005-0000-0000-000090690000}"/>
    <cellStyle name="Normal 156 2" xfId="3465" xr:uid="{00000000-0005-0000-0000-000091690000}"/>
    <cellStyle name="Normal 156 2 2" xfId="26468" xr:uid="{00000000-0005-0000-0000-000092690000}"/>
    <cellStyle name="Normal 156 2 3" xfId="56933" xr:uid="{00000000-0005-0000-0000-000093690000}"/>
    <cellStyle name="Normal 156 2_Sheet1" xfId="26469" xr:uid="{00000000-0005-0000-0000-000094690000}"/>
    <cellStyle name="Normal 156 3" xfId="26470" xr:uid="{00000000-0005-0000-0000-000095690000}"/>
    <cellStyle name="Normal 156 3 2" xfId="56934" xr:uid="{00000000-0005-0000-0000-000096690000}"/>
    <cellStyle name="Normal 156 4" xfId="56935" xr:uid="{00000000-0005-0000-0000-000097690000}"/>
    <cellStyle name="Normal 156_Sheet1" xfId="26471" xr:uid="{00000000-0005-0000-0000-000098690000}"/>
    <cellStyle name="Normal 157" xfId="3111" xr:uid="{00000000-0005-0000-0000-000099690000}"/>
    <cellStyle name="Normal 157 2" xfId="26472" xr:uid="{00000000-0005-0000-0000-00009A690000}"/>
    <cellStyle name="Normal 157 3" xfId="56936" xr:uid="{00000000-0005-0000-0000-00009B690000}"/>
    <cellStyle name="Normal 157 3 2" xfId="56937" xr:uid="{00000000-0005-0000-0000-00009C690000}"/>
    <cellStyle name="Normal 158" xfId="1955" xr:uid="{00000000-0005-0000-0000-00009D690000}"/>
    <cellStyle name="Normal 158 10" xfId="26473" xr:uid="{00000000-0005-0000-0000-00009E690000}"/>
    <cellStyle name="Normal 158 2" xfId="26474" xr:uid="{00000000-0005-0000-0000-00009F690000}"/>
    <cellStyle name="Normal 158 2 2" xfId="26475" xr:uid="{00000000-0005-0000-0000-0000A0690000}"/>
    <cellStyle name="Normal 158 2 3" xfId="56938" xr:uid="{00000000-0005-0000-0000-0000A1690000}"/>
    <cellStyle name="Normal 158 2_Sheet1" xfId="26476" xr:uid="{00000000-0005-0000-0000-0000A2690000}"/>
    <cellStyle name="Normal 158 3" xfId="26477" xr:uid="{00000000-0005-0000-0000-0000A3690000}"/>
    <cellStyle name="Normal 158 4" xfId="26478" xr:uid="{00000000-0005-0000-0000-0000A4690000}"/>
    <cellStyle name="Normal 158 5" xfId="26479" xr:uid="{00000000-0005-0000-0000-0000A5690000}"/>
    <cellStyle name="Normal 158 6" xfId="26480" xr:uid="{00000000-0005-0000-0000-0000A6690000}"/>
    <cellStyle name="Normal 158 7" xfId="26481" xr:uid="{00000000-0005-0000-0000-0000A7690000}"/>
    <cellStyle name="Normal 158 8" xfId="26482" xr:uid="{00000000-0005-0000-0000-0000A8690000}"/>
    <cellStyle name="Normal 158 9" xfId="26483" xr:uid="{00000000-0005-0000-0000-0000A9690000}"/>
    <cellStyle name="Normal 159" xfId="26484" xr:uid="{00000000-0005-0000-0000-0000AA690000}"/>
    <cellStyle name="Normal 159 2" xfId="56939" xr:uid="{00000000-0005-0000-0000-0000AB690000}"/>
    <cellStyle name="Normal 159 2 2" xfId="56940" xr:uid="{00000000-0005-0000-0000-0000AC690000}"/>
    <cellStyle name="Normal 159 3" xfId="56941" xr:uid="{00000000-0005-0000-0000-0000AD690000}"/>
    <cellStyle name="Normal 16" xfId="567" xr:uid="{00000000-0005-0000-0000-0000AE690000}"/>
    <cellStyle name="Normal 16 10" xfId="26485" xr:uid="{00000000-0005-0000-0000-0000AF690000}"/>
    <cellStyle name="Normal 16 10 10" xfId="56942" xr:uid="{00000000-0005-0000-0000-0000B0690000}"/>
    <cellStyle name="Normal 16 10 2" xfId="26486" xr:uid="{00000000-0005-0000-0000-0000B1690000}"/>
    <cellStyle name="Normal 16 10 2 2" xfId="26487" xr:uid="{00000000-0005-0000-0000-0000B2690000}"/>
    <cellStyle name="Normal 16 10 2 2 2" xfId="26488" xr:uid="{00000000-0005-0000-0000-0000B3690000}"/>
    <cellStyle name="Normal 16 10 2 2 3" xfId="26489" xr:uid="{00000000-0005-0000-0000-0000B4690000}"/>
    <cellStyle name="Normal 16 10 2 2 4" xfId="26490" xr:uid="{00000000-0005-0000-0000-0000B5690000}"/>
    <cellStyle name="Normal 16 10 2 2 5" xfId="26491" xr:uid="{00000000-0005-0000-0000-0000B6690000}"/>
    <cellStyle name="Normal 16 10 2 2 6" xfId="26492" xr:uid="{00000000-0005-0000-0000-0000B7690000}"/>
    <cellStyle name="Normal 16 10 2 2 7" xfId="26493" xr:uid="{00000000-0005-0000-0000-0000B8690000}"/>
    <cellStyle name="Normal 16 10 2 3" xfId="26494" xr:uid="{00000000-0005-0000-0000-0000B9690000}"/>
    <cellStyle name="Normal 16 10 2 4" xfId="26495" xr:uid="{00000000-0005-0000-0000-0000BA690000}"/>
    <cellStyle name="Normal 16 10 2 5" xfId="26496" xr:uid="{00000000-0005-0000-0000-0000BB690000}"/>
    <cellStyle name="Normal 16 10 2 6" xfId="26497" xr:uid="{00000000-0005-0000-0000-0000BC690000}"/>
    <cellStyle name="Normal 16 10 2 7" xfId="26498" xr:uid="{00000000-0005-0000-0000-0000BD690000}"/>
    <cellStyle name="Normal 16 10 2 8" xfId="26499" xr:uid="{00000000-0005-0000-0000-0000BE690000}"/>
    <cellStyle name="Normal 16 10 3" xfId="26500" xr:uid="{00000000-0005-0000-0000-0000BF690000}"/>
    <cellStyle name="Normal 16 10 3 2" xfId="26501" xr:uid="{00000000-0005-0000-0000-0000C0690000}"/>
    <cellStyle name="Normal 16 10 3 3" xfId="26502" xr:uid="{00000000-0005-0000-0000-0000C1690000}"/>
    <cellStyle name="Normal 16 10 3 4" xfId="26503" xr:uid="{00000000-0005-0000-0000-0000C2690000}"/>
    <cellStyle name="Normal 16 10 3 5" xfId="26504" xr:uid="{00000000-0005-0000-0000-0000C3690000}"/>
    <cellStyle name="Normal 16 10 3 6" xfId="26505" xr:uid="{00000000-0005-0000-0000-0000C4690000}"/>
    <cellStyle name="Normal 16 10 3 7" xfId="26506" xr:uid="{00000000-0005-0000-0000-0000C5690000}"/>
    <cellStyle name="Normal 16 10 4" xfId="26507" xr:uid="{00000000-0005-0000-0000-0000C6690000}"/>
    <cellStyle name="Normal 16 10 5" xfId="26508" xr:uid="{00000000-0005-0000-0000-0000C7690000}"/>
    <cellStyle name="Normal 16 10 6" xfId="26509" xr:uid="{00000000-0005-0000-0000-0000C8690000}"/>
    <cellStyle name="Normal 16 10 7" xfId="26510" xr:uid="{00000000-0005-0000-0000-0000C9690000}"/>
    <cellStyle name="Normal 16 10 8" xfId="26511" xr:uid="{00000000-0005-0000-0000-0000CA690000}"/>
    <cellStyle name="Normal 16 10 9" xfId="26512" xr:uid="{00000000-0005-0000-0000-0000CB690000}"/>
    <cellStyle name="Normal 16 11" xfId="26513" xr:uid="{00000000-0005-0000-0000-0000CC690000}"/>
    <cellStyle name="Normal 16 11 2" xfId="26514" xr:uid="{00000000-0005-0000-0000-0000CD690000}"/>
    <cellStyle name="Normal 16 11 2 2" xfId="26515" xr:uid="{00000000-0005-0000-0000-0000CE690000}"/>
    <cellStyle name="Normal 16 11 2 3" xfId="26516" xr:uid="{00000000-0005-0000-0000-0000CF690000}"/>
    <cellStyle name="Normal 16 11 2 4" xfId="26517" xr:uid="{00000000-0005-0000-0000-0000D0690000}"/>
    <cellStyle name="Normal 16 11 2 5" xfId="26518" xr:uid="{00000000-0005-0000-0000-0000D1690000}"/>
    <cellStyle name="Normal 16 11 2 6" xfId="26519" xr:uid="{00000000-0005-0000-0000-0000D2690000}"/>
    <cellStyle name="Normal 16 11 2 7" xfId="26520" xr:uid="{00000000-0005-0000-0000-0000D3690000}"/>
    <cellStyle name="Normal 16 11 3" xfId="26521" xr:uid="{00000000-0005-0000-0000-0000D4690000}"/>
    <cellStyle name="Normal 16 11 4" xfId="26522" xr:uid="{00000000-0005-0000-0000-0000D5690000}"/>
    <cellStyle name="Normal 16 11 5" xfId="26523" xr:uid="{00000000-0005-0000-0000-0000D6690000}"/>
    <cellStyle name="Normal 16 11 6" xfId="26524" xr:uid="{00000000-0005-0000-0000-0000D7690000}"/>
    <cellStyle name="Normal 16 11 7" xfId="26525" xr:uid="{00000000-0005-0000-0000-0000D8690000}"/>
    <cellStyle name="Normal 16 11 8" xfId="26526" xr:uid="{00000000-0005-0000-0000-0000D9690000}"/>
    <cellStyle name="Normal 16 12" xfId="26527" xr:uid="{00000000-0005-0000-0000-0000DA690000}"/>
    <cellStyle name="Normal 16 12 2" xfId="26528" xr:uid="{00000000-0005-0000-0000-0000DB690000}"/>
    <cellStyle name="Normal 16 12 3" xfId="26529" xr:uid="{00000000-0005-0000-0000-0000DC690000}"/>
    <cellStyle name="Normal 16 12 4" xfId="26530" xr:uid="{00000000-0005-0000-0000-0000DD690000}"/>
    <cellStyle name="Normal 16 12 5" xfId="26531" xr:uid="{00000000-0005-0000-0000-0000DE690000}"/>
    <cellStyle name="Normal 16 12 6" xfId="26532" xr:uid="{00000000-0005-0000-0000-0000DF690000}"/>
    <cellStyle name="Normal 16 12 7" xfId="26533" xr:uid="{00000000-0005-0000-0000-0000E0690000}"/>
    <cellStyle name="Normal 16 13" xfId="26534" xr:uid="{00000000-0005-0000-0000-0000E1690000}"/>
    <cellStyle name="Normal 16 14" xfId="26535" xr:uid="{00000000-0005-0000-0000-0000E2690000}"/>
    <cellStyle name="Normal 16 15" xfId="26536" xr:uid="{00000000-0005-0000-0000-0000E3690000}"/>
    <cellStyle name="Normal 16 16" xfId="26537" xr:uid="{00000000-0005-0000-0000-0000E4690000}"/>
    <cellStyle name="Normal 16 17" xfId="26538" xr:uid="{00000000-0005-0000-0000-0000E5690000}"/>
    <cellStyle name="Normal 16 18" xfId="26539" xr:uid="{00000000-0005-0000-0000-0000E6690000}"/>
    <cellStyle name="Normal 16 19" xfId="26540" xr:uid="{00000000-0005-0000-0000-0000E7690000}"/>
    <cellStyle name="Normal 16 2" xfId="568" xr:uid="{00000000-0005-0000-0000-0000E8690000}"/>
    <cellStyle name="Normal 16 2 10" xfId="26541" xr:uid="{00000000-0005-0000-0000-0000E9690000}"/>
    <cellStyle name="Normal 16 2 11" xfId="26542" xr:uid="{00000000-0005-0000-0000-0000EA690000}"/>
    <cellStyle name="Normal 16 2 12" xfId="26543" xr:uid="{00000000-0005-0000-0000-0000EB690000}"/>
    <cellStyle name="Normal 16 2 13" xfId="26544" xr:uid="{00000000-0005-0000-0000-0000EC690000}"/>
    <cellStyle name="Normal 16 2 14" xfId="26545" xr:uid="{00000000-0005-0000-0000-0000ED690000}"/>
    <cellStyle name="Normal 16 2 15" xfId="26546" xr:uid="{00000000-0005-0000-0000-0000EE690000}"/>
    <cellStyle name="Normal 16 2 16" xfId="26547" xr:uid="{00000000-0005-0000-0000-0000EF690000}"/>
    <cellStyle name="Normal 16 2 2" xfId="569" xr:uid="{00000000-0005-0000-0000-0000F0690000}"/>
    <cellStyle name="Normal 16 2 2 10" xfId="26548" xr:uid="{00000000-0005-0000-0000-0000F1690000}"/>
    <cellStyle name="Normal 16 2 2 11" xfId="26549" xr:uid="{00000000-0005-0000-0000-0000F2690000}"/>
    <cellStyle name="Normal 16 2 2 12" xfId="26550" xr:uid="{00000000-0005-0000-0000-0000F3690000}"/>
    <cellStyle name="Normal 16 2 2 2" xfId="26551" xr:uid="{00000000-0005-0000-0000-0000F4690000}"/>
    <cellStyle name="Normal 16 2 2 2 10" xfId="26552" xr:uid="{00000000-0005-0000-0000-0000F5690000}"/>
    <cellStyle name="Normal 16 2 2 2 11" xfId="26553" xr:uid="{00000000-0005-0000-0000-0000F6690000}"/>
    <cellStyle name="Normal 16 2 2 2 2" xfId="26554" xr:uid="{00000000-0005-0000-0000-0000F7690000}"/>
    <cellStyle name="Normal 16 2 2 2 2 10" xfId="26555" xr:uid="{00000000-0005-0000-0000-0000F8690000}"/>
    <cellStyle name="Normal 16 2 2 2 2 2" xfId="26556" xr:uid="{00000000-0005-0000-0000-0000F9690000}"/>
    <cellStyle name="Normal 16 2 2 2 2 2 2" xfId="26557" xr:uid="{00000000-0005-0000-0000-0000FA690000}"/>
    <cellStyle name="Normal 16 2 2 2 2 2 2 2" xfId="26558" xr:uid="{00000000-0005-0000-0000-0000FB690000}"/>
    <cellStyle name="Normal 16 2 2 2 2 2 2 3" xfId="26559" xr:uid="{00000000-0005-0000-0000-0000FC690000}"/>
    <cellStyle name="Normal 16 2 2 2 2 2 2 4" xfId="26560" xr:uid="{00000000-0005-0000-0000-0000FD690000}"/>
    <cellStyle name="Normal 16 2 2 2 2 2 2 5" xfId="26561" xr:uid="{00000000-0005-0000-0000-0000FE690000}"/>
    <cellStyle name="Normal 16 2 2 2 2 2 2 6" xfId="26562" xr:uid="{00000000-0005-0000-0000-0000FF690000}"/>
    <cellStyle name="Normal 16 2 2 2 2 2 2 7" xfId="26563" xr:uid="{00000000-0005-0000-0000-0000006A0000}"/>
    <cellStyle name="Normal 16 2 2 2 2 2 3" xfId="26564" xr:uid="{00000000-0005-0000-0000-0000016A0000}"/>
    <cellStyle name="Normal 16 2 2 2 2 2 4" xfId="26565" xr:uid="{00000000-0005-0000-0000-0000026A0000}"/>
    <cellStyle name="Normal 16 2 2 2 2 2 5" xfId="26566" xr:uid="{00000000-0005-0000-0000-0000036A0000}"/>
    <cellStyle name="Normal 16 2 2 2 2 2 6" xfId="26567" xr:uid="{00000000-0005-0000-0000-0000046A0000}"/>
    <cellStyle name="Normal 16 2 2 2 2 2 7" xfId="26568" xr:uid="{00000000-0005-0000-0000-0000056A0000}"/>
    <cellStyle name="Normal 16 2 2 2 2 2 8" xfId="26569" xr:uid="{00000000-0005-0000-0000-0000066A0000}"/>
    <cellStyle name="Normal 16 2 2 2 2 3" xfId="26570" xr:uid="{00000000-0005-0000-0000-0000076A0000}"/>
    <cellStyle name="Normal 16 2 2 2 2 3 2" xfId="26571" xr:uid="{00000000-0005-0000-0000-0000086A0000}"/>
    <cellStyle name="Normal 16 2 2 2 2 3 2 2" xfId="26572" xr:uid="{00000000-0005-0000-0000-0000096A0000}"/>
    <cellStyle name="Normal 16 2 2 2 2 3 2 3" xfId="26573" xr:uid="{00000000-0005-0000-0000-00000A6A0000}"/>
    <cellStyle name="Normal 16 2 2 2 2 3 2 4" xfId="26574" xr:uid="{00000000-0005-0000-0000-00000B6A0000}"/>
    <cellStyle name="Normal 16 2 2 2 2 3 2 5" xfId="26575" xr:uid="{00000000-0005-0000-0000-00000C6A0000}"/>
    <cellStyle name="Normal 16 2 2 2 2 3 2 6" xfId="26576" xr:uid="{00000000-0005-0000-0000-00000D6A0000}"/>
    <cellStyle name="Normal 16 2 2 2 2 3 2 7" xfId="26577" xr:uid="{00000000-0005-0000-0000-00000E6A0000}"/>
    <cellStyle name="Normal 16 2 2 2 2 3 3" xfId="26578" xr:uid="{00000000-0005-0000-0000-00000F6A0000}"/>
    <cellStyle name="Normal 16 2 2 2 2 3 4" xfId="26579" xr:uid="{00000000-0005-0000-0000-0000106A0000}"/>
    <cellStyle name="Normal 16 2 2 2 2 3 5" xfId="26580" xr:uid="{00000000-0005-0000-0000-0000116A0000}"/>
    <cellStyle name="Normal 16 2 2 2 2 3 6" xfId="26581" xr:uid="{00000000-0005-0000-0000-0000126A0000}"/>
    <cellStyle name="Normal 16 2 2 2 2 3 7" xfId="26582" xr:uid="{00000000-0005-0000-0000-0000136A0000}"/>
    <cellStyle name="Normal 16 2 2 2 2 3 8" xfId="26583" xr:uid="{00000000-0005-0000-0000-0000146A0000}"/>
    <cellStyle name="Normal 16 2 2 2 2 4" xfId="26584" xr:uid="{00000000-0005-0000-0000-0000156A0000}"/>
    <cellStyle name="Normal 16 2 2 2 2 4 2" xfId="26585" xr:uid="{00000000-0005-0000-0000-0000166A0000}"/>
    <cellStyle name="Normal 16 2 2 2 2 4 3" xfId="26586" xr:uid="{00000000-0005-0000-0000-0000176A0000}"/>
    <cellStyle name="Normal 16 2 2 2 2 4 4" xfId="26587" xr:uid="{00000000-0005-0000-0000-0000186A0000}"/>
    <cellStyle name="Normal 16 2 2 2 2 4 5" xfId="26588" xr:uid="{00000000-0005-0000-0000-0000196A0000}"/>
    <cellStyle name="Normal 16 2 2 2 2 4 6" xfId="26589" xr:uid="{00000000-0005-0000-0000-00001A6A0000}"/>
    <cellStyle name="Normal 16 2 2 2 2 4 7" xfId="26590" xr:uid="{00000000-0005-0000-0000-00001B6A0000}"/>
    <cellStyle name="Normal 16 2 2 2 2 5" xfId="26591" xr:uid="{00000000-0005-0000-0000-00001C6A0000}"/>
    <cellStyle name="Normal 16 2 2 2 2 6" xfId="26592" xr:uid="{00000000-0005-0000-0000-00001D6A0000}"/>
    <cellStyle name="Normal 16 2 2 2 2 7" xfId="26593" xr:uid="{00000000-0005-0000-0000-00001E6A0000}"/>
    <cellStyle name="Normal 16 2 2 2 2 8" xfId="26594" xr:uid="{00000000-0005-0000-0000-00001F6A0000}"/>
    <cellStyle name="Normal 16 2 2 2 2 9" xfId="26595" xr:uid="{00000000-0005-0000-0000-0000206A0000}"/>
    <cellStyle name="Normal 16 2 2 2 3" xfId="26596" xr:uid="{00000000-0005-0000-0000-0000216A0000}"/>
    <cellStyle name="Normal 16 2 2 2 3 2" xfId="26597" xr:uid="{00000000-0005-0000-0000-0000226A0000}"/>
    <cellStyle name="Normal 16 2 2 2 3 2 2" xfId="26598" xr:uid="{00000000-0005-0000-0000-0000236A0000}"/>
    <cellStyle name="Normal 16 2 2 2 3 2 2 2" xfId="26599" xr:uid="{00000000-0005-0000-0000-0000246A0000}"/>
    <cellStyle name="Normal 16 2 2 2 3 2 2 3" xfId="26600" xr:uid="{00000000-0005-0000-0000-0000256A0000}"/>
    <cellStyle name="Normal 16 2 2 2 3 2 2 4" xfId="26601" xr:uid="{00000000-0005-0000-0000-0000266A0000}"/>
    <cellStyle name="Normal 16 2 2 2 3 2 2 5" xfId="26602" xr:uid="{00000000-0005-0000-0000-0000276A0000}"/>
    <cellStyle name="Normal 16 2 2 2 3 2 2 6" xfId="26603" xr:uid="{00000000-0005-0000-0000-0000286A0000}"/>
    <cellStyle name="Normal 16 2 2 2 3 2 2 7" xfId="26604" xr:uid="{00000000-0005-0000-0000-0000296A0000}"/>
    <cellStyle name="Normal 16 2 2 2 3 2 3" xfId="26605" xr:uid="{00000000-0005-0000-0000-00002A6A0000}"/>
    <cellStyle name="Normal 16 2 2 2 3 2 4" xfId="26606" xr:uid="{00000000-0005-0000-0000-00002B6A0000}"/>
    <cellStyle name="Normal 16 2 2 2 3 2 5" xfId="26607" xr:uid="{00000000-0005-0000-0000-00002C6A0000}"/>
    <cellStyle name="Normal 16 2 2 2 3 2 6" xfId="26608" xr:uid="{00000000-0005-0000-0000-00002D6A0000}"/>
    <cellStyle name="Normal 16 2 2 2 3 2 7" xfId="26609" xr:uid="{00000000-0005-0000-0000-00002E6A0000}"/>
    <cellStyle name="Normal 16 2 2 2 3 2 8" xfId="26610" xr:uid="{00000000-0005-0000-0000-00002F6A0000}"/>
    <cellStyle name="Normal 16 2 2 2 3 3" xfId="26611" xr:uid="{00000000-0005-0000-0000-0000306A0000}"/>
    <cellStyle name="Normal 16 2 2 2 3 3 2" xfId="26612" xr:uid="{00000000-0005-0000-0000-0000316A0000}"/>
    <cellStyle name="Normal 16 2 2 2 3 3 3" xfId="26613" xr:uid="{00000000-0005-0000-0000-0000326A0000}"/>
    <cellStyle name="Normal 16 2 2 2 3 3 4" xfId="26614" xr:uid="{00000000-0005-0000-0000-0000336A0000}"/>
    <cellStyle name="Normal 16 2 2 2 3 3 5" xfId="26615" xr:uid="{00000000-0005-0000-0000-0000346A0000}"/>
    <cellStyle name="Normal 16 2 2 2 3 3 6" xfId="26616" xr:uid="{00000000-0005-0000-0000-0000356A0000}"/>
    <cellStyle name="Normal 16 2 2 2 3 3 7" xfId="26617" xr:uid="{00000000-0005-0000-0000-0000366A0000}"/>
    <cellStyle name="Normal 16 2 2 2 3 4" xfId="26618" xr:uid="{00000000-0005-0000-0000-0000376A0000}"/>
    <cellStyle name="Normal 16 2 2 2 3 5" xfId="26619" xr:uid="{00000000-0005-0000-0000-0000386A0000}"/>
    <cellStyle name="Normal 16 2 2 2 3 6" xfId="26620" xr:uid="{00000000-0005-0000-0000-0000396A0000}"/>
    <cellStyle name="Normal 16 2 2 2 3 7" xfId="26621" xr:uid="{00000000-0005-0000-0000-00003A6A0000}"/>
    <cellStyle name="Normal 16 2 2 2 3 8" xfId="26622" xr:uid="{00000000-0005-0000-0000-00003B6A0000}"/>
    <cellStyle name="Normal 16 2 2 2 3 9" xfId="26623" xr:uid="{00000000-0005-0000-0000-00003C6A0000}"/>
    <cellStyle name="Normal 16 2 2 2 4" xfId="26624" xr:uid="{00000000-0005-0000-0000-00003D6A0000}"/>
    <cellStyle name="Normal 16 2 2 2 4 2" xfId="26625" xr:uid="{00000000-0005-0000-0000-00003E6A0000}"/>
    <cellStyle name="Normal 16 2 2 2 4 2 2" xfId="26626" xr:uid="{00000000-0005-0000-0000-00003F6A0000}"/>
    <cellStyle name="Normal 16 2 2 2 4 2 3" xfId="26627" xr:uid="{00000000-0005-0000-0000-0000406A0000}"/>
    <cellStyle name="Normal 16 2 2 2 4 2 4" xfId="26628" xr:uid="{00000000-0005-0000-0000-0000416A0000}"/>
    <cellStyle name="Normal 16 2 2 2 4 2 5" xfId="26629" xr:uid="{00000000-0005-0000-0000-0000426A0000}"/>
    <cellStyle name="Normal 16 2 2 2 4 2 6" xfId="26630" xr:uid="{00000000-0005-0000-0000-0000436A0000}"/>
    <cellStyle name="Normal 16 2 2 2 4 2 7" xfId="26631" xr:uid="{00000000-0005-0000-0000-0000446A0000}"/>
    <cellStyle name="Normal 16 2 2 2 4 3" xfId="26632" xr:uid="{00000000-0005-0000-0000-0000456A0000}"/>
    <cellStyle name="Normal 16 2 2 2 4 4" xfId="26633" xr:uid="{00000000-0005-0000-0000-0000466A0000}"/>
    <cellStyle name="Normal 16 2 2 2 4 5" xfId="26634" xr:uid="{00000000-0005-0000-0000-0000476A0000}"/>
    <cellStyle name="Normal 16 2 2 2 4 6" xfId="26635" xr:uid="{00000000-0005-0000-0000-0000486A0000}"/>
    <cellStyle name="Normal 16 2 2 2 4 7" xfId="26636" xr:uid="{00000000-0005-0000-0000-0000496A0000}"/>
    <cellStyle name="Normal 16 2 2 2 4 8" xfId="26637" xr:uid="{00000000-0005-0000-0000-00004A6A0000}"/>
    <cellStyle name="Normal 16 2 2 2 5" xfId="26638" xr:uid="{00000000-0005-0000-0000-00004B6A0000}"/>
    <cellStyle name="Normal 16 2 2 2 5 2" xfId="26639" xr:uid="{00000000-0005-0000-0000-00004C6A0000}"/>
    <cellStyle name="Normal 16 2 2 2 5 3" xfId="26640" xr:uid="{00000000-0005-0000-0000-00004D6A0000}"/>
    <cellStyle name="Normal 16 2 2 2 5 4" xfId="26641" xr:uid="{00000000-0005-0000-0000-00004E6A0000}"/>
    <cellStyle name="Normal 16 2 2 2 5 5" xfId="26642" xr:uid="{00000000-0005-0000-0000-00004F6A0000}"/>
    <cellStyle name="Normal 16 2 2 2 5 6" xfId="26643" xr:uid="{00000000-0005-0000-0000-0000506A0000}"/>
    <cellStyle name="Normal 16 2 2 2 5 7" xfId="26644" xr:uid="{00000000-0005-0000-0000-0000516A0000}"/>
    <cellStyle name="Normal 16 2 2 2 6" xfId="26645" xr:uid="{00000000-0005-0000-0000-0000526A0000}"/>
    <cellStyle name="Normal 16 2 2 2 7" xfId="26646" xr:uid="{00000000-0005-0000-0000-0000536A0000}"/>
    <cellStyle name="Normal 16 2 2 2 8" xfId="26647" xr:uid="{00000000-0005-0000-0000-0000546A0000}"/>
    <cellStyle name="Normal 16 2 2 2 9" xfId="26648" xr:uid="{00000000-0005-0000-0000-0000556A0000}"/>
    <cellStyle name="Normal 16 2 2 3" xfId="26649" xr:uid="{00000000-0005-0000-0000-0000566A0000}"/>
    <cellStyle name="Normal 16 2 2 3 10" xfId="26650" xr:uid="{00000000-0005-0000-0000-0000576A0000}"/>
    <cellStyle name="Normal 16 2 2 3 2" xfId="26651" xr:uid="{00000000-0005-0000-0000-0000586A0000}"/>
    <cellStyle name="Normal 16 2 2 3 2 2" xfId="26652" xr:uid="{00000000-0005-0000-0000-0000596A0000}"/>
    <cellStyle name="Normal 16 2 2 3 2 2 2" xfId="26653" xr:uid="{00000000-0005-0000-0000-00005A6A0000}"/>
    <cellStyle name="Normal 16 2 2 3 2 2 3" xfId="26654" xr:uid="{00000000-0005-0000-0000-00005B6A0000}"/>
    <cellStyle name="Normal 16 2 2 3 2 2 4" xfId="26655" xr:uid="{00000000-0005-0000-0000-00005C6A0000}"/>
    <cellStyle name="Normal 16 2 2 3 2 2 5" xfId="26656" xr:uid="{00000000-0005-0000-0000-00005D6A0000}"/>
    <cellStyle name="Normal 16 2 2 3 2 2 6" xfId="26657" xr:uid="{00000000-0005-0000-0000-00005E6A0000}"/>
    <cellStyle name="Normal 16 2 2 3 2 2 7" xfId="26658" xr:uid="{00000000-0005-0000-0000-00005F6A0000}"/>
    <cellStyle name="Normal 16 2 2 3 2 3" xfId="26659" xr:uid="{00000000-0005-0000-0000-0000606A0000}"/>
    <cellStyle name="Normal 16 2 2 3 2 4" xfId="26660" xr:uid="{00000000-0005-0000-0000-0000616A0000}"/>
    <cellStyle name="Normal 16 2 2 3 2 5" xfId="26661" xr:uid="{00000000-0005-0000-0000-0000626A0000}"/>
    <cellStyle name="Normal 16 2 2 3 2 6" xfId="26662" xr:uid="{00000000-0005-0000-0000-0000636A0000}"/>
    <cellStyle name="Normal 16 2 2 3 2 7" xfId="26663" xr:uid="{00000000-0005-0000-0000-0000646A0000}"/>
    <cellStyle name="Normal 16 2 2 3 2 8" xfId="26664" xr:uid="{00000000-0005-0000-0000-0000656A0000}"/>
    <cellStyle name="Normal 16 2 2 3 3" xfId="26665" xr:uid="{00000000-0005-0000-0000-0000666A0000}"/>
    <cellStyle name="Normal 16 2 2 3 3 2" xfId="26666" xr:uid="{00000000-0005-0000-0000-0000676A0000}"/>
    <cellStyle name="Normal 16 2 2 3 3 2 2" xfId="26667" xr:uid="{00000000-0005-0000-0000-0000686A0000}"/>
    <cellStyle name="Normal 16 2 2 3 3 2 3" xfId="26668" xr:uid="{00000000-0005-0000-0000-0000696A0000}"/>
    <cellStyle name="Normal 16 2 2 3 3 2 4" xfId="26669" xr:uid="{00000000-0005-0000-0000-00006A6A0000}"/>
    <cellStyle name="Normal 16 2 2 3 3 2 5" xfId="26670" xr:uid="{00000000-0005-0000-0000-00006B6A0000}"/>
    <cellStyle name="Normal 16 2 2 3 3 2 6" xfId="26671" xr:uid="{00000000-0005-0000-0000-00006C6A0000}"/>
    <cellStyle name="Normal 16 2 2 3 3 2 7" xfId="26672" xr:uid="{00000000-0005-0000-0000-00006D6A0000}"/>
    <cellStyle name="Normal 16 2 2 3 3 3" xfId="26673" xr:uid="{00000000-0005-0000-0000-00006E6A0000}"/>
    <cellStyle name="Normal 16 2 2 3 3 4" xfId="26674" xr:uid="{00000000-0005-0000-0000-00006F6A0000}"/>
    <cellStyle name="Normal 16 2 2 3 3 5" xfId="26675" xr:uid="{00000000-0005-0000-0000-0000706A0000}"/>
    <cellStyle name="Normal 16 2 2 3 3 6" xfId="26676" xr:uid="{00000000-0005-0000-0000-0000716A0000}"/>
    <cellStyle name="Normal 16 2 2 3 3 7" xfId="26677" xr:uid="{00000000-0005-0000-0000-0000726A0000}"/>
    <cellStyle name="Normal 16 2 2 3 3 8" xfId="26678" xr:uid="{00000000-0005-0000-0000-0000736A0000}"/>
    <cellStyle name="Normal 16 2 2 3 4" xfId="26679" xr:uid="{00000000-0005-0000-0000-0000746A0000}"/>
    <cellStyle name="Normal 16 2 2 3 4 2" xfId="26680" xr:uid="{00000000-0005-0000-0000-0000756A0000}"/>
    <cellStyle name="Normal 16 2 2 3 4 3" xfId="26681" xr:uid="{00000000-0005-0000-0000-0000766A0000}"/>
    <cellStyle name="Normal 16 2 2 3 4 4" xfId="26682" xr:uid="{00000000-0005-0000-0000-0000776A0000}"/>
    <cellStyle name="Normal 16 2 2 3 4 5" xfId="26683" xr:uid="{00000000-0005-0000-0000-0000786A0000}"/>
    <cellStyle name="Normal 16 2 2 3 4 6" xfId="26684" xr:uid="{00000000-0005-0000-0000-0000796A0000}"/>
    <cellStyle name="Normal 16 2 2 3 4 7" xfId="26685" xr:uid="{00000000-0005-0000-0000-00007A6A0000}"/>
    <cellStyle name="Normal 16 2 2 3 5" xfId="26686" xr:uid="{00000000-0005-0000-0000-00007B6A0000}"/>
    <cellStyle name="Normal 16 2 2 3 6" xfId="26687" xr:uid="{00000000-0005-0000-0000-00007C6A0000}"/>
    <cellStyle name="Normal 16 2 2 3 7" xfId="26688" xr:uid="{00000000-0005-0000-0000-00007D6A0000}"/>
    <cellStyle name="Normal 16 2 2 3 8" xfId="26689" xr:uid="{00000000-0005-0000-0000-00007E6A0000}"/>
    <cellStyle name="Normal 16 2 2 3 9" xfId="26690" xr:uid="{00000000-0005-0000-0000-00007F6A0000}"/>
    <cellStyle name="Normal 16 2 2 4" xfId="26691" xr:uid="{00000000-0005-0000-0000-0000806A0000}"/>
    <cellStyle name="Normal 16 2 2 4 2" xfId="26692" xr:uid="{00000000-0005-0000-0000-0000816A0000}"/>
    <cellStyle name="Normal 16 2 2 4 2 2" xfId="26693" xr:uid="{00000000-0005-0000-0000-0000826A0000}"/>
    <cellStyle name="Normal 16 2 2 4 2 2 2" xfId="26694" xr:uid="{00000000-0005-0000-0000-0000836A0000}"/>
    <cellStyle name="Normal 16 2 2 4 2 2 3" xfId="26695" xr:uid="{00000000-0005-0000-0000-0000846A0000}"/>
    <cellStyle name="Normal 16 2 2 4 2 2 4" xfId="26696" xr:uid="{00000000-0005-0000-0000-0000856A0000}"/>
    <cellStyle name="Normal 16 2 2 4 2 2 5" xfId="26697" xr:uid="{00000000-0005-0000-0000-0000866A0000}"/>
    <cellStyle name="Normal 16 2 2 4 2 2 6" xfId="26698" xr:uid="{00000000-0005-0000-0000-0000876A0000}"/>
    <cellStyle name="Normal 16 2 2 4 2 2 7" xfId="26699" xr:uid="{00000000-0005-0000-0000-0000886A0000}"/>
    <cellStyle name="Normal 16 2 2 4 2 3" xfId="26700" xr:uid="{00000000-0005-0000-0000-0000896A0000}"/>
    <cellStyle name="Normal 16 2 2 4 2 4" xfId="26701" xr:uid="{00000000-0005-0000-0000-00008A6A0000}"/>
    <cellStyle name="Normal 16 2 2 4 2 5" xfId="26702" xr:uid="{00000000-0005-0000-0000-00008B6A0000}"/>
    <cellStyle name="Normal 16 2 2 4 2 6" xfId="26703" xr:uid="{00000000-0005-0000-0000-00008C6A0000}"/>
    <cellStyle name="Normal 16 2 2 4 2 7" xfId="26704" xr:uid="{00000000-0005-0000-0000-00008D6A0000}"/>
    <cellStyle name="Normal 16 2 2 4 2 8" xfId="26705" xr:uid="{00000000-0005-0000-0000-00008E6A0000}"/>
    <cellStyle name="Normal 16 2 2 4 3" xfId="26706" xr:uid="{00000000-0005-0000-0000-00008F6A0000}"/>
    <cellStyle name="Normal 16 2 2 4 3 2" xfId="26707" xr:uid="{00000000-0005-0000-0000-0000906A0000}"/>
    <cellStyle name="Normal 16 2 2 4 3 3" xfId="26708" xr:uid="{00000000-0005-0000-0000-0000916A0000}"/>
    <cellStyle name="Normal 16 2 2 4 3 4" xfId="26709" xr:uid="{00000000-0005-0000-0000-0000926A0000}"/>
    <cellStyle name="Normal 16 2 2 4 3 5" xfId="26710" xr:uid="{00000000-0005-0000-0000-0000936A0000}"/>
    <cellStyle name="Normal 16 2 2 4 3 6" xfId="26711" xr:uid="{00000000-0005-0000-0000-0000946A0000}"/>
    <cellStyle name="Normal 16 2 2 4 3 7" xfId="26712" xr:uid="{00000000-0005-0000-0000-0000956A0000}"/>
    <cellStyle name="Normal 16 2 2 4 4" xfId="26713" xr:uid="{00000000-0005-0000-0000-0000966A0000}"/>
    <cellStyle name="Normal 16 2 2 4 5" xfId="26714" xr:uid="{00000000-0005-0000-0000-0000976A0000}"/>
    <cellStyle name="Normal 16 2 2 4 6" xfId="26715" xr:uid="{00000000-0005-0000-0000-0000986A0000}"/>
    <cellStyle name="Normal 16 2 2 4 7" xfId="26716" xr:uid="{00000000-0005-0000-0000-0000996A0000}"/>
    <cellStyle name="Normal 16 2 2 4 8" xfId="26717" xr:uid="{00000000-0005-0000-0000-00009A6A0000}"/>
    <cellStyle name="Normal 16 2 2 4 9" xfId="26718" xr:uid="{00000000-0005-0000-0000-00009B6A0000}"/>
    <cellStyle name="Normal 16 2 2 5" xfId="26719" xr:uid="{00000000-0005-0000-0000-00009C6A0000}"/>
    <cellStyle name="Normal 16 2 2 5 2" xfId="26720" xr:uid="{00000000-0005-0000-0000-00009D6A0000}"/>
    <cellStyle name="Normal 16 2 2 5 2 2" xfId="26721" xr:uid="{00000000-0005-0000-0000-00009E6A0000}"/>
    <cellStyle name="Normal 16 2 2 5 2 3" xfId="26722" xr:uid="{00000000-0005-0000-0000-00009F6A0000}"/>
    <cellStyle name="Normal 16 2 2 5 2 4" xfId="26723" xr:uid="{00000000-0005-0000-0000-0000A06A0000}"/>
    <cellStyle name="Normal 16 2 2 5 2 5" xfId="26724" xr:uid="{00000000-0005-0000-0000-0000A16A0000}"/>
    <cellStyle name="Normal 16 2 2 5 2 6" xfId="26725" xr:uid="{00000000-0005-0000-0000-0000A26A0000}"/>
    <cellStyle name="Normal 16 2 2 5 2 7" xfId="26726" xr:uid="{00000000-0005-0000-0000-0000A36A0000}"/>
    <cellStyle name="Normal 16 2 2 5 3" xfId="26727" xr:uid="{00000000-0005-0000-0000-0000A46A0000}"/>
    <cellStyle name="Normal 16 2 2 5 4" xfId="26728" xr:uid="{00000000-0005-0000-0000-0000A56A0000}"/>
    <cellStyle name="Normal 16 2 2 5 5" xfId="26729" xr:uid="{00000000-0005-0000-0000-0000A66A0000}"/>
    <cellStyle name="Normal 16 2 2 5 6" xfId="26730" xr:uid="{00000000-0005-0000-0000-0000A76A0000}"/>
    <cellStyle name="Normal 16 2 2 5 7" xfId="26731" xr:uid="{00000000-0005-0000-0000-0000A86A0000}"/>
    <cellStyle name="Normal 16 2 2 5 8" xfId="26732" xr:uid="{00000000-0005-0000-0000-0000A96A0000}"/>
    <cellStyle name="Normal 16 2 2 6" xfId="26733" xr:uid="{00000000-0005-0000-0000-0000AA6A0000}"/>
    <cellStyle name="Normal 16 2 2 6 2" xfId="26734" xr:uid="{00000000-0005-0000-0000-0000AB6A0000}"/>
    <cellStyle name="Normal 16 2 2 6 3" xfId="26735" xr:uid="{00000000-0005-0000-0000-0000AC6A0000}"/>
    <cellStyle name="Normal 16 2 2 6 4" xfId="26736" xr:uid="{00000000-0005-0000-0000-0000AD6A0000}"/>
    <cellStyle name="Normal 16 2 2 6 5" xfId="26737" xr:uid="{00000000-0005-0000-0000-0000AE6A0000}"/>
    <cellStyle name="Normal 16 2 2 6 6" xfId="26738" xr:uid="{00000000-0005-0000-0000-0000AF6A0000}"/>
    <cellStyle name="Normal 16 2 2 6 7" xfId="26739" xr:uid="{00000000-0005-0000-0000-0000B06A0000}"/>
    <cellStyle name="Normal 16 2 2 7" xfId="26740" xr:uid="{00000000-0005-0000-0000-0000B16A0000}"/>
    <cellStyle name="Normal 16 2 2 8" xfId="26741" xr:uid="{00000000-0005-0000-0000-0000B26A0000}"/>
    <cellStyle name="Normal 16 2 2 9" xfId="26742" xr:uid="{00000000-0005-0000-0000-0000B36A0000}"/>
    <cellStyle name="Normal 16 2 3" xfId="753" xr:uid="{00000000-0005-0000-0000-0000B46A0000}"/>
    <cellStyle name="Normal 16 2 3 10" xfId="26743" xr:uid="{00000000-0005-0000-0000-0000B56A0000}"/>
    <cellStyle name="Normal 16 2 3 11" xfId="26744" xr:uid="{00000000-0005-0000-0000-0000B66A0000}"/>
    <cellStyle name="Normal 16 2 3 12" xfId="26745" xr:uid="{00000000-0005-0000-0000-0000B76A0000}"/>
    <cellStyle name="Normal 16 2 3 13" xfId="56943" xr:uid="{00000000-0005-0000-0000-0000B86A0000}"/>
    <cellStyle name="Normal 16 2 3 2" xfId="1096" xr:uid="{00000000-0005-0000-0000-0000B96A0000}"/>
    <cellStyle name="Normal 16 2 3 2 10" xfId="26746" xr:uid="{00000000-0005-0000-0000-0000BA6A0000}"/>
    <cellStyle name="Normal 16 2 3 2 11" xfId="26747" xr:uid="{00000000-0005-0000-0000-0000BB6A0000}"/>
    <cellStyle name="Normal 16 2 3 2 12" xfId="56944" xr:uid="{00000000-0005-0000-0000-0000BC6A0000}"/>
    <cellStyle name="Normal 16 2 3 2 2" xfId="1593" xr:uid="{00000000-0005-0000-0000-0000BD6A0000}"/>
    <cellStyle name="Normal 16 2 3 2 2 10" xfId="26748" xr:uid="{00000000-0005-0000-0000-0000BE6A0000}"/>
    <cellStyle name="Normal 16 2 3 2 2 11" xfId="56945" xr:uid="{00000000-0005-0000-0000-0000BF6A0000}"/>
    <cellStyle name="Normal 16 2 3 2 2 2" xfId="1823" xr:uid="{00000000-0005-0000-0000-0000C06A0000}"/>
    <cellStyle name="Normal 16 2 3 2 2 2 2" xfId="3424" xr:uid="{00000000-0005-0000-0000-0000C16A0000}"/>
    <cellStyle name="Normal 16 2 3 2 2 2 2 2" xfId="26749" xr:uid="{00000000-0005-0000-0000-0000C26A0000}"/>
    <cellStyle name="Normal 16 2 3 2 2 2 2 3" xfId="26750" xr:uid="{00000000-0005-0000-0000-0000C36A0000}"/>
    <cellStyle name="Normal 16 2 3 2 2 2 2 4" xfId="26751" xr:uid="{00000000-0005-0000-0000-0000C46A0000}"/>
    <cellStyle name="Normal 16 2 3 2 2 2 2 5" xfId="26752" xr:uid="{00000000-0005-0000-0000-0000C56A0000}"/>
    <cellStyle name="Normal 16 2 3 2 2 2 2 6" xfId="26753" xr:uid="{00000000-0005-0000-0000-0000C66A0000}"/>
    <cellStyle name="Normal 16 2 3 2 2 2 2 7" xfId="26754" xr:uid="{00000000-0005-0000-0000-0000C76A0000}"/>
    <cellStyle name="Normal 16 2 3 2 2 2 2 8" xfId="56946" xr:uid="{00000000-0005-0000-0000-0000C86A0000}"/>
    <cellStyle name="Normal 16 2 3 2 2 2 2_Sheet1" xfId="26755" xr:uid="{00000000-0005-0000-0000-0000C96A0000}"/>
    <cellStyle name="Normal 16 2 3 2 2 2 3" xfId="26756" xr:uid="{00000000-0005-0000-0000-0000CA6A0000}"/>
    <cellStyle name="Normal 16 2 3 2 2 2 4" xfId="26757" xr:uid="{00000000-0005-0000-0000-0000CB6A0000}"/>
    <cellStyle name="Normal 16 2 3 2 2 2 5" xfId="26758" xr:uid="{00000000-0005-0000-0000-0000CC6A0000}"/>
    <cellStyle name="Normal 16 2 3 2 2 2 6" xfId="26759" xr:uid="{00000000-0005-0000-0000-0000CD6A0000}"/>
    <cellStyle name="Normal 16 2 3 2 2 2 7" xfId="26760" xr:uid="{00000000-0005-0000-0000-0000CE6A0000}"/>
    <cellStyle name="Normal 16 2 3 2 2 2 8" xfId="26761" xr:uid="{00000000-0005-0000-0000-0000CF6A0000}"/>
    <cellStyle name="Normal 16 2 3 2 2 2 9" xfId="56947" xr:uid="{00000000-0005-0000-0000-0000D06A0000}"/>
    <cellStyle name="Normal 16 2 3 2 2 2_Sheet1" xfId="26762" xr:uid="{00000000-0005-0000-0000-0000D16A0000}"/>
    <cellStyle name="Normal 16 2 3 2 2 3" xfId="3201" xr:uid="{00000000-0005-0000-0000-0000D26A0000}"/>
    <cellStyle name="Normal 16 2 3 2 2 3 2" xfId="26763" xr:uid="{00000000-0005-0000-0000-0000D36A0000}"/>
    <cellStyle name="Normal 16 2 3 2 2 3 2 2" xfId="26764" xr:uid="{00000000-0005-0000-0000-0000D46A0000}"/>
    <cellStyle name="Normal 16 2 3 2 2 3 2 3" xfId="26765" xr:uid="{00000000-0005-0000-0000-0000D56A0000}"/>
    <cellStyle name="Normal 16 2 3 2 2 3 2 4" xfId="26766" xr:uid="{00000000-0005-0000-0000-0000D66A0000}"/>
    <cellStyle name="Normal 16 2 3 2 2 3 2 5" xfId="26767" xr:uid="{00000000-0005-0000-0000-0000D76A0000}"/>
    <cellStyle name="Normal 16 2 3 2 2 3 2 6" xfId="26768" xr:uid="{00000000-0005-0000-0000-0000D86A0000}"/>
    <cellStyle name="Normal 16 2 3 2 2 3 2 7" xfId="26769" xr:uid="{00000000-0005-0000-0000-0000D96A0000}"/>
    <cellStyle name="Normal 16 2 3 2 2 3 3" xfId="26770" xr:uid="{00000000-0005-0000-0000-0000DA6A0000}"/>
    <cellStyle name="Normal 16 2 3 2 2 3 4" xfId="26771" xr:uid="{00000000-0005-0000-0000-0000DB6A0000}"/>
    <cellStyle name="Normal 16 2 3 2 2 3 5" xfId="26772" xr:uid="{00000000-0005-0000-0000-0000DC6A0000}"/>
    <cellStyle name="Normal 16 2 3 2 2 3 6" xfId="26773" xr:uid="{00000000-0005-0000-0000-0000DD6A0000}"/>
    <cellStyle name="Normal 16 2 3 2 2 3 7" xfId="26774" xr:uid="{00000000-0005-0000-0000-0000DE6A0000}"/>
    <cellStyle name="Normal 16 2 3 2 2 3 8" xfId="26775" xr:uid="{00000000-0005-0000-0000-0000DF6A0000}"/>
    <cellStyle name="Normal 16 2 3 2 2 3 9" xfId="56948" xr:uid="{00000000-0005-0000-0000-0000E06A0000}"/>
    <cellStyle name="Normal 16 2 3 2 2 3_Sheet1" xfId="26776" xr:uid="{00000000-0005-0000-0000-0000E16A0000}"/>
    <cellStyle name="Normal 16 2 3 2 2 4" xfId="26777" xr:uid="{00000000-0005-0000-0000-0000E26A0000}"/>
    <cellStyle name="Normal 16 2 3 2 2 4 2" xfId="26778" xr:uid="{00000000-0005-0000-0000-0000E36A0000}"/>
    <cellStyle name="Normal 16 2 3 2 2 4 3" xfId="26779" xr:uid="{00000000-0005-0000-0000-0000E46A0000}"/>
    <cellStyle name="Normal 16 2 3 2 2 4 4" xfId="26780" xr:uid="{00000000-0005-0000-0000-0000E56A0000}"/>
    <cellStyle name="Normal 16 2 3 2 2 4 5" xfId="26781" xr:uid="{00000000-0005-0000-0000-0000E66A0000}"/>
    <cellStyle name="Normal 16 2 3 2 2 4 6" xfId="26782" xr:uid="{00000000-0005-0000-0000-0000E76A0000}"/>
    <cellStyle name="Normal 16 2 3 2 2 4 7" xfId="26783" xr:uid="{00000000-0005-0000-0000-0000E86A0000}"/>
    <cellStyle name="Normal 16 2 3 2 2 5" xfId="26784" xr:uid="{00000000-0005-0000-0000-0000E96A0000}"/>
    <cellStyle name="Normal 16 2 3 2 2 6" xfId="26785" xr:uid="{00000000-0005-0000-0000-0000EA6A0000}"/>
    <cellStyle name="Normal 16 2 3 2 2 7" xfId="26786" xr:uid="{00000000-0005-0000-0000-0000EB6A0000}"/>
    <cellStyle name="Normal 16 2 3 2 2 8" xfId="26787" xr:uid="{00000000-0005-0000-0000-0000EC6A0000}"/>
    <cellStyle name="Normal 16 2 3 2 2 9" xfId="26788" xr:uid="{00000000-0005-0000-0000-0000ED6A0000}"/>
    <cellStyle name="Normal 16 2 3 2 2_Sheet1" xfId="26789" xr:uid="{00000000-0005-0000-0000-0000EE6A0000}"/>
    <cellStyle name="Normal 16 2 3 2 3" xfId="1687" xr:uid="{00000000-0005-0000-0000-0000EF6A0000}"/>
    <cellStyle name="Normal 16 2 3 2 3 10" xfId="56949" xr:uid="{00000000-0005-0000-0000-0000F06A0000}"/>
    <cellStyle name="Normal 16 2 3 2 3 2" xfId="3290" xr:uid="{00000000-0005-0000-0000-0000F16A0000}"/>
    <cellStyle name="Normal 16 2 3 2 3 2 2" xfId="26790" xr:uid="{00000000-0005-0000-0000-0000F26A0000}"/>
    <cellStyle name="Normal 16 2 3 2 3 2 2 2" xfId="26791" xr:uid="{00000000-0005-0000-0000-0000F36A0000}"/>
    <cellStyle name="Normal 16 2 3 2 3 2 2 3" xfId="26792" xr:uid="{00000000-0005-0000-0000-0000F46A0000}"/>
    <cellStyle name="Normal 16 2 3 2 3 2 2 4" xfId="26793" xr:uid="{00000000-0005-0000-0000-0000F56A0000}"/>
    <cellStyle name="Normal 16 2 3 2 3 2 2 5" xfId="26794" xr:uid="{00000000-0005-0000-0000-0000F66A0000}"/>
    <cellStyle name="Normal 16 2 3 2 3 2 2 6" xfId="26795" xr:uid="{00000000-0005-0000-0000-0000F76A0000}"/>
    <cellStyle name="Normal 16 2 3 2 3 2 2 7" xfId="26796" xr:uid="{00000000-0005-0000-0000-0000F86A0000}"/>
    <cellStyle name="Normal 16 2 3 2 3 2 3" xfId="26797" xr:uid="{00000000-0005-0000-0000-0000F96A0000}"/>
    <cellStyle name="Normal 16 2 3 2 3 2 4" xfId="26798" xr:uid="{00000000-0005-0000-0000-0000FA6A0000}"/>
    <cellStyle name="Normal 16 2 3 2 3 2 5" xfId="26799" xr:uid="{00000000-0005-0000-0000-0000FB6A0000}"/>
    <cellStyle name="Normal 16 2 3 2 3 2 6" xfId="26800" xr:uid="{00000000-0005-0000-0000-0000FC6A0000}"/>
    <cellStyle name="Normal 16 2 3 2 3 2 7" xfId="26801" xr:uid="{00000000-0005-0000-0000-0000FD6A0000}"/>
    <cellStyle name="Normal 16 2 3 2 3 2 8" xfId="26802" xr:uid="{00000000-0005-0000-0000-0000FE6A0000}"/>
    <cellStyle name="Normal 16 2 3 2 3 2 9" xfId="56950" xr:uid="{00000000-0005-0000-0000-0000FF6A0000}"/>
    <cellStyle name="Normal 16 2 3 2 3 2_Sheet1" xfId="26803" xr:uid="{00000000-0005-0000-0000-0000006B0000}"/>
    <cellStyle name="Normal 16 2 3 2 3 3" xfId="26804" xr:uid="{00000000-0005-0000-0000-0000016B0000}"/>
    <cellStyle name="Normal 16 2 3 2 3 3 2" xfId="26805" xr:uid="{00000000-0005-0000-0000-0000026B0000}"/>
    <cellStyle name="Normal 16 2 3 2 3 3 3" xfId="26806" xr:uid="{00000000-0005-0000-0000-0000036B0000}"/>
    <cellStyle name="Normal 16 2 3 2 3 3 4" xfId="26807" xr:uid="{00000000-0005-0000-0000-0000046B0000}"/>
    <cellStyle name="Normal 16 2 3 2 3 3 5" xfId="26808" xr:uid="{00000000-0005-0000-0000-0000056B0000}"/>
    <cellStyle name="Normal 16 2 3 2 3 3 6" xfId="26809" xr:uid="{00000000-0005-0000-0000-0000066B0000}"/>
    <cellStyle name="Normal 16 2 3 2 3 3 7" xfId="26810" xr:uid="{00000000-0005-0000-0000-0000076B0000}"/>
    <cellStyle name="Normal 16 2 3 2 3 4" xfId="26811" xr:uid="{00000000-0005-0000-0000-0000086B0000}"/>
    <cellStyle name="Normal 16 2 3 2 3 5" xfId="26812" xr:uid="{00000000-0005-0000-0000-0000096B0000}"/>
    <cellStyle name="Normal 16 2 3 2 3 6" xfId="26813" xr:uid="{00000000-0005-0000-0000-00000A6B0000}"/>
    <cellStyle name="Normal 16 2 3 2 3 7" xfId="26814" xr:uid="{00000000-0005-0000-0000-00000B6B0000}"/>
    <cellStyle name="Normal 16 2 3 2 3 8" xfId="26815" xr:uid="{00000000-0005-0000-0000-00000C6B0000}"/>
    <cellStyle name="Normal 16 2 3 2 3 9" xfId="26816" xr:uid="{00000000-0005-0000-0000-00000D6B0000}"/>
    <cellStyle name="Normal 16 2 3 2 3_Sheet1" xfId="26817" xr:uid="{00000000-0005-0000-0000-00000E6B0000}"/>
    <cellStyle name="Normal 16 2 3 2 4" xfId="1879" xr:uid="{00000000-0005-0000-0000-00000F6B0000}"/>
    <cellStyle name="Normal 16 2 3 2 4 2" xfId="3479" xr:uid="{00000000-0005-0000-0000-0000106B0000}"/>
    <cellStyle name="Normal 16 2 3 2 4 2 2" xfId="26818" xr:uid="{00000000-0005-0000-0000-0000116B0000}"/>
    <cellStyle name="Normal 16 2 3 2 4 2 3" xfId="26819" xr:uid="{00000000-0005-0000-0000-0000126B0000}"/>
    <cellStyle name="Normal 16 2 3 2 4 2 4" xfId="26820" xr:uid="{00000000-0005-0000-0000-0000136B0000}"/>
    <cellStyle name="Normal 16 2 3 2 4 2 5" xfId="26821" xr:uid="{00000000-0005-0000-0000-0000146B0000}"/>
    <cellStyle name="Normal 16 2 3 2 4 2 6" xfId="26822" xr:uid="{00000000-0005-0000-0000-0000156B0000}"/>
    <cellStyle name="Normal 16 2 3 2 4 2 7" xfId="26823" xr:uid="{00000000-0005-0000-0000-0000166B0000}"/>
    <cellStyle name="Normal 16 2 3 2 4 2 8" xfId="56951" xr:uid="{00000000-0005-0000-0000-0000176B0000}"/>
    <cellStyle name="Normal 16 2 3 2 4 2_Sheet1" xfId="26824" xr:uid="{00000000-0005-0000-0000-0000186B0000}"/>
    <cellStyle name="Normal 16 2 3 2 4 3" xfId="26825" xr:uid="{00000000-0005-0000-0000-0000196B0000}"/>
    <cellStyle name="Normal 16 2 3 2 4 4" xfId="26826" xr:uid="{00000000-0005-0000-0000-00001A6B0000}"/>
    <cellStyle name="Normal 16 2 3 2 4 5" xfId="26827" xr:uid="{00000000-0005-0000-0000-00001B6B0000}"/>
    <cellStyle name="Normal 16 2 3 2 4 6" xfId="26828" xr:uid="{00000000-0005-0000-0000-00001C6B0000}"/>
    <cellStyle name="Normal 16 2 3 2 4 7" xfId="26829" xr:uid="{00000000-0005-0000-0000-00001D6B0000}"/>
    <cellStyle name="Normal 16 2 3 2 4 8" xfId="26830" xr:uid="{00000000-0005-0000-0000-00001E6B0000}"/>
    <cellStyle name="Normal 16 2 3 2 4 9" xfId="56952" xr:uid="{00000000-0005-0000-0000-00001F6B0000}"/>
    <cellStyle name="Normal 16 2 3 2 4_Sheet1" xfId="26831" xr:uid="{00000000-0005-0000-0000-0000206B0000}"/>
    <cellStyle name="Normal 16 2 3 2 5" xfId="1973" xr:uid="{00000000-0005-0000-0000-0000216B0000}"/>
    <cellStyle name="Normal 16 2 3 2 5 2" xfId="26832" xr:uid="{00000000-0005-0000-0000-0000226B0000}"/>
    <cellStyle name="Normal 16 2 3 2 5 3" xfId="26833" xr:uid="{00000000-0005-0000-0000-0000236B0000}"/>
    <cellStyle name="Normal 16 2 3 2 5 4" xfId="26834" xr:uid="{00000000-0005-0000-0000-0000246B0000}"/>
    <cellStyle name="Normal 16 2 3 2 5 5" xfId="26835" xr:uid="{00000000-0005-0000-0000-0000256B0000}"/>
    <cellStyle name="Normal 16 2 3 2 5 6" xfId="26836" xr:uid="{00000000-0005-0000-0000-0000266B0000}"/>
    <cellStyle name="Normal 16 2 3 2 5 7" xfId="26837" xr:uid="{00000000-0005-0000-0000-0000276B0000}"/>
    <cellStyle name="Normal 16 2 3 2 5 8" xfId="56953" xr:uid="{00000000-0005-0000-0000-0000286B0000}"/>
    <cellStyle name="Normal 16 2 3 2 5_Sheet1" xfId="26838" xr:uid="{00000000-0005-0000-0000-0000296B0000}"/>
    <cellStyle name="Normal 16 2 3 2 6" xfId="26839" xr:uid="{00000000-0005-0000-0000-00002A6B0000}"/>
    <cellStyle name="Normal 16 2 3 2 7" xfId="26840" xr:uid="{00000000-0005-0000-0000-00002B6B0000}"/>
    <cellStyle name="Normal 16 2 3 2 8" xfId="26841" xr:uid="{00000000-0005-0000-0000-00002C6B0000}"/>
    <cellStyle name="Normal 16 2 3 2 9" xfId="26842" xr:uid="{00000000-0005-0000-0000-00002D6B0000}"/>
    <cellStyle name="Normal 16 2 3 2_Sheet1" xfId="26843" xr:uid="{00000000-0005-0000-0000-00002E6B0000}"/>
    <cellStyle name="Normal 16 2 3 3" xfId="1206" xr:uid="{00000000-0005-0000-0000-00002F6B0000}"/>
    <cellStyle name="Normal 16 2 3 3 10" xfId="26844" xr:uid="{00000000-0005-0000-0000-0000306B0000}"/>
    <cellStyle name="Normal 16 2 3 3 11" xfId="56954" xr:uid="{00000000-0005-0000-0000-0000316B0000}"/>
    <cellStyle name="Normal 16 2 3 3 2" xfId="1732" xr:uid="{00000000-0005-0000-0000-0000326B0000}"/>
    <cellStyle name="Normal 16 2 3 3 2 2" xfId="3334" xr:uid="{00000000-0005-0000-0000-0000336B0000}"/>
    <cellStyle name="Normal 16 2 3 3 2 2 2" xfId="26845" xr:uid="{00000000-0005-0000-0000-0000346B0000}"/>
    <cellStyle name="Normal 16 2 3 3 2 2 3" xfId="26846" xr:uid="{00000000-0005-0000-0000-0000356B0000}"/>
    <cellStyle name="Normal 16 2 3 3 2 2 4" xfId="26847" xr:uid="{00000000-0005-0000-0000-0000366B0000}"/>
    <cellStyle name="Normal 16 2 3 3 2 2 5" xfId="26848" xr:uid="{00000000-0005-0000-0000-0000376B0000}"/>
    <cellStyle name="Normal 16 2 3 3 2 2 6" xfId="26849" xr:uid="{00000000-0005-0000-0000-0000386B0000}"/>
    <cellStyle name="Normal 16 2 3 3 2 2 7" xfId="26850" xr:uid="{00000000-0005-0000-0000-0000396B0000}"/>
    <cellStyle name="Normal 16 2 3 3 2 2 8" xfId="56955" xr:uid="{00000000-0005-0000-0000-00003A6B0000}"/>
    <cellStyle name="Normal 16 2 3 3 2 2_Sheet1" xfId="26851" xr:uid="{00000000-0005-0000-0000-00003B6B0000}"/>
    <cellStyle name="Normal 16 2 3 3 2 3" xfId="26852" xr:uid="{00000000-0005-0000-0000-00003C6B0000}"/>
    <cellStyle name="Normal 16 2 3 3 2 4" xfId="26853" xr:uid="{00000000-0005-0000-0000-00003D6B0000}"/>
    <cellStyle name="Normal 16 2 3 3 2 5" xfId="26854" xr:uid="{00000000-0005-0000-0000-00003E6B0000}"/>
    <cellStyle name="Normal 16 2 3 3 2 6" xfId="26855" xr:uid="{00000000-0005-0000-0000-00003F6B0000}"/>
    <cellStyle name="Normal 16 2 3 3 2 7" xfId="26856" xr:uid="{00000000-0005-0000-0000-0000406B0000}"/>
    <cellStyle name="Normal 16 2 3 3 2 8" xfId="26857" xr:uid="{00000000-0005-0000-0000-0000416B0000}"/>
    <cellStyle name="Normal 16 2 3 3 2 9" xfId="56956" xr:uid="{00000000-0005-0000-0000-0000426B0000}"/>
    <cellStyle name="Normal 16 2 3 3 2_Sheet1" xfId="26858" xr:uid="{00000000-0005-0000-0000-0000436B0000}"/>
    <cellStyle name="Normal 16 2 3 3 3" xfId="3122" xr:uid="{00000000-0005-0000-0000-0000446B0000}"/>
    <cellStyle name="Normal 16 2 3 3 3 2" xfId="26859" xr:uid="{00000000-0005-0000-0000-0000456B0000}"/>
    <cellStyle name="Normal 16 2 3 3 3 2 2" xfId="26860" xr:uid="{00000000-0005-0000-0000-0000466B0000}"/>
    <cellStyle name="Normal 16 2 3 3 3 2 3" xfId="26861" xr:uid="{00000000-0005-0000-0000-0000476B0000}"/>
    <cellStyle name="Normal 16 2 3 3 3 2 4" xfId="26862" xr:uid="{00000000-0005-0000-0000-0000486B0000}"/>
    <cellStyle name="Normal 16 2 3 3 3 2 5" xfId="26863" xr:uid="{00000000-0005-0000-0000-0000496B0000}"/>
    <cellStyle name="Normal 16 2 3 3 3 2 6" xfId="26864" xr:uid="{00000000-0005-0000-0000-00004A6B0000}"/>
    <cellStyle name="Normal 16 2 3 3 3 2 7" xfId="26865" xr:uid="{00000000-0005-0000-0000-00004B6B0000}"/>
    <cellStyle name="Normal 16 2 3 3 3 3" xfId="26866" xr:uid="{00000000-0005-0000-0000-00004C6B0000}"/>
    <cellStyle name="Normal 16 2 3 3 3 4" xfId="26867" xr:uid="{00000000-0005-0000-0000-00004D6B0000}"/>
    <cellStyle name="Normal 16 2 3 3 3 5" xfId="26868" xr:uid="{00000000-0005-0000-0000-00004E6B0000}"/>
    <cellStyle name="Normal 16 2 3 3 3 6" xfId="26869" xr:uid="{00000000-0005-0000-0000-00004F6B0000}"/>
    <cellStyle name="Normal 16 2 3 3 3 7" xfId="26870" xr:uid="{00000000-0005-0000-0000-0000506B0000}"/>
    <cellStyle name="Normal 16 2 3 3 3 8" xfId="26871" xr:uid="{00000000-0005-0000-0000-0000516B0000}"/>
    <cellStyle name="Normal 16 2 3 3 3 9" xfId="56957" xr:uid="{00000000-0005-0000-0000-0000526B0000}"/>
    <cellStyle name="Normal 16 2 3 3 3_Sheet1" xfId="26872" xr:uid="{00000000-0005-0000-0000-0000536B0000}"/>
    <cellStyle name="Normal 16 2 3 3 4" xfId="26873" xr:uid="{00000000-0005-0000-0000-0000546B0000}"/>
    <cellStyle name="Normal 16 2 3 3 4 2" xfId="26874" xr:uid="{00000000-0005-0000-0000-0000556B0000}"/>
    <cellStyle name="Normal 16 2 3 3 4 3" xfId="26875" xr:uid="{00000000-0005-0000-0000-0000566B0000}"/>
    <cellStyle name="Normal 16 2 3 3 4 4" xfId="26876" xr:uid="{00000000-0005-0000-0000-0000576B0000}"/>
    <cellStyle name="Normal 16 2 3 3 4 5" xfId="26877" xr:uid="{00000000-0005-0000-0000-0000586B0000}"/>
    <cellStyle name="Normal 16 2 3 3 4 6" xfId="26878" xr:uid="{00000000-0005-0000-0000-0000596B0000}"/>
    <cellStyle name="Normal 16 2 3 3 4 7" xfId="26879" xr:uid="{00000000-0005-0000-0000-00005A6B0000}"/>
    <cellStyle name="Normal 16 2 3 3 5" xfId="26880" xr:uid="{00000000-0005-0000-0000-00005B6B0000}"/>
    <cellStyle name="Normal 16 2 3 3 6" xfId="26881" xr:uid="{00000000-0005-0000-0000-00005C6B0000}"/>
    <cellStyle name="Normal 16 2 3 3 7" xfId="26882" xr:uid="{00000000-0005-0000-0000-00005D6B0000}"/>
    <cellStyle name="Normal 16 2 3 3 8" xfId="26883" xr:uid="{00000000-0005-0000-0000-00005E6B0000}"/>
    <cellStyle name="Normal 16 2 3 3 9" xfId="26884" xr:uid="{00000000-0005-0000-0000-00005F6B0000}"/>
    <cellStyle name="Normal 16 2 3 3_Sheet1" xfId="26885" xr:uid="{00000000-0005-0000-0000-0000606B0000}"/>
    <cellStyle name="Normal 16 2 3 4" xfId="1544" xr:uid="{00000000-0005-0000-0000-0000616B0000}"/>
    <cellStyle name="Normal 16 2 3 4 10" xfId="56958" xr:uid="{00000000-0005-0000-0000-0000626B0000}"/>
    <cellStyle name="Normal 16 2 3 4 2" xfId="1777" xr:uid="{00000000-0005-0000-0000-0000636B0000}"/>
    <cellStyle name="Normal 16 2 3 4 2 2" xfId="3379" xr:uid="{00000000-0005-0000-0000-0000646B0000}"/>
    <cellStyle name="Normal 16 2 3 4 2 2 2" xfId="26886" xr:uid="{00000000-0005-0000-0000-0000656B0000}"/>
    <cellStyle name="Normal 16 2 3 4 2 2 3" xfId="26887" xr:uid="{00000000-0005-0000-0000-0000666B0000}"/>
    <cellStyle name="Normal 16 2 3 4 2 2 4" xfId="26888" xr:uid="{00000000-0005-0000-0000-0000676B0000}"/>
    <cellStyle name="Normal 16 2 3 4 2 2 5" xfId="26889" xr:uid="{00000000-0005-0000-0000-0000686B0000}"/>
    <cellStyle name="Normal 16 2 3 4 2 2 6" xfId="26890" xr:uid="{00000000-0005-0000-0000-0000696B0000}"/>
    <cellStyle name="Normal 16 2 3 4 2 2 7" xfId="26891" xr:uid="{00000000-0005-0000-0000-00006A6B0000}"/>
    <cellStyle name="Normal 16 2 3 4 2 2 8" xfId="56959" xr:uid="{00000000-0005-0000-0000-00006B6B0000}"/>
    <cellStyle name="Normal 16 2 3 4 2 2_Sheet1" xfId="26892" xr:uid="{00000000-0005-0000-0000-00006C6B0000}"/>
    <cellStyle name="Normal 16 2 3 4 2 3" xfId="26893" xr:uid="{00000000-0005-0000-0000-00006D6B0000}"/>
    <cellStyle name="Normal 16 2 3 4 2 4" xfId="26894" xr:uid="{00000000-0005-0000-0000-00006E6B0000}"/>
    <cellStyle name="Normal 16 2 3 4 2 5" xfId="26895" xr:uid="{00000000-0005-0000-0000-00006F6B0000}"/>
    <cellStyle name="Normal 16 2 3 4 2 6" xfId="26896" xr:uid="{00000000-0005-0000-0000-0000706B0000}"/>
    <cellStyle name="Normal 16 2 3 4 2 7" xfId="26897" xr:uid="{00000000-0005-0000-0000-0000716B0000}"/>
    <cellStyle name="Normal 16 2 3 4 2 8" xfId="26898" xr:uid="{00000000-0005-0000-0000-0000726B0000}"/>
    <cellStyle name="Normal 16 2 3 4 2 9" xfId="56960" xr:uid="{00000000-0005-0000-0000-0000736B0000}"/>
    <cellStyle name="Normal 16 2 3 4 2_Sheet1" xfId="26899" xr:uid="{00000000-0005-0000-0000-0000746B0000}"/>
    <cellStyle name="Normal 16 2 3 4 3" xfId="3155" xr:uid="{00000000-0005-0000-0000-0000756B0000}"/>
    <cellStyle name="Normal 16 2 3 4 3 2" xfId="26900" xr:uid="{00000000-0005-0000-0000-0000766B0000}"/>
    <cellStyle name="Normal 16 2 3 4 3 3" xfId="26901" xr:uid="{00000000-0005-0000-0000-0000776B0000}"/>
    <cellStyle name="Normal 16 2 3 4 3 4" xfId="26902" xr:uid="{00000000-0005-0000-0000-0000786B0000}"/>
    <cellStyle name="Normal 16 2 3 4 3 5" xfId="26903" xr:uid="{00000000-0005-0000-0000-0000796B0000}"/>
    <cellStyle name="Normal 16 2 3 4 3 6" xfId="26904" xr:uid="{00000000-0005-0000-0000-00007A6B0000}"/>
    <cellStyle name="Normal 16 2 3 4 3 7" xfId="26905" xr:uid="{00000000-0005-0000-0000-00007B6B0000}"/>
    <cellStyle name="Normal 16 2 3 4 3 8" xfId="56961" xr:uid="{00000000-0005-0000-0000-00007C6B0000}"/>
    <cellStyle name="Normal 16 2 3 4 3_Sheet1" xfId="26906" xr:uid="{00000000-0005-0000-0000-00007D6B0000}"/>
    <cellStyle name="Normal 16 2 3 4 4" xfId="26907" xr:uid="{00000000-0005-0000-0000-00007E6B0000}"/>
    <cellStyle name="Normal 16 2 3 4 5" xfId="26908" xr:uid="{00000000-0005-0000-0000-00007F6B0000}"/>
    <cellStyle name="Normal 16 2 3 4 6" xfId="26909" xr:uid="{00000000-0005-0000-0000-0000806B0000}"/>
    <cellStyle name="Normal 16 2 3 4 7" xfId="26910" xr:uid="{00000000-0005-0000-0000-0000816B0000}"/>
    <cellStyle name="Normal 16 2 3 4 8" xfId="26911" xr:uid="{00000000-0005-0000-0000-0000826B0000}"/>
    <cellStyle name="Normal 16 2 3 4 9" xfId="26912" xr:uid="{00000000-0005-0000-0000-0000836B0000}"/>
    <cellStyle name="Normal 16 2 3 4_Sheet1" xfId="26913" xr:uid="{00000000-0005-0000-0000-0000846B0000}"/>
    <cellStyle name="Normal 16 2 3 5" xfId="1642" xr:uid="{00000000-0005-0000-0000-0000856B0000}"/>
    <cellStyle name="Normal 16 2 3 5 2" xfId="3246" xr:uid="{00000000-0005-0000-0000-0000866B0000}"/>
    <cellStyle name="Normal 16 2 3 5 2 2" xfId="26914" xr:uid="{00000000-0005-0000-0000-0000876B0000}"/>
    <cellStyle name="Normal 16 2 3 5 2 3" xfId="26915" xr:uid="{00000000-0005-0000-0000-0000886B0000}"/>
    <cellStyle name="Normal 16 2 3 5 2 4" xfId="26916" xr:uid="{00000000-0005-0000-0000-0000896B0000}"/>
    <cellStyle name="Normal 16 2 3 5 2 5" xfId="26917" xr:uid="{00000000-0005-0000-0000-00008A6B0000}"/>
    <cellStyle name="Normal 16 2 3 5 2 6" xfId="26918" xr:uid="{00000000-0005-0000-0000-00008B6B0000}"/>
    <cellStyle name="Normal 16 2 3 5 2 7" xfId="26919" xr:uid="{00000000-0005-0000-0000-00008C6B0000}"/>
    <cellStyle name="Normal 16 2 3 5 2 8" xfId="56962" xr:uid="{00000000-0005-0000-0000-00008D6B0000}"/>
    <cellStyle name="Normal 16 2 3 5 2_Sheet1" xfId="26920" xr:uid="{00000000-0005-0000-0000-00008E6B0000}"/>
    <cellStyle name="Normal 16 2 3 5 3" xfId="26921" xr:uid="{00000000-0005-0000-0000-00008F6B0000}"/>
    <cellStyle name="Normal 16 2 3 5 4" xfId="26922" xr:uid="{00000000-0005-0000-0000-0000906B0000}"/>
    <cellStyle name="Normal 16 2 3 5 5" xfId="26923" xr:uid="{00000000-0005-0000-0000-0000916B0000}"/>
    <cellStyle name="Normal 16 2 3 5 6" xfId="26924" xr:uid="{00000000-0005-0000-0000-0000926B0000}"/>
    <cellStyle name="Normal 16 2 3 5 7" xfId="26925" xr:uid="{00000000-0005-0000-0000-0000936B0000}"/>
    <cellStyle name="Normal 16 2 3 5 8" xfId="26926" xr:uid="{00000000-0005-0000-0000-0000946B0000}"/>
    <cellStyle name="Normal 16 2 3 5 9" xfId="56963" xr:uid="{00000000-0005-0000-0000-0000956B0000}"/>
    <cellStyle name="Normal 16 2 3 5_Sheet1" xfId="26927" xr:uid="{00000000-0005-0000-0000-0000966B0000}"/>
    <cellStyle name="Normal 16 2 3 6" xfId="1878" xr:uid="{00000000-0005-0000-0000-0000976B0000}"/>
    <cellStyle name="Normal 16 2 3 6 2" xfId="3478" xr:uid="{00000000-0005-0000-0000-0000986B0000}"/>
    <cellStyle name="Normal 16 2 3 6 2 2" xfId="26928" xr:uid="{00000000-0005-0000-0000-0000996B0000}"/>
    <cellStyle name="Normal 16 2 3 6 2 3" xfId="56964" xr:uid="{00000000-0005-0000-0000-00009A6B0000}"/>
    <cellStyle name="Normal 16 2 3 6 2_Sheet1" xfId="26929" xr:uid="{00000000-0005-0000-0000-00009B6B0000}"/>
    <cellStyle name="Normal 16 2 3 6 3" xfId="26930" xr:uid="{00000000-0005-0000-0000-00009C6B0000}"/>
    <cellStyle name="Normal 16 2 3 6 4" xfId="26931" xr:uid="{00000000-0005-0000-0000-00009D6B0000}"/>
    <cellStyle name="Normal 16 2 3 6 5" xfId="26932" xr:uid="{00000000-0005-0000-0000-00009E6B0000}"/>
    <cellStyle name="Normal 16 2 3 6 6" xfId="26933" xr:uid="{00000000-0005-0000-0000-00009F6B0000}"/>
    <cellStyle name="Normal 16 2 3 6 7" xfId="26934" xr:uid="{00000000-0005-0000-0000-0000A06B0000}"/>
    <cellStyle name="Normal 16 2 3 6 8" xfId="56965" xr:uid="{00000000-0005-0000-0000-0000A16B0000}"/>
    <cellStyle name="Normal 16 2 3 6_Sheet1" xfId="26935" xr:uid="{00000000-0005-0000-0000-0000A26B0000}"/>
    <cellStyle name="Normal 16 2 3 7" xfId="1972" xr:uid="{00000000-0005-0000-0000-0000A36B0000}"/>
    <cellStyle name="Normal 16 2 3 7 2" xfId="26936" xr:uid="{00000000-0005-0000-0000-0000A46B0000}"/>
    <cellStyle name="Normal 16 2 3 7 3" xfId="56966" xr:uid="{00000000-0005-0000-0000-0000A56B0000}"/>
    <cellStyle name="Normal 16 2 3 7_Sheet1" xfId="26937" xr:uid="{00000000-0005-0000-0000-0000A66B0000}"/>
    <cellStyle name="Normal 16 2 3 8" xfId="26938" xr:uid="{00000000-0005-0000-0000-0000A76B0000}"/>
    <cellStyle name="Normal 16 2 3 9" xfId="26939" xr:uid="{00000000-0005-0000-0000-0000A86B0000}"/>
    <cellStyle name="Normal 16 2 3_Sheet1" xfId="26940" xr:uid="{00000000-0005-0000-0000-0000A96B0000}"/>
    <cellStyle name="Normal 16 2 4" xfId="26941" xr:uid="{00000000-0005-0000-0000-0000AA6B0000}"/>
    <cellStyle name="Normal 16 2 4 10" xfId="26942" xr:uid="{00000000-0005-0000-0000-0000AB6B0000}"/>
    <cellStyle name="Normal 16 2 4 11" xfId="26943" xr:uid="{00000000-0005-0000-0000-0000AC6B0000}"/>
    <cellStyle name="Normal 16 2 4 2" xfId="26944" xr:uid="{00000000-0005-0000-0000-0000AD6B0000}"/>
    <cellStyle name="Normal 16 2 4 2 10" xfId="26945" xr:uid="{00000000-0005-0000-0000-0000AE6B0000}"/>
    <cellStyle name="Normal 16 2 4 2 2" xfId="26946" xr:uid="{00000000-0005-0000-0000-0000AF6B0000}"/>
    <cellStyle name="Normal 16 2 4 2 2 2" xfId="26947" xr:uid="{00000000-0005-0000-0000-0000B06B0000}"/>
    <cellStyle name="Normal 16 2 4 2 2 2 2" xfId="26948" xr:uid="{00000000-0005-0000-0000-0000B16B0000}"/>
    <cellStyle name="Normal 16 2 4 2 2 2 3" xfId="26949" xr:uid="{00000000-0005-0000-0000-0000B26B0000}"/>
    <cellStyle name="Normal 16 2 4 2 2 2 4" xfId="26950" xr:uid="{00000000-0005-0000-0000-0000B36B0000}"/>
    <cellStyle name="Normal 16 2 4 2 2 2 5" xfId="26951" xr:uid="{00000000-0005-0000-0000-0000B46B0000}"/>
    <cellStyle name="Normal 16 2 4 2 2 2 6" xfId="26952" xr:uid="{00000000-0005-0000-0000-0000B56B0000}"/>
    <cellStyle name="Normal 16 2 4 2 2 2 7" xfId="26953" xr:uid="{00000000-0005-0000-0000-0000B66B0000}"/>
    <cellStyle name="Normal 16 2 4 2 2 3" xfId="26954" xr:uid="{00000000-0005-0000-0000-0000B76B0000}"/>
    <cellStyle name="Normal 16 2 4 2 2 4" xfId="26955" xr:uid="{00000000-0005-0000-0000-0000B86B0000}"/>
    <cellStyle name="Normal 16 2 4 2 2 5" xfId="26956" xr:uid="{00000000-0005-0000-0000-0000B96B0000}"/>
    <cellStyle name="Normal 16 2 4 2 2 6" xfId="26957" xr:uid="{00000000-0005-0000-0000-0000BA6B0000}"/>
    <cellStyle name="Normal 16 2 4 2 2 7" xfId="26958" xr:uid="{00000000-0005-0000-0000-0000BB6B0000}"/>
    <cellStyle name="Normal 16 2 4 2 2 8" xfId="26959" xr:uid="{00000000-0005-0000-0000-0000BC6B0000}"/>
    <cellStyle name="Normal 16 2 4 2 3" xfId="26960" xr:uid="{00000000-0005-0000-0000-0000BD6B0000}"/>
    <cellStyle name="Normal 16 2 4 2 3 2" xfId="26961" xr:uid="{00000000-0005-0000-0000-0000BE6B0000}"/>
    <cellStyle name="Normal 16 2 4 2 3 2 2" xfId="26962" xr:uid="{00000000-0005-0000-0000-0000BF6B0000}"/>
    <cellStyle name="Normal 16 2 4 2 3 2 3" xfId="26963" xr:uid="{00000000-0005-0000-0000-0000C06B0000}"/>
    <cellStyle name="Normal 16 2 4 2 3 2 4" xfId="26964" xr:uid="{00000000-0005-0000-0000-0000C16B0000}"/>
    <cellStyle name="Normal 16 2 4 2 3 2 5" xfId="26965" xr:uid="{00000000-0005-0000-0000-0000C26B0000}"/>
    <cellStyle name="Normal 16 2 4 2 3 2 6" xfId="26966" xr:uid="{00000000-0005-0000-0000-0000C36B0000}"/>
    <cellStyle name="Normal 16 2 4 2 3 2 7" xfId="26967" xr:uid="{00000000-0005-0000-0000-0000C46B0000}"/>
    <cellStyle name="Normal 16 2 4 2 3 3" xfId="26968" xr:uid="{00000000-0005-0000-0000-0000C56B0000}"/>
    <cellStyle name="Normal 16 2 4 2 3 4" xfId="26969" xr:uid="{00000000-0005-0000-0000-0000C66B0000}"/>
    <cellStyle name="Normal 16 2 4 2 3 5" xfId="26970" xr:uid="{00000000-0005-0000-0000-0000C76B0000}"/>
    <cellStyle name="Normal 16 2 4 2 3 6" xfId="26971" xr:uid="{00000000-0005-0000-0000-0000C86B0000}"/>
    <cellStyle name="Normal 16 2 4 2 3 7" xfId="26972" xr:uid="{00000000-0005-0000-0000-0000C96B0000}"/>
    <cellStyle name="Normal 16 2 4 2 3 8" xfId="26973" xr:uid="{00000000-0005-0000-0000-0000CA6B0000}"/>
    <cellStyle name="Normal 16 2 4 2 4" xfId="26974" xr:uid="{00000000-0005-0000-0000-0000CB6B0000}"/>
    <cellStyle name="Normal 16 2 4 2 4 2" xfId="26975" xr:uid="{00000000-0005-0000-0000-0000CC6B0000}"/>
    <cellStyle name="Normal 16 2 4 2 4 3" xfId="26976" xr:uid="{00000000-0005-0000-0000-0000CD6B0000}"/>
    <cellStyle name="Normal 16 2 4 2 4 4" xfId="26977" xr:uid="{00000000-0005-0000-0000-0000CE6B0000}"/>
    <cellStyle name="Normal 16 2 4 2 4 5" xfId="26978" xr:uid="{00000000-0005-0000-0000-0000CF6B0000}"/>
    <cellStyle name="Normal 16 2 4 2 4 6" xfId="26979" xr:uid="{00000000-0005-0000-0000-0000D06B0000}"/>
    <cellStyle name="Normal 16 2 4 2 4 7" xfId="26980" xr:uid="{00000000-0005-0000-0000-0000D16B0000}"/>
    <cellStyle name="Normal 16 2 4 2 5" xfId="26981" xr:uid="{00000000-0005-0000-0000-0000D26B0000}"/>
    <cellStyle name="Normal 16 2 4 2 6" xfId="26982" xr:uid="{00000000-0005-0000-0000-0000D36B0000}"/>
    <cellStyle name="Normal 16 2 4 2 7" xfId="26983" xr:uid="{00000000-0005-0000-0000-0000D46B0000}"/>
    <cellStyle name="Normal 16 2 4 2 8" xfId="26984" xr:uid="{00000000-0005-0000-0000-0000D56B0000}"/>
    <cellStyle name="Normal 16 2 4 2 9" xfId="26985" xr:uid="{00000000-0005-0000-0000-0000D66B0000}"/>
    <cellStyle name="Normal 16 2 4 3" xfId="26986" xr:uid="{00000000-0005-0000-0000-0000D76B0000}"/>
    <cellStyle name="Normal 16 2 4 3 2" xfId="26987" xr:uid="{00000000-0005-0000-0000-0000D86B0000}"/>
    <cellStyle name="Normal 16 2 4 3 2 2" xfId="26988" xr:uid="{00000000-0005-0000-0000-0000D96B0000}"/>
    <cellStyle name="Normal 16 2 4 3 2 2 2" xfId="26989" xr:uid="{00000000-0005-0000-0000-0000DA6B0000}"/>
    <cellStyle name="Normal 16 2 4 3 2 2 3" xfId="26990" xr:uid="{00000000-0005-0000-0000-0000DB6B0000}"/>
    <cellStyle name="Normal 16 2 4 3 2 2 4" xfId="26991" xr:uid="{00000000-0005-0000-0000-0000DC6B0000}"/>
    <cellStyle name="Normal 16 2 4 3 2 2 5" xfId="26992" xr:uid="{00000000-0005-0000-0000-0000DD6B0000}"/>
    <cellStyle name="Normal 16 2 4 3 2 2 6" xfId="26993" xr:uid="{00000000-0005-0000-0000-0000DE6B0000}"/>
    <cellStyle name="Normal 16 2 4 3 2 2 7" xfId="26994" xr:uid="{00000000-0005-0000-0000-0000DF6B0000}"/>
    <cellStyle name="Normal 16 2 4 3 2 3" xfId="26995" xr:uid="{00000000-0005-0000-0000-0000E06B0000}"/>
    <cellStyle name="Normal 16 2 4 3 2 4" xfId="26996" xr:uid="{00000000-0005-0000-0000-0000E16B0000}"/>
    <cellStyle name="Normal 16 2 4 3 2 5" xfId="26997" xr:uid="{00000000-0005-0000-0000-0000E26B0000}"/>
    <cellStyle name="Normal 16 2 4 3 2 6" xfId="26998" xr:uid="{00000000-0005-0000-0000-0000E36B0000}"/>
    <cellStyle name="Normal 16 2 4 3 2 7" xfId="26999" xr:uid="{00000000-0005-0000-0000-0000E46B0000}"/>
    <cellStyle name="Normal 16 2 4 3 2 8" xfId="27000" xr:uid="{00000000-0005-0000-0000-0000E56B0000}"/>
    <cellStyle name="Normal 16 2 4 3 3" xfId="27001" xr:uid="{00000000-0005-0000-0000-0000E66B0000}"/>
    <cellStyle name="Normal 16 2 4 3 3 2" xfId="27002" xr:uid="{00000000-0005-0000-0000-0000E76B0000}"/>
    <cellStyle name="Normal 16 2 4 3 3 3" xfId="27003" xr:uid="{00000000-0005-0000-0000-0000E86B0000}"/>
    <cellStyle name="Normal 16 2 4 3 3 4" xfId="27004" xr:uid="{00000000-0005-0000-0000-0000E96B0000}"/>
    <cellStyle name="Normal 16 2 4 3 3 5" xfId="27005" xr:uid="{00000000-0005-0000-0000-0000EA6B0000}"/>
    <cellStyle name="Normal 16 2 4 3 3 6" xfId="27006" xr:uid="{00000000-0005-0000-0000-0000EB6B0000}"/>
    <cellStyle name="Normal 16 2 4 3 3 7" xfId="27007" xr:uid="{00000000-0005-0000-0000-0000EC6B0000}"/>
    <cellStyle name="Normal 16 2 4 3 4" xfId="27008" xr:uid="{00000000-0005-0000-0000-0000ED6B0000}"/>
    <cellStyle name="Normal 16 2 4 3 5" xfId="27009" xr:uid="{00000000-0005-0000-0000-0000EE6B0000}"/>
    <cellStyle name="Normal 16 2 4 3 6" xfId="27010" xr:uid="{00000000-0005-0000-0000-0000EF6B0000}"/>
    <cellStyle name="Normal 16 2 4 3 7" xfId="27011" xr:uid="{00000000-0005-0000-0000-0000F06B0000}"/>
    <cellStyle name="Normal 16 2 4 3 8" xfId="27012" xr:uid="{00000000-0005-0000-0000-0000F16B0000}"/>
    <cellStyle name="Normal 16 2 4 3 9" xfId="27013" xr:uid="{00000000-0005-0000-0000-0000F26B0000}"/>
    <cellStyle name="Normal 16 2 4 4" xfId="27014" xr:uid="{00000000-0005-0000-0000-0000F36B0000}"/>
    <cellStyle name="Normal 16 2 4 4 2" xfId="27015" xr:uid="{00000000-0005-0000-0000-0000F46B0000}"/>
    <cellStyle name="Normal 16 2 4 4 2 2" xfId="27016" xr:uid="{00000000-0005-0000-0000-0000F56B0000}"/>
    <cellStyle name="Normal 16 2 4 4 2 3" xfId="27017" xr:uid="{00000000-0005-0000-0000-0000F66B0000}"/>
    <cellStyle name="Normal 16 2 4 4 2 4" xfId="27018" xr:uid="{00000000-0005-0000-0000-0000F76B0000}"/>
    <cellStyle name="Normal 16 2 4 4 2 5" xfId="27019" xr:uid="{00000000-0005-0000-0000-0000F86B0000}"/>
    <cellStyle name="Normal 16 2 4 4 2 6" xfId="27020" xr:uid="{00000000-0005-0000-0000-0000F96B0000}"/>
    <cellStyle name="Normal 16 2 4 4 2 7" xfId="27021" xr:uid="{00000000-0005-0000-0000-0000FA6B0000}"/>
    <cellStyle name="Normal 16 2 4 4 3" xfId="27022" xr:uid="{00000000-0005-0000-0000-0000FB6B0000}"/>
    <cellStyle name="Normal 16 2 4 4 4" xfId="27023" xr:uid="{00000000-0005-0000-0000-0000FC6B0000}"/>
    <cellStyle name="Normal 16 2 4 4 5" xfId="27024" xr:uid="{00000000-0005-0000-0000-0000FD6B0000}"/>
    <cellStyle name="Normal 16 2 4 4 6" xfId="27025" xr:uid="{00000000-0005-0000-0000-0000FE6B0000}"/>
    <cellStyle name="Normal 16 2 4 4 7" xfId="27026" xr:uid="{00000000-0005-0000-0000-0000FF6B0000}"/>
    <cellStyle name="Normal 16 2 4 4 8" xfId="27027" xr:uid="{00000000-0005-0000-0000-0000006C0000}"/>
    <cellStyle name="Normal 16 2 4 5" xfId="27028" xr:uid="{00000000-0005-0000-0000-0000016C0000}"/>
    <cellStyle name="Normal 16 2 4 5 2" xfId="27029" xr:uid="{00000000-0005-0000-0000-0000026C0000}"/>
    <cellStyle name="Normal 16 2 4 5 3" xfId="27030" xr:uid="{00000000-0005-0000-0000-0000036C0000}"/>
    <cellStyle name="Normal 16 2 4 5 4" xfId="27031" xr:uid="{00000000-0005-0000-0000-0000046C0000}"/>
    <cellStyle name="Normal 16 2 4 5 5" xfId="27032" xr:uid="{00000000-0005-0000-0000-0000056C0000}"/>
    <cellStyle name="Normal 16 2 4 5 6" xfId="27033" xr:uid="{00000000-0005-0000-0000-0000066C0000}"/>
    <cellStyle name="Normal 16 2 4 5 7" xfId="27034" xr:uid="{00000000-0005-0000-0000-0000076C0000}"/>
    <cellStyle name="Normal 16 2 4 6" xfId="27035" xr:uid="{00000000-0005-0000-0000-0000086C0000}"/>
    <cellStyle name="Normal 16 2 4 7" xfId="27036" xr:uid="{00000000-0005-0000-0000-0000096C0000}"/>
    <cellStyle name="Normal 16 2 4 8" xfId="27037" xr:uid="{00000000-0005-0000-0000-00000A6C0000}"/>
    <cellStyle name="Normal 16 2 4 9" xfId="27038" xr:uid="{00000000-0005-0000-0000-00000B6C0000}"/>
    <cellStyle name="Normal 16 2 5" xfId="27039" xr:uid="{00000000-0005-0000-0000-00000C6C0000}"/>
    <cellStyle name="Normal 16 2 5 10" xfId="27040" xr:uid="{00000000-0005-0000-0000-00000D6C0000}"/>
    <cellStyle name="Normal 16 2 5 11" xfId="27041" xr:uid="{00000000-0005-0000-0000-00000E6C0000}"/>
    <cellStyle name="Normal 16 2 5 2" xfId="27042" xr:uid="{00000000-0005-0000-0000-00000F6C0000}"/>
    <cellStyle name="Normal 16 2 5 2 10" xfId="27043" xr:uid="{00000000-0005-0000-0000-0000106C0000}"/>
    <cellStyle name="Normal 16 2 5 2 2" xfId="27044" xr:uid="{00000000-0005-0000-0000-0000116C0000}"/>
    <cellStyle name="Normal 16 2 5 2 2 2" xfId="27045" xr:uid="{00000000-0005-0000-0000-0000126C0000}"/>
    <cellStyle name="Normal 16 2 5 2 2 2 2" xfId="27046" xr:uid="{00000000-0005-0000-0000-0000136C0000}"/>
    <cellStyle name="Normal 16 2 5 2 2 2 3" xfId="27047" xr:uid="{00000000-0005-0000-0000-0000146C0000}"/>
    <cellStyle name="Normal 16 2 5 2 2 2 4" xfId="27048" xr:uid="{00000000-0005-0000-0000-0000156C0000}"/>
    <cellStyle name="Normal 16 2 5 2 2 2 5" xfId="27049" xr:uid="{00000000-0005-0000-0000-0000166C0000}"/>
    <cellStyle name="Normal 16 2 5 2 2 2 6" xfId="27050" xr:uid="{00000000-0005-0000-0000-0000176C0000}"/>
    <cellStyle name="Normal 16 2 5 2 2 2 7" xfId="27051" xr:uid="{00000000-0005-0000-0000-0000186C0000}"/>
    <cellStyle name="Normal 16 2 5 2 2 3" xfId="27052" xr:uid="{00000000-0005-0000-0000-0000196C0000}"/>
    <cellStyle name="Normal 16 2 5 2 2 4" xfId="27053" xr:uid="{00000000-0005-0000-0000-00001A6C0000}"/>
    <cellStyle name="Normal 16 2 5 2 2 5" xfId="27054" xr:uid="{00000000-0005-0000-0000-00001B6C0000}"/>
    <cellStyle name="Normal 16 2 5 2 2 6" xfId="27055" xr:uid="{00000000-0005-0000-0000-00001C6C0000}"/>
    <cellStyle name="Normal 16 2 5 2 2 7" xfId="27056" xr:uid="{00000000-0005-0000-0000-00001D6C0000}"/>
    <cellStyle name="Normal 16 2 5 2 2 8" xfId="27057" xr:uid="{00000000-0005-0000-0000-00001E6C0000}"/>
    <cellStyle name="Normal 16 2 5 2 3" xfId="27058" xr:uid="{00000000-0005-0000-0000-00001F6C0000}"/>
    <cellStyle name="Normal 16 2 5 2 3 2" xfId="27059" xr:uid="{00000000-0005-0000-0000-0000206C0000}"/>
    <cellStyle name="Normal 16 2 5 2 3 2 2" xfId="27060" xr:uid="{00000000-0005-0000-0000-0000216C0000}"/>
    <cellStyle name="Normal 16 2 5 2 3 2 3" xfId="27061" xr:uid="{00000000-0005-0000-0000-0000226C0000}"/>
    <cellStyle name="Normal 16 2 5 2 3 2 4" xfId="27062" xr:uid="{00000000-0005-0000-0000-0000236C0000}"/>
    <cellStyle name="Normal 16 2 5 2 3 2 5" xfId="27063" xr:uid="{00000000-0005-0000-0000-0000246C0000}"/>
    <cellStyle name="Normal 16 2 5 2 3 2 6" xfId="27064" xr:uid="{00000000-0005-0000-0000-0000256C0000}"/>
    <cellStyle name="Normal 16 2 5 2 3 2 7" xfId="27065" xr:uid="{00000000-0005-0000-0000-0000266C0000}"/>
    <cellStyle name="Normal 16 2 5 2 3 3" xfId="27066" xr:uid="{00000000-0005-0000-0000-0000276C0000}"/>
    <cellStyle name="Normal 16 2 5 2 3 4" xfId="27067" xr:uid="{00000000-0005-0000-0000-0000286C0000}"/>
    <cellStyle name="Normal 16 2 5 2 3 5" xfId="27068" xr:uid="{00000000-0005-0000-0000-0000296C0000}"/>
    <cellStyle name="Normal 16 2 5 2 3 6" xfId="27069" xr:uid="{00000000-0005-0000-0000-00002A6C0000}"/>
    <cellStyle name="Normal 16 2 5 2 3 7" xfId="27070" xr:uid="{00000000-0005-0000-0000-00002B6C0000}"/>
    <cellStyle name="Normal 16 2 5 2 3 8" xfId="27071" xr:uid="{00000000-0005-0000-0000-00002C6C0000}"/>
    <cellStyle name="Normal 16 2 5 2 4" xfId="27072" xr:uid="{00000000-0005-0000-0000-00002D6C0000}"/>
    <cellStyle name="Normal 16 2 5 2 4 2" xfId="27073" xr:uid="{00000000-0005-0000-0000-00002E6C0000}"/>
    <cellStyle name="Normal 16 2 5 2 4 3" xfId="27074" xr:uid="{00000000-0005-0000-0000-00002F6C0000}"/>
    <cellStyle name="Normal 16 2 5 2 4 4" xfId="27075" xr:uid="{00000000-0005-0000-0000-0000306C0000}"/>
    <cellStyle name="Normal 16 2 5 2 4 5" xfId="27076" xr:uid="{00000000-0005-0000-0000-0000316C0000}"/>
    <cellStyle name="Normal 16 2 5 2 4 6" xfId="27077" xr:uid="{00000000-0005-0000-0000-0000326C0000}"/>
    <cellStyle name="Normal 16 2 5 2 4 7" xfId="27078" xr:uid="{00000000-0005-0000-0000-0000336C0000}"/>
    <cellStyle name="Normal 16 2 5 2 5" xfId="27079" xr:uid="{00000000-0005-0000-0000-0000346C0000}"/>
    <cellStyle name="Normal 16 2 5 2 6" xfId="27080" xr:uid="{00000000-0005-0000-0000-0000356C0000}"/>
    <cellStyle name="Normal 16 2 5 2 7" xfId="27081" xr:uid="{00000000-0005-0000-0000-0000366C0000}"/>
    <cellStyle name="Normal 16 2 5 2 8" xfId="27082" xr:uid="{00000000-0005-0000-0000-0000376C0000}"/>
    <cellStyle name="Normal 16 2 5 2 9" xfId="27083" xr:uid="{00000000-0005-0000-0000-0000386C0000}"/>
    <cellStyle name="Normal 16 2 5 3" xfId="27084" xr:uid="{00000000-0005-0000-0000-0000396C0000}"/>
    <cellStyle name="Normal 16 2 5 3 2" xfId="27085" xr:uid="{00000000-0005-0000-0000-00003A6C0000}"/>
    <cellStyle name="Normal 16 2 5 3 2 2" xfId="27086" xr:uid="{00000000-0005-0000-0000-00003B6C0000}"/>
    <cellStyle name="Normal 16 2 5 3 2 2 2" xfId="27087" xr:uid="{00000000-0005-0000-0000-00003C6C0000}"/>
    <cellStyle name="Normal 16 2 5 3 2 2 3" xfId="27088" xr:uid="{00000000-0005-0000-0000-00003D6C0000}"/>
    <cellStyle name="Normal 16 2 5 3 2 2 4" xfId="27089" xr:uid="{00000000-0005-0000-0000-00003E6C0000}"/>
    <cellStyle name="Normal 16 2 5 3 2 2 5" xfId="27090" xr:uid="{00000000-0005-0000-0000-00003F6C0000}"/>
    <cellStyle name="Normal 16 2 5 3 2 2 6" xfId="27091" xr:uid="{00000000-0005-0000-0000-0000406C0000}"/>
    <cellStyle name="Normal 16 2 5 3 2 2 7" xfId="27092" xr:uid="{00000000-0005-0000-0000-0000416C0000}"/>
    <cellStyle name="Normal 16 2 5 3 2 3" xfId="27093" xr:uid="{00000000-0005-0000-0000-0000426C0000}"/>
    <cellStyle name="Normal 16 2 5 3 2 4" xfId="27094" xr:uid="{00000000-0005-0000-0000-0000436C0000}"/>
    <cellStyle name="Normal 16 2 5 3 2 5" xfId="27095" xr:uid="{00000000-0005-0000-0000-0000446C0000}"/>
    <cellStyle name="Normal 16 2 5 3 2 6" xfId="27096" xr:uid="{00000000-0005-0000-0000-0000456C0000}"/>
    <cellStyle name="Normal 16 2 5 3 2 7" xfId="27097" xr:uid="{00000000-0005-0000-0000-0000466C0000}"/>
    <cellStyle name="Normal 16 2 5 3 2 8" xfId="27098" xr:uid="{00000000-0005-0000-0000-0000476C0000}"/>
    <cellStyle name="Normal 16 2 5 3 3" xfId="27099" xr:uid="{00000000-0005-0000-0000-0000486C0000}"/>
    <cellStyle name="Normal 16 2 5 3 3 2" xfId="27100" xr:uid="{00000000-0005-0000-0000-0000496C0000}"/>
    <cellStyle name="Normal 16 2 5 3 3 3" xfId="27101" xr:uid="{00000000-0005-0000-0000-00004A6C0000}"/>
    <cellStyle name="Normal 16 2 5 3 3 4" xfId="27102" xr:uid="{00000000-0005-0000-0000-00004B6C0000}"/>
    <cellStyle name="Normal 16 2 5 3 3 5" xfId="27103" xr:uid="{00000000-0005-0000-0000-00004C6C0000}"/>
    <cellStyle name="Normal 16 2 5 3 3 6" xfId="27104" xr:uid="{00000000-0005-0000-0000-00004D6C0000}"/>
    <cellStyle name="Normal 16 2 5 3 3 7" xfId="27105" xr:uid="{00000000-0005-0000-0000-00004E6C0000}"/>
    <cellStyle name="Normal 16 2 5 3 4" xfId="27106" xr:uid="{00000000-0005-0000-0000-00004F6C0000}"/>
    <cellStyle name="Normal 16 2 5 3 5" xfId="27107" xr:uid="{00000000-0005-0000-0000-0000506C0000}"/>
    <cellStyle name="Normal 16 2 5 3 6" xfId="27108" xr:uid="{00000000-0005-0000-0000-0000516C0000}"/>
    <cellStyle name="Normal 16 2 5 3 7" xfId="27109" xr:uid="{00000000-0005-0000-0000-0000526C0000}"/>
    <cellStyle name="Normal 16 2 5 3 8" xfId="27110" xr:uid="{00000000-0005-0000-0000-0000536C0000}"/>
    <cellStyle name="Normal 16 2 5 3 9" xfId="27111" xr:uid="{00000000-0005-0000-0000-0000546C0000}"/>
    <cellStyle name="Normal 16 2 5 4" xfId="27112" xr:uid="{00000000-0005-0000-0000-0000556C0000}"/>
    <cellStyle name="Normal 16 2 5 4 2" xfId="27113" xr:uid="{00000000-0005-0000-0000-0000566C0000}"/>
    <cellStyle name="Normal 16 2 5 4 2 2" xfId="27114" xr:uid="{00000000-0005-0000-0000-0000576C0000}"/>
    <cellStyle name="Normal 16 2 5 4 2 3" xfId="27115" xr:uid="{00000000-0005-0000-0000-0000586C0000}"/>
    <cellStyle name="Normal 16 2 5 4 2 4" xfId="27116" xr:uid="{00000000-0005-0000-0000-0000596C0000}"/>
    <cellStyle name="Normal 16 2 5 4 2 5" xfId="27117" xr:uid="{00000000-0005-0000-0000-00005A6C0000}"/>
    <cellStyle name="Normal 16 2 5 4 2 6" xfId="27118" xr:uid="{00000000-0005-0000-0000-00005B6C0000}"/>
    <cellStyle name="Normal 16 2 5 4 2 7" xfId="27119" xr:uid="{00000000-0005-0000-0000-00005C6C0000}"/>
    <cellStyle name="Normal 16 2 5 4 3" xfId="27120" xr:uid="{00000000-0005-0000-0000-00005D6C0000}"/>
    <cellStyle name="Normal 16 2 5 4 4" xfId="27121" xr:uid="{00000000-0005-0000-0000-00005E6C0000}"/>
    <cellStyle name="Normal 16 2 5 4 5" xfId="27122" xr:uid="{00000000-0005-0000-0000-00005F6C0000}"/>
    <cellStyle name="Normal 16 2 5 4 6" xfId="27123" xr:uid="{00000000-0005-0000-0000-0000606C0000}"/>
    <cellStyle name="Normal 16 2 5 4 7" xfId="27124" xr:uid="{00000000-0005-0000-0000-0000616C0000}"/>
    <cellStyle name="Normal 16 2 5 4 8" xfId="27125" xr:uid="{00000000-0005-0000-0000-0000626C0000}"/>
    <cellStyle name="Normal 16 2 5 5" xfId="27126" xr:uid="{00000000-0005-0000-0000-0000636C0000}"/>
    <cellStyle name="Normal 16 2 5 5 2" xfId="27127" xr:uid="{00000000-0005-0000-0000-0000646C0000}"/>
    <cellStyle name="Normal 16 2 5 5 3" xfId="27128" xr:uid="{00000000-0005-0000-0000-0000656C0000}"/>
    <cellStyle name="Normal 16 2 5 5 4" xfId="27129" xr:uid="{00000000-0005-0000-0000-0000666C0000}"/>
    <cellStyle name="Normal 16 2 5 5 5" xfId="27130" xr:uid="{00000000-0005-0000-0000-0000676C0000}"/>
    <cellStyle name="Normal 16 2 5 5 6" xfId="27131" xr:uid="{00000000-0005-0000-0000-0000686C0000}"/>
    <cellStyle name="Normal 16 2 5 5 7" xfId="27132" xr:uid="{00000000-0005-0000-0000-0000696C0000}"/>
    <cellStyle name="Normal 16 2 5 6" xfId="27133" xr:uid="{00000000-0005-0000-0000-00006A6C0000}"/>
    <cellStyle name="Normal 16 2 5 7" xfId="27134" xr:uid="{00000000-0005-0000-0000-00006B6C0000}"/>
    <cellStyle name="Normal 16 2 5 8" xfId="27135" xr:uid="{00000000-0005-0000-0000-00006C6C0000}"/>
    <cellStyle name="Normal 16 2 5 9" xfId="27136" xr:uid="{00000000-0005-0000-0000-00006D6C0000}"/>
    <cellStyle name="Normal 16 2 6" xfId="27137" xr:uid="{00000000-0005-0000-0000-00006E6C0000}"/>
    <cellStyle name="Normal 16 2 6 10" xfId="27138" xr:uid="{00000000-0005-0000-0000-00006F6C0000}"/>
    <cellStyle name="Normal 16 2 6 2" xfId="27139" xr:uid="{00000000-0005-0000-0000-0000706C0000}"/>
    <cellStyle name="Normal 16 2 6 2 2" xfId="27140" xr:uid="{00000000-0005-0000-0000-0000716C0000}"/>
    <cellStyle name="Normal 16 2 6 2 2 2" xfId="27141" xr:uid="{00000000-0005-0000-0000-0000726C0000}"/>
    <cellStyle name="Normal 16 2 6 2 2 2 2" xfId="27142" xr:uid="{00000000-0005-0000-0000-0000736C0000}"/>
    <cellStyle name="Normal 16 2 6 2 2 2 3" xfId="27143" xr:uid="{00000000-0005-0000-0000-0000746C0000}"/>
    <cellStyle name="Normal 16 2 6 2 2 2 4" xfId="27144" xr:uid="{00000000-0005-0000-0000-0000756C0000}"/>
    <cellStyle name="Normal 16 2 6 2 2 2 5" xfId="27145" xr:uid="{00000000-0005-0000-0000-0000766C0000}"/>
    <cellStyle name="Normal 16 2 6 2 2 2 6" xfId="27146" xr:uid="{00000000-0005-0000-0000-0000776C0000}"/>
    <cellStyle name="Normal 16 2 6 2 2 2 7" xfId="27147" xr:uid="{00000000-0005-0000-0000-0000786C0000}"/>
    <cellStyle name="Normal 16 2 6 2 2 3" xfId="27148" xr:uid="{00000000-0005-0000-0000-0000796C0000}"/>
    <cellStyle name="Normal 16 2 6 2 2 4" xfId="27149" xr:uid="{00000000-0005-0000-0000-00007A6C0000}"/>
    <cellStyle name="Normal 16 2 6 2 2 5" xfId="27150" xr:uid="{00000000-0005-0000-0000-00007B6C0000}"/>
    <cellStyle name="Normal 16 2 6 2 2 6" xfId="27151" xr:uid="{00000000-0005-0000-0000-00007C6C0000}"/>
    <cellStyle name="Normal 16 2 6 2 2 7" xfId="27152" xr:uid="{00000000-0005-0000-0000-00007D6C0000}"/>
    <cellStyle name="Normal 16 2 6 2 2 8" xfId="27153" xr:uid="{00000000-0005-0000-0000-00007E6C0000}"/>
    <cellStyle name="Normal 16 2 6 2 3" xfId="27154" xr:uid="{00000000-0005-0000-0000-00007F6C0000}"/>
    <cellStyle name="Normal 16 2 6 2 3 2" xfId="27155" xr:uid="{00000000-0005-0000-0000-0000806C0000}"/>
    <cellStyle name="Normal 16 2 6 2 3 3" xfId="27156" xr:uid="{00000000-0005-0000-0000-0000816C0000}"/>
    <cellStyle name="Normal 16 2 6 2 3 4" xfId="27157" xr:uid="{00000000-0005-0000-0000-0000826C0000}"/>
    <cellStyle name="Normal 16 2 6 2 3 5" xfId="27158" xr:uid="{00000000-0005-0000-0000-0000836C0000}"/>
    <cellStyle name="Normal 16 2 6 2 3 6" xfId="27159" xr:uid="{00000000-0005-0000-0000-0000846C0000}"/>
    <cellStyle name="Normal 16 2 6 2 3 7" xfId="27160" xr:uid="{00000000-0005-0000-0000-0000856C0000}"/>
    <cellStyle name="Normal 16 2 6 2 4" xfId="27161" xr:uid="{00000000-0005-0000-0000-0000866C0000}"/>
    <cellStyle name="Normal 16 2 6 2 5" xfId="27162" xr:uid="{00000000-0005-0000-0000-0000876C0000}"/>
    <cellStyle name="Normal 16 2 6 2 6" xfId="27163" xr:uid="{00000000-0005-0000-0000-0000886C0000}"/>
    <cellStyle name="Normal 16 2 6 2 7" xfId="27164" xr:uid="{00000000-0005-0000-0000-0000896C0000}"/>
    <cellStyle name="Normal 16 2 6 2 8" xfId="27165" xr:uid="{00000000-0005-0000-0000-00008A6C0000}"/>
    <cellStyle name="Normal 16 2 6 2 9" xfId="27166" xr:uid="{00000000-0005-0000-0000-00008B6C0000}"/>
    <cellStyle name="Normal 16 2 6 3" xfId="27167" xr:uid="{00000000-0005-0000-0000-00008C6C0000}"/>
    <cellStyle name="Normal 16 2 6 3 2" xfId="27168" xr:uid="{00000000-0005-0000-0000-00008D6C0000}"/>
    <cellStyle name="Normal 16 2 6 3 2 2" xfId="27169" xr:uid="{00000000-0005-0000-0000-00008E6C0000}"/>
    <cellStyle name="Normal 16 2 6 3 2 3" xfId="27170" xr:uid="{00000000-0005-0000-0000-00008F6C0000}"/>
    <cellStyle name="Normal 16 2 6 3 2 4" xfId="27171" xr:uid="{00000000-0005-0000-0000-0000906C0000}"/>
    <cellStyle name="Normal 16 2 6 3 2 5" xfId="27172" xr:uid="{00000000-0005-0000-0000-0000916C0000}"/>
    <cellStyle name="Normal 16 2 6 3 2 6" xfId="27173" xr:uid="{00000000-0005-0000-0000-0000926C0000}"/>
    <cellStyle name="Normal 16 2 6 3 2 7" xfId="27174" xr:uid="{00000000-0005-0000-0000-0000936C0000}"/>
    <cellStyle name="Normal 16 2 6 3 3" xfId="27175" xr:uid="{00000000-0005-0000-0000-0000946C0000}"/>
    <cellStyle name="Normal 16 2 6 3 4" xfId="27176" xr:uid="{00000000-0005-0000-0000-0000956C0000}"/>
    <cellStyle name="Normal 16 2 6 3 5" xfId="27177" xr:uid="{00000000-0005-0000-0000-0000966C0000}"/>
    <cellStyle name="Normal 16 2 6 3 6" xfId="27178" xr:uid="{00000000-0005-0000-0000-0000976C0000}"/>
    <cellStyle name="Normal 16 2 6 3 7" xfId="27179" xr:uid="{00000000-0005-0000-0000-0000986C0000}"/>
    <cellStyle name="Normal 16 2 6 3 8" xfId="27180" xr:uid="{00000000-0005-0000-0000-0000996C0000}"/>
    <cellStyle name="Normal 16 2 6 4" xfId="27181" xr:uid="{00000000-0005-0000-0000-00009A6C0000}"/>
    <cellStyle name="Normal 16 2 6 4 2" xfId="27182" xr:uid="{00000000-0005-0000-0000-00009B6C0000}"/>
    <cellStyle name="Normal 16 2 6 4 3" xfId="27183" xr:uid="{00000000-0005-0000-0000-00009C6C0000}"/>
    <cellStyle name="Normal 16 2 6 4 4" xfId="27184" xr:uid="{00000000-0005-0000-0000-00009D6C0000}"/>
    <cellStyle name="Normal 16 2 6 4 5" xfId="27185" xr:uid="{00000000-0005-0000-0000-00009E6C0000}"/>
    <cellStyle name="Normal 16 2 6 4 6" xfId="27186" xr:uid="{00000000-0005-0000-0000-00009F6C0000}"/>
    <cellStyle name="Normal 16 2 6 4 7" xfId="27187" xr:uid="{00000000-0005-0000-0000-0000A06C0000}"/>
    <cellStyle name="Normal 16 2 6 5" xfId="27188" xr:uid="{00000000-0005-0000-0000-0000A16C0000}"/>
    <cellStyle name="Normal 16 2 6 6" xfId="27189" xr:uid="{00000000-0005-0000-0000-0000A26C0000}"/>
    <cellStyle name="Normal 16 2 6 7" xfId="27190" xr:uid="{00000000-0005-0000-0000-0000A36C0000}"/>
    <cellStyle name="Normal 16 2 6 8" xfId="27191" xr:uid="{00000000-0005-0000-0000-0000A46C0000}"/>
    <cellStyle name="Normal 16 2 6 9" xfId="27192" xr:uid="{00000000-0005-0000-0000-0000A56C0000}"/>
    <cellStyle name="Normal 16 2 7" xfId="27193" xr:uid="{00000000-0005-0000-0000-0000A66C0000}"/>
    <cellStyle name="Normal 16 2 7 2" xfId="27194" xr:uid="{00000000-0005-0000-0000-0000A76C0000}"/>
    <cellStyle name="Normal 16 2 7 2 2" xfId="27195" xr:uid="{00000000-0005-0000-0000-0000A86C0000}"/>
    <cellStyle name="Normal 16 2 7 2 2 2" xfId="27196" xr:uid="{00000000-0005-0000-0000-0000A96C0000}"/>
    <cellStyle name="Normal 16 2 7 2 2 3" xfId="27197" xr:uid="{00000000-0005-0000-0000-0000AA6C0000}"/>
    <cellStyle name="Normal 16 2 7 2 2 4" xfId="27198" xr:uid="{00000000-0005-0000-0000-0000AB6C0000}"/>
    <cellStyle name="Normal 16 2 7 2 2 5" xfId="27199" xr:uid="{00000000-0005-0000-0000-0000AC6C0000}"/>
    <cellStyle name="Normal 16 2 7 2 2 6" xfId="27200" xr:uid="{00000000-0005-0000-0000-0000AD6C0000}"/>
    <cellStyle name="Normal 16 2 7 2 2 7" xfId="27201" xr:uid="{00000000-0005-0000-0000-0000AE6C0000}"/>
    <cellStyle name="Normal 16 2 7 2 3" xfId="27202" xr:uid="{00000000-0005-0000-0000-0000AF6C0000}"/>
    <cellStyle name="Normal 16 2 7 2 4" xfId="27203" xr:uid="{00000000-0005-0000-0000-0000B06C0000}"/>
    <cellStyle name="Normal 16 2 7 2 5" xfId="27204" xr:uid="{00000000-0005-0000-0000-0000B16C0000}"/>
    <cellStyle name="Normal 16 2 7 2 6" xfId="27205" xr:uid="{00000000-0005-0000-0000-0000B26C0000}"/>
    <cellStyle name="Normal 16 2 7 2 7" xfId="27206" xr:uid="{00000000-0005-0000-0000-0000B36C0000}"/>
    <cellStyle name="Normal 16 2 7 2 8" xfId="27207" xr:uid="{00000000-0005-0000-0000-0000B46C0000}"/>
    <cellStyle name="Normal 16 2 7 3" xfId="27208" xr:uid="{00000000-0005-0000-0000-0000B56C0000}"/>
    <cellStyle name="Normal 16 2 7 3 2" xfId="27209" xr:uid="{00000000-0005-0000-0000-0000B66C0000}"/>
    <cellStyle name="Normal 16 2 7 3 3" xfId="27210" xr:uid="{00000000-0005-0000-0000-0000B76C0000}"/>
    <cellStyle name="Normal 16 2 7 3 4" xfId="27211" xr:uid="{00000000-0005-0000-0000-0000B86C0000}"/>
    <cellStyle name="Normal 16 2 7 3 5" xfId="27212" xr:uid="{00000000-0005-0000-0000-0000B96C0000}"/>
    <cellStyle name="Normal 16 2 7 3 6" xfId="27213" xr:uid="{00000000-0005-0000-0000-0000BA6C0000}"/>
    <cellStyle name="Normal 16 2 7 3 7" xfId="27214" xr:uid="{00000000-0005-0000-0000-0000BB6C0000}"/>
    <cellStyle name="Normal 16 2 7 4" xfId="27215" xr:uid="{00000000-0005-0000-0000-0000BC6C0000}"/>
    <cellStyle name="Normal 16 2 7 5" xfId="27216" xr:uid="{00000000-0005-0000-0000-0000BD6C0000}"/>
    <cellStyle name="Normal 16 2 7 6" xfId="27217" xr:uid="{00000000-0005-0000-0000-0000BE6C0000}"/>
    <cellStyle name="Normal 16 2 7 7" xfId="27218" xr:uid="{00000000-0005-0000-0000-0000BF6C0000}"/>
    <cellStyle name="Normal 16 2 7 8" xfId="27219" xr:uid="{00000000-0005-0000-0000-0000C06C0000}"/>
    <cellStyle name="Normal 16 2 7 9" xfId="27220" xr:uid="{00000000-0005-0000-0000-0000C16C0000}"/>
    <cellStyle name="Normal 16 2 8" xfId="27221" xr:uid="{00000000-0005-0000-0000-0000C26C0000}"/>
    <cellStyle name="Normal 16 2 8 2" xfId="27222" xr:uid="{00000000-0005-0000-0000-0000C36C0000}"/>
    <cellStyle name="Normal 16 2 8 2 2" xfId="27223" xr:uid="{00000000-0005-0000-0000-0000C46C0000}"/>
    <cellStyle name="Normal 16 2 8 2 3" xfId="27224" xr:uid="{00000000-0005-0000-0000-0000C56C0000}"/>
    <cellStyle name="Normal 16 2 8 2 4" xfId="27225" xr:uid="{00000000-0005-0000-0000-0000C66C0000}"/>
    <cellStyle name="Normal 16 2 8 2 5" xfId="27226" xr:uid="{00000000-0005-0000-0000-0000C76C0000}"/>
    <cellStyle name="Normal 16 2 8 2 6" xfId="27227" xr:uid="{00000000-0005-0000-0000-0000C86C0000}"/>
    <cellStyle name="Normal 16 2 8 2 7" xfId="27228" xr:uid="{00000000-0005-0000-0000-0000C96C0000}"/>
    <cellStyle name="Normal 16 2 8 3" xfId="27229" xr:uid="{00000000-0005-0000-0000-0000CA6C0000}"/>
    <cellStyle name="Normal 16 2 8 4" xfId="27230" xr:uid="{00000000-0005-0000-0000-0000CB6C0000}"/>
    <cellStyle name="Normal 16 2 8 5" xfId="27231" xr:uid="{00000000-0005-0000-0000-0000CC6C0000}"/>
    <cellStyle name="Normal 16 2 8 6" xfId="27232" xr:uid="{00000000-0005-0000-0000-0000CD6C0000}"/>
    <cellStyle name="Normal 16 2 8 7" xfId="27233" xr:uid="{00000000-0005-0000-0000-0000CE6C0000}"/>
    <cellStyle name="Normal 16 2 8 8" xfId="27234" xr:uid="{00000000-0005-0000-0000-0000CF6C0000}"/>
    <cellStyle name="Normal 16 2 9" xfId="27235" xr:uid="{00000000-0005-0000-0000-0000D06C0000}"/>
    <cellStyle name="Normal 16 2 9 2" xfId="27236" xr:uid="{00000000-0005-0000-0000-0000D16C0000}"/>
    <cellStyle name="Normal 16 2 9 3" xfId="27237" xr:uid="{00000000-0005-0000-0000-0000D26C0000}"/>
    <cellStyle name="Normal 16 2 9 4" xfId="27238" xr:uid="{00000000-0005-0000-0000-0000D36C0000}"/>
    <cellStyle name="Normal 16 2 9 5" xfId="27239" xr:uid="{00000000-0005-0000-0000-0000D46C0000}"/>
    <cellStyle name="Normal 16 2 9 6" xfId="27240" xr:uid="{00000000-0005-0000-0000-0000D56C0000}"/>
    <cellStyle name="Normal 16 2 9 7" xfId="27241" xr:uid="{00000000-0005-0000-0000-0000D66C0000}"/>
    <cellStyle name="Normal 16 20" xfId="56967" xr:uid="{00000000-0005-0000-0000-0000D76C0000}"/>
    <cellStyle name="Normal 16 21" xfId="56968" xr:uid="{00000000-0005-0000-0000-0000D86C0000}"/>
    <cellStyle name="Normal 16 3" xfId="570" xr:uid="{00000000-0005-0000-0000-0000D96C0000}"/>
    <cellStyle name="Normal 16 3 10" xfId="27242" xr:uid="{00000000-0005-0000-0000-0000DA6C0000}"/>
    <cellStyle name="Normal 16 3 11" xfId="27243" xr:uid="{00000000-0005-0000-0000-0000DB6C0000}"/>
    <cellStyle name="Normal 16 3 12" xfId="27244" xr:uid="{00000000-0005-0000-0000-0000DC6C0000}"/>
    <cellStyle name="Normal 16 3 13" xfId="27245" xr:uid="{00000000-0005-0000-0000-0000DD6C0000}"/>
    <cellStyle name="Normal 16 3 14" xfId="27246" xr:uid="{00000000-0005-0000-0000-0000DE6C0000}"/>
    <cellStyle name="Normal 16 3 15" xfId="27247" xr:uid="{00000000-0005-0000-0000-0000DF6C0000}"/>
    <cellStyle name="Normal 16 3 16" xfId="27248" xr:uid="{00000000-0005-0000-0000-0000E06C0000}"/>
    <cellStyle name="Normal 16 3 2" xfId="571" xr:uid="{00000000-0005-0000-0000-0000E16C0000}"/>
    <cellStyle name="Normal 16 3 2 10" xfId="27249" xr:uid="{00000000-0005-0000-0000-0000E26C0000}"/>
    <cellStyle name="Normal 16 3 2 11" xfId="27250" xr:uid="{00000000-0005-0000-0000-0000E36C0000}"/>
    <cellStyle name="Normal 16 3 2 12" xfId="27251" xr:uid="{00000000-0005-0000-0000-0000E46C0000}"/>
    <cellStyle name="Normal 16 3 2 2" xfId="27252" xr:uid="{00000000-0005-0000-0000-0000E56C0000}"/>
    <cellStyle name="Normal 16 3 2 2 10" xfId="27253" xr:uid="{00000000-0005-0000-0000-0000E66C0000}"/>
    <cellStyle name="Normal 16 3 2 2 11" xfId="27254" xr:uid="{00000000-0005-0000-0000-0000E76C0000}"/>
    <cellStyle name="Normal 16 3 2 2 2" xfId="27255" xr:uid="{00000000-0005-0000-0000-0000E86C0000}"/>
    <cellStyle name="Normal 16 3 2 2 2 10" xfId="27256" xr:uid="{00000000-0005-0000-0000-0000E96C0000}"/>
    <cellStyle name="Normal 16 3 2 2 2 2" xfId="27257" xr:uid="{00000000-0005-0000-0000-0000EA6C0000}"/>
    <cellStyle name="Normal 16 3 2 2 2 2 2" xfId="27258" xr:uid="{00000000-0005-0000-0000-0000EB6C0000}"/>
    <cellStyle name="Normal 16 3 2 2 2 2 2 2" xfId="27259" xr:uid="{00000000-0005-0000-0000-0000EC6C0000}"/>
    <cellStyle name="Normal 16 3 2 2 2 2 2 3" xfId="27260" xr:uid="{00000000-0005-0000-0000-0000ED6C0000}"/>
    <cellStyle name="Normal 16 3 2 2 2 2 2 4" xfId="27261" xr:uid="{00000000-0005-0000-0000-0000EE6C0000}"/>
    <cellStyle name="Normal 16 3 2 2 2 2 2 5" xfId="27262" xr:uid="{00000000-0005-0000-0000-0000EF6C0000}"/>
    <cellStyle name="Normal 16 3 2 2 2 2 2 6" xfId="27263" xr:uid="{00000000-0005-0000-0000-0000F06C0000}"/>
    <cellStyle name="Normal 16 3 2 2 2 2 2 7" xfId="27264" xr:uid="{00000000-0005-0000-0000-0000F16C0000}"/>
    <cellStyle name="Normal 16 3 2 2 2 2 3" xfId="27265" xr:uid="{00000000-0005-0000-0000-0000F26C0000}"/>
    <cellStyle name="Normal 16 3 2 2 2 2 4" xfId="27266" xr:uid="{00000000-0005-0000-0000-0000F36C0000}"/>
    <cellStyle name="Normal 16 3 2 2 2 2 5" xfId="27267" xr:uid="{00000000-0005-0000-0000-0000F46C0000}"/>
    <cellStyle name="Normal 16 3 2 2 2 2 6" xfId="27268" xr:uid="{00000000-0005-0000-0000-0000F56C0000}"/>
    <cellStyle name="Normal 16 3 2 2 2 2 7" xfId="27269" xr:uid="{00000000-0005-0000-0000-0000F66C0000}"/>
    <cellStyle name="Normal 16 3 2 2 2 2 8" xfId="27270" xr:uid="{00000000-0005-0000-0000-0000F76C0000}"/>
    <cellStyle name="Normal 16 3 2 2 2 3" xfId="27271" xr:uid="{00000000-0005-0000-0000-0000F86C0000}"/>
    <cellStyle name="Normal 16 3 2 2 2 3 2" xfId="27272" xr:uid="{00000000-0005-0000-0000-0000F96C0000}"/>
    <cellStyle name="Normal 16 3 2 2 2 3 2 2" xfId="27273" xr:uid="{00000000-0005-0000-0000-0000FA6C0000}"/>
    <cellStyle name="Normal 16 3 2 2 2 3 2 3" xfId="27274" xr:uid="{00000000-0005-0000-0000-0000FB6C0000}"/>
    <cellStyle name="Normal 16 3 2 2 2 3 2 4" xfId="27275" xr:uid="{00000000-0005-0000-0000-0000FC6C0000}"/>
    <cellStyle name="Normal 16 3 2 2 2 3 2 5" xfId="27276" xr:uid="{00000000-0005-0000-0000-0000FD6C0000}"/>
    <cellStyle name="Normal 16 3 2 2 2 3 2 6" xfId="27277" xr:uid="{00000000-0005-0000-0000-0000FE6C0000}"/>
    <cellStyle name="Normal 16 3 2 2 2 3 2 7" xfId="27278" xr:uid="{00000000-0005-0000-0000-0000FF6C0000}"/>
    <cellStyle name="Normal 16 3 2 2 2 3 3" xfId="27279" xr:uid="{00000000-0005-0000-0000-0000006D0000}"/>
    <cellStyle name="Normal 16 3 2 2 2 3 4" xfId="27280" xr:uid="{00000000-0005-0000-0000-0000016D0000}"/>
    <cellStyle name="Normal 16 3 2 2 2 3 5" xfId="27281" xr:uid="{00000000-0005-0000-0000-0000026D0000}"/>
    <cellStyle name="Normal 16 3 2 2 2 3 6" xfId="27282" xr:uid="{00000000-0005-0000-0000-0000036D0000}"/>
    <cellStyle name="Normal 16 3 2 2 2 3 7" xfId="27283" xr:uid="{00000000-0005-0000-0000-0000046D0000}"/>
    <cellStyle name="Normal 16 3 2 2 2 3 8" xfId="27284" xr:uid="{00000000-0005-0000-0000-0000056D0000}"/>
    <cellStyle name="Normal 16 3 2 2 2 4" xfId="27285" xr:uid="{00000000-0005-0000-0000-0000066D0000}"/>
    <cellStyle name="Normal 16 3 2 2 2 4 2" xfId="27286" xr:uid="{00000000-0005-0000-0000-0000076D0000}"/>
    <cellStyle name="Normal 16 3 2 2 2 4 3" xfId="27287" xr:uid="{00000000-0005-0000-0000-0000086D0000}"/>
    <cellStyle name="Normal 16 3 2 2 2 4 4" xfId="27288" xr:uid="{00000000-0005-0000-0000-0000096D0000}"/>
    <cellStyle name="Normal 16 3 2 2 2 4 5" xfId="27289" xr:uid="{00000000-0005-0000-0000-00000A6D0000}"/>
    <cellStyle name="Normal 16 3 2 2 2 4 6" xfId="27290" xr:uid="{00000000-0005-0000-0000-00000B6D0000}"/>
    <cellStyle name="Normal 16 3 2 2 2 4 7" xfId="27291" xr:uid="{00000000-0005-0000-0000-00000C6D0000}"/>
    <cellStyle name="Normal 16 3 2 2 2 5" xfId="27292" xr:uid="{00000000-0005-0000-0000-00000D6D0000}"/>
    <cellStyle name="Normal 16 3 2 2 2 6" xfId="27293" xr:uid="{00000000-0005-0000-0000-00000E6D0000}"/>
    <cellStyle name="Normal 16 3 2 2 2 7" xfId="27294" xr:uid="{00000000-0005-0000-0000-00000F6D0000}"/>
    <cellStyle name="Normal 16 3 2 2 2 8" xfId="27295" xr:uid="{00000000-0005-0000-0000-0000106D0000}"/>
    <cellStyle name="Normal 16 3 2 2 2 9" xfId="27296" xr:uid="{00000000-0005-0000-0000-0000116D0000}"/>
    <cellStyle name="Normal 16 3 2 2 3" xfId="27297" xr:uid="{00000000-0005-0000-0000-0000126D0000}"/>
    <cellStyle name="Normal 16 3 2 2 3 2" xfId="27298" xr:uid="{00000000-0005-0000-0000-0000136D0000}"/>
    <cellStyle name="Normal 16 3 2 2 3 2 2" xfId="27299" xr:uid="{00000000-0005-0000-0000-0000146D0000}"/>
    <cellStyle name="Normal 16 3 2 2 3 2 2 2" xfId="27300" xr:uid="{00000000-0005-0000-0000-0000156D0000}"/>
    <cellStyle name="Normal 16 3 2 2 3 2 2 3" xfId="27301" xr:uid="{00000000-0005-0000-0000-0000166D0000}"/>
    <cellStyle name="Normal 16 3 2 2 3 2 2 4" xfId="27302" xr:uid="{00000000-0005-0000-0000-0000176D0000}"/>
    <cellStyle name="Normal 16 3 2 2 3 2 2 5" xfId="27303" xr:uid="{00000000-0005-0000-0000-0000186D0000}"/>
    <cellStyle name="Normal 16 3 2 2 3 2 2 6" xfId="27304" xr:uid="{00000000-0005-0000-0000-0000196D0000}"/>
    <cellStyle name="Normal 16 3 2 2 3 2 2 7" xfId="27305" xr:uid="{00000000-0005-0000-0000-00001A6D0000}"/>
    <cellStyle name="Normal 16 3 2 2 3 2 3" xfId="27306" xr:uid="{00000000-0005-0000-0000-00001B6D0000}"/>
    <cellStyle name="Normal 16 3 2 2 3 2 4" xfId="27307" xr:uid="{00000000-0005-0000-0000-00001C6D0000}"/>
    <cellStyle name="Normal 16 3 2 2 3 2 5" xfId="27308" xr:uid="{00000000-0005-0000-0000-00001D6D0000}"/>
    <cellStyle name="Normal 16 3 2 2 3 2 6" xfId="27309" xr:uid="{00000000-0005-0000-0000-00001E6D0000}"/>
    <cellStyle name="Normal 16 3 2 2 3 2 7" xfId="27310" xr:uid="{00000000-0005-0000-0000-00001F6D0000}"/>
    <cellStyle name="Normal 16 3 2 2 3 2 8" xfId="27311" xr:uid="{00000000-0005-0000-0000-0000206D0000}"/>
    <cellStyle name="Normal 16 3 2 2 3 3" xfId="27312" xr:uid="{00000000-0005-0000-0000-0000216D0000}"/>
    <cellStyle name="Normal 16 3 2 2 3 3 2" xfId="27313" xr:uid="{00000000-0005-0000-0000-0000226D0000}"/>
    <cellStyle name="Normal 16 3 2 2 3 3 3" xfId="27314" xr:uid="{00000000-0005-0000-0000-0000236D0000}"/>
    <cellStyle name="Normal 16 3 2 2 3 3 4" xfId="27315" xr:uid="{00000000-0005-0000-0000-0000246D0000}"/>
    <cellStyle name="Normal 16 3 2 2 3 3 5" xfId="27316" xr:uid="{00000000-0005-0000-0000-0000256D0000}"/>
    <cellStyle name="Normal 16 3 2 2 3 3 6" xfId="27317" xr:uid="{00000000-0005-0000-0000-0000266D0000}"/>
    <cellStyle name="Normal 16 3 2 2 3 3 7" xfId="27318" xr:uid="{00000000-0005-0000-0000-0000276D0000}"/>
    <cellStyle name="Normal 16 3 2 2 3 4" xfId="27319" xr:uid="{00000000-0005-0000-0000-0000286D0000}"/>
    <cellStyle name="Normal 16 3 2 2 3 5" xfId="27320" xr:uid="{00000000-0005-0000-0000-0000296D0000}"/>
    <cellStyle name="Normal 16 3 2 2 3 6" xfId="27321" xr:uid="{00000000-0005-0000-0000-00002A6D0000}"/>
    <cellStyle name="Normal 16 3 2 2 3 7" xfId="27322" xr:uid="{00000000-0005-0000-0000-00002B6D0000}"/>
    <cellStyle name="Normal 16 3 2 2 3 8" xfId="27323" xr:uid="{00000000-0005-0000-0000-00002C6D0000}"/>
    <cellStyle name="Normal 16 3 2 2 3 9" xfId="27324" xr:uid="{00000000-0005-0000-0000-00002D6D0000}"/>
    <cellStyle name="Normal 16 3 2 2 4" xfId="27325" xr:uid="{00000000-0005-0000-0000-00002E6D0000}"/>
    <cellStyle name="Normal 16 3 2 2 4 2" xfId="27326" xr:uid="{00000000-0005-0000-0000-00002F6D0000}"/>
    <cellStyle name="Normal 16 3 2 2 4 2 2" xfId="27327" xr:uid="{00000000-0005-0000-0000-0000306D0000}"/>
    <cellStyle name="Normal 16 3 2 2 4 2 3" xfId="27328" xr:uid="{00000000-0005-0000-0000-0000316D0000}"/>
    <cellStyle name="Normal 16 3 2 2 4 2 4" xfId="27329" xr:uid="{00000000-0005-0000-0000-0000326D0000}"/>
    <cellStyle name="Normal 16 3 2 2 4 2 5" xfId="27330" xr:uid="{00000000-0005-0000-0000-0000336D0000}"/>
    <cellStyle name="Normal 16 3 2 2 4 2 6" xfId="27331" xr:uid="{00000000-0005-0000-0000-0000346D0000}"/>
    <cellStyle name="Normal 16 3 2 2 4 2 7" xfId="27332" xr:uid="{00000000-0005-0000-0000-0000356D0000}"/>
    <cellStyle name="Normal 16 3 2 2 4 3" xfId="27333" xr:uid="{00000000-0005-0000-0000-0000366D0000}"/>
    <cellStyle name="Normal 16 3 2 2 4 4" xfId="27334" xr:uid="{00000000-0005-0000-0000-0000376D0000}"/>
    <cellStyle name="Normal 16 3 2 2 4 5" xfId="27335" xr:uid="{00000000-0005-0000-0000-0000386D0000}"/>
    <cellStyle name="Normal 16 3 2 2 4 6" xfId="27336" xr:uid="{00000000-0005-0000-0000-0000396D0000}"/>
    <cellStyle name="Normal 16 3 2 2 4 7" xfId="27337" xr:uid="{00000000-0005-0000-0000-00003A6D0000}"/>
    <cellStyle name="Normal 16 3 2 2 4 8" xfId="27338" xr:uid="{00000000-0005-0000-0000-00003B6D0000}"/>
    <cellStyle name="Normal 16 3 2 2 5" xfId="27339" xr:uid="{00000000-0005-0000-0000-00003C6D0000}"/>
    <cellStyle name="Normal 16 3 2 2 5 2" xfId="27340" xr:uid="{00000000-0005-0000-0000-00003D6D0000}"/>
    <cellStyle name="Normal 16 3 2 2 5 3" xfId="27341" xr:uid="{00000000-0005-0000-0000-00003E6D0000}"/>
    <cellStyle name="Normal 16 3 2 2 5 4" xfId="27342" xr:uid="{00000000-0005-0000-0000-00003F6D0000}"/>
    <cellStyle name="Normal 16 3 2 2 5 5" xfId="27343" xr:uid="{00000000-0005-0000-0000-0000406D0000}"/>
    <cellStyle name="Normal 16 3 2 2 5 6" xfId="27344" xr:uid="{00000000-0005-0000-0000-0000416D0000}"/>
    <cellStyle name="Normal 16 3 2 2 5 7" xfId="27345" xr:uid="{00000000-0005-0000-0000-0000426D0000}"/>
    <cellStyle name="Normal 16 3 2 2 6" xfId="27346" xr:uid="{00000000-0005-0000-0000-0000436D0000}"/>
    <cellStyle name="Normal 16 3 2 2 7" xfId="27347" xr:uid="{00000000-0005-0000-0000-0000446D0000}"/>
    <cellStyle name="Normal 16 3 2 2 8" xfId="27348" xr:uid="{00000000-0005-0000-0000-0000456D0000}"/>
    <cellStyle name="Normal 16 3 2 2 9" xfId="27349" xr:uid="{00000000-0005-0000-0000-0000466D0000}"/>
    <cellStyle name="Normal 16 3 2 3" xfId="27350" xr:uid="{00000000-0005-0000-0000-0000476D0000}"/>
    <cellStyle name="Normal 16 3 2 3 10" xfId="27351" xr:uid="{00000000-0005-0000-0000-0000486D0000}"/>
    <cellStyle name="Normal 16 3 2 3 2" xfId="27352" xr:uid="{00000000-0005-0000-0000-0000496D0000}"/>
    <cellStyle name="Normal 16 3 2 3 2 2" xfId="27353" xr:uid="{00000000-0005-0000-0000-00004A6D0000}"/>
    <cellStyle name="Normal 16 3 2 3 2 2 2" xfId="27354" xr:uid="{00000000-0005-0000-0000-00004B6D0000}"/>
    <cellStyle name="Normal 16 3 2 3 2 2 3" xfId="27355" xr:uid="{00000000-0005-0000-0000-00004C6D0000}"/>
    <cellStyle name="Normal 16 3 2 3 2 2 4" xfId="27356" xr:uid="{00000000-0005-0000-0000-00004D6D0000}"/>
    <cellStyle name="Normal 16 3 2 3 2 2 5" xfId="27357" xr:uid="{00000000-0005-0000-0000-00004E6D0000}"/>
    <cellStyle name="Normal 16 3 2 3 2 2 6" xfId="27358" xr:uid="{00000000-0005-0000-0000-00004F6D0000}"/>
    <cellStyle name="Normal 16 3 2 3 2 2 7" xfId="27359" xr:uid="{00000000-0005-0000-0000-0000506D0000}"/>
    <cellStyle name="Normal 16 3 2 3 2 3" xfId="27360" xr:uid="{00000000-0005-0000-0000-0000516D0000}"/>
    <cellStyle name="Normal 16 3 2 3 2 4" xfId="27361" xr:uid="{00000000-0005-0000-0000-0000526D0000}"/>
    <cellStyle name="Normal 16 3 2 3 2 5" xfId="27362" xr:uid="{00000000-0005-0000-0000-0000536D0000}"/>
    <cellStyle name="Normal 16 3 2 3 2 6" xfId="27363" xr:uid="{00000000-0005-0000-0000-0000546D0000}"/>
    <cellStyle name="Normal 16 3 2 3 2 7" xfId="27364" xr:uid="{00000000-0005-0000-0000-0000556D0000}"/>
    <cellStyle name="Normal 16 3 2 3 2 8" xfId="27365" xr:uid="{00000000-0005-0000-0000-0000566D0000}"/>
    <cellStyle name="Normal 16 3 2 3 3" xfId="27366" xr:uid="{00000000-0005-0000-0000-0000576D0000}"/>
    <cellStyle name="Normal 16 3 2 3 3 2" xfId="27367" xr:uid="{00000000-0005-0000-0000-0000586D0000}"/>
    <cellStyle name="Normal 16 3 2 3 3 2 2" xfId="27368" xr:uid="{00000000-0005-0000-0000-0000596D0000}"/>
    <cellStyle name="Normal 16 3 2 3 3 2 3" xfId="27369" xr:uid="{00000000-0005-0000-0000-00005A6D0000}"/>
    <cellStyle name="Normal 16 3 2 3 3 2 4" xfId="27370" xr:uid="{00000000-0005-0000-0000-00005B6D0000}"/>
    <cellStyle name="Normal 16 3 2 3 3 2 5" xfId="27371" xr:uid="{00000000-0005-0000-0000-00005C6D0000}"/>
    <cellStyle name="Normal 16 3 2 3 3 2 6" xfId="27372" xr:uid="{00000000-0005-0000-0000-00005D6D0000}"/>
    <cellStyle name="Normal 16 3 2 3 3 2 7" xfId="27373" xr:uid="{00000000-0005-0000-0000-00005E6D0000}"/>
    <cellStyle name="Normal 16 3 2 3 3 3" xfId="27374" xr:uid="{00000000-0005-0000-0000-00005F6D0000}"/>
    <cellStyle name="Normal 16 3 2 3 3 4" xfId="27375" xr:uid="{00000000-0005-0000-0000-0000606D0000}"/>
    <cellStyle name="Normal 16 3 2 3 3 5" xfId="27376" xr:uid="{00000000-0005-0000-0000-0000616D0000}"/>
    <cellStyle name="Normal 16 3 2 3 3 6" xfId="27377" xr:uid="{00000000-0005-0000-0000-0000626D0000}"/>
    <cellStyle name="Normal 16 3 2 3 3 7" xfId="27378" xr:uid="{00000000-0005-0000-0000-0000636D0000}"/>
    <cellStyle name="Normal 16 3 2 3 3 8" xfId="27379" xr:uid="{00000000-0005-0000-0000-0000646D0000}"/>
    <cellStyle name="Normal 16 3 2 3 4" xfId="27380" xr:uid="{00000000-0005-0000-0000-0000656D0000}"/>
    <cellStyle name="Normal 16 3 2 3 4 2" xfId="27381" xr:uid="{00000000-0005-0000-0000-0000666D0000}"/>
    <cellStyle name="Normal 16 3 2 3 4 3" xfId="27382" xr:uid="{00000000-0005-0000-0000-0000676D0000}"/>
    <cellStyle name="Normal 16 3 2 3 4 4" xfId="27383" xr:uid="{00000000-0005-0000-0000-0000686D0000}"/>
    <cellStyle name="Normal 16 3 2 3 4 5" xfId="27384" xr:uid="{00000000-0005-0000-0000-0000696D0000}"/>
    <cellStyle name="Normal 16 3 2 3 4 6" xfId="27385" xr:uid="{00000000-0005-0000-0000-00006A6D0000}"/>
    <cellStyle name="Normal 16 3 2 3 4 7" xfId="27386" xr:uid="{00000000-0005-0000-0000-00006B6D0000}"/>
    <cellStyle name="Normal 16 3 2 3 5" xfId="27387" xr:uid="{00000000-0005-0000-0000-00006C6D0000}"/>
    <cellStyle name="Normal 16 3 2 3 6" xfId="27388" xr:uid="{00000000-0005-0000-0000-00006D6D0000}"/>
    <cellStyle name="Normal 16 3 2 3 7" xfId="27389" xr:uid="{00000000-0005-0000-0000-00006E6D0000}"/>
    <cellStyle name="Normal 16 3 2 3 8" xfId="27390" xr:uid="{00000000-0005-0000-0000-00006F6D0000}"/>
    <cellStyle name="Normal 16 3 2 3 9" xfId="27391" xr:uid="{00000000-0005-0000-0000-0000706D0000}"/>
    <cellStyle name="Normal 16 3 2 4" xfId="27392" xr:uid="{00000000-0005-0000-0000-0000716D0000}"/>
    <cellStyle name="Normal 16 3 2 4 2" xfId="27393" xr:uid="{00000000-0005-0000-0000-0000726D0000}"/>
    <cellStyle name="Normal 16 3 2 4 2 2" xfId="27394" xr:uid="{00000000-0005-0000-0000-0000736D0000}"/>
    <cellStyle name="Normal 16 3 2 4 2 2 2" xfId="27395" xr:uid="{00000000-0005-0000-0000-0000746D0000}"/>
    <cellStyle name="Normal 16 3 2 4 2 2 3" xfId="27396" xr:uid="{00000000-0005-0000-0000-0000756D0000}"/>
    <cellStyle name="Normal 16 3 2 4 2 2 4" xfId="27397" xr:uid="{00000000-0005-0000-0000-0000766D0000}"/>
    <cellStyle name="Normal 16 3 2 4 2 2 5" xfId="27398" xr:uid="{00000000-0005-0000-0000-0000776D0000}"/>
    <cellStyle name="Normal 16 3 2 4 2 2 6" xfId="27399" xr:uid="{00000000-0005-0000-0000-0000786D0000}"/>
    <cellStyle name="Normal 16 3 2 4 2 2 7" xfId="27400" xr:uid="{00000000-0005-0000-0000-0000796D0000}"/>
    <cellStyle name="Normal 16 3 2 4 2 3" xfId="27401" xr:uid="{00000000-0005-0000-0000-00007A6D0000}"/>
    <cellStyle name="Normal 16 3 2 4 2 4" xfId="27402" xr:uid="{00000000-0005-0000-0000-00007B6D0000}"/>
    <cellStyle name="Normal 16 3 2 4 2 5" xfId="27403" xr:uid="{00000000-0005-0000-0000-00007C6D0000}"/>
    <cellStyle name="Normal 16 3 2 4 2 6" xfId="27404" xr:uid="{00000000-0005-0000-0000-00007D6D0000}"/>
    <cellStyle name="Normal 16 3 2 4 2 7" xfId="27405" xr:uid="{00000000-0005-0000-0000-00007E6D0000}"/>
    <cellStyle name="Normal 16 3 2 4 2 8" xfId="27406" xr:uid="{00000000-0005-0000-0000-00007F6D0000}"/>
    <cellStyle name="Normal 16 3 2 4 3" xfId="27407" xr:uid="{00000000-0005-0000-0000-0000806D0000}"/>
    <cellStyle name="Normal 16 3 2 4 3 2" xfId="27408" xr:uid="{00000000-0005-0000-0000-0000816D0000}"/>
    <cellStyle name="Normal 16 3 2 4 3 3" xfId="27409" xr:uid="{00000000-0005-0000-0000-0000826D0000}"/>
    <cellStyle name="Normal 16 3 2 4 3 4" xfId="27410" xr:uid="{00000000-0005-0000-0000-0000836D0000}"/>
    <cellStyle name="Normal 16 3 2 4 3 5" xfId="27411" xr:uid="{00000000-0005-0000-0000-0000846D0000}"/>
    <cellStyle name="Normal 16 3 2 4 3 6" xfId="27412" xr:uid="{00000000-0005-0000-0000-0000856D0000}"/>
    <cellStyle name="Normal 16 3 2 4 3 7" xfId="27413" xr:uid="{00000000-0005-0000-0000-0000866D0000}"/>
    <cellStyle name="Normal 16 3 2 4 4" xfId="27414" xr:uid="{00000000-0005-0000-0000-0000876D0000}"/>
    <cellStyle name="Normal 16 3 2 4 5" xfId="27415" xr:uid="{00000000-0005-0000-0000-0000886D0000}"/>
    <cellStyle name="Normal 16 3 2 4 6" xfId="27416" xr:uid="{00000000-0005-0000-0000-0000896D0000}"/>
    <cellStyle name="Normal 16 3 2 4 7" xfId="27417" xr:uid="{00000000-0005-0000-0000-00008A6D0000}"/>
    <cellStyle name="Normal 16 3 2 4 8" xfId="27418" xr:uid="{00000000-0005-0000-0000-00008B6D0000}"/>
    <cellStyle name="Normal 16 3 2 4 9" xfId="27419" xr:uid="{00000000-0005-0000-0000-00008C6D0000}"/>
    <cellStyle name="Normal 16 3 2 5" xfId="27420" xr:uid="{00000000-0005-0000-0000-00008D6D0000}"/>
    <cellStyle name="Normal 16 3 2 5 2" xfId="27421" xr:uid="{00000000-0005-0000-0000-00008E6D0000}"/>
    <cellStyle name="Normal 16 3 2 5 2 2" xfId="27422" xr:uid="{00000000-0005-0000-0000-00008F6D0000}"/>
    <cellStyle name="Normal 16 3 2 5 2 3" xfId="27423" xr:uid="{00000000-0005-0000-0000-0000906D0000}"/>
    <cellStyle name="Normal 16 3 2 5 2 4" xfId="27424" xr:uid="{00000000-0005-0000-0000-0000916D0000}"/>
    <cellStyle name="Normal 16 3 2 5 2 5" xfId="27425" xr:uid="{00000000-0005-0000-0000-0000926D0000}"/>
    <cellStyle name="Normal 16 3 2 5 2 6" xfId="27426" xr:uid="{00000000-0005-0000-0000-0000936D0000}"/>
    <cellStyle name="Normal 16 3 2 5 2 7" xfId="27427" xr:uid="{00000000-0005-0000-0000-0000946D0000}"/>
    <cellStyle name="Normal 16 3 2 5 3" xfId="27428" xr:uid="{00000000-0005-0000-0000-0000956D0000}"/>
    <cellStyle name="Normal 16 3 2 5 4" xfId="27429" xr:uid="{00000000-0005-0000-0000-0000966D0000}"/>
    <cellStyle name="Normal 16 3 2 5 5" xfId="27430" xr:uid="{00000000-0005-0000-0000-0000976D0000}"/>
    <cellStyle name="Normal 16 3 2 5 6" xfId="27431" xr:uid="{00000000-0005-0000-0000-0000986D0000}"/>
    <cellStyle name="Normal 16 3 2 5 7" xfId="27432" xr:uid="{00000000-0005-0000-0000-0000996D0000}"/>
    <cellStyle name="Normal 16 3 2 5 8" xfId="27433" xr:uid="{00000000-0005-0000-0000-00009A6D0000}"/>
    <cellStyle name="Normal 16 3 2 6" xfId="27434" xr:uid="{00000000-0005-0000-0000-00009B6D0000}"/>
    <cellStyle name="Normal 16 3 2 6 2" xfId="27435" xr:uid="{00000000-0005-0000-0000-00009C6D0000}"/>
    <cellStyle name="Normal 16 3 2 6 3" xfId="27436" xr:uid="{00000000-0005-0000-0000-00009D6D0000}"/>
    <cellStyle name="Normal 16 3 2 6 4" xfId="27437" xr:uid="{00000000-0005-0000-0000-00009E6D0000}"/>
    <cellStyle name="Normal 16 3 2 6 5" xfId="27438" xr:uid="{00000000-0005-0000-0000-00009F6D0000}"/>
    <cellStyle name="Normal 16 3 2 6 6" xfId="27439" xr:uid="{00000000-0005-0000-0000-0000A06D0000}"/>
    <cellStyle name="Normal 16 3 2 6 7" xfId="27440" xr:uid="{00000000-0005-0000-0000-0000A16D0000}"/>
    <cellStyle name="Normal 16 3 2 7" xfId="27441" xr:uid="{00000000-0005-0000-0000-0000A26D0000}"/>
    <cellStyle name="Normal 16 3 2 8" xfId="27442" xr:uid="{00000000-0005-0000-0000-0000A36D0000}"/>
    <cellStyle name="Normal 16 3 2 9" xfId="27443" xr:uid="{00000000-0005-0000-0000-0000A46D0000}"/>
    <cellStyle name="Normal 16 3 3" xfId="754" xr:uid="{00000000-0005-0000-0000-0000A56D0000}"/>
    <cellStyle name="Normal 16 3 3 10" xfId="27444" xr:uid="{00000000-0005-0000-0000-0000A66D0000}"/>
    <cellStyle name="Normal 16 3 3 11" xfId="27445" xr:uid="{00000000-0005-0000-0000-0000A76D0000}"/>
    <cellStyle name="Normal 16 3 3 12" xfId="27446" xr:uid="{00000000-0005-0000-0000-0000A86D0000}"/>
    <cellStyle name="Normal 16 3 3 13" xfId="56969" xr:uid="{00000000-0005-0000-0000-0000A96D0000}"/>
    <cellStyle name="Normal 16 3 3 2" xfId="1097" xr:uid="{00000000-0005-0000-0000-0000AA6D0000}"/>
    <cellStyle name="Normal 16 3 3 2 10" xfId="27447" xr:uid="{00000000-0005-0000-0000-0000AB6D0000}"/>
    <cellStyle name="Normal 16 3 3 2 11" xfId="27448" xr:uid="{00000000-0005-0000-0000-0000AC6D0000}"/>
    <cellStyle name="Normal 16 3 3 2 12" xfId="56970" xr:uid="{00000000-0005-0000-0000-0000AD6D0000}"/>
    <cellStyle name="Normal 16 3 3 2 2" xfId="1594" xr:uid="{00000000-0005-0000-0000-0000AE6D0000}"/>
    <cellStyle name="Normal 16 3 3 2 2 10" xfId="27449" xr:uid="{00000000-0005-0000-0000-0000AF6D0000}"/>
    <cellStyle name="Normal 16 3 3 2 2 11" xfId="56971" xr:uid="{00000000-0005-0000-0000-0000B06D0000}"/>
    <cellStyle name="Normal 16 3 3 2 2 2" xfId="1824" xr:uid="{00000000-0005-0000-0000-0000B16D0000}"/>
    <cellStyle name="Normal 16 3 3 2 2 2 2" xfId="3425" xr:uid="{00000000-0005-0000-0000-0000B26D0000}"/>
    <cellStyle name="Normal 16 3 3 2 2 2 2 2" xfId="27450" xr:uid="{00000000-0005-0000-0000-0000B36D0000}"/>
    <cellStyle name="Normal 16 3 3 2 2 2 2 3" xfId="27451" xr:uid="{00000000-0005-0000-0000-0000B46D0000}"/>
    <cellStyle name="Normal 16 3 3 2 2 2 2 4" xfId="27452" xr:uid="{00000000-0005-0000-0000-0000B56D0000}"/>
    <cellStyle name="Normal 16 3 3 2 2 2 2 5" xfId="27453" xr:uid="{00000000-0005-0000-0000-0000B66D0000}"/>
    <cellStyle name="Normal 16 3 3 2 2 2 2 6" xfId="27454" xr:uid="{00000000-0005-0000-0000-0000B76D0000}"/>
    <cellStyle name="Normal 16 3 3 2 2 2 2 7" xfId="27455" xr:uid="{00000000-0005-0000-0000-0000B86D0000}"/>
    <cellStyle name="Normal 16 3 3 2 2 2 2 8" xfId="56972" xr:uid="{00000000-0005-0000-0000-0000B96D0000}"/>
    <cellStyle name="Normal 16 3 3 2 2 2 2_Sheet1" xfId="27456" xr:uid="{00000000-0005-0000-0000-0000BA6D0000}"/>
    <cellStyle name="Normal 16 3 3 2 2 2 3" xfId="27457" xr:uid="{00000000-0005-0000-0000-0000BB6D0000}"/>
    <cellStyle name="Normal 16 3 3 2 2 2 4" xfId="27458" xr:uid="{00000000-0005-0000-0000-0000BC6D0000}"/>
    <cellStyle name="Normal 16 3 3 2 2 2 5" xfId="27459" xr:uid="{00000000-0005-0000-0000-0000BD6D0000}"/>
    <cellStyle name="Normal 16 3 3 2 2 2 6" xfId="27460" xr:uid="{00000000-0005-0000-0000-0000BE6D0000}"/>
    <cellStyle name="Normal 16 3 3 2 2 2 7" xfId="27461" xr:uid="{00000000-0005-0000-0000-0000BF6D0000}"/>
    <cellStyle name="Normal 16 3 3 2 2 2 8" xfId="27462" xr:uid="{00000000-0005-0000-0000-0000C06D0000}"/>
    <cellStyle name="Normal 16 3 3 2 2 2 9" xfId="56973" xr:uid="{00000000-0005-0000-0000-0000C16D0000}"/>
    <cellStyle name="Normal 16 3 3 2 2 2_Sheet1" xfId="27463" xr:uid="{00000000-0005-0000-0000-0000C26D0000}"/>
    <cellStyle name="Normal 16 3 3 2 2 3" xfId="3202" xr:uid="{00000000-0005-0000-0000-0000C36D0000}"/>
    <cellStyle name="Normal 16 3 3 2 2 3 2" xfId="27464" xr:uid="{00000000-0005-0000-0000-0000C46D0000}"/>
    <cellStyle name="Normal 16 3 3 2 2 3 2 2" xfId="27465" xr:uid="{00000000-0005-0000-0000-0000C56D0000}"/>
    <cellStyle name="Normal 16 3 3 2 2 3 2 3" xfId="27466" xr:uid="{00000000-0005-0000-0000-0000C66D0000}"/>
    <cellStyle name="Normal 16 3 3 2 2 3 2 4" xfId="27467" xr:uid="{00000000-0005-0000-0000-0000C76D0000}"/>
    <cellStyle name="Normal 16 3 3 2 2 3 2 5" xfId="27468" xr:uid="{00000000-0005-0000-0000-0000C86D0000}"/>
    <cellStyle name="Normal 16 3 3 2 2 3 2 6" xfId="27469" xr:uid="{00000000-0005-0000-0000-0000C96D0000}"/>
    <cellStyle name="Normal 16 3 3 2 2 3 2 7" xfId="27470" xr:uid="{00000000-0005-0000-0000-0000CA6D0000}"/>
    <cellStyle name="Normal 16 3 3 2 2 3 3" xfId="27471" xr:uid="{00000000-0005-0000-0000-0000CB6D0000}"/>
    <cellStyle name="Normal 16 3 3 2 2 3 4" xfId="27472" xr:uid="{00000000-0005-0000-0000-0000CC6D0000}"/>
    <cellStyle name="Normal 16 3 3 2 2 3 5" xfId="27473" xr:uid="{00000000-0005-0000-0000-0000CD6D0000}"/>
    <cellStyle name="Normal 16 3 3 2 2 3 6" xfId="27474" xr:uid="{00000000-0005-0000-0000-0000CE6D0000}"/>
    <cellStyle name="Normal 16 3 3 2 2 3 7" xfId="27475" xr:uid="{00000000-0005-0000-0000-0000CF6D0000}"/>
    <cellStyle name="Normal 16 3 3 2 2 3 8" xfId="27476" xr:uid="{00000000-0005-0000-0000-0000D06D0000}"/>
    <cellStyle name="Normal 16 3 3 2 2 3 9" xfId="56974" xr:uid="{00000000-0005-0000-0000-0000D16D0000}"/>
    <cellStyle name="Normal 16 3 3 2 2 3_Sheet1" xfId="27477" xr:uid="{00000000-0005-0000-0000-0000D26D0000}"/>
    <cellStyle name="Normal 16 3 3 2 2 4" xfId="27478" xr:uid="{00000000-0005-0000-0000-0000D36D0000}"/>
    <cellStyle name="Normal 16 3 3 2 2 4 2" xfId="27479" xr:uid="{00000000-0005-0000-0000-0000D46D0000}"/>
    <cellStyle name="Normal 16 3 3 2 2 4 3" xfId="27480" xr:uid="{00000000-0005-0000-0000-0000D56D0000}"/>
    <cellStyle name="Normal 16 3 3 2 2 4 4" xfId="27481" xr:uid="{00000000-0005-0000-0000-0000D66D0000}"/>
    <cellStyle name="Normal 16 3 3 2 2 4 5" xfId="27482" xr:uid="{00000000-0005-0000-0000-0000D76D0000}"/>
    <cellStyle name="Normal 16 3 3 2 2 4 6" xfId="27483" xr:uid="{00000000-0005-0000-0000-0000D86D0000}"/>
    <cellStyle name="Normal 16 3 3 2 2 4 7" xfId="27484" xr:uid="{00000000-0005-0000-0000-0000D96D0000}"/>
    <cellStyle name="Normal 16 3 3 2 2 5" xfId="27485" xr:uid="{00000000-0005-0000-0000-0000DA6D0000}"/>
    <cellStyle name="Normal 16 3 3 2 2 6" xfId="27486" xr:uid="{00000000-0005-0000-0000-0000DB6D0000}"/>
    <cellStyle name="Normal 16 3 3 2 2 7" xfId="27487" xr:uid="{00000000-0005-0000-0000-0000DC6D0000}"/>
    <cellStyle name="Normal 16 3 3 2 2 8" xfId="27488" xr:uid="{00000000-0005-0000-0000-0000DD6D0000}"/>
    <cellStyle name="Normal 16 3 3 2 2 9" xfId="27489" xr:uid="{00000000-0005-0000-0000-0000DE6D0000}"/>
    <cellStyle name="Normal 16 3 3 2 2_Sheet1" xfId="27490" xr:uid="{00000000-0005-0000-0000-0000DF6D0000}"/>
    <cellStyle name="Normal 16 3 3 2 3" xfId="1688" xr:uid="{00000000-0005-0000-0000-0000E06D0000}"/>
    <cellStyle name="Normal 16 3 3 2 3 10" xfId="56975" xr:uid="{00000000-0005-0000-0000-0000E16D0000}"/>
    <cellStyle name="Normal 16 3 3 2 3 2" xfId="3291" xr:uid="{00000000-0005-0000-0000-0000E26D0000}"/>
    <cellStyle name="Normal 16 3 3 2 3 2 2" xfId="27491" xr:uid="{00000000-0005-0000-0000-0000E36D0000}"/>
    <cellStyle name="Normal 16 3 3 2 3 2 2 2" xfId="27492" xr:uid="{00000000-0005-0000-0000-0000E46D0000}"/>
    <cellStyle name="Normal 16 3 3 2 3 2 2 3" xfId="27493" xr:uid="{00000000-0005-0000-0000-0000E56D0000}"/>
    <cellStyle name="Normal 16 3 3 2 3 2 2 4" xfId="27494" xr:uid="{00000000-0005-0000-0000-0000E66D0000}"/>
    <cellStyle name="Normal 16 3 3 2 3 2 2 5" xfId="27495" xr:uid="{00000000-0005-0000-0000-0000E76D0000}"/>
    <cellStyle name="Normal 16 3 3 2 3 2 2 6" xfId="27496" xr:uid="{00000000-0005-0000-0000-0000E86D0000}"/>
    <cellStyle name="Normal 16 3 3 2 3 2 2 7" xfId="27497" xr:uid="{00000000-0005-0000-0000-0000E96D0000}"/>
    <cellStyle name="Normal 16 3 3 2 3 2 3" xfId="27498" xr:uid="{00000000-0005-0000-0000-0000EA6D0000}"/>
    <cellStyle name="Normal 16 3 3 2 3 2 4" xfId="27499" xr:uid="{00000000-0005-0000-0000-0000EB6D0000}"/>
    <cellStyle name="Normal 16 3 3 2 3 2 5" xfId="27500" xr:uid="{00000000-0005-0000-0000-0000EC6D0000}"/>
    <cellStyle name="Normal 16 3 3 2 3 2 6" xfId="27501" xr:uid="{00000000-0005-0000-0000-0000ED6D0000}"/>
    <cellStyle name="Normal 16 3 3 2 3 2 7" xfId="27502" xr:uid="{00000000-0005-0000-0000-0000EE6D0000}"/>
    <cellStyle name="Normal 16 3 3 2 3 2 8" xfId="27503" xr:uid="{00000000-0005-0000-0000-0000EF6D0000}"/>
    <cellStyle name="Normal 16 3 3 2 3 2 9" xfId="56976" xr:uid="{00000000-0005-0000-0000-0000F06D0000}"/>
    <cellStyle name="Normal 16 3 3 2 3 2_Sheet1" xfId="27504" xr:uid="{00000000-0005-0000-0000-0000F16D0000}"/>
    <cellStyle name="Normal 16 3 3 2 3 3" xfId="27505" xr:uid="{00000000-0005-0000-0000-0000F26D0000}"/>
    <cellStyle name="Normal 16 3 3 2 3 3 2" xfId="27506" xr:uid="{00000000-0005-0000-0000-0000F36D0000}"/>
    <cellStyle name="Normal 16 3 3 2 3 3 3" xfId="27507" xr:uid="{00000000-0005-0000-0000-0000F46D0000}"/>
    <cellStyle name="Normal 16 3 3 2 3 3 4" xfId="27508" xr:uid="{00000000-0005-0000-0000-0000F56D0000}"/>
    <cellStyle name="Normal 16 3 3 2 3 3 5" xfId="27509" xr:uid="{00000000-0005-0000-0000-0000F66D0000}"/>
    <cellStyle name="Normal 16 3 3 2 3 3 6" xfId="27510" xr:uid="{00000000-0005-0000-0000-0000F76D0000}"/>
    <cellStyle name="Normal 16 3 3 2 3 3 7" xfId="27511" xr:uid="{00000000-0005-0000-0000-0000F86D0000}"/>
    <cellStyle name="Normal 16 3 3 2 3 4" xfId="27512" xr:uid="{00000000-0005-0000-0000-0000F96D0000}"/>
    <cellStyle name="Normal 16 3 3 2 3 5" xfId="27513" xr:uid="{00000000-0005-0000-0000-0000FA6D0000}"/>
    <cellStyle name="Normal 16 3 3 2 3 6" xfId="27514" xr:uid="{00000000-0005-0000-0000-0000FB6D0000}"/>
    <cellStyle name="Normal 16 3 3 2 3 7" xfId="27515" xr:uid="{00000000-0005-0000-0000-0000FC6D0000}"/>
    <cellStyle name="Normal 16 3 3 2 3 8" xfId="27516" xr:uid="{00000000-0005-0000-0000-0000FD6D0000}"/>
    <cellStyle name="Normal 16 3 3 2 3 9" xfId="27517" xr:uid="{00000000-0005-0000-0000-0000FE6D0000}"/>
    <cellStyle name="Normal 16 3 3 2 3_Sheet1" xfId="27518" xr:uid="{00000000-0005-0000-0000-0000FF6D0000}"/>
    <cellStyle name="Normal 16 3 3 2 4" xfId="1881" xr:uid="{00000000-0005-0000-0000-0000006E0000}"/>
    <cellStyle name="Normal 16 3 3 2 4 2" xfId="3481" xr:uid="{00000000-0005-0000-0000-0000016E0000}"/>
    <cellStyle name="Normal 16 3 3 2 4 2 2" xfId="27519" xr:uid="{00000000-0005-0000-0000-0000026E0000}"/>
    <cellStyle name="Normal 16 3 3 2 4 2 3" xfId="27520" xr:uid="{00000000-0005-0000-0000-0000036E0000}"/>
    <cellStyle name="Normal 16 3 3 2 4 2 4" xfId="27521" xr:uid="{00000000-0005-0000-0000-0000046E0000}"/>
    <cellStyle name="Normal 16 3 3 2 4 2 5" xfId="27522" xr:uid="{00000000-0005-0000-0000-0000056E0000}"/>
    <cellStyle name="Normal 16 3 3 2 4 2 6" xfId="27523" xr:uid="{00000000-0005-0000-0000-0000066E0000}"/>
    <cellStyle name="Normal 16 3 3 2 4 2 7" xfId="27524" xr:uid="{00000000-0005-0000-0000-0000076E0000}"/>
    <cellStyle name="Normal 16 3 3 2 4 2 8" xfId="56977" xr:uid="{00000000-0005-0000-0000-0000086E0000}"/>
    <cellStyle name="Normal 16 3 3 2 4 2_Sheet1" xfId="27525" xr:uid="{00000000-0005-0000-0000-0000096E0000}"/>
    <cellStyle name="Normal 16 3 3 2 4 3" xfId="27526" xr:uid="{00000000-0005-0000-0000-00000A6E0000}"/>
    <cellStyle name="Normal 16 3 3 2 4 4" xfId="27527" xr:uid="{00000000-0005-0000-0000-00000B6E0000}"/>
    <cellStyle name="Normal 16 3 3 2 4 5" xfId="27528" xr:uid="{00000000-0005-0000-0000-00000C6E0000}"/>
    <cellStyle name="Normal 16 3 3 2 4 6" xfId="27529" xr:uid="{00000000-0005-0000-0000-00000D6E0000}"/>
    <cellStyle name="Normal 16 3 3 2 4 7" xfId="27530" xr:uid="{00000000-0005-0000-0000-00000E6E0000}"/>
    <cellStyle name="Normal 16 3 3 2 4 8" xfId="27531" xr:uid="{00000000-0005-0000-0000-00000F6E0000}"/>
    <cellStyle name="Normal 16 3 3 2 4 9" xfId="56978" xr:uid="{00000000-0005-0000-0000-0000106E0000}"/>
    <cellStyle name="Normal 16 3 3 2 4_Sheet1" xfId="27532" xr:uid="{00000000-0005-0000-0000-0000116E0000}"/>
    <cellStyle name="Normal 16 3 3 2 5" xfId="1975" xr:uid="{00000000-0005-0000-0000-0000126E0000}"/>
    <cellStyle name="Normal 16 3 3 2 5 2" xfId="27533" xr:uid="{00000000-0005-0000-0000-0000136E0000}"/>
    <cellStyle name="Normal 16 3 3 2 5 3" xfId="27534" xr:uid="{00000000-0005-0000-0000-0000146E0000}"/>
    <cellStyle name="Normal 16 3 3 2 5 4" xfId="27535" xr:uid="{00000000-0005-0000-0000-0000156E0000}"/>
    <cellStyle name="Normal 16 3 3 2 5 5" xfId="27536" xr:uid="{00000000-0005-0000-0000-0000166E0000}"/>
    <cellStyle name="Normal 16 3 3 2 5 6" xfId="27537" xr:uid="{00000000-0005-0000-0000-0000176E0000}"/>
    <cellStyle name="Normal 16 3 3 2 5 7" xfId="27538" xr:uid="{00000000-0005-0000-0000-0000186E0000}"/>
    <cellStyle name="Normal 16 3 3 2 5 8" xfId="56979" xr:uid="{00000000-0005-0000-0000-0000196E0000}"/>
    <cellStyle name="Normal 16 3 3 2 5_Sheet1" xfId="27539" xr:uid="{00000000-0005-0000-0000-00001A6E0000}"/>
    <cellStyle name="Normal 16 3 3 2 6" xfId="27540" xr:uid="{00000000-0005-0000-0000-00001B6E0000}"/>
    <cellStyle name="Normal 16 3 3 2 7" xfId="27541" xr:uid="{00000000-0005-0000-0000-00001C6E0000}"/>
    <cellStyle name="Normal 16 3 3 2 8" xfId="27542" xr:uid="{00000000-0005-0000-0000-00001D6E0000}"/>
    <cellStyle name="Normal 16 3 3 2 9" xfId="27543" xr:uid="{00000000-0005-0000-0000-00001E6E0000}"/>
    <cellStyle name="Normal 16 3 3 2_Sheet1" xfId="27544" xr:uid="{00000000-0005-0000-0000-00001F6E0000}"/>
    <cellStyle name="Normal 16 3 3 3" xfId="1207" xr:uid="{00000000-0005-0000-0000-0000206E0000}"/>
    <cellStyle name="Normal 16 3 3 3 10" xfId="27545" xr:uid="{00000000-0005-0000-0000-0000216E0000}"/>
    <cellStyle name="Normal 16 3 3 3 11" xfId="56980" xr:uid="{00000000-0005-0000-0000-0000226E0000}"/>
    <cellStyle name="Normal 16 3 3 3 2" xfId="1733" xr:uid="{00000000-0005-0000-0000-0000236E0000}"/>
    <cellStyle name="Normal 16 3 3 3 2 2" xfId="3335" xr:uid="{00000000-0005-0000-0000-0000246E0000}"/>
    <cellStyle name="Normal 16 3 3 3 2 2 2" xfId="27546" xr:uid="{00000000-0005-0000-0000-0000256E0000}"/>
    <cellStyle name="Normal 16 3 3 3 2 2 3" xfId="27547" xr:uid="{00000000-0005-0000-0000-0000266E0000}"/>
    <cellStyle name="Normal 16 3 3 3 2 2 4" xfId="27548" xr:uid="{00000000-0005-0000-0000-0000276E0000}"/>
    <cellStyle name="Normal 16 3 3 3 2 2 5" xfId="27549" xr:uid="{00000000-0005-0000-0000-0000286E0000}"/>
    <cellStyle name="Normal 16 3 3 3 2 2 6" xfId="27550" xr:uid="{00000000-0005-0000-0000-0000296E0000}"/>
    <cellStyle name="Normal 16 3 3 3 2 2 7" xfId="27551" xr:uid="{00000000-0005-0000-0000-00002A6E0000}"/>
    <cellStyle name="Normal 16 3 3 3 2 2 8" xfId="56981" xr:uid="{00000000-0005-0000-0000-00002B6E0000}"/>
    <cellStyle name="Normal 16 3 3 3 2 2_Sheet1" xfId="27552" xr:uid="{00000000-0005-0000-0000-00002C6E0000}"/>
    <cellStyle name="Normal 16 3 3 3 2 3" xfId="27553" xr:uid="{00000000-0005-0000-0000-00002D6E0000}"/>
    <cellStyle name="Normal 16 3 3 3 2 4" xfId="27554" xr:uid="{00000000-0005-0000-0000-00002E6E0000}"/>
    <cellStyle name="Normal 16 3 3 3 2 5" xfId="27555" xr:uid="{00000000-0005-0000-0000-00002F6E0000}"/>
    <cellStyle name="Normal 16 3 3 3 2 6" xfId="27556" xr:uid="{00000000-0005-0000-0000-0000306E0000}"/>
    <cellStyle name="Normal 16 3 3 3 2 7" xfId="27557" xr:uid="{00000000-0005-0000-0000-0000316E0000}"/>
    <cellStyle name="Normal 16 3 3 3 2 8" xfId="27558" xr:uid="{00000000-0005-0000-0000-0000326E0000}"/>
    <cellStyle name="Normal 16 3 3 3 2 9" xfId="56982" xr:uid="{00000000-0005-0000-0000-0000336E0000}"/>
    <cellStyle name="Normal 16 3 3 3 2_Sheet1" xfId="27559" xr:uid="{00000000-0005-0000-0000-0000346E0000}"/>
    <cellStyle name="Normal 16 3 3 3 3" xfId="3123" xr:uid="{00000000-0005-0000-0000-0000356E0000}"/>
    <cellStyle name="Normal 16 3 3 3 3 2" xfId="27560" xr:uid="{00000000-0005-0000-0000-0000366E0000}"/>
    <cellStyle name="Normal 16 3 3 3 3 2 2" xfId="27561" xr:uid="{00000000-0005-0000-0000-0000376E0000}"/>
    <cellStyle name="Normal 16 3 3 3 3 2 3" xfId="27562" xr:uid="{00000000-0005-0000-0000-0000386E0000}"/>
    <cellStyle name="Normal 16 3 3 3 3 2 4" xfId="27563" xr:uid="{00000000-0005-0000-0000-0000396E0000}"/>
    <cellStyle name="Normal 16 3 3 3 3 2 5" xfId="27564" xr:uid="{00000000-0005-0000-0000-00003A6E0000}"/>
    <cellStyle name="Normal 16 3 3 3 3 2 6" xfId="27565" xr:uid="{00000000-0005-0000-0000-00003B6E0000}"/>
    <cellStyle name="Normal 16 3 3 3 3 2 7" xfId="27566" xr:uid="{00000000-0005-0000-0000-00003C6E0000}"/>
    <cellStyle name="Normal 16 3 3 3 3 3" xfId="27567" xr:uid="{00000000-0005-0000-0000-00003D6E0000}"/>
    <cellStyle name="Normal 16 3 3 3 3 4" xfId="27568" xr:uid="{00000000-0005-0000-0000-00003E6E0000}"/>
    <cellStyle name="Normal 16 3 3 3 3 5" xfId="27569" xr:uid="{00000000-0005-0000-0000-00003F6E0000}"/>
    <cellStyle name="Normal 16 3 3 3 3 6" xfId="27570" xr:uid="{00000000-0005-0000-0000-0000406E0000}"/>
    <cellStyle name="Normal 16 3 3 3 3 7" xfId="27571" xr:uid="{00000000-0005-0000-0000-0000416E0000}"/>
    <cellStyle name="Normal 16 3 3 3 3 8" xfId="27572" xr:uid="{00000000-0005-0000-0000-0000426E0000}"/>
    <cellStyle name="Normal 16 3 3 3 3 9" xfId="56983" xr:uid="{00000000-0005-0000-0000-0000436E0000}"/>
    <cellStyle name="Normal 16 3 3 3 3_Sheet1" xfId="27573" xr:uid="{00000000-0005-0000-0000-0000446E0000}"/>
    <cellStyle name="Normal 16 3 3 3 4" xfId="27574" xr:uid="{00000000-0005-0000-0000-0000456E0000}"/>
    <cellStyle name="Normal 16 3 3 3 4 2" xfId="27575" xr:uid="{00000000-0005-0000-0000-0000466E0000}"/>
    <cellStyle name="Normal 16 3 3 3 4 3" xfId="27576" xr:uid="{00000000-0005-0000-0000-0000476E0000}"/>
    <cellStyle name="Normal 16 3 3 3 4 4" xfId="27577" xr:uid="{00000000-0005-0000-0000-0000486E0000}"/>
    <cellStyle name="Normal 16 3 3 3 4 5" xfId="27578" xr:uid="{00000000-0005-0000-0000-0000496E0000}"/>
    <cellStyle name="Normal 16 3 3 3 4 6" xfId="27579" xr:uid="{00000000-0005-0000-0000-00004A6E0000}"/>
    <cellStyle name="Normal 16 3 3 3 4 7" xfId="27580" xr:uid="{00000000-0005-0000-0000-00004B6E0000}"/>
    <cellStyle name="Normal 16 3 3 3 5" xfId="27581" xr:uid="{00000000-0005-0000-0000-00004C6E0000}"/>
    <cellStyle name="Normal 16 3 3 3 6" xfId="27582" xr:uid="{00000000-0005-0000-0000-00004D6E0000}"/>
    <cellStyle name="Normal 16 3 3 3 7" xfId="27583" xr:uid="{00000000-0005-0000-0000-00004E6E0000}"/>
    <cellStyle name="Normal 16 3 3 3 8" xfId="27584" xr:uid="{00000000-0005-0000-0000-00004F6E0000}"/>
    <cellStyle name="Normal 16 3 3 3 9" xfId="27585" xr:uid="{00000000-0005-0000-0000-0000506E0000}"/>
    <cellStyle name="Normal 16 3 3 3_Sheet1" xfId="27586" xr:uid="{00000000-0005-0000-0000-0000516E0000}"/>
    <cellStyle name="Normal 16 3 3 4" xfId="1545" xr:uid="{00000000-0005-0000-0000-0000526E0000}"/>
    <cellStyle name="Normal 16 3 3 4 10" xfId="56984" xr:uid="{00000000-0005-0000-0000-0000536E0000}"/>
    <cellStyle name="Normal 16 3 3 4 2" xfId="1778" xr:uid="{00000000-0005-0000-0000-0000546E0000}"/>
    <cellStyle name="Normal 16 3 3 4 2 2" xfId="3380" xr:uid="{00000000-0005-0000-0000-0000556E0000}"/>
    <cellStyle name="Normal 16 3 3 4 2 2 2" xfId="27587" xr:uid="{00000000-0005-0000-0000-0000566E0000}"/>
    <cellStyle name="Normal 16 3 3 4 2 2 3" xfId="27588" xr:uid="{00000000-0005-0000-0000-0000576E0000}"/>
    <cellStyle name="Normal 16 3 3 4 2 2 4" xfId="27589" xr:uid="{00000000-0005-0000-0000-0000586E0000}"/>
    <cellStyle name="Normal 16 3 3 4 2 2 5" xfId="27590" xr:uid="{00000000-0005-0000-0000-0000596E0000}"/>
    <cellStyle name="Normal 16 3 3 4 2 2 6" xfId="27591" xr:uid="{00000000-0005-0000-0000-00005A6E0000}"/>
    <cellStyle name="Normal 16 3 3 4 2 2 7" xfId="27592" xr:uid="{00000000-0005-0000-0000-00005B6E0000}"/>
    <cellStyle name="Normal 16 3 3 4 2 2 8" xfId="56985" xr:uid="{00000000-0005-0000-0000-00005C6E0000}"/>
    <cellStyle name="Normal 16 3 3 4 2 2_Sheet1" xfId="27593" xr:uid="{00000000-0005-0000-0000-00005D6E0000}"/>
    <cellStyle name="Normal 16 3 3 4 2 3" xfId="27594" xr:uid="{00000000-0005-0000-0000-00005E6E0000}"/>
    <cellStyle name="Normal 16 3 3 4 2 4" xfId="27595" xr:uid="{00000000-0005-0000-0000-00005F6E0000}"/>
    <cellStyle name="Normal 16 3 3 4 2 5" xfId="27596" xr:uid="{00000000-0005-0000-0000-0000606E0000}"/>
    <cellStyle name="Normal 16 3 3 4 2 6" xfId="27597" xr:uid="{00000000-0005-0000-0000-0000616E0000}"/>
    <cellStyle name="Normal 16 3 3 4 2 7" xfId="27598" xr:uid="{00000000-0005-0000-0000-0000626E0000}"/>
    <cellStyle name="Normal 16 3 3 4 2 8" xfId="27599" xr:uid="{00000000-0005-0000-0000-0000636E0000}"/>
    <cellStyle name="Normal 16 3 3 4 2 9" xfId="56986" xr:uid="{00000000-0005-0000-0000-0000646E0000}"/>
    <cellStyle name="Normal 16 3 3 4 2_Sheet1" xfId="27600" xr:uid="{00000000-0005-0000-0000-0000656E0000}"/>
    <cellStyle name="Normal 16 3 3 4 3" xfId="3156" xr:uid="{00000000-0005-0000-0000-0000666E0000}"/>
    <cellStyle name="Normal 16 3 3 4 3 2" xfId="27601" xr:uid="{00000000-0005-0000-0000-0000676E0000}"/>
    <cellStyle name="Normal 16 3 3 4 3 3" xfId="27602" xr:uid="{00000000-0005-0000-0000-0000686E0000}"/>
    <cellStyle name="Normal 16 3 3 4 3 4" xfId="27603" xr:uid="{00000000-0005-0000-0000-0000696E0000}"/>
    <cellStyle name="Normal 16 3 3 4 3 5" xfId="27604" xr:uid="{00000000-0005-0000-0000-00006A6E0000}"/>
    <cellStyle name="Normal 16 3 3 4 3 6" xfId="27605" xr:uid="{00000000-0005-0000-0000-00006B6E0000}"/>
    <cellStyle name="Normal 16 3 3 4 3 7" xfId="27606" xr:uid="{00000000-0005-0000-0000-00006C6E0000}"/>
    <cellStyle name="Normal 16 3 3 4 3 8" xfId="56987" xr:uid="{00000000-0005-0000-0000-00006D6E0000}"/>
    <cellStyle name="Normal 16 3 3 4 3_Sheet1" xfId="27607" xr:uid="{00000000-0005-0000-0000-00006E6E0000}"/>
    <cellStyle name="Normal 16 3 3 4 4" xfId="27608" xr:uid="{00000000-0005-0000-0000-00006F6E0000}"/>
    <cellStyle name="Normal 16 3 3 4 5" xfId="27609" xr:uid="{00000000-0005-0000-0000-0000706E0000}"/>
    <cellStyle name="Normal 16 3 3 4 6" xfId="27610" xr:uid="{00000000-0005-0000-0000-0000716E0000}"/>
    <cellStyle name="Normal 16 3 3 4 7" xfId="27611" xr:uid="{00000000-0005-0000-0000-0000726E0000}"/>
    <cellStyle name="Normal 16 3 3 4 8" xfId="27612" xr:uid="{00000000-0005-0000-0000-0000736E0000}"/>
    <cellStyle name="Normal 16 3 3 4 9" xfId="27613" xr:uid="{00000000-0005-0000-0000-0000746E0000}"/>
    <cellStyle name="Normal 16 3 3 4_Sheet1" xfId="27614" xr:uid="{00000000-0005-0000-0000-0000756E0000}"/>
    <cellStyle name="Normal 16 3 3 5" xfId="1643" xr:uid="{00000000-0005-0000-0000-0000766E0000}"/>
    <cellStyle name="Normal 16 3 3 5 2" xfId="3247" xr:uid="{00000000-0005-0000-0000-0000776E0000}"/>
    <cellStyle name="Normal 16 3 3 5 2 2" xfId="27615" xr:uid="{00000000-0005-0000-0000-0000786E0000}"/>
    <cellStyle name="Normal 16 3 3 5 2 3" xfId="27616" xr:uid="{00000000-0005-0000-0000-0000796E0000}"/>
    <cellStyle name="Normal 16 3 3 5 2 4" xfId="27617" xr:uid="{00000000-0005-0000-0000-00007A6E0000}"/>
    <cellStyle name="Normal 16 3 3 5 2 5" xfId="27618" xr:uid="{00000000-0005-0000-0000-00007B6E0000}"/>
    <cellStyle name="Normal 16 3 3 5 2 6" xfId="27619" xr:uid="{00000000-0005-0000-0000-00007C6E0000}"/>
    <cellStyle name="Normal 16 3 3 5 2 7" xfId="27620" xr:uid="{00000000-0005-0000-0000-00007D6E0000}"/>
    <cellStyle name="Normal 16 3 3 5 2 8" xfId="56988" xr:uid="{00000000-0005-0000-0000-00007E6E0000}"/>
    <cellStyle name="Normal 16 3 3 5 2_Sheet1" xfId="27621" xr:uid="{00000000-0005-0000-0000-00007F6E0000}"/>
    <cellStyle name="Normal 16 3 3 5 3" xfId="27622" xr:uid="{00000000-0005-0000-0000-0000806E0000}"/>
    <cellStyle name="Normal 16 3 3 5 4" xfId="27623" xr:uid="{00000000-0005-0000-0000-0000816E0000}"/>
    <cellStyle name="Normal 16 3 3 5 5" xfId="27624" xr:uid="{00000000-0005-0000-0000-0000826E0000}"/>
    <cellStyle name="Normal 16 3 3 5 6" xfId="27625" xr:uid="{00000000-0005-0000-0000-0000836E0000}"/>
    <cellStyle name="Normal 16 3 3 5 7" xfId="27626" xr:uid="{00000000-0005-0000-0000-0000846E0000}"/>
    <cellStyle name="Normal 16 3 3 5 8" xfId="27627" xr:uid="{00000000-0005-0000-0000-0000856E0000}"/>
    <cellStyle name="Normal 16 3 3 5 9" xfId="56989" xr:uid="{00000000-0005-0000-0000-0000866E0000}"/>
    <cellStyle name="Normal 16 3 3 5_Sheet1" xfId="27628" xr:uid="{00000000-0005-0000-0000-0000876E0000}"/>
    <cellStyle name="Normal 16 3 3 6" xfId="1880" xr:uid="{00000000-0005-0000-0000-0000886E0000}"/>
    <cellStyle name="Normal 16 3 3 6 2" xfId="3480" xr:uid="{00000000-0005-0000-0000-0000896E0000}"/>
    <cellStyle name="Normal 16 3 3 6 2 2" xfId="27629" xr:uid="{00000000-0005-0000-0000-00008A6E0000}"/>
    <cellStyle name="Normal 16 3 3 6 2 3" xfId="56990" xr:uid="{00000000-0005-0000-0000-00008B6E0000}"/>
    <cellStyle name="Normal 16 3 3 6 2_Sheet1" xfId="27630" xr:uid="{00000000-0005-0000-0000-00008C6E0000}"/>
    <cellStyle name="Normal 16 3 3 6 3" xfId="27631" xr:uid="{00000000-0005-0000-0000-00008D6E0000}"/>
    <cellStyle name="Normal 16 3 3 6 4" xfId="27632" xr:uid="{00000000-0005-0000-0000-00008E6E0000}"/>
    <cellStyle name="Normal 16 3 3 6 5" xfId="27633" xr:uid="{00000000-0005-0000-0000-00008F6E0000}"/>
    <cellStyle name="Normal 16 3 3 6 6" xfId="27634" xr:uid="{00000000-0005-0000-0000-0000906E0000}"/>
    <cellStyle name="Normal 16 3 3 6 7" xfId="27635" xr:uid="{00000000-0005-0000-0000-0000916E0000}"/>
    <cellStyle name="Normal 16 3 3 6 8" xfId="56991" xr:uid="{00000000-0005-0000-0000-0000926E0000}"/>
    <cellStyle name="Normal 16 3 3 6_Sheet1" xfId="27636" xr:uid="{00000000-0005-0000-0000-0000936E0000}"/>
    <cellStyle name="Normal 16 3 3 7" xfId="1974" xr:uid="{00000000-0005-0000-0000-0000946E0000}"/>
    <cellStyle name="Normal 16 3 3 7 2" xfId="27637" xr:uid="{00000000-0005-0000-0000-0000956E0000}"/>
    <cellStyle name="Normal 16 3 3 7 3" xfId="56992" xr:uid="{00000000-0005-0000-0000-0000966E0000}"/>
    <cellStyle name="Normal 16 3 3 7_Sheet1" xfId="27638" xr:uid="{00000000-0005-0000-0000-0000976E0000}"/>
    <cellStyle name="Normal 16 3 3 8" xfId="27639" xr:uid="{00000000-0005-0000-0000-0000986E0000}"/>
    <cellStyle name="Normal 16 3 3 9" xfId="27640" xr:uid="{00000000-0005-0000-0000-0000996E0000}"/>
    <cellStyle name="Normal 16 3 3_Sheet1" xfId="27641" xr:uid="{00000000-0005-0000-0000-00009A6E0000}"/>
    <cellStyle name="Normal 16 3 4" xfId="27642" xr:uid="{00000000-0005-0000-0000-00009B6E0000}"/>
    <cellStyle name="Normal 16 3 4 10" xfId="27643" xr:uid="{00000000-0005-0000-0000-00009C6E0000}"/>
    <cellStyle name="Normal 16 3 4 11" xfId="27644" xr:uid="{00000000-0005-0000-0000-00009D6E0000}"/>
    <cellStyle name="Normal 16 3 4 2" xfId="27645" xr:uid="{00000000-0005-0000-0000-00009E6E0000}"/>
    <cellStyle name="Normal 16 3 4 2 10" xfId="27646" xr:uid="{00000000-0005-0000-0000-00009F6E0000}"/>
    <cellStyle name="Normal 16 3 4 2 2" xfId="27647" xr:uid="{00000000-0005-0000-0000-0000A06E0000}"/>
    <cellStyle name="Normal 16 3 4 2 2 2" xfId="27648" xr:uid="{00000000-0005-0000-0000-0000A16E0000}"/>
    <cellStyle name="Normal 16 3 4 2 2 2 2" xfId="27649" xr:uid="{00000000-0005-0000-0000-0000A26E0000}"/>
    <cellStyle name="Normal 16 3 4 2 2 2 3" xfId="27650" xr:uid="{00000000-0005-0000-0000-0000A36E0000}"/>
    <cellStyle name="Normal 16 3 4 2 2 2 4" xfId="27651" xr:uid="{00000000-0005-0000-0000-0000A46E0000}"/>
    <cellStyle name="Normal 16 3 4 2 2 2 5" xfId="27652" xr:uid="{00000000-0005-0000-0000-0000A56E0000}"/>
    <cellStyle name="Normal 16 3 4 2 2 2 6" xfId="27653" xr:uid="{00000000-0005-0000-0000-0000A66E0000}"/>
    <cellStyle name="Normal 16 3 4 2 2 2 7" xfId="27654" xr:uid="{00000000-0005-0000-0000-0000A76E0000}"/>
    <cellStyle name="Normal 16 3 4 2 2 3" xfId="27655" xr:uid="{00000000-0005-0000-0000-0000A86E0000}"/>
    <cellStyle name="Normal 16 3 4 2 2 4" xfId="27656" xr:uid="{00000000-0005-0000-0000-0000A96E0000}"/>
    <cellStyle name="Normal 16 3 4 2 2 5" xfId="27657" xr:uid="{00000000-0005-0000-0000-0000AA6E0000}"/>
    <cellStyle name="Normal 16 3 4 2 2 6" xfId="27658" xr:uid="{00000000-0005-0000-0000-0000AB6E0000}"/>
    <cellStyle name="Normal 16 3 4 2 2 7" xfId="27659" xr:uid="{00000000-0005-0000-0000-0000AC6E0000}"/>
    <cellStyle name="Normal 16 3 4 2 2 8" xfId="27660" xr:uid="{00000000-0005-0000-0000-0000AD6E0000}"/>
    <cellStyle name="Normal 16 3 4 2 3" xfId="27661" xr:uid="{00000000-0005-0000-0000-0000AE6E0000}"/>
    <cellStyle name="Normal 16 3 4 2 3 2" xfId="27662" xr:uid="{00000000-0005-0000-0000-0000AF6E0000}"/>
    <cellStyle name="Normal 16 3 4 2 3 2 2" xfId="27663" xr:uid="{00000000-0005-0000-0000-0000B06E0000}"/>
    <cellStyle name="Normal 16 3 4 2 3 2 3" xfId="27664" xr:uid="{00000000-0005-0000-0000-0000B16E0000}"/>
    <cellStyle name="Normal 16 3 4 2 3 2 4" xfId="27665" xr:uid="{00000000-0005-0000-0000-0000B26E0000}"/>
    <cellStyle name="Normal 16 3 4 2 3 2 5" xfId="27666" xr:uid="{00000000-0005-0000-0000-0000B36E0000}"/>
    <cellStyle name="Normal 16 3 4 2 3 2 6" xfId="27667" xr:uid="{00000000-0005-0000-0000-0000B46E0000}"/>
    <cellStyle name="Normal 16 3 4 2 3 2 7" xfId="27668" xr:uid="{00000000-0005-0000-0000-0000B56E0000}"/>
    <cellStyle name="Normal 16 3 4 2 3 3" xfId="27669" xr:uid="{00000000-0005-0000-0000-0000B66E0000}"/>
    <cellStyle name="Normal 16 3 4 2 3 4" xfId="27670" xr:uid="{00000000-0005-0000-0000-0000B76E0000}"/>
    <cellStyle name="Normal 16 3 4 2 3 5" xfId="27671" xr:uid="{00000000-0005-0000-0000-0000B86E0000}"/>
    <cellStyle name="Normal 16 3 4 2 3 6" xfId="27672" xr:uid="{00000000-0005-0000-0000-0000B96E0000}"/>
    <cellStyle name="Normal 16 3 4 2 3 7" xfId="27673" xr:uid="{00000000-0005-0000-0000-0000BA6E0000}"/>
    <cellStyle name="Normal 16 3 4 2 3 8" xfId="27674" xr:uid="{00000000-0005-0000-0000-0000BB6E0000}"/>
    <cellStyle name="Normal 16 3 4 2 4" xfId="27675" xr:uid="{00000000-0005-0000-0000-0000BC6E0000}"/>
    <cellStyle name="Normal 16 3 4 2 4 2" xfId="27676" xr:uid="{00000000-0005-0000-0000-0000BD6E0000}"/>
    <cellStyle name="Normal 16 3 4 2 4 3" xfId="27677" xr:uid="{00000000-0005-0000-0000-0000BE6E0000}"/>
    <cellStyle name="Normal 16 3 4 2 4 4" xfId="27678" xr:uid="{00000000-0005-0000-0000-0000BF6E0000}"/>
    <cellStyle name="Normal 16 3 4 2 4 5" xfId="27679" xr:uid="{00000000-0005-0000-0000-0000C06E0000}"/>
    <cellStyle name="Normal 16 3 4 2 4 6" xfId="27680" xr:uid="{00000000-0005-0000-0000-0000C16E0000}"/>
    <cellStyle name="Normal 16 3 4 2 4 7" xfId="27681" xr:uid="{00000000-0005-0000-0000-0000C26E0000}"/>
    <cellStyle name="Normal 16 3 4 2 5" xfId="27682" xr:uid="{00000000-0005-0000-0000-0000C36E0000}"/>
    <cellStyle name="Normal 16 3 4 2 6" xfId="27683" xr:uid="{00000000-0005-0000-0000-0000C46E0000}"/>
    <cellStyle name="Normal 16 3 4 2 7" xfId="27684" xr:uid="{00000000-0005-0000-0000-0000C56E0000}"/>
    <cellStyle name="Normal 16 3 4 2 8" xfId="27685" xr:uid="{00000000-0005-0000-0000-0000C66E0000}"/>
    <cellStyle name="Normal 16 3 4 2 9" xfId="27686" xr:uid="{00000000-0005-0000-0000-0000C76E0000}"/>
    <cellStyle name="Normal 16 3 4 3" xfId="27687" xr:uid="{00000000-0005-0000-0000-0000C86E0000}"/>
    <cellStyle name="Normal 16 3 4 3 2" xfId="27688" xr:uid="{00000000-0005-0000-0000-0000C96E0000}"/>
    <cellStyle name="Normal 16 3 4 3 2 2" xfId="27689" xr:uid="{00000000-0005-0000-0000-0000CA6E0000}"/>
    <cellStyle name="Normal 16 3 4 3 2 2 2" xfId="27690" xr:uid="{00000000-0005-0000-0000-0000CB6E0000}"/>
    <cellStyle name="Normal 16 3 4 3 2 2 3" xfId="27691" xr:uid="{00000000-0005-0000-0000-0000CC6E0000}"/>
    <cellStyle name="Normal 16 3 4 3 2 2 4" xfId="27692" xr:uid="{00000000-0005-0000-0000-0000CD6E0000}"/>
    <cellStyle name="Normal 16 3 4 3 2 2 5" xfId="27693" xr:uid="{00000000-0005-0000-0000-0000CE6E0000}"/>
    <cellStyle name="Normal 16 3 4 3 2 2 6" xfId="27694" xr:uid="{00000000-0005-0000-0000-0000CF6E0000}"/>
    <cellStyle name="Normal 16 3 4 3 2 2 7" xfId="27695" xr:uid="{00000000-0005-0000-0000-0000D06E0000}"/>
    <cellStyle name="Normal 16 3 4 3 2 3" xfId="27696" xr:uid="{00000000-0005-0000-0000-0000D16E0000}"/>
    <cellStyle name="Normal 16 3 4 3 2 4" xfId="27697" xr:uid="{00000000-0005-0000-0000-0000D26E0000}"/>
    <cellStyle name="Normal 16 3 4 3 2 5" xfId="27698" xr:uid="{00000000-0005-0000-0000-0000D36E0000}"/>
    <cellStyle name="Normal 16 3 4 3 2 6" xfId="27699" xr:uid="{00000000-0005-0000-0000-0000D46E0000}"/>
    <cellStyle name="Normal 16 3 4 3 2 7" xfId="27700" xr:uid="{00000000-0005-0000-0000-0000D56E0000}"/>
    <cellStyle name="Normal 16 3 4 3 2 8" xfId="27701" xr:uid="{00000000-0005-0000-0000-0000D66E0000}"/>
    <cellStyle name="Normal 16 3 4 3 3" xfId="27702" xr:uid="{00000000-0005-0000-0000-0000D76E0000}"/>
    <cellStyle name="Normal 16 3 4 3 3 2" xfId="27703" xr:uid="{00000000-0005-0000-0000-0000D86E0000}"/>
    <cellStyle name="Normal 16 3 4 3 3 3" xfId="27704" xr:uid="{00000000-0005-0000-0000-0000D96E0000}"/>
    <cellStyle name="Normal 16 3 4 3 3 4" xfId="27705" xr:uid="{00000000-0005-0000-0000-0000DA6E0000}"/>
    <cellStyle name="Normal 16 3 4 3 3 5" xfId="27706" xr:uid="{00000000-0005-0000-0000-0000DB6E0000}"/>
    <cellStyle name="Normal 16 3 4 3 3 6" xfId="27707" xr:uid="{00000000-0005-0000-0000-0000DC6E0000}"/>
    <cellStyle name="Normal 16 3 4 3 3 7" xfId="27708" xr:uid="{00000000-0005-0000-0000-0000DD6E0000}"/>
    <cellStyle name="Normal 16 3 4 3 4" xfId="27709" xr:uid="{00000000-0005-0000-0000-0000DE6E0000}"/>
    <cellStyle name="Normal 16 3 4 3 5" xfId="27710" xr:uid="{00000000-0005-0000-0000-0000DF6E0000}"/>
    <cellStyle name="Normal 16 3 4 3 6" xfId="27711" xr:uid="{00000000-0005-0000-0000-0000E06E0000}"/>
    <cellStyle name="Normal 16 3 4 3 7" xfId="27712" xr:uid="{00000000-0005-0000-0000-0000E16E0000}"/>
    <cellStyle name="Normal 16 3 4 3 8" xfId="27713" xr:uid="{00000000-0005-0000-0000-0000E26E0000}"/>
    <cellStyle name="Normal 16 3 4 3 9" xfId="27714" xr:uid="{00000000-0005-0000-0000-0000E36E0000}"/>
    <cellStyle name="Normal 16 3 4 4" xfId="27715" xr:uid="{00000000-0005-0000-0000-0000E46E0000}"/>
    <cellStyle name="Normal 16 3 4 4 2" xfId="27716" xr:uid="{00000000-0005-0000-0000-0000E56E0000}"/>
    <cellStyle name="Normal 16 3 4 4 2 2" xfId="27717" xr:uid="{00000000-0005-0000-0000-0000E66E0000}"/>
    <cellStyle name="Normal 16 3 4 4 2 3" xfId="27718" xr:uid="{00000000-0005-0000-0000-0000E76E0000}"/>
    <cellStyle name="Normal 16 3 4 4 2 4" xfId="27719" xr:uid="{00000000-0005-0000-0000-0000E86E0000}"/>
    <cellStyle name="Normal 16 3 4 4 2 5" xfId="27720" xr:uid="{00000000-0005-0000-0000-0000E96E0000}"/>
    <cellStyle name="Normal 16 3 4 4 2 6" xfId="27721" xr:uid="{00000000-0005-0000-0000-0000EA6E0000}"/>
    <cellStyle name="Normal 16 3 4 4 2 7" xfId="27722" xr:uid="{00000000-0005-0000-0000-0000EB6E0000}"/>
    <cellStyle name="Normal 16 3 4 4 3" xfId="27723" xr:uid="{00000000-0005-0000-0000-0000EC6E0000}"/>
    <cellStyle name="Normal 16 3 4 4 4" xfId="27724" xr:uid="{00000000-0005-0000-0000-0000ED6E0000}"/>
    <cellStyle name="Normal 16 3 4 4 5" xfId="27725" xr:uid="{00000000-0005-0000-0000-0000EE6E0000}"/>
    <cellStyle name="Normal 16 3 4 4 6" xfId="27726" xr:uid="{00000000-0005-0000-0000-0000EF6E0000}"/>
    <cellStyle name="Normal 16 3 4 4 7" xfId="27727" xr:uid="{00000000-0005-0000-0000-0000F06E0000}"/>
    <cellStyle name="Normal 16 3 4 4 8" xfId="27728" xr:uid="{00000000-0005-0000-0000-0000F16E0000}"/>
    <cellStyle name="Normal 16 3 4 5" xfId="27729" xr:uid="{00000000-0005-0000-0000-0000F26E0000}"/>
    <cellStyle name="Normal 16 3 4 5 2" xfId="27730" xr:uid="{00000000-0005-0000-0000-0000F36E0000}"/>
    <cellStyle name="Normal 16 3 4 5 3" xfId="27731" xr:uid="{00000000-0005-0000-0000-0000F46E0000}"/>
    <cellStyle name="Normal 16 3 4 5 4" xfId="27732" xr:uid="{00000000-0005-0000-0000-0000F56E0000}"/>
    <cellStyle name="Normal 16 3 4 5 5" xfId="27733" xr:uid="{00000000-0005-0000-0000-0000F66E0000}"/>
    <cellStyle name="Normal 16 3 4 5 6" xfId="27734" xr:uid="{00000000-0005-0000-0000-0000F76E0000}"/>
    <cellStyle name="Normal 16 3 4 5 7" xfId="27735" xr:uid="{00000000-0005-0000-0000-0000F86E0000}"/>
    <cellStyle name="Normal 16 3 4 6" xfId="27736" xr:uid="{00000000-0005-0000-0000-0000F96E0000}"/>
    <cellStyle name="Normal 16 3 4 7" xfId="27737" xr:uid="{00000000-0005-0000-0000-0000FA6E0000}"/>
    <cellStyle name="Normal 16 3 4 8" xfId="27738" xr:uid="{00000000-0005-0000-0000-0000FB6E0000}"/>
    <cellStyle name="Normal 16 3 4 9" xfId="27739" xr:uid="{00000000-0005-0000-0000-0000FC6E0000}"/>
    <cellStyle name="Normal 16 3 5" xfId="27740" xr:uid="{00000000-0005-0000-0000-0000FD6E0000}"/>
    <cellStyle name="Normal 16 3 5 10" xfId="27741" xr:uid="{00000000-0005-0000-0000-0000FE6E0000}"/>
    <cellStyle name="Normal 16 3 5 11" xfId="27742" xr:uid="{00000000-0005-0000-0000-0000FF6E0000}"/>
    <cellStyle name="Normal 16 3 5 2" xfId="27743" xr:uid="{00000000-0005-0000-0000-0000006F0000}"/>
    <cellStyle name="Normal 16 3 5 2 10" xfId="27744" xr:uid="{00000000-0005-0000-0000-0000016F0000}"/>
    <cellStyle name="Normal 16 3 5 2 2" xfId="27745" xr:uid="{00000000-0005-0000-0000-0000026F0000}"/>
    <cellStyle name="Normal 16 3 5 2 2 2" xfId="27746" xr:uid="{00000000-0005-0000-0000-0000036F0000}"/>
    <cellStyle name="Normal 16 3 5 2 2 2 2" xfId="27747" xr:uid="{00000000-0005-0000-0000-0000046F0000}"/>
    <cellStyle name="Normal 16 3 5 2 2 2 3" xfId="27748" xr:uid="{00000000-0005-0000-0000-0000056F0000}"/>
    <cellStyle name="Normal 16 3 5 2 2 2 4" xfId="27749" xr:uid="{00000000-0005-0000-0000-0000066F0000}"/>
    <cellStyle name="Normal 16 3 5 2 2 2 5" xfId="27750" xr:uid="{00000000-0005-0000-0000-0000076F0000}"/>
    <cellStyle name="Normal 16 3 5 2 2 2 6" xfId="27751" xr:uid="{00000000-0005-0000-0000-0000086F0000}"/>
    <cellStyle name="Normal 16 3 5 2 2 2 7" xfId="27752" xr:uid="{00000000-0005-0000-0000-0000096F0000}"/>
    <cellStyle name="Normal 16 3 5 2 2 3" xfId="27753" xr:uid="{00000000-0005-0000-0000-00000A6F0000}"/>
    <cellStyle name="Normal 16 3 5 2 2 4" xfId="27754" xr:uid="{00000000-0005-0000-0000-00000B6F0000}"/>
    <cellStyle name="Normal 16 3 5 2 2 5" xfId="27755" xr:uid="{00000000-0005-0000-0000-00000C6F0000}"/>
    <cellStyle name="Normal 16 3 5 2 2 6" xfId="27756" xr:uid="{00000000-0005-0000-0000-00000D6F0000}"/>
    <cellStyle name="Normal 16 3 5 2 2 7" xfId="27757" xr:uid="{00000000-0005-0000-0000-00000E6F0000}"/>
    <cellStyle name="Normal 16 3 5 2 2 8" xfId="27758" xr:uid="{00000000-0005-0000-0000-00000F6F0000}"/>
    <cellStyle name="Normal 16 3 5 2 3" xfId="27759" xr:uid="{00000000-0005-0000-0000-0000106F0000}"/>
    <cellStyle name="Normal 16 3 5 2 3 2" xfId="27760" xr:uid="{00000000-0005-0000-0000-0000116F0000}"/>
    <cellStyle name="Normal 16 3 5 2 3 2 2" xfId="27761" xr:uid="{00000000-0005-0000-0000-0000126F0000}"/>
    <cellStyle name="Normal 16 3 5 2 3 2 3" xfId="27762" xr:uid="{00000000-0005-0000-0000-0000136F0000}"/>
    <cellStyle name="Normal 16 3 5 2 3 2 4" xfId="27763" xr:uid="{00000000-0005-0000-0000-0000146F0000}"/>
    <cellStyle name="Normal 16 3 5 2 3 2 5" xfId="27764" xr:uid="{00000000-0005-0000-0000-0000156F0000}"/>
    <cellStyle name="Normal 16 3 5 2 3 2 6" xfId="27765" xr:uid="{00000000-0005-0000-0000-0000166F0000}"/>
    <cellStyle name="Normal 16 3 5 2 3 2 7" xfId="27766" xr:uid="{00000000-0005-0000-0000-0000176F0000}"/>
    <cellStyle name="Normal 16 3 5 2 3 3" xfId="27767" xr:uid="{00000000-0005-0000-0000-0000186F0000}"/>
    <cellStyle name="Normal 16 3 5 2 3 4" xfId="27768" xr:uid="{00000000-0005-0000-0000-0000196F0000}"/>
    <cellStyle name="Normal 16 3 5 2 3 5" xfId="27769" xr:uid="{00000000-0005-0000-0000-00001A6F0000}"/>
    <cellStyle name="Normal 16 3 5 2 3 6" xfId="27770" xr:uid="{00000000-0005-0000-0000-00001B6F0000}"/>
    <cellStyle name="Normal 16 3 5 2 3 7" xfId="27771" xr:uid="{00000000-0005-0000-0000-00001C6F0000}"/>
    <cellStyle name="Normal 16 3 5 2 3 8" xfId="27772" xr:uid="{00000000-0005-0000-0000-00001D6F0000}"/>
    <cellStyle name="Normal 16 3 5 2 4" xfId="27773" xr:uid="{00000000-0005-0000-0000-00001E6F0000}"/>
    <cellStyle name="Normal 16 3 5 2 4 2" xfId="27774" xr:uid="{00000000-0005-0000-0000-00001F6F0000}"/>
    <cellStyle name="Normal 16 3 5 2 4 3" xfId="27775" xr:uid="{00000000-0005-0000-0000-0000206F0000}"/>
    <cellStyle name="Normal 16 3 5 2 4 4" xfId="27776" xr:uid="{00000000-0005-0000-0000-0000216F0000}"/>
    <cellStyle name="Normal 16 3 5 2 4 5" xfId="27777" xr:uid="{00000000-0005-0000-0000-0000226F0000}"/>
    <cellStyle name="Normal 16 3 5 2 4 6" xfId="27778" xr:uid="{00000000-0005-0000-0000-0000236F0000}"/>
    <cellStyle name="Normal 16 3 5 2 4 7" xfId="27779" xr:uid="{00000000-0005-0000-0000-0000246F0000}"/>
    <cellStyle name="Normal 16 3 5 2 5" xfId="27780" xr:uid="{00000000-0005-0000-0000-0000256F0000}"/>
    <cellStyle name="Normal 16 3 5 2 6" xfId="27781" xr:uid="{00000000-0005-0000-0000-0000266F0000}"/>
    <cellStyle name="Normal 16 3 5 2 7" xfId="27782" xr:uid="{00000000-0005-0000-0000-0000276F0000}"/>
    <cellStyle name="Normal 16 3 5 2 8" xfId="27783" xr:uid="{00000000-0005-0000-0000-0000286F0000}"/>
    <cellStyle name="Normal 16 3 5 2 9" xfId="27784" xr:uid="{00000000-0005-0000-0000-0000296F0000}"/>
    <cellStyle name="Normal 16 3 5 3" xfId="27785" xr:uid="{00000000-0005-0000-0000-00002A6F0000}"/>
    <cellStyle name="Normal 16 3 5 3 2" xfId="27786" xr:uid="{00000000-0005-0000-0000-00002B6F0000}"/>
    <cellStyle name="Normal 16 3 5 3 2 2" xfId="27787" xr:uid="{00000000-0005-0000-0000-00002C6F0000}"/>
    <cellStyle name="Normal 16 3 5 3 2 2 2" xfId="27788" xr:uid="{00000000-0005-0000-0000-00002D6F0000}"/>
    <cellStyle name="Normal 16 3 5 3 2 2 3" xfId="27789" xr:uid="{00000000-0005-0000-0000-00002E6F0000}"/>
    <cellStyle name="Normal 16 3 5 3 2 2 4" xfId="27790" xr:uid="{00000000-0005-0000-0000-00002F6F0000}"/>
    <cellStyle name="Normal 16 3 5 3 2 2 5" xfId="27791" xr:uid="{00000000-0005-0000-0000-0000306F0000}"/>
    <cellStyle name="Normal 16 3 5 3 2 2 6" xfId="27792" xr:uid="{00000000-0005-0000-0000-0000316F0000}"/>
    <cellStyle name="Normal 16 3 5 3 2 2 7" xfId="27793" xr:uid="{00000000-0005-0000-0000-0000326F0000}"/>
    <cellStyle name="Normal 16 3 5 3 2 3" xfId="27794" xr:uid="{00000000-0005-0000-0000-0000336F0000}"/>
    <cellStyle name="Normal 16 3 5 3 2 4" xfId="27795" xr:uid="{00000000-0005-0000-0000-0000346F0000}"/>
    <cellStyle name="Normal 16 3 5 3 2 5" xfId="27796" xr:uid="{00000000-0005-0000-0000-0000356F0000}"/>
    <cellStyle name="Normal 16 3 5 3 2 6" xfId="27797" xr:uid="{00000000-0005-0000-0000-0000366F0000}"/>
    <cellStyle name="Normal 16 3 5 3 2 7" xfId="27798" xr:uid="{00000000-0005-0000-0000-0000376F0000}"/>
    <cellStyle name="Normal 16 3 5 3 2 8" xfId="27799" xr:uid="{00000000-0005-0000-0000-0000386F0000}"/>
    <cellStyle name="Normal 16 3 5 3 3" xfId="27800" xr:uid="{00000000-0005-0000-0000-0000396F0000}"/>
    <cellStyle name="Normal 16 3 5 3 3 2" xfId="27801" xr:uid="{00000000-0005-0000-0000-00003A6F0000}"/>
    <cellStyle name="Normal 16 3 5 3 3 3" xfId="27802" xr:uid="{00000000-0005-0000-0000-00003B6F0000}"/>
    <cellStyle name="Normal 16 3 5 3 3 4" xfId="27803" xr:uid="{00000000-0005-0000-0000-00003C6F0000}"/>
    <cellStyle name="Normal 16 3 5 3 3 5" xfId="27804" xr:uid="{00000000-0005-0000-0000-00003D6F0000}"/>
    <cellStyle name="Normal 16 3 5 3 3 6" xfId="27805" xr:uid="{00000000-0005-0000-0000-00003E6F0000}"/>
    <cellStyle name="Normal 16 3 5 3 3 7" xfId="27806" xr:uid="{00000000-0005-0000-0000-00003F6F0000}"/>
    <cellStyle name="Normal 16 3 5 3 4" xfId="27807" xr:uid="{00000000-0005-0000-0000-0000406F0000}"/>
    <cellStyle name="Normal 16 3 5 3 5" xfId="27808" xr:uid="{00000000-0005-0000-0000-0000416F0000}"/>
    <cellStyle name="Normal 16 3 5 3 6" xfId="27809" xr:uid="{00000000-0005-0000-0000-0000426F0000}"/>
    <cellStyle name="Normal 16 3 5 3 7" xfId="27810" xr:uid="{00000000-0005-0000-0000-0000436F0000}"/>
    <cellStyle name="Normal 16 3 5 3 8" xfId="27811" xr:uid="{00000000-0005-0000-0000-0000446F0000}"/>
    <cellStyle name="Normal 16 3 5 3 9" xfId="27812" xr:uid="{00000000-0005-0000-0000-0000456F0000}"/>
    <cellStyle name="Normal 16 3 5 4" xfId="27813" xr:uid="{00000000-0005-0000-0000-0000466F0000}"/>
    <cellStyle name="Normal 16 3 5 4 2" xfId="27814" xr:uid="{00000000-0005-0000-0000-0000476F0000}"/>
    <cellStyle name="Normal 16 3 5 4 2 2" xfId="27815" xr:uid="{00000000-0005-0000-0000-0000486F0000}"/>
    <cellStyle name="Normal 16 3 5 4 2 3" xfId="27816" xr:uid="{00000000-0005-0000-0000-0000496F0000}"/>
    <cellStyle name="Normal 16 3 5 4 2 4" xfId="27817" xr:uid="{00000000-0005-0000-0000-00004A6F0000}"/>
    <cellStyle name="Normal 16 3 5 4 2 5" xfId="27818" xr:uid="{00000000-0005-0000-0000-00004B6F0000}"/>
    <cellStyle name="Normal 16 3 5 4 2 6" xfId="27819" xr:uid="{00000000-0005-0000-0000-00004C6F0000}"/>
    <cellStyle name="Normal 16 3 5 4 2 7" xfId="27820" xr:uid="{00000000-0005-0000-0000-00004D6F0000}"/>
    <cellStyle name="Normal 16 3 5 4 3" xfId="27821" xr:uid="{00000000-0005-0000-0000-00004E6F0000}"/>
    <cellStyle name="Normal 16 3 5 4 4" xfId="27822" xr:uid="{00000000-0005-0000-0000-00004F6F0000}"/>
    <cellStyle name="Normal 16 3 5 4 5" xfId="27823" xr:uid="{00000000-0005-0000-0000-0000506F0000}"/>
    <cellStyle name="Normal 16 3 5 4 6" xfId="27824" xr:uid="{00000000-0005-0000-0000-0000516F0000}"/>
    <cellStyle name="Normal 16 3 5 4 7" xfId="27825" xr:uid="{00000000-0005-0000-0000-0000526F0000}"/>
    <cellStyle name="Normal 16 3 5 4 8" xfId="27826" xr:uid="{00000000-0005-0000-0000-0000536F0000}"/>
    <cellStyle name="Normal 16 3 5 5" xfId="27827" xr:uid="{00000000-0005-0000-0000-0000546F0000}"/>
    <cellStyle name="Normal 16 3 5 5 2" xfId="27828" xr:uid="{00000000-0005-0000-0000-0000556F0000}"/>
    <cellStyle name="Normal 16 3 5 5 3" xfId="27829" xr:uid="{00000000-0005-0000-0000-0000566F0000}"/>
    <cellStyle name="Normal 16 3 5 5 4" xfId="27830" xr:uid="{00000000-0005-0000-0000-0000576F0000}"/>
    <cellStyle name="Normal 16 3 5 5 5" xfId="27831" xr:uid="{00000000-0005-0000-0000-0000586F0000}"/>
    <cellStyle name="Normal 16 3 5 5 6" xfId="27832" xr:uid="{00000000-0005-0000-0000-0000596F0000}"/>
    <cellStyle name="Normal 16 3 5 5 7" xfId="27833" xr:uid="{00000000-0005-0000-0000-00005A6F0000}"/>
    <cellStyle name="Normal 16 3 5 6" xfId="27834" xr:uid="{00000000-0005-0000-0000-00005B6F0000}"/>
    <cellStyle name="Normal 16 3 5 7" xfId="27835" xr:uid="{00000000-0005-0000-0000-00005C6F0000}"/>
    <cellStyle name="Normal 16 3 5 8" xfId="27836" xr:uid="{00000000-0005-0000-0000-00005D6F0000}"/>
    <cellStyle name="Normal 16 3 5 9" xfId="27837" xr:uid="{00000000-0005-0000-0000-00005E6F0000}"/>
    <cellStyle name="Normal 16 3 6" xfId="27838" xr:uid="{00000000-0005-0000-0000-00005F6F0000}"/>
    <cellStyle name="Normal 16 3 6 10" xfId="27839" xr:uid="{00000000-0005-0000-0000-0000606F0000}"/>
    <cellStyle name="Normal 16 3 6 2" xfId="27840" xr:uid="{00000000-0005-0000-0000-0000616F0000}"/>
    <cellStyle name="Normal 16 3 6 2 2" xfId="27841" xr:uid="{00000000-0005-0000-0000-0000626F0000}"/>
    <cellStyle name="Normal 16 3 6 2 2 2" xfId="27842" xr:uid="{00000000-0005-0000-0000-0000636F0000}"/>
    <cellStyle name="Normal 16 3 6 2 2 2 2" xfId="27843" xr:uid="{00000000-0005-0000-0000-0000646F0000}"/>
    <cellStyle name="Normal 16 3 6 2 2 2 3" xfId="27844" xr:uid="{00000000-0005-0000-0000-0000656F0000}"/>
    <cellStyle name="Normal 16 3 6 2 2 2 4" xfId="27845" xr:uid="{00000000-0005-0000-0000-0000666F0000}"/>
    <cellStyle name="Normal 16 3 6 2 2 2 5" xfId="27846" xr:uid="{00000000-0005-0000-0000-0000676F0000}"/>
    <cellStyle name="Normal 16 3 6 2 2 2 6" xfId="27847" xr:uid="{00000000-0005-0000-0000-0000686F0000}"/>
    <cellStyle name="Normal 16 3 6 2 2 2 7" xfId="27848" xr:uid="{00000000-0005-0000-0000-0000696F0000}"/>
    <cellStyle name="Normal 16 3 6 2 2 3" xfId="27849" xr:uid="{00000000-0005-0000-0000-00006A6F0000}"/>
    <cellStyle name="Normal 16 3 6 2 2 4" xfId="27850" xr:uid="{00000000-0005-0000-0000-00006B6F0000}"/>
    <cellStyle name="Normal 16 3 6 2 2 5" xfId="27851" xr:uid="{00000000-0005-0000-0000-00006C6F0000}"/>
    <cellStyle name="Normal 16 3 6 2 2 6" xfId="27852" xr:uid="{00000000-0005-0000-0000-00006D6F0000}"/>
    <cellStyle name="Normal 16 3 6 2 2 7" xfId="27853" xr:uid="{00000000-0005-0000-0000-00006E6F0000}"/>
    <cellStyle name="Normal 16 3 6 2 2 8" xfId="27854" xr:uid="{00000000-0005-0000-0000-00006F6F0000}"/>
    <cellStyle name="Normal 16 3 6 2 3" xfId="27855" xr:uid="{00000000-0005-0000-0000-0000706F0000}"/>
    <cellStyle name="Normal 16 3 6 2 3 2" xfId="27856" xr:uid="{00000000-0005-0000-0000-0000716F0000}"/>
    <cellStyle name="Normal 16 3 6 2 3 3" xfId="27857" xr:uid="{00000000-0005-0000-0000-0000726F0000}"/>
    <cellStyle name="Normal 16 3 6 2 3 4" xfId="27858" xr:uid="{00000000-0005-0000-0000-0000736F0000}"/>
    <cellStyle name="Normal 16 3 6 2 3 5" xfId="27859" xr:uid="{00000000-0005-0000-0000-0000746F0000}"/>
    <cellStyle name="Normal 16 3 6 2 3 6" xfId="27860" xr:uid="{00000000-0005-0000-0000-0000756F0000}"/>
    <cellStyle name="Normal 16 3 6 2 3 7" xfId="27861" xr:uid="{00000000-0005-0000-0000-0000766F0000}"/>
    <cellStyle name="Normal 16 3 6 2 4" xfId="27862" xr:uid="{00000000-0005-0000-0000-0000776F0000}"/>
    <cellStyle name="Normal 16 3 6 2 5" xfId="27863" xr:uid="{00000000-0005-0000-0000-0000786F0000}"/>
    <cellStyle name="Normal 16 3 6 2 6" xfId="27864" xr:uid="{00000000-0005-0000-0000-0000796F0000}"/>
    <cellStyle name="Normal 16 3 6 2 7" xfId="27865" xr:uid="{00000000-0005-0000-0000-00007A6F0000}"/>
    <cellStyle name="Normal 16 3 6 2 8" xfId="27866" xr:uid="{00000000-0005-0000-0000-00007B6F0000}"/>
    <cellStyle name="Normal 16 3 6 2 9" xfId="27867" xr:uid="{00000000-0005-0000-0000-00007C6F0000}"/>
    <cellStyle name="Normal 16 3 6 3" xfId="27868" xr:uid="{00000000-0005-0000-0000-00007D6F0000}"/>
    <cellStyle name="Normal 16 3 6 3 2" xfId="27869" xr:uid="{00000000-0005-0000-0000-00007E6F0000}"/>
    <cellStyle name="Normal 16 3 6 3 2 2" xfId="27870" xr:uid="{00000000-0005-0000-0000-00007F6F0000}"/>
    <cellStyle name="Normal 16 3 6 3 2 3" xfId="27871" xr:uid="{00000000-0005-0000-0000-0000806F0000}"/>
    <cellStyle name="Normal 16 3 6 3 2 4" xfId="27872" xr:uid="{00000000-0005-0000-0000-0000816F0000}"/>
    <cellStyle name="Normal 16 3 6 3 2 5" xfId="27873" xr:uid="{00000000-0005-0000-0000-0000826F0000}"/>
    <cellStyle name="Normal 16 3 6 3 2 6" xfId="27874" xr:uid="{00000000-0005-0000-0000-0000836F0000}"/>
    <cellStyle name="Normal 16 3 6 3 2 7" xfId="27875" xr:uid="{00000000-0005-0000-0000-0000846F0000}"/>
    <cellStyle name="Normal 16 3 6 3 3" xfId="27876" xr:uid="{00000000-0005-0000-0000-0000856F0000}"/>
    <cellStyle name="Normal 16 3 6 3 4" xfId="27877" xr:uid="{00000000-0005-0000-0000-0000866F0000}"/>
    <cellStyle name="Normal 16 3 6 3 5" xfId="27878" xr:uid="{00000000-0005-0000-0000-0000876F0000}"/>
    <cellStyle name="Normal 16 3 6 3 6" xfId="27879" xr:uid="{00000000-0005-0000-0000-0000886F0000}"/>
    <cellStyle name="Normal 16 3 6 3 7" xfId="27880" xr:uid="{00000000-0005-0000-0000-0000896F0000}"/>
    <cellStyle name="Normal 16 3 6 3 8" xfId="27881" xr:uid="{00000000-0005-0000-0000-00008A6F0000}"/>
    <cellStyle name="Normal 16 3 6 4" xfId="27882" xr:uid="{00000000-0005-0000-0000-00008B6F0000}"/>
    <cellStyle name="Normal 16 3 6 4 2" xfId="27883" xr:uid="{00000000-0005-0000-0000-00008C6F0000}"/>
    <cellStyle name="Normal 16 3 6 4 3" xfId="27884" xr:uid="{00000000-0005-0000-0000-00008D6F0000}"/>
    <cellStyle name="Normal 16 3 6 4 4" xfId="27885" xr:uid="{00000000-0005-0000-0000-00008E6F0000}"/>
    <cellStyle name="Normal 16 3 6 4 5" xfId="27886" xr:uid="{00000000-0005-0000-0000-00008F6F0000}"/>
    <cellStyle name="Normal 16 3 6 4 6" xfId="27887" xr:uid="{00000000-0005-0000-0000-0000906F0000}"/>
    <cellStyle name="Normal 16 3 6 4 7" xfId="27888" xr:uid="{00000000-0005-0000-0000-0000916F0000}"/>
    <cellStyle name="Normal 16 3 6 5" xfId="27889" xr:uid="{00000000-0005-0000-0000-0000926F0000}"/>
    <cellStyle name="Normal 16 3 6 6" xfId="27890" xr:uid="{00000000-0005-0000-0000-0000936F0000}"/>
    <cellStyle name="Normal 16 3 6 7" xfId="27891" xr:uid="{00000000-0005-0000-0000-0000946F0000}"/>
    <cellStyle name="Normal 16 3 6 8" xfId="27892" xr:uid="{00000000-0005-0000-0000-0000956F0000}"/>
    <cellStyle name="Normal 16 3 6 9" xfId="27893" xr:uid="{00000000-0005-0000-0000-0000966F0000}"/>
    <cellStyle name="Normal 16 3 7" xfId="27894" xr:uid="{00000000-0005-0000-0000-0000976F0000}"/>
    <cellStyle name="Normal 16 3 7 2" xfId="27895" xr:uid="{00000000-0005-0000-0000-0000986F0000}"/>
    <cellStyle name="Normal 16 3 7 2 2" xfId="27896" xr:uid="{00000000-0005-0000-0000-0000996F0000}"/>
    <cellStyle name="Normal 16 3 7 2 2 2" xfId="27897" xr:uid="{00000000-0005-0000-0000-00009A6F0000}"/>
    <cellStyle name="Normal 16 3 7 2 2 3" xfId="27898" xr:uid="{00000000-0005-0000-0000-00009B6F0000}"/>
    <cellStyle name="Normal 16 3 7 2 2 4" xfId="27899" xr:uid="{00000000-0005-0000-0000-00009C6F0000}"/>
    <cellStyle name="Normal 16 3 7 2 2 5" xfId="27900" xr:uid="{00000000-0005-0000-0000-00009D6F0000}"/>
    <cellStyle name="Normal 16 3 7 2 2 6" xfId="27901" xr:uid="{00000000-0005-0000-0000-00009E6F0000}"/>
    <cellStyle name="Normal 16 3 7 2 2 7" xfId="27902" xr:uid="{00000000-0005-0000-0000-00009F6F0000}"/>
    <cellStyle name="Normal 16 3 7 2 3" xfId="27903" xr:uid="{00000000-0005-0000-0000-0000A06F0000}"/>
    <cellStyle name="Normal 16 3 7 2 4" xfId="27904" xr:uid="{00000000-0005-0000-0000-0000A16F0000}"/>
    <cellStyle name="Normal 16 3 7 2 5" xfId="27905" xr:uid="{00000000-0005-0000-0000-0000A26F0000}"/>
    <cellStyle name="Normal 16 3 7 2 6" xfId="27906" xr:uid="{00000000-0005-0000-0000-0000A36F0000}"/>
    <cellStyle name="Normal 16 3 7 2 7" xfId="27907" xr:uid="{00000000-0005-0000-0000-0000A46F0000}"/>
    <cellStyle name="Normal 16 3 7 2 8" xfId="27908" xr:uid="{00000000-0005-0000-0000-0000A56F0000}"/>
    <cellStyle name="Normal 16 3 7 3" xfId="27909" xr:uid="{00000000-0005-0000-0000-0000A66F0000}"/>
    <cellStyle name="Normal 16 3 7 3 2" xfId="27910" xr:uid="{00000000-0005-0000-0000-0000A76F0000}"/>
    <cellStyle name="Normal 16 3 7 3 3" xfId="27911" xr:uid="{00000000-0005-0000-0000-0000A86F0000}"/>
    <cellStyle name="Normal 16 3 7 3 4" xfId="27912" xr:uid="{00000000-0005-0000-0000-0000A96F0000}"/>
    <cellStyle name="Normal 16 3 7 3 5" xfId="27913" xr:uid="{00000000-0005-0000-0000-0000AA6F0000}"/>
    <cellStyle name="Normal 16 3 7 3 6" xfId="27914" xr:uid="{00000000-0005-0000-0000-0000AB6F0000}"/>
    <cellStyle name="Normal 16 3 7 3 7" xfId="27915" xr:uid="{00000000-0005-0000-0000-0000AC6F0000}"/>
    <cellStyle name="Normal 16 3 7 4" xfId="27916" xr:uid="{00000000-0005-0000-0000-0000AD6F0000}"/>
    <cellStyle name="Normal 16 3 7 5" xfId="27917" xr:uid="{00000000-0005-0000-0000-0000AE6F0000}"/>
    <cellStyle name="Normal 16 3 7 6" xfId="27918" xr:uid="{00000000-0005-0000-0000-0000AF6F0000}"/>
    <cellStyle name="Normal 16 3 7 7" xfId="27919" xr:uid="{00000000-0005-0000-0000-0000B06F0000}"/>
    <cellStyle name="Normal 16 3 7 8" xfId="27920" xr:uid="{00000000-0005-0000-0000-0000B16F0000}"/>
    <cellStyle name="Normal 16 3 7 9" xfId="27921" xr:uid="{00000000-0005-0000-0000-0000B26F0000}"/>
    <cellStyle name="Normal 16 3 8" xfId="27922" xr:uid="{00000000-0005-0000-0000-0000B36F0000}"/>
    <cellStyle name="Normal 16 3 8 2" xfId="27923" xr:uid="{00000000-0005-0000-0000-0000B46F0000}"/>
    <cellStyle name="Normal 16 3 8 2 2" xfId="27924" xr:uid="{00000000-0005-0000-0000-0000B56F0000}"/>
    <cellStyle name="Normal 16 3 8 2 3" xfId="27925" xr:uid="{00000000-0005-0000-0000-0000B66F0000}"/>
    <cellStyle name="Normal 16 3 8 2 4" xfId="27926" xr:uid="{00000000-0005-0000-0000-0000B76F0000}"/>
    <cellStyle name="Normal 16 3 8 2 5" xfId="27927" xr:uid="{00000000-0005-0000-0000-0000B86F0000}"/>
    <cellStyle name="Normal 16 3 8 2 6" xfId="27928" xr:uid="{00000000-0005-0000-0000-0000B96F0000}"/>
    <cellStyle name="Normal 16 3 8 2 7" xfId="27929" xr:uid="{00000000-0005-0000-0000-0000BA6F0000}"/>
    <cellStyle name="Normal 16 3 8 3" xfId="27930" xr:uid="{00000000-0005-0000-0000-0000BB6F0000}"/>
    <cellStyle name="Normal 16 3 8 4" xfId="27931" xr:uid="{00000000-0005-0000-0000-0000BC6F0000}"/>
    <cellStyle name="Normal 16 3 8 5" xfId="27932" xr:uid="{00000000-0005-0000-0000-0000BD6F0000}"/>
    <cellStyle name="Normal 16 3 8 6" xfId="27933" xr:uid="{00000000-0005-0000-0000-0000BE6F0000}"/>
    <cellStyle name="Normal 16 3 8 7" xfId="27934" xr:uid="{00000000-0005-0000-0000-0000BF6F0000}"/>
    <cellStyle name="Normal 16 3 8 8" xfId="27935" xr:uid="{00000000-0005-0000-0000-0000C06F0000}"/>
    <cellStyle name="Normal 16 3 9" xfId="27936" xr:uid="{00000000-0005-0000-0000-0000C16F0000}"/>
    <cellStyle name="Normal 16 3 9 2" xfId="27937" xr:uid="{00000000-0005-0000-0000-0000C26F0000}"/>
    <cellStyle name="Normal 16 3 9 3" xfId="27938" xr:uid="{00000000-0005-0000-0000-0000C36F0000}"/>
    <cellStyle name="Normal 16 3 9 4" xfId="27939" xr:uid="{00000000-0005-0000-0000-0000C46F0000}"/>
    <cellStyle name="Normal 16 3 9 5" xfId="27940" xr:uid="{00000000-0005-0000-0000-0000C56F0000}"/>
    <cellStyle name="Normal 16 3 9 6" xfId="27941" xr:uid="{00000000-0005-0000-0000-0000C66F0000}"/>
    <cellStyle name="Normal 16 3 9 7" xfId="27942" xr:uid="{00000000-0005-0000-0000-0000C76F0000}"/>
    <cellStyle name="Normal 16 4" xfId="572" xr:uid="{00000000-0005-0000-0000-0000C86F0000}"/>
    <cellStyle name="Normal 16 4 10" xfId="27943" xr:uid="{00000000-0005-0000-0000-0000C96F0000}"/>
    <cellStyle name="Normal 16 4 11" xfId="27944" xr:uid="{00000000-0005-0000-0000-0000CA6F0000}"/>
    <cellStyle name="Normal 16 4 12" xfId="27945" xr:uid="{00000000-0005-0000-0000-0000CB6F0000}"/>
    <cellStyle name="Normal 16 4 13" xfId="27946" xr:uid="{00000000-0005-0000-0000-0000CC6F0000}"/>
    <cellStyle name="Normal 16 4 14" xfId="27947" xr:uid="{00000000-0005-0000-0000-0000CD6F0000}"/>
    <cellStyle name="Normal 16 4 15" xfId="27948" xr:uid="{00000000-0005-0000-0000-0000CE6F0000}"/>
    <cellStyle name="Normal 16 4 16" xfId="27949" xr:uid="{00000000-0005-0000-0000-0000CF6F0000}"/>
    <cellStyle name="Normal 16 4 2" xfId="573" xr:uid="{00000000-0005-0000-0000-0000D06F0000}"/>
    <cellStyle name="Normal 16 4 2 10" xfId="27950" xr:uid="{00000000-0005-0000-0000-0000D16F0000}"/>
    <cellStyle name="Normal 16 4 2 11" xfId="27951" xr:uid="{00000000-0005-0000-0000-0000D26F0000}"/>
    <cellStyle name="Normal 16 4 2 12" xfId="27952" xr:uid="{00000000-0005-0000-0000-0000D36F0000}"/>
    <cellStyle name="Normal 16 4 2 2" xfId="27953" xr:uid="{00000000-0005-0000-0000-0000D46F0000}"/>
    <cellStyle name="Normal 16 4 2 2 10" xfId="27954" xr:uid="{00000000-0005-0000-0000-0000D56F0000}"/>
    <cellStyle name="Normal 16 4 2 2 11" xfId="27955" xr:uid="{00000000-0005-0000-0000-0000D66F0000}"/>
    <cellStyle name="Normal 16 4 2 2 2" xfId="27956" xr:uid="{00000000-0005-0000-0000-0000D76F0000}"/>
    <cellStyle name="Normal 16 4 2 2 2 10" xfId="27957" xr:uid="{00000000-0005-0000-0000-0000D86F0000}"/>
    <cellStyle name="Normal 16 4 2 2 2 2" xfId="27958" xr:uid="{00000000-0005-0000-0000-0000D96F0000}"/>
    <cellStyle name="Normal 16 4 2 2 2 2 2" xfId="27959" xr:uid="{00000000-0005-0000-0000-0000DA6F0000}"/>
    <cellStyle name="Normal 16 4 2 2 2 2 2 2" xfId="27960" xr:uid="{00000000-0005-0000-0000-0000DB6F0000}"/>
    <cellStyle name="Normal 16 4 2 2 2 2 2 3" xfId="27961" xr:uid="{00000000-0005-0000-0000-0000DC6F0000}"/>
    <cellStyle name="Normal 16 4 2 2 2 2 2 4" xfId="27962" xr:uid="{00000000-0005-0000-0000-0000DD6F0000}"/>
    <cellStyle name="Normal 16 4 2 2 2 2 2 5" xfId="27963" xr:uid="{00000000-0005-0000-0000-0000DE6F0000}"/>
    <cellStyle name="Normal 16 4 2 2 2 2 2 6" xfId="27964" xr:uid="{00000000-0005-0000-0000-0000DF6F0000}"/>
    <cellStyle name="Normal 16 4 2 2 2 2 2 7" xfId="27965" xr:uid="{00000000-0005-0000-0000-0000E06F0000}"/>
    <cellStyle name="Normal 16 4 2 2 2 2 3" xfId="27966" xr:uid="{00000000-0005-0000-0000-0000E16F0000}"/>
    <cellStyle name="Normal 16 4 2 2 2 2 4" xfId="27967" xr:uid="{00000000-0005-0000-0000-0000E26F0000}"/>
    <cellStyle name="Normal 16 4 2 2 2 2 5" xfId="27968" xr:uid="{00000000-0005-0000-0000-0000E36F0000}"/>
    <cellStyle name="Normal 16 4 2 2 2 2 6" xfId="27969" xr:uid="{00000000-0005-0000-0000-0000E46F0000}"/>
    <cellStyle name="Normal 16 4 2 2 2 2 7" xfId="27970" xr:uid="{00000000-0005-0000-0000-0000E56F0000}"/>
    <cellStyle name="Normal 16 4 2 2 2 2 8" xfId="27971" xr:uid="{00000000-0005-0000-0000-0000E66F0000}"/>
    <cellStyle name="Normal 16 4 2 2 2 3" xfId="27972" xr:uid="{00000000-0005-0000-0000-0000E76F0000}"/>
    <cellStyle name="Normal 16 4 2 2 2 3 2" xfId="27973" xr:uid="{00000000-0005-0000-0000-0000E86F0000}"/>
    <cellStyle name="Normal 16 4 2 2 2 3 2 2" xfId="27974" xr:uid="{00000000-0005-0000-0000-0000E96F0000}"/>
    <cellStyle name="Normal 16 4 2 2 2 3 2 3" xfId="27975" xr:uid="{00000000-0005-0000-0000-0000EA6F0000}"/>
    <cellStyle name="Normal 16 4 2 2 2 3 2 4" xfId="27976" xr:uid="{00000000-0005-0000-0000-0000EB6F0000}"/>
    <cellStyle name="Normal 16 4 2 2 2 3 2 5" xfId="27977" xr:uid="{00000000-0005-0000-0000-0000EC6F0000}"/>
    <cellStyle name="Normal 16 4 2 2 2 3 2 6" xfId="27978" xr:uid="{00000000-0005-0000-0000-0000ED6F0000}"/>
    <cellStyle name="Normal 16 4 2 2 2 3 2 7" xfId="27979" xr:uid="{00000000-0005-0000-0000-0000EE6F0000}"/>
    <cellStyle name="Normal 16 4 2 2 2 3 3" xfId="27980" xr:uid="{00000000-0005-0000-0000-0000EF6F0000}"/>
    <cellStyle name="Normal 16 4 2 2 2 3 4" xfId="27981" xr:uid="{00000000-0005-0000-0000-0000F06F0000}"/>
    <cellStyle name="Normal 16 4 2 2 2 3 5" xfId="27982" xr:uid="{00000000-0005-0000-0000-0000F16F0000}"/>
    <cellStyle name="Normal 16 4 2 2 2 3 6" xfId="27983" xr:uid="{00000000-0005-0000-0000-0000F26F0000}"/>
    <cellStyle name="Normal 16 4 2 2 2 3 7" xfId="27984" xr:uid="{00000000-0005-0000-0000-0000F36F0000}"/>
    <cellStyle name="Normal 16 4 2 2 2 3 8" xfId="27985" xr:uid="{00000000-0005-0000-0000-0000F46F0000}"/>
    <cellStyle name="Normal 16 4 2 2 2 4" xfId="27986" xr:uid="{00000000-0005-0000-0000-0000F56F0000}"/>
    <cellStyle name="Normal 16 4 2 2 2 4 2" xfId="27987" xr:uid="{00000000-0005-0000-0000-0000F66F0000}"/>
    <cellStyle name="Normal 16 4 2 2 2 4 3" xfId="27988" xr:uid="{00000000-0005-0000-0000-0000F76F0000}"/>
    <cellStyle name="Normal 16 4 2 2 2 4 4" xfId="27989" xr:uid="{00000000-0005-0000-0000-0000F86F0000}"/>
    <cellStyle name="Normal 16 4 2 2 2 4 5" xfId="27990" xr:uid="{00000000-0005-0000-0000-0000F96F0000}"/>
    <cellStyle name="Normal 16 4 2 2 2 4 6" xfId="27991" xr:uid="{00000000-0005-0000-0000-0000FA6F0000}"/>
    <cellStyle name="Normal 16 4 2 2 2 4 7" xfId="27992" xr:uid="{00000000-0005-0000-0000-0000FB6F0000}"/>
    <cellStyle name="Normal 16 4 2 2 2 5" xfId="27993" xr:uid="{00000000-0005-0000-0000-0000FC6F0000}"/>
    <cellStyle name="Normal 16 4 2 2 2 6" xfId="27994" xr:uid="{00000000-0005-0000-0000-0000FD6F0000}"/>
    <cellStyle name="Normal 16 4 2 2 2 7" xfId="27995" xr:uid="{00000000-0005-0000-0000-0000FE6F0000}"/>
    <cellStyle name="Normal 16 4 2 2 2 8" xfId="27996" xr:uid="{00000000-0005-0000-0000-0000FF6F0000}"/>
    <cellStyle name="Normal 16 4 2 2 2 9" xfId="27997" xr:uid="{00000000-0005-0000-0000-000000700000}"/>
    <cellStyle name="Normal 16 4 2 2 3" xfId="27998" xr:uid="{00000000-0005-0000-0000-000001700000}"/>
    <cellStyle name="Normal 16 4 2 2 3 2" xfId="27999" xr:uid="{00000000-0005-0000-0000-000002700000}"/>
    <cellStyle name="Normal 16 4 2 2 3 2 2" xfId="28000" xr:uid="{00000000-0005-0000-0000-000003700000}"/>
    <cellStyle name="Normal 16 4 2 2 3 2 2 2" xfId="28001" xr:uid="{00000000-0005-0000-0000-000004700000}"/>
    <cellStyle name="Normal 16 4 2 2 3 2 2 3" xfId="28002" xr:uid="{00000000-0005-0000-0000-000005700000}"/>
    <cellStyle name="Normal 16 4 2 2 3 2 2 4" xfId="28003" xr:uid="{00000000-0005-0000-0000-000006700000}"/>
    <cellStyle name="Normal 16 4 2 2 3 2 2 5" xfId="28004" xr:uid="{00000000-0005-0000-0000-000007700000}"/>
    <cellStyle name="Normal 16 4 2 2 3 2 2 6" xfId="28005" xr:uid="{00000000-0005-0000-0000-000008700000}"/>
    <cellStyle name="Normal 16 4 2 2 3 2 2 7" xfId="28006" xr:uid="{00000000-0005-0000-0000-000009700000}"/>
    <cellStyle name="Normal 16 4 2 2 3 2 3" xfId="28007" xr:uid="{00000000-0005-0000-0000-00000A700000}"/>
    <cellStyle name="Normal 16 4 2 2 3 2 4" xfId="28008" xr:uid="{00000000-0005-0000-0000-00000B700000}"/>
    <cellStyle name="Normal 16 4 2 2 3 2 5" xfId="28009" xr:uid="{00000000-0005-0000-0000-00000C700000}"/>
    <cellStyle name="Normal 16 4 2 2 3 2 6" xfId="28010" xr:uid="{00000000-0005-0000-0000-00000D700000}"/>
    <cellStyle name="Normal 16 4 2 2 3 2 7" xfId="28011" xr:uid="{00000000-0005-0000-0000-00000E700000}"/>
    <cellStyle name="Normal 16 4 2 2 3 2 8" xfId="28012" xr:uid="{00000000-0005-0000-0000-00000F700000}"/>
    <cellStyle name="Normal 16 4 2 2 3 3" xfId="28013" xr:uid="{00000000-0005-0000-0000-000010700000}"/>
    <cellStyle name="Normal 16 4 2 2 3 3 2" xfId="28014" xr:uid="{00000000-0005-0000-0000-000011700000}"/>
    <cellStyle name="Normal 16 4 2 2 3 3 3" xfId="28015" xr:uid="{00000000-0005-0000-0000-000012700000}"/>
    <cellStyle name="Normal 16 4 2 2 3 3 4" xfId="28016" xr:uid="{00000000-0005-0000-0000-000013700000}"/>
    <cellStyle name="Normal 16 4 2 2 3 3 5" xfId="28017" xr:uid="{00000000-0005-0000-0000-000014700000}"/>
    <cellStyle name="Normal 16 4 2 2 3 3 6" xfId="28018" xr:uid="{00000000-0005-0000-0000-000015700000}"/>
    <cellStyle name="Normal 16 4 2 2 3 3 7" xfId="28019" xr:uid="{00000000-0005-0000-0000-000016700000}"/>
    <cellStyle name="Normal 16 4 2 2 3 4" xfId="28020" xr:uid="{00000000-0005-0000-0000-000017700000}"/>
    <cellStyle name="Normal 16 4 2 2 3 5" xfId="28021" xr:uid="{00000000-0005-0000-0000-000018700000}"/>
    <cellStyle name="Normal 16 4 2 2 3 6" xfId="28022" xr:uid="{00000000-0005-0000-0000-000019700000}"/>
    <cellStyle name="Normal 16 4 2 2 3 7" xfId="28023" xr:uid="{00000000-0005-0000-0000-00001A700000}"/>
    <cellStyle name="Normal 16 4 2 2 3 8" xfId="28024" xr:uid="{00000000-0005-0000-0000-00001B700000}"/>
    <cellStyle name="Normal 16 4 2 2 3 9" xfId="28025" xr:uid="{00000000-0005-0000-0000-00001C700000}"/>
    <cellStyle name="Normal 16 4 2 2 4" xfId="28026" xr:uid="{00000000-0005-0000-0000-00001D700000}"/>
    <cellStyle name="Normal 16 4 2 2 4 2" xfId="28027" xr:uid="{00000000-0005-0000-0000-00001E700000}"/>
    <cellStyle name="Normal 16 4 2 2 4 2 2" xfId="28028" xr:uid="{00000000-0005-0000-0000-00001F700000}"/>
    <cellStyle name="Normal 16 4 2 2 4 2 3" xfId="28029" xr:uid="{00000000-0005-0000-0000-000020700000}"/>
    <cellStyle name="Normal 16 4 2 2 4 2 4" xfId="28030" xr:uid="{00000000-0005-0000-0000-000021700000}"/>
    <cellStyle name="Normal 16 4 2 2 4 2 5" xfId="28031" xr:uid="{00000000-0005-0000-0000-000022700000}"/>
    <cellStyle name="Normal 16 4 2 2 4 2 6" xfId="28032" xr:uid="{00000000-0005-0000-0000-000023700000}"/>
    <cellStyle name="Normal 16 4 2 2 4 2 7" xfId="28033" xr:uid="{00000000-0005-0000-0000-000024700000}"/>
    <cellStyle name="Normal 16 4 2 2 4 3" xfId="28034" xr:uid="{00000000-0005-0000-0000-000025700000}"/>
    <cellStyle name="Normal 16 4 2 2 4 4" xfId="28035" xr:uid="{00000000-0005-0000-0000-000026700000}"/>
    <cellStyle name="Normal 16 4 2 2 4 5" xfId="28036" xr:uid="{00000000-0005-0000-0000-000027700000}"/>
    <cellStyle name="Normal 16 4 2 2 4 6" xfId="28037" xr:uid="{00000000-0005-0000-0000-000028700000}"/>
    <cellStyle name="Normal 16 4 2 2 4 7" xfId="28038" xr:uid="{00000000-0005-0000-0000-000029700000}"/>
    <cellStyle name="Normal 16 4 2 2 4 8" xfId="28039" xr:uid="{00000000-0005-0000-0000-00002A700000}"/>
    <cellStyle name="Normal 16 4 2 2 5" xfId="28040" xr:uid="{00000000-0005-0000-0000-00002B700000}"/>
    <cellStyle name="Normal 16 4 2 2 5 2" xfId="28041" xr:uid="{00000000-0005-0000-0000-00002C700000}"/>
    <cellStyle name="Normal 16 4 2 2 5 3" xfId="28042" xr:uid="{00000000-0005-0000-0000-00002D700000}"/>
    <cellStyle name="Normal 16 4 2 2 5 4" xfId="28043" xr:uid="{00000000-0005-0000-0000-00002E700000}"/>
    <cellStyle name="Normal 16 4 2 2 5 5" xfId="28044" xr:uid="{00000000-0005-0000-0000-00002F700000}"/>
    <cellStyle name="Normal 16 4 2 2 5 6" xfId="28045" xr:uid="{00000000-0005-0000-0000-000030700000}"/>
    <cellStyle name="Normal 16 4 2 2 5 7" xfId="28046" xr:uid="{00000000-0005-0000-0000-000031700000}"/>
    <cellStyle name="Normal 16 4 2 2 6" xfId="28047" xr:uid="{00000000-0005-0000-0000-000032700000}"/>
    <cellStyle name="Normal 16 4 2 2 7" xfId="28048" xr:uid="{00000000-0005-0000-0000-000033700000}"/>
    <cellStyle name="Normal 16 4 2 2 8" xfId="28049" xr:uid="{00000000-0005-0000-0000-000034700000}"/>
    <cellStyle name="Normal 16 4 2 2 9" xfId="28050" xr:uid="{00000000-0005-0000-0000-000035700000}"/>
    <cellStyle name="Normal 16 4 2 3" xfId="28051" xr:uid="{00000000-0005-0000-0000-000036700000}"/>
    <cellStyle name="Normal 16 4 2 3 10" xfId="28052" xr:uid="{00000000-0005-0000-0000-000037700000}"/>
    <cellStyle name="Normal 16 4 2 3 2" xfId="28053" xr:uid="{00000000-0005-0000-0000-000038700000}"/>
    <cellStyle name="Normal 16 4 2 3 2 2" xfId="28054" xr:uid="{00000000-0005-0000-0000-000039700000}"/>
    <cellStyle name="Normal 16 4 2 3 2 2 2" xfId="28055" xr:uid="{00000000-0005-0000-0000-00003A700000}"/>
    <cellStyle name="Normal 16 4 2 3 2 2 3" xfId="28056" xr:uid="{00000000-0005-0000-0000-00003B700000}"/>
    <cellStyle name="Normal 16 4 2 3 2 2 4" xfId="28057" xr:uid="{00000000-0005-0000-0000-00003C700000}"/>
    <cellStyle name="Normal 16 4 2 3 2 2 5" xfId="28058" xr:uid="{00000000-0005-0000-0000-00003D700000}"/>
    <cellStyle name="Normal 16 4 2 3 2 2 6" xfId="28059" xr:uid="{00000000-0005-0000-0000-00003E700000}"/>
    <cellStyle name="Normal 16 4 2 3 2 2 7" xfId="28060" xr:uid="{00000000-0005-0000-0000-00003F700000}"/>
    <cellStyle name="Normal 16 4 2 3 2 3" xfId="28061" xr:uid="{00000000-0005-0000-0000-000040700000}"/>
    <cellStyle name="Normal 16 4 2 3 2 4" xfId="28062" xr:uid="{00000000-0005-0000-0000-000041700000}"/>
    <cellStyle name="Normal 16 4 2 3 2 5" xfId="28063" xr:uid="{00000000-0005-0000-0000-000042700000}"/>
    <cellStyle name="Normal 16 4 2 3 2 6" xfId="28064" xr:uid="{00000000-0005-0000-0000-000043700000}"/>
    <cellStyle name="Normal 16 4 2 3 2 7" xfId="28065" xr:uid="{00000000-0005-0000-0000-000044700000}"/>
    <cellStyle name="Normal 16 4 2 3 2 8" xfId="28066" xr:uid="{00000000-0005-0000-0000-000045700000}"/>
    <cellStyle name="Normal 16 4 2 3 3" xfId="28067" xr:uid="{00000000-0005-0000-0000-000046700000}"/>
    <cellStyle name="Normal 16 4 2 3 3 2" xfId="28068" xr:uid="{00000000-0005-0000-0000-000047700000}"/>
    <cellStyle name="Normal 16 4 2 3 3 2 2" xfId="28069" xr:uid="{00000000-0005-0000-0000-000048700000}"/>
    <cellStyle name="Normal 16 4 2 3 3 2 3" xfId="28070" xr:uid="{00000000-0005-0000-0000-000049700000}"/>
    <cellStyle name="Normal 16 4 2 3 3 2 4" xfId="28071" xr:uid="{00000000-0005-0000-0000-00004A700000}"/>
    <cellStyle name="Normal 16 4 2 3 3 2 5" xfId="28072" xr:uid="{00000000-0005-0000-0000-00004B700000}"/>
    <cellStyle name="Normal 16 4 2 3 3 2 6" xfId="28073" xr:uid="{00000000-0005-0000-0000-00004C700000}"/>
    <cellStyle name="Normal 16 4 2 3 3 2 7" xfId="28074" xr:uid="{00000000-0005-0000-0000-00004D700000}"/>
    <cellStyle name="Normal 16 4 2 3 3 3" xfId="28075" xr:uid="{00000000-0005-0000-0000-00004E700000}"/>
    <cellStyle name="Normal 16 4 2 3 3 4" xfId="28076" xr:uid="{00000000-0005-0000-0000-00004F700000}"/>
    <cellStyle name="Normal 16 4 2 3 3 5" xfId="28077" xr:uid="{00000000-0005-0000-0000-000050700000}"/>
    <cellStyle name="Normal 16 4 2 3 3 6" xfId="28078" xr:uid="{00000000-0005-0000-0000-000051700000}"/>
    <cellStyle name="Normal 16 4 2 3 3 7" xfId="28079" xr:uid="{00000000-0005-0000-0000-000052700000}"/>
    <cellStyle name="Normal 16 4 2 3 3 8" xfId="28080" xr:uid="{00000000-0005-0000-0000-000053700000}"/>
    <cellStyle name="Normal 16 4 2 3 4" xfId="28081" xr:uid="{00000000-0005-0000-0000-000054700000}"/>
    <cellStyle name="Normal 16 4 2 3 4 2" xfId="28082" xr:uid="{00000000-0005-0000-0000-000055700000}"/>
    <cellStyle name="Normal 16 4 2 3 4 3" xfId="28083" xr:uid="{00000000-0005-0000-0000-000056700000}"/>
    <cellStyle name="Normal 16 4 2 3 4 4" xfId="28084" xr:uid="{00000000-0005-0000-0000-000057700000}"/>
    <cellStyle name="Normal 16 4 2 3 4 5" xfId="28085" xr:uid="{00000000-0005-0000-0000-000058700000}"/>
    <cellStyle name="Normal 16 4 2 3 4 6" xfId="28086" xr:uid="{00000000-0005-0000-0000-000059700000}"/>
    <cellStyle name="Normal 16 4 2 3 4 7" xfId="28087" xr:uid="{00000000-0005-0000-0000-00005A700000}"/>
    <cellStyle name="Normal 16 4 2 3 5" xfId="28088" xr:uid="{00000000-0005-0000-0000-00005B700000}"/>
    <cellStyle name="Normal 16 4 2 3 6" xfId="28089" xr:uid="{00000000-0005-0000-0000-00005C700000}"/>
    <cellStyle name="Normal 16 4 2 3 7" xfId="28090" xr:uid="{00000000-0005-0000-0000-00005D700000}"/>
    <cellStyle name="Normal 16 4 2 3 8" xfId="28091" xr:uid="{00000000-0005-0000-0000-00005E700000}"/>
    <cellStyle name="Normal 16 4 2 3 9" xfId="28092" xr:uid="{00000000-0005-0000-0000-00005F700000}"/>
    <cellStyle name="Normal 16 4 2 4" xfId="28093" xr:uid="{00000000-0005-0000-0000-000060700000}"/>
    <cellStyle name="Normal 16 4 2 4 2" xfId="28094" xr:uid="{00000000-0005-0000-0000-000061700000}"/>
    <cellStyle name="Normal 16 4 2 4 2 2" xfId="28095" xr:uid="{00000000-0005-0000-0000-000062700000}"/>
    <cellStyle name="Normal 16 4 2 4 2 2 2" xfId="28096" xr:uid="{00000000-0005-0000-0000-000063700000}"/>
    <cellStyle name="Normal 16 4 2 4 2 2 3" xfId="28097" xr:uid="{00000000-0005-0000-0000-000064700000}"/>
    <cellStyle name="Normal 16 4 2 4 2 2 4" xfId="28098" xr:uid="{00000000-0005-0000-0000-000065700000}"/>
    <cellStyle name="Normal 16 4 2 4 2 2 5" xfId="28099" xr:uid="{00000000-0005-0000-0000-000066700000}"/>
    <cellStyle name="Normal 16 4 2 4 2 2 6" xfId="28100" xr:uid="{00000000-0005-0000-0000-000067700000}"/>
    <cellStyle name="Normal 16 4 2 4 2 2 7" xfId="28101" xr:uid="{00000000-0005-0000-0000-000068700000}"/>
    <cellStyle name="Normal 16 4 2 4 2 3" xfId="28102" xr:uid="{00000000-0005-0000-0000-000069700000}"/>
    <cellStyle name="Normal 16 4 2 4 2 4" xfId="28103" xr:uid="{00000000-0005-0000-0000-00006A700000}"/>
    <cellStyle name="Normal 16 4 2 4 2 5" xfId="28104" xr:uid="{00000000-0005-0000-0000-00006B700000}"/>
    <cellStyle name="Normal 16 4 2 4 2 6" xfId="28105" xr:uid="{00000000-0005-0000-0000-00006C700000}"/>
    <cellStyle name="Normal 16 4 2 4 2 7" xfId="28106" xr:uid="{00000000-0005-0000-0000-00006D700000}"/>
    <cellStyle name="Normal 16 4 2 4 2 8" xfId="28107" xr:uid="{00000000-0005-0000-0000-00006E700000}"/>
    <cellStyle name="Normal 16 4 2 4 3" xfId="28108" xr:uid="{00000000-0005-0000-0000-00006F700000}"/>
    <cellStyle name="Normal 16 4 2 4 3 2" xfId="28109" xr:uid="{00000000-0005-0000-0000-000070700000}"/>
    <cellStyle name="Normal 16 4 2 4 3 3" xfId="28110" xr:uid="{00000000-0005-0000-0000-000071700000}"/>
    <cellStyle name="Normal 16 4 2 4 3 4" xfId="28111" xr:uid="{00000000-0005-0000-0000-000072700000}"/>
    <cellStyle name="Normal 16 4 2 4 3 5" xfId="28112" xr:uid="{00000000-0005-0000-0000-000073700000}"/>
    <cellStyle name="Normal 16 4 2 4 3 6" xfId="28113" xr:uid="{00000000-0005-0000-0000-000074700000}"/>
    <cellStyle name="Normal 16 4 2 4 3 7" xfId="28114" xr:uid="{00000000-0005-0000-0000-000075700000}"/>
    <cellStyle name="Normal 16 4 2 4 4" xfId="28115" xr:uid="{00000000-0005-0000-0000-000076700000}"/>
    <cellStyle name="Normal 16 4 2 4 5" xfId="28116" xr:uid="{00000000-0005-0000-0000-000077700000}"/>
    <cellStyle name="Normal 16 4 2 4 6" xfId="28117" xr:uid="{00000000-0005-0000-0000-000078700000}"/>
    <cellStyle name="Normal 16 4 2 4 7" xfId="28118" xr:uid="{00000000-0005-0000-0000-000079700000}"/>
    <cellStyle name="Normal 16 4 2 4 8" xfId="28119" xr:uid="{00000000-0005-0000-0000-00007A700000}"/>
    <cellStyle name="Normal 16 4 2 4 9" xfId="28120" xr:uid="{00000000-0005-0000-0000-00007B700000}"/>
    <cellStyle name="Normal 16 4 2 5" xfId="28121" xr:uid="{00000000-0005-0000-0000-00007C700000}"/>
    <cellStyle name="Normal 16 4 2 5 2" xfId="28122" xr:uid="{00000000-0005-0000-0000-00007D700000}"/>
    <cellStyle name="Normal 16 4 2 5 2 2" xfId="28123" xr:uid="{00000000-0005-0000-0000-00007E700000}"/>
    <cellStyle name="Normal 16 4 2 5 2 3" xfId="28124" xr:uid="{00000000-0005-0000-0000-00007F700000}"/>
    <cellStyle name="Normal 16 4 2 5 2 4" xfId="28125" xr:uid="{00000000-0005-0000-0000-000080700000}"/>
    <cellStyle name="Normal 16 4 2 5 2 5" xfId="28126" xr:uid="{00000000-0005-0000-0000-000081700000}"/>
    <cellStyle name="Normal 16 4 2 5 2 6" xfId="28127" xr:uid="{00000000-0005-0000-0000-000082700000}"/>
    <cellStyle name="Normal 16 4 2 5 2 7" xfId="28128" xr:uid="{00000000-0005-0000-0000-000083700000}"/>
    <cellStyle name="Normal 16 4 2 5 3" xfId="28129" xr:uid="{00000000-0005-0000-0000-000084700000}"/>
    <cellStyle name="Normal 16 4 2 5 4" xfId="28130" xr:uid="{00000000-0005-0000-0000-000085700000}"/>
    <cellStyle name="Normal 16 4 2 5 5" xfId="28131" xr:uid="{00000000-0005-0000-0000-000086700000}"/>
    <cellStyle name="Normal 16 4 2 5 6" xfId="28132" xr:uid="{00000000-0005-0000-0000-000087700000}"/>
    <cellStyle name="Normal 16 4 2 5 7" xfId="28133" xr:uid="{00000000-0005-0000-0000-000088700000}"/>
    <cellStyle name="Normal 16 4 2 5 8" xfId="28134" xr:uid="{00000000-0005-0000-0000-000089700000}"/>
    <cellStyle name="Normal 16 4 2 6" xfId="28135" xr:uid="{00000000-0005-0000-0000-00008A700000}"/>
    <cellStyle name="Normal 16 4 2 6 2" xfId="28136" xr:uid="{00000000-0005-0000-0000-00008B700000}"/>
    <cellStyle name="Normal 16 4 2 6 3" xfId="28137" xr:uid="{00000000-0005-0000-0000-00008C700000}"/>
    <cellStyle name="Normal 16 4 2 6 4" xfId="28138" xr:uid="{00000000-0005-0000-0000-00008D700000}"/>
    <cellStyle name="Normal 16 4 2 6 5" xfId="28139" xr:uid="{00000000-0005-0000-0000-00008E700000}"/>
    <cellStyle name="Normal 16 4 2 6 6" xfId="28140" xr:uid="{00000000-0005-0000-0000-00008F700000}"/>
    <cellStyle name="Normal 16 4 2 6 7" xfId="28141" xr:uid="{00000000-0005-0000-0000-000090700000}"/>
    <cellStyle name="Normal 16 4 2 7" xfId="28142" xr:uid="{00000000-0005-0000-0000-000091700000}"/>
    <cellStyle name="Normal 16 4 2 8" xfId="28143" xr:uid="{00000000-0005-0000-0000-000092700000}"/>
    <cellStyle name="Normal 16 4 2 9" xfId="28144" xr:uid="{00000000-0005-0000-0000-000093700000}"/>
    <cellStyle name="Normal 16 4 3" xfId="755" xr:uid="{00000000-0005-0000-0000-000094700000}"/>
    <cellStyle name="Normal 16 4 3 10" xfId="28145" xr:uid="{00000000-0005-0000-0000-000095700000}"/>
    <cellStyle name="Normal 16 4 3 11" xfId="28146" xr:uid="{00000000-0005-0000-0000-000096700000}"/>
    <cellStyle name="Normal 16 4 3 12" xfId="28147" xr:uid="{00000000-0005-0000-0000-000097700000}"/>
    <cellStyle name="Normal 16 4 3 13" xfId="56993" xr:uid="{00000000-0005-0000-0000-000098700000}"/>
    <cellStyle name="Normal 16 4 3 2" xfId="1098" xr:uid="{00000000-0005-0000-0000-000099700000}"/>
    <cellStyle name="Normal 16 4 3 2 10" xfId="28148" xr:uid="{00000000-0005-0000-0000-00009A700000}"/>
    <cellStyle name="Normal 16 4 3 2 11" xfId="28149" xr:uid="{00000000-0005-0000-0000-00009B700000}"/>
    <cellStyle name="Normal 16 4 3 2 12" xfId="56994" xr:uid="{00000000-0005-0000-0000-00009C700000}"/>
    <cellStyle name="Normal 16 4 3 2 2" xfId="1595" xr:uid="{00000000-0005-0000-0000-00009D700000}"/>
    <cellStyle name="Normal 16 4 3 2 2 10" xfId="28150" xr:uid="{00000000-0005-0000-0000-00009E700000}"/>
    <cellStyle name="Normal 16 4 3 2 2 11" xfId="56995" xr:uid="{00000000-0005-0000-0000-00009F700000}"/>
    <cellStyle name="Normal 16 4 3 2 2 2" xfId="1825" xr:uid="{00000000-0005-0000-0000-0000A0700000}"/>
    <cellStyle name="Normal 16 4 3 2 2 2 2" xfId="3426" xr:uid="{00000000-0005-0000-0000-0000A1700000}"/>
    <cellStyle name="Normal 16 4 3 2 2 2 2 2" xfId="28151" xr:uid="{00000000-0005-0000-0000-0000A2700000}"/>
    <cellStyle name="Normal 16 4 3 2 2 2 2 3" xfId="28152" xr:uid="{00000000-0005-0000-0000-0000A3700000}"/>
    <cellStyle name="Normal 16 4 3 2 2 2 2 4" xfId="28153" xr:uid="{00000000-0005-0000-0000-0000A4700000}"/>
    <cellStyle name="Normal 16 4 3 2 2 2 2 5" xfId="28154" xr:uid="{00000000-0005-0000-0000-0000A5700000}"/>
    <cellStyle name="Normal 16 4 3 2 2 2 2 6" xfId="28155" xr:uid="{00000000-0005-0000-0000-0000A6700000}"/>
    <cellStyle name="Normal 16 4 3 2 2 2 2 7" xfId="28156" xr:uid="{00000000-0005-0000-0000-0000A7700000}"/>
    <cellStyle name="Normal 16 4 3 2 2 2 2 8" xfId="56996" xr:uid="{00000000-0005-0000-0000-0000A8700000}"/>
    <cellStyle name="Normal 16 4 3 2 2 2 2_Sheet1" xfId="28157" xr:uid="{00000000-0005-0000-0000-0000A9700000}"/>
    <cellStyle name="Normal 16 4 3 2 2 2 3" xfId="28158" xr:uid="{00000000-0005-0000-0000-0000AA700000}"/>
    <cellStyle name="Normal 16 4 3 2 2 2 4" xfId="28159" xr:uid="{00000000-0005-0000-0000-0000AB700000}"/>
    <cellStyle name="Normal 16 4 3 2 2 2 5" xfId="28160" xr:uid="{00000000-0005-0000-0000-0000AC700000}"/>
    <cellStyle name="Normal 16 4 3 2 2 2 6" xfId="28161" xr:uid="{00000000-0005-0000-0000-0000AD700000}"/>
    <cellStyle name="Normal 16 4 3 2 2 2 7" xfId="28162" xr:uid="{00000000-0005-0000-0000-0000AE700000}"/>
    <cellStyle name="Normal 16 4 3 2 2 2 8" xfId="28163" xr:uid="{00000000-0005-0000-0000-0000AF700000}"/>
    <cellStyle name="Normal 16 4 3 2 2 2 9" xfId="56997" xr:uid="{00000000-0005-0000-0000-0000B0700000}"/>
    <cellStyle name="Normal 16 4 3 2 2 2_Sheet1" xfId="28164" xr:uid="{00000000-0005-0000-0000-0000B1700000}"/>
    <cellStyle name="Normal 16 4 3 2 2 3" xfId="3203" xr:uid="{00000000-0005-0000-0000-0000B2700000}"/>
    <cellStyle name="Normal 16 4 3 2 2 3 2" xfId="28165" xr:uid="{00000000-0005-0000-0000-0000B3700000}"/>
    <cellStyle name="Normal 16 4 3 2 2 3 2 2" xfId="28166" xr:uid="{00000000-0005-0000-0000-0000B4700000}"/>
    <cellStyle name="Normal 16 4 3 2 2 3 2 3" xfId="28167" xr:uid="{00000000-0005-0000-0000-0000B5700000}"/>
    <cellStyle name="Normal 16 4 3 2 2 3 2 4" xfId="28168" xr:uid="{00000000-0005-0000-0000-0000B6700000}"/>
    <cellStyle name="Normal 16 4 3 2 2 3 2 5" xfId="28169" xr:uid="{00000000-0005-0000-0000-0000B7700000}"/>
    <cellStyle name="Normal 16 4 3 2 2 3 2 6" xfId="28170" xr:uid="{00000000-0005-0000-0000-0000B8700000}"/>
    <cellStyle name="Normal 16 4 3 2 2 3 2 7" xfId="28171" xr:uid="{00000000-0005-0000-0000-0000B9700000}"/>
    <cellStyle name="Normal 16 4 3 2 2 3 3" xfId="28172" xr:uid="{00000000-0005-0000-0000-0000BA700000}"/>
    <cellStyle name="Normal 16 4 3 2 2 3 4" xfId="28173" xr:uid="{00000000-0005-0000-0000-0000BB700000}"/>
    <cellStyle name="Normal 16 4 3 2 2 3 5" xfId="28174" xr:uid="{00000000-0005-0000-0000-0000BC700000}"/>
    <cellStyle name="Normal 16 4 3 2 2 3 6" xfId="28175" xr:uid="{00000000-0005-0000-0000-0000BD700000}"/>
    <cellStyle name="Normal 16 4 3 2 2 3 7" xfId="28176" xr:uid="{00000000-0005-0000-0000-0000BE700000}"/>
    <cellStyle name="Normal 16 4 3 2 2 3 8" xfId="28177" xr:uid="{00000000-0005-0000-0000-0000BF700000}"/>
    <cellStyle name="Normal 16 4 3 2 2 3 9" xfId="56998" xr:uid="{00000000-0005-0000-0000-0000C0700000}"/>
    <cellStyle name="Normal 16 4 3 2 2 3_Sheet1" xfId="28178" xr:uid="{00000000-0005-0000-0000-0000C1700000}"/>
    <cellStyle name="Normal 16 4 3 2 2 4" xfId="28179" xr:uid="{00000000-0005-0000-0000-0000C2700000}"/>
    <cellStyle name="Normal 16 4 3 2 2 4 2" xfId="28180" xr:uid="{00000000-0005-0000-0000-0000C3700000}"/>
    <cellStyle name="Normal 16 4 3 2 2 4 3" xfId="28181" xr:uid="{00000000-0005-0000-0000-0000C4700000}"/>
    <cellStyle name="Normal 16 4 3 2 2 4 4" xfId="28182" xr:uid="{00000000-0005-0000-0000-0000C5700000}"/>
    <cellStyle name="Normal 16 4 3 2 2 4 5" xfId="28183" xr:uid="{00000000-0005-0000-0000-0000C6700000}"/>
    <cellStyle name="Normal 16 4 3 2 2 4 6" xfId="28184" xr:uid="{00000000-0005-0000-0000-0000C7700000}"/>
    <cellStyle name="Normal 16 4 3 2 2 4 7" xfId="28185" xr:uid="{00000000-0005-0000-0000-0000C8700000}"/>
    <cellStyle name="Normal 16 4 3 2 2 5" xfId="28186" xr:uid="{00000000-0005-0000-0000-0000C9700000}"/>
    <cellStyle name="Normal 16 4 3 2 2 6" xfId="28187" xr:uid="{00000000-0005-0000-0000-0000CA700000}"/>
    <cellStyle name="Normal 16 4 3 2 2 7" xfId="28188" xr:uid="{00000000-0005-0000-0000-0000CB700000}"/>
    <cellStyle name="Normal 16 4 3 2 2 8" xfId="28189" xr:uid="{00000000-0005-0000-0000-0000CC700000}"/>
    <cellStyle name="Normal 16 4 3 2 2 9" xfId="28190" xr:uid="{00000000-0005-0000-0000-0000CD700000}"/>
    <cellStyle name="Normal 16 4 3 2 2_Sheet1" xfId="28191" xr:uid="{00000000-0005-0000-0000-0000CE700000}"/>
    <cellStyle name="Normal 16 4 3 2 3" xfId="1689" xr:uid="{00000000-0005-0000-0000-0000CF700000}"/>
    <cellStyle name="Normal 16 4 3 2 3 10" xfId="56999" xr:uid="{00000000-0005-0000-0000-0000D0700000}"/>
    <cellStyle name="Normal 16 4 3 2 3 2" xfId="3292" xr:uid="{00000000-0005-0000-0000-0000D1700000}"/>
    <cellStyle name="Normal 16 4 3 2 3 2 2" xfId="28192" xr:uid="{00000000-0005-0000-0000-0000D2700000}"/>
    <cellStyle name="Normal 16 4 3 2 3 2 2 2" xfId="28193" xr:uid="{00000000-0005-0000-0000-0000D3700000}"/>
    <cellStyle name="Normal 16 4 3 2 3 2 2 3" xfId="28194" xr:uid="{00000000-0005-0000-0000-0000D4700000}"/>
    <cellStyle name="Normal 16 4 3 2 3 2 2 4" xfId="28195" xr:uid="{00000000-0005-0000-0000-0000D5700000}"/>
    <cellStyle name="Normal 16 4 3 2 3 2 2 5" xfId="28196" xr:uid="{00000000-0005-0000-0000-0000D6700000}"/>
    <cellStyle name="Normal 16 4 3 2 3 2 2 6" xfId="28197" xr:uid="{00000000-0005-0000-0000-0000D7700000}"/>
    <cellStyle name="Normal 16 4 3 2 3 2 2 7" xfId="28198" xr:uid="{00000000-0005-0000-0000-0000D8700000}"/>
    <cellStyle name="Normal 16 4 3 2 3 2 3" xfId="28199" xr:uid="{00000000-0005-0000-0000-0000D9700000}"/>
    <cellStyle name="Normal 16 4 3 2 3 2 4" xfId="28200" xr:uid="{00000000-0005-0000-0000-0000DA700000}"/>
    <cellStyle name="Normal 16 4 3 2 3 2 5" xfId="28201" xr:uid="{00000000-0005-0000-0000-0000DB700000}"/>
    <cellStyle name="Normal 16 4 3 2 3 2 6" xfId="28202" xr:uid="{00000000-0005-0000-0000-0000DC700000}"/>
    <cellStyle name="Normal 16 4 3 2 3 2 7" xfId="28203" xr:uid="{00000000-0005-0000-0000-0000DD700000}"/>
    <cellStyle name="Normal 16 4 3 2 3 2 8" xfId="28204" xr:uid="{00000000-0005-0000-0000-0000DE700000}"/>
    <cellStyle name="Normal 16 4 3 2 3 2 9" xfId="57000" xr:uid="{00000000-0005-0000-0000-0000DF700000}"/>
    <cellStyle name="Normal 16 4 3 2 3 2_Sheet1" xfId="28205" xr:uid="{00000000-0005-0000-0000-0000E0700000}"/>
    <cellStyle name="Normal 16 4 3 2 3 3" xfId="28206" xr:uid="{00000000-0005-0000-0000-0000E1700000}"/>
    <cellStyle name="Normal 16 4 3 2 3 3 2" xfId="28207" xr:uid="{00000000-0005-0000-0000-0000E2700000}"/>
    <cellStyle name="Normal 16 4 3 2 3 3 3" xfId="28208" xr:uid="{00000000-0005-0000-0000-0000E3700000}"/>
    <cellStyle name="Normal 16 4 3 2 3 3 4" xfId="28209" xr:uid="{00000000-0005-0000-0000-0000E4700000}"/>
    <cellStyle name="Normal 16 4 3 2 3 3 5" xfId="28210" xr:uid="{00000000-0005-0000-0000-0000E5700000}"/>
    <cellStyle name="Normal 16 4 3 2 3 3 6" xfId="28211" xr:uid="{00000000-0005-0000-0000-0000E6700000}"/>
    <cellStyle name="Normal 16 4 3 2 3 3 7" xfId="28212" xr:uid="{00000000-0005-0000-0000-0000E7700000}"/>
    <cellStyle name="Normal 16 4 3 2 3 4" xfId="28213" xr:uid="{00000000-0005-0000-0000-0000E8700000}"/>
    <cellStyle name="Normal 16 4 3 2 3 5" xfId="28214" xr:uid="{00000000-0005-0000-0000-0000E9700000}"/>
    <cellStyle name="Normal 16 4 3 2 3 6" xfId="28215" xr:uid="{00000000-0005-0000-0000-0000EA700000}"/>
    <cellStyle name="Normal 16 4 3 2 3 7" xfId="28216" xr:uid="{00000000-0005-0000-0000-0000EB700000}"/>
    <cellStyle name="Normal 16 4 3 2 3 8" xfId="28217" xr:uid="{00000000-0005-0000-0000-0000EC700000}"/>
    <cellStyle name="Normal 16 4 3 2 3 9" xfId="28218" xr:uid="{00000000-0005-0000-0000-0000ED700000}"/>
    <cellStyle name="Normal 16 4 3 2 3_Sheet1" xfId="28219" xr:uid="{00000000-0005-0000-0000-0000EE700000}"/>
    <cellStyle name="Normal 16 4 3 2 4" xfId="1883" xr:uid="{00000000-0005-0000-0000-0000EF700000}"/>
    <cellStyle name="Normal 16 4 3 2 4 2" xfId="3483" xr:uid="{00000000-0005-0000-0000-0000F0700000}"/>
    <cellStyle name="Normal 16 4 3 2 4 2 2" xfId="28220" xr:uid="{00000000-0005-0000-0000-0000F1700000}"/>
    <cellStyle name="Normal 16 4 3 2 4 2 3" xfId="28221" xr:uid="{00000000-0005-0000-0000-0000F2700000}"/>
    <cellStyle name="Normal 16 4 3 2 4 2 4" xfId="28222" xr:uid="{00000000-0005-0000-0000-0000F3700000}"/>
    <cellStyle name="Normal 16 4 3 2 4 2 5" xfId="28223" xr:uid="{00000000-0005-0000-0000-0000F4700000}"/>
    <cellStyle name="Normal 16 4 3 2 4 2 6" xfId="28224" xr:uid="{00000000-0005-0000-0000-0000F5700000}"/>
    <cellStyle name="Normal 16 4 3 2 4 2 7" xfId="28225" xr:uid="{00000000-0005-0000-0000-0000F6700000}"/>
    <cellStyle name="Normal 16 4 3 2 4 2 8" xfId="57001" xr:uid="{00000000-0005-0000-0000-0000F7700000}"/>
    <cellStyle name="Normal 16 4 3 2 4 2_Sheet1" xfId="28226" xr:uid="{00000000-0005-0000-0000-0000F8700000}"/>
    <cellStyle name="Normal 16 4 3 2 4 3" xfId="28227" xr:uid="{00000000-0005-0000-0000-0000F9700000}"/>
    <cellStyle name="Normal 16 4 3 2 4 4" xfId="28228" xr:uid="{00000000-0005-0000-0000-0000FA700000}"/>
    <cellStyle name="Normal 16 4 3 2 4 5" xfId="28229" xr:uid="{00000000-0005-0000-0000-0000FB700000}"/>
    <cellStyle name="Normal 16 4 3 2 4 6" xfId="28230" xr:uid="{00000000-0005-0000-0000-0000FC700000}"/>
    <cellStyle name="Normal 16 4 3 2 4 7" xfId="28231" xr:uid="{00000000-0005-0000-0000-0000FD700000}"/>
    <cellStyle name="Normal 16 4 3 2 4 8" xfId="28232" xr:uid="{00000000-0005-0000-0000-0000FE700000}"/>
    <cellStyle name="Normal 16 4 3 2 4 9" xfId="57002" xr:uid="{00000000-0005-0000-0000-0000FF700000}"/>
    <cellStyle name="Normal 16 4 3 2 4_Sheet1" xfId="28233" xr:uid="{00000000-0005-0000-0000-000000710000}"/>
    <cellStyle name="Normal 16 4 3 2 5" xfId="1977" xr:uid="{00000000-0005-0000-0000-000001710000}"/>
    <cellStyle name="Normal 16 4 3 2 5 2" xfId="28234" xr:uid="{00000000-0005-0000-0000-000002710000}"/>
    <cellStyle name="Normal 16 4 3 2 5 3" xfId="28235" xr:uid="{00000000-0005-0000-0000-000003710000}"/>
    <cellStyle name="Normal 16 4 3 2 5 4" xfId="28236" xr:uid="{00000000-0005-0000-0000-000004710000}"/>
    <cellStyle name="Normal 16 4 3 2 5 5" xfId="28237" xr:uid="{00000000-0005-0000-0000-000005710000}"/>
    <cellStyle name="Normal 16 4 3 2 5 6" xfId="28238" xr:uid="{00000000-0005-0000-0000-000006710000}"/>
    <cellStyle name="Normal 16 4 3 2 5 7" xfId="28239" xr:uid="{00000000-0005-0000-0000-000007710000}"/>
    <cellStyle name="Normal 16 4 3 2 5 8" xfId="57003" xr:uid="{00000000-0005-0000-0000-000008710000}"/>
    <cellStyle name="Normal 16 4 3 2 5_Sheet1" xfId="28240" xr:uid="{00000000-0005-0000-0000-000009710000}"/>
    <cellStyle name="Normal 16 4 3 2 6" xfId="28241" xr:uid="{00000000-0005-0000-0000-00000A710000}"/>
    <cellStyle name="Normal 16 4 3 2 7" xfId="28242" xr:uid="{00000000-0005-0000-0000-00000B710000}"/>
    <cellStyle name="Normal 16 4 3 2 8" xfId="28243" xr:uid="{00000000-0005-0000-0000-00000C710000}"/>
    <cellStyle name="Normal 16 4 3 2 9" xfId="28244" xr:uid="{00000000-0005-0000-0000-00000D710000}"/>
    <cellStyle name="Normal 16 4 3 2_Sheet1" xfId="28245" xr:uid="{00000000-0005-0000-0000-00000E710000}"/>
    <cellStyle name="Normal 16 4 3 3" xfId="1208" xr:uid="{00000000-0005-0000-0000-00000F710000}"/>
    <cellStyle name="Normal 16 4 3 3 10" xfId="28246" xr:uid="{00000000-0005-0000-0000-000010710000}"/>
    <cellStyle name="Normal 16 4 3 3 11" xfId="57004" xr:uid="{00000000-0005-0000-0000-000011710000}"/>
    <cellStyle name="Normal 16 4 3 3 2" xfId="1734" xr:uid="{00000000-0005-0000-0000-000012710000}"/>
    <cellStyle name="Normal 16 4 3 3 2 2" xfId="3336" xr:uid="{00000000-0005-0000-0000-000013710000}"/>
    <cellStyle name="Normal 16 4 3 3 2 2 2" xfId="28247" xr:uid="{00000000-0005-0000-0000-000014710000}"/>
    <cellStyle name="Normal 16 4 3 3 2 2 3" xfId="28248" xr:uid="{00000000-0005-0000-0000-000015710000}"/>
    <cellStyle name="Normal 16 4 3 3 2 2 4" xfId="28249" xr:uid="{00000000-0005-0000-0000-000016710000}"/>
    <cellStyle name="Normal 16 4 3 3 2 2 5" xfId="28250" xr:uid="{00000000-0005-0000-0000-000017710000}"/>
    <cellStyle name="Normal 16 4 3 3 2 2 6" xfId="28251" xr:uid="{00000000-0005-0000-0000-000018710000}"/>
    <cellStyle name="Normal 16 4 3 3 2 2 7" xfId="28252" xr:uid="{00000000-0005-0000-0000-000019710000}"/>
    <cellStyle name="Normal 16 4 3 3 2 2 8" xfId="57005" xr:uid="{00000000-0005-0000-0000-00001A710000}"/>
    <cellStyle name="Normal 16 4 3 3 2 2_Sheet1" xfId="28253" xr:uid="{00000000-0005-0000-0000-00001B710000}"/>
    <cellStyle name="Normal 16 4 3 3 2 3" xfId="28254" xr:uid="{00000000-0005-0000-0000-00001C710000}"/>
    <cellStyle name="Normal 16 4 3 3 2 4" xfId="28255" xr:uid="{00000000-0005-0000-0000-00001D710000}"/>
    <cellStyle name="Normal 16 4 3 3 2 5" xfId="28256" xr:uid="{00000000-0005-0000-0000-00001E710000}"/>
    <cellStyle name="Normal 16 4 3 3 2 6" xfId="28257" xr:uid="{00000000-0005-0000-0000-00001F710000}"/>
    <cellStyle name="Normal 16 4 3 3 2 7" xfId="28258" xr:uid="{00000000-0005-0000-0000-000020710000}"/>
    <cellStyle name="Normal 16 4 3 3 2 8" xfId="28259" xr:uid="{00000000-0005-0000-0000-000021710000}"/>
    <cellStyle name="Normal 16 4 3 3 2 9" xfId="57006" xr:uid="{00000000-0005-0000-0000-000022710000}"/>
    <cellStyle name="Normal 16 4 3 3 2_Sheet1" xfId="28260" xr:uid="{00000000-0005-0000-0000-000023710000}"/>
    <cellStyle name="Normal 16 4 3 3 3" xfId="3124" xr:uid="{00000000-0005-0000-0000-000024710000}"/>
    <cellStyle name="Normal 16 4 3 3 3 2" xfId="28261" xr:uid="{00000000-0005-0000-0000-000025710000}"/>
    <cellStyle name="Normal 16 4 3 3 3 2 2" xfId="28262" xr:uid="{00000000-0005-0000-0000-000026710000}"/>
    <cellStyle name="Normal 16 4 3 3 3 2 3" xfId="28263" xr:uid="{00000000-0005-0000-0000-000027710000}"/>
    <cellStyle name="Normal 16 4 3 3 3 2 4" xfId="28264" xr:uid="{00000000-0005-0000-0000-000028710000}"/>
    <cellStyle name="Normal 16 4 3 3 3 2 5" xfId="28265" xr:uid="{00000000-0005-0000-0000-000029710000}"/>
    <cellStyle name="Normal 16 4 3 3 3 2 6" xfId="28266" xr:uid="{00000000-0005-0000-0000-00002A710000}"/>
    <cellStyle name="Normal 16 4 3 3 3 2 7" xfId="28267" xr:uid="{00000000-0005-0000-0000-00002B710000}"/>
    <cellStyle name="Normal 16 4 3 3 3 3" xfId="28268" xr:uid="{00000000-0005-0000-0000-00002C710000}"/>
    <cellStyle name="Normal 16 4 3 3 3 4" xfId="28269" xr:uid="{00000000-0005-0000-0000-00002D710000}"/>
    <cellStyle name="Normal 16 4 3 3 3 5" xfId="28270" xr:uid="{00000000-0005-0000-0000-00002E710000}"/>
    <cellStyle name="Normal 16 4 3 3 3 6" xfId="28271" xr:uid="{00000000-0005-0000-0000-00002F710000}"/>
    <cellStyle name="Normal 16 4 3 3 3 7" xfId="28272" xr:uid="{00000000-0005-0000-0000-000030710000}"/>
    <cellStyle name="Normal 16 4 3 3 3 8" xfId="28273" xr:uid="{00000000-0005-0000-0000-000031710000}"/>
    <cellStyle name="Normal 16 4 3 3 3 9" xfId="57007" xr:uid="{00000000-0005-0000-0000-000032710000}"/>
    <cellStyle name="Normal 16 4 3 3 3_Sheet1" xfId="28274" xr:uid="{00000000-0005-0000-0000-000033710000}"/>
    <cellStyle name="Normal 16 4 3 3 4" xfId="28275" xr:uid="{00000000-0005-0000-0000-000034710000}"/>
    <cellStyle name="Normal 16 4 3 3 4 2" xfId="28276" xr:uid="{00000000-0005-0000-0000-000035710000}"/>
    <cellStyle name="Normal 16 4 3 3 4 3" xfId="28277" xr:uid="{00000000-0005-0000-0000-000036710000}"/>
    <cellStyle name="Normal 16 4 3 3 4 4" xfId="28278" xr:uid="{00000000-0005-0000-0000-000037710000}"/>
    <cellStyle name="Normal 16 4 3 3 4 5" xfId="28279" xr:uid="{00000000-0005-0000-0000-000038710000}"/>
    <cellStyle name="Normal 16 4 3 3 4 6" xfId="28280" xr:uid="{00000000-0005-0000-0000-000039710000}"/>
    <cellStyle name="Normal 16 4 3 3 4 7" xfId="28281" xr:uid="{00000000-0005-0000-0000-00003A710000}"/>
    <cellStyle name="Normal 16 4 3 3 5" xfId="28282" xr:uid="{00000000-0005-0000-0000-00003B710000}"/>
    <cellStyle name="Normal 16 4 3 3 6" xfId="28283" xr:uid="{00000000-0005-0000-0000-00003C710000}"/>
    <cellStyle name="Normal 16 4 3 3 7" xfId="28284" xr:uid="{00000000-0005-0000-0000-00003D710000}"/>
    <cellStyle name="Normal 16 4 3 3 8" xfId="28285" xr:uid="{00000000-0005-0000-0000-00003E710000}"/>
    <cellStyle name="Normal 16 4 3 3 9" xfId="28286" xr:uid="{00000000-0005-0000-0000-00003F710000}"/>
    <cellStyle name="Normal 16 4 3 3_Sheet1" xfId="28287" xr:uid="{00000000-0005-0000-0000-000040710000}"/>
    <cellStyle name="Normal 16 4 3 4" xfId="1546" xr:uid="{00000000-0005-0000-0000-000041710000}"/>
    <cellStyle name="Normal 16 4 3 4 10" xfId="57008" xr:uid="{00000000-0005-0000-0000-000042710000}"/>
    <cellStyle name="Normal 16 4 3 4 2" xfId="1779" xr:uid="{00000000-0005-0000-0000-000043710000}"/>
    <cellStyle name="Normal 16 4 3 4 2 2" xfId="3381" xr:uid="{00000000-0005-0000-0000-000044710000}"/>
    <cellStyle name="Normal 16 4 3 4 2 2 2" xfId="28288" xr:uid="{00000000-0005-0000-0000-000045710000}"/>
    <cellStyle name="Normal 16 4 3 4 2 2 3" xfId="28289" xr:uid="{00000000-0005-0000-0000-000046710000}"/>
    <cellStyle name="Normal 16 4 3 4 2 2 4" xfId="28290" xr:uid="{00000000-0005-0000-0000-000047710000}"/>
    <cellStyle name="Normal 16 4 3 4 2 2 5" xfId="28291" xr:uid="{00000000-0005-0000-0000-000048710000}"/>
    <cellStyle name="Normal 16 4 3 4 2 2 6" xfId="28292" xr:uid="{00000000-0005-0000-0000-000049710000}"/>
    <cellStyle name="Normal 16 4 3 4 2 2 7" xfId="28293" xr:uid="{00000000-0005-0000-0000-00004A710000}"/>
    <cellStyle name="Normal 16 4 3 4 2 2 8" xfId="57009" xr:uid="{00000000-0005-0000-0000-00004B710000}"/>
    <cellStyle name="Normal 16 4 3 4 2 2_Sheet1" xfId="28294" xr:uid="{00000000-0005-0000-0000-00004C710000}"/>
    <cellStyle name="Normal 16 4 3 4 2 3" xfId="28295" xr:uid="{00000000-0005-0000-0000-00004D710000}"/>
    <cellStyle name="Normal 16 4 3 4 2 4" xfId="28296" xr:uid="{00000000-0005-0000-0000-00004E710000}"/>
    <cellStyle name="Normal 16 4 3 4 2 5" xfId="28297" xr:uid="{00000000-0005-0000-0000-00004F710000}"/>
    <cellStyle name="Normal 16 4 3 4 2 6" xfId="28298" xr:uid="{00000000-0005-0000-0000-000050710000}"/>
    <cellStyle name="Normal 16 4 3 4 2 7" xfId="28299" xr:uid="{00000000-0005-0000-0000-000051710000}"/>
    <cellStyle name="Normal 16 4 3 4 2 8" xfId="28300" xr:uid="{00000000-0005-0000-0000-000052710000}"/>
    <cellStyle name="Normal 16 4 3 4 2 9" xfId="57010" xr:uid="{00000000-0005-0000-0000-000053710000}"/>
    <cellStyle name="Normal 16 4 3 4 2_Sheet1" xfId="28301" xr:uid="{00000000-0005-0000-0000-000054710000}"/>
    <cellStyle name="Normal 16 4 3 4 3" xfId="3157" xr:uid="{00000000-0005-0000-0000-000055710000}"/>
    <cellStyle name="Normal 16 4 3 4 3 2" xfId="28302" xr:uid="{00000000-0005-0000-0000-000056710000}"/>
    <cellStyle name="Normal 16 4 3 4 3 3" xfId="28303" xr:uid="{00000000-0005-0000-0000-000057710000}"/>
    <cellStyle name="Normal 16 4 3 4 3 4" xfId="28304" xr:uid="{00000000-0005-0000-0000-000058710000}"/>
    <cellStyle name="Normal 16 4 3 4 3 5" xfId="28305" xr:uid="{00000000-0005-0000-0000-000059710000}"/>
    <cellStyle name="Normal 16 4 3 4 3 6" xfId="28306" xr:uid="{00000000-0005-0000-0000-00005A710000}"/>
    <cellStyle name="Normal 16 4 3 4 3 7" xfId="28307" xr:uid="{00000000-0005-0000-0000-00005B710000}"/>
    <cellStyle name="Normal 16 4 3 4 3 8" xfId="57011" xr:uid="{00000000-0005-0000-0000-00005C710000}"/>
    <cellStyle name="Normal 16 4 3 4 3_Sheet1" xfId="28308" xr:uid="{00000000-0005-0000-0000-00005D710000}"/>
    <cellStyle name="Normal 16 4 3 4 4" xfId="28309" xr:uid="{00000000-0005-0000-0000-00005E710000}"/>
    <cellStyle name="Normal 16 4 3 4 5" xfId="28310" xr:uid="{00000000-0005-0000-0000-00005F710000}"/>
    <cellStyle name="Normal 16 4 3 4 6" xfId="28311" xr:uid="{00000000-0005-0000-0000-000060710000}"/>
    <cellStyle name="Normal 16 4 3 4 7" xfId="28312" xr:uid="{00000000-0005-0000-0000-000061710000}"/>
    <cellStyle name="Normal 16 4 3 4 8" xfId="28313" xr:uid="{00000000-0005-0000-0000-000062710000}"/>
    <cellStyle name="Normal 16 4 3 4 9" xfId="28314" xr:uid="{00000000-0005-0000-0000-000063710000}"/>
    <cellStyle name="Normal 16 4 3 4_Sheet1" xfId="28315" xr:uid="{00000000-0005-0000-0000-000064710000}"/>
    <cellStyle name="Normal 16 4 3 5" xfId="1644" xr:uid="{00000000-0005-0000-0000-000065710000}"/>
    <cellStyle name="Normal 16 4 3 5 2" xfId="3248" xr:uid="{00000000-0005-0000-0000-000066710000}"/>
    <cellStyle name="Normal 16 4 3 5 2 2" xfId="28316" xr:uid="{00000000-0005-0000-0000-000067710000}"/>
    <cellStyle name="Normal 16 4 3 5 2 3" xfId="28317" xr:uid="{00000000-0005-0000-0000-000068710000}"/>
    <cellStyle name="Normal 16 4 3 5 2 4" xfId="28318" xr:uid="{00000000-0005-0000-0000-000069710000}"/>
    <cellStyle name="Normal 16 4 3 5 2 5" xfId="28319" xr:uid="{00000000-0005-0000-0000-00006A710000}"/>
    <cellStyle name="Normal 16 4 3 5 2 6" xfId="28320" xr:uid="{00000000-0005-0000-0000-00006B710000}"/>
    <cellStyle name="Normal 16 4 3 5 2 7" xfId="28321" xr:uid="{00000000-0005-0000-0000-00006C710000}"/>
    <cellStyle name="Normal 16 4 3 5 2 8" xfId="57012" xr:uid="{00000000-0005-0000-0000-00006D710000}"/>
    <cellStyle name="Normal 16 4 3 5 2_Sheet1" xfId="28322" xr:uid="{00000000-0005-0000-0000-00006E710000}"/>
    <cellStyle name="Normal 16 4 3 5 3" xfId="28323" xr:uid="{00000000-0005-0000-0000-00006F710000}"/>
    <cellStyle name="Normal 16 4 3 5 4" xfId="28324" xr:uid="{00000000-0005-0000-0000-000070710000}"/>
    <cellStyle name="Normal 16 4 3 5 5" xfId="28325" xr:uid="{00000000-0005-0000-0000-000071710000}"/>
    <cellStyle name="Normal 16 4 3 5 6" xfId="28326" xr:uid="{00000000-0005-0000-0000-000072710000}"/>
    <cellStyle name="Normal 16 4 3 5 7" xfId="28327" xr:uid="{00000000-0005-0000-0000-000073710000}"/>
    <cellStyle name="Normal 16 4 3 5 8" xfId="28328" xr:uid="{00000000-0005-0000-0000-000074710000}"/>
    <cellStyle name="Normal 16 4 3 5 9" xfId="57013" xr:uid="{00000000-0005-0000-0000-000075710000}"/>
    <cellStyle name="Normal 16 4 3 5_Sheet1" xfId="28329" xr:uid="{00000000-0005-0000-0000-000076710000}"/>
    <cellStyle name="Normal 16 4 3 6" xfId="1882" xr:uid="{00000000-0005-0000-0000-000077710000}"/>
    <cellStyle name="Normal 16 4 3 6 2" xfId="3482" xr:uid="{00000000-0005-0000-0000-000078710000}"/>
    <cellStyle name="Normal 16 4 3 6 2 2" xfId="28330" xr:uid="{00000000-0005-0000-0000-000079710000}"/>
    <cellStyle name="Normal 16 4 3 6 2 3" xfId="57014" xr:uid="{00000000-0005-0000-0000-00007A710000}"/>
    <cellStyle name="Normal 16 4 3 6 2_Sheet1" xfId="28331" xr:uid="{00000000-0005-0000-0000-00007B710000}"/>
    <cellStyle name="Normal 16 4 3 6 3" xfId="28332" xr:uid="{00000000-0005-0000-0000-00007C710000}"/>
    <cellStyle name="Normal 16 4 3 6 4" xfId="28333" xr:uid="{00000000-0005-0000-0000-00007D710000}"/>
    <cellStyle name="Normal 16 4 3 6 5" xfId="28334" xr:uid="{00000000-0005-0000-0000-00007E710000}"/>
    <cellStyle name="Normal 16 4 3 6 6" xfId="28335" xr:uid="{00000000-0005-0000-0000-00007F710000}"/>
    <cellStyle name="Normal 16 4 3 6 7" xfId="28336" xr:uid="{00000000-0005-0000-0000-000080710000}"/>
    <cellStyle name="Normal 16 4 3 6 8" xfId="57015" xr:uid="{00000000-0005-0000-0000-000081710000}"/>
    <cellStyle name="Normal 16 4 3 6_Sheet1" xfId="28337" xr:uid="{00000000-0005-0000-0000-000082710000}"/>
    <cellStyle name="Normal 16 4 3 7" xfId="1976" xr:uid="{00000000-0005-0000-0000-000083710000}"/>
    <cellStyle name="Normal 16 4 3 7 2" xfId="28338" xr:uid="{00000000-0005-0000-0000-000084710000}"/>
    <cellStyle name="Normal 16 4 3 7 3" xfId="57016" xr:uid="{00000000-0005-0000-0000-000085710000}"/>
    <cellStyle name="Normal 16 4 3 7_Sheet1" xfId="28339" xr:uid="{00000000-0005-0000-0000-000086710000}"/>
    <cellStyle name="Normal 16 4 3 8" xfId="28340" xr:uid="{00000000-0005-0000-0000-000087710000}"/>
    <cellStyle name="Normal 16 4 3 9" xfId="28341" xr:uid="{00000000-0005-0000-0000-000088710000}"/>
    <cellStyle name="Normal 16 4 3_Sheet1" xfId="28342" xr:uid="{00000000-0005-0000-0000-000089710000}"/>
    <cellStyle name="Normal 16 4 4" xfId="28343" xr:uid="{00000000-0005-0000-0000-00008A710000}"/>
    <cellStyle name="Normal 16 4 4 10" xfId="28344" xr:uid="{00000000-0005-0000-0000-00008B710000}"/>
    <cellStyle name="Normal 16 4 4 11" xfId="28345" xr:uid="{00000000-0005-0000-0000-00008C710000}"/>
    <cellStyle name="Normal 16 4 4 2" xfId="28346" xr:uid="{00000000-0005-0000-0000-00008D710000}"/>
    <cellStyle name="Normal 16 4 4 2 10" xfId="28347" xr:uid="{00000000-0005-0000-0000-00008E710000}"/>
    <cellStyle name="Normal 16 4 4 2 2" xfId="28348" xr:uid="{00000000-0005-0000-0000-00008F710000}"/>
    <cellStyle name="Normal 16 4 4 2 2 2" xfId="28349" xr:uid="{00000000-0005-0000-0000-000090710000}"/>
    <cellStyle name="Normal 16 4 4 2 2 2 2" xfId="28350" xr:uid="{00000000-0005-0000-0000-000091710000}"/>
    <cellStyle name="Normal 16 4 4 2 2 2 3" xfId="28351" xr:uid="{00000000-0005-0000-0000-000092710000}"/>
    <cellStyle name="Normal 16 4 4 2 2 2 4" xfId="28352" xr:uid="{00000000-0005-0000-0000-000093710000}"/>
    <cellStyle name="Normal 16 4 4 2 2 2 5" xfId="28353" xr:uid="{00000000-0005-0000-0000-000094710000}"/>
    <cellStyle name="Normal 16 4 4 2 2 2 6" xfId="28354" xr:uid="{00000000-0005-0000-0000-000095710000}"/>
    <cellStyle name="Normal 16 4 4 2 2 2 7" xfId="28355" xr:uid="{00000000-0005-0000-0000-000096710000}"/>
    <cellStyle name="Normal 16 4 4 2 2 3" xfId="28356" xr:uid="{00000000-0005-0000-0000-000097710000}"/>
    <cellStyle name="Normal 16 4 4 2 2 4" xfId="28357" xr:uid="{00000000-0005-0000-0000-000098710000}"/>
    <cellStyle name="Normal 16 4 4 2 2 5" xfId="28358" xr:uid="{00000000-0005-0000-0000-000099710000}"/>
    <cellStyle name="Normal 16 4 4 2 2 6" xfId="28359" xr:uid="{00000000-0005-0000-0000-00009A710000}"/>
    <cellStyle name="Normal 16 4 4 2 2 7" xfId="28360" xr:uid="{00000000-0005-0000-0000-00009B710000}"/>
    <cellStyle name="Normal 16 4 4 2 2 8" xfId="28361" xr:uid="{00000000-0005-0000-0000-00009C710000}"/>
    <cellStyle name="Normal 16 4 4 2 3" xfId="28362" xr:uid="{00000000-0005-0000-0000-00009D710000}"/>
    <cellStyle name="Normal 16 4 4 2 3 2" xfId="28363" xr:uid="{00000000-0005-0000-0000-00009E710000}"/>
    <cellStyle name="Normal 16 4 4 2 3 2 2" xfId="28364" xr:uid="{00000000-0005-0000-0000-00009F710000}"/>
    <cellStyle name="Normal 16 4 4 2 3 2 3" xfId="28365" xr:uid="{00000000-0005-0000-0000-0000A0710000}"/>
    <cellStyle name="Normal 16 4 4 2 3 2 4" xfId="28366" xr:uid="{00000000-0005-0000-0000-0000A1710000}"/>
    <cellStyle name="Normal 16 4 4 2 3 2 5" xfId="28367" xr:uid="{00000000-0005-0000-0000-0000A2710000}"/>
    <cellStyle name="Normal 16 4 4 2 3 2 6" xfId="28368" xr:uid="{00000000-0005-0000-0000-0000A3710000}"/>
    <cellStyle name="Normal 16 4 4 2 3 2 7" xfId="28369" xr:uid="{00000000-0005-0000-0000-0000A4710000}"/>
    <cellStyle name="Normal 16 4 4 2 3 3" xfId="28370" xr:uid="{00000000-0005-0000-0000-0000A5710000}"/>
    <cellStyle name="Normal 16 4 4 2 3 4" xfId="28371" xr:uid="{00000000-0005-0000-0000-0000A6710000}"/>
    <cellStyle name="Normal 16 4 4 2 3 5" xfId="28372" xr:uid="{00000000-0005-0000-0000-0000A7710000}"/>
    <cellStyle name="Normal 16 4 4 2 3 6" xfId="28373" xr:uid="{00000000-0005-0000-0000-0000A8710000}"/>
    <cellStyle name="Normal 16 4 4 2 3 7" xfId="28374" xr:uid="{00000000-0005-0000-0000-0000A9710000}"/>
    <cellStyle name="Normal 16 4 4 2 3 8" xfId="28375" xr:uid="{00000000-0005-0000-0000-0000AA710000}"/>
    <cellStyle name="Normal 16 4 4 2 4" xfId="28376" xr:uid="{00000000-0005-0000-0000-0000AB710000}"/>
    <cellStyle name="Normal 16 4 4 2 4 2" xfId="28377" xr:uid="{00000000-0005-0000-0000-0000AC710000}"/>
    <cellStyle name="Normal 16 4 4 2 4 3" xfId="28378" xr:uid="{00000000-0005-0000-0000-0000AD710000}"/>
    <cellStyle name="Normal 16 4 4 2 4 4" xfId="28379" xr:uid="{00000000-0005-0000-0000-0000AE710000}"/>
    <cellStyle name="Normal 16 4 4 2 4 5" xfId="28380" xr:uid="{00000000-0005-0000-0000-0000AF710000}"/>
    <cellStyle name="Normal 16 4 4 2 4 6" xfId="28381" xr:uid="{00000000-0005-0000-0000-0000B0710000}"/>
    <cellStyle name="Normal 16 4 4 2 4 7" xfId="28382" xr:uid="{00000000-0005-0000-0000-0000B1710000}"/>
    <cellStyle name="Normal 16 4 4 2 5" xfId="28383" xr:uid="{00000000-0005-0000-0000-0000B2710000}"/>
    <cellStyle name="Normal 16 4 4 2 6" xfId="28384" xr:uid="{00000000-0005-0000-0000-0000B3710000}"/>
    <cellStyle name="Normal 16 4 4 2 7" xfId="28385" xr:uid="{00000000-0005-0000-0000-0000B4710000}"/>
    <cellStyle name="Normal 16 4 4 2 8" xfId="28386" xr:uid="{00000000-0005-0000-0000-0000B5710000}"/>
    <cellStyle name="Normal 16 4 4 2 9" xfId="28387" xr:uid="{00000000-0005-0000-0000-0000B6710000}"/>
    <cellStyle name="Normal 16 4 4 3" xfId="28388" xr:uid="{00000000-0005-0000-0000-0000B7710000}"/>
    <cellStyle name="Normal 16 4 4 3 2" xfId="28389" xr:uid="{00000000-0005-0000-0000-0000B8710000}"/>
    <cellStyle name="Normal 16 4 4 3 2 2" xfId="28390" xr:uid="{00000000-0005-0000-0000-0000B9710000}"/>
    <cellStyle name="Normal 16 4 4 3 2 2 2" xfId="28391" xr:uid="{00000000-0005-0000-0000-0000BA710000}"/>
    <cellStyle name="Normal 16 4 4 3 2 2 3" xfId="28392" xr:uid="{00000000-0005-0000-0000-0000BB710000}"/>
    <cellStyle name="Normal 16 4 4 3 2 2 4" xfId="28393" xr:uid="{00000000-0005-0000-0000-0000BC710000}"/>
    <cellStyle name="Normal 16 4 4 3 2 2 5" xfId="28394" xr:uid="{00000000-0005-0000-0000-0000BD710000}"/>
    <cellStyle name="Normal 16 4 4 3 2 2 6" xfId="28395" xr:uid="{00000000-0005-0000-0000-0000BE710000}"/>
    <cellStyle name="Normal 16 4 4 3 2 2 7" xfId="28396" xr:uid="{00000000-0005-0000-0000-0000BF710000}"/>
    <cellStyle name="Normal 16 4 4 3 2 3" xfId="28397" xr:uid="{00000000-0005-0000-0000-0000C0710000}"/>
    <cellStyle name="Normal 16 4 4 3 2 4" xfId="28398" xr:uid="{00000000-0005-0000-0000-0000C1710000}"/>
    <cellStyle name="Normal 16 4 4 3 2 5" xfId="28399" xr:uid="{00000000-0005-0000-0000-0000C2710000}"/>
    <cellStyle name="Normal 16 4 4 3 2 6" xfId="28400" xr:uid="{00000000-0005-0000-0000-0000C3710000}"/>
    <cellStyle name="Normal 16 4 4 3 2 7" xfId="28401" xr:uid="{00000000-0005-0000-0000-0000C4710000}"/>
    <cellStyle name="Normal 16 4 4 3 2 8" xfId="28402" xr:uid="{00000000-0005-0000-0000-0000C5710000}"/>
    <cellStyle name="Normal 16 4 4 3 3" xfId="28403" xr:uid="{00000000-0005-0000-0000-0000C6710000}"/>
    <cellStyle name="Normal 16 4 4 3 3 2" xfId="28404" xr:uid="{00000000-0005-0000-0000-0000C7710000}"/>
    <cellStyle name="Normal 16 4 4 3 3 3" xfId="28405" xr:uid="{00000000-0005-0000-0000-0000C8710000}"/>
    <cellStyle name="Normal 16 4 4 3 3 4" xfId="28406" xr:uid="{00000000-0005-0000-0000-0000C9710000}"/>
    <cellStyle name="Normal 16 4 4 3 3 5" xfId="28407" xr:uid="{00000000-0005-0000-0000-0000CA710000}"/>
    <cellStyle name="Normal 16 4 4 3 3 6" xfId="28408" xr:uid="{00000000-0005-0000-0000-0000CB710000}"/>
    <cellStyle name="Normal 16 4 4 3 3 7" xfId="28409" xr:uid="{00000000-0005-0000-0000-0000CC710000}"/>
    <cellStyle name="Normal 16 4 4 3 4" xfId="28410" xr:uid="{00000000-0005-0000-0000-0000CD710000}"/>
    <cellStyle name="Normal 16 4 4 3 5" xfId="28411" xr:uid="{00000000-0005-0000-0000-0000CE710000}"/>
    <cellStyle name="Normal 16 4 4 3 6" xfId="28412" xr:uid="{00000000-0005-0000-0000-0000CF710000}"/>
    <cellStyle name="Normal 16 4 4 3 7" xfId="28413" xr:uid="{00000000-0005-0000-0000-0000D0710000}"/>
    <cellStyle name="Normal 16 4 4 3 8" xfId="28414" xr:uid="{00000000-0005-0000-0000-0000D1710000}"/>
    <cellStyle name="Normal 16 4 4 3 9" xfId="28415" xr:uid="{00000000-0005-0000-0000-0000D2710000}"/>
    <cellStyle name="Normal 16 4 4 4" xfId="28416" xr:uid="{00000000-0005-0000-0000-0000D3710000}"/>
    <cellStyle name="Normal 16 4 4 4 2" xfId="28417" xr:uid="{00000000-0005-0000-0000-0000D4710000}"/>
    <cellStyle name="Normal 16 4 4 4 2 2" xfId="28418" xr:uid="{00000000-0005-0000-0000-0000D5710000}"/>
    <cellStyle name="Normal 16 4 4 4 2 3" xfId="28419" xr:uid="{00000000-0005-0000-0000-0000D6710000}"/>
    <cellStyle name="Normal 16 4 4 4 2 4" xfId="28420" xr:uid="{00000000-0005-0000-0000-0000D7710000}"/>
    <cellStyle name="Normal 16 4 4 4 2 5" xfId="28421" xr:uid="{00000000-0005-0000-0000-0000D8710000}"/>
    <cellStyle name="Normal 16 4 4 4 2 6" xfId="28422" xr:uid="{00000000-0005-0000-0000-0000D9710000}"/>
    <cellStyle name="Normal 16 4 4 4 2 7" xfId="28423" xr:uid="{00000000-0005-0000-0000-0000DA710000}"/>
    <cellStyle name="Normal 16 4 4 4 3" xfId="28424" xr:uid="{00000000-0005-0000-0000-0000DB710000}"/>
    <cellStyle name="Normal 16 4 4 4 4" xfId="28425" xr:uid="{00000000-0005-0000-0000-0000DC710000}"/>
    <cellStyle name="Normal 16 4 4 4 5" xfId="28426" xr:uid="{00000000-0005-0000-0000-0000DD710000}"/>
    <cellStyle name="Normal 16 4 4 4 6" xfId="28427" xr:uid="{00000000-0005-0000-0000-0000DE710000}"/>
    <cellStyle name="Normal 16 4 4 4 7" xfId="28428" xr:uid="{00000000-0005-0000-0000-0000DF710000}"/>
    <cellStyle name="Normal 16 4 4 4 8" xfId="28429" xr:uid="{00000000-0005-0000-0000-0000E0710000}"/>
    <cellStyle name="Normal 16 4 4 5" xfId="28430" xr:uid="{00000000-0005-0000-0000-0000E1710000}"/>
    <cellStyle name="Normal 16 4 4 5 2" xfId="28431" xr:uid="{00000000-0005-0000-0000-0000E2710000}"/>
    <cellStyle name="Normal 16 4 4 5 3" xfId="28432" xr:uid="{00000000-0005-0000-0000-0000E3710000}"/>
    <cellStyle name="Normal 16 4 4 5 4" xfId="28433" xr:uid="{00000000-0005-0000-0000-0000E4710000}"/>
    <cellStyle name="Normal 16 4 4 5 5" xfId="28434" xr:uid="{00000000-0005-0000-0000-0000E5710000}"/>
    <cellStyle name="Normal 16 4 4 5 6" xfId="28435" xr:uid="{00000000-0005-0000-0000-0000E6710000}"/>
    <cellStyle name="Normal 16 4 4 5 7" xfId="28436" xr:uid="{00000000-0005-0000-0000-0000E7710000}"/>
    <cellStyle name="Normal 16 4 4 6" xfId="28437" xr:uid="{00000000-0005-0000-0000-0000E8710000}"/>
    <cellStyle name="Normal 16 4 4 7" xfId="28438" xr:uid="{00000000-0005-0000-0000-0000E9710000}"/>
    <cellStyle name="Normal 16 4 4 8" xfId="28439" xr:uid="{00000000-0005-0000-0000-0000EA710000}"/>
    <cellStyle name="Normal 16 4 4 9" xfId="28440" xr:uid="{00000000-0005-0000-0000-0000EB710000}"/>
    <cellStyle name="Normal 16 4 5" xfId="28441" xr:uid="{00000000-0005-0000-0000-0000EC710000}"/>
    <cellStyle name="Normal 16 4 5 10" xfId="28442" xr:uid="{00000000-0005-0000-0000-0000ED710000}"/>
    <cellStyle name="Normal 16 4 5 11" xfId="28443" xr:uid="{00000000-0005-0000-0000-0000EE710000}"/>
    <cellStyle name="Normal 16 4 5 2" xfId="28444" xr:uid="{00000000-0005-0000-0000-0000EF710000}"/>
    <cellStyle name="Normal 16 4 5 2 10" xfId="28445" xr:uid="{00000000-0005-0000-0000-0000F0710000}"/>
    <cellStyle name="Normal 16 4 5 2 2" xfId="28446" xr:uid="{00000000-0005-0000-0000-0000F1710000}"/>
    <cellStyle name="Normal 16 4 5 2 2 2" xfId="28447" xr:uid="{00000000-0005-0000-0000-0000F2710000}"/>
    <cellStyle name="Normal 16 4 5 2 2 2 2" xfId="28448" xr:uid="{00000000-0005-0000-0000-0000F3710000}"/>
    <cellStyle name="Normal 16 4 5 2 2 2 3" xfId="28449" xr:uid="{00000000-0005-0000-0000-0000F4710000}"/>
    <cellStyle name="Normal 16 4 5 2 2 2 4" xfId="28450" xr:uid="{00000000-0005-0000-0000-0000F5710000}"/>
    <cellStyle name="Normal 16 4 5 2 2 2 5" xfId="28451" xr:uid="{00000000-0005-0000-0000-0000F6710000}"/>
    <cellStyle name="Normal 16 4 5 2 2 2 6" xfId="28452" xr:uid="{00000000-0005-0000-0000-0000F7710000}"/>
    <cellStyle name="Normal 16 4 5 2 2 2 7" xfId="28453" xr:uid="{00000000-0005-0000-0000-0000F8710000}"/>
    <cellStyle name="Normal 16 4 5 2 2 3" xfId="28454" xr:uid="{00000000-0005-0000-0000-0000F9710000}"/>
    <cellStyle name="Normal 16 4 5 2 2 4" xfId="28455" xr:uid="{00000000-0005-0000-0000-0000FA710000}"/>
    <cellStyle name="Normal 16 4 5 2 2 5" xfId="28456" xr:uid="{00000000-0005-0000-0000-0000FB710000}"/>
    <cellStyle name="Normal 16 4 5 2 2 6" xfId="28457" xr:uid="{00000000-0005-0000-0000-0000FC710000}"/>
    <cellStyle name="Normal 16 4 5 2 2 7" xfId="28458" xr:uid="{00000000-0005-0000-0000-0000FD710000}"/>
    <cellStyle name="Normal 16 4 5 2 2 8" xfId="28459" xr:uid="{00000000-0005-0000-0000-0000FE710000}"/>
    <cellStyle name="Normal 16 4 5 2 3" xfId="28460" xr:uid="{00000000-0005-0000-0000-0000FF710000}"/>
    <cellStyle name="Normal 16 4 5 2 3 2" xfId="28461" xr:uid="{00000000-0005-0000-0000-000000720000}"/>
    <cellStyle name="Normal 16 4 5 2 3 2 2" xfId="28462" xr:uid="{00000000-0005-0000-0000-000001720000}"/>
    <cellStyle name="Normal 16 4 5 2 3 2 3" xfId="28463" xr:uid="{00000000-0005-0000-0000-000002720000}"/>
    <cellStyle name="Normal 16 4 5 2 3 2 4" xfId="28464" xr:uid="{00000000-0005-0000-0000-000003720000}"/>
    <cellStyle name="Normal 16 4 5 2 3 2 5" xfId="28465" xr:uid="{00000000-0005-0000-0000-000004720000}"/>
    <cellStyle name="Normal 16 4 5 2 3 2 6" xfId="28466" xr:uid="{00000000-0005-0000-0000-000005720000}"/>
    <cellStyle name="Normal 16 4 5 2 3 2 7" xfId="28467" xr:uid="{00000000-0005-0000-0000-000006720000}"/>
    <cellStyle name="Normal 16 4 5 2 3 3" xfId="28468" xr:uid="{00000000-0005-0000-0000-000007720000}"/>
    <cellStyle name="Normal 16 4 5 2 3 4" xfId="28469" xr:uid="{00000000-0005-0000-0000-000008720000}"/>
    <cellStyle name="Normal 16 4 5 2 3 5" xfId="28470" xr:uid="{00000000-0005-0000-0000-000009720000}"/>
    <cellStyle name="Normal 16 4 5 2 3 6" xfId="28471" xr:uid="{00000000-0005-0000-0000-00000A720000}"/>
    <cellStyle name="Normal 16 4 5 2 3 7" xfId="28472" xr:uid="{00000000-0005-0000-0000-00000B720000}"/>
    <cellStyle name="Normal 16 4 5 2 3 8" xfId="28473" xr:uid="{00000000-0005-0000-0000-00000C720000}"/>
    <cellStyle name="Normal 16 4 5 2 4" xfId="28474" xr:uid="{00000000-0005-0000-0000-00000D720000}"/>
    <cellStyle name="Normal 16 4 5 2 4 2" xfId="28475" xr:uid="{00000000-0005-0000-0000-00000E720000}"/>
    <cellStyle name="Normal 16 4 5 2 4 3" xfId="28476" xr:uid="{00000000-0005-0000-0000-00000F720000}"/>
    <cellStyle name="Normal 16 4 5 2 4 4" xfId="28477" xr:uid="{00000000-0005-0000-0000-000010720000}"/>
    <cellStyle name="Normal 16 4 5 2 4 5" xfId="28478" xr:uid="{00000000-0005-0000-0000-000011720000}"/>
    <cellStyle name="Normal 16 4 5 2 4 6" xfId="28479" xr:uid="{00000000-0005-0000-0000-000012720000}"/>
    <cellStyle name="Normal 16 4 5 2 4 7" xfId="28480" xr:uid="{00000000-0005-0000-0000-000013720000}"/>
    <cellStyle name="Normal 16 4 5 2 5" xfId="28481" xr:uid="{00000000-0005-0000-0000-000014720000}"/>
    <cellStyle name="Normal 16 4 5 2 6" xfId="28482" xr:uid="{00000000-0005-0000-0000-000015720000}"/>
    <cellStyle name="Normal 16 4 5 2 7" xfId="28483" xr:uid="{00000000-0005-0000-0000-000016720000}"/>
    <cellStyle name="Normal 16 4 5 2 8" xfId="28484" xr:uid="{00000000-0005-0000-0000-000017720000}"/>
    <cellStyle name="Normal 16 4 5 2 9" xfId="28485" xr:uid="{00000000-0005-0000-0000-000018720000}"/>
    <cellStyle name="Normal 16 4 5 3" xfId="28486" xr:uid="{00000000-0005-0000-0000-000019720000}"/>
    <cellStyle name="Normal 16 4 5 3 2" xfId="28487" xr:uid="{00000000-0005-0000-0000-00001A720000}"/>
    <cellStyle name="Normal 16 4 5 3 2 2" xfId="28488" xr:uid="{00000000-0005-0000-0000-00001B720000}"/>
    <cellStyle name="Normal 16 4 5 3 2 2 2" xfId="28489" xr:uid="{00000000-0005-0000-0000-00001C720000}"/>
    <cellStyle name="Normal 16 4 5 3 2 2 3" xfId="28490" xr:uid="{00000000-0005-0000-0000-00001D720000}"/>
    <cellStyle name="Normal 16 4 5 3 2 2 4" xfId="28491" xr:uid="{00000000-0005-0000-0000-00001E720000}"/>
    <cellStyle name="Normal 16 4 5 3 2 2 5" xfId="28492" xr:uid="{00000000-0005-0000-0000-00001F720000}"/>
    <cellStyle name="Normal 16 4 5 3 2 2 6" xfId="28493" xr:uid="{00000000-0005-0000-0000-000020720000}"/>
    <cellStyle name="Normal 16 4 5 3 2 2 7" xfId="28494" xr:uid="{00000000-0005-0000-0000-000021720000}"/>
    <cellStyle name="Normal 16 4 5 3 2 3" xfId="28495" xr:uid="{00000000-0005-0000-0000-000022720000}"/>
    <cellStyle name="Normal 16 4 5 3 2 4" xfId="28496" xr:uid="{00000000-0005-0000-0000-000023720000}"/>
    <cellStyle name="Normal 16 4 5 3 2 5" xfId="28497" xr:uid="{00000000-0005-0000-0000-000024720000}"/>
    <cellStyle name="Normal 16 4 5 3 2 6" xfId="28498" xr:uid="{00000000-0005-0000-0000-000025720000}"/>
    <cellStyle name="Normal 16 4 5 3 2 7" xfId="28499" xr:uid="{00000000-0005-0000-0000-000026720000}"/>
    <cellStyle name="Normal 16 4 5 3 2 8" xfId="28500" xr:uid="{00000000-0005-0000-0000-000027720000}"/>
    <cellStyle name="Normal 16 4 5 3 3" xfId="28501" xr:uid="{00000000-0005-0000-0000-000028720000}"/>
    <cellStyle name="Normal 16 4 5 3 3 2" xfId="28502" xr:uid="{00000000-0005-0000-0000-000029720000}"/>
    <cellStyle name="Normal 16 4 5 3 3 3" xfId="28503" xr:uid="{00000000-0005-0000-0000-00002A720000}"/>
    <cellStyle name="Normal 16 4 5 3 3 4" xfId="28504" xr:uid="{00000000-0005-0000-0000-00002B720000}"/>
    <cellStyle name="Normal 16 4 5 3 3 5" xfId="28505" xr:uid="{00000000-0005-0000-0000-00002C720000}"/>
    <cellStyle name="Normal 16 4 5 3 3 6" xfId="28506" xr:uid="{00000000-0005-0000-0000-00002D720000}"/>
    <cellStyle name="Normal 16 4 5 3 3 7" xfId="28507" xr:uid="{00000000-0005-0000-0000-00002E720000}"/>
    <cellStyle name="Normal 16 4 5 3 4" xfId="28508" xr:uid="{00000000-0005-0000-0000-00002F720000}"/>
    <cellStyle name="Normal 16 4 5 3 5" xfId="28509" xr:uid="{00000000-0005-0000-0000-000030720000}"/>
    <cellStyle name="Normal 16 4 5 3 6" xfId="28510" xr:uid="{00000000-0005-0000-0000-000031720000}"/>
    <cellStyle name="Normal 16 4 5 3 7" xfId="28511" xr:uid="{00000000-0005-0000-0000-000032720000}"/>
    <cellStyle name="Normal 16 4 5 3 8" xfId="28512" xr:uid="{00000000-0005-0000-0000-000033720000}"/>
    <cellStyle name="Normal 16 4 5 3 9" xfId="28513" xr:uid="{00000000-0005-0000-0000-000034720000}"/>
    <cellStyle name="Normal 16 4 5 4" xfId="28514" xr:uid="{00000000-0005-0000-0000-000035720000}"/>
    <cellStyle name="Normal 16 4 5 4 2" xfId="28515" xr:uid="{00000000-0005-0000-0000-000036720000}"/>
    <cellStyle name="Normal 16 4 5 4 2 2" xfId="28516" xr:uid="{00000000-0005-0000-0000-000037720000}"/>
    <cellStyle name="Normal 16 4 5 4 2 3" xfId="28517" xr:uid="{00000000-0005-0000-0000-000038720000}"/>
    <cellStyle name="Normal 16 4 5 4 2 4" xfId="28518" xr:uid="{00000000-0005-0000-0000-000039720000}"/>
    <cellStyle name="Normal 16 4 5 4 2 5" xfId="28519" xr:uid="{00000000-0005-0000-0000-00003A720000}"/>
    <cellStyle name="Normal 16 4 5 4 2 6" xfId="28520" xr:uid="{00000000-0005-0000-0000-00003B720000}"/>
    <cellStyle name="Normal 16 4 5 4 2 7" xfId="28521" xr:uid="{00000000-0005-0000-0000-00003C720000}"/>
    <cellStyle name="Normal 16 4 5 4 3" xfId="28522" xr:uid="{00000000-0005-0000-0000-00003D720000}"/>
    <cellStyle name="Normal 16 4 5 4 4" xfId="28523" xr:uid="{00000000-0005-0000-0000-00003E720000}"/>
    <cellStyle name="Normal 16 4 5 4 5" xfId="28524" xr:uid="{00000000-0005-0000-0000-00003F720000}"/>
    <cellStyle name="Normal 16 4 5 4 6" xfId="28525" xr:uid="{00000000-0005-0000-0000-000040720000}"/>
    <cellStyle name="Normal 16 4 5 4 7" xfId="28526" xr:uid="{00000000-0005-0000-0000-000041720000}"/>
    <cellStyle name="Normal 16 4 5 4 8" xfId="28527" xr:uid="{00000000-0005-0000-0000-000042720000}"/>
    <cellStyle name="Normal 16 4 5 5" xfId="28528" xr:uid="{00000000-0005-0000-0000-000043720000}"/>
    <cellStyle name="Normal 16 4 5 5 2" xfId="28529" xr:uid="{00000000-0005-0000-0000-000044720000}"/>
    <cellStyle name="Normal 16 4 5 5 3" xfId="28530" xr:uid="{00000000-0005-0000-0000-000045720000}"/>
    <cellStyle name="Normal 16 4 5 5 4" xfId="28531" xr:uid="{00000000-0005-0000-0000-000046720000}"/>
    <cellStyle name="Normal 16 4 5 5 5" xfId="28532" xr:uid="{00000000-0005-0000-0000-000047720000}"/>
    <cellStyle name="Normal 16 4 5 5 6" xfId="28533" xr:uid="{00000000-0005-0000-0000-000048720000}"/>
    <cellStyle name="Normal 16 4 5 5 7" xfId="28534" xr:uid="{00000000-0005-0000-0000-000049720000}"/>
    <cellStyle name="Normal 16 4 5 6" xfId="28535" xr:uid="{00000000-0005-0000-0000-00004A720000}"/>
    <cellStyle name="Normal 16 4 5 7" xfId="28536" xr:uid="{00000000-0005-0000-0000-00004B720000}"/>
    <cellStyle name="Normal 16 4 5 8" xfId="28537" xr:uid="{00000000-0005-0000-0000-00004C720000}"/>
    <cellStyle name="Normal 16 4 5 9" xfId="28538" xr:uid="{00000000-0005-0000-0000-00004D720000}"/>
    <cellStyle name="Normal 16 4 6" xfId="28539" xr:uid="{00000000-0005-0000-0000-00004E720000}"/>
    <cellStyle name="Normal 16 4 6 10" xfId="28540" xr:uid="{00000000-0005-0000-0000-00004F720000}"/>
    <cellStyle name="Normal 16 4 6 2" xfId="28541" xr:uid="{00000000-0005-0000-0000-000050720000}"/>
    <cellStyle name="Normal 16 4 6 2 2" xfId="28542" xr:uid="{00000000-0005-0000-0000-000051720000}"/>
    <cellStyle name="Normal 16 4 6 2 2 2" xfId="28543" xr:uid="{00000000-0005-0000-0000-000052720000}"/>
    <cellStyle name="Normal 16 4 6 2 2 2 2" xfId="28544" xr:uid="{00000000-0005-0000-0000-000053720000}"/>
    <cellStyle name="Normal 16 4 6 2 2 2 3" xfId="28545" xr:uid="{00000000-0005-0000-0000-000054720000}"/>
    <cellStyle name="Normal 16 4 6 2 2 2 4" xfId="28546" xr:uid="{00000000-0005-0000-0000-000055720000}"/>
    <cellStyle name="Normal 16 4 6 2 2 2 5" xfId="28547" xr:uid="{00000000-0005-0000-0000-000056720000}"/>
    <cellStyle name="Normal 16 4 6 2 2 2 6" xfId="28548" xr:uid="{00000000-0005-0000-0000-000057720000}"/>
    <cellStyle name="Normal 16 4 6 2 2 2 7" xfId="28549" xr:uid="{00000000-0005-0000-0000-000058720000}"/>
    <cellStyle name="Normal 16 4 6 2 2 3" xfId="28550" xr:uid="{00000000-0005-0000-0000-000059720000}"/>
    <cellStyle name="Normal 16 4 6 2 2 4" xfId="28551" xr:uid="{00000000-0005-0000-0000-00005A720000}"/>
    <cellStyle name="Normal 16 4 6 2 2 5" xfId="28552" xr:uid="{00000000-0005-0000-0000-00005B720000}"/>
    <cellStyle name="Normal 16 4 6 2 2 6" xfId="28553" xr:uid="{00000000-0005-0000-0000-00005C720000}"/>
    <cellStyle name="Normal 16 4 6 2 2 7" xfId="28554" xr:uid="{00000000-0005-0000-0000-00005D720000}"/>
    <cellStyle name="Normal 16 4 6 2 2 8" xfId="28555" xr:uid="{00000000-0005-0000-0000-00005E720000}"/>
    <cellStyle name="Normal 16 4 6 2 3" xfId="28556" xr:uid="{00000000-0005-0000-0000-00005F720000}"/>
    <cellStyle name="Normal 16 4 6 2 3 2" xfId="28557" xr:uid="{00000000-0005-0000-0000-000060720000}"/>
    <cellStyle name="Normal 16 4 6 2 3 3" xfId="28558" xr:uid="{00000000-0005-0000-0000-000061720000}"/>
    <cellStyle name="Normal 16 4 6 2 3 4" xfId="28559" xr:uid="{00000000-0005-0000-0000-000062720000}"/>
    <cellStyle name="Normal 16 4 6 2 3 5" xfId="28560" xr:uid="{00000000-0005-0000-0000-000063720000}"/>
    <cellStyle name="Normal 16 4 6 2 3 6" xfId="28561" xr:uid="{00000000-0005-0000-0000-000064720000}"/>
    <cellStyle name="Normal 16 4 6 2 3 7" xfId="28562" xr:uid="{00000000-0005-0000-0000-000065720000}"/>
    <cellStyle name="Normal 16 4 6 2 4" xfId="28563" xr:uid="{00000000-0005-0000-0000-000066720000}"/>
    <cellStyle name="Normal 16 4 6 2 5" xfId="28564" xr:uid="{00000000-0005-0000-0000-000067720000}"/>
    <cellStyle name="Normal 16 4 6 2 6" xfId="28565" xr:uid="{00000000-0005-0000-0000-000068720000}"/>
    <cellStyle name="Normal 16 4 6 2 7" xfId="28566" xr:uid="{00000000-0005-0000-0000-000069720000}"/>
    <cellStyle name="Normal 16 4 6 2 8" xfId="28567" xr:uid="{00000000-0005-0000-0000-00006A720000}"/>
    <cellStyle name="Normal 16 4 6 2 9" xfId="28568" xr:uid="{00000000-0005-0000-0000-00006B720000}"/>
    <cellStyle name="Normal 16 4 6 3" xfId="28569" xr:uid="{00000000-0005-0000-0000-00006C720000}"/>
    <cellStyle name="Normal 16 4 6 3 2" xfId="28570" xr:uid="{00000000-0005-0000-0000-00006D720000}"/>
    <cellStyle name="Normal 16 4 6 3 2 2" xfId="28571" xr:uid="{00000000-0005-0000-0000-00006E720000}"/>
    <cellStyle name="Normal 16 4 6 3 2 3" xfId="28572" xr:uid="{00000000-0005-0000-0000-00006F720000}"/>
    <cellStyle name="Normal 16 4 6 3 2 4" xfId="28573" xr:uid="{00000000-0005-0000-0000-000070720000}"/>
    <cellStyle name="Normal 16 4 6 3 2 5" xfId="28574" xr:uid="{00000000-0005-0000-0000-000071720000}"/>
    <cellStyle name="Normal 16 4 6 3 2 6" xfId="28575" xr:uid="{00000000-0005-0000-0000-000072720000}"/>
    <cellStyle name="Normal 16 4 6 3 2 7" xfId="28576" xr:uid="{00000000-0005-0000-0000-000073720000}"/>
    <cellStyle name="Normal 16 4 6 3 3" xfId="28577" xr:uid="{00000000-0005-0000-0000-000074720000}"/>
    <cellStyle name="Normal 16 4 6 3 4" xfId="28578" xr:uid="{00000000-0005-0000-0000-000075720000}"/>
    <cellStyle name="Normal 16 4 6 3 5" xfId="28579" xr:uid="{00000000-0005-0000-0000-000076720000}"/>
    <cellStyle name="Normal 16 4 6 3 6" xfId="28580" xr:uid="{00000000-0005-0000-0000-000077720000}"/>
    <cellStyle name="Normal 16 4 6 3 7" xfId="28581" xr:uid="{00000000-0005-0000-0000-000078720000}"/>
    <cellStyle name="Normal 16 4 6 3 8" xfId="28582" xr:uid="{00000000-0005-0000-0000-000079720000}"/>
    <cellStyle name="Normal 16 4 6 4" xfId="28583" xr:uid="{00000000-0005-0000-0000-00007A720000}"/>
    <cellStyle name="Normal 16 4 6 4 2" xfId="28584" xr:uid="{00000000-0005-0000-0000-00007B720000}"/>
    <cellStyle name="Normal 16 4 6 4 3" xfId="28585" xr:uid="{00000000-0005-0000-0000-00007C720000}"/>
    <cellStyle name="Normal 16 4 6 4 4" xfId="28586" xr:uid="{00000000-0005-0000-0000-00007D720000}"/>
    <cellStyle name="Normal 16 4 6 4 5" xfId="28587" xr:uid="{00000000-0005-0000-0000-00007E720000}"/>
    <cellStyle name="Normal 16 4 6 4 6" xfId="28588" xr:uid="{00000000-0005-0000-0000-00007F720000}"/>
    <cellStyle name="Normal 16 4 6 4 7" xfId="28589" xr:uid="{00000000-0005-0000-0000-000080720000}"/>
    <cellStyle name="Normal 16 4 6 5" xfId="28590" xr:uid="{00000000-0005-0000-0000-000081720000}"/>
    <cellStyle name="Normal 16 4 6 6" xfId="28591" xr:uid="{00000000-0005-0000-0000-000082720000}"/>
    <cellStyle name="Normal 16 4 6 7" xfId="28592" xr:uid="{00000000-0005-0000-0000-000083720000}"/>
    <cellStyle name="Normal 16 4 6 8" xfId="28593" xr:uid="{00000000-0005-0000-0000-000084720000}"/>
    <cellStyle name="Normal 16 4 6 9" xfId="28594" xr:uid="{00000000-0005-0000-0000-000085720000}"/>
    <cellStyle name="Normal 16 4 7" xfId="28595" xr:uid="{00000000-0005-0000-0000-000086720000}"/>
    <cellStyle name="Normal 16 4 7 2" xfId="28596" xr:uid="{00000000-0005-0000-0000-000087720000}"/>
    <cellStyle name="Normal 16 4 7 2 2" xfId="28597" xr:uid="{00000000-0005-0000-0000-000088720000}"/>
    <cellStyle name="Normal 16 4 7 2 2 2" xfId="28598" xr:uid="{00000000-0005-0000-0000-000089720000}"/>
    <cellStyle name="Normal 16 4 7 2 2 3" xfId="28599" xr:uid="{00000000-0005-0000-0000-00008A720000}"/>
    <cellStyle name="Normal 16 4 7 2 2 4" xfId="28600" xr:uid="{00000000-0005-0000-0000-00008B720000}"/>
    <cellStyle name="Normal 16 4 7 2 2 5" xfId="28601" xr:uid="{00000000-0005-0000-0000-00008C720000}"/>
    <cellStyle name="Normal 16 4 7 2 2 6" xfId="28602" xr:uid="{00000000-0005-0000-0000-00008D720000}"/>
    <cellStyle name="Normal 16 4 7 2 2 7" xfId="28603" xr:uid="{00000000-0005-0000-0000-00008E720000}"/>
    <cellStyle name="Normal 16 4 7 2 3" xfId="28604" xr:uid="{00000000-0005-0000-0000-00008F720000}"/>
    <cellStyle name="Normal 16 4 7 2 4" xfId="28605" xr:uid="{00000000-0005-0000-0000-000090720000}"/>
    <cellStyle name="Normal 16 4 7 2 5" xfId="28606" xr:uid="{00000000-0005-0000-0000-000091720000}"/>
    <cellStyle name="Normal 16 4 7 2 6" xfId="28607" xr:uid="{00000000-0005-0000-0000-000092720000}"/>
    <cellStyle name="Normal 16 4 7 2 7" xfId="28608" xr:uid="{00000000-0005-0000-0000-000093720000}"/>
    <cellStyle name="Normal 16 4 7 2 8" xfId="28609" xr:uid="{00000000-0005-0000-0000-000094720000}"/>
    <cellStyle name="Normal 16 4 7 3" xfId="28610" xr:uid="{00000000-0005-0000-0000-000095720000}"/>
    <cellStyle name="Normal 16 4 7 3 2" xfId="28611" xr:uid="{00000000-0005-0000-0000-000096720000}"/>
    <cellStyle name="Normal 16 4 7 3 3" xfId="28612" xr:uid="{00000000-0005-0000-0000-000097720000}"/>
    <cellStyle name="Normal 16 4 7 3 4" xfId="28613" xr:uid="{00000000-0005-0000-0000-000098720000}"/>
    <cellStyle name="Normal 16 4 7 3 5" xfId="28614" xr:uid="{00000000-0005-0000-0000-000099720000}"/>
    <cellStyle name="Normal 16 4 7 3 6" xfId="28615" xr:uid="{00000000-0005-0000-0000-00009A720000}"/>
    <cellStyle name="Normal 16 4 7 3 7" xfId="28616" xr:uid="{00000000-0005-0000-0000-00009B720000}"/>
    <cellStyle name="Normal 16 4 7 4" xfId="28617" xr:uid="{00000000-0005-0000-0000-00009C720000}"/>
    <cellStyle name="Normal 16 4 7 5" xfId="28618" xr:uid="{00000000-0005-0000-0000-00009D720000}"/>
    <cellStyle name="Normal 16 4 7 6" xfId="28619" xr:uid="{00000000-0005-0000-0000-00009E720000}"/>
    <cellStyle name="Normal 16 4 7 7" xfId="28620" xr:uid="{00000000-0005-0000-0000-00009F720000}"/>
    <cellStyle name="Normal 16 4 7 8" xfId="28621" xr:uid="{00000000-0005-0000-0000-0000A0720000}"/>
    <cellStyle name="Normal 16 4 7 9" xfId="28622" xr:uid="{00000000-0005-0000-0000-0000A1720000}"/>
    <cellStyle name="Normal 16 4 8" xfId="28623" xr:uid="{00000000-0005-0000-0000-0000A2720000}"/>
    <cellStyle name="Normal 16 4 8 2" xfId="28624" xr:uid="{00000000-0005-0000-0000-0000A3720000}"/>
    <cellStyle name="Normal 16 4 8 2 2" xfId="28625" xr:uid="{00000000-0005-0000-0000-0000A4720000}"/>
    <cellStyle name="Normal 16 4 8 2 3" xfId="28626" xr:uid="{00000000-0005-0000-0000-0000A5720000}"/>
    <cellStyle name="Normal 16 4 8 2 4" xfId="28627" xr:uid="{00000000-0005-0000-0000-0000A6720000}"/>
    <cellStyle name="Normal 16 4 8 2 5" xfId="28628" xr:uid="{00000000-0005-0000-0000-0000A7720000}"/>
    <cellStyle name="Normal 16 4 8 2 6" xfId="28629" xr:uid="{00000000-0005-0000-0000-0000A8720000}"/>
    <cellStyle name="Normal 16 4 8 2 7" xfId="28630" xr:uid="{00000000-0005-0000-0000-0000A9720000}"/>
    <cellStyle name="Normal 16 4 8 3" xfId="28631" xr:uid="{00000000-0005-0000-0000-0000AA720000}"/>
    <cellStyle name="Normal 16 4 8 4" xfId="28632" xr:uid="{00000000-0005-0000-0000-0000AB720000}"/>
    <cellStyle name="Normal 16 4 8 5" xfId="28633" xr:uid="{00000000-0005-0000-0000-0000AC720000}"/>
    <cellStyle name="Normal 16 4 8 6" xfId="28634" xr:uid="{00000000-0005-0000-0000-0000AD720000}"/>
    <cellStyle name="Normal 16 4 8 7" xfId="28635" xr:uid="{00000000-0005-0000-0000-0000AE720000}"/>
    <cellStyle name="Normal 16 4 8 8" xfId="28636" xr:uid="{00000000-0005-0000-0000-0000AF720000}"/>
    <cellStyle name="Normal 16 4 9" xfId="28637" xr:uid="{00000000-0005-0000-0000-0000B0720000}"/>
    <cellStyle name="Normal 16 4 9 2" xfId="28638" xr:uid="{00000000-0005-0000-0000-0000B1720000}"/>
    <cellStyle name="Normal 16 4 9 3" xfId="28639" xr:uid="{00000000-0005-0000-0000-0000B2720000}"/>
    <cellStyle name="Normal 16 4 9 4" xfId="28640" xr:uid="{00000000-0005-0000-0000-0000B3720000}"/>
    <cellStyle name="Normal 16 4 9 5" xfId="28641" xr:uid="{00000000-0005-0000-0000-0000B4720000}"/>
    <cellStyle name="Normal 16 4 9 6" xfId="28642" xr:uid="{00000000-0005-0000-0000-0000B5720000}"/>
    <cellStyle name="Normal 16 4 9 7" xfId="28643" xr:uid="{00000000-0005-0000-0000-0000B6720000}"/>
    <cellStyle name="Normal 16 5" xfId="574" xr:uid="{00000000-0005-0000-0000-0000B7720000}"/>
    <cellStyle name="Normal 16 5 10" xfId="28644" xr:uid="{00000000-0005-0000-0000-0000B8720000}"/>
    <cellStyle name="Normal 16 5 11" xfId="28645" xr:uid="{00000000-0005-0000-0000-0000B9720000}"/>
    <cellStyle name="Normal 16 5 12" xfId="28646" xr:uid="{00000000-0005-0000-0000-0000BA720000}"/>
    <cellStyle name="Normal 16 5 2" xfId="575" xr:uid="{00000000-0005-0000-0000-0000BB720000}"/>
    <cellStyle name="Normal 16 5 2 10" xfId="28647" xr:uid="{00000000-0005-0000-0000-0000BC720000}"/>
    <cellStyle name="Normal 16 5 2 11" xfId="28648" xr:uid="{00000000-0005-0000-0000-0000BD720000}"/>
    <cellStyle name="Normal 16 5 2 2" xfId="28649" xr:uid="{00000000-0005-0000-0000-0000BE720000}"/>
    <cellStyle name="Normal 16 5 2 2 10" xfId="28650" xr:uid="{00000000-0005-0000-0000-0000BF720000}"/>
    <cellStyle name="Normal 16 5 2 2 2" xfId="28651" xr:uid="{00000000-0005-0000-0000-0000C0720000}"/>
    <cellStyle name="Normal 16 5 2 2 2 2" xfId="28652" xr:uid="{00000000-0005-0000-0000-0000C1720000}"/>
    <cellStyle name="Normal 16 5 2 2 2 2 2" xfId="28653" xr:uid="{00000000-0005-0000-0000-0000C2720000}"/>
    <cellStyle name="Normal 16 5 2 2 2 2 3" xfId="28654" xr:uid="{00000000-0005-0000-0000-0000C3720000}"/>
    <cellStyle name="Normal 16 5 2 2 2 2 4" xfId="28655" xr:uid="{00000000-0005-0000-0000-0000C4720000}"/>
    <cellStyle name="Normal 16 5 2 2 2 2 5" xfId="28656" xr:uid="{00000000-0005-0000-0000-0000C5720000}"/>
    <cellStyle name="Normal 16 5 2 2 2 2 6" xfId="28657" xr:uid="{00000000-0005-0000-0000-0000C6720000}"/>
    <cellStyle name="Normal 16 5 2 2 2 2 7" xfId="28658" xr:uid="{00000000-0005-0000-0000-0000C7720000}"/>
    <cellStyle name="Normal 16 5 2 2 2 3" xfId="28659" xr:uid="{00000000-0005-0000-0000-0000C8720000}"/>
    <cellStyle name="Normal 16 5 2 2 2 4" xfId="28660" xr:uid="{00000000-0005-0000-0000-0000C9720000}"/>
    <cellStyle name="Normal 16 5 2 2 2 5" xfId="28661" xr:uid="{00000000-0005-0000-0000-0000CA720000}"/>
    <cellStyle name="Normal 16 5 2 2 2 6" xfId="28662" xr:uid="{00000000-0005-0000-0000-0000CB720000}"/>
    <cellStyle name="Normal 16 5 2 2 2 7" xfId="28663" xr:uid="{00000000-0005-0000-0000-0000CC720000}"/>
    <cellStyle name="Normal 16 5 2 2 2 8" xfId="28664" xr:uid="{00000000-0005-0000-0000-0000CD720000}"/>
    <cellStyle name="Normal 16 5 2 2 3" xfId="28665" xr:uid="{00000000-0005-0000-0000-0000CE720000}"/>
    <cellStyle name="Normal 16 5 2 2 3 2" xfId="28666" xr:uid="{00000000-0005-0000-0000-0000CF720000}"/>
    <cellStyle name="Normal 16 5 2 2 3 2 2" xfId="28667" xr:uid="{00000000-0005-0000-0000-0000D0720000}"/>
    <cellStyle name="Normal 16 5 2 2 3 2 3" xfId="28668" xr:uid="{00000000-0005-0000-0000-0000D1720000}"/>
    <cellStyle name="Normal 16 5 2 2 3 2 4" xfId="28669" xr:uid="{00000000-0005-0000-0000-0000D2720000}"/>
    <cellStyle name="Normal 16 5 2 2 3 2 5" xfId="28670" xr:uid="{00000000-0005-0000-0000-0000D3720000}"/>
    <cellStyle name="Normal 16 5 2 2 3 2 6" xfId="28671" xr:uid="{00000000-0005-0000-0000-0000D4720000}"/>
    <cellStyle name="Normal 16 5 2 2 3 2 7" xfId="28672" xr:uid="{00000000-0005-0000-0000-0000D5720000}"/>
    <cellStyle name="Normal 16 5 2 2 3 3" xfId="28673" xr:uid="{00000000-0005-0000-0000-0000D6720000}"/>
    <cellStyle name="Normal 16 5 2 2 3 4" xfId="28674" xr:uid="{00000000-0005-0000-0000-0000D7720000}"/>
    <cellStyle name="Normal 16 5 2 2 3 5" xfId="28675" xr:uid="{00000000-0005-0000-0000-0000D8720000}"/>
    <cellStyle name="Normal 16 5 2 2 3 6" xfId="28676" xr:uid="{00000000-0005-0000-0000-0000D9720000}"/>
    <cellStyle name="Normal 16 5 2 2 3 7" xfId="28677" xr:uid="{00000000-0005-0000-0000-0000DA720000}"/>
    <cellStyle name="Normal 16 5 2 2 3 8" xfId="28678" xr:uid="{00000000-0005-0000-0000-0000DB720000}"/>
    <cellStyle name="Normal 16 5 2 2 4" xfId="28679" xr:uid="{00000000-0005-0000-0000-0000DC720000}"/>
    <cellStyle name="Normal 16 5 2 2 4 2" xfId="28680" xr:uid="{00000000-0005-0000-0000-0000DD720000}"/>
    <cellStyle name="Normal 16 5 2 2 4 3" xfId="28681" xr:uid="{00000000-0005-0000-0000-0000DE720000}"/>
    <cellStyle name="Normal 16 5 2 2 4 4" xfId="28682" xr:uid="{00000000-0005-0000-0000-0000DF720000}"/>
    <cellStyle name="Normal 16 5 2 2 4 5" xfId="28683" xr:uid="{00000000-0005-0000-0000-0000E0720000}"/>
    <cellStyle name="Normal 16 5 2 2 4 6" xfId="28684" xr:uid="{00000000-0005-0000-0000-0000E1720000}"/>
    <cellStyle name="Normal 16 5 2 2 4 7" xfId="28685" xr:uid="{00000000-0005-0000-0000-0000E2720000}"/>
    <cellStyle name="Normal 16 5 2 2 5" xfId="28686" xr:uid="{00000000-0005-0000-0000-0000E3720000}"/>
    <cellStyle name="Normal 16 5 2 2 6" xfId="28687" xr:uid="{00000000-0005-0000-0000-0000E4720000}"/>
    <cellStyle name="Normal 16 5 2 2 7" xfId="28688" xr:uid="{00000000-0005-0000-0000-0000E5720000}"/>
    <cellStyle name="Normal 16 5 2 2 8" xfId="28689" xr:uid="{00000000-0005-0000-0000-0000E6720000}"/>
    <cellStyle name="Normal 16 5 2 2 9" xfId="28690" xr:uid="{00000000-0005-0000-0000-0000E7720000}"/>
    <cellStyle name="Normal 16 5 2 3" xfId="28691" xr:uid="{00000000-0005-0000-0000-0000E8720000}"/>
    <cellStyle name="Normal 16 5 2 3 2" xfId="28692" xr:uid="{00000000-0005-0000-0000-0000E9720000}"/>
    <cellStyle name="Normal 16 5 2 3 2 2" xfId="28693" xr:uid="{00000000-0005-0000-0000-0000EA720000}"/>
    <cellStyle name="Normal 16 5 2 3 2 2 2" xfId="28694" xr:uid="{00000000-0005-0000-0000-0000EB720000}"/>
    <cellStyle name="Normal 16 5 2 3 2 2 3" xfId="28695" xr:uid="{00000000-0005-0000-0000-0000EC720000}"/>
    <cellStyle name="Normal 16 5 2 3 2 2 4" xfId="28696" xr:uid="{00000000-0005-0000-0000-0000ED720000}"/>
    <cellStyle name="Normal 16 5 2 3 2 2 5" xfId="28697" xr:uid="{00000000-0005-0000-0000-0000EE720000}"/>
    <cellStyle name="Normal 16 5 2 3 2 2 6" xfId="28698" xr:uid="{00000000-0005-0000-0000-0000EF720000}"/>
    <cellStyle name="Normal 16 5 2 3 2 2 7" xfId="28699" xr:uid="{00000000-0005-0000-0000-0000F0720000}"/>
    <cellStyle name="Normal 16 5 2 3 2 3" xfId="28700" xr:uid="{00000000-0005-0000-0000-0000F1720000}"/>
    <cellStyle name="Normal 16 5 2 3 2 4" xfId="28701" xr:uid="{00000000-0005-0000-0000-0000F2720000}"/>
    <cellStyle name="Normal 16 5 2 3 2 5" xfId="28702" xr:uid="{00000000-0005-0000-0000-0000F3720000}"/>
    <cellStyle name="Normal 16 5 2 3 2 6" xfId="28703" xr:uid="{00000000-0005-0000-0000-0000F4720000}"/>
    <cellStyle name="Normal 16 5 2 3 2 7" xfId="28704" xr:uid="{00000000-0005-0000-0000-0000F5720000}"/>
    <cellStyle name="Normal 16 5 2 3 2 8" xfId="28705" xr:uid="{00000000-0005-0000-0000-0000F6720000}"/>
    <cellStyle name="Normal 16 5 2 3 3" xfId="28706" xr:uid="{00000000-0005-0000-0000-0000F7720000}"/>
    <cellStyle name="Normal 16 5 2 3 3 2" xfId="28707" xr:uid="{00000000-0005-0000-0000-0000F8720000}"/>
    <cellStyle name="Normal 16 5 2 3 3 3" xfId="28708" xr:uid="{00000000-0005-0000-0000-0000F9720000}"/>
    <cellStyle name="Normal 16 5 2 3 3 4" xfId="28709" xr:uid="{00000000-0005-0000-0000-0000FA720000}"/>
    <cellStyle name="Normal 16 5 2 3 3 5" xfId="28710" xr:uid="{00000000-0005-0000-0000-0000FB720000}"/>
    <cellStyle name="Normal 16 5 2 3 3 6" xfId="28711" xr:uid="{00000000-0005-0000-0000-0000FC720000}"/>
    <cellStyle name="Normal 16 5 2 3 3 7" xfId="28712" xr:uid="{00000000-0005-0000-0000-0000FD720000}"/>
    <cellStyle name="Normal 16 5 2 3 4" xfId="28713" xr:uid="{00000000-0005-0000-0000-0000FE720000}"/>
    <cellStyle name="Normal 16 5 2 3 5" xfId="28714" xr:uid="{00000000-0005-0000-0000-0000FF720000}"/>
    <cellStyle name="Normal 16 5 2 3 6" xfId="28715" xr:uid="{00000000-0005-0000-0000-000000730000}"/>
    <cellStyle name="Normal 16 5 2 3 7" xfId="28716" xr:uid="{00000000-0005-0000-0000-000001730000}"/>
    <cellStyle name="Normal 16 5 2 3 8" xfId="28717" xr:uid="{00000000-0005-0000-0000-000002730000}"/>
    <cellStyle name="Normal 16 5 2 3 9" xfId="28718" xr:uid="{00000000-0005-0000-0000-000003730000}"/>
    <cellStyle name="Normal 16 5 2 4" xfId="28719" xr:uid="{00000000-0005-0000-0000-000004730000}"/>
    <cellStyle name="Normal 16 5 2 4 2" xfId="28720" xr:uid="{00000000-0005-0000-0000-000005730000}"/>
    <cellStyle name="Normal 16 5 2 4 2 2" xfId="28721" xr:uid="{00000000-0005-0000-0000-000006730000}"/>
    <cellStyle name="Normal 16 5 2 4 2 3" xfId="28722" xr:uid="{00000000-0005-0000-0000-000007730000}"/>
    <cellStyle name="Normal 16 5 2 4 2 4" xfId="28723" xr:uid="{00000000-0005-0000-0000-000008730000}"/>
    <cellStyle name="Normal 16 5 2 4 2 5" xfId="28724" xr:uid="{00000000-0005-0000-0000-000009730000}"/>
    <cellStyle name="Normal 16 5 2 4 2 6" xfId="28725" xr:uid="{00000000-0005-0000-0000-00000A730000}"/>
    <cellStyle name="Normal 16 5 2 4 2 7" xfId="28726" xr:uid="{00000000-0005-0000-0000-00000B730000}"/>
    <cellStyle name="Normal 16 5 2 4 3" xfId="28727" xr:uid="{00000000-0005-0000-0000-00000C730000}"/>
    <cellStyle name="Normal 16 5 2 4 4" xfId="28728" xr:uid="{00000000-0005-0000-0000-00000D730000}"/>
    <cellStyle name="Normal 16 5 2 4 5" xfId="28729" xr:uid="{00000000-0005-0000-0000-00000E730000}"/>
    <cellStyle name="Normal 16 5 2 4 6" xfId="28730" xr:uid="{00000000-0005-0000-0000-00000F730000}"/>
    <cellStyle name="Normal 16 5 2 4 7" xfId="28731" xr:uid="{00000000-0005-0000-0000-000010730000}"/>
    <cellStyle name="Normal 16 5 2 4 8" xfId="28732" xr:uid="{00000000-0005-0000-0000-000011730000}"/>
    <cellStyle name="Normal 16 5 2 5" xfId="28733" xr:uid="{00000000-0005-0000-0000-000012730000}"/>
    <cellStyle name="Normal 16 5 2 5 2" xfId="28734" xr:uid="{00000000-0005-0000-0000-000013730000}"/>
    <cellStyle name="Normal 16 5 2 5 3" xfId="28735" xr:uid="{00000000-0005-0000-0000-000014730000}"/>
    <cellStyle name="Normal 16 5 2 5 4" xfId="28736" xr:uid="{00000000-0005-0000-0000-000015730000}"/>
    <cellStyle name="Normal 16 5 2 5 5" xfId="28737" xr:uid="{00000000-0005-0000-0000-000016730000}"/>
    <cellStyle name="Normal 16 5 2 5 6" xfId="28738" xr:uid="{00000000-0005-0000-0000-000017730000}"/>
    <cellStyle name="Normal 16 5 2 5 7" xfId="28739" xr:uid="{00000000-0005-0000-0000-000018730000}"/>
    <cellStyle name="Normal 16 5 2 6" xfId="28740" xr:uid="{00000000-0005-0000-0000-000019730000}"/>
    <cellStyle name="Normal 16 5 2 7" xfId="28741" xr:uid="{00000000-0005-0000-0000-00001A730000}"/>
    <cellStyle name="Normal 16 5 2 8" xfId="28742" xr:uid="{00000000-0005-0000-0000-00001B730000}"/>
    <cellStyle name="Normal 16 5 2 9" xfId="28743" xr:uid="{00000000-0005-0000-0000-00001C730000}"/>
    <cellStyle name="Normal 16 5 3" xfId="756" xr:uid="{00000000-0005-0000-0000-00001D730000}"/>
    <cellStyle name="Normal 16 5 3 10" xfId="28744" xr:uid="{00000000-0005-0000-0000-00001E730000}"/>
    <cellStyle name="Normal 16 5 3 11" xfId="57017" xr:uid="{00000000-0005-0000-0000-00001F730000}"/>
    <cellStyle name="Normal 16 5 3 2" xfId="1099" xr:uid="{00000000-0005-0000-0000-000020730000}"/>
    <cellStyle name="Normal 16 5 3 2 2" xfId="1596" xr:uid="{00000000-0005-0000-0000-000021730000}"/>
    <cellStyle name="Normal 16 5 3 2 2 2" xfId="1826" xr:uid="{00000000-0005-0000-0000-000022730000}"/>
    <cellStyle name="Normal 16 5 3 2 2 2 2" xfId="3427" xr:uid="{00000000-0005-0000-0000-000023730000}"/>
    <cellStyle name="Normal 16 5 3 2 2 2 2 2" xfId="28745" xr:uid="{00000000-0005-0000-0000-000024730000}"/>
    <cellStyle name="Normal 16 5 3 2 2 2 2 3" xfId="57018" xr:uid="{00000000-0005-0000-0000-000025730000}"/>
    <cellStyle name="Normal 16 5 3 2 2 2 2_Sheet1" xfId="28746" xr:uid="{00000000-0005-0000-0000-000026730000}"/>
    <cellStyle name="Normal 16 5 3 2 2 2 3" xfId="28747" xr:uid="{00000000-0005-0000-0000-000027730000}"/>
    <cellStyle name="Normal 16 5 3 2 2 2 4" xfId="57019" xr:uid="{00000000-0005-0000-0000-000028730000}"/>
    <cellStyle name="Normal 16 5 3 2 2 2_Sheet1" xfId="28748" xr:uid="{00000000-0005-0000-0000-000029730000}"/>
    <cellStyle name="Normal 16 5 3 2 2 3" xfId="3204" xr:uid="{00000000-0005-0000-0000-00002A730000}"/>
    <cellStyle name="Normal 16 5 3 2 2 3 2" xfId="28749" xr:uid="{00000000-0005-0000-0000-00002B730000}"/>
    <cellStyle name="Normal 16 5 3 2 2 3 3" xfId="57020" xr:uid="{00000000-0005-0000-0000-00002C730000}"/>
    <cellStyle name="Normal 16 5 3 2 2 3_Sheet1" xfId="28750" xr:uid="{00000000-0005-0000-0000-00002D730000}"/>
    <cellStyle name="Normal 16 5 3 2 2 4" xfId="28751" xr:uid="{00000000-0005-0000-0000-00002E730000}"/>
    <cellStyle name="Normal 16 5 3 2 2 5" xfId="28752" xr:uid="{00000000-0005-0000-0000-00002F730000}"/>
    <cellStyle name="Normal 16 5 3 2 2 6" xfId="28753" xr:uid="{00000000-0005-0000-0000-000030730000}"/>
    <cellStyle name="Normal 16 5 3 2 2 7" xfId="28754" xr:uid="{00000000-0005-0000-0000-000031730000}"/>
    <cellStyle name="Normal 16 5 3 2 2 8" xfId="57021" xr:uid="{00000000-0005-0000-0000-000032730000}"/>
    <cellStyle name="Normal 16 5 3 2 2_Sheet1" xfId="28755" xr:uid="{00000000-0005-0000-0000-000033730000}"/>
    <cellStyle name="Normal 16 5 3 2 3" xfId="1690" xr:uid="{00000000-0005-0000-0000-000034730000}"/>
    <cellStyle name="Normal 16 5 3 2 3 2" xfId="3293" xr:uid="{00000000-0005-0000-0000-000035730000}"/>
    <cellStyle name="Normal 16 5 3 2 3 2 2" xfId="28756" xr:uid="{00000000-0005-0000-0000-000036730000}"/>
    <cellStyle name="Normal 16 5 3 2 3 2 3" xfId="57022" xr:uid="{00000000-0005-0000-0000-000037730000}"/>
    <cellStyle name="Normal 16 5 3 2 3 2_Sheet1" xfId="28757" xr:uid="{00000000-0005-0000-0000-000038730000}"/>
    <cellStyle name="Normal 16 5 3 2 3 3" xfId="28758" xr:uid="{00000000-0005-0000-0000-000039730000}"/>
    <cellStyle name="Normal 16 5 3 2 3 4" xfId="57023" xr:uid="{00000000-0005-0000-0000-00003A730000}"/>
    <cellStyle name="Normal 16 5 3 2 3_Sheet1" xfId="28759" xr:uid="{00000000-0005-0000-0000-00003B730000}"/>
    <cellStyle name="Normal 16 5 3 2 4" xfId="1885" xr:uid="{00000000-0005-0000-0000-00003C730000}"/>
    <cellStyle name="Normal 16 5 3 2 4 2" xfId="3485" xr:uid="{00000000-0005-0000-0000-00003D730000}"/>
    <cellStyle name="Normal 16 5 3 2 4 2 2" xfId="28760" xr:uid="{00000000-0005-0000-0000-00003E730000}"/>
    <cellStyle name="Normal 16 5 3 2 4 2 3" xfId="57024" xr:uid="{00000000-0005-0000-0000-00003F730000}"/>
    <cellStyle name="Normal 16 5 3 2 4 2_Sheet1" xfId="28761" xr:uid="{00000000-0005-0000-0000-000040730000}"/>
    <cellStyle name="Normal 16 5 3 2 4 3" xfId="28762" xr:uid="{00000000-0005-0000-0000-000041730000}"/>
    <cellStyle name="Normal 16 5 3 2 4 4" xfId="57025" xr:uid="{00000000-0005-0000-0000-000042730000}"/>
    <cellStyle name="Normal 16 5 3 2 4_Sheet1" xfId="28763" xr:uid="{00000000-0005-0000-0000-000043730000}"/>
    <cellStyle name="Normal 16 5 3 2 5" xfId="1979" xr:uid="{00000000-0005-0000-0000-000044730000}"/>
    <cellStyle name="Normal 16 5 3 2 5 2" xfId="28764" xr:uid="{00000000-0005-0000-0000-000045730000}"/>
    <cellStyle name="Normal 16 5 3 2 5 3" xfId="57026" xr:uid="{00000000-0005-0000-0000-000046730000}"/>
    <cellStyle name="Normal 16 5 3 2 5_Sheet1" xfId="28765" xr:uid="{00000000-0005-0000-0000-000047730000}"/>
    <cellStyle name="Normal 16 5 3 2 6" xfId="28766" xr:uid="{00000000-0005-0000-0000-000048730000}"/>
    <cellStyle name="Normal 16 5 3 2 7" xfId="28767" xr:uid="{00000000-0005-0000-0000-000049730000}"/>
    <cellStyle name="Normal 16 5 3 2 8" xfId="28768" xr:uid="{00000000-0005-0000-0000-00004A730000}"/>
    <cellStyle name="Normal 16 5 3 2 9" xfId="57027" xr:uid="{00000000-0005-0000-0000-00004B730000}"/>
    <cellStyle name="Normal 16 5 3 2_Sheet1" xfId="28769" xr:uid="{00000000-0005-0000-0000-00004C730000}"/>
    <cellStyle name="Normal 16 5 3 3" xfId="1209" xr:uid="{00000000-0005-0000-0000-00004D730000}"/>
    <cellStyle name="Normal 16 5 3 3 2" xfId="1735" xr:uid="{00000000-0005-0000-0000-00004E730000}"/>
    <cellStyle name="Normal 16 5 3 3 2 2" xfId="3337" xr:uid="{00000000-0005-0000-0000-00004F730000}"/>
    <cellStyle name="Normal 16 5 3 3 2 2 2" xfId="28770" xr:uid="{00000000-0005-0000-0000-000050730000}"/>
    <cellStyle name="Normal 16 5 3 3 2 2 3" xfId="57028" xr:uid="{00000000-0005-0000-0000-000051730000}"/>
    <cellStyle name="Normal 16 5 3 3 2 2_Sheet1" xfId="28771" xr:uid="{00000000-0005-0000-0000-000052730000}"/>
    <cellStyle name="Normal 16 5 3 3 2 3" xfId="28772" xr:uid="{00000000-0005-0000-0000-000053730000}"/>
    <cellStyle name="Normal 16 5 3 3 2 4" xfId="28773" xr:uid="{00000000-0005-0000-0000-000054730000}"/>
    <cellStyle name="Normal 16 5 3 3 2 5" xfId="28774" xr:uid="{00000000-0005-0000-0000-000055730000}"/>
    <cellStyle name="Normal 16 5 3 3 2 6" xfId="28775" xr:uid="{00000000-0005-0000-0000-000056730000}"/>
    <cellStyle name="Normal 16 5 3 3 2 7" xfId="28776" xr:uid="{00000000-0005-0000-0000-000057730000}"/>
    <cellStyle name="Normal 16 5 3 3 2 8" xfId="57029" xr:uid="{00000000-0005-0000-0000-000058730000}"/>
    <cellStyle name="Normal 16 5 3 3 2_Sheet1" xfId="28777" xr:uid="{00000000-0005-0000-0000-000059730000}"/>
    <cellStyle name="Normal 16 5 3 3 3" xfId="3125" xr:uid="{00000000-0005-0000-0000-00005A730000}"/>
    <cellStyle name="Normal 16 5 3 3 3 2" xfId="28778" xr:uid="{00000000-0005-0000-0000-00005B730000}"/>
    <cellStyle name="Normal 16 5 3 3 3 3" xfId="57030" xr:uid="{00000000-0005-0000-0000-00005C730000}"/>
    <cellStyle name="Normal 16 5 3 3 3_Sheet1" xfId="28779" xr:uid="{00000000-0005-0000-0000-00005D730000}"/>
    <cellStyle name="Normal 16 5 3 3 4" xfId="28780" xr:uid="{00000000-0005-0000-0000-00005E730000}"/>
    <cellStyle name="Normal 16 5 3 3 5" xfId="28781" xr:uid="{00000000-0005-0000-0000-00005F730000}"/>
    <cellStyle name="Normal 16 5 3 3 6" xfId="28782" xr:uid="{00000000-0005-0000-0000-000060730000}"/>
    <cellStyle name="Normal 16 5 3 3 7" xfId="28783" xr:uid="{00000000-0005-0000-0000-000061730000}"/>
    <cellStyle name="Normal 16 5 3 3 8" xfId="28784" xr:uid="{00000000-0005-0000-0000-000062730000}"/>
    <cellStyle name="Normal 16 5 3 3 9" xfId="57031" xr:uid="{00000000-0005-0000-0000-000063730000}"/>
    <cellStyle name="Normal 16 5 3 3_Sheet1" xfId="28785" xr:uid="{00000000-0005-0000-0000-000064730000}"/>
    <cellStyle name="Normal 16 5 3 4" xfId="1547" xr:uid="{00000000-0005-0000-0000-000065730000}"/>
    <cellStyle name="Normal 16 5 3 4 2" xfId="1780" xr:uid="{00000000-0005-0000-0000-000066730000}"/>
    <cellStyle name="Normal 16 5 3 4 2 2" xfId="3382" xr:uid="{00000000-0005-0000-0000-000067730000}"/>
    <cellStyle name="Normal 16 5 3 4 2 2 2" xfId="28786" xr:uid="{00000000-0005-0000-0000-000068730000}"/>
    <cellStyle name="Normal 16 5 3 4 2 2 3" xfId="57032" xr:uid="{00000000-0005-0000-0000-000069730000}"/>
    <cellStyle name="Normal 16 5 3 4 2 2_Sheet1" xfId="28787" xr:uid="{00000000-0005-0000-0000-00006A730000}"/>
    <cellStyle name="Normal 16 5 3 4 2 3" xfId="28788" xr:uid="{00000000-0005-0000-0000-00006B730000}"/>
    <cellStyle name="Normal 16 5 3 4 2 4" xfId="57033" xr:uid="{00000000-0005-0000-0000-00006C730000}"/>
    <cellStyle name="Normal 16 5 3 4 2_Sheet1" xfId="28789" xr:uid="{00000000-0005-0000-0000-00006D730000}"/>
    <cellStyle name="Normal 16 5 3 4 3" xfId="3158" xr:uid="{00000000-0005-0000-0000-00006E730000}"/>
    <cellStyle name="Normal 16 5 3 4 3 2" xfId="28790" xr:uid="{00000000-0005-0000-0000-00006F730000}"/>
    <cellStyle name="Normal 16 5 3 4 3 3" xfId="57034" xr:uid="{00000000-0005-0000-0000-000070730000}"/>
    <cellStyle name="Normal 16 5 3 4 3_Sheet1" xfId="28791" xr:uid="{00000000-0005-0000-0000-000071730000}"/>
    <cellStyle name="Normal 16 5 3 4 4" xfId="28792" xr:uid="{00000000-0005-0000-0000-000072730000}"/>
    <cellStyle name="Normal 16 5 3 4 5" xfId="28793" xr:uid="{00000000-0005-0000-0000-000073730000}"/>
    <cellStyle name="Normal 16 5 3 4 6" xfId="28794" xr:uid="{00000000-0005-0000-0000-000074730000}"/>
    <cellStyle name="Normal 16 5 3 4 7" xfId="28795" xr:uid="{00000000-0005-0000-0000-000075730000}"/>
    <cellStyle name="Normal 16 5 3 4 8" xfId="57035" xr:uid="{00000000-0005-0000-0000-000076730000}"/>
    <cellStyle name="Normal 16 5 3 4_Sheet1" xfId="28796" xr:uid="{00000000-0005-0000-0000-000077730000}"/>
    <cellStyle name="Normal 16 5 3 5" xfId="1645" xr:uid="{00000000-0005-0000-0000-000078730000}"/>
    <cellStyle name="Normal 16 5 3 5 2" xfId="3249" xr:uid="{00000000-0005-0000-0000-000079730000}"/>
    <cellStyle name="Normal 16 5 3 5 2 2" xfId="28797" xr:uid="{00000000-0005-0000-0000-00007A730000}"/>
    <cellStyle name="Normal 16 5 3 5 2 3" xfId="57036" xr:uid="{00000000-0005-0000-0000-00007B730000}"/>
    <cellStyle name="Normal 16 5 3 5 2_Sheet1" xfId="28798" xr:uid="{00000000-0005-0000-0000-00007C730000}"/>
    <cellStyle name="Normal 16 5 3 5 3" xfId="28799" xr:uid="{00000000-0005-0000-0000-00007D730000}"/>
    <cellStyle name="Normal 16 5 3 5 4" xfId="57037" xr:uid="{00000000-0005-0000-0000-00007E730000}"/>
    <cellStyle name="Normal 16 5 3 5_Sheet1" xfId="28800" xr:uid="{00000000-0005-0000-0000-00007F730000}"/>
    <cellStyle name="Normal 16 5 3 6" xfId="1884" xr:uid="{00000000-0005-0000-0000-000080730000}"/>
    <cellStyle name="Normal 16 5 3 6 2" xfId="3484" xr:uid="{00000000-0005-0000-0000-000081730000}"/>
    <cellStyle name="Normal 16 5 3 6 2 2" xfId="28801" xr:uid="{00000000-0005-0000-0000-000082730000}"/>
    <cellStyle name="Normal 16 5 3 6 2 3" xfId="57038" xr:uid="{00000000-0005-0000-0000-000083730000}"/>
    <cellStyle name="Normal 16 5 3 6 2_Sheet1" xfId="28802" xr:uid="{00000000-0005-0000-0000-000084730000}"/>
    <cellStyle name="Normal 16 5 3 6 3" xfId="28803" xr:uid="{00000000-0005-0000-0000-000085730000}"/>
    <cellStyle name="Normal 16 5 3 6 4" xfId="57039" xr:uid="{00000000-0005-0000-0000-000086730000}"/>
    <cellStyle name="Normal 16 5 3 6_Sheet1" xfId="28804" xr:uid="{00000000-0005-0000-0000-000087730000}"/>
    <cellStyle name="Normal 16 5 3 7" xfId="1978" xr:uid="{00000000-0005-0000-0000-000088730000}"/>
    <cellStyle name="Normal 16 5 3 7 2" xfId="28805" xr:uid="{00000000-0005-0000-0000-000089730000}"/>
    <cellStyle name="Normal 16 5 3 7 3" xfId="57040" xr:uid="{00000000-0005-0000-0000-00008A730000}"/>
    <cellStyle name="Normal 16 5 3 7_Sheet1" xfId="28806" xr:uid="{00000000-0005-0000-0000-00008B730000}"/>
    <cellStyle name="Normal 16 5 3 8" xfId="28807" xr:uid="{00000000-0005-0000-0000-00008C730000}"/>
    <cellStyle name="Normal 16 5 3 9" xfId="28808" xr:uid="{00000000-0005-0000-0000-00008D730000}"/>
    <cellStyle name="Normal 16 5 3_Sheet1" xfId="28809" xr:uid="{00000000-0005-0000-0000-00008E730000}"/>
    <cellStyle name="Normal 16 5 4" xfId="28810" xr:uid="{00000000-0005-0000-0000-00008F730000}"/>
    <cellStyle name="Normal 16 5 4 2" xfId="28811" xr:uid="{00000000-0005-0000-0000-000090730000}"/>
    <cellStyle name="Normal 16 5 4 2 2" xfId="28812" xr:uid="{00000000-0005-0000-0000-000091730000}"/>
    <cellStyle name="Normal 16 5 4 2 2 2" xfId="28813" xr:uid="{00000000-0005-0000-0000-000092730000}"/>
    <cellStyle name="Normal 16 5 4 2 2 3" xfId="28814" xr:uid="{00000000-0005-0000-0000-000093730000}"/>
    <cellStyle name="Normal 16 5 4 2 2 4" xfId="28815" xr:uid="{00000000-0005-0000-0000-000094730000}"/>
    <cellStyle name="Normal 16 5 4 2 2 5" xfId="28816" xr:uid="{00000000-0005-0000-0000-000095730000}"/>
    <cellStyle name="Normal 16 5 4 2 2 6" xfId="28817" xr:uid="{00000000-0005-0000-0000-000096730000}"/>
    <cellStyle name="Normal 16 5 4 2 2 7" xfId="28818" xr:uid="{00000000-0005-0000-0000-000097730000}"/>
    <cellStyle name="Normal 16 5 4 2 3" xfId="28819" xr:uid="{00000000-0005-0000-0000-000098730000}"/>
    <cellStyle name="Normal 16 5 4 2 4" xfId="28820" xr:uid="{00000000-0005-0000-0000-000099730000}"/>
    <cellStyle name="Normal 16 5 4 2 5" xfId="28821" xr:uid="{00000000-0005-0000-0000-00009A730000}"/>
    <cellStyle name="Normal 16 5 4 2 6" xfId="28822" xr:uid="{00000000-0005-0000-0000-00009B730000}"/>
    <cellStyle name="Normal 16 5 4 2 7" xfId="28823" xr:uid="{00000000-0005-0000-0000-00009C730000}"/>
    <cellStyle name="Normal 16 5 4 2 8" xfId="28824" xr:uid="{00000000-0005-0000-0000-00009D730000}"/>
    <cellStyle name="Normal 16 5 4 3" xfId="28825" xr:uid="{00000000-0005-0000-0000-00009E730000}"/>
    <cellStyle name="Normal 16 5 4 3 2" xfId="28826" xr:uid="{00000000-0005-0000-0000-00009F730000}"/>
    <cellStyle name="Normal 16 5 4 3 3" xfId="28827" xr:uid="{00000000-0005-0000-0000-0000A0730000}"/>
    <cellStyle name="Normal 16 5 4 3 4" xfId="28828" xr:uid="{00000000-0005-0000-0000-0000A1730000}"/>
    <cellStyle name="Normal 16 5 4 3 5" xfId="28829" xr:uid="{00000000-0005-0000-0000-0000A2730000}"/>
    <cellStyle name="Normal 16 5 4 3 6" xfId="28830" xr:uid="{00000000-0005-0000-0000-0000A3730000}"/>
    <cellStyle name="Normal 16 5 4 3 7" xfId="28831" xr:uid="{00000000-0005-0000-0000-0000A4730000}"/>
    <cellStyle name="Normal 16 5 4 4" xfId="28832" xr:uid="{00000000-0005-0000-0000-0000A5730000}"/>
    <cellStyle name="Normal 16 5 4 5" xfId="28833" xr:uid="{00000000-0005-0000-0000-0000A6730000}"/>
    <cellStyle name="Normal 16 5 4 6" xfId="28834" xr:uid="{00000000-0005-0000-0000-0000A7730000}"/>
    <cellStyle name="Normal 16 5 4 7" xfId="28835" xr:uid="{00000000-0005-0000-0000-0000A8730000}"/>
    <cellStyle name="Normal 16 5 4 8" xfId="28836" xr:uid="{00000000-0005-0000-0000-0000A9730000}"/>
    <cellStyle name="Normal 16 5 4 9" xfId="28837" xr:uid="{00000000-0005-0000-0000-0000AA730000}"/>
    <cellStyle name="Normal 16 5 5" xfId="28838" xr:uid="{00000000-0005-0000-0000-0000AB730000}"/>
    <cellStyle name="Normal 16 5 5 2" xfId="28839" xr:uid="{00000000-0005-0000-0000-0000AC730000}"/>
    <cellStyle name="Normal 16 5 5 2 2" xfId="28840" xr:uid="{00000000-0005-0000-0000-0000AD730000}"/>
    <cellStyle name="Normal 16 5 5 2 3" xfId="28841" xr:uid="{00000000-0005-0000-0000-0000AE730000}"/>
    <cellStyle name="Normal 16 5 5 2 4" xfId="28842" xr:uid="{00000000-0005-0000-0000-0000AF730000}"/>
    <cellStyle name="Normal 16 5 5 2 5" xfId="28843" xr:uid="{00000000-0005-0000-0000-0000B0730000}"/>
    <cellStyle name="Normal 16 5 5 2 6" xfId="28844" xr:uid="{00000000-0005-0000-0000-0000B1730000}"/>
    <cellStyle name="Normal 16 5 5 2 7" xfId="28845" xr:uid="{00000000-0005-0000-0000-0000B2730000}"/>
    <cellStyle name="Normal 16 5 5 3" xfId="28846" xr:uid="{00000000-0005-0000-0000-0000B3730000}"/>
    <cellStyle name="Normal 16 5 5 4" xfId="28847" xr:uid="{00000000-0005-0000-0000-0000B4730000}"/>
    <cellStyle name="Normal 16 5 5 5" xfId="28848" xr:uid="{00000000-0005-0000-0000-0000B5730000}"/>
    <cellStyle name="Normal 16 5 5 6" xfId="28849" xr:uid="{00000000-0005-0000-0000-0000B6730000}"/>
    <cellStyle name="Normal 16 5 5 7" xfId="28850" xr:uid="{00000000-0005-0000-0000-0000B7730000}"/>
    <cellStyle name="Normal 16 5 5 8" xfId="28851" xr:uid="{00000000-0005-0000-0000-0000B8730000}"/>
    <cellStyle name="Normal 16 5 6" xfId="28852" xr:uid="{00000000-0005-0000-0000-0000B9730000}"/>
    <cellStyle name="Normal 16 5 6 2" xfId="28853" xr:uid="{00000000-0005-0000-0000-0000BA730000}"/>
    <cellStyle name="Normal 16 5 6 3" xfId="28854" xr:uid="{00000000-0005-0000-0000-0000BB730000}"/>
    <cellStyle name="Normal 16 5 6 4" xfId="28855" xr:uid="{00000000-0005-0000-0000-0000BC730000}"/>
    <cellStyle name="Normal 16 5 6 5" xfId="28856" xr:uid="{00000000-0005-0000-0000-0000BD730000}"/>
    <cellStyle name="Normal 16 5 6 6" xfId="28857" xr:uid="{00000000-0005-0000-0000-0000BE730000}"/>
    <cellStyle name="Normal 16 5 6 7" xfId="28858" xr:uid="{00000000-0005-0000-0000-0000BF730000}"/>
    <cellStyle name="Normal 16 5 7" xfId="28859" xr:uid="{00000000-0005-0000-0000-0000C0730000}"/>
    <cellStyle name="Normal 16 5 8" xfId="28860" xr:uid="{00000000-0005-0000-0000-0000C1730000}"/>
    <cellStyle name="Normal 16 5 9" xfId="28861" xr:uid="{00000000-0005-0000-0000-0000C2730000}"/>
    <cellStyle name="Normal 16 6" xfId="576" xr:uid="{00000000-0005-0000-0000-0000C3730000}"/>
    <cellStyle name="Normal 16 6 10" xfId="28862" xr:uid="{00000000-0005-0000-0000-0000C4730000}"/>
    <cellStyle name="Normal 16 6 11" xfId="28863" xr:uid="{00000000-0005-0000-0000-0000C5730000}"/>
    <cellStyle name="Normal 16 6 12" xfId="28864" xr:uid="{00000000-0005-0000-0000-0000C6730000}"/>
    <cellStyle name="Normal 16 6 2" xfId="577" xr:uid="{00000000-0005-0000-0000-0000C7730000}"/>
    <cellStyle name="Normal 16 6 2 10" xfId="28865" xr:uid="{00000000-0005-0000-0000-0000C8730000}"/>
    <cellStyle name="Normal 16 6 2 11" xfId="28866" xr:uid="{00000000-0005-0000-0000-0000C9730000}"/>
    <cellStyle name="Normal 16 6 2 2" xfId="28867" xr:uid="{00000000-0005-0000-0000-0000CA730000}"/>
    <cellStyle name="Normal 16 6 2 2 10" xfId="28868" xr:uid="{00000000-0005-0000-0000-0000CB730000}"/>
    <cellStyle name="Normal 16 6 2 2 2" xfId="28869" xr:uid="{00000000-0005-0000-0000-0000CC730000}"/>
    <cellStyle name="Normal 16 6 2 2 2 2" xfId="28870" xr:uid="{00000000-0005-0000-0000-0000CD730000}"/>
    <cellStyle name="Normal 16 6 2 2 2 2 2" xfId="28871" xr:uid="{00000000-0005-0000-0000-0000CE730000}"/>
    <cellStyle name="Normal 16 6 2 2 2 2 3" xfId="28872" xr:uid="{00000000-0005-0000-0000-0000CF730000}"/>
    <cellStyle name="Normal 16 6 2 2 2 2 4" xfId="28873" xr:uid="{00000000-0005-0000-0000-0000D0730000}"/>
    <cellStyle name="Normal 16 6 2 2 2 2 5" xfId="28874" xr:uid="{00000000-0005-0000-0000-0000D1730000}"/>
    <cellStyle name="Normal 16 6 2 2 2 2 6" xfId="28875" xr:uid="{00000000-0005-0000-0000-0000D2730000}"/>
    <cellStyle name="Normal 16 6 2 2 2 2 7" xfId="28876" xr:uid="{00000000-0005-0000-0000-0000D3730000}"/>
    <cellStyle name="Normal 16 6 2 2 2 3" xfId="28877" xr:uid="{00000000-0005-0000-0000-0000D4730000}"/>
    <cellStyle name="Normal 16 6 2 2 2 4" xfId="28878" xr:uid="{00000000-0005-0000-0000-0000D5730000}"/>
    <cellStyle name="Normal 16 6 2 2 2 5" xfId="28879" xr:uid="{00000000-0005-0000-0000-0000D6730000}"/>
    <cellStyle name="Normal 16 6 2 2 2 6" xfId="28880" xr:uid="{00000000-0005-0000-0000-0000D7730000}"/>
    <cellStyle name="Normal 16 6 2 2 2 7" xfId="28881" xr:uid="{00000000-0005-0000-0000-0000D8730000}"/>
    <cellStyle name="Normal 16 6 2 2 2 8" xfId="28882" xr:uid="{00000000-0005-0000-0000-0000D9730000}"/>
    <cellStyle name="Normal 16 6 2 2 3" xfId="28883" xr:uid="{00000000-0005-0000-0000-0000DA730000}"/>
    <cellStyle name="Normal 16 6 2 2 3 2" xfId="28884" xr:uid="{00000000-0005-0000-0000-0000DB730000}"/>
    <cellStyle name="Normal 16 6 2 2 3 2 2" xfId="28885" xr:uid="{00000000-0005-0000-0000-0000DC730000}"/>
    <cellStyle name="Normal 16 6 2 2 3 2 3" xfId="28886" xr:uid="{00000000-0005-0000-0000-0000DD730000}"/>
    <cellStyle name="Normal 16 6 2 2 3 2 4" xfId="28887" xr:uid="{00000000-0005-0000-0000-0000DE730000}"/>
    <cellStyle name="Normal 16 6 2 2 3 2 5" xfId="28888" xr:uid="{00000000-0005-0000-0000-0000DF730000}"/>
    <cellStyle name="Normal 16 6 2 2 3 2 6" xfId="28889" xr:uid="{00000000-0005-0000-0000-0000E0730000}"/>
    <cellStyle name="Normal 16 6 2 2 3 2 7" xfId="28890" xr:uid="{00000000-0005-0000-0000-0000E1730000}"/>
    <cellStyle name="Normal 16 6 2 2 3 3" xfId="28891" xr:uid="{00000000-0005-0000-0000-0000E2730000}"/>
    <cellStyle name="Normal 16 6 2 2 3 4" xfId="28892" xr:uid="{00000000-0005-0000-0000-0000E3730000}"/>
    <cellStyle name="Normal 16 6 2 2 3 5" xfId="28893" xr:uid="{00000000-0005-0000-0000-0000E4730000}"/>
    <cellStyle name="Normal 16 6 2 2 3 6" xfId="28894" xr:uid="{00000000-0005-0000-0000-0000E5730000}"/>
    <cellStyle name="Normal 16 6 2 2 3 7" xfId="28895" xr:uid="{00000000-0005-0000-0000-0000E6730000}"/>
    <cellStyle name="Normal 16 6 2 2 3 8" xfId="28896" xr:uid="{00000000-0005-0000-0000-0000E7730000}"/>
    <cellStyle name="Normal 16 6 2 2 4" xfId="28897" xr:uid="{00000000-0005-0000-0000-0000E8730000}"/>
    <cellStyle name="Normal 16 6 2 2 4 2" xfId="28898" xr:uid="{00000000-0005-0000-0000-0000E9730000}"/>
    <cellStyle name="Normal 16 6 2 2 4 3" xfId="28899" xr:uid="{00000000-0005-0000-0000-0000EA730000}"/>
    <cellStyle name="Normal 16 6 2 2 4 4" xfId="28900" xr:uid="{00000000-0005-0000-0000-0000EB730000}"/>
    <cellStyle name="Normal 16 6 2 2 4 5" xfId="28901" xr:uid="{00000000-0005-0000-0000-0000EC730000}"/>
    <cellStyle name="Normal 16 6 2 2 4 6" xfId="28902" xr:uid="{00000000-0005-0000-0000-0000ED730000}"/>
    <cellStyle name="Normal 16 6 2 2 4 7" xfId="28903" xr:uid="{00000000-0005-0000-0000-0000EE730000}"/>
    <cellStyle name="Normal 16 6 2 2 5" xfId="28904" xr:uid="{00000000-0005-0000-0000-0000EF730000}"/>
    <cellStyle name="Normal 16 6 2 2 6" xfId="28905" xr:uid="{00000000-0005-0000-0000-0000F0730000}"/>
    <cellStyle name="Normal 16 6 2 2 7" xfId="28906" xr:uid="{00000000-0005-0000-0000-0000F1730000}"/>
    <cellStyle name="Normal 16 6 2 2 8" xfId="28907" xr:uid="{00000000-0005-0000-0000-0000F2730000}"/>
    <cellStyle name="Normal 16 6 2 2 9" xfId="28908" xr:uid="{00000000-0005-0000-0000-0000F3730000}"/>
    <cellStyle name="Normal 16 6 2 3" xfId="28909" xr:uid="{00000000-0005-0000-0000-0000F4730000}"/>
    <cellStyle name="Normal 16 6 2 3 2" xfId="28910" xr:uid="{00000000-0005-0000-0000-0000F5730000}"/>
    <cellStyle name="Normal 16 6 2 3 2 2" xfId="28911" xr:uid="{00000000-0005-0000-0000-0000F6730000}"/>
    <cellStyle name="Normal 16 6 2 3 2 2 2" xfId="28912" xr:uid="{00000000-0005-0000-0000-0000F7730000}"/>
    <cellStyle name="Normal 16 6 2 3 2 2 3" xfId="28913" xr:uid="{00000000-0005-0000-0000-0000F8730000}"/>
    <cellStyle name="Normal 16 6 2 3 2 2 4" xfId="28914" xr:uid="{00000000-0005-0000-0000-0000F9730000}"/>
    <cellStyle name="Normal 16 6 2 3 2 2 5" xfId="28915" xr:uid="{00000000-0005-0000-0000-0000FA730000}"/>
    <cellStyle name="Normal 16 6 2 3 2 2 6" xfId="28916" xr:uid="{00000000-0005-0000-0000-0000FB730000}"/>
    <cellStyle name="Normal 16 6 2 3 2 2 7" xfId="28917" xr:uid="{00000000-0005-0000-0000-0000FC730000}"/>
    <cellStyle name="Normal 16 6 2 3 2 3" xfId="28918" xr:uid="{00000000-0005-0000-0000-0000FD730000}"/>
    <cellStyle name="Normal 16 6 2 3 2 4" xfId="28919" xr:uid="{00000000-0005-0000-0000-0000FE730000}"/>
    <cellStyle name="Normal 16 6 2 3 2 5" xfId="28920" xr:uid="{00000000-0005-0000-0000-0000FF730000}"/>
    <cellStyle name="Normal 16 6 2 3 2 6" xfId="28921" xr:uid="{00000000-0005-0000-0000-000000740000}"/>
    <cellStyle name="Normal 16 6 2 3 2 7" xfId="28922" xr:uid="{00000000-0005-0000-0000-000001740000}"/>
    <cellStyle name="Normal 16 6 2 3 2 8" xfId="28923" xr:uid="{00000000-0005-0000-0000-000002740000}"/>
    <cellStyle name="Normal 16 6 2 3 3" xfId="28924" xr:uid="{00000000-0005-0000-0000-000003740000}"/>
    <cellStyle name="Normal 16 6 2 3 3 2" xfId="28925" xr:uid="{00000000-0005-0000-0000-000004740000}"/>
    <cellStyle name="Normal 16 6 2 3 3 3" xfId="28926" xr:uid="{00000000-0005-0000-0000-000005740000}"/>
    <cellStyle name="Normal 16 6 2 3 3 4" xfId="28927" xr:uid="{00000000-0005-0000-0000-000006740000}"/>
    <cellStyle name="Normal 16 6 2 3 3 5" xfId="28928" xr:uid="{00000000-0005-0000-0000-000007740000}"/>
    <cellStyle name="Normal 16 6 2 3 3 6" xfId="28929" xr:uid="{00000000-0005-0000-0000-000008740000}"/>
    <cellStyle name="Normal 16 6 2 3 3 7" xfId="28930" xr:uid="{00000000-0005-0000-0000-000009740000}"/>
    <cellStyle name="Normal 16 6 2 3 4" xfId="28931" xr:uid="{00000000-0005-0000-0000-00000A740000}"/>
    <cellStyle name="Normal 16 6 2 3 5" xfId="28932" xr:uid="{00000000-0005-0000-0000-00000B740000}"/>
    <cellStyle name="Normal 16 6 2 3 6" xfId="28933" xr:uid="{00000000-0005-0000-0000-00000C740000}"/>
    <cellStyle name="Normal 16 6 2 3 7" xfId="28934" xr:uid="{00000000-0005-0000-0000-00000D740000}"/>
    <cellStyle name="Normal 16 6 2 3 8" xfId="28935" xr:uid="{00000000-0005-0000-0000-00000E740000}"/>
    <cellStyle name="Normal 16 6 2 3 9" xfId="28936" xr:uid="{00000000-0005-0000-0000-00000F740000}"/>
    <cellStyle name="Normal 16 6 2 4" xfId="28937" xr:uid="{00000000-0005-0000-0000-000010740000}"/>
    <cellStyle name="Normal 16 6 2 4 2" xfId="28938" xr:uid="{00000000-0005-0000-0000-000011740000}"/>
    <cellStyle name="Normal 16 6 2 4 2 2" xfId="28939" xr:uid="{00000000-0005-0000-0000-000012740000}"/>
    <cellStyle name="Normal 16 6 2 4 2 3" xfId="28940" xr:uid="{00000000-0005-0000-0000-000013740000}"/>
    <cellStyle name="Normal 16 6 2 4 2 4" xfId="28941" xr:uid="{00000000-0005-0000-0000-000014740000}"/>
    <cellStyle name="Normal 16 6 2 4 2 5" xfId="28942" xr:uid="{00000000-0005-0000-0000-000015740000}"/>
    <cellStyle name="Normal 16 6 2 4 2 6" xfId="28943" xr:uid="{00000000-0005-0000-0000-000016740000}"/>
    <cellStyle name="Normal 16 6 2 4 2 7" xfId="28944" xr:uid="{00000000-0005-0000-0000-000017740000}"/>
    <cellStyle name="Normal 16 6 2 4 3" xfId="28945" xr:uid="{00000000-0005-0000-0000-000018740000}"/>
    <cellStyle name="Normal 16 6 2 4 4" xfId="28946" xr:uid="{00000000-0005-0000-0000-000019740000}"/>
    <cellStyle name="Normal 16 6 2 4 5" xfId="28947" xr:uid="{00000000-0005-0000-0000-00001A740000}"/>
    <cellStyle name="Normal 16 6 2 4 6" xfId="28948" xr:uid="{00000000-0005-0000-0000-00001B740000}"/>
    <cellStyle name="Normal 16 6 2 4 7" xfId="28949" xr:uid="{00000000-0005-0000-0000-00001C740000}"/>
    <cellStyle name="Normal 16 6 2 4 8" xfId="28950" xr:uid="{00000000-0005-0000-0000-00001D740000}"/>
    <cellStyle name="Normal 16 6 2 5" xfId="28951" xr:uid="{00000000-0005-0000-0000-00001E740000}"/>
    <cellStyle name="Normal 16 6 2 5 2" xfId="28952" xr:uid="{00000000-0005-0000-0000-00001F740000}"/>
    <cellStyle name="Normal 16 6 2 5 3" xfId="28953" xr:uid="{00000000-0005-0000-0000-000020740000}"/>
    <cellStyle name="Normal 16 6 2 5 4" xfId="28954" xr:uid="{00000000-0005-0000-0000-000021740000}"/>
    <cellStyle name="Normal 16 6 2 5 5" xfId="28955" xr:uid="{00000000-0005-0000-0000-000022740000}"/>
    <cellStyle name="Normal 16 6 2 5 6" xfId="28956" xr:uid="{00000000-0005-0000-0000-000023740000}"/>
    <cellStyle name="Normal 16 6 2 5 7" xfId="28957" xr:uid="{00000000-0005-0000-0000-000024740000}"/>
    <cellStyle name="Normal 16 6 2 6" xfId="28958" xr:uid="{00000000-0005-0000-0000-000025740000}"/>
    <cellStyle name="Normal 16 6 2 7" xfId="28959" xr:uid="{00000000-0005-0000-0000-000026740000}"/>
    <cellStyle name="Normal 16 6 2 8" xfId="28960" xr:uid="{00000000-0005-0000-0000-000027740000}"/>
    <cellStyle name="Normal 16 6 2 9" xfId="28961" xr:uid="{00000000-0005-0000-0000-000028740000}"/>
    <cellStyle name="Normal 16 6 3" xfId="757" xr:uid="{00000000-0005-0000-0000-000029740000}"/>
    <cellStyle name="Normal 16 6 3 10" xfId="28962" xr:uid="{00000000-0005-0000-0000-00002A740000}"/>
    <cellStyle name="Normal 16 6 3 11" xfId="57041" xr:uid="{00000000-0005-0000-0000-00002B740000}"/>
    <cellStyle name="Normal 16 6 3 2" xfId="1100" xr:uid="{00000000-0005-0000-0000-00002C740000}"/>
    <cellStyle name="Normal 16 6 3 2 2" xfId="1597" xr:uid="{00000000-0005-0000-0000-00002D740000}"/>
    <cellStyle name="Normal 16 6 3 2 2 2" xfId="1827" xr:uid="{00000000-0005-0000-0000-00002E740000}"/>
    <cellStyle name="Normal 16 6 3 2 2 2 2" xfId="3428" xr:uid="{00000000-0005-0000-0000-00002F740000}"/>
    <cellStyle name="Normal 16 6 3 2 2 2 2 2" xfId="28963" xr:uid="{00000000-0005-0000-0000-000030740000}"/>
    <cellStyle name="Normal 16 6 3 2 2 2 2 3" xfId="57042" xr:uid="{00000000-0005-0000-0000-000031740000}"/>
    <cellStyle name="Normal 16 6 3 2 2 2 2_Sheet1" xfId="28964" xr:uid="{00000000-0005-0000-0000-000032740000}"/>
    <cellStyle name="Normal 16 6 3 2 2 2 3" xfId="28965" xr:uid="{00000000-0005-0000-0000-000033740000}"/>
    <cellStyle name="Normal 16 6 3 2 2 2 4" xfId="57043" xr:uid="{00000000-0005-0000-0000-000034740000}"/>
    <cellStyle name="Normal 16 6 3 2 2 2_Sheet1" xfId="28966" xr:uid="{00000000-0005-0000-0000-000035740000}"/>
    <cellStyle name="Normal 16 6 3 2 2 3" xfId="3205" xr:uid="{00000000-0005-0000-0000-000036740000}"/>
    <cellStyle name="Normal 16 6 3 2 2 3 2" xfId="28967" xr:uid="{00000000-0005-0000-0000-000037740000}"/>
    <cellStyle name="Normal 16 6 3 2 2 3 3" xfId="57044" xr:uid="{00000000-0005-0000-0000-000038740000}"/>
    <cellStyle name="Normal 16 6 3 2 2 3_Sheet1" xfId="28968" xr:uid="{00000000-0005-0000-0000-000039740000}"/>
    <cellStyle name="Normal 16 6 3 2 2 4" xfId="28969" xr:uid="{00000000-0005-0000-0000-00003A740000}"/>
    <cellStyle name="Normal 16 6 3 2 2 5" xfId="28970" xr:uid="{00000000-0005-0000-0000-00003B740000}"/>
    <cellStyle name="Normal 16 6 3 2 2 6" xfId="28971" xr:uid="{00000000-0005-0000-0000-00003C740000}"/>
    <cellStyle name="Normal 16 6 3 2 2 7" xfId="28972" xr:uid="{00000000-0005-0000-0000-00003D740000}"/>
    <cellStyle name="Normal 16 6 3 2 2 8" xfId="57045" xr:uid="{00000000-0005-0000-0000-00003E740000}"/>
    <cellStyle name="Normal 16 6 3 2 2_Sheet1" xfId="28973" xr:uid="{00000000-0005-0000-0000-00003F740000}"/>
    <cellStyle name="Normal 16 6 3 2 3" xfId="1691" xr:uid="{00000000-0005-0000-0000-000040740000}"/>
    <cellStyle name="Normal 16 6 3 2 3 2" xfId="3294" xr:uid="{00000000-0005-0000-0000-000041740000}"/>
    <cellStyle name="Normal 16 6 3 2 3 2 2" xfId="28974" xr:uid="{00000000-0005-0000-0000-000042740000}"/>
    <cellStyle name="Normal 16 6 3 2 3 2 3" xfId="57046" xr:uid="{00000000-0005-0000-0000-000043740000}"/>
    <cellStyle name="Normal 16 6 3 2 3 2_Sheet1" xfId="28975" xr:uid="{00000000-0005-0000-0000-000044740000}"/>
    <cellStyle name="Normal 16 6 3 2 3 3" xfId="28976" xr:uid="{00000000-0005-0000-0000-000045740000}"/>
    <cellStyle name="Normal 16 6 3 2 3 4" xfId="57047" xr:uid="{00000000-0005-0000-0000-000046740000}"/>
    <cellStyle name="Normal 16 6 3 2 3_Sheet1" xfId="28977" xr:uid="{00000000-0005-0000-0000-000047740000}"/>
    <cellStyle name="Normal 16 6 3 2 4" xfId="1887" xr:uid="{00000000-0005-0000-0000-000048740000}"/>
    <cellStyle name="Normal 16 6 3 2 4 2" xfId="3487" xr:uid="{00000000-0005-0000-0000-000049740000}"/>
    <cellStyle name="Normal 16 6 3 2 4 2 2" xfId="28978" xr:uid="{00000000-0005-0000-0000-00004A740000}"/>
    <cellStyle name="Normal 16 6 3 2 4 2 3" xfId="57048" xr:uid="{00000000-0005-0000-0000-00004B740000}"/>
    <cellStyle name="Normal 16 6 3 2 4 2_Sheet1" xfId="28979" xr:uid="{00000000-0005-0000-0000-00004C740000}"/>
    <cellStyle name="Normal 16 6 3 2 4 3" xfId="28980" xr:uid="{00000000-0005-0000-0000-00004D740000}"/>
    <cellStyle name="Normal 16 6 3 2 4 4" xfId="57049" xr:uid="{00000000-0005-0000-0000-00004E740000}"/>
    <cellStyle name="Normal 16 6 3 2 4_Sheet1" xfId="28981" xr:uid="{00000000-0005-0000-0000-00004F740000}"/>
    <cellStyle name="Normal 16 6 3 2 5" xfId="1981" xr:uid="{00000000-0005-0000-0000-000050740000}"/>
    <cellStyle name="Normal 16 6 3 2 5 2" xfId="28982" xr:uid="{00000000-0005-0000-0000-000051740000}"/>
    <cellStyle name="Normal 16 6 3 2 5 3" xfId="57050" xr:uid="{00000000-0005-0000-0000-000052740000}"/>
    <cellStyle name="Normal 16 6 3 2 5_Sheet1" xfId="28983" xr:uid="{00000000-0005-0000-0000-000053740000}"/>
    <cellStyle name="Normal 16 6 3 2 6" xfId="28984" xr:uid="{00000000-0005-0000-0000-000054740000}"/>
    <cellStyle name="Normal 16 6 3 2 7" xfId="28985" xr:uid="{00000000-0005-0000-0000-000055740000}"/>
    <cellStyle name="Normal 16 6 3 2 8" xfId="28986" xr:uid="{00000000-0005-0000-0000-000056740000}"/>
    <cellStyle name="Normal 16 6 3 2 9" xfId="57051" xr:uid="{00000000-0005-0000-0000-000057740000}"/>
    <cellStyle name="Normal 16 6 3 2_Sheet1" xfId="28987" xr:uid="{00000000-0005-0000-0000-000058740000}"/>
    <cellStyle name="Normal 16 6 3 3" xfId="1210" xr:uid="{00000000-0005-0000-0000-000059740000}"/>
    <cellStyle name="Normal 16 6 3 3 2" xfId="1736" xr:uid="{00000000-0005-0000-0000-00005A740000}"/>
    <cellStyle name="Normal 16 6 3 3 2 2" xfId="3338" xr:uid="{00000000-0005-0000-0000-00005B740000}"/>
    <cellStyle name="Normal 16 6 3 3 2 2 2" xfId="28988" xr:uid="{00000000-0005-0000-0000-00005C740000}"/>
    <cellStyle name="Normal 16 6 3 3 2 2 3" xfId="57052" xr:uid="{00000000-0005-0000-0000-00005D740000}"/>
    <cellStyle name="Normal 16 6 3 3 2 2_Sheet1" xfId="28989" xr:uid="{00000000-0005-0000-0000-00005E740000}"/>
    <cellStyle name="Normal 16 6 3 3 2 3" xfId="28990" xr:uid="{00000000-0005-0000-0000-00005F740000}"/>
    <cellStyle name="Normal 16 6 3 3 2 4" xfId="28991" xr:uid="{00000000-0005-0000-0000-000060740000}"/>
    <cellStyle name="Normal 16 6 3 3 2 5" xfId="28992" xr:uid="{00000000-0005-0000-0000-000061740000}"/>
    <cellStyle name="Normal 16 6 3 3 2 6" xfId="28993" xr:uid="{00000000-0005-0000-0000-000062740000}"/>
    <cellStyle name="Normal 16 6 3 3 2 7" xfId="28994" xr:uid="{00000000-0005-0000-0000-000063740000}"/>
    <cellStyle name="Normal 16 6 3 3 2 8" xfId="57053" xr:uid="{00000000-0005-0000-0000-000064740000}"/>
    <cellStyle name="Normal 16 6 3 3 2_Sheet1" xfId="28995" xr:uid="{00000000-0005-0000-0000-000065740000}"/>
    <cellStyle name="Normal 16 6 3 3 3" xfId="3126" xr:uid="{00000000-0005-0000-0000-000066740000}"/>
    <cellStyle name="Normal 16 6 3 3 3 2" xfId="28996" xr:uid="{00000000-0005-0000-0000-000067740000}"/>
    <cellStyle name="Normal 16 6 3 3 3 3" xfId="57054" xr:uid="{00000000-0005-0000-0000-000068740000}"/>
    <cellStyle name="Normal 16 6 3 3 3_Sheet1" xfId="28997" xr:uid="{00000000-0005-0000-0000-000069740000}"/>
    <cellStyle name="Normal 16 6 3 3 4" xfId="28998" xr:uid="{00000000-0005-0000-0000-00006A740000}"/>
    <cellStyle name="Normal 16 6 3 3 5" xfId="28999" xr:uid="{00000000-0005-0000-0000-00006B740000}"/>
    <cellStyle name="Normal 16 6 3 3 6" xfId="29000" xr:uid="{00000000-0005-0000-0000-00006C740000}"/>
    <cellStyle name="Normal 16 6 3 3 7" xfId="29001" xr:uid="{00000000-0005-0000-0000-00006D740000}"/>
    <cellStyle name="Normal 16 6 3 3 8" xfId="29002" xr:uid="{00000000-0005-0000-0000-00006E740000}"/>
    <cellStyle name="Normal 16 6 3 3 9" xfId="57055" xr:uid="{00000000-0005-0000-0000-00006F740000}"/>
    <cellStyle name="Normal 16 6 3 3_Sheet1" xfId="29003" xr:uid="{00000000-0005-0000-0000-000070740000}"/>
    <cellStyle name="Normal 16 6 3 4" xfId="1548" xr:uid="{00000000-0005-0000-0000-000071740000}"/>
    <cellStyle name="Normal 16 6 3 4 2" xfId="1781" xr:uid="{00000000-0005-0000-0000-000072740000}"/>
    <cellStyle name="Normal 16 6 3 4 2 2" xfId="3383" xr:uid="{00000000-0005-0000-0000-000073740000}"/>
    <cellStyle name="Normal 16 6 3 4 2 2 2" xfId="29004" xr:uid="{00000000-0005-0000-0000-000074740000}"/>
    <cellStyle name="Normal 16 6 3 4 2 2 3" xfId="57056" xr:uid="{00000000-0005-0000-0000-000075740000}"/>
    <cellStyle name="Normal 16 6 3 4 2 2_Sheet1" xfId="29005" xr:uid="{00000000-0005-0000-0000-000076740000}"/>
    <cellStyle name="Normal 16 6 3 4 2 3" xfId="29006" xr:uid="{00000000-0005-0000-0000-000077740000}"/>
    <cellStyle name="Normal 16 6 3 4 2 4" xfId="57057" xr:uid="{00000000-0005-0000-0000-000078740000}"/>
    <cellStyle name="Normal 16 6 3 4 2_Sheet1" xfId="29007" xr:uid="{00000000-0005-0000-0000-000079740000}"/>
    <cellStyle name="Normal 16 6 3 4 3" xfId="3159" xr:uid="{00000000-0005-0000-0000-00007A740000}"/>
    <cellStyle name="Normal 16 6 3 4 3 2" xfId="29008" xr:uid="{00000000-0005-0000-0000-00007B740000}"/>
    <cellStyle name="Normal 16 6 3 4 3 3" xfId="57058" xr:uid="{00000000-0005-0000-0000-00007C740000}"/>
    <cellStyle name="Normal 16 6 3 4 3_Sheet1" xfId="29009" xr:uid="{00000000-0005-0000-0000-00007D740000}"/>
    <cellStyle name="Normal 16 6 3 4 4" xfId="29010" xr:uid="{00000000-0005-0000-0000-00007E740000}"/>
    <cellStyle name="Normal 16 6 3 4 5" xfId="29011" xr:uid="{00000000-0005-0000-0000-00007F740000}"/>
    <cellStyle name="Normal 16 6 3 4 6" xfId="29012" xr:uid="{00000000-0005-0000-0000-000080740000}"/>
    <cellStyle name="Normal 16 6 3 4 7" xfId="29013" xr:uid="{00000000-0005-0000-0000-000081740000}"/>
    <cellStyle name="Normal 16 6 3 4 8" xfId="57059" xr:uid="{00000000-0005-0000-0000-000082740000}"/>
    <cellStyle name="Normal 16 6 3 4_Sheet1" xfId="29014" xr:uid="{00000000-0005-0000-0000-000083740000}"/>
    <cellStyle name="Normal 16 6 3 5" xfId="1646" xr:uid="{00000000-0005-0000-0000-000084740000}"/>
    <cellStyle name="Normal 16 6 3 5 2" xfId="3250" xr:uid="{00000000-0005-0000-0000-000085740000}"/>
    <cellStyle name="Normal 16 6 3 5 2 2" xfId="29015" xr:uid="{00000000-0005-0000-0000-000086740000}"/>
    <cellStyle name="Normal 16 6 3 5 2 3" xfId="57060" xr:uid="{00000000-0005-0000-0000-000087740000}"/>
    <cellStyle name="Normal 16 6 3 5 2_Sheet1" xfId="29016" xr:uid="{00000000-0005-0000-0000-000088740000}"/>
    <cellStyle name="Normal 16 6 3 5 3" xfId="29017" xr:uid="{00000000-0005-0000-0000-000089740000}"/>
    <cellStyle name="Normal 16 6 3 5 4" xfId="57061" xr:uid="{00000000-0005-0000-0000-00008A740000}"/>
    <cellStyle name="Normal 16 6 3 5_Sheet1" xfId="29018" xr:uid="{00000000-0005-0000-0000-00008B740000}"/>
    <cellStyle name="Normal 16 6 3 6" xfId="1886" xr:uid="{00000000-0005-0000-0000-00008C740000}"/>
    <cellStyle name="Normal 16 6 3 6 2" xfId="3486" xr:uid="{00000000-0005-0000-0000-00008D740000}"/>
    <cellStyle name="Normal 16 6 3 6 2 2" xfId="29019" xr:uid="{00000000-0005-0000-0000-00008E740000}"/>
    <cellStyle name="Normal 16 6 3 6 2 3" xfId="57062" xr:uid="{00000000-0005-0000-0000-00008F740000}"/>
    <cellStyle name="Normal 16 6 3 6 2_Sheet1" xfId="29020" xr:uid="{00000000-0005-0000-0000-000090740000}"/>
    <cellStyle name="Normal 16 6 3 6 3" xfId="29021" xr:uid="{00000000-0005-0000-0000-000091740000}"/>
    <cellStyle name="Normal 16 6 3 6 4" xfId="57063" xr:uid="{00000000-0005-0000-0000-000092740000}"/>
    <cellStyle name="Normal 16 6 3 6_Sheet1" xfId="29022" xr:uid="{00000000-0005-0000-0000-000093740000}"/>
    <cellStyle name="Normal 16 6 3 7" xfId="1980" xr:uid="{00000000-0005-0000-0000-000094740000}"/>
    <cellStyle name="Normal 16 6 3 7 2" xfId="29023" xr:uid="{00000000-0005-0000-0000-000095740000}"/>
    <cellStyle name="Normal 16 6 3 7 3" xfId="57064" xr:uid="{00000000-0005-0000-0000-000096740000}"/>
    <cellStyle name="Normal 16 6 3 7_Sheet1" xfId="29024" xr:uid="{00000000-0005-0000-0000-000097740000}"/>
    <cellStyle name="Normal 16 6 3 8" xfId="29025" xr:uid="{00000000-0005-0000-0000-000098740000}"/>
    <cellStyle name="Normal 16 6 3 9" xfId="29026" xr:uid="{00000000-0005-0000-0000-000099740000}"/>
    <cellStyle name="Normal 16 6 3_Sheet1" xfId="29027" xr:uid="{00000000-0005-0000-0000-00009A740000}"/>
    <cellStyle name="Normal 16 6 4" xfId="29028" xr:uid="{00000000-0005-0000-0000-00009B740000}"/>
    <cellStyle name="Normal 16 6 4 2" xfId="29029" xr:uid="{00000000-0005-0000-0000-00009C740000}"/>
    <cellStyle name="Normal 16 6 4 2 2" xfId="29030" xr:uid="{00000000-0005-0000-0000-00009D740000}"/>
    <cellStyle name="Normal 16 6 4 2 2 2" xfId="29031" xr:uid="{00000000-0005-0000-0000-00009E740000}"/>
    <cellStyle name="Normal 16 6 4 2 2 3" xfId="29032" xr:uid="{00000000-0005-0000-0000-00009F740000}"/>
    <cellStyle name="Normal 16 6 4 2 2 4" xfId="29033" xr:uid="{00000000-0005-0000-0000-0000A0740000}"/>
    <cellStyle name="Normal 16 6 4 2 2 5" xfId="29034" xr:uid="{00000000-0005-0000-0000-0000A1740000}"/>
    <cellStyle name="Normal 16 6 4 2 2 6" xfId="29035" xr:uid="{00000000-0005-0000-0000-0000A2740000}"/>
    <cellStyle name="Normal 16 6 4 2 2 7" xfId="29036" xr:uid="{00000000-0005-0000-0000-0000A3740000}"/>
    <cellStyle name="Normal 16 6 4 2 3" xfId="29037" xr:uid="{00000000-0005-0000-0000-0000A4740000}"/>
    <cellStyle name="Normal 16 6 4 2 4" xfId="29038" xr:uid="{00000000-0005-0000-0000-0000A5740000}"/>
    <cellStyle name="Normal 16 6 4 2 5" xfId="29039" xr:uid="{00000000-0005-0000-0000-0000A6740000}"/>
    <cellStyle name="Normal 16 6 4 2 6" xfId="29040" xr:uid="{00000000-0005-0000-0000-0000A7740000}"/>
    <cellStyle name="Normal 16 6 4 2 7" xfId="29041" xr:uid="{00000000-0005-0000-0000-0000A8740000}"/>
    <cellStyle name="Normal 16 6 4 2 8" xfId="29042" xr:uid="{00000000-0005-0000-0000-0000A9740000}"/>
    <cellStyle name="Normal 16 6 4 3" xfId="29043" xr:uid="{00000000-0005-0000-0000-0000AA740000}"/>
    <cellStyle name="Normal 16 6 4 3 2" xfId="29044" xr:uid="{00000000-0005-0000-0000-0000AB740000}"/>
    <cellStyle name="Normal 16 6 4 3 3" xfId="29045" xr:uid="{00000000-0005-0000-0000-0000AC740000}"/>
    <cellStyle name="Normal 16 6 4 3 4" xfId="29046" xr:uid="{00000000-0005-0000-0000-0000AD740000}"/>
    <cellStyle name="Normal 16 6 4 3 5" xfId="29047" xr:uid="{00000000-0005-0000-0000-0000AE740000}"/>
    <cellStyle name="Normal 16 6 4 3 6" xfId="29048" xr:uid="{00000000-0005-0000-0000-0000AF740000}"/>
    <cellStyle name="Normal 16 6 4 3 7" xfId="29049" xr:uid="{00000000-0005-0000-0000-0000B0740000}"/>
    <cellStyle name="Normal 16 6 4 4" xfId="29050" xr:uid="{00000000-0005-0000-0000-0000B1740000}"/>
    <cellStyle name="Normal 16 6 4 5" xfId="29051" xr:uid="{00000000-0005-0000-0000-0000B2740000}"/>
    <cellStyle name="Normal 16 6 4 6" xfId="29052" xr:uid="{00000000-0005-0000-0000-0000B3740000}"/>
    <cellStyle name="Normal 16 6 4 7" xfId="29053" xr:uid="{00000000-0005-0000-0000-0000B4740000}"/>
    <cellStyle name="Normal 16 6 4 8" xfId="29054" xr:uid="{00000000-0005-0000-0000-0000B5740000}"/>
    <cellStyle name="Normal 16 6 4 9" xfId="29055" xr:uid="{00000000-0005-0000-0000-0000B6740000}"/>
    <cellStyle name="Normal 16 6 5" xfId="29056" xr:uid="{00000000-0005-0000-0000-0000B7740000}"/>
    <cellStyle name="Normal 16 6 5 2" xfId="29057" xr:uid="{00000000-0005-0000-0000-0000B8740000}"/>
    <cellStyle name="Normal 16 6 5 2 2" xfId="29058" xr:uid="{00000000-0005-0000-0000-0000B9740000}"/>
    <cellStyle name="Normal 16 6 5 2 3" xfId="29059" xr:uid="{00000000-0005-0000-0000-0000BA740000}"/>
    <cellStyle name="Normal 16 6 5 2 4" xfId="29060" xr:uid="{00000000-0005-0000-0000-0000BB740000}"/>
    <cellStyle name="Normal 16 6 5 2 5" xfId="29061" xr:uid="{00000000-0005-0000-0000-0000BC740000}"/>
    <cellStyle name="Normal 16 6 5 2 6" xfId="29062" xr:uid="{00000000-0005-0000-0000-0000BD740000}"/>
    <cellStyle name="Normal 16 6 5 2 7" xfId="29063" xr:uid="{00000000-0005-0000-0000-0000BE740000}"/>
    <cellStyle name="Normal 16 6 5 3" xfId="29064" xr:uid="{00000000-0005-0000-0000-0000BF740000}"/>
    <cellStyle name="Normal 16 6 5 4" xfId="29065" xr:uid="{00000000-0005-0000-0000-0000C0740000}"/>
    <cellStyle name="Normal 16 6 5 5" xfId="29066" xr:uid="{00000000-0005-0000-0000-0000C1740000}"/>
    <cellStyle name="Normal 16 6 5 6" xfId="29067" xr:uid="{00000000-0005-0000-0000-0000C2740000}"/>
    <cellStyle name="Normal 16 6 5 7" xfId="29068" xr:uid="{00000000-0005-0000-0000-0000C3740000}"/>
    <cellStyle name="Normal 16 6 5 8" xfId="29069" xr:uid="{00000000-0005-0000-0000-0000C4740000}"/>
    <cellStyle name="Normal 16 6 6" xfId="29070" xr:uid="{00000000-0005-0000-0000-0000C5740000}"/>
    <cellStyle name="Normal 16 6 6 2" xfId="29071" xr:uid="{00000000-0005-0000-0000-0000C6740000}"/>
    <cellStyle name="Normal 16 6 6 3" xfId="29072" xr:uid="{00000000-0005-0000-0000-0000C7740000}"/>
    <cellStyle name="Normal 16 6 6 4" xfId="29073" xr:uid="{00000000-0005-0000-0000-0000C8740000}"/>
    <cellStyle name="Normal 16 6 6 5" xfId="29074" xr:uid="{00000000-0005-0000-0000-0000C9740000}"/>
    <cellStyle name="Normal 16 6 6 6" xfId="29075" xr:uid="{00000000-0005-0000-0000-0000CA740000}"/>
    <cellStyle name="Normal 16 6 6 7" xfId="29076" xr:uid="{00000000-0005-0000-0000-0000CB740000}"/>
    <cellStyle name="Normal 16 6 7" xfId="29077" xr:uid="{00000000-0005-0000-0000-0000CC740000}"/>
    <cellStyle name="Normal 16 6 8" xfId="29078" xr:uid="{00000000-0005-0000-0000-0000CD740000}"/>
    <cellStyle name="Normal 16 6 9" xfId="29079" xr:uid="{00000000-0005-0000-0000-0000CE740000}"/>
    <cellStyle name="Normal 16 7" xfId="578" xr:uid="{00000000-0005-0000-0000-0000CF740000}"/>
    <cellStyle name="Normal 16 7 10" xfId="29080" xr:uid="{00000000-0005-0000-0000-0000D0740000}"/>
    <cellStyle name="Normal 16 7 11" xfId="29081" xr:uid="{00000000-0005-0000-0000-0000D1740000}"/>
    <cellStyle name="Normal 16 7 2" xfId="579" xr:uid="{00000000-0005-0000-0000-0000D2740000}"/>
    <cellStyle name="Normal 16 7 2 10" xfId="29082" xr:uid="{00000000-0005-0000-0000-0000D3740000}"/>
    <cellStyle name="Normal 16 7 2 2" xfId="29083" xr:uid="{00000000-0005-0000-0000-0000D4740000}"/>
    <cellStyle name="Normal 16 7 2 2 2" xfId="29084" xr:uid="{00000000-0005-0000-0000-0000D5740000}"/>
    <cellStyle name="Normal 16 7 2 2 2 2" xfId="29085" xr:uid="{00000000-0005-0000-0000-0000D6740000}"/>
    <cellStyle name="Normal 16 7 2 2 2 3" xfId="29086" xr:uid="{00000000-0005-0000-0000-0000D7740000}"/>
    <cellStyle name="Normal 16 7 2 2 2 4" xfId="29087" xr:uid="{00000000-0005-0000-0000-0000D8740000}"/>
    <cellStyle name="Normal 16 7 2 2 2 5" xfId="29088" xr:uid="{00000000-0005-0000-0000-0000D9740000}"/>
    <cellStyle name="Normal 16 7 2 2 2 6" xfId="29089" xr:uid="{00000000-0005-0000-0000-0000DA740000}"/>
    <cellStyle name="Normal 16 7 2 2 2 7" xfId="29090" xr:uid="{00000000-0005-0000-0000-0000DB740000}"/>
    <cellStyle name="Normal 16 7 2 2 3" xfId="29091" xr:uid="{00000000-0005-0000-0000-0000DC740000}"/>
    <cellStyle name="Normal 16 7 2 2 4" xfId="29092" xr:uid="{00000000-0005-0000-0000-0000DD740000}"/>
    <cellStyle name="Normal 16 7 2 2 5" xfId="29093" xr:uid="{00000000-0005-0000-0000-0000DE740000}"/>
    <cellStyle name="Normal 16 7 2 2 6" xfId="29094" xr:uid="{00000000-0005-0000-0000-0000DF740000}"/>
    <cellStyle name="Normal 16 7 2 2 7" xfId="29095" xr:uid="{00000000-0005-0000-0000-0000E0740000}"/>
    <cellStyle name="Normal 16 7 2 2 8" xfId="29096" xr:uid="{00000000-0005-0000-0000-0000E1740000}"/>
    <cellStyle name="Normal 16 7 2 3" xfId="29097" xr:uid="{00000000-0005-0000-0000-0000E2740000}"/>
    <cellStyle name="Normal 16 7 2 3 2" xfId="29098" xr:uid="{00000000-0005-0000-0000-0000E3740000}"/>
    <cellStyle name="Normal 16 7 2 3 2 2" xfId="29099" xr:uid="{00000000-0005-0000-0000-0000E4740000}"/>
    <cellStyle name="Normal 16 7 2 3 2 3" xfId="29100" xr:uid="{00000000-0005-0000-0000-0000E5740000}"/>
    <cellStyle name="Normal 16 7 2 3 2 4" xfId="29101" xr:uid="{00000000-0005-0000-0000-0000E6740000}"/>
    <cellStyle name="Normal 16 7 2 3 2 5" xfId="29102" xr:uid="{00000000-0005-0000-0000-0000E7740000}"/>
    <cellStyle name="Normal 16 7 2 3 2 6" xfId="29103" xr:uid="{00000000-0005-0000-0000-0000E8740000}"/>
    <cellStyle name="Normal 16 7 2 3 2 7" xfId="29104" xr:uid="{00000000-0005-0000-0000-0000E9740000}"/>
    <cellStyle name="Normal 16 7 2 3 3" xfId="29105" xr:uid="{00000000-0005-0000-0000-0000EA740000}"/>
    <cellStyle name="Normal 16 7 2 3 4" xfId="29106" xr:uid="{00000000-0005-0000-0000-0000EB740000}"/>
    <cellStyle name="Normal 16 7 2 3 5" xfId="29107" xr:uid="{00000000-0005-0000-0000-0000EC740000}"/>
    <cellStyle name="Normal 16 7 2 3 6" xfId="29108" xr:uid="{00000000-0005-0000-0000-0000ED740000}"/>
    <cellStyle name="Normal 16 7 2 3 7" xfId="29109" xr:uid="{00000000-0005-0000-0000-0000EE740000}"/>
    <cellStyle name="Normal 16 7 2 3 8" xfId="29110" xr:uid="{00000000-0005-0000-0000-0000EF740000}"/>
    <cellStyle name="Normal 16 7 2 4" xfId="29111" xr:uid="{00000000-0005-0000-0000-0000F0740000}"/>
    <cellStyle name="Normal 16 7 2 4 2" xfId="29112" xr:uid="{00000000-0005-0000-0000-0000F1740000}"/>
    <cellStyle name="Normal 16 7 2 4 3" xfId="29113" xr:uid="{00000000-0005-0000-0000-0000F2740000}"/>
    <cellStyle name="Normal 16 7 2 4 4" xfId="29114" xr:uid="{00000000-0005-0000-0000-0000F3740000}"/>
    <cellStyle name="Normal 16 7 2 4 5" xfId="29115" xr:uid="{00000000-0005-0000-0000-0000F4740000}"/>
    <cellStyle name="Normal 16 7 2 4 6" xfId="29116" xr:uid="{00000000-0005-0000-0000-0000F5740000}"/>
    <cellStyle name="Normal 16 7 2 4 7" xfId="29117" xr:uid="{00000000-0005-0000-0000-0000F6740000}"/>
    <cellStyle name="Normal 16 7 2 5" xfId="29118" xr:uid="{00000000-0005-0000-0000-0000F7740000}"/>
    <cellStyle name="Normal 16 7 2 6" xfId="29119" xr:uid="{00000000-0005-0000-0000-0000F8740000}"/>
    <cellStyle name="Normal 16 7 2 7" xfId="29120" xr:uid="{00000000-0005-0000-0000-0000F9740000}"/>
    <cellStyle name="Normal 16 7 2 8" xfId="29121" xr:uid="{00000000-0005-0000-0000-0000FA740000}"/>
    <cellStyle name="Normal 16 7 2 9" xfId="29122" xr:uid="{00000000-0005-0000-0000-0000FB740000}"/>
    <cellStyle name="Normal 16 7 3" xfId="758" xr:uid="{00000000-0005-0000-0000-0000FC740000}"/>
    <cellStyle name="Normal 16 7 3 10" xfId="57065" xr:uid="{00000000-0005-0000-0000-0000FD740000}"/>
    <cellStyle name="Normal 16 7 3 2" xfId="1101" xr:uid="{00000000-0005-0000-0000-0000FE740000}"/>
    <cellStyle name="Normal 16 7 3 2 2" xfId="1598" xr:uid="{00000000-0005-0000-0000-0000FF740000}"/>
    <cellStyle name="Normal 16 7 3 2 2 2" xfId="1828" xr:uid="{00000000-0005-0000-0000-000000750000}"/>
    <cellStyle name="Normal 16 7 3 2 2 2 2" xfId="3429" xr:uid="{00000000-0005-0000-0000-000001750000}"/>
    <cellStyle name="Normal 16 7 3 2 2 2 2 2" xfId="29123" xr:uid="{00000000-0005-0000-0000-000002750000}"/>
    <cellStyle name="Normal 16 7 3 2 2 2 2 3" xfId="57066" xr:uid="{00000000-0005-0000-0000-000003750000}"/>
    <cellStyle name="Normal 16 7 3 2 2 2 2_Sheet1" xfId="29124" xr:uid="{00000000-0005-0000-0000-000004750000}"/>
    <cellStyle name="Normal 16 7 3 2 2 2 3" xfId="29125" xr:uid="{00000000-0005-0000-0000-000005750000}"/>
    <cellStyle name="Normal 16 7 3 2 2 2 4" xfId="57067" xr:uid="{00000000-0005-0000-0000-000006750000}"/>
    <cellStyle name="Normal 16 7 3 2 2 2_Sheet1" xfId="29126" xr:uid="{00000000-0005-0000-0000-000007750000}"/>
    <cellStyle name="Normal 16 7 3 2 2 3" xfId="3206" xr:uid="{00000000-0005-0000-0000-000008750000}"/>
    <cellStyle name="Normal 16 7 3 2 2 3 2" xfId="29127" xr:uid="{00000000-0005-0000-0000-000009750000}"/>
    <cellStyle name="Normal 16 7 3 2 2 3 3" xfId="57068" xr:uid="{00000000-0005-0000-0000-00000A750000}"/>
    <cellStyle name="Normal 16 7 3 2 2 3_Sheet1" xfId="29128" xr:uid="{00000000-0005-0000-0000-00000B750000}"/>
    <cellStyle name="Normal 16 7 3 2 2 4" xfId="29129" xr:uid="{00000000-0005-0000-0000-00000C750000}"/>
    <cellStyle name="Normal 16 7 3 2 2 5" xfId="29130" xr:uid="{00000000-0005-0000-0000-00000D750000}"/>
    <cellStyle name="Normal 16 7 3 2 2 6" xfId="29131" xr:uid="{00000000-0005-0000-0000-00000E750000}"/>
    <cellStyle name="Normal 16 7 3 2 2 7" xfId="29132" xr:uid="{00000000-0005-0000-0000-00000F750000}"/>
    <cellStyle name="Normal 16 7 3 2 2 8" xfId="57069" xr:uid="{00000000-0005-0000-0000-000010750000}"/>
    <cellStyle name="Normal 16 7 3 2 2_Sheet1" xfId="29133" xr:uid="{00000000-0005-0000-0000-000011750000}"/>
    <cellStyle name="Normal 16 7 3 2 3" xfId="1692" xr:uid="{00000000-0005-0000-0000-000012750000}"/>
    <cellStyle name="Normal 16 7 3 2 3 2" xfId="3295" xr:uid="{00000000-0005-0000-0000-000013750000}"/>
    <cellStyle name="Normal 16 7 3 2 3 2 2" xfId="29134" xr:uid="{00000000-0005-0000-0000-000014750000}"/>
    <cellStyle name="Normal 16 7 3 2 3 2 3" xfId="57070" xr:uid="{00000000-0005-0000-0000-000015750000}"/>
    <cellStyle name="Normal 16 7 3 2 3 2_Sheet1" xfId="29135" xr:uid="{00000000-0005-0000-0000-000016750000}"/>
    <cellStyle name="Normal 16 7 3 2 3 3" xfId="29136" xr:uid="{00000000-0005-0000-0000-000017750000}"/>
    <cellStyle name="Normal 16 7 3 2 3 4" xfId="57071" xr:uid="{00000000-0005-0000-0000-000018750000}"/>
    <cellStyle name="Normal 16 7 3 2 3_Sheet1" xfId="29137" xr:uid="{00000000-0005-0000-0000-000019750000}"/>
    <cellStyle name="Normal 16 7 3 2 4" xfId="1889" xr:uid="{00000000-0005-0000-0000-00001A750000}"/>
    <cellStyle name="Normal 16 7 3 2 4 2" xfId="3489" xr:uid="{00000000-0005-0000-0000-00001B750000}"/>
    <cellStyle name="Normal 16 7 3 2 4 2 2" xfId="29138" xr:uid="{00000000-0005-0000-0000-00001C750000}"/>
    <cellStyle name="Normal 16 7 3 2 4 2 3" xfId="57072" xr:uid="{00000000-0005-0000-0000-00001D750000}"/>
    <cellStyle name="Normal 16 7 3 2 4 2_Sheet1" xfId="29139" xr:uid="{00000000-0005-0000-0000-00001E750000}"/>
    <cellStyle name="Normal 16 7 3 2 4 3" xfId="29140" xr:uid="{00000000-0005-0000-0000-00001F750000}"/>
    <cellStyle name="Normal 16 7 3 2 4 4" xfId="57073" xr:uid="{00000000-0005-0000-0000-000020750000}"/>
    <cellStyle name="Normal 16 7 3 2 4_Sheet1" xfId="29141" xr:uid="{00000000-0005-0000-0000-000021750000}"/>
    <cellStyle name="Normal 16 7 3 2 5" xfId="1983" xr:uid="{00000000-0005-0000-0000-000022750000}"/>
    <cellStyle name="Normal 16 7 3 2 5 2" xfId="29142" xr:uid="{00000000-0005-0000-0000-000023750000}"/>
    <cellStyle name="Normal 16 7 3 2 5 3" xfId="57074" xr:uid="{00000000-0005-0000-0000-000024750000}"/>
    <cellStyle name="Normal 16 7 3 2 5_Sheet1" xfId="29143" xr:uid="{00000000-0005-0000-0000-000025750000}"/>
    <cellStyle name="Normal 16 7 3 2 6" xfId="29144" xr:uid="{00000000-0005-0000-0000-000026750000}"/>
    <cellStyle name="Normal 16 7 3 2 7" xfId="29145" xr:uid="{00000000-0005-0000-0000-000027750000}"/>
    <cellStyle name="Normal 16 7 3 2 8" xfId="29146" xr:uid="{00000000-0005-0000-0000-000028750000}"/>
    <cellStyle name="Normal 16 7 3 2 9" xfId="57075" xr:uid="{00000000-0005-0000-0000-000029750000}"/>
    <cellStyle name="Normal 16 7 3 2_Sheet1" xfId="29147" xr:uid="{00000000-0005-0000-0000-00002A750000}"/>
    <cellStyle name="Normal 16 7 3 3" xfId="1211" xr:uid="{00000000-0005-0000-0000-00002B750000}"/>
    <cellStyle name="Normal 16 7 3 3 2" xfId="1737" xr:uid="{00000000-0005-0000-0000-00002C750000}"/>
    <cellStyle name="Normal 16 7 3 3 2 2" xfId="3339" xr:uid="{00000000-0005-0000-0000-00002D750000}"/>
    <cellStyle name="Normal 16 7 3 3 2 2 2" xfId="29148" xr:uid="{00000000-0005-0000-0000-00002E750000}"/>
    <cellStyle name="Normal 16 7 3 3 2 2 3" xfId="57076" xr:uid="{00000000-0005-0000-0000-00002F750000}"/>
    <cellStyle name="Normal 16 7 3 3 2 2_Sheet1" xfId="29149" xr:uid="{00000000-0005-0000-0000-000030750000}"/>
    <cellStyle name="Normal 16 7 3 3 2 3" xfId="29150" xr:uid="{00000000-0005-0000-0000-000031750000}"/>
    <cellStyle name="Normal 16 7 3 3 2 4" xfId="57077" xr:uid="{00000000-0005-0000-0000-000032750000}"/>
    <cellStyle name="Normal 16 7 3 3 2_Sheet1" xfId="29151" xr:uid="{00000000-0005-0000-0000-000033750000}"/>
    <cellStyle name="Normal 16 7 3 3 3" xfId="3127" xr:uid="{00000000-0005-0000-0000-000034750000}"/>
    <cellStyle name="Normal 16 7 3 3 3 2" xfId="29152" xr:uid="{00000000-0005-0000-0000-000035750000}"/>
    <cellStyle name="Normal 16 7 3 3 3 3" xfId="57078" xr:uid="{00000000-0005-0000-0000-000036750000}"/>
    <cellStyle name="Normal 16 7 3 3 3_Sheet1" xfId="29153" xr:uid="{00000000-0005-0000-0000-000037750000}"/>
    <cellStyle name="Normal 16 7 3 3 4" xfId="29154" xr:uid="{00000000-0005-0000-0000-000038750000}"/>
    <cellStyle name="Normal 16 7 3 3 5" xfId="29155" xr:uid="{00000000-0005-0000-0000-000039750000}"/>
    <cellStyle name="Normal 16 7 3 3 6" xfId="29156" xr:uid="{00000000-0005-0000-0000-00003A750000}"/>
    <cellStyle name="Normal 16 7 3 3 7" xfId="29157" xr:uid="{00000000-0005-0000-0000-00003B750000}"/>
    <cellStyle name="Normal 16 7 3 3 8" xfId="57079" xr:uid="{00000000-0005-0000-0000-00003C750000}"/>
    <cellStyle name="Normal 16 7 3 3_Sheet1" xfId="29158" xr:uid="{00000000-0005-0000-0000-00003D750000}"/>
    <cellStyle name="Normal 16 7 3 4" xfId="1549" xr:uid="{00000000-0005-0000-0000-00003E750000}"/>
    <cellStyle name="Normal 16 7 3 4 2" xfId="1782" xr:uid="{00000000-0005-0000-0000-00003F750000}"/>
    <cellStyle name="Normal 16 7 3 4 2 2" xfId="3384" xr:uid="{00000000-0005-0000-0000-000040750000}"/>
    <cellStyle name="Normal 16 7 3 4 2 2 2" xfId="29159" xr:uid="{00000000-0005-0000-0000-000041750000}"/>
    <cellStyle name="Normal 16 7 3 4 2 2 3" xfId="57080" xr:uid="{00000000-0005-0000-0000-000042750000}"/>
    <cellStyle name="Normal 16 7 3 4 2 2_Sheet1" xfId="29160" xr:uid="{00000000-0005-0000-0000-000043750000}"/>
    <cellStyle name="Normal 16 7 3 4 2 3" xfId="29161" xr:uid="{00000000-0005-0000-0000-000044750000}"/>
    <cellStyle name="Normal 16 7 3 4 2 4" xfId="57081" xr:uid="{00000000-0005-0000-0000-000045750000}"/>
    <cellStyle name="Normal 16 7 3 4 2_Sheet1" xfId="29162" xr:uid="{00000000-0005-0000-0000-000046750000}"/>
    <cellStyle name="Normal 16 7 3 4 3" xfId="3160" xr:uid="{00000000-0005-0000-0000-000047750000}"/>
    <cellStyle name="Normal 16 7 3 4 3 2" xfId="29163" xr:uid="{00000000-0005-0000-0000-000048750000}"/>
    <cellStyle name="Normal 16 7 3 4 3 3" xfId="57082" xr:uid="{00000000-0005-0000-0000-000049750000}"/>
    <cellStyle name="Normal 16 7 3 4 3_Sheet1" xfId="29164" xr:uid="{00000000-0005-0000-0000-00004A750000}"/>
    <cellStyle name="Normal 16 7 3 4 4" xfId="29165" xr:uid="{00000000-0005-0000-0000-00004B750000}"/>
    <cellStyle name="Normal 16 7 3 4 5" xfId="57083" xr:uid="{00000000-0005-0000-0000-00004C750000}"/>
    <cellStyle name="Normal 16 7 3 4_Sheet1" xfId="29166" xr:uid="{00000000-0005-0000-0000-00004D750000}"/>
    <cellStyle name="Normal 16 7 3 5" xfId="1647" xr:uid="{00000000-0005-0000-0000-00004E750000}"/>
    <cellStyle name="Normal 16 7 3 5 2" xfId="3251" xr:uid="{00000000-0005-0000-0000-00004F750000}"/>
    <cellStyle name="Normal 16 7 3 5 2 2" xfId="29167" xr:uid="{00000000-0005-0000-0000-000050750000}"/>
    <cellStyle name="Normal 16 7 3 5 2 3" xfId="57084" xr:uid="{00000000-0005-0000-0000-000051750000}"/>
    <cellStyle name="Normal 16 7 3 5 2_Sheet1" xfId="29168" xr:uid="{00000000-0005-0000-0000-000052750000}"/>
    <cellStyle name="Normal 16 7 3 5 3" xfId="29169" xr:uid="{00000000-0005-0000-0000-000053750000}"/>
    <cellStyle name="Normal 16 7 3 5 4" xfId="57085" xr:uid="{00000000-0005-0000-0000-000054750000}"/>
    <cellStyle name="Normal 16 7 3 5_Sheet1" xfId="29170" xr:uid="{00000000-0005-0000-0000-000055750000}"/>
    <cellStyle name="Normal 16 7 3 6" xfId="1888" xr:uid="{00000000-0005-0000-0000-000056750000}"/>
    <cellStyle name="Normal 16 7 3 6 2" xfId="3488" xr:uid="{00000000-0005-0000-0000-000057750000}"/>
    <cellStyle name="Normal 16 7 3 6 2 2" xfId="29171" xr:uid="{00000000-0005-0000-0000-000058750000}"/>
    <cellStyle name="Normal 16 7 3 6 2 3" xfId="57086" xr:uid="{00000000-0005-0000-0000-000059750000}"/>
    <cellStyle name="Normal 16 7 3 6 2_Sheet1" xfId="29172" xr:uid="{00000000-0005-0000-0000-00005A750000}"/>
    <cellStyle name="Normal 16 7 3 6 3" xfId="29173" xr:uid="{00000000-0005-0000-0000-00005B750000}"/>
    <cellStyle name="Normal 16 7 3 6 4" xfId="57087" xr:uid="{00000000-0005-0000-0000-00005C750000}"/>
    <cellStyle name="Normal 16 7 3 6_Sheet1" xfId="29174" xr:uid="{00000000-0005-0000-0000-00005D750000}"/>
    <cellStyle name="Normal 16 7 3 7" xfId="1982" xr:uid="{00000000-0005-0000-0000-00005E750000}"/>
    <cellStyle name="Normal 16 7 3 7 2" xfId="29175" xr:uid="{00000000-0005-0000-0000-00005F750000}"/>
    <cellStyle name="Normal 16 7 3 7 3" xfId="57088" xr:uid="{00000000-0005-0000-0000-000060750000}"/>
    <cellStyle name="Normal 16 7 3 7_Sheet1" xfId="29176" xr:uid="{00000000-0005-0000-0000-000061750000}"/>
    <cellStyle name="Normal 16 7 3 8" xfId="29177" xr:uid="{00000000-0005-0000-0000-000062750000}"/>
    <cellStyle name="Normal 16 7 3 9" xfId="29178" xr:uid="{00000000-0005-0000-0000-000063750000}"/>
    <cellStyle name="Normal 16 7 3_Sheet1" xfId="29179" xr:uid="{00000000-0005-0000-0000-000064750000}"/>
    <cellStyle name="Normal 16 7 4" xfId="29180" xr:uid="{00000000-0005-0000-0000-000065750000}"/>
    <cellStyle name="Normal 16 7 4 2" xfId="29181" xr:uid="{00000000-0005-0000-0000-000066750000}"/>
    <cellStyle name="Normal 16 7 4 2 2" xfId="29182" xr:uid="{00000000-0005-0000-0000-000067750000}"/>
    <cellStyle name="Normal 16 7 4 2 3" xfId="29183" xr:uid="{00000000-0005-0000-0000-000068750000}"/>
    <cellStyle name="Normal 16 7 4 2 4" xfId="29184" xr:uid="{00000000-0005-0000-0000-000069750000}"/>
    <cellStyle name="Normal 16 7 4 2 5" xfId="29185" xr:uid="{00000000-0005-0000-0000-00006A750000}"/>
    <cellStyle name="Normal 16 7 4 2 6" xfId="29186" xr:uid="{00000000-0005-0000-0000-00006B750000}"/>
    <cellStyle name="Normal 16 7 4 2 7" xfId="29187" xr:uid="{00000000-0005-0000-0000-00006C750000}"/>
    <cellStyle name="Normal 16 7 4 3" xfId="29188" xr:uid="{00000000-0005-0000-0000-00006D750000}"/>
    <cellStyle name="Normal 16 7 4 4" xfId="29189" xr:uid="{00000000-0005-0000-0000-00006E750000}"/>
    <cellStyle name="Normal 16 7 4 5" xfId="29190" xr:uid="{00000000-0005-0000-0000-00006F750000}"/>
    <cellStyle name="Normal 16 7 4 6" xfId="29191" xr:uid="{00000000-0005-0000-0000-000070750000}"/>
    <cellStyle name="Normal 16 7 4 7" xfId="29192" xr:uid="{00000000-0005-0000-0000-000071750000}"/>
    <cellStyle name="Normal 16 7 4 8" xfId="29193" xr:uid="{00000000-0005-0000-0000-000072750000}"/>
    <cellStyle name="Normal 16 7 5" xfId="29194" xr:uid="{00000000-0005-0000-0000-000073750000}"/>
    <cellStyle name="Normal 16 7 5 2" xfId="29195" xr:uid="{00000000-0005-0000-0000-000074750000}"/>
    <cellStyle name="Normal 16 7 5 3" xfId="29196" xr:uid="{00000000-0005-0000-0000-000075750000}"/>
    <cellStyle name="Normal 16 7 5 4" xfId="29197" xr:uid="{00000000-0005-0000-0000-000076750000}"/>
    <cellStyle name="Normal 16 7 5 5" xfId="29198" xr:uid="{00000000-0005-0000-0000-000077750000}"/>
    <cellStyle name="Normal 16 7 5 6" xfId="29199" xr:uid="{00000000-0005-0000-0000-000078750000}"/>
    <cellStyle name="Normal 16 7 5 7" xfId="29200" xr:uid="{00000000-0005-0000-0000-000079750000}"/>
    <cellStyle name="Normal 16 7 6" xfId="29201" xr:uid="{00000000-0005-0000-0000-00007A750000}"/>
    <cellStyle name="Normal 16 7 7" xfId="29202" xr:uid="{00000000-0005-0000-0000-00007B750000}"/>
    <cellStyle name="Normal 16 7 8" xfId="29203" xr:uid="{00000000-0005-0000-0000-00007C750000}"/>
    <cellStyle name="Normal 16 7 9" xfId="29204" xr:uid="{00000000-0005-0000-0000-00007D750000}"/>
    <cellStyle name="Normal 16 8" xfId="2822" xr:uid="{00000000-0005-0000-0000-00007E750000}"/>
    <cellStyle name="Normal 16 8 10" xfId="29205" xr:uid="{00000000-0005-0000-0000-00007F750000}"/>
    <cellStyle name="Normal 16 8 11" xfId="29206" xr:uid="{00000000-0005-0000-0000-000080750000}"/>
    <cellStyle name="Normal 16 8 2" xfId="29207" xr:uid="{00000000-0005-0000-0000-000081750000}"/>
    <cellStyle name="Normal 16 8 2 10" xfId="29208" xr:uid="{00000000-0005-0000-0000-000082750000}"/>
    <cellStyle name="Normal 16 8 2 2" xfId="29209" xr:uid="{00000000-0005-0000-0000-000083750000}"/>
    <cellStyle name="Normal 16 8 2 2 2" xfId="29210" xr:uid="{00000000-0005-0000-0000-000084750000}"/>
    <cellStyle name="Normal 16 8 2 2 2 2" xfId="29211" xr:uid="{00000000-0005-0000-0000-000085750000}"/>
    <cellStyle name="Normal 16 8 2 2 2 3" xfId="29212" xr:uid="{00000000-0005-0000-0000-000086750000}"/>
    <cellStyle name="Normal 16 8 2 2 2 4" xfId="29213" xr:uid="{00000000-0005-0000-0000-000087750000}"/>
    <cellStyle name="Normal 16 8 2 2 2 5" xfId="29214" xr:uid="{00000000-0005-0000-0000-000088750000}"/>
    <cellStyle name="Normal 16 8 2 2 2 6" xfId="29215" xr:uid="{00000000-0005-0000-0000-000089750000}"/>
    <cellStyle name="Normal 16 8 2 2 2 7" xfId="29216" xr:uid="{00000000-0005-0000-0000-00008A750000}"/>
    <cellStyle name="Normal 16 8 2 2 3" xfId="29217" xr:uid="{00000000-0005-0000-0000-00008B750000}"/>
    <cellStyle name="Normal 16 8 2 2 4" xfId="29218" xr:uid="{00000000-0005-0000-0000-00008C750000}"/>
    <cellStyle name="Normal 16 8 2 2 5" xfId="29219" xr:uid="{00000000-0005-0000-0000-00008D750000}"/>
    <cellStyle name="Normal 16 8 2 2 6" xfId="29220" xr:uid="{00000000-0005-0000-0000-00008E750000}"/>
    <cellStyle name="Normal 16 8 2 2 7" xfId="29221" xr:uid="{00000000-0005-0000-0000-00008F750000}"/>
    <cellStyle name="Normal 16 8 2 2 8" xfId="29222" xr:uid="{00000000-0005-0000-0000-000090750000}"/>
    <cellStyle name="Normal 16 8 2 3" xfId="29223" xr:uid="{00000000-0005-0000-0000-000091750000}"/>
    <cellStyle name="Normal 16 8 2 3 2" xfId="29224" xr:uid="{00000000-0005-0000-0000-000092750000}"/>
    <cellStyle name="Normal 16 8 2 3 2 2" xfId="29225" xr:uid="{00000000-0005-0000-0000-000093750000}"/>
    <cellStyle name="Normal 16 8 2 3 2 3" xfId="29226" xr:uid="{00000000-0005-0000-0000-000094750000}"/>
    <cellStyle name="Normal 16 8 2 3 2 4" xfId="29227" xr:uid="{00000000-0005-0000-0000-000095750000}"/>
    <cellStyle name="Normal 16 8 2 3 2 5" xfId="29228" xr:uid="{00000000-0005-0000-0000-000096750000}"/>
    <cellStyle name="Normal 16 8 2 3 2 6" xfId="29229" xr:uid="{00000000-0005-0000-0000-000097750000}"/>
    <cellStyle name="Normal 16 8 2 3 2 7" xfId="29230" xr:uid="{00000000-0005-0000-0000-000098750000}"/>
    <cellStyle name="Normal 16 8 2 3 3" xfId="29231" xr:uid="{00000000-0005-0000-0000-000099750000}"/>
    <cellStyle name="Normal 16 8 2 3 4" xfId="29232" xr:uid="{00000000-0005-0000-0000-00009A750000}"/>
    <cellStyle name="Normal 16 8 2 3 5" xfId="29233" xr:uid="{00000000-0005-0000-0000-00009B750000}"/>
    <cellStyle name="Normal 16 8 2 3 6" xfId="29234" xr:uid="{00000000-0005-0000-0000-00009C750000}"/>
    <cellStyle name="Normal 16 8 2 3 7" xfId="29235" xr:uid="{00000000-0005-0000-0000-00009D750000}"/>
    <cellStyle name="Normal 16 8 2 3 8" xfId="29236" xr:uid="{00000000-0005-0000-0000-00009E750000}"/>
    <cellStyle name="Normal 16 8 2 4" xfId="29237" xr:uid="{00000000-0005-0000-0000-00009F750000}"/>
    <cellStyle name="Normal 16 8 2 4 2" xfId="29238" xr:uid="{00000000-0005-0000-0000-0000A0750000}"/>
    <cellStyle name="Normal 16 8 2 4 3" xfId="29239" xr:uid="{00000000-0005-0000-0000-0000A1750000}"/>
    <cellStyle name="Normal 16 8 2 4 4" xfId="29240" xr:uid="{00000000-0005-0000-0000-0000A2750000}"/>
    <cellStyle name="Normal 16 8 2 4 5" xfId="29241" xr:uid="{00000000-0005-0000-0000-0000A3750000}"/>
    <cellStyle name="Normal 16 8 2 4 6" xfId="29242" xr:uid="{00000000-0005-0000-0000-0000A4750000}"/>
    <cellStyle name="Normal 16 8 2 4 7" xfId="29243" xr:uid="{00000000-0005-0000-0000-0000A5750000}"/>
    <cellStyle name="Normal 16 8 2 5" xfId="29244" xr:uid="{00000000-0005-0000-0000-0000A6750000}"/>
    <cellStyle name="Normal 16 8 2 6" xfId="29245" xr:uid="{00000000-0005-0000-0000-0000A7750000}"/>
    <cellStyle name="Normal 16 8 2 7" xfId="29246" xr:uid="{00000000-0005-0000-0000-0000A8750000}"/>
    <cellStyle name="Normal 16 8 2 8" xfId="29247" xr:uid="{00000000-0005-0000-0000-0000A9750000}"/>
    <cellStyle name="Normal 16 8 2 9" xfId="29248" xr:uid="{00000000-0005-0000-0000-0000AA750000}"/>
    <cellStyle name="Normal 16 8 3" xfId="29249" xr:uid="{00000000-0005-0000-0000-0000AB750000}"/>
    <cellStyle name="Normal 16 8 3 2" xfId="29250" xr:uid="{00000000-0005-0000-0000-0000AC750000}"/>
    <cellStyle name="Normal 16 8 3 2 2" xfId="29251" xr:uid="{00000000-0005-0000-0000-0000AD750000}"/>
    <cellStyle name="Normal 16 8 3 2 2 2" xfId="29252" xr:uid="{00000000-0005-0000-0000-0000AE750000}"/>
    <cellStyle name="Normal 16 8 3 2 2 3" xfId="29253" xr:uid="{00000000-0005-0000-0000-0000AF750000}"/>
    <cellStyle name="Normal 16 8 3 2 2 4" xfId="29254" xr:uid="{00000000-0005-0000-0000-0000B0750000}"/>
    <cellStyle name="Normal 16 8 3 2 2 5" xfId="29255" xr:uid="{00000000-0005-0000-0000-0000B1750000}"/>
    <cellStyle name="Normal 16 8 3 2 2 6" xfId="29256" xr:uid="{00000000-0005-0000-0000-0000B2750000}"/>
    <cellStyle name="Normal 16 8 3 2 2 7" xfId="29257" xr:uid="{00000000-0005-0000-0000-0000B3750000}"/>
    <cellStyle name="Normal 16 8 3 2 3" xfId="29258" xr:uid="{00000000-0005-0000-0000-0000B4750000}"/>
    <cellStyle name="Normal 16 8 3 2 4" xfId="29259" xr:uid="{00000000-0005-0000-0000-0000B5750000}"/>
    <cellStyle name="Normal 16 8 3 2 5" xfId="29260" xr:uid="{00000000-0005-0000-0000-0000B6750000}"/>
    <cellStyle name="Normal 16 8 3 2 6" xfId="29261" xr:uid="{00000000-0005-0000-0000-0000B7750000}"/>
    <cellStyle name="Normal 16 8 3 2 7" xfId="29262" xr:uid="{00000000-0005-0000-0000-0000B8750000}"/>
    <cellStyle name="Normal 16 8 3 2 8" xfId="29263" xr:uid="{00000000-0005-0000-0000-0000B9750000}"/>
    <cellStyle name="Normal 16 8 3 3" xfId="29264" xr:uid="{00000000-0005-0000-0000-0000BA750000}"/>
    <cellStyle name="Normal 16 8 3 3 2" xfId="29265" xr:uid="{00000000-0005-0000-0000-0000BB750000}"/>
    <cellStyle name="Normal 16 8 3 3 3" xfId="29266" xr:uid="{00000000-0005-0000-0000-0000BC750000}"/>
    <cellStyle name="Normal 16 8 3 3 4" xfId="29267" xr:uid="{00000000-0005-0000-0000-0000BD750000}"/>
    <cellStyle name="Normal 16 8 3 3 5" xfId="29268" xr:uid="{00000000-0005-0000-0000-0000BE750000}"/>
    <cellStyle name="Normal 16 8 3 3 6" xfId="29269" xr:uid="{00000000-0005-0000-0000-0000BF750000}"/>
    <cellStyle name="Normal 16 8 3 3 7" xfId="29270" xr:uid="{00000000-0005-0000-0000-0000C0750000}"/>
    <cellStyle name="Normal 16 8 3 4" xfId="29271" xr:uid="{00000000-0005-0000-0000-0000C1750000}"/>
    <cellStyle name="Normal 16 8 3 5" xfId="29272" xr:uid="{00000000-0005-0000-0000-0000C2750000}"/>
    <cellStyle name="Normal 16 8 3 6" xfId="29273" xr:uid="{00000000-0005-0000-0000-0000C3750000}"/>
    <cellStyle name="Normal 16 8 3 7" xfId="29274" xr:uid="{00000000-0005-0000-0000-0000C4750000}"/>
    <cellStyle name="Normal 16 8 3 8" xfId="29275" xr:uid="{00000000-0005-0000-0000-0000C5750000}"/>
    <cellStyle name="Normal 16 8 3 9" xfId="29276" xr:uid="{00000000-0005-0000-0000-0000C6750000}"/>
    <cellStyle name="Normal 16 8 4" xfId="29277" xr:uid="{00000000-0005-0000-0000-0000C7750000}"/>
    <cellStyle name="Normal 16 8 4 2" xfId="29278" xr:uid="{00000000-0005-0000-0000-0000C8750000}"/>
    <cellStyle name="Normal 16 8 4 2 2" xfId="29279" xr:uid="{00000000-0005-0000-0000-0000C9750000}"/>
    <cellStyle name="Normal 16 8 4 2 3" xfId="29280" xr:uid="{00000000-0005-0000-0000-0000CA750000}"/>
    <cellStyle name="Normal 16 8 4 2 4" xfId="29281" xr:uid="{00000000-0005-0000-0000-0000CB750000}"/>
    <cellStyle name="Normal 16 8 4 2 5" xfId="29282" xr:uid="{00000000-0005-0000-0000-0000CC750000}"/>
    <cellStyle name="Normal 16 8 4 2 6" xfId="29283" xr:uid="{00000000-0005-0000-0000-0000CD750000}"/>
    <cellStyle name="Normal 16 8 4 2 7" xfId="29284" xr:uid="{00000000-0005-0000-0000-0000CE750000}"/>
    <cellStyle name="Normal 16 8 4 3" xfId="29285" xr:uid="{00000000-0005-0000-0000-0000CF750000}"/>
    <cellStyle name="Normal 16 8 4 4" xfId="29286" xr:uid="{00000000-0005-0000-0000-0000D0750000}"/>
    <cellStyle name="Normal 16 8 4 5" xfId="29287" xr:uid="{00000000-0005-0000-0000-0000D1750000}"/>
    <cellStyle name="Normal 16 8 4 6" xfId="29288" xr:uid="{00000000-0005-0000-0000-0000D2750000}"/>
    <cellStyle name="Normal 16 8 4 7" xfId="29289" xr:uid="{00000000-0005-0000-0000-0000D3750000}"/>
    <cellStyle name="Normal 16 8 4 8" xfId="29290" xr:uid="{00000000-0005-0000-0000-0000D4750000}"/>
    <cellStyle name="Normal 16 8 5" xfId="29291" xr:uid="{00000000-0005-0000-0000-0000D5750000}"/>
    <cellStyle name="Normal 16 8 5 2" xfId="29292" xr:uid="{00000000-0005-0000-0000-0000D6750000}"/>
    <cellStyle name="Normal 16 8 5 3" xfId="29293" xr:uid="{00000000-0005-0000-0000-0000D7750000}"/>
    <cellStyle name="Normal 16 8 5 4" xfId="29294" xr:uid="{00000000-0005-0000-0000-0000D8750000}"/>
    <cellStyle name="Normal 16 8 5 5" xfId="29295" xr:uid="{00000000-0005-0000-0000-0000D9750000}"/>
    <cellStyle name="Normal 16 8 5 6" xfId="29296" xr:uid="{00000000-0005-0000-0000-0000DA750000}"/>
    <cellStyle name="Normal 16 8 5 7" xfId="29297" xr:uid="{00000000-0005-0000-0000-0000DB750000}"/>
    <cellStyle name="Normal 16 8 6" xfId="29298" xr:uid="{00000000-0005-0000-0000-0000DC750000}"/>
    <cellStyle name="Normal 16 8 7" xfId="29299" xr:uid="{00000000-0005-0000-0000-0000DD750000}"/>
    <cellStyle name="Normal 16 8 8" xfId="29300" xr:uid="{00000000-0005-0000-0000-0000DE750000}"/>
    <cellStyle name="Normal 16 8 9" xfId="29301" xr:uid="{00000000-0005-0000-0000-0000DF750000}"/>
    <cellStyle name="Normal 16 9" xfId="29302" xr:uid="{00000000-0005-0000-0000-0000E0750000}"/>
    <cellStyle name="Normal 16 9 10" xfId="29303" xr:uid="{00000000-0005-0000-0000-0000E1750000}"/>
    <cellStyle name="Normal 16 9 11" xfId="57089" xr:uid="{00000000-0005-0000-0000-0000E2750000}"/>
    <cellStyle name="Normal 16 9 2" xfId="29304" xr:uid="{00000000-0005-0000-0000-0000E3750000}"/>
    <cellStyle name="Normal 16 9 2 2" xfId="29305" xr:uid="{00000000-0005-0000-0000-0000E4750000}"/>
    <cellStyle name="Normal 16 9 2 2 2" xfId="29306" xr:uid="{00000000-0005-0000-0000-0000E5750000}"/>
    <cellStyle name="Normal 16 9 2 2 2 2" xfId="29307" xr:uid="{00000000-0005-0000-0000-0000E6750000}"/>
    <cellStyle name="Normal 16 9 2 2 2 3" xfId="29308" xr:uid="{00000000-0005-0000-0000-0000E7750000}"/>
    <cellStyle name="Normal 16 9 2 2 2 4" xfId="29309" xr:uid="{00000000-0005-0000-0000-0000E8750000}"/>
    <cellStyle name="Normal 16 9 2 2 2 5" xfId="29310" xr:uid="{00000000-0005-0000-0000-0000E9750000}"/>
    <cellStyle name="Normal 16 9 2 2 2 6" xfId="29311" xr:uid="{00000000-0005-0000-0000-0000EA750000}"/>
    <cellStyle name="Normal 16 9 2 2 2 7" xfId="29312" xr:uid="{00000000-0005-0000-0000-0000EB750000}"/>
    <cellStyle name="Normal 16 9 2 2 3" xfId="29313" xr:uid="{00000000-0005-0000-0000-0000EC750000}"/>
    <cellStyle name="Normal 16 9 2 2 4" xfId="29314" xr:uid="{00000000-0005-0000-0000-0000ED750000}"/>
    <cellStyle name="Normal 16 9 2 2 5" xfId="29315" xr:uid="{00000000-0005-0000-0000-0000EE750000}"/>
    <cellStyle name="Normal 16 9 2 2 6" xfId="29316" xr:uid="{00000000-0005-0000-0000-0000EF750000}"/>
    <cellStyle name="Normal 16 9 2 2 7" xfId="29317" xr:uid="{00000000-0005-0000-0000-0000F0750000}"/>
    <cellStyle name="Normal 16 9 2 2 8" xfId="29318" xr:uid="{00000000-0005-0000-0000-0000F1750000}"/>
    <cellStyle name="Normal 16 9 2 3" xfId="29319" xr:uid="{00000000-0005-0000-0000-0000F2750000}"/>
    <cellStyle name="Normal 16 9 2 3 2" xfId="29320" xr:uid="{00000000-0005-0000-0000-0000F3750000}"/>
    <cellStyle name="Normal 16 9 2 3 3" xfId="29321" xr:uid="{00000000-0005-0000-0000-0000F4750000}"/>
    <cellStyle name="Normal 16 9 2 3 4" xfId="29322" xr:uid="{00000000-0005-0000-0000-0000F5750000}"/>
    <cellStyle name="Normal 16 9 2 3 5" xfId="29323" xr:uid="{00000000-0005-0000-0000-0000F6750000}"/>
    <cellStyle name="Normal 16 9 2 3 6" xfId="29324" xr:uid="{00000000-0005-0000-0000-0000F7750000}"/>
    <cellStyle name="Normal 16 9 2 3 7" xfId="29325" xr:uid="{00000000-0005-0000-0000-0000F8750000}"/>
    <cellStyle name="Normal 16 9 2 4" xfId="29326" xr:uid="{00000000-0005-0000-0000-0000F9750000}"/>
    <cellStyle name="Normal 16 9 2 5" xfId="29327" xr:uid="{00000000-0005-0000-0000-0000FA750000}"/>
    <cellStyle name="Normal 16 9 2 6" xfId="29328" xr:uid="{00000000-0005-0000-0000-0000FB750000}"/>
    <cellStyle name="Normal 16 9 2 7" xfId="29329" xr:uid="{00000000-0005-0000-0000-0000FC750000}"/>
    <cellStyle name="Normal 16 9 2 8" xfId="29330" xr:uid="{00000000-0005-0000-0000-0000FD750000}"/>
    <cellStyle name="Normal 16 9 2 9" xfId="29331" xr:uid="{00000000-0005-0000-0000-0000FE750000}"/>
    <cellStyle name="Normal 16 9 3" xfId="29332" xr:uid="{00000000-0005-0000-0000-0000FF750000}"/>
    <cellStyle name="Normal 16 9 3 2" xfId="29333" xr:uid="{00000000-0005-0000-0000-000000760000}"/>
    <cellStyle name="Normal 16 9 3 2 2" xfId="29334" xr:uid="{00000000-0005-0000-0000-000001760000}"/>
    <cellStyle name="Normal 16 9 3 2 3" xfId="29335" xr:uid="{00000000-0005-0000-0000-000002760000}"/>
    <cellStyle name="Normal 16 9 3 2 4" xfId="29336" xr:uid="{00000000-0005-0000-0000-000003760000}"/>
    <cellStyle name="Normal 16 9 3 2 5" xfId="29337" xr:uid="{00000000-0005-0000-0000-000004760000}"/>
    <cellStyle name="Normal 16 9 3 2 6" xfId="29338" xr:uid="{00000000-0005-0000-0000-000005760000}"/>
    <cellStyle name="Normal 16 9 3 2 7" xfId="29339" xr:uid="{00000000-0005-0000-0000-000006760000}"/>
    <cellStyle name="Normal 16 9 3 3" xfId="29340" xr:uid="{00000000-0005-0000-0000-000007760000}"/>
    <cellStyle name="Normal 16 9 3 4" xfId="29341" xr:uid="{00000000-0005-0000-0000-000008760000}"/>
    <cellStyle name="Normal 16 9 3 5" xfId="29342" xr:uid="{00000000-0005-0000-0000-000009760000}"/>
    <cellStyle name="Normal 16 9 3 6" xfId="29343" xr:uid="{00000000-0005-0000-0000-00000A760000}"/>
    <cellStyle name="Normal 16 9 3 7" xfId="29344" xr:uid="{00000000-0005-0000-0000-00000B760000}"/>
    <cellStyle name="Normal 16 9 3 8" xfId="29345" xr:uid="{00000000-0005-0000-0000-00000C760000}"/>
    <cellStyle name="Normal 16 9 4" xfId="29346" xr:uid="{00000000-0005-0000-0000-00000D760000}"/>
    <cellStyle name="Normal 16 9 4 2" xfId="29347" xr:uid="{00000000-0005-0000-0000-00000E760000}"/>
    <cellStyle name="Normal 16 9 4 3" xfId="29348" xr:uid="{00000000-0005-0000-0000-00000F760000}"/>
    <cellStyle name="Normal 16 9 4 4" xfId="29349" xr:uid="{00000000-0005-0000-0000-000010760000}"/>
    <cellStyle name="Normal 16 9 4 5" xfId="29350" xr:uid="{00000000-0005-0000-0000-000011760000}"/>
    <cellStyle name="Normal 16 9 4 6" xfId="29351" xr:uid="{00000000-0005-0000-0000-000012760000}"/>
    <cellStyle name="Normal 16 9 4 7" xfId="29352" xr:uid="{00000000-0005-0000-0000-000013760000}"/>
    <cellStyle name="Normal 16 9 5" xfId="29353" xr:uid="{00000000-0005-0000-0000-000014760000}"/>
    <cellStyle name="Normal 16 9 6" xfId="29354" xr:uid="{00000000-0005-0000-0000-000015760000}"/>
    <cellStyle name="Normal 16 9 7" xfId="29355" xr:uid="{00000000-0005-0000-0000-000016760000}"/>
    <cellStyle name="Normal 16 9 8" xfId="29356" xr:uid="{00000000-0005-0000-0000-000017760000}"/>
    <cellStyle name="Normal 16 9 9" xfId="29357" xr:uid="{00000000-0005-0000-0000-000018760000}"/>
    <cellStyle name="Normal 16_Sheet1" xfId="29358" xr:uid="{00000000-0005-0000-0000-000019760000}"/>
    <cellStyle name="Normal 160" xfId="29359" xr:uid="{00000000-0005-0000-0000-00001A760000}"/>
    <cellStyle name="Normal 160 2" xfId="57090" xr:uid="{00000000-0005-0000-0000-00001B760000}"/>
    <cellStyle name="Normal 161" xfId="29360" xr:uid="{00000000-0005-0000-0000-00001C760000}"/>
    <cellStyle name="Normal 161 2" xfId="57091" xr:uid="{00000000-0005-0000-0000-00001D760000}"/>
    <cellStyle name="Normal 161 3" xfId="57092" xr:uid="{00000000-0005-0000-0000-00001E760000}"/>
    <cellStyle name="Normal 161 4" xfId="57093" xr:uid="{00000000-0005-0000-0000-00001F760000}"/>
    <cellStyle name="Normal 162" xfId="29361" xr:uid="{00000000-0005-0000-0000-000020760000}"/>
    <cellStyle name="Normal 162 2" xfId="57094" xr:uid="{00000000-0005-0000-0000-000021760000}"/>
    <cellStyle name="Normal 162 3" xfId="57095" xr:uid="{00000000-0005-0000-0000-000022760000}"/>
    <cellStyle name="Normal 162 4" xfId="57096" xr:uid="{00000000-0005-0000-0000-000023760000}"/>
    <cellStyle name="Normal 163" xfId="29362" xr:uid="{00000000-0005-0000-0000-000024760000}"/>
    <cellStyle name="Normal 163 2" xfId="57097" xr:uid="{00000000-0005-0000-0000-000025760000}"/>
    <cellStyle name="Normal 163 3" xfId="57098" xr:uid="{00000000-0005-0000-0000-000026760000}"/>
    <cellStyle name="Normal 163 4" xfId="57099" xr:uid="{00000000-0005-0000-0000-000027760000}"/>
    <cellStyle name="Normal 164" xfId="29363" xr:uid="{00000000-0005-0000-0000-000028760000}"/>
    <cellStyle name="Normal 164 2" xfId="57100" xr:uid="{00000000-0005-0000-0000-000029760000}"/>
    <cellStyle name="Normal 165" xfId="29364" xr:uid="{00000000-0005-0000-0000-00002A760000}"/>
    <cellStyle name="Normal 165 2" xfId="57101" xr:uid="{00000000-0005-0000-0000-00002B760000}"/>
    <cellStyle name="Normal 166" xfId="29365" xr:uid="{00000000-0005-0000-0000-00002C760000}"/>
    <cellStyle name="Normal 166 2" xfId="57102" xr:uid="{00000000-0005-0000-0000-00002D760000}"/>
    <cellStyle name="Normal 166 2 2" xfId="57103" xr:uid="{00000000-0005-0000-0000-00002E760000}"/>
    <cellStyle name="Normal 166 2 3" xfId="57104" xr:uid="{00000000-0005-0000-0000-00002F760000}"/>
    <cellStyle name="Normal 166 3" xfId="57105" xr:uid="{00000000-0005-0000-0000-000030760000}"/>
    <cellStyle name="Normal 167" xfId="29366" xr:uid="{00000000-0005-0000-0000-000031760000}"/>
    <cellStyle name="Normal 167 2" xfId="57106" xr:uid="{00000000-0005-0000-0000-000032760000}"/>
    <cellStyle name="Normal 167 3" xfId="57107" xr:uid="{00000000-0005-0000-0000-000033760000}"/>
    <cellStyle name="Normal 168" xfId="29367" xr:uid="{00000000-0005-0000-0000-000034760000}"/>
    <cellStyle name="Normal 168 2" xfId="57108" xr:uid="{00000000-0005-0000-0000-000035760000}"/>
    <cellStyle name="Normal 168 3" xfId="57109" xr:uid="{00000000-0005-0000-0000-000036760000}"/>
    <cellStyle name="Normal 169" xfId="29368" xr:uid="{00000000-0005-0000-0000-000037760000}"/>
    <cellStyle name="Normal 169 2" xfId="57110" xr:uid="{00000000-0005-0000-0000-000038760000}"/>
    <cellStyle name="Normal 169 3" xfId="57111" xr:uid="{00000000-0005-0000-0000-000039760000}"/>
    <cellStyle name="Normal 17" xfId="580" xr:uid="{00000000-0005-0000-0000-00003A760000}"/>
    <cellStyle name="Normal 17 10" xfId="57112" xr:uid="{00000000-0005-0000-0000-00003B760000}"/>
    <cellStyle name="Normal 17 11" xfId="57113" xr:uid="{00000000-0005-0000-0000-00003C760000}"/>
    <cellStyle name="Normal 17 2" xfId="581" xr:uid="{00000000-0005-0000-0000-00003D760000}"/>
    <cellStyle name="Normal 17 3" xfId="759" xr:uid="{00000000-0005-0000-0000-00003E760000}"/>
    <cellStyle name="Normal 17 3 2" xfId="1102" xr:uid="{00000000-0005-0000-0000-00003F760000}"/>
    <cellStyle name="Normal 17 3 2 2" xfId="1599" xr:uid="{00000000-0005-0000-0000-000040760000}"/>
    <cellStyle name="Normal 17 3 2 2 2" xfId="1829" xr:uid="{00000000-0005-0000-0000-000041760000}"/>
    <cellStyle name="Normal 17 3 2 2 2 2" xfId="3430" xr:uid="{00000000-0005-0000-0000-000042760000}"/>
    <cellStyle name="Normal 17 3 2 2 2 2 2" xfId="29369" xr:uid="{00000000-0005-0000-0000-000043760000}"/>
    <cellStyle name="Normal 17 3 2 2 2 2 3" xfId="57114" xr:uid="{00000000-0005-0000-0000-000044760000}"/>
    <cellStyle name="Normal 17 3 2 2 2 2_Sheet1" xfId="29370" xr:uid="{00000000-0005-0000-0000-000045760000}"/>
    <cellStyle name="Normal 17 3 2 2 2 3" xfId="29371" xr:uid="{00000000-0005-0000-0000-000046760000}"/>
    <cellStyle name="Normal 17 3 2 2 2 4" xfId="57115" xr:uid="{00000000-0005-0000-0000-000047760000}"/>
    <cellStyle name="Normal 17 3 2 2 2_Sheet1" xfId="29372" xr:uid="{00000000-0005-0000-0000-000048760000}"/>
    <cellStyle name="Normal 17 3 2 2 3" xfId="3207" xr:uid="{00000000-0005-0000-0000-000049760000}"/>
    <cellStyle name="Normal 17 3 2 2 3 2" xfId="29373" xr:uid="{00000000-0005-0000-0000-00004A760000}"/>
    <cellStyle name="Normal 17 3 2 2 3 3" xfId="57116" xr:uid="{00000000-0005-0000-0000-00004B760000}"/>
    <cellStyle name="Normal 17 3 2 2 3_Sheet1" xfId="29374" xr:uid="{00000000-0005-0000-0000-00004C760000}"/>
    <cellStyle name="Normal 17 3 2 2 4" xfId="29375" xr:uid="{00000000-0005-0000-0000-00004D760000}"/>
    <cellStyle name="Normal 17 3 2 2 5" xfId="57117" xr:uid="{00000000-0005-0000-0000-00004E760000}"/>
    <cellStyle name="Normal 17 3 2 2_Sheet1" xfId="29376" xr:uid="{00000000-0005-0000-0000-00004F760000}"/>
    <cellStyle name="Normal 17 3 2 3" xfId="1693" xr:uid="{00000000-0005-0000-0000-000050760000}"/>
    <cellStyle name="Normal 17 3 2 3 2" xfId="3296" xr:uid="{00000000-0005-0000-0000-000051760000}"/>
    <cellStyle name="Normal 17 3 2 3 2 2" xfId="29377" xr:uid="{00000000-0005-0000-0000-000052760000}"/>
    <cellStyle name="Normal 17 3 2 3 2 3" xfId="57118" xr:uid="{00000000-0005-0000-0000-000053760000}"/>
    <cellStyle name="Normal 17 3 2 3 2_Sheet1" xfId="29378" xr:uid="{00000000-0005-0000-0000-000054760000}"/>
    <cellStyle name="Normal 17 3 2 3 3" xfId="29379" xr:uid="{00000000-0005-0000-0000-000055760000}"/>
    <cellStyle name="Normal 17 3 2 3 4" xfId="57119" xr:uid="{00000000-0005-0000-0000-000056760000}"/>
    <cellStyle name="Normal 17 3 2 3_Sheet1" xfId="29380" xr:uid="{00000000-0005-0000-0000-000057760000}"/>
    <cellStyle name="Normal 17 3 2 4" xfId="1891" xr:uid="{00000000-0005-0000-0000-000058760000}"/>
    <cellStyle name="Normal 17 3 2 4 2" xfId="3491" xr:uid="{00000000-0005-0000-0000-000059760000}"/>
    <cellStyle name="Normal 17 3 2 4 2 2" xfId="29381" xr:uid="{00000000-0005-0000-0000-00005A760000}"/>
    <cellStyle name="Normal 17 3 2 4 2 3" xfId="57120" xr:uid="{00000000-0005-0000-0000-00005B760000}"/>
    <cellStyle name="Normal 17 3 2 4 2_Sheet1" xfId="29382" xr:uid="{00000000-0005-0000-0000-00005C760000}"/>
    <cellStyle name="Normal 17 3 2 4 3" xfId="29383" xr:uid="{00000000-0005-0000-0000-00005D760000}"/>
    <cellStyle name="Normal 17 3 2 4 4" xfId="57121" xr:uid="{00000000-0005-0000-0000-00005E760000}"/>
    <cellStyle name="Normal 17 3 2 4_Sheet1" xfId="29384" xr:uid="{00000000-0005-0000-0000-00005F760000}"/>
    <cellStyle name="Normal 17 3 2 5" xfId="1985" xr:uid="{00000000-0005-0000-0000-000060760000}"/>
    <cellStyle name="Normal 17 3 2 5 2" xfId="29385" xr:uid="{00000000-0005-0000-0000-000061760000}"/>
    <cellStyle name="Normal 17 3 2 5 3" xfId="57122" xr:uid="{00000000-0005-0000-0000-000062760000}"/>
    <cellStyle name="Normal 17 3 2 5_Sheet1" xfId="29386" xr:uid="{00000000-0005-0000-0000-000063760000}"/>
    <cellStyle name="Normal 17 3 2 6" xfId="29387" xr:uid="{00000000-0005-0000-0000-000064760000}"/>
    <cellStyle name="Normal 17 3 2 7" xfId="57123" xr:uid="{00000000-0005-0000-0000-000065760000}"/>
    <cellStyle name="Normal 17 3 2_Sheet1" xfId="29388" xr:uid="{00000000-0005-0000-0000-000066760000}"/>
    <cellStyle name="Normal 17 3 3" xfId="1212" xr:uid="{00000000-0005-0000-0000-000067760000}"/>
    <cellStyle name="Normal 17 3 3 2" xfId="1738" xr:uid="{00000000-0005-0000-0000-000068760000}"/>
    <cellStyle name="Normal 17 3 3 2 2" xfId="3340" xr:uid="{00000000-0005-0000-0000-000069760000}"/>
    <cellStyle name="Normal 17 3 3 2 2 2" xfId="29389" xr:uid="{00000000-0005-0000-0000-00006A760000}"/>
    <cellStyle name="Normal 17 3 3 2 2 3" xfId="57124" xr:uid="{00000000-0005-0000-0000-00006B760000}"/>
    <cellStyle name="Normal 17 3 3 2 2_Sheet1" xfId="29390" xr:uid="{00000000-0005-0000-0000-00006C760000}"/>
    <cellStyle name="Normal 17 3 3 2 3" xfId="29391" xr:uid="{00000000-0005-0000-0000-00006D760000}"/>
    <cellStyle name="Normal 17 3 3 2 4" xfId="57125" xr:uid="{00000000-0005-0000-0000-00006E760000}"/>
    <cellStyle name="Normal 17 3 3 2_Sheet1" xfId="29392" xr:uid="{00000000-0005-0000-0000-00006F760000}"/>
    <cellStyle name="Normal 17 3 3 3" xfId="3128" xr:uid="{00000000-0005-0000-0000-000070760000}"/>
    <cellStyle name="Normal 17 3 3 3 2" xfId="29393" xr:uid="{00000000-0005-0000-0000-000071760000}"/>
    <cellStyle name="Normal 17 3 3 3 3" xfId="57126" xr:uid="{00000000-0005-0000-0000-000072760000}"/>
    <cellStyle name="Normal 17 3 3 3_Sheet1" xfId="29394" xr:uid="{00000000-0005-0000-0000-000073760000}"/>
    <cellStyle name="Normal 17 3 3 4" xfId="29395" xr:uid="{00000000-0005-0000-0000-000074760000}"/>
    <cellStyle name="Normal 17 3 3 5" xfId="57127" xr:uid="{00000000-0005-0000-0000-000075760000}"/>
    <cellStyle name="Normal 17 3 3_Sheet1" xfId="29396" xr:uid="{00000000-0005-0000-0000-000076760000}"/>
    <cellStyle name="Normal 17 3 4" xfId="1550" xr:uid="{00000000-0005-0000-0000-000077760000}"/>
    <cellStyle name="Normal 17 3 4 2" xfId="1783" xr:uid="{00000000-0005-0000-0000-000078760000}"/>
    <cellStyle name="Normal 17 3 4 2 2" xfId="3385" xr:uid="{00000000-0005-0000-0000-000079760000}"/>
    <cellStyle name="Normal 17 3 4 2 2 2" xfId="29397" xr:uid="{00000000-0005-0000-0000-00007A760000}"/>
    <cellStyle name="Normal 17 3 4 2 2 3" xfId="57128" xr:uid="{00000000-0005-0000-0000-00007B760000}"/>
    <cellStyle name="Normal 17 3 4 2 2_Sheet1" xfId="29398" xr:uid="{00000000-0005-0000-0000-00007C760000}"/>
    <cellStyle name="Normal 17 3 4 2 3" xfId="29399" xr:uid="{00000000-0005-0000-0000-00007D760000}"/>
    <cellStyle name="Normal 17 3 4 2 4" xfId="57129" xr:uid="{00000000-0005-0000-0000-00007E760000}"/>
    <cellStyle name="Normal 17 3 4 2_Sheet1" xfId="29400" xr:uid="{00000000-0005-0000-0000-00007F760000}"/>
    <cellStyle name="Normal 17 3 4 3" xfId="3161" xr:uid="{00000000-0005-0000-0000-000080760000}"/>
    <cellStyle name="Normal 17 3 4 3 2" xfId="29401" xr:uid="{00000000-0005-0000-0000-000081760000}"/>
    <cellStyle name="Normal 17 3 4 3 3" xfId="57130" xr:uid="{00000000-0005-0000-0000-000082760000}"/>
    <cellStyle name="Normal 17 3 4 3_Sheet1" xfId="29402" xr:uid="{00000000-0005-0000-0000-000083760000}"/>
    <cellStyle name="Normal 17 3 4 4" xfId="29403" xr:uid="{00000000-0005-0000-0000-000084760000}"/>
    <cellStyle name="Normal 17 3 4 5" xfId="57131" xr:uid="{00000000-0005-0000-0000-000085760000}"/>
    <cellStyle name="Normal 17 3 4_Sheet1" xfId="29404" xr:uid="{00000000-0005-0000-0000-000086760000}"/>
    <cellStyle name="Normal 17 3 5" xfId="1648" xr:uid="{00000000-0005-0000-0000-000087760000}"/>
    <cellStyle name="Normal 17 3 5 2" xfId="3252" xr:uid="{00000000-0005-0000-0000-000088760000}"/>
    <cellStyle name="Normal 17 3 5 2 2" xfId="29405" xr:uid="{00000000-0005-0000-0000-000089760000}"/>
    <cellStyle name="Normal 17 3 5 2 3" xfId="57132" xr:uid="{00000000-0005-0000-0000-00008A760000}"/>
    <cellStyle name="Normal 17 3 5 2_Sheet1" xfId="29406" xr:uid="{00000000-0005-0000-0000-00008B760000}"/>
    <cellStyle name="Normal 17 3 5 3" xfId="29407" xr:uid="{00000000-0005-0000-0000-00008C760000}"/>
    <cellStyle name="Normal 17 3 5 4" xfId="57133" xr:uid="{00000000-0005-0000-0000-00008D760000}"/>
    <cellStyle name="Normal 17 3 5_Sheet1" xfId="29408" xr:uid="{00000000-0005-0000-0000-00008E760000}"/>
    <cellStyle name="Normal 17 3 6" xfId="1890" xr:uid="{00000000-0005-0000-0000-00008F760000}"/>
    <cellStyle name="Normal 17 3 6 2" xfId="3490" xr:uid="{00000000-0005-0000-0000-000090760000}"/>
    <cellStyle name="Normal 17 3 6 2 2" xfId="29409" xr:uid="{00000000-0005-0000-0000-000091760000}"/>
    <cellStyle name="Normal 17 3 6 2 3" xfId="57134" xr:uid="{00000000-0005-0000-0000-000092760000}"/>
    <cellStyle name="Normal 17 3 6 2_Sheet1" xfId="29410" xr:uid="{00000000-0005-0000-0000-000093760000}"/>
    <cellStyle name="Normal 17 3 6 3" xfId="29411" xr:uid="{00000000-0005-0000-0000-000094760000}"/>
    <cellStyle name="Normal 17 3 6 4" xfId="57135" xr:uid="{00000000-0005-0000-0000-000095760000}"/>
    <cellStyle name="Normal 17 3 6_Sheet1" xfId="29412" xr:uid="{00000000-0005-0000-0000-000096760000}"/>
    <cellStyle name="Normal 17 3 7" xfId="1984" xr:uid="{00000000-0005-0000-0000-000097760000}"/>
    <cellStyle name="Normal 17 3 7 2" xfId="29413" xr:uid="{00000000-0005-0000-0000-000098760000}"/>
    <cellStyle name="Normal 17 3 7 3" xfId="57136" xr:uid="{00000000-0005-0000-0000-000099760000}"/>
    <cellStyle name="Normal 17 3 7_Sheet1" xfId="29414" xr:uid="{00000000-0005-0000-0000-00009A760000}"/>
    <cellStyle name="Normal 17 3 8" xfId="29415" xr:uid="{00000000-0005-0000-0000-00009B760000}"/>
    <cellStyle name="Normal 17 3 9" xfId="57137" xr:uid="{00000000-0005-0000-0000-00009C760000}"/>
    <cellStyle name="Normal 17 3_Sheet1" xfId="29416" xr:uid="{00000000-0005-0000-0000-00009D760000}"/>
    <cellStyle name="Normal 17 4" xfId="2823" xr:uid="{00000000-0005-0000-0000-00009E760000}"/>
    <cellStyle name="Normal 17 5" xfId="29417" xr:uid="{00000000-0005-0000-0000-00009F760000}"/>
    <cellStyle name="Normal 17 5 2" xfId="57138" xr:uid="{00000000-0005-0000-0000-0000A0760000}"/>
    <cellStyle name="Normal 17 6" xfId="29418" xr:uid="{00000000-0005-0000-0000-0000A1760000}"/>
    <cellStyle name="Normal 17 6 2" xfId="57139" xr:uid="{00000000-0005-0000-0000-0000A2760000}"/>
    <cellStyle name="Normal 17 7" xfId="29419" xr:uid="{00000000-0005-0000-0000-0000A3760000}"/>
    <cellStyle name="Normal 17 7 2" xfId="57140" xr:uid="{00000000-0005-0000-0000-0000A4760000}"/>
    <cellStyle name="Normal 17 8" xfId="57141" xr:uid="{00000000-0005-0000-0000-0000A5760000}"/>
    <cellStyle name="Normal 17 8 2" xfId="57142" xr:uid="{00000000-0005-0000-0000-0000A6760000}"/>
    <cellStyle name="Normal 17 9" xfId="57143" xr:uid="{00000000-0005-0000-0000-0000A7760000}"/>
    <cellStyle name="Normal 17_Sheet1" xfId="29420" xr:uid="{00000000-0005-0000-0000-0000A8760000}"/>
    <cellStyle name="Normal 170" xfId="29421" xr:uid="{00000000-0005-0000-0000-0000A9760000}"/>
    <cellStyle name="Normal 170 2" xfId="57144" xr:uid="{00000000-0005-0000-0000-0000AA760000}"/>
    <cellStyle name="Normal 170 3" xfId="57145" xr:uid="{00000000-0005-0000-0000-0000AB760000}"/>
    <cellStyle name="Normal 171" xfId="29422" xr:uid="{00000000-0005-0000-0000-0000AC760000}"/>
    <cellStyle name="Normal 171 2" xfId="57146" xr:uid="{00000000-0005-0000-0000-0000AD760000}"/>
    <cellStyle name="Normal 171 3" xfId="57147" xr:uid="{00000000-0005-0000-0000-0000AE760000}"/>
    <cellStyle name="Normal 172" xfId="29423" xr:uid="{00000000-0005-0000-0000-0000AF760000}"/>
    <cellStyle name="Normal 172 2" xfId="57148" xr:uid="{00000000-0005-0000-0000-0000B0760000}"/>
    <cellStyle name="Normal 172 3" xfId="57149" xr:uid="{00000000-0005-0000-0000-0000B1760000}"/>
    <cellStyle name="Normal 173" xfId="29424" xr:uid="{00000000-0005-0000-0000-0000B2760000}"/>
    <cellStyle name="Normal 173 2" xfId="57150" xr:uid="{00000000-0005-0000-0000-0000B3760000}"/>
    <cellStyle name="Normal 173 3" xfId="57151" xr:uid="{00000000-0005-0000-0000-0000B4760000}"/>
    <cellStyle name="Normal 174" xfId="29425" xr:uid="{00000000-0005-0000-0000-0000B5760000}"/>
    <cellStyle name="Normal 174 2" xfId="57152" xr:uid="{00000000-0005-0000-0000-0000B6760000}"/>
    <cellStyle name="Normal 174 3" xfId="57153" xr:uid="{00000000-0005-0000-0000-0000B7760000}"/>
    <cellStyle name="Normal 175" xfId="29426" xr:uid="{00000000-0005-0000-0000-0000B8760000}"/>
    <cellStyle name="Normal 175 2" xfId="57154" xr:uid="{00000000-0005-0000-0000-0000B9760000}"/>
    <cellStyle name="Normal 175 2 2" xfId="57155" xr:uid="{00000000-0005-0000-0000-0000BA760000}"/>
    <cellStyle name="Normal 176" xfId="29427" xr:uid="{00000000-0005-0000-0000-0000BB760000}"/>
    <cellStyle name="Normal 176 2" xfId="57156" xr:uid="{00000000-0005-0000-0000-0000BC760000}"/>
    <cellStyle name="Normal 176 3" xfId="57157" xr:uid="{00000000-0005-0000-0000-0000BD760000}"/>
    <cellStyle name="Normal 176 4" xfId="57158" xr:uid="{00000000-0005-0000-0000-0000BE760000}"/>
    <cellStyle name="Normal 177" xfId="29428" xr:uid="{00000000-0005-0000-0000-0000BF760000}"/>
    <cellStyle name="Normal 177 2" xfId="57159" xr:uid="{00000000-0005-0000-0000-0000C0760000}"/>
    <cellStyle name="Normal 178" xfId="29429" xr:uid="{00000000-0005-0000-0000-0000C1760000}"/>
    <cellStyle name="Normal 178 2" xfId="57160" xr:uid="{00000000-0005-0000-0000-0000C2760000}"/>
    <cellStyle name="Normal 178 3" xfId="57161" xr:uid="{00000000-0005-0000-0000-0000C3760000}"/>
    <cellStyle name="Normal 179" xfId="29430" xr:uid="{00000000-0005-0000-0000-0000C4760000}"/>
    <cellStyle name="Normal 179 2" xfId="57162" xr:uid="{00000000-0005-0000-0000-0000C5760000}"/>
    <cellStyle name="Normal 179 3" xfId="57163" xr:uid="{00000000-0005-0000-0000-0000C6760000}"/>
    <cellStyle name="Normal 18" xfId="582" xr:uid="{00000000-0005-0000-0000-0000C7760000}"/>
    <cellStyle name="Normal 18 10" xfId="29431" xr:uid="{00000000-0005-0000-0000-0000C8760000}"/>
    <cellStyle name="Normal 18 11" xfId="29432" xr:uid="{00000000-0005-0000-0000-0000C9760000}"/>
    <cellStyle name="Normal 18 12" xfId="29433" xr:uid="{00000000-0005-0000-0000-0000CA760000}"/>
    <cellStyle name="Normal 18 13" xfId="29434" xr:uid="{00000000-0005-0000-0000-0000CB760000}"/>
    <cellStyle name="Normal 18 14" xfId="29435" xr:uid="{00000000-0005-0000-0000-0000CC760000}"/>
    <cellStyle name="Normal 18 15" xfId="29436" xr:uid="{00000000-0005-0000-0000-0000CD760000}"/>
    <cellStyle name="Normal 18 16" xfId="29437" xr:uid="{00000000-0005-0000-0000-0000CE760000}"/>
    <cellStyle name="Normal 18 17" xfId="57164" xr:uid="{00000000-0005-0000-0000-0000CF760000}"/>
    <cellStyle name="Normal 18 18" xfId="57165" xr:uid="{00000000-0005-0000-0000-0000D0760000}"/>
    <cellStyle name="Normal 18 2" xfId="583" xr:uid="{00000000-0005-0000-0000-0000D1760000}"/>
    <cellStyle name="Normal 18 2 10" xfId="29438" xr:uid="{00000000-0005-0000-0000-0000D2760000}"/>
    <cellStyle name="Normal 18 2 11" xfId="29439" xr:uid="{00000000-0005-0000-0000-0000D3760000}"/>
    <cellStyle name="Normal 18 2 12" xfId="29440" xr:uid="{00000000-0005-0000-0000-0000D4760000}"/>
    <cellStyle name="Normal 18 2 13" xfId="57166" xr:uid="{00000000-0005-0000-0000-0000D5760000}"/>
    <cellStyle name="Normal 18 2 2" xfId="2824" xr:uid="{00000000-0005-0000-0000-0000D6760000}"/>
    <cellStyle name="Normal 18 2 2 10" xfId="29441" xr:uid="{00000000-0005-0000-0000-0000D7760000}"/>
    <cellStyle name="Normal 18 2 2 11" xfId="29442" xr:uid="{00000000-0005-0000-0000-0000D8760000}"/>
    <cellStyle name="Normal 18 2 2 2" xfId="29443" xr:uid="{00000000-0005-0000-0000-0000D9760000}"/>
    <cellStyle name="Normal 18 2 2 2 10" xfId="29444" xr:uid="{00000000-0005-0000-0000-0000DA760000}"/>
    <cellStyle name="Normal 18 2 2 2 2" xfId="29445" xr:uid="{00000000-0005-0000-0000-0000DB760000}"/>
    <cellStyle name="Normal 18 2 2 2 2 2" xfId="29446" xr:uid="{00000000-0005-0000-0000-0000DC760000}"/>
    <cellStyle name="Normal 18 2 2 2 2 2 2" xfId="29447" xr:uid="{00000000-0005-0000-0000-0000DD760000}"/>
    <cellStyle name="Normal 18 2 2 2 2 2 3" xfId="29448" xr:uid="{00000000-0005-0000-0000-0000DE760000}"/>
    <cellStyle name="Normal 18 2 2 2 2 2 4" xfId="29449" xr:uid="{00000000-0005-0000-0000-0000DF760000}"/>
    <cellStyle name="Normal 18 2 2 2 2 2 5" xfId="29450" xr:uid="{00000000-0005-0000-0000-0000E0760000}"/>
    <cellStyle name="Normal 18 2 2 2 2 2 6" xfId="29451" xr:uid="{00000000-0005-0000-0000-0000E1760000}"/>
    <cellStyle name="Normal 18 2 2 2 2 2 7" xfId="29452" xr:uid="{00000000-0005-0000-0000-0000E2760000}"/>
    <cellStyle name="Normal 18 2 2 2 2 3" xfId="29453" xr:uid="{00000000-0005-0000-0000-0000E3760000}"/>
    <cellStyle name="Normal 18 2 2 2 2 4" xfId="29454" xr:uid="{00000000-0005-0000-0000-0000E4760000}"/>
    <cellStyle name="Normal 18 2 2 2 2 5" xfId="29455" xr:uid="{00000000-0005-0000-0000-0000E5760000}"/>
    <cellStyle name="Normal 18 2 2 2 2 6" xfId="29456" xr:uid="{00000000-0005-0000-0000-0000E6760000}"/>
    <cellStyle name="Normal 18 2 2 2 2 7" xfId="29457" xr:uid="{00000000-0005-0000-0000-0000E7760000}"/>
    <cellStyle name="Normal 18 2 2 2 2 8" xfId="29458" xr:uid="{00000000-0005-0000-0000-0000E8760000}"/>
    <cellStyle name="Normal 18 2 2 2 3" xfId="29459" xr:uid="{00000000-0005-0000-0000-0000E9760000}"/>
    <cellStyle name="Normal 18 2 2 2 3 2" xfId="29460" xr:uid="{00000000-0005-0000-0000-0000EA760000}"/>
    <cellStyle name="Normal 18 2 2 2 3 2 2" xfId="29461" xr:uid="{00000000-0005-0000-0000-0000EB760000}"/>
    <cellStyle name="Normal 18 2 2 2 3 2 3" xfId="29462" xr:uid="{00000000-0005-0000-0000-0000EC760000}"/>
    <cellStyle name="Normal 18 2 2 2 3 2 4" xfId="29463" xr:uid="{00000000-0005-0000-0000-0000ED760000}"/>
    <cellStyle name="Normal 18 2 2 2 3 2 5" xfId="29464" xr:uid="{00000000-0005-0000-0000-0000EE760000}"/>
    <cellStyle name="Normal 18 2 2 2 3 2 6" xfId="29465" xr:uid="{00000000-0005-0000-0000-0000EF760000}"/>
    <cellStyle name="Normal 18 2 2 2 3 2 7" xfId="29466" xr:uid="{00000000-0005-0000-0000-0000F0760000}"/>
    <cellStyle name="Normal 18 2 2 2 3 3" xfId="29467" xr:uid="{00000000-0005-0000-0000-0000F1760000}"/>
    <cellStyle name="Normal 18 2 2 2 3 4" xfId="29468" xr:uid="{00000000-0005-0000-0000-0000F2760000}"/>
    <cellStyle name="Normal 18 2 2 2 3 5" xfId="29469" xr:uid="{00000000-0005-0000-0000-0000F3760000}"/>
    <cellStyle name="Normal 18 2 2 2 3 6" xfId="29470" xr:uid="{00000000-0005-0000-0000-0000F4760000}"/>
    <cellStyle name="Normal 18 2 2 2 3 7" xfId="29471" xr:uid="{00000000-0005-0000-0000-0000F5760000}"/>
    <cellStyle name="Normal 18 2 2 2 3 8" xfId="29472" xr:uid="{00000000-0005-0000-0000-0000F6760000}"/>
    <cellStyle name="Normal 18 2 2 2 4" xfId="29473" xr:uid="{00000000-0005-0000-0000-0000F7760000}"/>
    <cellStyle name="Normal 18 2 2 2 4 2" xfId="29474" xr:uid="{00000000-0005-0000-0000-0000F8760000}"/>
    <cellStyle name="Normal 18 2 2 2 4 3" xfId="29475" xr:uid="{00000000-0005-0000-0000-0000F9760000}"/>
    <cellStyle name="Normal 18 2 2 2 4 4" xfId="29476" xr:uid="{00000000-0005-0000-0000-0000FA760000}"/>
    <cellStyle name="Normal 18 2 2 2 4 5" xfId="29477" xr:uid="{00000000-0005-0000-0000-0000FB760000}"/>
    <cellStyle name="Normal 18 2 2 2 4 6" xfId="29478" xr:uid="{00000000-0005-0000-0000-0000FC760000}"/>
    <cellStyle name="Normal 18 2 2 2 4 7" xfId="29479" xr:uid="{00000000-0005-0000-0000-0000FD760000}"/>
    <cellStyle name="Normal 18 2 2 2 5" xfId="29480" xr:uid="{00000000-0005-0000-0000-0000FE760000}"/>
    <cellStyle name="Normal 18 2 2 2 6" xfId="29481" xr:uid="{00000000-0005-0000-0000-0000FF760000}"/>
    <cellStyle name="Normal 18 2 2 2 7" xfId="29482" xr:uid="{00000000-0005-0000-0000-000000770000}"/>
    <cellStyle name="Normal 18 2 2 2 8" xfId="29483" xr:uid="{00000000-0005-0000-0000-000001770000}"/>
    <cellStyle name="Normal 18 2 2 2 9" xfId="29484" xr:uid="{00000000-0005-0000-0000-000002770000}"/>
    <cellStyle name="Normal 18 2 2 3" xfId="29485" xr:uid="{00000000-0005-0000-0000-000003770000}"/>
    <cellStyle name="Normal 18 2 2 3 2" xfId="29486" xr:uid="{00000000-0005-0000-0000-000004770000}"/>
    <cellStyle name="Normal 18 2 2 3 2 2" xfId="29487" xr:uid="{00000000-0005-0000-0000-000005770000}"/>
    <cellStyle name="Normal 18 2 2 3 2 2 2" xfId="29488" xr:uid="{00000000-0005-0000-0000-000006770000}"/>
    <cellStyle name="Normal 18 2 2 3 2 2 3" xfId="29489" xr:uid="{00000000-0005-0000-0000-000007770000}"/>
    <cellStyle name="Normal 18 2 2 3 2 2 4" xfId="29490" xr:uid="{00000000-0005-0000-0000-000008770000}"/>
    <cellStyle name="Normal 18 2 2 3 2 2 5" xfId="29491" xr:uid="{00000000-0005-0000-0000-000009770000}"/>
    <cellStyle name="Normal 18 2 2 3 2 2 6" xfId="29492" xr:uid="{00000000-0005-0000-0000-00000A770000}"/>
    <cellStyle name="Normal 18 2 2 3 2 2 7" xfId="29493" xr:uid="{00000000-0005-0000-0000-00000B770000}"/>
    <cellStyle name="Normal 18 2 2 3 2 3" xfId="29494" xr:uid="{00000000-0005-0000-0000-00000C770000}"/>
    <cellStyle name="Normal 18 2 2 3 2 4" xfId="29495" xr:uid="{00000000-0005-0000-0000-00000D770000}"/>
    <cellStyle name="Normal 18 2 2 3 2 5" xfId="29496" xr:uid="{00000000-0005-0000-0000-00000E770000}"/>
    <cellStyle name="Normal 18 2 2 3 2 6" xfId="29497" xr:uid="{00000000-0005-0000-0000-00000F770000}"/>
    <cellStyle name="Normal 18 2 2 3 2 7" xfId="29498" xr:uid="{00000000-0005-0000-0000-000010770000}"/>
    <cellStyle name="Normal 18 2 2 3 2 8" xfId="29499" xr:uid="{00000000-0005-0000-0000-000011770000}"/>
    <cellStyle name="Normal 18 2 2 3 3" xfId="29500" xr:uid="{00000000-0005-0000-0000-000012770000}"/>
    <cellStyle name="Normal 18 2 2 3 3 2" xfId="29501" xr:uid="{00000000-0005-0000-0000-000013770000}"/>
    <cellStyle name="Normal 18 2 2 3 3 3" xfId="29502" xr:uid="{00000000-0005-0000-0000-000014770000}"/>
    <cellStyle name="Normal 18 2 2 3 3 4" xfId="29503" xr:uid="{00000000-0005-0000-0000-000015770000}"/>
    <cellStyle name="Normal 18 2 2 3 3 5" xfId="29504" xr:uid="{00000000-0005-0000-0000-000016770000}"/>
    <cellStyle name="Normal 18 2 2 3 3 6" xfId="29505" xr:uid="{00000000-0005-0000-0000-000017770000}"/>
    <cellStyle name="Normal 18 2 2 3 3 7" xfId="29506" xr:uid="{00000000-0005-0000-0000-000018770000}"/>
    <cellStyle name="Normal 18 2 2 3 4" xfId="29507" xr:uid="{00000000-0005-0000-0000-000019770000}"/>
    <cellStyle name="Normal 18 2 2 3 5" xfId="29508" xr:uid="{00000000-0005-0000-0000-00001A770000}"/>
    <cellStyle name="Normal 18 2 2 3 6" xfId="29509" xr:uid="{00000000-0005-0000-0000-00001B770000}"/>
    <cellStyle name="Normal 18 2 2 3 7" xfId="29510" xr:uid="{00000000-0005-0000-0000-00001C770000}"/>
    <cellStyle name="Normal 18 2 2 3 8" xfId="29511" xr:uid="{00000000-0005-0000-0000-00001D770000}"/>
    <cellStyle name="Normal 18 2 2 3 9" xfId="29512" xr:uid="{00000000-0005-0000-0000-00001E770000}"/>
    <cellStyle name="Normal 18 2 2 4" xfId="29513" xr:uid="{00000000-0005-0000-0000-00001F770000}"/>
    <cellStyle name="Normal 18 2 2 4 2" xfId="29514" xr:uid="{00000000-0005-0000-0000-000020770000}"/>
    <cellStyle name="Normal 18 2 2 4 2 2" xfId="29515" xr:uid="{00000000-0005-0000-0000-000021770000}"/>
    <cellStyle name="Normal 18 2 2 4 2 3" xfId="29516" xr:uid="{00000000-0005-0000-0000-000022770000}"/>
    <cellStyle name="Normal 18 2 2 4 2 4" xfId="29517" xr:uid="{00000000-0005-0000-0000-000023770000}"/>
    <cellStyle name="Normal 18 2 2 4 2 5" xfId="29518" xr:uid="{00000000-0005-0000-0000-000024770000}"/>
    <cellStyle name="Normal 18 2 2 4 2 6" xfId="29519" xr:uid="{00000000-0005-0000-0000-000025770000}"/>
    <cellStyle name="Normal 18 2 2 4 2 7" xfId="29520" xr:uid="{00000000-0005-0000-0000-000026770000}"/>
    <cellStyle name="Normal 18 2 2 4 3" xfId="29521" xr:uid="{00000000-0005-0000-0000-000027770000}"/>
    <cellStyle name="Normal 18 2 2 4 4" xfId="29522" xr:uid="{00000000-0005-0000-0000-000028770000}"/>
    <cellStyle name="Normal 18 2 2 4 5" xfId="29523" xr:uid="{00000000-0005-0000-0000-000029770000}"/>
    <cellStyle name="Normal 18 2 2 4 6" xfId="29524" xr:uid="{00000000-0005-0000-0000-00002A770000}"/>
    <cellStyle name="Normal 18 2 2 4 7" xfId="29525" xr:uid="{00000000-0005-0000-0000-00002B770000}"/>
    <cellStyle name="Normal 18 2 2 4 8" xfId="29526" xr:uid="{00000000-0005-0000-0000-00002C770000}"/>
    <cellStyle name="Normal 18 2 2 5" xfId="29527" xr:uid="{00000000-0005-0000-0000-00002D770000}"/>
    <cellStyle name="Normal 18 2 2 5 2" xfId="29528" xr:uid="{00000000-0005-0000-0000-00002E770000}"/>
    <cellStyle name="Normal 18 2 2 5 3" xfId="29529" xr:uid="{00000000-0005-0000-0000-00002F770000}"/>
    <cellStyle name="Normal 18 2 2 5 4" xfId="29530" xr:uid="{00000000-0005-0000-0000-000030770000}"/>
    <cellStyle name="Normal 18 2 2 5 5" xfId="29531" xr:uid="{00000000-0005-0000-0000-000031770000}"/>
    <cellStyle name="Normal 18 2 2 5 6" xfId="29532" xr:uid="{00000000-0005-0000-0000-000032770000}"/>
    <cellStyle name="Normal 18 2 2 5 7" xfId="29533" xr:uid="{00000000-0005-0000-0000-000033770000}"/>
    <cellStyle name="Normal 18 2 2 6" xfId="29534" xr:uid="{00000000-0005-0000-0000-000034770000}"/>
    <cellStyle name="Normal 18 2 2 7" xfId="29535" xr:uid="{00000000-0005-0000-0000-000035770000}"/>
    <cellStyle name="Normal 18 2 2 8" xfId="29536" xr:uid="{00000000-0005-0000-0000-000036770000}"/>
    <cellStyle name="Normal 18 2 2 9" xfId="29537" xr:uid="{00000000-0005-0000-0000-000037770000}"/>
    <cellStyle name="Normal 18 2 3" xfId="29538" xr:uid="{00000000-0005-0000-0000-000038770000}"/>
    <cellStyle name="Normal 18 2 3 10" xfId="29539" xr:uid="{00000000-0005-0000-0000-000039770000}"/>
    <cellStyle name="Normal 18 2 3 2" xfId="29540" xr:uid="{00000000-0005-0000-0000-00003A770000}"/>
    <cellStyle name="Normal 18 2 3 2 2" xfId="29541" xr:uid="{00000000-0005-0000-0000-00003B770000}"/>
    <cellStyle name="Normal 18 2 3 2 2 2" xfId="29542" xr:uid="{00000000-0005-0000-0000-00003C770000}"/>
    <cellStyle name="Normal 18 2 3 2 2 3" xfId="29543" xr:uid="{00000000-0005-0000-0000-00003D770000}"/>
    <cellStyle name="Normal 18 2 3 2 2 4" xfId="29544" xr:uid="{00000000-0005-0000-0000-00003E770000}"/>
    <cellStyle name="Normal 18 2 3 2 2 5" xfId="29545" xr:uid="{00000000-0005-0000-0000-00003F770000}"/>
    <cellStyle name="Normal 18 2 3 2 2 6" xfId="29546" xr:uid="{00000000-0005-0000-0000-000040770000}"/>
    <cellStyle name="Normal 18 2 3 2 2 7" xfId="29547" xr:uid="{00000000-0005-0000-0000-000041770000}"/>
    <cellStyle name="Normal 18 2 3 2 3" xfId="29548" xr:uid="{00000000-0005-0000-0000-000042770000}"/>
    <cellStyle name="Normal 18 2 3 2 4" xfId="29549" xr:uid="{00000000-0005-0000-0000-000043770000}"/>
    <cellStyle name="Normal 18 2 3 2 5" xfId="29550" xr:uid="{00000000-0005-0000-0000-000044770000}"/>
    <cellStyle name="Normal 18 2 3 2 6" xfId="29551" xr:uid="{00000000-0005-0000-0000-000045770000}"/>
    <cellStyle name="Normal 18 2 3 2 7" xfId="29552" xr:uid="{00000000-0005-0000-0000-000046770000}"/>
    <cellStyle name="Normal 18 2 3 2 8" xfId="29553" xr:uid="{00000000-0005-0000-0000-000047770000}"/>
    <cellStyle name="Normal 18 2 3 3" xfId="29554" xr:uid="{00000000-0005-0000-0000-000048770000}"/>
    <cellStyle name="Normal 18 2 3 3 2" xfId="29555" xr:uid="{00000000-0005-0000-0000-000049770000}"/>
    <cellStyle name="Normal 18 2 3 3 2 2" xfId="29556" xr:uid="{00000000-0005-0000-0000-00004A770000}"/>
    <cellStyle name="Normal 18 2 3 3 2 3" xfId="29557" xr:uid="{00000000-0005-0000-0000-00004B770000}"/>
    <cellStyle name="Normal 18 2 3 3 2 4" xfId="29558" xr:uid="{00000000-0005-0000-0000-00004C770000}"/>
    <cellStyle name="Normal 18 2 3 3 2 5" xfId="29559" xr:uid="{00000000-0005-0000-0000-00004D770000}"/>
    <cellStyle name="Normal 18 2 3 3 2 6" xfId="29560" xr:uid="{00000000-0005-0000-0000-00004E770000}"/>
    <cellStyle name="Normal 18 2 3 3 2 7" xfId="29561" xr:uid="{00000000-0005-0000-0000-00004F770000}"/>
    <cellStyle name="Normal 18 2 3 3 3" xfId="29562" xr:uid="{00000000-0005-0000-0000-000050770000}"/>
    <cellStyle name="Normal 18 2 3 3 4" xfId="29563" xr:uid="{00000000-0005-0000-0000-000051770000}"/>
    <cellStyle name="Normal 18 2 3 3 5" xfId="29564" xr:uid="{00000000-0005-0000-0000-000052770000}"/>
    <cellStyle name="Normal 18 2 3 3 6" xfId="29565" xr:uid="{00000000-0005-0000-0000-000053770000}"/>
    <cellStyle name="Normal 18 2 3 3 7" xfId="29566" xr:uid="{00000000-0005-0000-0000-000054770000}"/>
    <cellStyle name="Normal 18 2 3 3 8" xfId="29567" xr:uid="{00000000-0005-0000-0000-000055770000}"/>
    <cellStyle name="Normal 18 2 3 4" xfId="29568" xr:uid="{00000000-0005-0000-0000-000056770000}"/>
    <cellStyle name="Normal 18 2 3 4 2" xfId="29569" xr:uid="{00000000-0005-0000-0000-000057770000}"/>
    <cellStyle name="Normal 18 2 3 4 3" xfId="29570" xr:uid="{00000000-0005-0000-0000-000058770000}"/>
    <cellStyle name="Normal 18 2 3 4 4" xfId="29571" xr:uid="{00000000-0005-0000-0000-000059770000}"/>
    <cellStyle name="Normal 18 2 3 4 5" xfId="29572" xr:uid="{00000000-0005-0000-0000-00005A770000}"/>
    <cellStyle name="Normal 18 2 3 4 6" xfId="29573" xr:uid="{00000000-0005-0000-0000-00005B770000}"/>
    <cellStyle name="Normal 18 2 3 4 7" xfId="29574" xr:uid="{00000000-0005-0000-0000-00005C770000}"/>
    <cellStyle name="Normal 18 2 3 5" xfId="29575" xr:uid="{00000000-0005-0000-0000-00005D770000}"/>
    <cellStyle name="Normal 18 2 3 6" xfId="29576" xr:uid="{00000000-0005-0000-0000-00005E770000}"/>
    <cellStyle name="Normal 18 2 3 7" xfId="29577" xr:uid="{00000000-0005-0000-0000-00005F770000}"/>
    <cellStyle name="Normal 18 2 3 8" xfId="29578" xr:uid="{00000000-0005-0000-0000-000060770000}"/>
    <cellStyle name="Normal 18 2 3 9" xfId="29579" xr:uid="{00000000-0005-0000-0000-000061770000}"/>
    <cellStyle name="Normal 18 2 4" xfId="29580" xr:uid="{00000000-0005-0000-0000-000062770000}"/>
    <cellStyle name="Normal 18 2 4 2" xfId="29581" xr:uid="{00000000-0005-0000-0000-000063770000}"/>
    <cellStyle name="Normal 18 2 4 2 2" xfId="29582" xr:uid="{00000000-0005-0000-0000-000064770000}"/>
    <cellStyle name="Normal 18 2 4 2 2 2" xfId="29583" xr:uid="{00000000-0005-0000-0000-000065770000}"/>
    <cellStyle name="Normal 18 2 4 2 2 3" xfId="29584" xr:uid="{00000000-0005-0000-0000-000066770000}"/>
    <cellStyle name="Normal 18 2 4 2 2 4" xfId="29585" xr:uid="{00000000-0005-0000-0000-000067770000}"/>
    <cellStyle name="Normal 18 2 4 2 2 5" xfId="29586" xr:uid="{00000000-0005-0000-0000-000068770000}"/>
    <cellStyle name="Normal 18 2 4 2 2 6" xfId="29587" xr:uid="{00000000-0005-0000-0000-000069770000}"/>
    <cellStyle name="Normal 18 2 4 2 2 7" xfId="29588" xr:uid="{00000000-0005-0000-0000-00006A770000}"/>
    <cellStyle name="Normal 18 2 4 2 3" xfId="29589" xr:uid="{00000000-0005-0000-0000-00006B770000}"/>
    <cellStyle name="Normal 18 2 4 2 4" xfId="29590" xr:uid="{00000000-0005-0000-0000-00006C770000}"/>
    <cellStyle name="Normal 18 2 4 2 5" xfId="29591" xr:uid="{00000000-0005-0000-0000-00006D770000}"/>
    <cellStyle name="Normal 18 2 4 2 6" xfId="29592" xr:uid="{00000000-0005-0000-0000-00006E770000}"/>
    <cellStyle name="Normal 18 2 4 2 7" xfId="29593" xr:uid="{00000000-0005-0000-0000-00006F770000}"/>
    <cellStyle name="Normal 18 2 4 2 8" xfId="29594" xr:uid="{00000000-0005-0000-0000-000070770000}"/>
    <cellStyle name="Normal 18 2 4 3" xfId="29595" xr:uid="{00000000-0005-0000-0000-000071770000}"/>
    <cellStyle name="Normal 18 2 4 3 2" xfId="29596" xr:uid="{00000000-0005-0000-0000-000072770000}"/>
    <cellStyle name="Normal 18 2 4 3 3" xfId="29597" xr:uid="{00000000-0005-0000-0000-000073770000}"/>
    <cellStyle name="Normal 18 2 4 3 4" xfId="29598" xr:uid="{00000000-0005-0000-0000-000074770000}"/>
    <cellStyle name="Normal 18 2 4 3 5" xfId="29599" xr:uid="{00000000-0005-0000-0000-000075770000}"/>
    <cellStyle name="Normal 18 2 4 3 6" xfId="29600" xr:uid="{00000000-0005-0000-0000-000076770000}"/>
    <cellStyle name="Normal 18 2 4 3 7" xfId="29601" xr:uid="{00000000-0005-0000-0000-000077770000}"/>
    <cellStyle name="Normal 18 2 4 4" xfId="29602" xr:uid="{00000000-0005-0000-0000-000078770000}"/>
    <cellStyle name="Normal 18 2 4 5" xfId="29603" xr:uid="{00000000-0005-0000-0000-000079770000}"/>
    <cellStyle name="Normal 18 2 4 6" xfId="29604" xr:uid="{00000000-0005-0000-0000-00007A770000}"/>
    <cellStyle name="Normal 18 2 4 7" xfId="29605" xr:uid="{00000000-0005-0000-0000-00007B770000}"/>
    <cellStyle name="Normal 18 2 4 8" xfId="29606" xr:uid="{00000000-0005-0000-0000-00007C770000}"/>
    <cellStyle name="Normal 18 2 4 9" xfId="29607" xr:uid="{00000000-0005-0000-0000-00007D770000}"/>
    <cellStyle name="Normal 18 2 5" xfId="29608" xr:uid="{00000000-0005-0000-0000-00007E770000}"/>
    <cellStyle name="Normal 18 2 5 2" xfId="29609" xr:uid="{00000000-0005-0000-0000-00007F770000}"/>
    <cellStyle name="Normal 18 2 5 2 2" xfId="29610" xr:uid="{00000000-0005-0000-0000-000080770000}"/>
    <cellStyle name="Normal 18 2 5 2 3" xfId="29611" xr:uid="{00000000-0005-0000-0000-000081770000}"/>
    <cellStyle name="Normal 18 2 5 2 4" xfId="29612" xr:uid="{00000000-0005-0000-0000-000082770000}"/>
    <cellStyle name="Normal 18 2 5 2 5" xfId="29613" xr:uid="{00000000-0005-0000-0000-000083770000}"/>
    <cellStyle name="Normal 18 2 5 2 6" xfId="29614" xr:uid="{00000000-0005-0000-0000-000084770000}"/>
    <cellStyle name="Normal 18 2 5 2 7" xfId="29615" xr:uid="{00000000-0005-0000-0000-000085770000}"/>
    <cellStyle name="Normal 18 2 5 3" xfId="29616" xr:uid="{00000000-0005-0000-0000-000086770000}"/>
    <cellStyle name="Normal 18 2 5 4" xfId="29617" xr:uid="{00000000-0005-0000-0000-000087770000}"/>
    <cellStyle name="Normal 18 2 5 5" xfId="29618" xr:uid="{00000000-0005-0000-0000-000088770000}"/>
    <cellStyle name="Normal 18 2 5 6" xfId="29619" xr:uid="{00000000-0005-0000-0000-000089770000}"/>
    <cellStyle name="Normal 18 2 5 7" xfId="29620" xr:uid="{00000000-0005-0000-0000-00008A770000}"/>
    <cellStyle name="Normal 18 2 5 8" xfId="29621" xr:uid="{00000000-0005-0000-0000-00008B770000}"/>
    <cellStyle name="Normal 18 2 6" xfId="29622" xr:uid="{00000000-0005-0000-0000-00008C770000}"/>
    <cellStyle name="Normal 18 2 6 2" xfId="29623" xr:uid="{00000000-0005-0000-0000-00008D770000}"/>
    <cellStyle name="Normal 18 2 6 3" xfId="29624" xr:uid="{00000000-0005-0000-0000-00008E770000}"/>
    <cellStyle name="Normal 18 2 6 4" xfId="29625" xr:uid="{00000000-0005-0000-0000-00008F770000}"/>
    <cellStyle name="Normal 18 2 6 5" xfId="29626" xr:uid="{00000000-0005-0000-0000-000090770000}"/>
    <cellStyle name="Normal 18 2 6 6" xfId="29627" xr:uid="{00000000-0005-0000-0000-000091770000}"/>
    <cellStyle name="Normal 18 2 6 7" xfId="29628" xr:uid="{00000000-0005-0000-0000-000092770000}"/>
    <cellStyle name="Normal 18 2 7" xfId="29629" xr:uid="{00000000-0005-0000-0000-000093770000}"/>
    <cellStyle name="Normal 18 2 8" xfId="29630" xr:uid="{00000000-0005-0000-0000-000094770000}"/>
    <cellStyle name="Normal 18 2 9" xfId="29631" xr:uid="{00000000-0005-0000-0000-000095770000}"/>
    <cellStyle name="Normal 18 2_Sheet1" xfId="29632" xr:uid="{00000000-0005-0000-0000-000096770000}"/>
    <cellStyle name="Normal 18 3" xfId="760" xr:uid="{00000000-0005-0000-0000-000097770000}"/>
    <cellStyle name="Normal 18 3 10" xfId="29633" xr:uid="{00000000-0005-0000-0000-000098770000}"/>
    <cellStyle name="Normal 18 3 11" xfId="29634" xr:uid="{00000000-0005-0000-0000-000099770000}"/>
    <cellStyle name="Normal 18 3 12" xfId="29635" xr:uid="{00000000-0005-0000-0000-00009A770000}"/>
    <cellStyle name="Normal 18 3 13" xfId="57167" xr:uid="{00000000-0005-0000-0000-00009B770000}"/>
    <cellStyle name="Normal 18 3 2" xfId="1103" xr:uid="{00000000-0005-0000-0000-00009C770000}"/>
    <cellStyle name="Normal 18 3 2 10" xfId="29636" xr:uid="{00000000-0005-0000-0000-00009D770000}"/>
    <cellStyle name="Normal 18 3 2 11" xfId="29637" xr:uid="{00000000-0005-0000-0000-00009E770000}"/>
    <cellStyle name="Normal 18 3 2 12" xfId="57168" xr:uid="{00000000-0005-0000-0000-00009F770000}"/>
    <cellStyle name="Normal 18 3 2 2" xfId="1600" xr:uid="{00000000-0005-0000-0000-0000A0770000}"/>
    <cellStyle name="Normal 18 3 2 2 10" xfId="29638" xr:uid="{00000000-0005-0000-0000-0000A1770000}"/>
    <cellStyle name="Normal 18 3 2 2 11" xfId="57169" xr:uid="{00000000-0005-0000-0000-0000A2770000}"/>
    <cellStyle name="Normal 18 3 2 2 2" xfId="1830" xr:uid="{00000000-0005-0000-0000-0000A3770000}"/>
    <cellStyle name="Normal 18 3 2 2 2 2" xfId="3431" xr:uid="{00000000-0005-0000-0000-0000A4770000}"/>
    <cellStyle name="Normal 18 3 2 2 2 2 2" xfId="29639" xr:uid="{00000000-0005-0000-0000-0000A5770000}"/>
    <cellStyle name="Normal 18 3 2 2 2 2 3" xfId="29640" xr:uid="{00000000-0005-0000-0000-0000A6770000}"/>
    <cellStyle name="Normal 18 3 2 2 2 2 4" xfId="29641" xr:uid="{00000000-0005-0000-0000-0000A7770000}"/>
    <cellStyle name="Normal 18 3 2 2 2 2 5" xfId="29642" xr:uid="{00000000-0005-0000-0000-0000A8770000}"/>
    <cellStyle name="Normal 18 3 2 2 2 2 6" xfId="29643" xr:uid="{00000000-0005-0000-0000-0000A9770000}"/>
    <cellStyle name="Normal 18 3 2 2 2 2 7" xfId="29644" xr:uid="{00000000-0005-0000-0000-0000AA770000}"/>
    <cellStyle name="Normal 18 3 2 2 2 2 8" xfId="57170" xr:uid="{00000000-0005-0000-0000-0000AB770000}"/>
    <cellStyle name="Normal 18 3 2 2 2 2_Sheet1" xfId="29645" xr:uid="{00000000-0005-0000-0000-0000AC770000}"/>
    <cellStyle name="Normal 18 3 2 2 2 3" xfId="29646" xr:uid="{00000000-0005-0000-0000-0000AD770000}"/>
    <cellStyle name="Normal 18 3 2 2 2 4" xfId="29647" xr:uid="{00000000-0005-0000-0000-0000AE770000}"/>
    <cellStyle name="Normal 18 3 2 2 2 5" xfId="29648" xr:uid="{00000000-0005-0000-0000-0000AF770000}"/>
    <cellStyle name="Normal 18 3 2 2 2 6" xfId="29649" xr:uid="{00000000-0005-0000-0000-0000B0770000}"/>
    <cellStyle name="Normal 18 3 2 2 2 7" xfId="29650" xr:uid="{00000000-0005-0000-0000-0000B1770000}"/>
    <cellStyle name="Normal 18 3 2 2 2 8" xfId="29651" xr:uid="{00000000-0005-0000-0000-0000B2770000}"/>
    <cellStyle name="Normal 18 3 2 2 2 9" xfId="57171" xr:uid="{00000000-0005-0000-0000-0000B3770000}"/>
    <cellStyle name="Normal 18 3 2 2 2_Sheet1" xfId="29652" xr:uid="{00000000-0005-0000-0000-0000B4770000}"/>
    <cellStyle name="Normal 18 3 2 2 3" xfId="3208" xr:uid="{00000000-0005-0000-0000-0000B5770000}"/>
    <cellStyle name="Normal 18 3 2 2 3 2" xfId="29653" xr:uid="{00000000-0005-0000-0000-0000B6770000}"/>
    <cellStyle name="Normal 18 3 2 2 3 2 2" xfId="29654" xr:uid="{00000000-0005-0000-0000-0000B7770000}"/>
    <cellStyle name="Normal 18 3 2 2 3 2 3" xfId="29655" xr:uid="{00000000-0005-0000-0000-0000B8770000}"/>
    <cellStyle name="Normal 18 3 2 2 3 2 4" xfId="29656" xr:uid="{00000000-0005-0000-0000-0000B9770000}"/>
    <cellStyle name="Normal 18 3 2 2 3 2 5" xfId="29657" xr:uid="{00000000-0005-0000-0000-0000BA770000}"/>
    <cellStyle name="Normal 18 3 2 2 3 2 6" xfId="29658" xr:uid="{00000000-0005-0000-0000-0000BB770000}"/>
    <cellStyle name="Normal 18 3 2 2 3 2 7" xfId="29659" xr:uid="{00000000-0005-0000-0000-0000BC770000}"/>
    <cellStyle name="Normal 18 3 2 2 3 3" xfId="29660" xr:uid="{00000000-0005-0000-0000-0000BD770000}"/>
    <cellStyle name="Normal 18 3 2 2 3 4" xfId="29661" xr:uid="{00000000-0005-0000-0000-0000BE770000}"/>
    <cellStyle name="Normal 18 3 2 2 3 5" xfId="29662" xr:uid="{00000000-0005-0000-0000-0000BF770000}"/>
    <cellStyle name="Normal 18 3 2 2 3 6" xfId="29663" xr:uid="{00000000-0005-0000-0000-0000C0770000}"/>
    <cellStyle name="Normal 18 3 2 2 3 7" xfId="29664" xr:uid="{00000000-0005-0000-0000-0000C1770000}"/>
    <cellStyle name="Normal 18 3 2 2 3 8" xfId="29665" xr:uid="{00000000-0005-0000-0000-0000C2770000}"/>
    <cellStyle name="Normal 18 3 2 2 3 9" xfId="57172" xr:uid="{00000000-0005-0000-0000-0000C3770000}"/>
    <cellStyle name="Normal 18 3 2 2 3_Sheet1" xfId="29666" xr:uid="{00000000-0005-0000-0000-0000C4770000}"/>
    <cellStyle name="Normal 18 3 2 2 4" xfId="29667" xr:uid="{00000000-0005-0000-0000-0000C5770000}"/>
    <cellStyle name="Normal 18 3 2 2 4 2" xfId="29668" xr:uid="{00000000-0005-0000-0000-0000C6770000}"/>
    <cellStyle name="Normal 18 3 2 2 4 3" xfId="29669" xr:uid="{00000000-0005-0000-0000-0000C7770000}"/>
    <cellStyle name="Normal 18 3 2 2 4 4" xfId="29670" xr:uid="{00000000-0005-0000-0000-0000C8770000}"/>
    <cellStyle name="Normal 18 3 2 2 4 5" xfId="29671" xr:uid="{00000000-0005-0000-0000-0000C9770000}"/>
    <cellStyle name="Normal 18 3 2 2 4 6" xfId="29672" xr:uid="{00000000-0005-0000-0000-0000CA770000}"/>
    <cellStyle name="Normal 18 3 2 2 4 7" xfId="29673" xr:uid="{00000000-0005-0000-0000-0000CB770000}"/>
    <cellStyle name="Normal 18 3 2 2 5" xfId="29674" xr:uid="{00000000-0005-0000-0000-0000CC770000}"/>
    <cellStyle name="Normal 18 3 2 2 6" xfId="29675" xr:uid="{00000000-0005-0000-0000-0000CD770000}"/>
    <cellStyle name="Normal 18 3 2 2 7" xfId="29676" xr:uid="{00000000-0005-0000-0000-0000CE770000}"/>
    <cellStyle name="Normal 18 3 2 2 8" xfId="29677" xr:uid="{00000000-0005-0000-0000-0000CF770000}"/>
    <cellStyle name="Normal 18 3 2 2 9" xfId="29678" xr:uid="{00000000-0005-0000-0000-0000D0770000}"/>
    <cellStyle name="Normal 18 3 2 2_Sheet1" xfId="29679" xr:uid="{00000000-0005-0000-0000-0000D1770000}"/>
    <cellStyle name="Normal 18 3 2 3" xfId="1694" xr:uid="{00000000-0005-0000-0000-0000D2770000}"/>
    <cellStyle name="Normal 18 3 2 3 10" xfId="57173" xr:uid="{00000000-0005-0000-0000-0000D3770000}"/>
    <cellStyle name="Normal 18 3 2 3 2" xfId="3297" xr:uid="{00000000-0005-0000-0000-0000D4770000}"/>
    <cellStyle name="Normal 18 3 2 3 2 2" xfId="29680" xr:uid="{00000000-0005-0000-0000-0000D5770000}"/>
    <cellStyle name="Normal 18 3 2 3 2 2 2" xfId="29681" xr:uid="{00000000-0005-0000-0000-0000D6770000}"/>
    <cellStyle name="Normal 18 3 2 3 2 2 3" xfId="29682" xr:uid="{00000000-0005-0000-0000-0000D7770000}"/>
    <cellStyle name="Normal 18 3 2 3 2 2 4" xfId="29683" xr:uid="{00000000-0005-0000-0000-0000D8770000}"/>
    <cellStyle name="Normal 18 3 2 3 2 2 5" xfId="29684" xr:uid="{00000000-0005-0000-0000-0000D9770000}"/>
    <cellStyle name="Normal 18 3 2 3 2 2 6" xfId="29685" xr:uid="{00000000-0005-0000-0000-0000DA770000}"/>
    <cellStyle name="Normal 18 3 2 3 2 2 7" xfId="29686" xr:uid="{00000000-0005-0000-0000-0000DB770000}"/>
    <cellStyle name="Normal 18 3 2 3 2 3" xfId="29687" xr:uid="{00000000-0005-0000-0000-0000DC770000}"/>
    <cellStyle name="Normal 18 3 2 3 2 4" xfId="29688" xr:uid="{00000000-0005-0000-0000-0000DD770000}"/>
    <cellStyle name="Normal 18 3 2 3 2 5" xfId="29689" xr:uid="{00000000-0005-0000-0000-0000DE770000}"/>
    <cellStyle name="Normal 18 3 2 3 2 6" xfId="29690" xr:uid="{00000000-0005-0000-0000-0000DF770000}"/>
    <cellStyle name="Normal 18 3 2 3 2 7" xfId="29691" xr:uid="{00000000-0005-0000-0000-0000E0770000}"/>
    <cellStyle name="Normal 18 3 2 3 2 8" xfId="29692" xr:uid="{00000000-0005-0000-0000-0000E1770000}"/>
    <cellStyle name="Normal 18 3 2 3 2 9" xfId="57174" xr:uid="{00000000-0005-0000-0000-0000E2770000}"/>
    <cellStyle name="Normal 18 3 2 3 2_Sheet1" xfId="29693" xr:uid="{00000000-0005-0000-0000-0000E3770000}"/>
    <cellStyle name="Normal 18 3 2 3 3" xfId="29694" xr:uid="{00000000-0005-0000-0000-0000E4770000}"/>
    <cellStyle name="Normal 18 3 2 3 3 2" xfId="29695" xr:uid="{00000000-0005-0000-0000-0000E5770000}"/>
    <cellStyle name="Normal 18 3 2 3 3 3" xfId="29696" xr:uid="{00000000-0005-0000-0000-0000E6770000}"/>
    <cellStyle name="Normal 18 3 2 3 3 4" xfId="29697" xr:uid="{00000000-0005-0000-0000-0000E7770000}"/>
    <cellStyle name="Normal 18 3 2 3 3 5" xfId="29698" xr:uid="{00000000-0005-0000-0000-0000E8770000}"/>
    <cellStyle name="Normal 18 3 2 3 3 6" xfId="29699" xr:uid="{00000000-0005-0000-0000-0000E9770000}"/>
    <cellStyle name="Normal 18 3 2 3 3 7" xfId="29700" xr:uid="{00000000-0005-0000-0000-0000EA770000}"/>
    <cellStyle name="Normal 18 3 2 3 4" xfId="29701" xr:uid="{00000000-0005-0000-0000-0000EB770000}"/>
    <cellStyle name="Normal 18 3 2 3 5" xfId="29702" xr:uid="{00000000-0005-0000-0000-0000EC770000}"/>
    <cellStyle name="Normal 18 3 2 3 6" xfId="29703" xr:uid="{00000000-0005-0000-0000-0000ED770000}"/>
    <cellStyle name="Normal 18 3 2 3 7" xfId="29704" xr:uid="{00000000-0005-0000-0000-0000EE770000}"/>
    <cellStyle name="Normal 18 3 2 3 8" xfId="29705" xr:uid="{00000000-0005-0000-0000-0000EF770000}"/>
    <cellStyle name="Normal 18 3 2 3 9" xfId="29706" xr:uid="{00000000-0005-0000-0000-0000F0770000}"/>
    <cellStyle name="Normal 18 3 2 3_Sheet1" xfId="29707" xr:uid="{00000000-0005-0000-0000-0000F1770000}"/>
    <cellStyle name="Normal 18 3 2 4" xfId="1893" xr:uid="{00000000-0005-0000-0000-0000F2770000}"/>
    <cellStyle name="Normal 18 3 2 4 2" xfId="3493" xr:uid="{00000000-0005-0000-0000-0000F3770000}"/>
    <cellStyle name="Normal 18 3 2 4 2 2" xfId="29708" xr:uid="{00000000-0005-0000-0000-0000F4770000}"/>
    <cellStyle name="Normal 18 3 2 4 2 3" xfId="29709" xr:uid="{00000000-0005-0000-0000-0000F5770000}"/>
    <cellStyle name="Normal 18 3 2 4 2 4" xfId="29710" xr:uid="{00000000-0005-0000-0000-0000F6770000}"/>
    <cellStyle name="Normal 18 3 2 4 2 5" xfId="29711" xr:uid="{00000000-0005-0000-0000-0000F7770000}"/>
    <cellStyle name="Normal 18 3 2 4 2 6" xfId="29712" xr:uid="{00000000-0005-0000-0000-0000F8770000}"/>
    <cellStyle name="Normal 18 3 2 4 2 7" xfId="29713" xr:uid="{00000000-0005-0000-0000-0000F9770000}"/>
    <cellStyle name="Normal 18 3 2 4 2 8" xfId="57175" xr:uid="{00000000-0005-0000-0000-0000FA770000}"/>
    <cellStyle name="Normal 18 3 2 4 2_Sheet1" xfId="29714" xr:uid="{00000000-0005-0000-0000-0000FB770000}"/>
    <cellStyle name="Normal 18 3 2 4 3" xfId="29715" xr:uid="{00000000-0005-0000-0000-0000FC770000}"/>
    <cellStyle name="Normal 18 3 2 4 4" xfId="29716" xr:uid="{00000000-0005-0000-0000-0000FD770000}"/>
    <cellStyle name="Normal 18 3 2 4 5" xfId="29717" xr:uid="{00000000-0005-0000-0000-0000FE770000}"/>
    <cellStyle name="Normal 18 3 2 4 6" xfId="29718" xr:uid="{00000000-0005-0000-0000-0000FF770000}"/>
    <cellStyle name="Normal 18 3 2 4 7" xfId="29719" xr:uid="{00000000-0005-0000-0000-000000780000}"/>
    <cellStyle name="Normal 18 3 2 4 8" xfId="29720" xr:uid="{00000000-0005-0000-0000-000001780000}"/>
    <cellStyle name="Normal 18 3 2 4 9" xfId="57176" xr:uid="{00000000-0005-0000-0000-000002780000}"/>
    <cellStyle name="Normal 18 3 2 4_Sheet1" xfId="29721" xr:uid="{00000000-0005-0000-0000-000003780000}"/>
    <cellStyle name="Normal 18 3 2 5" xfId="1987" xr:uid="{00000000-0005-0000-0000-000004780000}"/>
    <cellStyle name="Normal 18 3 2 5 2" xfId="29722" xr:uid="{00000000-0005-0000-0000-000005780000}"/>
    <cellStyle name="Normal 18 3 2 5 3" xfId="29723" xr:uid="{00000000-0005-0000-0000-000006780000}"/>
    <cellStyle name="Normal 18 3 2 5 4" xfId="29724" xr:uid="{00000000-0005-0000-0000-000007780000}"/>
    <cellStyle name="Normal 18 3 2 5 5" xfId="29725" xr:uid="{00000000-0005-0000-0000-000008780000}"/>
    <cellStyle name="Normal 18 3 2 5 6" xfId="29726" xr:uid="{00000000-0005-0000-0000-000009780000}"/>
    <cellStyle name="Normal 18 3 2 5 7" xfId="29727" xr:uid="{00000000-0005-0000-0000-00000A780000}"/>
    <cellStyle name="Normal 18 3 2 5 8" xfId="57177" xr:uid="{00000000-0005-0000-0000-00000B780000}"/>
    <cellStyle name="Normal 18 3 2 5_Sheet1" xfId="29728" xr:uid="{00000000-0005-0000-0000-00000C780000}"/>
    <cellStyle name="Normal 18 3 2 6" xfId="29729" xr:uid="{00000000-0005-0000-0000-00000D780000}"/>
    <cellStyle name="Normal 18 3 2 7" xfId="29730" xr:uid="{00000000-0005-0000-0000-00000E780000}"/>
    <cellStyle name="Normal 18 3 2 8" xfId="29731" xr:uid="{00000000-0005-0000-0000-00000F780000}"/>
    <cellStyle name="Normal 18 3 2 9" xfId="29732" xr:uid="{00000000-0005-0000-0000-000010780000}"/>
    <cellStyle name="Normal 18 3 2_Sheet1" xfId="29733" xr:uid="{00000000-0005-0000-0000-000011780000}"/>
    <cellStyle name="Normal 18 3 3" xfId="1213" xr:uid="{00000000-0005-0000-0000-000012780000}"/>
    <cellStyle name="Normal 18 3 3 10" xfId="29734" xr:uid="{00000000-0005-0000-0000-000013780000}"/>
    <cellStyle name="Normal 18 3 3 11" xfId="57178" xr:uid="{00000000-0005-0000-0000-000014780000}"/>
    <cellStyle name="Normal 18 3 3 2" xfId="1739" xr:uid="{00000000-0005-0000-0000-000015780000}"/>
    <cellStyle name="Normal 18 3 3 2 2" xfId="3341" xr:uid="{00000000-0005-0000-0000-000016780000}"/>
    <cellStyle name="Normal 18 3 3 2 2 2" xfId="29735" xr:uid="{00000000-0005-0000-0000-000017780000}"/>
    <cellStyle name="Normal 18 3 3 2 2 3" xfId="29736" xr:uid="{00000000-0005-0000-0000-000018780000}"/>
    <cellStyle name="Normal 18 3 3 2 2 4" xfId="29737" xr:uid="{00000000-0005-0000-0000-000019780000}"/>
    <cellStyle name="Normal 18 3 3 2 2 5" xfId="29738" xr:uid="{00000000-0005-0000-0000-00001A780000}"/>
    <cellStyle name="Normal 18 3 3 2 2 6" xfId="29739" xr:uid="{00000000-0005-0000-0000-00001B780000}"/>
    <cellStyle name="Normal 18 3 3 2 2 7" xfId="29740" xr:uid="{00000000-0005-0000-0000-00001C780000}"/>
    <cellStyle name="Normal 18 3 3 2 2 8" xfId="57179" xr:uid="{00000000-0005-0000-0000-00001D780000}"/>
    <cellStyle name="Normal 18 3 3 2 2_Sheet1" xfId="29741" xr:uid="{00000000-0005-0000-0000-00001E780000}"/>
    <cellStyle name="Normal 18 3 3 2 3" xfId="29742" xr:uid="{00000000-0005-0000-0000-00001F780000}"/>
    <cellStyle name="Normal 18 3 3 2 4" xfId="29743" xr:uid="{00000000-0005-0000-0000-000020780000}"/>
    <cellStyle name="Normal 18 3 3 2 5" xfId="29744" xr:uid="{00000000-0005-0000-0000-000021780000}"/>
    <cellStyle name="Normal 18 3 3 2 6" xfId="29745" xr:uid="{00000000-0005-0000-0000-000022780000}"/>
    <cellStyle name="Normal 18 3 3 2 7" xfId="29746" xr:uid="{00000000-0005-0000-0000-000023780000}"/>
    <cellStyle name="Normal 18 3 3 2 8" xfId="29747" xr:uid="{00000000-0005-0000-0000-000024780000}"/>
    <cellStyle name="Normal 18 3 3 2 9" xfId="57180" xr:uid="{00000000-0005-0000-0000-000025780000}"/>
    <cellStyle name="Normal 18 3 3 2_Sheet1" xfId="29748" xr:uid="{00000000-0005-0000-0000-000026780000}"/>
    <cellStyle name="Normal 18 3 3 3" xfId="3129" xr:uid="{00000000-0005-0000-0000-000027780000}"/>
    <cellStyle name="Normal 18 3 3 3 2" xfId="29749" xr:uid="{00000000-0005-0000-0000-000028780000}"/>
    <cellStyle name="Normal 18 3 3 3 2 2" xfId="29750" xr:uid="{00000000-0005-0000-0000-000029780000}"/>
    <cellStyle name="Normal 18 3 3 3 2 3" xfId="29751" xr:uid="{00000000-0005-0000-0000-00002A780000}"/>
    <cellStyle name="Normal 18 3 3 3 2 4" xfId="29752" xr:uid="{00000000-0005-0000-0000-00002B780000}"/>
    <cellStyle name="Normal 18 3 3 3 2 5" xfId="29753" xr:uid="{00000000-0005-0000-0000-00002C780000}"/>
    <cellStyle name="Normal 18 3 3 3 2 6" xfId="29754" xr:uid="{00000000-0005-0000-0000-00002D780000}"/>
    <cellStyle name="Normal 18 3 3 3 2 7" xfId="29755" xr:uid="{00000000-0005-0000-0000-00002E780000}"/>
    <cellStyle name="Normal 18 3 3 3 3" xfId="29756" xr:uid="{00000000-0005-0000-0000-00002F780000}"/>
    <cellStyle name="Normal 18 3 3 3 4" xfId="29757" xr:uid="{00000000-0005-0000-0000-000030780000}"/>
    <cellStyle name="Normal 18 3 3 3 5" xfId="29758" xr:uid="{00000000-0005-0000-0000-000031780000}"/>
    <cellStyle name="Normal 18 3 3 3 6" xfId="29759" xr:uid="{00000000-0005-0000-0000-000032780000}"/>
    <cellStyle name="Normal 18 3 3 3 7" xfId="29760" xr:uid="{00000000-0005-0000-0000-000033780000}"/>
    <cellStyle name="Normal 18 3 3 3 8" xfId="29761" xr:uid="{00000000-0005-0000-0000-000034780000}"/>
    <cellStyle name="Normal 18 3 3 3 9" xfId="57181" xr:uid="{00000000-0005-0000-0000-000035780000}"/>
    <cellStyle name="Normal 18 3 3 3_Sheet1" xfId="29762" xr:uid="{00000000-0005-0000-0000-000036780000}"/>
    <cellStyle name="Normal 18 3 3 4" xfId="29763" xr:uid="{00000000-0005-0000-0000-000037780000}"/>
    <cellStyle name="Normal 18 3 3 4 2" xfId="29764" xr:uid="{00000000-0005-0000-0000-000038780000}"/>
    <cellStyle name="Normal 18 3 3 4 3" xfId="29765" xr:uid="{00000000-0005-0000-0000-000039780000}"/>
    <cellStyle name="Normal 18 3 3 4 4" xfId="29766" xr:uid="{00000000-0005-0000-0000-00003A780000}"/>
    <cellStyle name="Normal 18 3 3 4 5" xfId="29767" xr:uid="{00000000-0005-0000-0000-00003B780000}"/>
    <cellStyle name="Normal 18 3 3 4 6" xfId="29768" xr:uid="{00000000-0005-0000-0000-00003C780000}"/>
    <cellStyle name="Normal 18 3 3 4 7" xfId="29769" xr:uid="{00000000-0005-0000-0000-00003D780000}"/>
    <cellStyle name="Normal 18 3 3 5" xfId="29770" xr:uid="{00000000-0005-0000-0000-00003E780000}"/>
    <cellStyle name="Normal 18 3 3 6" xfId="29771" xr:uid="{00000000-0005-0000-0000-00003F780000}"/>
    <cellStyle name="Normal 18 3 3 7" xfId="29772" xr:uid="{00000000-0005-0000-0000-000040780000}"/>
    <cellStyle name="Normal 18 3 3 8" xfId="29773" xr:uid="{00000000-0005-0000-0000-000041780000}"/>
    <cellStyle name="Normal 18 3 3 9" xfId="29774" xr:uid="{00000000-0005-0000-0000-000042780000}"/>
    <cellStyle name="Normal 18 3 3_Sheet1" xfId="29775" xr:uid="{00000000-0005-0000-0000-000043780000}"/>
    <cellStyle name="Normal 18 3 4" xfId="1551" xr:uid="{00000000-0005-0000-0000-000044780000}"/>
    <cellStyle name="Normal 18 3 4 10" xfId="57182" xr:uid="{00000000-0005-0000-0000-000045780000}"/>
    <cellStyle name="Normal 18 3 4 2" xfId="1784" xr:uid="{00000000-0005-0000-0000-000046780000}"/>
    <cellStyle name="Normal 18 3 4 2 2" xfId="3386" xr:uid="{00000000-0005-0000-0000-000047780000}"/>
    <cellStyle name="Normal 18 3 4 2 2 2" xfId="29776" xr:uid="{00000000-0005-0000-0000-000048780000}"/>
    <cellStyle name="Normal 18 3 4 2 2 3" xfId="29777" xr:uid="{00000000-0005-0000-0000-000049780000}"/>
    <cellStyle name="Normal 18 3 4 2 2 4" xfId="29778" xr:uid="{00000000-0005-0000-0000-00004A780000}"/>
    <cellStyle name="Normal 18 3 4 2 2 5" xfId="29779" xr:uid="{00000000-0005-0000-0000-00004B780000}"/>
    <cellStyle name="Normal 18 3 4 2 2 6" xfId="29780" xr:uid="{00000000-0005-0000-0000-00004C780000}"/>
    <cellStyle name="Normal 18 3 4 2 2 7" xfId="29781" xr:uid="{00000000-0005-0000-0000-00004D780000}"/>
    <cellStyle name="Normal 18 3 4 2 2 8" xfId="57183" xr:uid="{00000000-0005-0000-0000-00004E780000}"/>
    <cellStyle name="Normal 18 3 4 2 2_Sheet1" xfId="29782" xr:uid="{00000000-0005-0000-0000-00004F780000}"/>
    <cellStyle name="Normal 18 3 4 2 3" xfId="29783" xr:uid="{00000000-0005-0000-0000-000050780000}"/>
    <cellStyle name="Normal 18 3 4 2 4" xfId="29784" xr:uid="{00000000-0005-0000-0000-000051780000}"/>
    <cellStyle name="Normal 18 3 4 2 5" xfId="29785" xr:uid="{00000000-0005-0000-0000-000052780000}"/>
    <cellStyle name="Normal 18 3 4 2 6" xfId="29786" xr:uid="{00000000-0005-0000-0000-000053780000}"/>
    <cellStyle name="Normal 18 3 4 2 7" xfId="29787" xr:uid="{00000000-0005-0000-0000-000054780000}"/>
    <cellStyle name="Normal 18 3 4 2 8" xfId="29788" xr:uid="{00000000-0005-0000-0000-000055780000}"/>
    <cellStyle name="Normal 18 3 4 2 9" xfId="57184" xr:uid="{00000000-0005-0000-0000-000056780000}"/>
    <cellStyle name="Normal 18 3 4 2_Sheet1" xfId="29789" xr:uid="{00000000-0005-0000-0000-000057780000}"/>
    <cellStyle name="Normal 18 3 4 3" xfId="3162" xr:uid="{00000000-0005-0000-0000-000058780000}"/>
    <cellStyle name="Normal 18 3 4 3 2" xfId="29790" xr:uid="{00000000-0005-0000-0000-000059780000}"/>
    <cellStyle name="Normal 18 3 4 3 3" xfId="29791" xr:uid="{00000000-0005-0000-0000-00005A780000}"/>
    <cellStyle name="Normal 18 3 4 3 4" xfId="29792" xr:uid="{00000000-0005-0000-0000-00005B780000}"/>
    <cellStyle name="Normal 18 3 4 3 5" xfId="29793" xr:uid="{00000000-0005-0000-0000-00005C780000}"/>
    <cellStyle name="Normal 18 3 4 3 6" xfId="29794" xr:uid="{00000000-0005-0000-0000-00005D780000}"/>
    <cellStyle name="Normal 18 3 4 3 7" xfId="29795" xr:uid="{00000000-0005-0000-0000-00005E780000}"/>
    <cellStyle name="Normal 18 3 4 3 8" xfId="57185" xr:uid="{00000000-0005-0000-0000-00005F780000}"/>
    <cellStyle name="Normal 18 3 4 3_Sheet1" xfId="29796" xr:uid="{00000000-0005-0000-0000-000060780000}"/>
    <cellStyle name="Normal 18 3 4 4" xfId="29797" xr:uid="{00000000-0005-0000-0000-000061780000}"/>
    <cellStyle name="Normal 18 3 4 5" xfId="29798" xr:uid="{00000000-0005-0000-0000-000062780000}"/>
    <cellStyle name="Normal 18 3 4 6" xfId="29799" xr:uid="{00000000-0005-0000-0000-000063780000}"/>
    <cellStyle name="Normal 18 3 4 7" xfId="29800" xr:uid="{00000000-0005-0000-0000-000064780000}"/>
    <cellStyle name="Normal 18 3 4 8" xfId="29801" xr:uid="{00000000-0005-0000-0000-000065780000}"/>
    <cellStyle name="Normal 18 3 4 9" xfId="29802" xr:uid="{00000000-0005-0000-0000-000066780000}"/>
    <cellStyle name="Normal 18 3 4_Sheet1" xfId="29803" xr:uid="{00000000-0005-0000-0000-000067780000}"/>
    <cellStyle name="Normal 18 3 5" xfId="1649" xr:uid="{00000000-0005-0000-0000-000068780000}"/>
    <cellStyle name="Normal 18 3 5 2" xfId="3253" xr:uid="{00000000-0005-0000-0000-000069780000}"/>
    <cellStyle name="Normal 18 3 5 2 2" xfId="29804" xr:uid="{00000000-0005-0000-0000-00006A780000}"/>
    <cellStyle name="Normal 18 3 5 2 3" xfId="29805" xr:uid="{00000000-0005-0000-0000-00006B780000}"/>
    <cellStyle name="Normal 18 3 5 2 4" xfId="29806" xr:uid="{00000000-0005-0000-0000-00006C780000}"/>
    <cellStyle name="Normal 18 3 5 2 5" xfId="29807" xr:uid="{00000000-0005-0000-0000-00006D780000}"/>
    <cellStyle name="Normal 18 3 5 2 6" xfId="29808" xr:uid="{00000000-0005-0000-0000-00006E780000}"/>
    <cellStyle name="Normal 18 3 5 2 7" xfId="29809" xr:uid="{00000000-0005-0000-0000-00006F780000}"/>
    <cellStyle name="Normal 18 3 5 2 8" xfId="57186" xr:uid="{00000000-0005-0000-0000-000070780000}"/>
    <cellStyle name="Normal 18 3 5 2_Sheet1" xfId="29810" xr:uid="{00000000-0005-0000-0000-000071780000}"/>
    <cellStyle name="Normal 18 3 5 3" xfId="29811" xr:uid="{00000000-0005-0000-0000-000072780000}"/>
    <cellStyle name="Normal 18 3 5 4" xfId="29812" xr:uid="{00000000-0005-0000-0000-000073780000}"/>
    <cellStyle name="Normal 18 3 5 5" xfId="29813" xr:uid="{00000000-0005-0000-0000-000074780000}"/>
    <cellStyle name="Normal 18 3 5 6" xfId="29814" xr:uid="{00000000-0005-0000-0000-000075780000}"/>
    <cellStyle name="Normal 18 3 5 7" xfId="29815" xr:uid="{00000000-0005-0000-0000-000076780000}"/>
    <cellStyle name="Normal 18 3 5 8" xfId="29816" xr:uid="{00000000-0005-0000-0000-000077780000}"/>
    <cellStyle name="Normal 18 3 5 9" xfId="57187" xr:uid="{00000000-0005-0000-0000-000078780000}"/>
    <cellStyle name="Normal 18 3 5_Sheet1" xfId="29817" xr:uid="{00000000-0005-0000-0000-000079780000}"/>
    <cellStyle name="Normal 18 3 6" xfId="1892" xr:uid="{00000000-0005-0000-0000-00007A780000}"/>
    <cellStyle name="Normal 18 3 6 2" xfId="3492" xr:uid="{00000000-0005-0000-0000-00007B780000}"/>
    <cellStyle name="Normal 18 3 6 2 2" xfId="29818" xr:uid="{00000000-0005-0000-0000-00007C780000}"/>
    <cellStyle name="Normal 18 3 6 2 3" xfId="57188" xr:uid="{00000000-0005-0000-0000-00007D780000}"/>
    <cellStyle name="Normal 18 3 6 2_Sheet1" xfId="29819" xr:uid="{00000000-0005-0000-0000-00007E780000}"/>
    <cellStyle name="Normal 18 3 6 3" xfId="29820" xr:uid="{00000000-0005-0000-0000-00007F780000}"/>
    <cellStyle name="Normal 18 3 6 4" xfId="29821" xr:uid="{00000000-0005-0000-0000-000080780000}"/>
    <cellStyle name="Normal 18 3 6 5" xfId="29822" xr:uid="{00000000-0005-0000-0000-000081780000}"/>
    <cellStyle name="Normal 18 3 6 6" xfId="29823" xr:uid="{00000000-0005-0000-0000-000082780000}"/>
    <cellStyle name="Normal 18 3 6 7" xfId="29824" xr:uid="{00000000-0005-0000-0000-000083780000}"/>
    <cellStyle name="Normal 18 3 6 8" xfId="57189" xr:uid="{00000000-0005-0000-0000-000084780000}"/>
    <cellStyle name="Normal 18 3 6_Sheet1" xfId="29825" xr:uid="{00000000-0005-0000-0000-000085780000}"/>
    <cellStyle name="Normal 18 3 7" xfId="1986" xr:uid="{00000000-0005-0000-0000-000086780000}"/>
    <cellStyle name="Normal 18 3 7 2" xfId="29826" xr:uid="{00000000-0005-0000-0000-000087780000}"/>
    <cellStyle name="Normal 18 3 7 3" xfId="57190" xr:uid="{00000000-0005-0000-0000-000088780000}"/>
    <cellStyle name="Normal 18 3 7_Sheet1" xfId="29827" xr:uid="{00000000-0005-0000-0000-000089780000}"/>
    <cellStyle name="Normal 18 3 8" xfId="29828" xr:uid="{00000000-0005-0000-0000-00008A780000}"/>
    <cellStyle name="Normal 18 3 9" xfId="29829" xr:uid="{00000000-0005-0000-0000-00008B780000}"/>
    <cellStyle name="Normal 18 3_Sheet1" xfId="29830" xr:uid="{00000000-0005-0000-0000-00008C780000}"/>
    <cellStyle name="Normal 18 4" xfId="2825" xr:uid="{00000000-0005-0000-0000-00008D780000}"/>
    <cellStyle name="Normal 18 4 10" xfId="29831" xr:uid="{00000000-0005-0000-0000-00008E780000}"/>
    <cellStyle name="Normal 18 4 11" xfId="29832" xr:uid="{00000000-0005-0000-0000-00008F780000}"/>
    <cellStyle name="Normal 18 4 2" xfId="29833" xr:uid="{00000000-0005-0000-0000-000090780000}"/>
    <cellStyle name="Normal 18 4 2 10" xfId="29834" xr:uid="{00000000-0005-0000-0000-000091780000}"/>
    <cellStyle name="Normal 18 4 2 2" xfId="29835" xr:uid="{00000000-0005-0000-0000-000092780000}"/>
    <cellStyle name="Normal 18 4 2 2 2" xfId="29836" xr:uid="{00000000-0005-0000-0000-000093780000}"/>
    <cellStyle name="Normal 18 4 2 2 2 2" xfId="29837" xr:uid="{00000000-0005-0000-0000-000094780000}"/>
    <cellStyle name="Normal 18 4 2 2 2 3" xfId="29838" xr:uid="{00000000-0005-0000-0000-000095780000}"/>
    <cellStyle name="Normal 18 4 2 2 2 4" xfId="29839" xr:uid="{00000000-0005-0000-0000-000096780000}"/>
    <cellStyle name="Normal 18 4 2 2 2 5" xfId="29840" xr:uid="{00000000-0005-0000-0000-000097780000}"/>
    <cellStyle name="Normal 18 4 2 2 2 6" xfId="29841" xr:uid="{00000000-0005-0000-0000-000098780000}"/>
    <cellStyle name="Normal 18 4 2 2 2 7" xfId="29842" xr:uid="{00000000-0005-0000-0000-000099780000}"/>
    <cellStyle name="Normal 18 4 2 2 3" xfId="29843" xr:uid="{00000000-0005-0000-0000-00009A780000}"/>
    <cellStyle name="Normal 18 4 2 2 4" xfId="29844" xr:uid="{00000000-0005-0000-0000-00009B780000}"/>
    <cellStyle name="Normal 18 4 2 2 5" xfId="29845" xr:uid="{00000000-0005-0000-0000-00009C780000}"/>
    <cellStyle name="Normal 18 4 2 2 6" xfId="29846" xr:uid="{00000000-0005-0000-0000-00009D780000}"/>
    <cellStyle name="Normal 18 4 2 2 7" xfId="29847" xr:uid="{00000000-0005-0000-0000-00009E780000}"/>
    <cellStyle name="Normal 18 4 2 2 8" xfId="29848" xr:uid="{00000000-0005-0000-0000-00009F780000}"/>
    <cellStyle name="Normal 18 4 2 3" xfId="29849" xr:uid="{00000000-0005-0000-0000-0000A0780000}"/>
    <cellStyle name="Normal 18 4 2 3 2" xfId="29850" xr:uid="{00000000-0005-0000-0000-0000A1780000}"/>
    <cellStyle name="Normal 18 4 2 3 2 2" xfId="29851" xr:uid="{00000000-0005-0000-0000-0000A2780000}"/>
    <cellStyle name="Normal 18 4 2 3 2 3" xfId="29852" xr:uid="{00000000-0005-0000-0000-0000A3780000}"/>
    <cellStyle name="Normal 18 4 2 3 2 4" xfId="29853" xr:uid="{00000000-0005-0000-0000-0000A4780000}"/>
    <cellStyle name="Normal 18 4 2 3 2 5" xfId="29854" xr:uid="{00000000-0005-0000-0000-0000A5780000}"/>
    <cellStyle name="Normal 18 4 2 3 2 6" xfId="29855" xr:uid="{00000000-0005-0000-0000-0000A6780000}"/>
    <cellStyle name="Normal 18 4 2 3 2 7" xfId="29856" xr:uid="{00000000-0005-0000-0000-0000A7780000}"/>
    <cellStyle name="Normal 18 4 2 3 3" xfId="29857" xr:uid="{00000000-0005-0000-0000-0000A8780000}"/>
    <cellStyle name="Normal 18 4 2 3 4" xfId="29858" xr:uid="{00000000-0005-0000-0000-0000A9780000}"/>
    <cellStyle name="Normal 18 4 2 3 5" xfId="29859" xr:uid="{00000000-0005-0000-0000-0000AA780000}"/>
    <cellStyle name="Normal 18 4 2 3 6" xfId="29860" xr:uid="{00000000-0005-0000-0000-0000AB780000}"/>
    <cellStyle name="Normal 18 4 2 3 7" xfId="29861" xr:uid="{00000000-0005-0000-0000-0000AC780000}"/>
    <cellStyle name="Normal 18 4 2 3 8" xfId="29862" xr:uid="{00000000-0005-0000-0000-0000AD780000}"/>
    <cellStyle name="Normal 18 4 2 4" xfId="29863" xr:uid="{00000000-0005-0000-0000-0000AE780000}"/>
    <cellStyle name="Normal 18 4 2 4 2" xfId="29864" xr:uid="{00000000-0005-0000-0000-0000AF780000}"/>
    <cellStyle name="Normal 18 4 2 4 3" xfId="29865" xr:uid="{00000000-0005-0000-0000-0000B0780000}"/>
    <cellStyle name="Normal 18 4 2 4 4" xfId="29866" xr:uid="{00000000-0005-0000-0000-0000B1780000}"/>
    <cellStyle name="Normal 18 4 2 4 5" xfId="29867" xr:uid="{00000000-0005-0000-0000-0000B2780000}"/>
    <cellStyle name="Normal 18 4 2 4 6" xfId="29868" xr:uid="{00000000-0005-0000-0000-0000B3780000}"/>
    <cellStyle name="Normal 18 4 2 4 7" xfId="29869" xr:uid="{00000000-0005-0000-0000-0000B4780000}"/>
    <cellStyle name="Normal 18 4 2 5" xfId="29870" xr:uid="{00000000-0005-0000-0000-0000B5780000}"/>
    <cellStyle name="Normal 18 4 2 6" xfId="29871" xr:uid="{00000000-0005-0000-0000-0000B6780000}"/>
    <cellStyle name="Normal 18 4 2 7" xfId="29872" xr:uid="{00000000-0005-0000-0000-0000B7780000}"/>
    <cellStyle name="Normal 18 4 2 8" xfId="29873" xr:uid="{00000000-0005-0000-0000-0000B8780000}"/>
    <cellStyle name="Normal 18 4 2 9" xfId="29874" xr:uid="{00000000-0005-0000-0000-0000B9780000}"/>
    <cellStyle name="Normal 18 4 3" xfId="29875" xr:uid="{00000000-0005-0000-0000-0000BA780000}"/>
    <cellStyle name="Normal 18 4 3 2" xfId="29876" xr:uid="{00000000-0005-0000-0000-0000BB780000}"/>
    <cellStyle name="Normal 18 4 3 2 2" xfId="29877" xr:uid="{00000000-0005-0000-0000-0000BC780000}"/>
    <cellStyle name="Normal 18 4 3 2 2 2" xfId="29878" xr:uid="{00000000-0005-0000-0000-0000BD780000}"/>
    <cellStyle name="Normal 18 4 3 2 2 3" xfId="29879" xr:uid="{00000000-0005-0000-0000-0000BE780000}"/>
    <cellStyle name="Normal 18 4 3 2 2 4" xfId="29880" xr:uid="{00000000-0005-0000-0000-0000BF780000}"/>
    <cellStyle name="Normal 18 4 3 2 2 5" xfId="29881" xr:uid="{00000000-0005-0000-0000-0000C0780000}"/>
    <cellStyle name="Normal 18 4 3 2 2 6" xfId="29882" xr:uid="{00000000-0005-0000-0000-0000C1780000}"/>
    <cellStyle name="Normal 18 4 3 2 2 7" xfId="29883" xr:uid="{00000000-0005-0000-0000-0000C2780000}"/>
    <cellStyle name="Normal 18 4 3 2 3" xfId="29884" xr:uid="{00000000-0005-0000-0000-0000C3780000}"/>
    <cellStyle name="Normal 18 4 3 2 4" xfId="29885" xr:uid="{00000000-0005-0000-0000-0000C4780000}"/>
    <cellStyle name="Normal 18 4 3 2 5" xfId="29886" xr:uid="{00000000-0005-0000-0000-0000C5780000}"/>
    <cellStyle name="Normal 18 4 3 2 6" xfId="29887" xr:uid="{00000000-0005-0000-0000-0000C6780000}"/>
    <cellStyle name="Normal 18 4 3 2 7" xfId="29888" xr:uid="{00000000-0005-0000-0000-0000C7780000}"/>
    <cellStyle name="Normal 18 4 3 2 8" xfId="29889" xr:uid="{00000000-0005-0000-0000-0000C8780000}"/>
    <cellStyle name="Normal 18 4 3 3" xfId="29890" xr:uid="{00000000-0005-0000-0000-0000C9780000}"/>
    <cellStyle name="Normal 18 4 3 3 2" xfId="29891" xr:uid="{00000000-0005-0000-0000-0000CA780000}"/>
    <cellStyle name="Normal 18 4 3 3 3" xfId="29892" xr:uid="{00000000-0005-0000-0000-0000CB780000}"/>
    <cellStyle name="Normal 18 4 3 3 4" xfId="29893" xr:uid="{00000000-0005-0000-0000-0000CC780000}"/>
    <cellStyle name="Normal 18 4 3 3 5" xfId="29894" xr:uid="{00000000-0005-0000-0000-0000CD780000}"/>
    <cellStyle name="Normal 18 4 3 3 6" xfId="29895" xr:uid="{00000000-0005-0000-0000-0000CE780000}"/>
    <cellStyle name="Normal 18 4 3 3 7" xfId="29896" xr:uid="{00000000-0005-0000-0000-0000CF780000}"/>
    <cellStyle name="Normal 18 4 3 4" xfId="29897" xr:uid="{00000000-0005-0000-0000-0000D0780000}"/>
    <cellStyle name="Normal 18 4 3 5" xfId="29898" xr:uid="{00000000-0005-0000-0000-0000D1780000}"/>
    <cellStyle name="Normal 18 4 3 6" xfId="29899" xr:uid="{00000000-0005-0000-0000-0000D2780000}"/>
    <cellStyle name="Normal 18 4 3 7" xfId="29900" xr:uid="{00000000-0005-0000-0000-0000D3780000}"/>
    <cellStyle name="Normal 18 4 3 8" xfId="29901" xr:uid="{00000000-0005-0000-0000-0000D4780000}"/>
    <cellStyle name="Normal 18 4 3 9" xfId="29902" xr:uid="{00000000-0005-0000-0000-0000D5780000}"/>
    <cellStyle name="Normal 18 4 4" xfId="29903" xr:uid="{00000000-0005-0000-0000-0000D6780000}"/>
    <cellStyle name="Normal 18 4 4 2" xfId="29904" xr:uid="{00000000-0005-0000-0000-0000D7780000}"/>
    <cellStyle name="Normal 18 4 4 2 2" xfId="29905" xr:uid="{00000000-0005-0000-0000-0000D8780000}"/>
    <cellStyle name="Normal 18 4 4 2 3" xfId="29906" xr:uid="{00000000-0005-0000-0000-0000D9780000}"/>
    <cellStyle name="Normal 18 4 4 2 4" xfId="29907" xr:uid="{00000000-0005-0000-0000-0000DA780000}"/>
    <cellStyle name="Normal 18 4 4 2 5" xfId="29908" xr:uid="{00000000-0005-0000-0000-0000DB780000}"/>
    <cellStyle name="Normal 18 4 4 2 6" xfId="29909" xr:uid="{00000000-0005-0000-0000-0000DC780000}"/>
    <cellStyle name="Normal 18 4 4 2 7" xfId="29910" xr:uid="{00000000-0005-0000-0000-0000DD780000}"/>
    <cellStyle name="Normal 18 4 4 3" xfId="29911" xr:uid="{00000000-0005-0000-0000-0000DE780000}"/>
    <cellStyle name="Normal 18 4 4 4" xfId="29912" xr:uid="{00000000-0005-0000-0000-0000DF780000}"/>
    <cellStyle name="Normal 18 4 4 5" xfId="29913" xr:uid="{00000000-0005-0000-0000-0000E0780000}"/>
    <cellStyle name="Normal 18 4 4 6" xfId="29914" xr:uid="{00000000-0005-0000-0000-0000E1780000}"/>
    <cellStyle name="Normal 18 4 4 7" xfId="29915" xr:uid="{00000000-0005-0000-0000-0000E2780000}"/>
    <cellStyle name="Normal 18 4 4 8" xfId="29916" xr:uid="{00000000-0005-0000-0000-0000E3780000}"/>
    <cellStyle name="Normal 18 4 5" xfId="29917" xr:uid="{00000000-0005-0000-0000-0000E4780000}"/>
    <cellStyle name="Normal 18 4 5 2" xfId="29918" xr:uid="{00000000-0005-0000-0000-0000E5780000}"/>
    <cellStyle name="Normal 18 4 5 3" xfId="29919" xr:uid="{00000000-0005-0000-0000-0000E6780000}"/>
    <cellStyle name="Normal 18 4 5 4" xfId="29920" xr:uid="{00000000-0005-0000-0000-0000E7780000}"/>
    <cellStyle name="Normal 18 4 5 5" xfId="29921" xr:uid="{00000000-0005-0000-0000-0000E8780000}"/>
    <cellStyle name="Normal 18 4 5 6" xfId="29922" xr:uid="{00000000-0005-0000-0000-0000E9780000}"/>
    <cellStyle name="Normal 18 4 5 7" xfId="29923" xr:uid="{00000000-0005-0000-0000-0000EA780000}"/>
    <cellStyle name="Normal 18 4 6" xfId="29924" xr:uid="{00000000-0005-0000-0000-0000EB780000}"/>
    <cellStyle name="Normal 18 4 7" xfId="29925" xr:uid="{00000000-0005-0000-0000-0000EC780000}"/>
    <cellStyle name="Normal 18 4 8" xfId="29926" xr:uid="{00000000-0005-0000-0000-0000ED780000}"/>
    <cellStyle name="Normal 18 4 9" xfId="29927" xr:uid="{00000000-0005-0000-0000-0000EE780000}"/>
    <cellStyle name="Normal 18 5" xfId="29928" xr:uid="{00000000-0005-0000-0000-0000EF780000}"/>
    <cellStyle name="Normal 18 5 10" xfId="29929" xr:uid="{00000000-0005-0000-0000-0000F0780000}"/>
    <cellStyle name="Normal 18 5 11" xfId="29930" xr:uid="{00000000-0005-0000-0000-0000F1780000}"/>
    <cellStyle name="Normal 18 5 2" xfId="29931" xr:uid="{00000000-0005-0000-0000-0000F2780000}"/>
    <cellStyle name="Normal 18 5 2 10" xfId="29932" xr:uid="{00000000-0005-0000-0000-0000F3780000}"/>
    <cellStyle name="Normal 18 5 2 2" xfId="29933" xr:uid="{00000000-0005-0000-0000-0000F4780000}"/>
    <cellStyle name="Normal 18 5 2 2 2" xfId="29934" xr:uid="{00000000-0005-0000-0000-0000F5780000}"/>
    <cellStyle name="Normal 18 5 2 2 2 2" xfId="29935" xr:uid="{00000000-0005-0000-0000-0000F6780000}"/>
    <cellStyle name="Normal 18 5 2 2 2 3" xfId="29936" xr:uid="{00000000-0005-0000-0000-0000F7780000}"/>
    <cellStyle name="Normal 18 5 2 2 2 4" xfId="29937" xr:uid="{00000000-0005-0000-0000-0000F8780000}"/>
    <cellStyle name="Normal 18 5 2 2 2 5" xfId="29938" xr:uid="{00000000-0005-0000-0000-0000F9780000}"/>
    <cellStyle name="Normal 18 5 2 2 2 6" xfId="29939" xr:uid="{00000000-0005-0000-0000-0000FA780000}"/>
    <cellStyle name="Normal 18 5 2 2 2 7" xfId="29940" xr:uid="{00000000-0005-0000-0000-0000FB780000}"/>
    <cellStyle name="Normal 18 5 2 2 3" xfId="29941" xr:uid="{00000000-0005-0000-0000-0000FC780000}"/>
    <cellStyle name="Normal 18 5 2 2 4" xfId="29942" xr:uid="{00000000-0005-0000-0000-0000FD780000}"/>
    <cellStyle name="Normal 18 5 2 2 5" xfId="29943" xr:uid="{00000000-0005-0000-0000-0000FE780000}"/>
    <cellStyle name="Normal 18 5 2 2 6" xfId="29944" xr:uid="{00000000-0005-0000-0000-0000FF780000}"/>
    <cellStyle name="Normal 18 5 2 2 7" xfId="29945" xr:uid="{00000000-0005-0000-0000-000000790000}"/>
    <cellStyle name="Normal 18 5 2 2 8" xfId="29946" xr:uid="{00000000-0005-0000-0000-000001790000}"/>
    <cellStyle name="Normal 18 5 2 3" xfId="29947" xr:uid="{00000000-0005-0000-0000-000002790000}"/>
    <cellStyle name="Normal 18 5 2 3 2" xfId="29948" xr:uid="{00000000-0005-0000-0000-000003790000}"/>
    <cellStyle name="Normal 18 5 2 3 2 2" xfId="29949" xr:uid="{00000000-0005-0000-0000-000004790000}"/>
    <cellStyle name="Normal 18 5 2 3 2 3" xfId="29950" xr:uid="{00000000-0005-0000-0000-000005790000}"/>
    <cellStyle name="Normal 18 5 2 3 2 4" xfId="29951" xr:uid="{00000000-0005-0000-0000-000006790000}"/>
    <cellStyle name="Normal 18 5 2 3 2 5" xfId="29952" xr:uid="{00000000-0005-0000-0000-000007790000}"/>
    <cellStyle name="Normal 18 5 2 3 2 6" xfId="29953" xr:uid="{00000000-0005-0000-0000-000008790000}"/>
    <cellStyle name="Normal 18 5 2 3 2 7" xfId="29954" xr:uid="{00000000-0005-0000-0000-000009790000}"/>
    <cellStyle name="Normal 18 5 2 3 3" xfId="29955" xr:uid="{00000000-0005-0000-0000-00000A790000}"/>
    <cellStyle name="Normal 18 5 2 3 4" xfId="29956" xr:uid="{00000000-0005-0000-0000-00000B790000}"/>
    <cellStyle name="Normal 18 5 2 3 5" xfId="29957" xr:uid="{00000000-0005-0000-0000-00000C790000}"/>
    <cellStyle name="Normal 18 5 2 3 6" xfId="29958" xr:uid="{00000000-0005-0000-0000-00000D790000}"/>
    <cellStyle name="Normal 18 5 2 3 7" xfId="29959" xr:uid="{00000000-0005-0000-0000-00000E790000}"/>
    <cellStyle name="Normal 18 5 2 3 8" xfId="29960" xr:uid="{00000000-0005-0000-0000-00000F790000}"/>
    <cellStyle name="Normal 18 5 2 4" xfId="29961" xr:uid="{00000000-0005-0000-0000-000010790000}"/>
    <cellStyle name="Normal 18 5 2 4 2" xfId="29962" xr:uid="{00000000-0005-0000-0000-000011790000}"/>
    <cellStyle name="Normal 18 5 2 4 3" xfId="29963" xr:uid="{00000000-0005-0000-0000-000012790000}"/>
    <cellStyle name="Normal 18 5 2 4 4" xfId="29964" xr:uid="{00000000-0005-0000-0000-000013790000}"/>
    <cellStyle name="Normal 18 5 2 4 5" xfId="29965" xr:uid="{00000000-0005-0000-0000-000014790000}"/>
    <cellStyle name="Normal 18 5 2 4 6" xfId="29966" xr:uid="{00000000-0005-0000-0000-000015790000}"/>
    <cellStyle name="Normal 18 5 2 4 7" xfId="29967" xr:uid="{00000000-0005-0000-0000-000016790000}"/>
    <cellStyle name="Normal 18 5 2 5" xfId="29968" xr:uid="{00000000-0005-0000-0000-000017790000}"/>
    <cellStyle name="Normal 18 5 2 6" xfId="29969" xr:uid="{00000000-0005-0000-0000-000018790000}"/>
    <cellStyle name="Normal 18 5 2 7" xfId="29970" xr:uid="{00000000-0005-0000-0000-000019790000}"/>
    <cellStyle name="Normal 18 5 2 8" xfId="29971" xr:uid="{00000000-0005-0000-0000-00001A790000}"/>
    <cellStyle name="Normal 18 5 2 9" xfId="29972" xr:uid="{00000000-0005-0000-0000-00001B790000}"/>
    <cellStyle name="Normal 18 5 3" xfId="29973" xr:uid="{00000000-0005-0000-0000-00001C790000}"/>
    <cellStyle name="Normal 18 5 3 2" xfId="29974" xr:uid="{00000000-0005-0000-0000-00001D790000}"/>
    <cellStyle name="Normal 18 5 3 2 2" xfId="29975" xr:uid="{00000000-0005-0000-0000-00001E790000}"/>
    <cellStyle name="Normal 18 5 3 2 2 2" xfId="29976" xr:uid="{00000000-0005-0000-0000-00001F790000}"/>
    <cellStyle name="Normal 18 5 3 2 2 3" xfId="29977" xr:uid="{00000000-0005-0000-0000-000020790000}"/>
    <cellStyle name="Normal 18 5 3 2 2 4" xfId="29978" xr:uid="{00000000-0005-0000-0000-000021790000}"/>
    <cellStyle name="Normal 18 5 3 2 2 5" xfId="29979" xr:uid="{00000000-0005-0000-0000-000022790000}"/>
    <cellStyle name="Normal 18 5 3 2 2 6" xfId="29980" xr:uid="{00000000-0005-0000-0000-000023790000}"/>
    <cellStyle name="Normal 18 5 3 2 2 7" xfId="29981" xr:uid="{00000000-0005-0000-0000-000024790000}"/>
    <cellStyle name="Normal 18 5 3 2 3" xfId="29982" xr:uid="{00000000-0005-0000-0000-000025790000}"/>
    <cellStyle name="Normal 18 5 3 2 4" xfId="29983" xr:uid="{00000000-0005-0000-0000-000026790000}"/>
    <cellStyle name="Normal 18 5 3 2 5" xfId="29984" xr:uid="{00000000-0005-0000-0000-000027790000}"/>
    <cellStyle name="Normal 18 5 3 2 6" xfId="29985" xr:uid="{00000000-0005-0000-0000-000028790000}"/>
    <cellStyle name="Normal 18 5 3 2 7" xfId="29986" xr:uid="{00000000-0005-0000-0000-000029790000}"/>
    <cellStyle name="Normal 18 5 3 2 8" xfId="29987" xr:uid="{00000000-0005-0000-0000-00002A790000}"/>
    <cellStyle name="Normal 18 5 3 3" xfId="29988" xr:uid="{00000000-0005-0000-0000-00002B790000}"/>
    <cellStyle name="Normal 18 5 3 3 2" xfId="29989" xr:uid="{00000000-0005-0000-0000-00002C790000}"/>
    <cellStyle name="Normal 18 5 3 3 3" xfId="29990" xr:uid="{00000000-0005-0000-0000-00002D790000}"/>
    <cellStyle name="Normal 18 5 3 3 4" xfId="29991" xr:uid="{00000000-0005-0000-0000-00002E790000}"/>
    <cellStyle name="Normal 18 5 3 3 5" xfId="29992" xr:uid="{00000000-0005-0000-0000-00002F790000}"/>
    <cellStyle name="Normal 18 5 3 3 6" xfId="29993" xr:uid="{00000000-0005-0000-0000-000030790000}"/>
    <cellStyle name="Normal 18 5 3 3 7" xfId="29994" xr:uid="{00000000-0005-0000-0000-000031790000}"/>
    <cellStyle name="Normal 18 5 3 4" xfId="29995" xr:uid="{00000000-0005-0000-0000-000032790000}"/>
    <cellStyle name="Normal 18 5 3 5" xfId="29996" xr:uid="{00000000-0005-0000-0000-000033790000}"/>
    <cellStyle name="Normal 18 5 3 6" xfId="29997" xr:uid="{00000000-0005-0000-0000-000034790000}"/>
    <cellStyle name="Normal 18 5 3 7" xfId="29998" xr:uid="{00000000-0005-0000-0000-000035790000}"/>
    <cellStyle name="Normal 18 5 3 8" xfId="29999" xr:uid="{00000000-0005-0000-0000-000036790000}"/>
    <cellStyle name="Normal 18 5 3 9" xfId="30000" xr:uid="{00000000-0005-0000-0000-000037790000}"/>
    <cellStyle name="Normal 18 5 4" xfId="30001" xr:uid="{00000000-0005-0000-0000-000038790000}"/>
    <cellStyle name="Normal 18 5 4 2" xfId="30002" xr:uid="{00000000-0005-0000-0000-000039790000}"/>
    <cellStyle name="Normal 18 5 4 2 2" xfId="30003" xr:uid="{00000000-0005-0000-0000-00003A790000}"/>
    <cellStyle name="Normal 18 5 4 2 3" xfId="30004" xr:uid="{00000000-0005-0000-0000-00003B790000}"/>
    <cellStyle name="Normal 18 5 4 2 4" xfId="30005" xr:uid="{00000000-0005-0000-0000-00003C790000}"/>
    <cellStyle name="Normal 18 5 4 2 5" xfId="30006" xr:uid="{00000000-0005-0000-0000-00003D790000}"/>
    <cellStyle name="Normal 18 5 4 2 6" xfId="30007" xr:uid="{00000000-0005-0000-0000-00003E790000}"/>
    <cellStyle name="Normal 18 5 4 2 7" xfId="30008" xr:uid="{00000000-0005-0000-0000-00003F790000}"/>
    <cellStyle name="Normal 18 5 4 3" xfId="30009" xr:uid="{00000000-0005-0000-0000-000040790000}"/>
    <cellStyle name="Normal 18 5 4 4" xfId="30010" xr:uid="{00000000-0005-0000-0000-000041790000}"/>
    <cellStyle name="Normal 18 5 4 5" xfId="30011" xr:uid="{00000000-0005-0000-0000-000042790000}"/>
    <cellStyle name="Normal 18 5 4 6" xfId="30012" xr:uid="{00000000-0005-0000-0000-000043790000}"/>
    <cellStyle name="Normal 18 5 4 7" xfId="30013" xr:uid="{00000000-0005-0000-0000-000044790000}"/>
    <cellStyle name="Normal 18 5 4 8" xfId="30014" xr:uid="{00000000-0005-0000-0000-000045790000}"/>
    <cellStyle name="Normal 18 5 5" xfId="30015" xr:uid="{00000000-0005-0000-0000-000046790000}"/>
    <cellStyle name="Normal 18 5 5 2" xfId="30016" xr:uid="{00000000-0005-0000-0000-000047790000}"/>
    <cellStyle name="Normal 18 5 5 3" xfId="30017" xr:uid="{00000000-0005-0000-0000-000048790000}"/>
    <cellStyle name="Normal 18 5 5 4" xfId="30018" xr:uid="{00000000-0005-0000-0000-000049790000}"/>
    <cellStyle name="Normal 18 5 5 5" xfId="30019" xr:uid="{00000000-0005-0000-0000-00004A790000}"/>
    <cellStyle name="Normal 18 5 5 6" xfId="30020" xr:uid="{00000000-0005-0000-0000-00004B790000}"/>
    <cellStyle name="Normal 18 5 5 7" xfId="30021" xr:uid="{00000000-0005-0000-0000-00004C790000}"/>
    <cellStyle name="Normal 18 5 6" xfId="30022" xr:uid="{00000000-0005-0000-0000-00004D790000}"/>
    <cellStyle name="Normal 18 5 7" xfId="30023" xr:uid="{00000000-0005-0000-0000-00004E790000}"/>
    <cellStyle name="Normal 18 5 8" xfId="30024" xr:uid="{00000000-0005-0000-0000-00004F790000}"/>
    <cellStyle name="Normal 18 5 9" xfId="30025" xr:uid="{00000000-0005-0000-0000-000050790000}"/>
    <cellStyle name="Normal 18 6" xfId="30026" xr:uid="{00000000-0005-0000-0000-000051790000}"/>
    <cellStyle name="Normal 18 6 10" xfId="30027" xr:uid="{00000000-0005-0000-0000-000052790000}"/>
    <cellStyle name="Normal 18 6 2" xfId="30028" xr:uid="{00000000-0005-0000-0000-000053790000}"/>
    <cellStyle name="Normal 18 6 2 2" xfId="30029" xr:uid="{00000000-0005-0000-0000-000054790000}"/>
    <cellStyle name="Normal 18 6 2 2 2" xfId="30030" xr:uid="{00000000-0005-0000-0000-000055790000}"/>
    <cellStyle name="Normal 18 6 2 2 2 2" xfId="30031" xr:uid="{00000000-0005-0000-0000-000056790000}"/>
    <cellStyle name="Normal 18 6 2 2 2 3" xfId="30032" xr:uid="{00000000-0005-0000-0000-000057790000}"/>
    <cellStyle name="Normal 18 6 2 2 2 4" xfId="30033" xr:uid="{00000000-0005-0000-0000-000058790000}"/>
    <cellStyle name="Normal 18 6 2 2 2 5" xfId="30034" xr:uid="{00000000-0005-0000-0000-000059790000}"/>
    <cellStyle name="Normal 18 6 2 2 2 6" xfId="30035" xr:uid="{00000000-0005-0000-0000-00005A790000}"/>
    <cellStyle name="Normal 18 6 2 2 2 7" xfId="30036" xr:uid="{00000000-0005-0000-0000-00005B790000}"/>
    <cellStyle name="Normal 18 6 2 2 3" xfId="30037" xr:uid="{00000000-0005-0000-0000-00005C790000}"/>
    <cellStyle name="Normal 18 6 2 2 4" xfId="30038" xr:uid="{00000000-0005-0000-0000-00005D790000}"/>
    <cellStyle name="Normal 18 6 2 2 5" xfId="30039" xr:uid="{00000000-0005-0000-0000-00005E790000}"/>
    <cellStyle name="Normal 18 6 2 2 6" xfId="30040" xr:uid="{00000000-0005-0000-0000-00005F790000}"/>
    <cellStyle name="Normal 18 6 2 2 7" xfId="30041" xr:uid="{00000000-0005-0000-0000-000060790000}"/>
    <cellStyle name="Normal 18 6 2 2 8" xfId="30042" xr:uid="{00000000-0005-0000-0000-000061790000}"/>
    <cellStyle name="Normal 18 6 2 3" xfId="30043" xr:uid="{00000000-0005-0000-0000-000062790000}"/>
    <cellStyle name="Normal 18 6 2 3 2" xfId="30044" xr:uid="{00000000-0005-0000-0000-000063790000}"/>
    <cellStyle name="Normal 18 6 2 3 3" xfId="30045" xr:uid="{00000000-0005-0000-0000-000064790000}"/>
    <cellStyle name="Normal 18 6 2 3 4" xfId="30046" xr:uid="{00000000-0005-0000-0000-000065790000}"/>
    <cellStyle name="Normal 18 6 2 3 5" xfId="30047" xr:uid="{00000000-0005-0000-0000-000066790000}"/>
    <cellStyle name="Normal 18 6 2 3 6" xfId="30048" xr:uid="{00000000-0005-0000-0000-000067790000}"/>
    <cellStyle name="Normal 18 6 2 3 7" xfId="30049" xr:uid="{00000000-0005-0000-0000-000068790000}"/>
    <cellStyle name="Normal 18 6 2 4" xfId="30050" xr:uid="{00000000-0005-0000-0000-000069790000}"/>
    <cellStyle name="Normal 18 6 2 5" xfId="30051" xr:uid="{00000000-0005-0000-0000-00006A790000}"/>
    <cellStyle name="Normal 18 6 2 6" xfId="30052" xr:uid="{00000000-0005-0000-0000-00006B790000}"/>
    <cellStyle name="Normal 18 6 2 7" xfId="30053" xr:uid="{00000000-0005-0000-0000-00006C790000}"/>
    <cellStyle name="Normal 18 6 2 8" xfId="30054" xr:uid="{00000000-0005-0000-0000-00006D790000}"/>
    <cellStyle name="Normal 18 6 2 9" xfId="30055" xr:uid="{00000000-0005-0000-0000-00006E790000}"/>
    <cellStyle name="Normal 18 6 3" xfId="30056" xr:uid="{00000000-0005-0000-0000-00006F790000}"/>
    <cellStyle name="Normal 18 6 3 2" xfId="30057" xr:uid="{00000000-0005-0000-0000-000070790000}"/>
    <cellStyle name="Normal 18 6 3 2 2" xfId="30058" xr:uid="{00000000-0005-0000-0000-000071790000}"/>
    <cellStyle name="Normal 18 6 3 2 3" xfId="30059" xr:uid="{00000000-0005-0000-0000-000072790000}"/>
    <cellStyle name="Normal 18 6 3 2 4" xfId="30060" xr:uid="{00000000-0005-0000-0000-000073790000}"/>
    <cellStyle name="Normal 18 6 3 2 5" xfId="30061" xr:uid="{00000000-0005-0000-0000-000074790000}"/>
    <cellStyle name="Normal 18 6 3 2 6" xfId="30062" xr:uid="{00000000-0005-0000-0000-000075790000}"/>
    <cellStyle name="Normal 18 6 3 2 7" xfId="30063" xr:uid="{00000000-0005-0000-0000-000076790000}"/>
    <cellStyle name="Normal 18 6 3 3" xfId="30064" xr:uid="{00000000-0005-0000-0000-000077790000}"/>
    <cellStyle name="Normal 18 6 3 4" xfId="30065" xr:uid="{00000000-0005-0000-0000-000078790000}"/>
    <cellStyle name="Normal 18 6 3 5" xfId="30066" xr:uid="{00000000-0005-0000-0000-000079790000}"/>
    <cellStyle name="Normal 18 6 3 6" xfId="30067" xr:uid="{00000000-0005-0000-0000-00007A790000}"/>
    <cellStyle name="Normal 18 6 3 7" xfId="30068" xr:uid="{00000000-0005-0000-0000-00007B790000}"/>
    <cellStyle name="Normal 18 6 3 8" xfId="30069" xr:uid="{00000000-0005-0000-0000-00007C790000}"/>
    <cellStyle name="Normal 18 6 4" xfId="30070" xr:uid="{00000000-0005-0000-0000-00007D790000}"/>
    <cellStyle name="Normal 18 6 4 2" xfId="30071" xr:uid="{00000000-0005-0000-0000-00007E790000}"/>
    <cellStyle name="Normal 18 6 4 3" xfId="30072" xr:uid="{00000000-0005-0000-0000-00007F790000}"/>
    <cellStyle name="Normal 18 6 4 4" xfId="30073" xr:uid="{00000000-0005-0000-0000-000080790000}"/>
    <cellStyle name="Normal 18 6 4 5" xfId="30074" xr:uid="{00000000-0005-0000-0000-000081790000}"/>
    <cellStyle name="Normal 18 6 4 6" xfId="30075" xr:uid="{00000000-0005-0000-0000-000082790000}"/>
    <cellStyle name="Normal 18 6 4 7" xfId="30076" xr:uid="{00000000-0005-0000-0000-000083790000}"/>
    <cellStyle name="Normal 18 6 5" xfId="30077" xr:uid="{00000000-0005-0000-0000-000084790000}"/>
    <cellStyle name="Normal 18 6 6" xfId="30078" xr:uid="{00000000-0005-0000-0000-000085790000}"/>
    <cellStyle name="Normal 18 6 7" xfId="30079" xr:uid="{00000000-0005-0000-0000-000086790000}"/>
    <cellStyle name="Normal 18 6 8" xfId="30080" xr:uid="{00000000-0005-0000-0000-000087790000}"/>
    <cellStyle name="Normal 18 6 9" xfId="30081" xr:uid="{00000000-0005-0000-0000-000088790000}"/>
    <cellStyle name="Normal 18 7" xfId="30082" xr:uid="{00000000-0005-0000-0000-000089790000}"/>
    <cellStyle name="Normal 18 7 2" xfId="30083" xr:uid="{00000000-0005-0000-0000-00008A790000}"/>
    <cellStyle name="Normal 18 7 2 2" xfId="30084" xr:uid="{00000000-0005-0000-0000-00008B790000}"/>
    <cellStyle name="Normal 18 7 2 2 2" xfId="30085" xr:uid="{00000000-0005-0000-0000-00008C790000}"/>
    <cellStyle name="Normal 18 7 2 2 3" xfId="30086" xr:uid="{00000000-0005-0000-0000-00008D790000}"/>
    <cellStyle name="Normal 18 7 2 2 4" xfId="30087" xr:uid="{00000000-0005-0000-0000-00008E790000}"/>
    <cellStyle name="Normal 18 7 2 2 5" xfId="30088" xr:uid="{00000000-0005-0000-0000-00008F790000}"/>
    <cellStyle name="Normal 18 7 2 2 6" xfId="30089" xr:uid="{00000000-0005-0000-0000-000090790000}"/>
    <cellStyle name="Normal 18 7 2 2 7" xfId="30090" xr:uid="{00000000-0005-0000-0000-000091790000}"/>
    <cellStyle name="Normal 18 7 2 3" xfId="30091" xr:uid="{00000000-0005-0000-0000-000092790000}"/>
    <cellStyle name="Normal 18 7 2 4" xfId="30092" xr:uid="{00000000-0005-0000-0000-000093790000}"/>
    <cellStyle name="Normal 18 7 2 5" xfId="30093" xr:uid="{00000000-0005-0000-0000-000094790000}"/>
    <cellStyle name="Normal 18 7 2 6" xfId="30094" xr:uid="{00000000-0005-0000-0000-000095790000}"/>
    <cellStyle name="Normal 18 7 2 7" xfId="30095" xr:uid="{00000000-0005-0000-0000-000096790000}"/>
    <cellStyle name="Normal 18 7 2 8" xfId="30096" xr:uid="{00000000-0005-0000-0000-000097790000}"/>
    <cellStyle name="Normal 18 7 3" xfId="30097" xr:uid="{00000000-0005-0000-0000-000098790000}"/>
    <cellStyle name="Normal 18 7 3 2" xfId="30098" xr:uid="{00000000-0005-0000-0000-000099790000}"/>
    <cellStyle name="Normal 18 7 3 3" xfId="30099" xr:uid="{00000000-0005-0000-0000-00009A790000}"/>
    <cellStyle name="Normal 18 7 3 4" xfId="30100" xr:uid="{00000000-0005-0000-0000-00009B790000}"/>
    <cellStyle name="Normal 18 7 3 5" xfId="30101" xr:uid="{00000000-0005-0000-0000-00009C790000}"/>
    <cellStyle name="Normal 18 7 3 6" xfId="30102" xr:uid="{00000000-0005-0000-0000-00009D790000}"/>
    <cellStyle name="Normal 18 7 3 7" xfId="30103" xr:uid="{00000000-0005-0000-0000-00009E790000}"/>
    <cellStyle name="Normal 18 7 4" xfId="30104" xr:uid="{00000000-0005-0000-0000-00009F790000}"/>
    <cellStyle name="Normal 18 7 5" xfId="30105" xr:uid="{00000000-0005-0000-0000-0000A0790000}"/>
    <cellStyle name="Normal 18 7 6" xfId="30106" xr:uid="{00000000-0005-0000-0000-0000A1790000}"/>
    <cellStyle name="Normal 18 7 7" xfId="30107" xr:uid="{00000000-0005-0000-0000-0000A2790000}"/>
    <cellStyle name="Normal 18 7 8" xfId="30108" xr:uid="{00000000-0005-0000-0000-0000A3790000}"/>
    <cellStyle name="Normal 18 7 9" xfId="30109" xr:uid="{00000000-0005-0000-0000-0000A4790000}"/>
    <cellStyle name="Normal 18 8" xfId="30110" xr:uid="{00000000-0005-0000-0000-0000A5790000}"/>
    <cellStyle name="Normal 18 8 2" xfId="30111" xr:uid="{00000000-0005-0000-0000-0000A6790000}"/>
    <cellStyle name="Normal 18 8 2 2" xfId="30112" xr:uid="{00000000-0005-0000-0000-0000A7790000}"/>
    <cellStyle name="Normal 18 8 2 3" xfId="30113" xr:uid="{00000000-0005-0000-0000-0000A8790000}"/>
    <cellStyle name="Normal 18 8 2 4" xfId="30114" xr:uid="{00000000-0005-0000-0000-0000A9790000}"/>
    <cellStyle name="Normal 18 8 2 5" xfId="30115" xr:uid="{00000000-0005-0000-0000-0000AA790000}"/>
    <cellStyle name="Normal 18 8 2 6" xfId="30116" xr:uid="{00000000-0005-0000-0000-0000AB790000}"/>
    <cellStyle name="Normal 18 8 2 7" xfId="30117" xr:uid="{00000000-0005-0000-0000-0000AC790000}"/>
    <cellStyle name="Normal 18 8 3" xfId="30118" xr:uid="{00000000-0005-0000-0000-0000AD790000}"/>
    <cellStyle name="Normal 18 8 4" xfId="30119" xr:uid="{00000000-0005-0000-0000-0000AE790000}"/>
    <cellStyle name="Normal 18 8 5" xfId="30120" xr:uid="{00000000-0005-0000-0000-0000AF790000}"/>
    <cellStyle name="Normal 18 8 6" xfId="30121" xr:uid="{00000000-0005-0000-0000-0000B0790000}"/>
    <cellStyle name="Normal 18 8 7" xfId="30122" xr:uid="{00000000-0005-0000-0000-0000B1790000}"/>
    <cellStyle name="Normal 18 8 8" xfId="30123" xr:uid="{00000000-0005-0000-0000-0000B2790000}"/>
    <cellStyle name="Normal 18 9" xfId="30124" xr:uid="{00000000-0005-0000-0000-0000B3790000}"/>
    <cellStyle name="Normal 18 9 2" xfId="30125" xr:uid="{00000000-0005-0000-0000-0000B4790000}"/>
    <cellStyle name="Normal 18 9 3" xfId="30126" xr:uid="{00000000-0005-0000-0000-0000B5790000}"/>
    <cellStyle name="Normal 18 9 4" xfId="30127" xr:uid="{00000000-0005-0000-0000-0000B6790000}"/>
    <cellStyle name="Normal 18 9 5" xfId="30128" xr:uid="{00000000-0005-0000-0000-0000B7790000}"/>
    <cellStyle name="Normal 18 9 6" xfId="30129" xr:uid="{00000000-0005-0000-0000-0000B8790000}"/>
    <cellStyle name="Normal 18 9 7" xfId="30130" xr:uid="{00000000-0005-0000-0000-0000B9790000}"/>
    <cellStyle name="Normal 18_Sheet1" xfId="30131" xr:uid="{00000000-0005-0000-0000-0000BA790000}"/>
    <cellStyle name="Normal 180" xfId="30132" xr:uid="{00000000-0005-0000-0000-0000BB790000}"/>
    <cellStyle name="Normal 180 2" xfId="57191" xr:uid="{00000000-0005-0000-0000-0000BC790000}"/>
    <cellStyle name="Normal 181" xfId="30133" xr:uid="{00000000-0005-0000-0000-0000BD790000}"/>
    <cellStyle name="Normal 181 2" xfId="57192" xr:uid="{00000000-0005-0000-0000-0000BE790000}"/>
    <cellStyle name="Normal 181 3" xfId="57193" xr:uid="{00000000-0005-0000-0000-0000BF790000}"/>
    <cellStyle name="Normal 182" xfId="30134" xr:uid="{00000000-0005-0000-0000-0000C0790000}"/>
    <cellStyle name="Normal 182 2" xfId="57194" xr:uid="{00000000-0005-0000-0000-0000C1790000}"/>
    <cellStyle name="Normal 182 3" xfId="57195" xr:uid="{00000000-0005-0000-0000-0000C2790000}"/>
    <cellStyle name="Normal 183" xfId="30135" xr:uid="{00000000-0005-0000-0000-0000C3790000}"/>
    <cellStyle name="Normal 183 2" xfId="57196" xr:uid="{00000000-0005-0000-0000-0000C4790000}"/>
    <cellStyle name="Normal 183 3" xfId="57197" xr:uid="{00000000-0005-0000-0000-0000C5790000}"/>
    <cellStyle name="Normal 184" xfId="30136" xr:uid="{00000000-0005-0000-0000-0000C6790000}"/>
    <cellStyle name="Normal 184 2" xfId="57198" xr:uid="{00000000-0005-0000-0000-0000C7790000}"/>
    <cellStyle name="Normal 184 3" xfId="57199" xr:uid="{00000000-0005-0000-0000-0000C8790000}"/>
    <cellStyle name="Normal 185" xfId="30137" xr:uid="{00000000-0005-0000-0000-0000C9790000}"/>
    <cellStyle name="Normal 185 2" xfId="57200" xr:uid="{00000000-0005-0000-0000-0000CA790000}"/>
    <cellStyle name="Normal 186" xfId="30138" xr:uid="{00000000-0005-0000-0000-0000CB790000}"/>
    <cellStyle name="Normal 186 2" xfId="57201" xr:uid="{00000000-0005-0000-0000-0000CC790000}"/>
    <cellStyle name="Normal 187" xfId="30139" xr:uid="{00000000-0005-0000-0000-0000CD790000}"/>
    <cellStyle name="Normal 187 2" xfId="57202" xr:uid="{00000000-0005-0000-0000-0000CE790000}"/>
    <cellStyle name="Normal 188" xfId="30140" xr:uid="{00000000-0005-0000-0000-0000CF790000}"/>
    <cellStyle name="Normal 188 2" xfId="57203" xr:uid="{00000000-0005-0000-0000-0000D0790000}"/>
    <cellStyle name="Normal 188 3" xfId="57204" xr:uid="{00000000-0005-0000-0000-0000D1790000}"/>
    <cellStyle name="Normal 189" xfId="30141" xr:uid="{00000000-0005-0000-0000-0000D2790000}"/>
    <cellStyle name="Normal 189 2" xfId="57205" xr:uid="{00000000-0005-0000-0000-0000D3790000}"/>
    <cellStyle name="Normal 189 3" xfId="57206" xr:uid="{00000000-0005-0000-0000-0000D4790000}"/>
    <cellStyle name="Normal 19" xfId="584" xr:uid="{00000000-0005-0000-0000-0000D5790000}"/>
    <cellStyle name="Normal 19 10" xfId="30142" xr:uid="{00000000-0005-0000-0000-0000D6790000}"/>
    <cellStyle name="Normal 19 11" xfId="30143" xr:uid="{00000000-0005-0000-0000-0000D7790000}"/>
    <cellStyle name="Normal 19 12" xfId="30144" xr:uid="{00000000-0005-0000-0000-0000D8790000}"/>
    <cellStyle name="Normal 19 13" xfId="30145" xr:uid="{00000000-0005-0000-0000-0000D9790000}"/>
    <cellStyle name="Normal 19 14" xfId="30146" xr:uid="{00000000-0005-0000-0000-0000DA790000}"/>
    <cellStyle name="Normal 19 15" xfId="30147" xr:uid="{00000000-0005-0000-0000-0000DB790000}"/>
    <cellStyle name="Normal 19 16" xfId="57207" xr:uid="{00000000-0005-0000-0000-0000DC790000}"/>
    <cellStyle name="Normal 19 17" xfId="57208" xr:uid="{00000000-0005-0000-0000-0000DD790000}"/>
    <cellStyle name="Normal 19 2" xfId="585" xr:uid="{00000000-0005-0000-0000-0000DE790000}"/>
    <cellStyle name="Normal 19 2 10" xfId="30148" xr:uid="{00000000-0005-0000-0000-0000DF790000}"/>
    <cellStyle name="Normal 19 2 11" xfId="30149" xr:uid="{00000000-0005-0000-0000-0000E0790000}"/>
    <cellStyle name="Normal 19 2 12" xfId="30150" xr:uid="{00000000-0005-0000-0000-0000E1790000}"/>
    <cellStyle name="Normal 19 2 2" xfId="30151" xr:uid="{00000000-0005-0000-0000-0000E2790000}"/>
    <cellStyle name="Normal 19 2 2 10" xfId="30152" xr:uid="{00000000-0005-0000-0000-0000E3790000}"/>
    <cellStyle name="Normal 19 2 2 11" xfId="30153" xr:uid="{00000000-0005-0000-0000-0000E4790000}"/>
    <cellStyle name="Normal 19 2 2 2" xfId="30154" xr:uid="{00000000-0005-0000-0000-0000E5790000}"/>
    <cellStyle name="Normal 19 2 2 2 10" xfId="30155" xr:uid="{00000000-0005-0000-0000-0000E6790000}"/>
    <cellStyle name="Normal 19 2 2 2 2" xfId="30156" xr:uid="{00000000-0005-0000-0000-0000E7790000}"/>
    <cellStyle name="Normal 19 2 2 2 2 2" xfId="30157" xr:uid="{00000000-0005-0000-0000-0000E8790000}"/>
    <cellStyle name="Normal 19 2 2 2 2 2 2" xfId="30158" xr:uid="{00000000-0005-0000-0000-0000E9790000}"/>
    <cellStyle name="Normal 19 2 2 2 2 2 3" xfId="30159" xr:uid="{00000000-0005-0000-0000-0000EA790000}"/>
    <cellStyle name="Normal 19 2 2 2 2 2 4" xfId="30160" xr:uid="{00000000-0005-0000-0000-0000EB790000}"/>
    <cellStyle name="Normal 19 2 2 2 2 2 5" xfId="30161" xr:uid="{00000000-0005-0000-0000-0000EC790000}"/>
    <cellStyle name="Normal 19 2 2 2 2 2 6" xfId="30162" xr:uid="{00000000-0005-0000-0000-0000ED790000}"/>
    <cellStyle name="Normal 19 2 2 2 2 2 7" xfId="30163" xr:uid="{00000000-0005-0000-0000-0000EE790000}"/>
    <cellStyle name="Normal 19 2 2 2 2 3" xfId="30164" xr:uid="{00000000-0005-0000-0000-0000EF790000}"/>
    <cellStyle name="Normal 19 2 2 2 2 4" xfId="30165" xr:uid="{00000000-0005-0000-0000-0000F0790000}"/>
    <cellStyle name="Normal 19 2 2 2 2 5" xfId="30166" xr:uid="{00000000-0005-0000-0000-0000F1790000}"/>
    <cellStyle name="Normal 19 2 2 2 2 6" xfId="30167" xr:uid="{00000000-0005-0000-0000-0000F2790000}"/>
    <cellStyle name="Normal 19 2 2 2 2 7" xfId="30168" xr:uid="{00000000-0005-0000-0000-0000F3790000}"/>
    <cellStyle name="Normal 19 2 2 2 2 8" xfId="30169" xr:uid="{00000000-0005-0000-0000-0000F4790000}"/>
    <cellStyle name="Normal 19 2 2 2 3" xfId="30170" xr:uid="{00000000-0005-0000-0000-0000F5790000}"/>
    <cellStyle name="Normal 19 2 2 2 3 2" xfId="30171" xr:uid="{00000000-0005-0000-0000-0000F6790000}"/>
    <cellStyle name="Normal 19 2 2 2 3 2 2" xfId="30172" xr:uid="{00000000-0005-0000-0000-0000F7790000}"/>
    <cellStyle name="Normal 19 2 2 2 3 2 3" xfId="30173" xr:uid="{00000000-0005-0000-0000-0000F8790000}"/>
    <cellStyle name="Normal 19 2 2 2 3 2 4" xfId="30174" xr:uid="{00000000-0005-0000-0000-0000F9790000}"/>
    <cellStyle name="Normal 19 2 2 2 3 2 5" xfId="30175" xr:uid="{00000000-0005-0000-0000-0000FA790000}"/>
    <cellStyle name="Normal 19 2 2 2 3 2 6" xfId="30176" xr:uid="{00000000-0005-0000-0000-0000FB790000}"/>
    <cellStyle name="Normal 19 2 2 2 3 2 7" xfId="30177" xr:uid="{00000000-0005-0000-0000-0000FC790000}"/>
    <cellStyle name="Normal 19 2 2 2 3 3" xfId="30178" xr:uid="{00000000-0005-0000-0000-0000FD790000}"/>
    <cellStyle name="Normal 19 2 2 2 3 4" xfId="30179" xr:uid="{00000000-0005-0000-0000-0000FE790000}"/>
    <cellStyle name="Normal 19 2 2 2 3 5" xfId="30180" xr:uid="{00000000-0005-0000-0000-0000FF790000}"/>
    <cellStyle name="Normal 19 2 2 2 3 6" xfId="30181" xr:uid="{00000000-0005-0000-0000-0000007A0000}"/>
    <cellStyle name="Normal 19 2 2 2 3 7" xfId="30182" xr:uid="{00000000-0005-0000-0000-0000017A0000}"/>
    <cellStyle name="Normal 19 2 2 2 3 8" xfId="30183" xr:uid="{00000000-0005-0000-0000-0000027A0000}"/>
    <cellStyle name="Normal 19 2 2 2 4" xfId="30184" xr:uid="{00000000-0005-0000-0000-0000037A0000}"/>
    <cellStyle name="Normal 19 2 2 2 4 2" xfId="30185" xr:uid="{00000000-0005-0000-0000-0000047A0000}"/>
    <cellStyle name="Normal 19 2 2 2 4 3" xfId="30186" xr:uid="{00000000-0005-0000-0000-0000057A0000}"/>
    <cellStyle name="Normal 19 2 2 2 4 4" xfId="30187" xr:uid="{00000000-0005-0000-0000-0000067A0000}"/>
    <cellStyle name="Normal 19 2 2 2 4 5" xfId="30188" xr:uid="{00000000-0005-0000-0000-0000077A0000}"/>
    <cellStyle name="Normal 19 2 2 2 4 6" xfId="30189" xr:uid="{00000000-0005-0000-0000-0000087A0000}"/>
    <cellStyle name="Normal 19 2 2 2 4 7" xfId="30190" xr:uid="{00000000-0005-0000-0000-0000097A0000}"/>
    <cellStyle name="Normal 19 2 2 2 5" xfId="30191" xr:uid="{00000000-0005-0000-0000-00000A7A0000}"/>
    <cellStyle name="Normal 19 2 2 2 6" xfId="30192" xr:uid="{00000000-0005-0000-0000-00000B7A0000}"/>
    <cellStyle name="Normal 19 2 2 2 7" xfId="30193" xr:uid="{00000000-0005-0000-0000-00000C7A0000}"/>
    <cellStyle name="Normal 19 2 2 2 8" xfId="30194" xr:uid="{00000000-0005-0000-0000-00000D7A0000}"/>
    <cellStyle name="Normal 19 2 2 2 9" xfId="30195" xr:uid="{00000000-0005-0000-0000-00000E7A0000}"/>
    <cellStyle name="Normal 19 2 2 3" xfId="30196" xr:uid="{00000000-0005-0000-0000-00000F7A0000}"/>
    <cellStyle name="Normal 19 2 2 3 2" xfId="30197" xr:uid="{00000000-0005-0000-0000-0000107A0000}"/>
    <cellStyle name="Normal 19 2 2 3 2 2" xfId="30198" xr:uid="{00000000-0005-0000-0000-0000117A0000}"/>
    <cellStyle name="Normal 19 2 2 3 2 2 2" xfId="30199" xr:uid="{00000000-0005-0000-0000-0000127A0000}"/>
    <cellStyle name="Normal 19 2 2 3 2 2 3" xfId="30200" xr:uid="{00000000-0005-0000-0000-0000137A0000}"/>
    <cellStyle name="Normal 19 2 2 3 2 2 4" xfId="30201" xr:uid="{00000000-0005-0000-0000-0000147A0000}"/>
    <cellStyle name="Normal 19 2 2 3 2 2 5" xfId="30202" xr:uid="{00000000-0005-0000-0000-0000157A0000}"/>
    <cellStyle name="Normal 19 2 2 3 2 2 6" xfId="30203" xr:uid="{00000000-0005-0000-0000-0000167A0000}"/>
    <cellStyle name="Normal 19 2 2 3 2 2 7" xfId="30204" xr:uid="{00000000-0005-0000-0000-0000177A0000}"/>
    <cellStyle name="Normal 19 2 2 3 2 3" xfId="30205" xr:uid="{00000000-0005-0000-0000-0000187A0000}"/>
    <cellStyle name="Normal 19 2 2 3 2 4" xfId="30206" xr:uid="{00000000-0005-0000-0000-0000197A0000}"/>
    <cellStyle name="Normal 19 2 2 3 2 5" xfId="30207" xr:uid="{00000000-0005-0000-0000-00001A7A0000}"/>
    <cellStyle name="Normal 19 2 2 3 2 6" xfId="30208" xr:uid="{00000000-0005-0000-0000-00001B7A0000}"/>
    <cellStyle name="Normal 19 2 2 3 2 7" xfId="30209" xr:uid="{00000000-0005-0000-0000-00001C7A0000}"/>
    <cellStyle name="Normal 19 2 2 3 2 8" xfId="30210" xr:uid="{00000000-0005-0000-0000-00001D7A0000}"/>
    <cellStyle name="Normal 19 2 2 3 3" xfId="30211" xr:uid="{00000000-0005-0000-0000-00001E7A0000}"/>
    <cellStyle name="Normal 19 2 2 3 3 2" xfId="30212" xr:uid="{00000000-0005-0000-0000-00001F7A0000}"/>
    <cellStyle name="Normal 19 2 2 3 3 3" xfId="30213" xr:uid="{00000000-0005-0000-0000-0000207A0000}"/>
    <cellStyle name="Normal 19 2 2 3 3 4" xfId="30214" xr:uid="{00000000-0005-0000-0000-0000217A0000}"/>
    <cellStyle name="Normal 19 2 2 3 3 5" xfId="30215" xr:uid="{00000000-0005-0000-0000-0000227A0000}"/>
    <cellStyle name="Normal 19 2 2 3 3 6" xfId="30216" xr:uid="{00000000-0005-0000-0000-0000237A0000}"/>
    <cellStyle name="Normal 19 2 2 3 3 7" xfId="30217" xr:uid="{00000000-0005-0000-0000-0000247A0000}"/>
    <cellStyle name="Normal 19 2 2 3 4" xfId="30218" xr:uid="{00000000-0005-0000-0000-0000257A0000}"/>
    <cellStyle name="Normal 19 2 2 3 5" xfId="30219" xr:uid="{00000000-0005-0000-0000-0000267A0000}"/>
    <cellStyle name="Normal 19 2 2 3 6" xfId="30220" xr:uid="{00000000-0005-0000-0000-0000277A0000}"/>
    <cellStyle name="Normal 19 2 2 3 7" xfId="30221" xr:uid="{00000000-0005-0000-0000-0000287A0000}"/>
    <cellStyle name="Normal 19 2 2 3 8" xfId="30222" xr:uid="{00000000-0005-0000-0000-0000297A0000}"/>
    <cellStyle name="Normal 19 2 2 3 9" xfId="30223" xr:uid="{00000000-0005-0000-0000-00002A7A0000}"/>
    <cellStyle name="Normal 19 2 2 4" xfId="30224" xr:uid="{00000000-0005-0000-0000-00002B7A0000}"/>
    <cellStyle name="Normal 19 2 2 4 2" xfId="30225" xr:uid="{00000000-0005-0000-0000-00002C7A0000}"/>
    <cellStyle name="Normal 19 2 2 4 2 2" xfId="30226" xr:uid="{00000000-0005-0000-0000-00002D7A0000}"/>
    <cellStyle name="Normal 19 2 2 4 2 3" xfId="30227" xr:uid="{00000000-0005-0000-0000-00002E7A0000}"/>
    <cellStyle name="Normal 19 2 2 4 2 4" xfId="30228" xr:uid="{00000000-0005-0000-0000-00002F7A0000}"/>
    <cellStyle name="Normal 19 2 2 4 2 5" xfId="30229" xr:uid="{00000000-0005-0000-0000-0000307A0000}"/>
    <cellStyle name="Normal 19 2 2 4 2 6" xfId="30230" xr:uid="{00000000-0005-0000-0000-0000317A0000}"/>
    <cellStyle name="Normal 19 2 2 4 2 7" xfId="30231" xr:uid="{00000000-0005-0000-0000-0000327A0000}"/>
    <cellStyle name="Normal 19 2 2 4 3" xfId="30232" xr:uid="{00000000-0005-0000-0000-0000337A0000}"/>
    <cellStyle name="Normal 19 2 2 4 4" xfId="30233" xr:uid="{00000000-0005-0000-0000-0000347A0000}"/>
    <cellStyle name="Normal 19 2 2 4 5" xfId="30234" xr:uid="{00000000-0005-0000-0000-0000357A0000}"/>
    <cellStyle name="Normal 19 2 2 4 6" xfId="30235" xr:uid="{00000000-0005-0000-0000-0000367A0000}"/>
    <cellStyle name="Normal 19 2 2 4 7" xfId="30236" xr:uid="{00000000-0005-0000-0000-0000377A0000}"/>
    <cellStyle name="Normal 19 2 2 4 8" xfId="30237" xr:uid="{00000000-0005-0000-0000-0000387A0000}"/>
    <cellStyle name="Normal 19 2 2 5" xfId="30238" xr:uid="{00000000-0005-0000-0000-0000397A0000}"/>
    <cellStyle name="Normal 19 2 2 5 2" xfId="30239" xr:uid="{00000000-0005-0000-0000-00003A7A0000}"/>
    <cellStyle name="Normal 19 2 2 5 3" xfId="30240" xr:uid="{00000000-0005-0000-0000-00003B7A0000}"/>
    <cellStyle name="Normal 19 2 2 5 4" xfId="30241" xr:uid="{00000000-0005-0000-0000-00003C7A0000}"/>
    <cellStyle name="Normal 19 2 2 5 5" xfId="30242" xr:uid="{00000000-0005-0000-0000-00003D7A0000}"/>
    <cellStyle name="Normal 19 2 2 5 6" xfId="30243" xr:uid="{00000000-0005-0000-0000-00003E7A0000}"/>
    <cellStyle name="Normal 19 2 2 5 7" xfId="30244" xr:uid="{00000000-0005-0000-0000-00003F7A0000}"/>
    <cellStyle name="Normal 19 2 2 6" xfId="30245" xr:uid="{00000000-0005-0000-0000-0000407A0000}"/>
    <cellStyle name="Normal 19 2 2 7" xfId="30246" xr:uid="{00000000-0005-0000-0000-0000417A0000}"/>
    <cellStyle name="Normal 19 2 2 8" xfId="30247" xr:uid="{00000000-0005-0000-0000-0000427A0000}"/>
    <cellStyle name="Normal 19 2 2 9" xfId="30248" xr:uid="{00000000-0005-0000-0000-0000437A0000}"/>
    <cellStyle name="Normal 19 2 3" xfId="30249" xr:uid="{00000000-0005-0000-0000-0000447A0000}"/>
    <cellStyle name="Normal 19 2 3 10" xfId="30250" xr:uid="{00000000-0005-0000-0000-0000457A0000}"/>
    <cellStyle name="Normal 19 2 3 2" xfId="30251" xr:uid="{00000000-0005-0000-0000-0000467A0000}"/>
    <cellStyle name="Normal 19 2 3 2 2" xfId="30252" xr:uid="{00000000-0005-0000-0000-0000477A0000}"/>
    <cellStyle name="Normal 19 2 3 2 2 2" xfId="30253" xr:uid="{00000000-0005-0000-0000-0000487A0000}"/>
    <cellStyle name="Normal 19 2 3 2 2 3" xfId="30254" xr:uid="{00000000-0005-0000-0000-0000497A0000}"/>
    <cellStyle name="Normal 19 2 3 2 2 4" xfId="30255" xr:uid="{00000000-0005-0000-0000-00004A7A0000}"/>
    <cellStyle name="Normal 19 2 3 2 2 5" xfId="30256" xr:uid="{00000000-0005-0000-0000-00004B7A0000}"/>
    <cellStyle name="Normal 19 2 3 2 2 6" xfId="30257" xr:uid="{00000000-0005-0000-0000-00004C7A0000}"/>
    <cellStyle name="Normal 19 2 3 2 2 7" xfId="30258" xr:uid="{00000000-0005-0000-0000-00004D7A0000}"/>
    <cellStyle name="Normal 19 2 3 2 3" xfId="30259" xr:uid="{00000000-0005-0000-0000-00004E7A0000}"/>
    <cellStyle name="Normal 19 2 3 2 4" xfId="30260" xr:uid="{00000000-0005-0000-0000-00004F7A0000}"/>
    <cellStyle name="Normal 19 2 3 2 5" xfId="30261" xr:uid="{00000000-0005-0000-0000-0000507A0000}"/>
    <cellStyle name="Normal 19 2 3 2 6" xfId="30262" xr:uid="{00000000-0005-0000-0000-0000517A0000}"/>
    <cellStyle name="Normal 19 2 3 2 7" xfId="30263" xr:uid="{00000000-0005-0000-0000-0000527A0000}"/>
    <cellStyle name="Normal 19 2 3 2 8" xfId="30264" xr:uid="{00000000-0005-0000-0000-0000537A0000}"/>
    <cellStyle name="Normal 19 2 3 3" xfId="30265" xr:uid="{00000000-0005-0000-0000-0000547A0000}"/>
    <cellStyle name="Normal 19 2 3 3 2" xfId="30266" xr:uid="{00000000-0005-0000-0000-0000557A0000}"/>
    <cellStyle name="Normal 19 2 3 3 2 2" xfId="30267" xr:uid="{00000000-0005-0000-0000-0000567A0000}"/>
    <cellStyle name="Normal 19 2 3 3 2 3" xfId="30268" xr:uid="{00000000-0005-0000-0000-0000577A0000}"/>
    <cellStyle name="Normal 19 2 3 3 2 4" xfId="30269" xr:uid="{00000000-0005-0000-0000-0000587A0000}"/>
    <cellStyle name="Normal 19 2 3 3 2 5" xfId="30270" xr:uid="{00000000-0005-0000-0000-0000597A0000}"/>
    <cellStyle name="Normal 19 2 3 3 2 6" xfId="30271" xr:uid="{00000000-0005-0000-0000-00005A7A0000}"/>
    <cellStyle name="Normal 19 2 3 3 2 7" xfId="30272" xr:uid="{00000000-0005-0000-0000-00005B7A0000}"/>
    <cellStyle name="Normal 19 2 3 3 3" xfId="30273" xr:uid="{00000000-0005-0000-0000-00005C7A0000}"/>
    <cellStyle name="Normal 19 2 3 3 4" xfId="30274" xr:uid="{00000000-0005-0000-0000-00005D7A0000}"/>
    <cellStyle name="Normal 19 2 3 3 5" xfId="30275" xr:uid="{00000000-0005-0000-0000-00005E7A0000}"/>
    <cellStyle name="Normal 19 2 3 3 6" xfId="30276" xr:uid="{00000000-0005-0000-0000-00005F7A0000}"/>
    <cellStyle name="Normal 19 2 3 3 7" xfId="30277" xr:uid="{00000000-0005-0000-0000-0000607A0000}"/>
    <cellStyle name="Normal 19 2 3 3 8" xfId="30278" xr:uid="{00000000-0005-0000-0000-0000617A0000}"/>
    <cellStyle name="Normal 19 2 3 4" xfId="30279" xr:uid="{00000000-0005-0000-0000-0000627A0000}"/>
    <cellStyle name="Normal 19 2 3 4 2" xfId="30280" xr:uid="{00000000-0005-0000-0000-0000637A0000}"/>
    <cellStyle name="Normal 19 2 3 4 3" xfId="30281" xr:uid="{00000000-0005-0000-0000-0000647A0000}"/>
    <cellStyle name="Normal 19 2 3 4 4" xfId="30282" xr:uid="{00000000-0005-0000-0000-0000657A0000}"/>
    <cellStyle name="Normal 19 2 3 4 5" xfId="30283" xr:uid="{00000000-0005-0000-0000-0000667A0000}"/>
    <cellStyle name="Normal 19 2 3 4 6" xfId="30284" xr:uid="{00000000-0005-0000-0000-0000677A0000}"/>
    <cellStyle name="Normal 19 2 3 4 7" xfId="30285" xr:uid="{00000000-0005-0000-0000-0000687A0000}"/>
    <cellStyle name="Normal 19 2 3 5" xfId="30286" xr:uid="{00000000-0005-0000-0000-0000697A0000}"/>
    <cellStyle name="Normal 19 2 3 6" xfId="30287" xr:uid="{00000000-0005-0000-0000-00006A7A0000}"/>
    <cellStyle name="Normal 19 2 3 7" xfId="30288" xr:uid="{00000000-0005-0000-0000-00006B7A0000}"/>
    <cellStyle name="Normal 19 2 3 8" xfId="30289" xr:uid="{00000000-0005-0000-0000-00006C7A0000}"/>
    <cellStyle name="Normal 19 2 3 9" xfId="30290" xr:uid="{00000000-0005-0000-0000-00006D7A0000}"/>
    <cellStyle name="Normal 19 2 4" xfId="30291" xr:uid="{00000000-0005-0000-0000-00006E7A0000}"/>
    <cellStyle name="Normal 19 2 4 2" xfId="30292" xr:uid="{00000000-0005-0000-0000-00006F7A0000}"/>
    <cellStyle name="Normal 19 2 4 2 2" xfId="30293" xr:uid="{00000000-0005-0000-0000-0000707A0000}"/>
    <cellStyle name="Normal 19 2 4 2 2 2" xfId="30294" xr:uid="{00000000-0005-0000-0000-0000717A0000}"/>
    <cellStyle name="Normal 19 2 4 2 2 3" xfId="30295" xr:uid="{00000000-0005-0000-0000-0000727A0000}"/>
    <cellStyle name="Normal 19 2 4 2 2 4" xfId="30296" xr:uid="{00000000-0005-0000-0000-0000737A0000}"/>
    <cellStyle name="Normal 19 2 4 2 2 5" xfId="30297" xr:uid="{00000000-0005-0000-0000-0000747A0000}"/>
    <cellStyle name="Normal 19 2 4 2 2 6" xfId="30298" xr:uid="{00000000-0005-0000-0000-0000757A0000}"/>
    <cellStyle name="Normal 19 2 4 2 2 7" xfId="30299" xr:uid="{00000000-0005-0000-0000-0000767A0000}"/>
    <cellStyle name="Normal 19 2 4 2 3" xfId="30300" xr:uid="{00000000-0005-0000-0000-0000777A0000}"/>
    <cellStyle name="Normal 19 2 4 2 4" xfId="30301" xr:uid="{00000000-0005-0000-0000-0000787A0000}"/>
    <cellStyle name="Normal 19 2 4 2 5" xfId="30302" xr:uid="{00000000-0005-0000-0000-0000797A0000}"/>
    <cellStyle name="Normal 19 2 4 2 6" xfId="30303" xr:uid="{00000000-0005-0000-0000-00007A7A0000}"/>
    <cellStyle name="Normal 19 2 4 2 7" xfId="30304" xr:uid="{00000000-0005-0000-0000-00007B7A0000}"/>
    <cellStyle name="Normal 19 2 4 2 8" xfId="30305" xr:uid="{00000000-0005-0000-0000-00007C7A0000}"/>
    <cellStyle name="Normal 19 2 4 3" xfId="30306" xr:uid="{00000000-0005-0000-0000-00007D7A0000}"/>
    <cellStyle name="Normal 19 2 4 3 2" xfId="30307" xr:uid="{00000000-0005-0000-0000-00007E7A0000}"/>
    <cellStyle name="Normal 19 2 4 3 3" xfId="30308" xr:uid="{00000000-0005-0000-0000-00007F7A0000}"/>
    <cellStyle name="Normal 19 2 4 3 4" xfId="30309" xr:uid="{00000000-0005-0000-0000-0000807A0000}"/>
    <cellStyle name="Normal 19 2 4 3 5" xfId="30310" xr:uid="{00000000-0005-0000-0000-0000817A0000}"/>
    <cellStyle name="Normal 19 2 4 3 6" xfId="30311" xr:uid="{00000000-0005-0000-0000-0000827A0000}"/>
    <cellStyle name="Normal 19 2 4 3 7" xfId="30312" xr:uid="{00000000-0005-0000-0000-0000837A0000}"/>
    <cellStyle name="Normal 19 2 4 4" xfId="30313" xr:uid="{00000000-0005-0000-0000-0000847A0000}"/>
    <cellStyle name="Normal 19 2 4 5" xfId="30314" xr:uid="{00000000-0005-0000-0000-0000857A0000}"/>
    <cellStyle name="Normal 19 2 4 6" xfId="30315" xr:uid="{00000000-0005-0000-0000-0000867A0000}"/>
    <cellStyle name="Normal 19 2 4 7" xfId="30316" xr:uid="{00000000-0005-0000-0000-0000877A0000}"/>
    <cellStyle name="Normal 19 2 4 8" xfId="30317" xr:uid="{00000000-0005-0000-0000-0000887A0000}"/>
    <cellStyle name="Normal 19 2 4 9" xfId="30318" xr:uid="{00000000-0005-0000-0000-0000897A0000}"/>
    <cellStyle name="Normal 19 2 5" xfId="30319" xr:uid="{00000000-0005-0000-0000-00008A7A0000}"/>
    <cellStyle name="Normal 19 2 5 2" xfId="30320" xr:uid="{00000000-0005-0000-0000-00008B7A0000}"/>
    <cellStyle name="Normal 19 2 5 2 2" xfId="30321" xr:uid="{00000000-0005-0000-0000-00008C7A0000}"/>
    <cellStyle name="Normal 19 2 5 2 3" xfId="30322" xr:uid="{00000000-0005-0000-0000-00008D7A0000}"/>
    <cellStyle name="Normal 19 2 5 2 4" xfId="30323" xr:uid="{00000000-0005-0000-0000-00008E7A0000}"/>
    <cellStyle name="Normal 19 2 5 2 5" xfId="30324" xr:uid="{00000000-0005-0000-0000-00008F7A0000}"/>
    <cellStyle name="Normal 19 2 5 2 6" xfId="30325" xr:uid="{00000000-0005-0000-0000-0000907A0000}"/>
    <cellStyle name="Normal 19 2 5 2 7" xfId="30326" xr:uid="{00000000-0005-0000-0000-0000917A0000}"/>
    <cellStyle name="Normal 19 2 5 3" xfId="30327" xr:uid="{00000000-0005-0000-0000-0000927A0000}"/>
    <cellStyle name="Normal 19 2 5 4" xfId="30328" xr:uid="{00000000-0005-0000-0000-0000937A0000}"/>
    <cellStyle name="Normal 19 2 5 5" xfId="30329" xr:uid="{00000000-0005-0000-0000-0000947A0000}"/>
    <cellStyle name="Normal 19 2 5 6" xfId="30330" xr:uid="{00000000-0005-0000-0000-0000957A0000}"/>
    <cellStyle name="Normal 19 2 5 7" xfId="30331" xr:uid="{00000000-0005-0000-0000-0000967A0000}"/>
    <cellStyle name="Normal 19 2 5 8" xfId="30332" xr:uid="{00000000-0005-0000-0000-0000977A0000}"/>
    <cellStyle name="Normal 19 2 6" xfId="30333" xr:uid="{00000000-0005-0000-0000-0000987A0000}"/>
    <cellStyle name="Normal 19 2 6 2" xfId="30334" xr:uid="{00000000-0005-0000-0000-0000997A0000}"/>
    <cellStyle name="Normal 19 2 6 3" xfId="30335" xr:uid="{00000000-0005-0000-0000-00009A7A0000}"/>
    <cellStyle name="Normal 19 2 6 4" xfId="30336" xr:uid="{00000000-0005-0000-0000-00009B7A0000}"/>
    <cellStyle name="Normal 19 2 6 5" xfId="30337" xr:uid="{00000000-0005-0000-0000-00009C7A0000}"/>
    <cellStyle name="Normal 19 2 6 6" xfId="30338" xr:uid="{00000000-0005-0000-0000-00009D7A0000}"/>
    <cellStyle name="Normal 19 2 6 7" xfId="30339" xr:uid="{00000000-0005-0000-0000-00009E7A0000}"/>
    <cellStyle name="Normal 19 2 7" xfId="30340" xr:uid="{00000000-0005-0000-0000-00009F7A0000}"/>
    <cellStyle name="Normal 19 2 8" xfId="30341" xr:uid="{00000000-0005-0000-0000-0000A07A0000}"/>
    <cellStyle name="Normal 19 2 9" xfId="30342" xr:uid="{00000000-0005-0000-0000-0000A17A0000}"/>
    <cellStyle name="Normal 19 3" xfId="761" xr:uid="{00000000-0005-0000-0000-0000A27A0000}"/>
    <cellStyle name="Normal 19 3 10" xfId="30343" xr:uid="{00000000-0005-0000-0000-0000A37A0000}"/>
    <cellStyle name="Normal 19 3 11" xfId="30344" xr:uid="{00000000-0005-0000-0000-0000A47A0000}"/>
    <cellStyle name="Normal 19 3 12" xfId="57209" xr:uid="{00000000-0005-0000-0000-0000A57A0000}"/>
    <cellStyle name="Normal 19 3 2" xfId="1104" xr:uid="{00000000-0005-0000-0000-0000A67A0000}"/>
    <cellStyle name="Normal 19 3 2 10" xfId="30345" xr:uid="{00000000-0005-0000-0000-0000A77A0000}"/>
    <cellStyle name="Normal 19 3 2 11" xfId="57210" xr:uid="{00000000-0005-0000-0000-0000A87A0000}"/>
    <cellStyle name="Normal 19 3 2 2" xfId="1601" xr:uid="{00000000-0005-0000-0000-0000A97A0000}"/>
    <cellStyle name="Normal 19 3 2 2 2" xfId="1831" xr:uid="{00000000-0005-0000-0000-0000AA7A0000}"/>
    <cellStyle name="Normal 19 3 2 2 2 2" xfId="3432" xr:uid="{00000000-0005-0000-0000-0000AB7A0000}"/>
    <cellStyle name="Normal 19 3 2 2 2 2 2" xfId="30346" xr:uid="{00000000-0005-0000-0000-0000AC7A0000}"/>
    <cellStyle name="Normal 19 3 2 2 2 2 3" xfId="57211" xr:uid="{00000000-0005-0000-0000-0000AD7A0000}"/>
    <cellStyle name="Normal 19 3 2 2 2 2_Sheet1" xfId="30347" xr:uid="{00000000-0005-0000-0000-0000AE7A0000}"/>
    <cellStyle name="Normal 19 3 2 2 2 3" xfId="30348" xr:uid="{00000000-0005-0000-0000-0000AF7A0000}"/>
    <cellStyle name="Normal 19 3 2 2 2 4" xfId="30349" xr:uid="{00000000-0005-0000-0000-0000B07A0000}"/>
    <cellStyle name="Normal 19 3 2 2 2 5" xfId="30350" xr:uid="{00000000-0005-0000-0000-0000B17A0000}"/>
    <cellStyle name="Normal 19 3 2 2 2 6" xfId="30351" xr:uid="{00000000-0005-0000-0000-0000B27A0000}"/>
    <cellStyle name="Normal 19 3 2 2 2 7" xfId="30352" xr:uid="{00000000-0005-0000-0000-0000B37A0000}"/>
    <cellStyle name="Normal 19 3 2 2 2 8" xfId="57212" xr:uid="{00000000-0005-0000-0000-0000B47A0000}"/>
    <cellStyle name="Normal 19 3 2 2 2_Sheet1" xfId="30353" xr:uid="{00000000-0005-0000-0000-0000B57A0000}"/>
    <cellStyle name="Normal 19 3 2 2 3" xfId="3209" xr:uid="{00000000-0005-0000-0000-0000B67A0000}"/>
    <cellStyle name="Normal 19 3 2 2 3 2" xfId="30354" xr:uid="{00000000-0005-0000-0000-0000B77A0000}"/>
    <cellStyle name="Normal 19 3 2 2 3 3" xfId="57213" xr:uid="{00000000-0005-0000-0000-0000B87A0000}"/>
    <cellStyle name="Normal 19 3 2 2 3_Sheet1" xfId="30355" xr:uid="{00000000-0005-0000-0000-0000B97A0000}"/>
    <cellStyle name="Normal 19 3 2 2 4" xfId="30356" xr:uid="{00000000-0005-0000-0000-0000BA7A0000}"/>
    <cellStyle name="Normal 19 3 2 2 5" xfId="30357" xr:uid="{00000000-0005-0000-0000-0000BB7A0000}"/>
    <cellStyle name="Normal 19 3 2 2 6" xfId="30358" xr:uid="{00000000-0005-0000-0000-0000BC7A0000}"/>
    <cellStyle name="Normal 19 3 2 2 7" xfId="30359" xr:uid="{00000000-0005-0000-0000-0000BD7A0000}"/>
    <cellStyle name="Normal 19 3 2 2 8" xfId="30360" xr:uid="{00000000-0005-0000-0000-0000BE7A0000}"/>
    <cellStyle name="Normal 19 3 2 2 9" xfId="57214" xr:uid="{00000000-0005-0000-0000-0000BF7A0000}"/>
    <cellStyle name="Normal 19 3 2 2_Sheet1" xfId="30361" xr:uid="{00000000-0005-0000-0000-0000C07A0000}"/>
    <cellStyle name="Normal 19 3 2 3" xfId="1695" xr:uid="{00000000-0005-0000-0000-0000C17A0000}"/>
    <cellStyle name="Normal 19 3 2 3 2" xfId="3298" xr:uid="{00000000-0005-0000-0000-0000C27A0000}"/>
    <cellStyle name="Normal 19 3 2 3 2 2" xfId="30362" xr:uid="{00000000-0005-0000-0000-0000C37A0000}"/>
    <cellStyle name="Normal 19 3 2 3 2 3" xfId="30363" xr:uid="{00000000-0005-0000-0000-0000C47A0000}"/>
    <cellStyle name="Normal 19 3 2 3 2 4" xfId="30364" xr:uid="{00000000-0005-0000-0000-0000C57A0000}"/>
    <cellStyle name="Normal 19 3 2 3 2 5" xfId="30365" xr:uid="{00000000-0005-0000-0000-0000C67A0000}"/>
    <cellStyle name="Normal 19 3 2 3 2 6" xfId="30366" xr:uid="{00000000-0005-0000-0000-0000C77A0000}"/>
    <cellStyle name="Normal 19 3 2 3 2 7" xfId="30367" xr:uid="{00000000-0005-0000-0000-0000C87A0000}"/>
    <cellStyle name="Normal 19 3 2 3 2 8" xfId="57215" xr:uid="{00000000-0005-0000-0000-0000C97A0000}"/>
    <cellStyle name="Normal 19 3 2 3 2_Sheet1" xfId="30368" xr:uid="{00000000-0005-0000-0000-0000CA7A0000}"/>
    <cellStyle name="Normal 19 3 2 3 3" xfId="30369" xr:uid="{00000000-0005-0000-0000-0000CB7A0000}"/>
    <cellStyle name="Normal 19 3 2 3 4" xfId="30370" xr:uid="{00000000-0005-0000-0000-0000CC7A0000}"/>
    <cellStyle name="Normal 19 3 2 3 5" xfId="30371" xr:uid="{00000000-0005-0000-0000-0000CD7A0000}"/>
    <cellStyle name="Normal 19 3 2 3 6" xfId="30372" xr:uid="{00000000-0005-0000-0000-0000CE7A0000}"/>
    <cellStyle name="Normal 19 3 2 3 7" xfId="30373" xr:uid="{00000000-0005-0000-0000-0000CF7A0000}"/>
    <cellStyle name="Normal 19 3 2 3 8" xfId="30374" xr:uid="{00000000-0005-0000-0000-0000D07A0000}"/>
    <cellStyle name="Normal 19 3 2 3 9" xfId="57216" xr:uid="{00000000-0005-0000-0000-0000D17A0000}"/>
    <cellStyle name="Normal 19 3 2 3_Sheet1" xfId="30375" xr:uid="{00000000-0005-0000-0000-0000D27A0000}"/>
    <cellStyle name="Normal 19 3 2 4" xfId="1895" xr:uid="{00000000-0005-0000-0000-0000D37A0000}"/>
    <cellStyle name="Normal 19 3 2 4 2" xfId="3495" xr:uid="{00000000-0005-0000-0000-0000D47A0000}"/>
    <cellStyle name="Normal 19 3 2 4 2 2" xfId="30376" xr:uid="{00000000-0005-0000-0000-0000D57A0000}"/>
    <cellStyle name="Normal 19 3 2 4 2 3" xfId="57217" xr:uid="{00000000-0005-0000-0000-0000D67A0000}"/>
    <cellStyle name="Normal 19 3 2 4 2_Sheet1" xfId="30377" xr:uid="{00000000-0005-0000-0000-0000D77A0000}"/>
    <cellStyle name="Normal 19 3 2 4 3" xfId="30378" xr:uid="{00000000-0005-0000-0000-0000D87A0000}"/>
    <cellStyle name="Normal 19 3 2 4 4" xfId="30379" xr:uid="{00000000-0005-0000-0000-0000D97A0000}"/>
    <cellStyle name="Normal 19 3 2 4 5" xfId="30380" xr:uid="{00000000-0005-0000-0000-0000DA7A0000}"/>
    <cellStyle name="Normal 19 3 2 4 6" xfId="30381" xr:uid="{00000000-0005-0000-0000-0000DB7A0000}"/>
    <cellStyle name="Normal 19 3 2 4 7" xfId="30382" xr:uid="{00000000-0005-0000-0000-0000DC7A0000}"/>
    <cellStyle name="Normal 19 3 2 4 8" xfId="57218" xr:uid="{00000000-0005-0000-0000-0000DD7A0000}"/>
    <cellStyle name="Normal 19 3 2 4_Sheet1" xfId="30383" xr:uid="{00000000-0005-0000-0000-0000DE7A0000}"/>
    <cellStyle name="Normal 19 3 2 5" xfId="1989" xr:uid="{00000000-0005-0000-0000-0000DF7A0000}"/>
    <cellStyle name="Normal 19 3 2 5 2" xfId="30384" xr:uid="{00000000-0005-0000-0000-0000E07A0000}"/>
    <cellStyle name="Normal 19 3 2 5 3" xfId="57219" xr:uid="{00000000-0005-0000-0000-0000E17A0000}"/>
    <cellStyle name="Normal 19 3 2 5_Sheet1" xfId="30385" xr:uid="{00000000-0005-0000-0000-0000E27A0000}"/>
    <cellStyle name="Normal 19 3 2 6" xfId="30386" xr:uid="{00000000-0005-0000-0000-0000E37A0000}"/>
    <cellStyle name="Normal 19 3 2 7" xfId="30387" xr:uid="{00000000-0005-0000-0000-0000E47A0000}"/>
    <cellStyle name="Normal 19 3 2 8" xfId="30388" xr:uid="{00000000-0005-0000-0000-0000E57A0000}"/>
    <cellStyle name="Normal 19 3 2 9" xfId="30389" xr:uid="{00000000-0005-0000-0000-0000E67A0000}"/>
    <cellStyle name="Normal 19 3 2_Sheet1" xfId="30390" xr:uid="{00000000-0005-0000-0000-0000E77A0000}"/>
    <cellStyle name="Normal 19 3 3" xfId="1214" xr:uid="{00000000-0005-0000-0000-0000E87A0000}"/>
    <cellStyle name="Normal 19 3 3 10" xfId="57220" xr:uid="{00000000-0005-0000-0000-0000E97A0000}"/>
    <cellStyle name="Normal 19 3 3 2" xfId="1740" xr:uid="{00000000-0005-0000-0000-0000EA7A0000}"/>
    <cellStyle name="Normal 19 3 3 2 2" xfId="3342" xr:uid="{00000000-0005-0000-0000-0000EB7A0000}"/>
    <cellStyle name="Normal 19 3 3 2 2 2" xfId="30391" xr:uid="{00000000-0005-0000-0000-0000EC7A0000}"/>
    <cellStyle name="Normal 19 3 3 2 2 3" xfId="30392" xr:uid="{00000000-0005-0000-0000-0000ED7A0000}"/>
    <cellStyle name="Normal 19 3 3 2 2 4" xfId="30393" xr:uid="{00000000-0005-0000-0000-0000EE7A0000}"/>
    <cellStyle name="Normal 19 3 3 2 2 5" xfId="30394" xr:uid="{00000000-0005-0000-0000-0000EF7A0000}"/>
    <cellStyle name="Normal 19 3 3 2 2 6" xfId="30395" xr:uid="{00000000-0005-0000-0000-0000F07A0000}"/>
    <cellStyle name="Normal 19 3 3 2 2 7" xfId="30396" xr:uid="{00000000-0005-0000-0000-0000F17A0000}"/>
    <cellStyle name="Normal 19 3 3 2 2 8" xfId="57221" xr:uid="{00000000-0005-0000-0000-0000F27A0000}"/>
    <cellStyle name="Normal 19 3 3 2 2_Sheet1" xfId="30397" xr:uid="{00000000-0005-0000-0000-0000F37A0000}"/>
    <cellStyle name="Normal 19 3 3 2 3" xfId="30398" xr:uid="{00000000-0005-0000-0000-0000F47A0000}"/>
    <cellStyle name="Normal 19 3 3 2 4" xfId="30399" xr:uid="{00000000-0005-0000-0000-0000F57A0000}"/>
    <cellStyle name="Normal 19 3 3 2 5" xfId="30400" xr:uid="{00000000-0005-0000-0000-0000F67A0000}"/>
    <cellStyle name="Normal 19 3 3 2 6" xfId="30401" xr:uid="{00000000-0005-0000-0000-0000F77A0000}"/>
    <cellStyle name="Normal 19 3 3 2 7" xfId="30402" xr:uid="{00000000-0005-0000-0000-0000F87A0000}"/>
    <cellStyle name="Normal 19 3 3 2 8" xfId="30403" xr:uid="{00000000-0005-0000-0000-0000F97A0000}"/>
    <cellStyle name="Normal 19 3 3 2 9" xfId="57222" xr:uid="{00000000-0005-0000-0000-0000FA7A0000}"/>
    <cellStyle name="Normal 19 3 3 2_Sheet1" xfId="30404" xr:uid="{00000000-0005-0000-0000-0000FB7A0000}"/>
    <cellStyle name="Normal 19 3 3 3" xfId="3130" xr:uid="{00000000-0005-0000-0000-0000FC7A0000}"/>
    <cellStyle name="Normal 19 3 3 3 2" xfId="30405" xr:uid="{00000000-0005-0000-0000-0000FD7A0000}"/>
    <cellStyle name="Normal 19 3 3 3 3" xfId="30406" xr:uid="{00000000-0005-0000-0000-0000FE7A0000}"/>
    <cellStyle name="Normal 19 3 3 3 4" xfId="30407" xr:uid="{00000000-0005-0000-0000-0000FF7A0000}"/>
    <cellStyle name="Normal 19 3 3 3 5" xfId="30408" xr:uid="{00000000-0005-0000-0000-0000007B0000}"/>
    <cellStyle name="Normal 19 3 3 3 6" xfId="30409" xr:uid="{00000000-0005-0000-0000-0000017B0000}"/>
    <cellStyle name="Normal 19 3 3 3 7" xfId="30410" xr:uid="{00000000-0005-0000-0000-0000027B0000}"/>
    <cellStyle name="Normal 19 3 3 3 8" xfId="57223" xr:uid="{00000000-0005-0000-0000-0000037B0000}"/>
    <cellStyle name="Normal 19 3 3 3_Sheet1" xfId="30411" xr:uid="{00000000-0005-0000-0000-0000047B0000}"/>
    <cellStyle name="Normal 19 3 3 4" xfId="30412" xr:uid="{00000000-0005-0000-0000-0000057B0000}"/>
    <cellStyle name="Normal 19 3 3 5" xfId="30413" xr:uid="{00000000-0005-0000-0000-0000067B0000}"/>
    <cellStyle name="Normal 19 3 3 6" xfId="30414" xr:uid="{00000000-0005-0000-0000-0000077B0000}"/>
    <cellStyle name="Normal 19 3 3 7" xfId="30415" xr:uid="{00000000-0005-0000-0000-0000087B0000}"/>
    <cellStyle name="Normal 19 3 3 8" xfId="30416" xr:uid="{00000000-0005-0000-0000-0000097B0000}"/>
    <cellStyle name="Normal 19 3 3 9" xfId="30417" xr:uid="{00000000-0005-0000-0000-00000A7B0000}"/>
    <cellStyle name="Normal 19 3 3_Sheet1" xfId="30418" xr:uid="{00000000-0005-0000-0000-00000B7B0000}"/>
    <cellStyle name="Normal 19 3 4" xfId="1552" xr:uid="{00000000-0005-0000-0000-00000C7B0000}"/>
    <cellStyle name="Normal 19 3 4 2" xfId="1785" xr:uid="{00000000-0005-0000-0000-00000D7B0000}"/>
    <cellStyle name="Normal 19 3 4 2 2" xfId="3387" xr:uid="{00000000-0005-0000-0000-00000E7B0000}"/>
    <cellStyle name="Normal 19 3 4 2 2 2" xfId="30419" xr:uid="{00000000-0005-0000-0000-00000F7B0000}"/>
    <cellStyle name="Normal 19 3 4 2 2 3" xfId="57224" xr:uid="{00000000-0005-0000-0000-0000107B0000}"/>
    <cellStyle name="Normal 19 3 4 2 2_Sheet1" xfId="30420" xr:uid="{00000000-0005-0000-0000-0000117B0000}"/>
    <cellStyle name="Normal 19 3 4 2 3" xfId="30421" xr:uid="{00000000-0005-0000-0000-0000127B0000}"/>
    <cellStyle name="Normal 19 3 4 2 4" xfId="30422" xr:uid="{00000000-0005-0000-0000-0000137B0000}"/>
    <cellStyle name="Normal 19 3 4 2 5" xfId="30423" xr:uid="{00000000-0005-0000-0000-0000147B0000}"/>
    <cellStyle name="Normal 19 3 4 2 6" xfId="30424" xr:uid="{00000000-0005-0000-0000-0000157B0000}"/>
    <cellStyle name="Normal 19 3 4 2 7" xfId="30425" xr:uid="{00000000-0005-0000-0000-0000167B0000}"/>
    <cellStyle name="Normal 19 3 4 2 8" xfId="57225" xr:uid="{00000000-0005-0000-0000-0000177B0000}"/>
    <cellStyle name="Normal 19 3 4 2_Sheet1" xfId="30426" xr:uid="{00000000-0005-0000-0000-0000187B0000}"/>
    <cellStyle name="Normal 19 3 4 3" xfId="3163" xr:uid="{00000000-0005-0000-0000-0000197B0000}"/>
    <cellStyle name="Normal 19 3 4 3 2" xfId="30427" xr:uid="{00000000-0005-0000-0000-00001A7B0000}"/>
    <cellStyle name="Normal 19 3 4 3 3" xfId="57226" xr:uid="{00000000-0005-0000-0000-00001B7B0000}"/>
    <cellStyle name="Normal 19 3 4 3_Sheet1" xfId="30428" xr:uid="{00000000-0005-0000-0000-00001C7B0000}"/>
    <cellStyle name="Normal 19 3 4 4" xfId="30429" xr:uid="{00000000-0005-0000-0000-00001D7B0000}"/>
    <cellStyle name="Normal 19 3 4 5" xfId="30430" xr:uid="{00000000-0005-0000-0000-00001E7B0000}"/>
    <cellStyle name="Normal 19 3 4 6" xfId="30431" xr:uid="{00000000-0005-0000-0000-00001F7B0000}"/>
    <cellStyle name="Normal 19 3 4 7" xfId="30432" xr:uid="{00000000-0005-0000-0000-0000207B0000}"/>
    <cellStyle name="Normal 19 3 4 8" xfId="30433" xr:uid="{00000000-0005-0000-0000-0000217B0000}"/>
    <cellStyle name="Normal 19 3 4 9" xfId="57227" xr:uid="{00000000-0005-0000-0000-0000227B0000}"/>
    <cellStyle name="Normal 19 3 4_Sheet1" xfId="30434" xr:uid="{00000000-0005-0000-0000-0000237B0000}"/>
    <cellStyle name="Normal 19 3 5" xfId="1650" xr:uid="{00000000-0005-0000-0000-0000247B0000}"/>
    <cellStyle name="Normal 19 3 5 2" xfId="3254" xr:uid="{00000000-0005-0000-0000-0000257B0000}"/>
    <cellStyle name="Normal 19 3 5 2 2" xfId="30435" xr:uid="{00000000-0005-0000-0000-0000267B0000}"/>
    <cellStyle name="Normal 19 3 5 2 3" xfId="57228" xr:uid="{00000000-0005-0000-0000-0000277B0000}"/>
    <cellStyle name="Normal 19 3 5 2_Sheet1" xfId="30436" xr:uid="{00000000-0005-0000-0000-0000287B0000}"/>
    <cellStyle name="Normal 19 3 5 3" xfId="30437" xr:uid="{00000000-0005-0000-0000-0000297B0000}"/>
    <cellStyle name="Normal 19 3 5 4" xfId="30438" xr:uid="{00000000-0005-0000-0000-00002A7B0000}"/>
    <cellStyle name="Normal 19 3 5 5" xfId="30439" xr:uid="{00000000-0005-0000-0000-00002B7B0000}"/>
    <cellStyle name="Normal 19 3 5 6" xfId="30440" xr:uid="{00000000-0005-0000-0000-00002C7B0000}"/>
    <cellStyle name="Normal 19 3 5 7" xfId="30441" xr:uid="{00000000-0005-0000-0000-00002D7B0000}"/>
    <cellStyle name="Normal 19 3 5 8" xfId="57229" xr:uid="{00000000-0005-0000-0000-00002E7B0000}"/>
    <cellStyle name="Normal 19 3 5_Sheet1" xfId="30442" xr:uid="{00000000-0005-0000-0000-00002F7B0000}"/>
    <cellStyle name="Normal 19 3 6" xfId="1894" xr:uid="{00000000-0005-0000-0000-0000307B0000}"/>
    <cellStyle name="Normal 19 3 6 2" xfId="3494" xr:uid="{00000000-0005-0000-0000-0000317B0000}"/>
    <cellStyle name="Normal 19 3 6 2 2" xfId="30443" xr:uid="{00000000-0005-0000-0000-0000327B0000}"/>
    <cellStyle name="Normal 19 3 6 2 3" xfId="57230" xr:uid="{00000000-0005-0000-0000-0000337B0000}"/>
    <cellStyle name="Normal 19 3 6 2_Sheet1" xfId="30444" xr:uid="{00000000-0005-0000-0000-0000347B0000}"/>
    <cellStyle name="Normal 19 3 6 3" xfId="30445" xr:uid="{00000000-0005-0000-0000-0000357B0000}"/>
    <cellStyle name="Normal 19 3 6 4" xfId="57231" xr:uid="{00000000-0005-0000-0000-0000367B0000}"/>
    <cellStyle name="Normal 19 3 6_Sheet1" xfId="30446" xr:uid="{00000000-0005-0000-0000-0000377B0000}"/>
    <cellStyle name="Normal 19 3 7" xfId="1988" xr:uid="{00000000-0005-0000-0000-0000387B0000}"/>
    <cellStyle name="Normal 19 3 7 2" xfId="30447" xr:uid="{00000000-0005-0000-0000-0000397B0000}"/>
    <cellStyle name="Normal 19 3 7 3" xfId="57232" xr:uid="{00000000-0005-0000-0000-00003A7B0000}"/>
    <cellStyle name="Normal 19 3 7_Sheet1" xfId="30448" xr:uid="{00000000-0005-0000-0000-00003B7B0000}"/>
    <cellStyle name="Normal 19 3 8" xfId="30449" xr:uid="{00000000-0005-0000-0000-00003C7B0000}"/>
    <cellStyle name="Normal 19 3 9" xfId="30450" xr:uid="{00000000-0005-0000-0000-00003D7B0000}"/>
    <cellStyle name="Normal 19 3_Sheet1" xfId="30451" xr:uid="{00000000-0005-0000-0000-00003E7B0000}"/>
    <cellStyle name="Normal 19 4" xfId="2826" xr:uid="{00000000-0005-0000-0000-00003F7B0000}"/>
    <cellStyle name="Normal 19 4 10" xfId="30452" xr:uid="{00000000-0005-0000-0000-0000407B0000}"/>
    <cellStyle name="Normal 19 4 11" xfId="30453" xr:uid="{00000000-0005-0000-0000-0000417B0000}"/>
    <cellStyle name="Normal 19 4 2" xfId="30454" xr:uid="{00000000-0005-0000-0000-0000427B0000}"/>
    <cellStyle name="Normal 19 4 2 10" xfId="30455" xr:uid="{00000000-0005-0000-0000-0000437B0000}"/>
    <cellStyle name="Normal 19 4 2 2" xfId="30456" xr:uid="{00000000-0005-0000-0000-0000447B0000}"/>
    <cellStyle name="Normal 19 4 2 2 2" xfId="30457" xr:uid="{00000000-0005-0000-0000-0000457B0000}"/>
    <cellStyle name="Normal 19 4 2 2 2 2" xfId="30458" xr:uid="{00000000-0005-0000-0000-0000467B0000}"/>
    <cellStyle name="Normal 19 4 2 2 2 3" xfId="30459" xr:uid="{00000000-0005-0000-0000-0000477B0000}"/>
    <cellStyle name="Normal 19 4 2 2 2 4" xfId="30460" xr:uid="{00000000-0005-0000-0000-0000487B0000}"/>
    <cellStyle name="Normal 19 4 2 2 2 5" xfId="30461" xr:uid="{00000000-0005-0000-0000-0000497B0000}"/>
    <cellStyle name="Normal 19 4 2 2 2 6" xfId="30462" xr:uid="{00000000-0005-0000-0000-00004A7B0000}"/>
    <cellStyle name="Normal 19 4 2 2 2 7" xfId="30463" xr:uid="{00000000-0005-0000-0000-00004B7B0000}"/>
    <cellStyle name="Normal 19 4 2 2 3" xfId="30464" xr:uid="{00000000-0005-0000-0000-00004C7B0000}"/>
    <cellStyle name="Normal 19 4 2 2 4" xfId="30465" xr:uid="{00000000-0005-0000-0000-00004D7B0000}"/>
    <cellStyle name="Normal 19 4 2 2 5" xfId="30466" xr:uid="{00000000-0005-0000-0000-00004E7B0000}"/>
    <cellStyle name="Normal 19 4 2 2 6" xfId="30467" xr:uid="{00000000-0005-0000-0000-00004F7B0000}"/>
    <cellStyle name="Normal 19 4 2 2 7" xfId="30468" xr:uid="{00000000-0005-0000-0000-0000507B0000}"/>
    <cellStyle name="Normal 19 4 2 2 8" xfId="30469" xr:uid="{00000000-0005-0000-0000-0000517B0000}"/>
    <cellStyle name="Normal 19 4 2 3" xfId="30470" xr:uid="{00000000-0005-0000-0000-0000527B0000}"/>
    <cellStyle name="Normal 19 4 2 3 2" xfId="30471" xr:uid="{00000000-0005-0000-0000-0000537B0000}"/>
    <cellStyle name="Normal 19 4 2 3 2 2" xfId="30472" xr:uid="{00000000-0005-0000-0000-0000547B0000}"/>
    <cellStyle name="Normal 19 4 2 3 2 3" xfId="30473" xr:uid="{00000000-0005-0000-0000-0000557B0000}"/>
    <cellStyle name="Normal 19 4 2 3 2 4" xfId="30474" xr:uid="{00000000-0005-0000-0000-0000567B0000}"/>
    <cellStyle name="Normal 19 4 2 3 2 5" xfId="30475" xr:uid="{00000000-0005-0000-0000-0000577B0000}"/>
    <cellStyle name="Normal 19 4 2 3 2 6" xfId="30476" xr:uid="{00000000-0005-0000-0000-0000587B0000}"/>
    <cellStyle name="Normal 19 4 2 3 2 7" xfId="30477" xr:uid="{00000000-0005-0000-0000-0000597B0000}"/>
    <cellStyle name="Normal 19 4 2 3 3" xfId="30478" xr:uid="{00000000-0005-0000-0000-00005A7B0000}"/>
    <cellStyle name="Normal 19 4 2 3 4" xfId="30479" xr:uid="{00000000-0005-0000-0000-00005B7B0000}"/>
    <cellStyle name="Normal 19 4 2 3 5" xfId="30480" xr:uid="{00000000-0005-0000-0000-00005C7B0000}"/>
    <cellStyle name="Normal 19 4 2 3 6" xfId="30481" xr:uid="{00000000-0005-0000-0000-00005D7B0000}"/>
    <cellStyle name="Normal 19 4 2 3 7" xfId="30482" xr:uid="{00000000-0005-0000-0000-00005E7B0000}"/>
    <cellStyle name="Normal 19 4 2 3 8" xfId="30483" xr:uid="{00000000-0005-0000-0000-00005F7B0000}"/>
    <cellStyle name="Normal 19 4 2 4" xfId="30484" xr:uid="{00000000-0005-0000-0000-0000607B0000}"/>
    <cellStyle name="Normal 19 4 2 4 2" xfId="30485" xr:uid="{00000000-0005-0000-0000-0000617B0000}"/>
    <cellStyle name="Normal 19 4 2 4 3" xfId="30486" xr:uid="{00000000-0005-0000-0000-0000627B0000}"/>
    <cellStyle name="Normal 19 4 2 4 4" xfId="30487" xr:uid="{00000000-0005-0000-0000-0000637B0000}"/>
    <cellStyle name="Normal 19 4 2 4 5" xfId="30488" xr:uid="{00000000-0005-0000-0000-0000647B0000}"/>
    <cellStyle name="Normal 19 4 2 4 6" xfId="30489" xr:uid="{00000000-0005-0000-0000-0000657B0000}"/>
    <cellStyle name="Normal 19 4 2 4 7" xfId="30490" xr:uid="{00000000-0005-0000-0000-0000667B0000}"/>
    <cellStyle name="Normal 19 4 2 5" xfId="30491" xr:uid="{00000000-0005-0000-0000-0000677B0000}"/>
    <cellStyle name="Normal 19 4 2 6" xfId="30492" xr:uid="{00000000-0005-0000-0000-0000687B0000}"/>
    <cellStyle name="Normal 19 4 2 7" xfId="30493" xr:uid="{00000000-0005-0000-0000-0000697B0000}"/>
    <cellStyle name="Normal 19 4 2 8" xfId="30494" xr:uid="{00000000-0005-0000-0000-00006A7B0000}"/>
    <cellStyle name="Normal 19 4 2 9" xfId="30495" xr:uid="{00000000-0005-0000-0000-00006B7B0000}"/>
    <cellStyle name="Normal 19 4 3" xfId="30496" xr:uid="{00000000-0005-0000-0000-00006C7B0000}"/>
    <cellStyle name="Normal 19 4 3 2" xfId="30497" xr:uid="{00000000-0005-0000-0000-00006D7B0000}"/>
    <cellStyle name="Normal 19 4 3 2 2" xfId="30498" xr:uid="{00000000-0005-0000-0000-00006E7B0000}"/>
    <cellStyle name="Normal 19 4 3 2 2 2" xfId="30499" xr:uid="{00000000-0005-0000-0000-00006F7B0000}"/>
    <cellStyle name="Normal 19 4 3 2 2 3" xfId="30500" xr:uid="{00000000-0005-0000-0000-0000707B0000}"/>
    <cellStyle name="Normal 19 4 3 2 2 4" xfId="30501" xr:uid="{00000000-0005-0000-0000-0000717B0000}"/>
    <cellStyle name="Normal 19 4 3 2 2 5" xfId="30502" xr:uid="{00000000-0005-0000-0000-0000727B0000}"/>
    <cellStyle name="Normal 19 4 3 2 2 6" xfId="30503" xr:uid="{00000000-0005-0000-0000-0000737B0000}"/>
    <cellStyle name="Normal 19 4 3 2 2 7" xfId="30504" xr:uid="{00000000-0005-0000-0000-0000747B0000}"/>
    <cellStyle name="Normal 19 4 3 2 3" xfId="30505" xr:uid="{00000000-0005-0000-0000-0000757B0000}"/>
    <cellStyle name="Normal 19 4 3 2 4" xfId="30506" xr:uid="{00000000-0005-0000-0000-0000767B0000}"/>
    <cellStyle name="Normal 19 4 3 2 5" xfId="30507" xr:uid="{00000000-0005-0000-0000-0000777B0000}"/>
    <cellStyle name="Normal 19 4 3 2 6" xfId="30508" xr:uid="{00000000-0005-0000-0000-0000787B0000}"/>
    <cellStyle name="Normal 19 4 3 2 7" xfId="30509" xr:uid="{00000000-0005-0000-0000-0000797B0000}"/>
    <cellStyle name="Normal 19 4 3 2 8" xfId="30510" xr:uid="{00000000-0005-0000-0000-00007A7B0000}"/>
    <cellStyle name="Normal 19 4 3 3" xfId="30511" xr:uid="{00000000-0005-0000-0000-00007B7B0000}"/>
    <cellStyle name="Normal 19 4 3 3 2" xfId="30512" xr:uid="{00000000-0005-0000-0000-00007C7B0000}"/>
    <cellStyle name="Normal 19 4 3 3 3" xfId="30513" xr:uid="{00000000-0005-0000-0000-00007D7B0000}"/>
    <cellStyle name="Normal 19 4 3 3 4" xfId="30514" xr:uid="{00000000-0005-0000-0000-00007E7B0000}"/>
    <cellStyle name="Normal 19 4 3 3 5" xfId="30515" xr:uid="{00000000-0005-0000-0000-00007F7B0000}"/>
    <cellStyle name="Normal 19 4 3 3 6" xfId="30516" xr:uid="{00000000-0005-0000-0000-0000807B0000}"/>
    <cellStyle name="Normal 19 4 3 3 7" xfId="30517" xr:uid="{00000000-0005-0000-0000-0000817B0000}"/>
    <cellStyle name="Normal 19 4 3 4" xfId="30518" xr:uid="{00000000-0005-0000-0000-0000827B0000}"/>
    <cellStyle name="Normal 19 4 3 5" xfId="30519" xr:uid="{00000000-0005-0000-0000-0000837B0000}"/>
    <cellStyle name="Normal 19 4 3 6" xfId="30520" xr:uid="{00000000-0005-0000-0000-0000847B0000}"/>
    <cellStyle name="Normal 19 4 3 7" xfId="30521" xr:uid="{00000000-0005-0000-0000-0000857B0000}"/>
    <cellStyle name="Normal 19 4 3 8" xfId="30522" xr:uid="{00000000-0005-0000-0000-0000867B0000}"/>
    <cellStyle name="Normal 19 4 3 9" xfId="30523" xr:uid="{00000000-0005-0000-0000-0000877B0000}"/>
    <cellStyle name="Normal 19 4 4" xfId="30524" xr:uid="{00000000-0005-0000-0000-0000887B0000}"/>
    <cellStyle name="Normal 19 4 4 2" xfId="30525" xr:uid="{00000000-0005-0000-0000-0000897B0000}"/>
    <cellStyle name="Normal 19 4 4 2 2" xfId="30526" xr:uid="{00000000-0005-0000-0000-00008A7B0000}"/>
    <cellStyle name="Normal 19 4 4 2 3" xfId="30527" xr:uid="{00000000-0005-0000-0000-00008B7B0000}"/>
    <cellStyle name="Normal 19 4 4 2 4" xfId="30528" xr:uid="{00000000-0005-0000-0000-00008C7B0000}"/>
    <cellStyle name="Normal 19 4 4 2 5" xfId="30529" xr:uid="{00000000-0005-0000-0000-00008D7B0000}"/>
    <cellStyle name="Normal 19 4 4 2 6" xfId="30530" xr:uid="{00000000-0005-0000-0000-00008E7B0000}"/>
    <cellStyle name="Normal 19 4 4 2 7" xfId="30531" xr:uid="{00000000-0005-0000-0000-00008F7B0000}"/>
    <cellStyle name="Normal 19 4 4 3" xfId="30532" xr:uid="{00000000-0005-0000-0000-0000907B0000}"/>
    <cellStyle name="Normal 19 4 4 4" xfId="30533" xr:uid="{00000000-0005-0000-0000-0000917B0000}"/>
    <cellStyle name="Normal 19 4 4 5" xfId="30534" xr:uid="{00000000-0005-0000-0000-0000927B0000}"/>
    <cellStyle name="Normal 19 4 4 6" xfId="30535" xr:uid="{00000000-0005-0000-0000-0000937B0000}"/>
    <cellStyle name="Normal 19 4 4 7" xfId="30536" xr:uid="{00000000-0005-0000-0000-0000947B0000}"/>
    <cellStyle name="Normal 19 4 4 8" xfId="30537" xr:uid="{00000000-0005-0000-0000-0000957B0000}"/>
    <cellStyle name="Normal 19 4 5" xfId="30538" xr:uid="{00000000-0005-0000-0000-0000967B0000}"/>
    <cellStyle name="Normal 19 4 5 2" xfId="30539" xr:uid="{00000000-0005-0000-0000-0000977B0000}"/>
    <cellStyle name="Normal 19 4 5 3" xfId="30540" xr:uid="{00000000-0005-0000-0000-0000987B0000}"/>
    <cellStyle name="Normal 19 4 5 4" xfId="30541" xr:uid="{00000000-0005-0000-0000-0000997B0000}"/>
    <cellStyle name="Normal 19 4 5 5" xfId="30542" xr:uid="{00000000-0005-0000-0000-00009A7B0000}"/>
    <cellStyle name="Normal 19 4 5 6" xfId="30543" xr:uid="{00000000-0005-0000-0000-00009B7B0000}"/>
    <cellStyle name="Normal 19 4 5 7" xfId="30544" xr:uid="{00000000-0005-0000-0000-00009C7B0000}"/>
    <cellStyle name="Normal 19 4 6" xfId="30545" xr:uid="{00000000-0005-0000-0000-00009D7B0000}"/>
    <cellStyle name="Normal 19 4 7" xfId="30546" xr:uid="{00000000-0005-0000-0000-00009E7B0000}"/>
    <cellStyle name="Normal 19 4 8" xfId="30547" xr:uid="{00000000-0005-0000-0000-00009F7B0000}"/>
    <cellStyle name="Normal 19 4 9" xfId="30548" xr:uid="{00000000-0005-0000-0000-0000A07B0000}"/>
    <cellStyle name="Normal 19 5" xfId="30549" xr:uid="{00000000-0005-0000-0000-0000A17B0000}"/>
    <cellStyle name="Normal 19 5 10" xfId="30550" xr:uid="{00000000-0005-0000-0000-0000A27B0000}"/>
    <cellStyle name="Normal 19 5 2" xfId="30551" xr:uid="{00000000-0005-0000-0000-0000A37B0000}"/>
    <cellStyle name="Normal 19 5 2 2" xfId="30552" xr:uid="{00000000-0005-0000-0000-0000A47B0000}"/>
    <cellStyle name="Normal 19 5 2 2 2" xfId="30553" xr:uid="{00000000-0005-0000-0000-0000A57B0000}"/>
    <cellStyle name="Normal 19 5 2 2 2 2" xfId="30554" xr:uid="{00000000-0005-0000-0000-0000A67B0000}"/>
    <cellStyle name="Normal 19 5 2 2 2 3" xfId="30555" xr:uid="{00000000-0005-0000-0000-0000A77B0000}"/>
    <cellStyle name="Normal 19 5 2 2 2 4" xfId="30556" xr:uid="{00000000-0005-0000-0000-0000A87B0000}"/>
    <cellStyle name="Normal 19 5 2 2 2 5" xfId="30557" xr:uid="{00000000-0005-0000-0000-0000A97B0000}"/>
    <cellStyle name="Normal 19 5 2 2 2 6" xfId="30558" xr:uid="{00000000-0005-0000-0000-0000AA7B0000}"/>
    <cellStyle name="Normal 19 5 2 2 2 7" xfId="30559" xr:uid="{00000000-0005-0000-0000-0000AB7B0000}"/>
    <cellStyle name="Normal 19 5 2 2 3" xfId="30560" xr:uid="{00000000-0005-0000-0000-0000AC7B0000}"/>
    <cellStyle name="Normal 19 5 2 2 4" xfId="30561" xr:uid="{00000000-0005-0000-0000-0000AD7B0000}"/>
    <cellStyle name="Normal 19 5 2 2 5" xfId="30562" xr:uid="{00000000-0005-0000-0000-0000AE7B0000}"/>
    <cellStyle name="Normal 19 5 2 2 6" xfId="30563" xr:uid="{00000000-0005-0000-0000-0000AF7B0000}"/>
    <cellStyle name="Normal 19 5 2 2 7" xfId="30564" xr:uid="{00000000-0005-0000-0000-0000B07B0000}"/>
    <cellStyle name="Normal 19 5 2 2 8" xfId="30565" xr:uid="{00000000-0005-0000-0000-0000B17B0000}"/>
    <cellStyle name="Normal 19 5 2 3" xfId="30566" xr:uid="{00000000-0005-0000-0000-0000B27B0000}"/>
    <cellStyle name="Normal 19 5 2 3 2" xfId="30567" xr:uid="{00000000-0005-0000-0000-0000B37B0000}"/>
    <cellStyle name="Normal 19 5 2 3 3" xfId="30568" xr:uid="{00000000-0005-0000-0000-0000B47B0000}"/>
    <cellStyle name="Normal 19 5 2 3 4" xfId="30569" xr:uid="{00000000-0005-0000-0000-0000B57B0000}"/>
    <cellStyle name="Normal 19 5 2 3 5" xfId="30570" xr:uid="{00000000-0005-0000-0000-0000B67B0000}"/>
    <cellStyle name="Normal 19 5 2 3 6" xfId="30571" xr:uid="{00000000-0005-0000-0000-0000B77B0000}"/>
    <cellStyle name="Normal 19 5 2 3 7" xfId="30572" xr:uid="{00000000-0005-0000-0000-0000B87B0000}"/>
    <cellStyle name="Normal 19 5 2 4" xfId="30573" xr:uid="{00000000-0005-0000-0000-0000B97B0000}"/>
    <cellStyle name="Normal 19 5 2 5" xfId="30574" xr:uid="{00000000-0005-0000-0000-0000BA7B0000}"/>
    <cellStyle name="Normal 19 5 2 6" xfId="30575" xr:uid="{00000000-0005-0000-0000-0000BB7B0000}"/>
    <cellStyle name="Normal 19 5 2 7" xfId="30576" xr:uid="{00000000-0005-0000-0000-0000BC7B0000}"/>
    <cellStyle name="Normal 19 5 2 8" xfId="30577" xr:uid="{00000000-0005-0000-0000-0000BD7B0000}"/>
    <cellStyle name="Normal 19 5 2 9" xfId="30578" xr:uid="{00000000-0005-0000-0000-0000BE7B0000}"/>
    <cellStyle name="Normal 19 5 3" xfId="30579" xr:uid="{00000000-0005-0000-0000-0000BF7B0000}"/>
    <cellStyle name="Normal 19 5 3 2" xfId="30580" xr:uid="{00000000-0005-0000-0000-0000C07B0000}"/>
    <cellStyle name="Normal 19 5 3 2 2" xfId="30581" xr:uid="{00000000-0005-0000-0000-0000C17B0000}"/>
    <cellStyle name="Normal 19 5 3 2 3" xfId="30582" xr:uid="{00000000-0005-0000-0000-0000C27B0000}"/>
    <cellStyle name="Normal 19 5 3 2 4" xfId="30583" xr:uid="{00000000-0005-0000-0000-0000C37B0000}"/>
    <cellStyle name="Normal 19 5 3 2 5" xfId="30584" xr:uid="{00000000-0005-0000-0000-0000C47B0000}"/>
    <cellStyle name="Normal 19 5 3 2 6" xfId="30585" xr:uid="{00000000-0005-0000-0000-0000C57B0000}"/>
    <cellStyle name="Normal 19 5 3 2 7" xfId="30586" xr:uid="{00000000-0005-0000-0000-0000C67B0000}"/>
    <cellStyle name="Normal 19 5 3 3" xfId="30587" xr:uid="{00000000-0005-0000-0000-0000C77B0000}"/>
    <cellStyle name="Normal 19 5 3 4" xfId="30588" xr:uid="{00000000-0005-0000-0000-0000C87B0000}"/>
    <cellStyle name="Normal 19 5 3 5" xfId="30589" xr:uid="{00000000-0005-0000-0000-0000C97B0000}"/>
    <cellStyle name="Normal 19 5 3 6" xfId="30590" xr:uid="{00000000-0005-0000-0000-0000CA7B0000}"/>
    <cellStyle name="Normal 19 5 3 7" xfId="30591" xr:uid="{00000000-0005-0000-0000-0000CB7B0000}"/>
    <cellStyle name="Normal 19 5 3 8" xfId="30592" xr:uid="{00000000-0005-0000-0000-0000CC7B0000}"/>
    <cellStyle name="Normal 19 5 4" xfId="30593" xr:uid="{00000000-0005-0000-0000-0000CD7B0000}"/>
    <cellStyle name="Normal 19 5 4 2" xfId="30594" xr:uid="{00000000-0005-0000-0000-0000CE7B0000}"/>
    <cellStyle name="Normal 19 5 4 3" xfId="30595" xr:uid="{00000000-0005-0000-0000-0000CF7B0000}"/>
    <cellStyle name="Normal 19 5 4 4" xfId="30596" xr:uid="{00000000-0005-0000-0000-0000D07B0000}"/>
    <cellStyle name="Normal 19 5 4 5" xfId="30597" xr:uid="{00000000-0005-0000-0000-0000D17B0000}"/>
    <cellStyle name="Normal 19 5 4 6" xfId="30598" xr:uid="{00000000-0005-0000-0000-0000D27B0000}"/>
    <cellStyle name="Normal 19 5 4 7" xfId="30599" xr:uid="{00000000-0005-0000-0000-0000D37B0000}"/>
    <cellStyle name="Normal 19 5 5" xfId="30600" xr:uid="{00000000-0005-0000-0000-0000D47B0000}"/>
    <cellStyle name="Normal 19 5 6" xfId="30601" xr:uid="{00000000-0005-0000-0000-0000D57B0000}"/>
    <cellStyle name="Normal 19 5 7" xfId="30602" xr:uid="{00000000-0005-0000-0000-0000D67B0000}"/>
    <cellStyle name="Normal 19 5 8" xfId="30603" xr:uid="{00000000-0005-0000-0000-0000D77B0000}"/>
    <cellStyle name="Normal 19 5 9" xfId="30604" xr:uid="{00000000-0005-0000-0000-0000D87B0000}"/>
    <cellStyle name="Normal 19 6" xfId="30605" xr:uid="{00000000-0005-0000-0000-0000D97B0000}"/>
    <cellStyle name="Normal 19 6 2" xfId="30606" xr:uid="{00000000-0005-0000-0000-0000DA7B0000}"/>
    <cellStyle name="Normal 19 6 2 2" xfId="30607" xr:uid="{00000000-0005-0000-0000-0000DB7B0000}"/>
    <cellStyle name="Normal 19 6 2 2 2" xfId="30608" xr:uid="{00000000-0005-0000-0000-0000DC7B0000}"/>
    <cellStyle name="Normal 19 6 2 2 3" xfId="30609" xr:uid="{00000000-0005-0000-0000-0000DD7B0000}"/>
    <cellStyle name="Normal 19 6 2 2 4" xfId="30610" xr:uid="{00000000-0005-0000-0000-0000DE7B0000}"/>
    <cellStyle name="Normal 19 6 2 2 5" xfId="30611" xr:uid="{00000000-0005-0000-0000-0000DF7B0000}"/>
    <cellStyle name="Normal 19 6 2 2 6" xfId="30612" xr:uid="{00000000-0005-0000-0000-0000E07B0000}"/>
    <cellStyle name="Normal 19 6 2 2 7" xfId="30613" xr:uid="{00000000-0005-0000-0000-0000E17B0000}"/>
    <cellStyle name="Normal 19 6 2 3" xfId="30614" xr:uid="{00000000-0005-0000-0000-0000E27B0000}"/>
    <cellStyle name="Normal 19 6 2 4" xfId="30615" xr:uid="{00000000-0005-0000-0000-0000E37B0000}"/>
    <cellStyle name="Normal 19 6 2 5" xfId="30616" xr:uid="{00000000-0005-0000-0000-0000E47B0000}"/>
    <cellStyle name="Normal 19 6 2 6" xfId="30617" xr:uid="{00000000-0005-0000-0000-0000E57B0000}"/>
    <cellStyle name="Normal 19 6 2 7" xfId="30618" xr:uid="{00000000-0005-0000-0000-0000E67B0000}"/>
    <cellStyle name="Normal 19 6 2 8" xfId="30619" xr:uid="{00000000-0005-0000-0000-0000E77B0000}"/>
    <cellStyle name="Normal 19 6 3" xfId="30620" xr:uid="{00000000-0005-0000-0000-0000E87B0000}"/>
    <cellStyle name="Normal 19 6 3 2" xfId="30621" xr:uid="{00000000-0005-0000-0000-0000E97B0000}"/>
    <cellStyle name="Normal 19 6 3 3" xfId="30622" xr:uid="{00000000-0005-0000-0000-0000EA7B0000}"/>
    <cellStyle name="Normal 19 6 3 4" xfId="30623" xr:uid="{00000000-0005-0000-0000-0000EB7B0000}"/>
    <cellStyle name="Normal 19 6 3 5" xfId="30624" xr:uid="{00000000-0005-0000-0000-0000EC7B0000}"/>
    <cellStyle name="Normal 19 6 3 6" xfId="30625" xr:uid="{00000000-0005-0000-0000-0000ED7B0000}"/>
    <cellStyle name="Normal 19 6 3 7" xfId="30626" xr:uid="{00000000-0005-0000-0000-0000EE7B0000}"/>
    <cellStyle name="Normal 19 6 4" xfId="30627" xr:uid="{00000000-0005-0000-0000-0000EF7B0000}"/>
    <cellStyle name="Normal 19 6 5" xfId="30628" xr:uid="{00000000-0005-0000-0000-0000F07B0000}"/>
    <cellStyle name="Normal 19 6 6" xfId="30629" xr:uid="{00000000-0005-0000-0000-0000F17B0000}"/>
    <cellStyle name="Normal 19 6 7" xfId="30630" xr:uid="{00000000-0005-0000-0000-0000F27B0000}"/>
    <cellStyle name="Normal 19 6 8" xfId="30631" xr:uid="{00000000-0005-0000-0000-0000F37B0000}"/>
    <cellStyle name="Normal 19 6 9" xfId="30632" xr:uid="{00000000-0005-0000-0000-0000F47B0000}"/>
    <cellStyle name="Normal 19 7" xfId="30633" xr:uid="{00000000-0005-0000-0000-0000F57B0000}"/>
    <cellStyle name="Normal 19 7 2" xfId="30634" xr:uid="{00000000-0005-0000-0000-0000F67B0000}"/>
    <cellStyle name="Normal 19 7 2 2" xfId="30635" xr:uid="{00000000-0005-0000-0000-0000F77B0000}"/>
    <cellStyle name="Normal 19 7 2 3" xfId="30636" xr:uid="{00000000-0005-0000-0000-0000F87B0000}"/>
    <cellStyle name="Normal 19 7 2 4" xfId="30637" xr:uid="{00000000-0005-0000-0000-0000F97B0000}"/>
    <cellStyle name="Normal 19 7 2 5" xfId="30638" xr:uid="{00000000-0005-0000-0000-0000FA7B0000}"/>
    <cellStyle name="Normal 19 7 2 6" xfId="30639" xr:uid="{00000000-0005-0000-0000-0000FB7B0000}"/>
    <cellStyle name="Normal 19 7 2 7" xfId="30640" xr:uid="{00000000-0005-0000-0000-0000FC7B0000}"/>
    <cellStyle name="Normal 19 7 3" xfId="30641" xr:uid="{00000000-0005-0000-0000-0000FD7B0000}"/>
    <cellStyle name="Normal 19 7 4" xfId="30642" xr:uid="{00000000-0005-0000-0000-0000FE7B0000}"/>
    <cellStyle name="Normal 19 7 5" xfId="30643" xr:uid="{00000000-0005-0000-0000-0000FF7B0000}"/>
    <cellStyle name="Normal 19 7 6" xfId="30644" xr:uid="{00000000-0005-0000-0000-0000007C0000}"/>
    <cellStyle name="Normal 19 7 7" xfId="30645" xr:uid="{00000000-0005-0000-0000-0000017C0000}"/>
    <cellStyle name="Normal 19 7 8" xfId="30646" xr:uid="{00000000-0005-0000-0000-0000027C0000}"/>
    <cellStyle name="Normal 19 8" xfId="30647" xr:uid="{00000000-0005-0000-0000-0000037C0000}"/>
    <cellStyle name="Normal 19 8 2" xfId="30648" xr:uid="{00000000-0005-0000-0000-0000047C0000}"/>
    <cellStyle name="Normal 19 8 3" xfId="30649" xr:uid="{00000000-0005-0000-0000-0000057C0000}"/>
    <cellStyle name="Normal 19 8 4" xfId="30650" xr:uid="{00000000-0005-0000-0000-0000067C0000}"/>
    <cellStyle name="Normal 19 8 5" xfId="30651" xr:uid="{00000000-0005-0000-0000-0000077C0000}"/>
    <cellStyle name="Normal 19 8 6" xfId="30652" xr:uid="{00000000-0005-0000-0000-0000087C0000}"/>
    <cellStyle name="Normal 19 8 7" xfId="30653" xr:uid="{00000000-0005-0000-0000-0000097C0000}"/>
    <cellStyle name="Normal 19 9" xfId="30654" xr:uid="{00000000-0005-0000-0000-00000A7C0000}"/>
    <cellStyle name="Normal 19_Sheet1" xfId="30655" xr:uid="{00000000-0005-0000-0000-00000B7C0000}"/>
    <cellStyle name="Normal 190" xfId="30656" xr:uid="{00000000-0005-0000-0000-00000C7C0000}"/>
    <cellStyle name="Normal 190 2" xfId="57233" xr:uid="{00000000-0005-0000-0000-00000D7C0000}"/>
    <cellStyle name="Normal 190 3" xfId="57234" xr:uid="{00000000-0005-0000-0000-00000E7C0000}"/>
    <cellStyle name="Normal 191" xfId="30657" xr:uid="{00000000-0005-0000-0000-00000F7C0000}"/>
    <cellStyle name="Normal 191 2" xfId="57235" xr:uid="{00000000-0005-0000-0000-0000107C0000}"/>
    <cellStyle name="Normal 191 3" xfId="57236" xr:uid="{00000000-0005-0000-0000-0000117C0000}"/>
    <cellStyle name="Normal 192" xfId="30658" xr:uid="{00000000-0005-0000-0000-0000127C0000}"/>
    <cellStyle name="Normal 192 2" xfId="57237" xr:uid="{00000000-0005-0000-0000-0000137C0000}"/>
    <cellStyle name="Normal 192 3" xfId="57238" xr:uid="{00000000-0005-0000-0000-0000147C0000}"/>
    <cellStyle name="Normal 193" xfId="30659" xr:uid="{00000000-0005-0000-0000-0000157C0000}"/>
    <cellStyle name="Normal 193 2" xfId="57239" xr:uid="{00000000-0005-0000-0000-0000167C0000}"/>
    <cellStyle name="Normal 193 3" xfId="57240" xr:uid="{00000000-0005-0000-0000-0000177C0000}"/>
    <cellStyle name="Normal 194" xfId="30660" xr:uid="{00000000-0005-0000-0000-0000187C0000}"/>
    <cellStyle name="Normal 194 2" xfId="57241" xr:uid="{00000000-0005-0000-0000-0000197C0000}"/>
    <cellStyle name="Normal 194 3" xfId="57242" xr:uid="{00000000-0005-0000-0000-00001A7C0000}"/>
    <cellStyle name="Normal 195" xfId="30661" xr:uid="{00000000-0005-0000-0000-00001B7C0000}"/>
    <cellStyle name="Normal 195 2" xfId="57243" xr:uid="{00000000-0005-0000-0000-00001C7C0000}"/>
    <cellStyle name="Normal 195 3" xfId="57244" xr:uid="{00000000-0005-0000-0000-00001D7C0000}"/>
    <cellStyle name="Normal 196" xfId="30662" xr:uid="{00000000-0005-0000-0000-00001E7C0000}"/>
    <cellStyle name="Normal 196 2" xfId="57245" xr:uid="{00000000-0005-0000-0000-00001F7C0000}"/>
    <cellStyle name="Normal 196 3" xfId="57246" xr:uid="{00000000-0005-0000-0000-0000207C0000}"/>
    <cellStyle name="Normal 197" xfId="30663" xr:uid="{00000000-0005-0000-0000-0000217C0000}"/>
    <cellStyle name="Normal 197 2" xfId="57247" xr:uid="{00000000-0005-0000-0000-0000227C0000}"/>
    <cellStyle name="Normal 197 3" xfId="57248" xr:uid="{00000000-0005-0000-0000-0000237C0000}"/>
    <cellStyle name="Normal 198" xfId="30664" xr:uid="{00000000-0005-0000-0000-0000247C0000}"/>
    <cellStyle name="Normal 198 2" xfId="57249" xr:uid="{00000000-0005-0000-0000-0000257C0000}"/>
    <cellStyle name="Normal 198 3" xfId="57250" xr:uid="{00000000-0005-0000-0000-0000267C0000}"/>
    <cellStyle name="Normal 199" xfId="30665" xr:uid="{00000000-0005-0000-0000-0000277C0000}"/>
    <cellStyle name="Normal 199 2" xfId="57251" xr:uid="{00000000-0005-0000-0000-0000287C0000}"/>
    <cellStyle name="Normal 199 3" xfId="57252" xr:uid="{00000000-0005-0000-0000-0000297C0000}"/>
    <cellStyle name="Normal 2" xfId="304" xr:uid="{00000000-0005-0000-0000-00002A7C0000}"/>
    <cellStyle name="Normal 2 10" xfId="30666" xr:uid="{00000000-0005-0000-0000-00002B7C0000}"/>
    <cellStyle name="Normal 2 10 2" xfId="57253" xr:uid="{00000000-0005-0000-0000-00002C7C0000}"/>
    <cellStyle name="Normal 2 11" xfId="30667" xr:uid="{00000000-0005-0000-0000-00002D7C0000}"/>
    <cellStyle name="Normal 2 11 10" xfId="30668" xr:uid="{00000000-0005-0000-0000-00002E7C0000}"/>
    <cellStyle name="Normal 2 11 11" xfId="30669" xr:uid="{00000000-0005-0000-0000-00002F7C0000}"/>
    <cellStyle name="Normal 2 11 12" xfId="57254" xr:uid="{00000000-0005-0000-0000-0000307C0000}"/>
    <cellStyle name="Normal 2 11 2" xfId="30670" xr:uid="{00000000-0005-0000-0000-0000317C0000}"/>
    <cellStyle name="Normal 2 11 2 10" xfId="30671" xr:uid="{00000000-0005-0000-0000-0000327C0000}"/>
    <cellStyle name="Normal 2 11 2 2" xfId="30672" xr:uid="{00000000-0005-0000-0000-0000337C0000}"/>
    <cellStyle name="Normal 2 11 2 2 2" xfId="30673" xr:uid="{00000000-0005-0000-0000-0000347C0000}"/>
    <cellStyle name="Normal 2 11 2 2 2 2" xfId="30674" xr:uid="{00000000-0005-0000-0000-0000357C0000}"/>
    <cellStyle name="Normal 2 11 2 2 2 3" xfId="30675" xr:uid="{00000000-0005-0000-0000-0000367C0000}"/>
    <cellStyle name="Normal 2 11 2 2 2 4" xfId="30676" xr:uid="{00000000-0005-0000-0000-0000377C0000}"/>
    <cellStyle name="Normal 2 11 2 2 2 5" xfId="30677" xr:uid="{00000000-0005-0000-0000-0000387C0000}"/>
    <cellStyle name="Normal 2 11 2 2 2 6" xfId="30678" xr:uid="{00000000-0005-0000-0000-0000397C0000}"/>
    <cellStyle name="Normal 2 11 2 2 2 7" xfId="30679" xr:uid="{00000000-0005-0000-0000-00003A7C0000}"/>
    <cellStyle name="Normal 2 11 2 2 3" xfId="30680" xr:uid="{00000000-0005-0000-0000-00003B7C0000}"/>
    <cellStyle name="Normal 2 11 2 2 4" xfId="30681" xr:uid="{00000000-0005-0000-0000-00003C7C0000}"/>
    <cellStyle name="Normal 2 11 2 2 5" xfId="30682" xr:uid="{00000000-0005-0000-0000-00003D7C0000}"/>
    <cellStyle name="Normal 2 11 2 2 6" xfId="30683" xr:uid="{00000000-0005-0000-0000-00003E7C0000}"/>
    <cellStyle name="Normal 2 11 2 2 7" xfId="30684" xr:uid="{00000000-0005-0000-0000-00003F7C0000}"/>
    <cellStyle name="Normal 2 11 2 2 8" xfId="30685" xr:uid="{00000000-0005-0000-0000-0000407C0000}"/>
    <cellStyle name="Normal 2 11 2 3" xfId="30686" xr:uid="{00000000-0005-0000-0000-0000417C0000}"/>
    <cellStyle name="Normal 2 11 2 3 2" xfId="30687" xr:uid="{00000000-0005-0000-0000-0000427C0000}"/>
    <cellStyle name="Normal 2 11 2 3 2 2" xfId="30688" xr:uid="{00000000-0005-0000-0000-0000437C0000}"/>
    <cellStyle name="Normal 2 11 2 3 2 3" xfId="30689" xr:uid="{00000000-0005-0000-0000-0000447C0000}"/>
    <cellStyle name="Normal 2 11 2 3 2 4" xfId="30690" xr:uid="{00000000-0005-0000-0000-0000457C0000}"/>
    <cellStyle name="Normal 2 11 2 3 2 5" xfId="30691" xr:uid="{00000000-0005-0000-0000-0000467C0000}"/>
    <cellStyle name="Normal 2 11 2 3 2 6" xfId="30692" xr:uid="{00000000-0005-0000-0000-0000477C0000}"/>
    <cellStyle name="Normal 2 11 2 3 2 7" xfId="30693" xr:uid="{00000000-0005-0000-0000-0000487C0000}"/>
    <cellStyle name="Normal 2 11 2 3 3" xfId="30694" xr:uid="{00000000-0005-0000-0000-0000497C0000}"/>
    <cellStyle name="Normal 2 11 2 3 4" xfId="30695" xr:uid="{00000000-0005-0000-0000-00004A7C0000}"/>
    <cellStyle name="Normal 2 11 2 3 5" xfId="30696" xr:uid="{00000000-0005-0000-0000-00004B7C0000}"/>
    <cellStyle name="Normal 2 11 2 3 6" xfId="30697" xr:uid="{00000000-0005-0000-0000-00004C7C0000}"/>
    <cellStyle name="Normal 2 11 2 3 7" xfId="30698" xr:uid="{00000000-0005-0000-0000-00004D7C0000}"/>
    <cellStyle name="Normal 2 11 2 3 8" xfId="30699" xr:uid="{00000000-0005-0000-0000-00004E7C0000}"/>
    <cellStyle name="Normal 2 11 2 4" xfId="30700" xr:uid="{00000000-0005-0000-0000-00004F7C0000}"/>
    <cellStyle name="Normal 2 11 2 4 2" xfId="30701" xr:uid="{00000000-0005-0000-0000-0000507C0000}"/>
    <cellStyle name="Normal 2 11 2 4 3" xfId="30702" xr:uid="{00000000-0005-0000-0000-0000517C0000}"/>
    <cellStyle name="Normal 2 11 2 4 4" xfId="30703" xr:uid="{00000000-0005-0000-0000-0000527C0000}"/>
    <cellStyle name="Normal 2 11 2 4 5" xfId="30704" xr:uid="{00000000-0005-0000-0000-0000537C0000}"/>
    <cellStyle name="Normal 2 11 2 4 6" xfId="30705" xr:uid="{00000000-0005-0000-0000-0000547C0000}"/>
    <cellStyle name="Normal 2 11 2 4 7" xfId="30706" xr:uid="{00000000-0005-0000-0000-0000557C0000}"/>
    <cellStyle name="Normal 2 11 2 5" xfId="30707" xr:uid="{00000000-0005-0000-0000-0000567C0000}"/>
    <cellStyle name="Normal 2 11 2 6" xfId="30708" xr:uid="{00000000-0005-0000-0000-0000577C0000}"/>
    <cellStyle name="Normal 2 11 2 7" xfId="30709" xr:uid="{00000000-0005-0000-0000-0000587C0000}"/>
    <cellStyle name="Normal 2 11 2 8" xfId="30710" xr:uid="{00000000-0005-0000-0000-0000597C0000}"/>
    <cellStyle name="Normal 2 11 2 9" xfId="30711" xr:uid="{00000000-0005-0000-0000-00005A7C0000}"/>
    <cellStyle name="Normal 2 11 3" xfId="30712" xr:uid="{00000000-0005-0000-0000-00005B7C0000}"/>
    <cellStyle name="Normal 2 11 3 2" xfId="30713" xr:uid="{00000000-0005-0000-0000-00005C7C0000}"/>
    <cellStyle name="Normal 2 11 3 2 2" xfId="30714" xr:uid="{00000000-0005-0000-0000-00005D7C0000}"/>
    <cellStyle name="Normal 2 11 3 2 2 2" xfId="30715" xr:uid="{00000000-0005-0000-0000-00005E7C0000}"/>
    <cellStyle name="Normal 2 11 3 2 2 3" xfId="30716" xr:uid="{00000000-0005-0000-0000-00005F7C0000}"/>
    <cellStyle name="Normal 2 11 3 2 2 4" xfId="30717" xr:uid="{00000000-0005-0000-0000-0000607C0000}"/>
    <cellStyle name="Normal 2 11 3 2 2 5" xfId="30718" xr:uid="{00000000-0005-0000-0000-0000617C0000}"/>
    <cellStyle name="Normal 2 11 3 2 2 6" xfId="30719" xr:uid="{00000000-0005-0000-0000-0000627C0000}"/>
    <cellStyle name="Normal 2 11 3 2 2 7" xfId="30720" xr:uid="{00000000-0005-0000-0000-0000637C0000}"/>
    <cellStyle name="Normal 2 11 3 2 3" xfId="30721" xr:uid="{00000000-0005-0000-0000-0000647C0000}"/>
    <cellStyle name="Normal 2 11 3 2 4" xfId="30722" xr:uid="{00000000-0005-0000-0000-0000657C0000}"/>
    <cellStyle name="Normal 2 11 3 2 5" xfId="30723" xr:uid="{00000000-0005-0000-0000-0000667C0000}"/>
    <cellStyle name="Normal 2 11 3 2 6" xfId="30724" xr:uid="{00000000-0005-0000-0000-0000677C0000}"/>
    <cellStyle name="Normal 2 11 3 2 7" xfId="30725" xr:uid="{00000000-0005-0000-0000-0000687C0000}"/>
    <cellStyle name="Normal 2 11 3 2 8" xfId="30726" xr:uid="{00000000-0005-0000-0000-0000697C0000}"/>
    <cellStyle name="Normal 2 11 3 3" xfId="30727" xr:uid="{00000000-0005-0000-0000-00006A7C0000}"/>
    <cellStyle name="Normal 2 11 3 3 2" xfId="30728" xr:uid="{00000000-0005-0000-0000-00006B7C0000}"/>
    <cellStyle name="Normal 2 11 3 3 3" xfId="30729" xr:uid="{00000000-0005-0000-0000-00006C7C0000}"/>
    <cellStyle name="Normal 2 11 3 3 4" xfId="30730" xr:uid="{00000000-0005-0000-0000-00006D7C0000}"/>
    <cellStyle name="Normal 2 11 3 3 5" xfId="30731" xr:uid="{00000000-0005-0000-0000-00006E7C0000}"/>
    <cellStyle name="Normal 2 11 3 3 6" xfId="30732" xr:uid="{00000000-0005-0000-0000-00006F7C0000}"/>
    <cellStyle name="Normal 2 11 3 3 7" xfId="30733" xr:uid="{00000000-0005-0000-0000-0000707C0000}"/>
    <cellStyle name="Normal 2 11 3 4" xfId="30734" xr:uid="{00000000-0005-0000-0000-0000717C0000}"/>
    <cellStyle name="Normal 2 11 3 5" xfId="30735" xr:uid="{00000000-0005-0000-0000-0000727C0000}"/>
    <cellStyle name="Normal 2 11 3 6" xfId="30736" xr:uid="{00000000-0005-0000-0000-0000737C0000}"/>
    <cellStyle name="Normal 2 11 3 7" xfId="30737" xr:uid="{00000000-0005-0000-0000-0000747C0000}"/>
    <cellStyle name="Normal 2 11 3 8" xfId="30738" xr:uid="{00000000-0005-0000-0000-0000757C0000}"/>
    <cellStyle name="Normal 2 11 3 9" xfId="30739" xr:uid="{00000000-0005-0000-0000-0000767C0000}"/>
    <cellStyle name="Normal 2 11 4" xfId="30740" xr:uid="{00000000-0005-0000-0000-0000777C0000}"/>
    <cellStyle name="Normal 2 11 4 2" xfId="30741" xr:uid="{00000000-0005-0000-0000-0000787C0000}"/>
    <cellStyle name="Normal 2 11 4 2 2" xfId="30742" xr:uid="{00000000-0005-0000-0000-0000797C0000}"/>
    <cellStyle name="Normal 2 11 4 2 3" xfId="30743" xr:uid="{00000000-0005-0000-0000-00007A7C0000}"/>
    <cellStyle name="Normal 2 11 4 2 4" xfId="30744" xr:uid="{00000000-0005-0000-0000-00007B7C0000}"/>
    <cellStyle name="Normal 2 11 4 2 5" xfId="30745" xr:uid="{00000000-0005-0000-0000-00007C7C0000}"/>
    <cellStyle name="Normal 2 11 4 2 6" xfId="30746" xr:uid="{00000000-0005-0000-0000-00007D7C0000}"/>
    <cellStyle name="Normal 2 11 4 2 7" xfId="30747" xr:uid="{00000000-0005-0000-0000-00007E7C0000}"/>
    <cellStyle name="Normal 2 11 4 3" xfId="30748" xr:uid="{00000000-0005-0000-0000-00007F7C0000}"/>
    <cellStyle name="Normal 2 11 4 4" xfId="30749" xr:uid="{00000000-0005-0000-0000-0000807C0000}"/>
    <cellStyle name="Normal 2 11 4 5" xfId="30750" xr:uid="{00000000-0005-0000-0000-0000817C0000}"/>
    <cellStyle name="Normal 2 11 4 6" xfId="30751" xr:uid="{00000000-0005-0000-0000-0000827C0000}"/>
    <cellStyle name="Normal 2 11 4 7" xfId="30752" xr:uid="{00000000-0005-0000-0000-0000837C0000}"/>
    <cellStyle name="Normal 2 11 4 8" xfId="30753" xr:uid="{00000000-0005-0000-0000-0000847C0000}"/>
    <cellStyle name="Normal 2 11 5" xfId="30754" xr:uid="{00000000-0005-0000-0000-0000857C0000}"/>
    <cellStyle name="Normal 2 11 5 2" xfId="30755" xr:uid="{00000000-0005-0000-0000-0000867C0000}"/>
    <cellStyle name="Normal 2 11 5 3" xfId="30756" xr:uid="{00000000-0005-0000-0000-0000877C0000}"/>
    <cellStyle name="Normal 2 11 5 4" xfId="30757" xr:uid="{00000000-0005-0000-0000-0000887C0000}"/>
    <cellStyle name="Normal 2 11 5 5" xfId="30758" xr:uid="{00000000-0005-0000-0000-0000897C0000}"/>
    <cellStyle name="Normal 2 11 5 6" xfId="30759" xr:uid="{00000000-0005-0000-0000-00008A7C0000}"/>
    <cellStyle name="Normal 2 11 5 7" xfId="30760" xr:uid="{00000000-0005-0000-0000-00008B7C0000}"/>
    <cellStyle name="Normal 2 11 6" xfId="30761" xr:uid="{00000000-0005-0000-0000-00008C7C0000}"/>
    <cellStyle name="Normal 2 11 7" xfId="30762" xr:uid="{00000000-0005-0000-0000-00008D7C0000}"/>
    <cellStyle name="Normal 2 11 8" xfId="30763" xr:uid="{00000000-0005-0000-0000-00008E7C0000}"/>
    <cellStyle name="Normal 2 11 9" xfId="30764" xr:uid="{00000000-0005-0000-0000-00008F7C0000}"/>
    <cellStyle name="Normal 2 12" xfId="30765" xr:uid="{00000000-0005-0000-0000-0000907C0000}"/>
    <cellStyle name="Normal 2 12 10" xfId="30766" xr:uid="{00000000-0005-0000-0000-0000917C0000}"/>
    <cellStyle name="Normal 2 12 11" xfId="30767" xr:uid="{00000000-0005-0000-0000-0000927C0000}"/>
    <cellStyle name="Normal 2 12 12" xfId="57255" xr:uid="{00000000-0005-0000-0000-0000937C0000}"/>
    <cellStyle name="Normal 2 12 2" xfId="30768" xr:uid="{00000000-0005-0000-0000-0000947C0000}"/>
    <cellStyle name="Normal 2 12 2 10" xfId="30769" xr:uid="{00000000-0005-0000-0000-0000957C0000}"/>
    <cellStyle name="Normal 2 12 2 2" xfId="30770" xr:uid="{00000000-0005-0000-0000-0000967C0000}"/>
    <cellStyle name="Normal 2 12 2 2 2" xfId="30771" xr:uid="{00000000-0005-0000-0000-0000977C0000}"/>
    <cellStyle name="Normal 2 12 2 2 2 2" xfId="30772" xr:uid="{00000000-0005-0000-0000-0000987C0000}"/>
    <cellStyle name="Normal 2 12 2 2 2 3" xfId="30773" xr:uid="{00000000-0005-0000-0000-0000997C0000}"/>
    <cellStyle name="Normal 2 12 2 2 2 4" xfId="30774" xr:uid="{00000000-0005-0000-0000-00009A7C0000}"/>
    <cellStyle name="Normal 2 12 2 2 2 5" xfId="30775" xr:uid="{00000000-0005-0000-0000-00009B7C0000}"/>
    <cellStyle name="Normal 2 12 2 2 2 6" xfId="30776" xr:uid="{00000000-0005-0000-0000-00009C7C0000}"/>
    <cellStyle name="Normal 2 12 2 2 2 7" xfId="30777" xr:uid="{00000000-0005-0000-0000-00009D7C0000}"/>
    <cellStyle name="Normal 2 12 2 2 3" xfId="30778" xr:uid="{00000000-0005-0000-0000-00009E7C0000}"/>
    <cellStyle name="Normal 2 12 2 2 4" xfId="30779" xr:uid="{00000000-0005-0000-0000-00009F7C0000}"/>
    <cellStyle name="Normal 2 12 2 2 5" xfId="30780" xr:uid="{00000000-0005-0000-0000-0000A07C0000}"/>
    <cellStyle name="Normal 2 12 2 2 6" xfId="30781" xr:uid="{00000000-0005-0000-0000-0000A17C0000}"/>
    <cellStyle name="Normal 2 12 2 2 7" xfId="30782" xr:uid="{00000000-0005-0000-0000-0000A27C0000}"/>
    <cellStyle name="Normal 2 12 2 2 8" xfId="30783" xr:uid="{00000000-0005-0000-0000-0000A37C0000}"/>
    <cellStyle name="Normal 2 12 2 3" xfId="30784" xr:uid="{00000000-0005-0000-0000-0000A47C0000}"/>
    <cellStyle name="Normal 2 12 2 3 2" xfId="30785" xr:uid="{00000000-0005-0000-0000-0000A57C0000}"/>
    <cellStyle name="Normal 2 12 2 3 2 2" xfId="30786" xr:uid="{00000000-0005-0000-0000-0000A67C0000}"/>
    <cellStyle name="Normal 2 12 2 3 2 3" xfId="30787" xr:uid="{00000000-0005-0000-0000-0000A77C0000}"/>
    <cellStyle name="Normal 2 12 2 3 2 4" xfId="30788" xr:uid="{00000000-0005-0000-0000-0000A87C0000}"/>
    <cellStyle name="Normal 2 12 2 3 2 5" xfId="30789" xr:uid="{00000000-0005-0000-0000-0000A97C0000}"/>
    <cellStyle name="Normal 2 12 2 3 2 6" xfId="30790" xr:uid="{00000000-0005-0000-0000-0000AA7C0000}"/>
    <cellStyle name="Normal 2 12 2 3 2 7" xfId="30791" xr:uid="{00000000-0005-0000-0000-0000AB7C0000}"/>
    <cellStyle name="Normal 2 12 2 3 3" xfId="30792" xr:uid="{00000000-0005-0000-0000-0000AC7C0000}"/>
    <cellStyle name="Normal 2 12 2 3 4" xfId="30793" xr:uid="{00000000-0005-0000-0000-0000AD7C0000}"/>
    <cellStyle name="Normal 2 12 2 3 5" xfId="30794" xr:uid="{00000000-0005-0000-0000-0000AE7C0000}"/>
    <cellStyle name="Normal 2 12 2 3 6" xfId="30795" xr:uid="{00000000-0005-0000-0000-0000AF7C0000}"/>
    <cellStyle name="Normal 2 12 2 3 7" xfId="30796" xr:uid="{00000000-0005-0000-0000-0000B07C0000}"/>
    <cellStyle name="Normal 2 12 2 3 8" xfId="30797" xr:uid="{00000000-0005-0000-0000-0000B17C0000}"/>
    <cellStyle name="Normal 2 12 2 4" xfId="30798" xr:uid="{00000000-0005-0000-0000-0000B27C0000}"/>
    <cellStyle name="Normal 2 12 2 4 2" xfId="30799" xr:uid="{00000000-0005-0000-0000-0000B37C0000}"/>
    <cellStyle name="Normal 2 12 2 4 3" xfId="30800" xr:uid="{00000000-0005-0000-0000-0000B47C0000}"/>
    <cellStyle name="Normal 2 12 2 4 4" xfId="30801" xr:uid="{00000000-0005-0000-0000-0000B57C0000}"/>
    <cellStyle name="Normal 2 12 2 4 5" xfId="30802" xr:uid="{00000000-0005-0000-0000-0000B67C0000}"/>
    <cellStyle name="Normal 2 12 2 4 6" xfId="30803" xr:uid="{00000000-0005-0000-0000-0000B77C0000}"/>
    <cellStyle name="Normal 2 12 2 4 7" xfId="30804" xr:uid="{00000000-0005-0000-0000-0000B87C0000}"/>
    <cellStyle name="Normal 2 12 2 5" xfId="30805" xr:uid="{00000000-0005-0000-0000-0000B97C0000}"/>
    <cellStyle name="Normal 2 12 2 6" xfId="30806" xr:uid="{00000000-0005-0000-0000-0000BA7C0000}"/>
    <cellStyle name="Normal 2 12 2 7" xfId="30807" xr:uid="{00000000-0005-0000-0000-0000BB7C0000}"/>
    <cellStyle name="Normal 2 12 2 8" xfId="30808" xr:uid="{00000000-0005-0000-0000-0000BC7C0000}"/>
    <cellStyle name="Normal 2 12 2 9" xfId="30809" xr:uid="{00000000-0005-0000-0000-0000BD7C0000}"/>
    <cellStyle name="Normal 2 12 3" xfId="30810" xr:uid="{00000000-0005-0000-0000-0000BE7C0000}"/>
    <cellStyle name="Normal 2 12 3 2" xfId="30811" xr:uid="{00000000-0005-0000-0000-0000BF7C0000}"/>
    <cellStyle name="Normal 2 12 3 2 2" xfId="30812" xr:uid="{00000000-0005-0000-0000-0000C07C0000}"/>
    <cellStyle name="Normal 2 12 3 2 2 2" xfId="30813" xr:uid="{00000000-0005-0000-0000-0000C17C0000}"/>
    <cellStyle name="Normal 2 12 3 2 2 3" xfId="30814" xr:uid="{00000000-0005-0000-0000-0000C27C0000}"/>
    <cellStyle name="Normal 2 12 3 2 2 4" xfId="30815" xr:uid="{00000000-0005-0000-0000-0000C37C0000}"/>
    <cellStyle name="Normal 2 12 3 2 2 5" xfId="30816" xr:uid="{00000000-0005-0000-0000-0000C47C0000}"/>
    <cellStyle name="Normal 2 12 3 2 2 6" xfId="30817" xr:uid="{00000000-0005-0000-0000-0000C57C0000}"/>
    <cellStyle name="Normal 2 12 3 2 2 7" xfId="30818" xr:uid="{00000000-0005-0000-0000-0000C67C0000}"/>
    <cellStyle name="Normal 2 12 3 2 3" xfId="30819" xr:uid="{00000000-0005-0000-0000-0000C77C0000}"/>
    <cellStyle name="Normal 2 12 3 2 4" xfId="30820" xr:uid="{00000000-0005-0000-0000-0000C87C0000}"/>
    <cellStyle name="Normal 2 12 3 2 5" xfId="30821" xr:uid="{00000000-0005-0000-0000-0000C97C0000}"/>
    <cellStyle name="Normal 2 12 3 2 6" xfId="30822" xr:uid="{00000000-0005-0000-0000-0000CA7C0000}"/>
    <cellStyle name="Normal 2 12 3 2 7" xfId="30823" xr:uid="{00000000-0005-0000-0000-0000CB7C0000}"/>
    <cellStyle name="Normal 2 12 3 2 8" xfId="30824" xr:uid="{00000000-0005-0000-0000-0000CC7C0000}"/>
    <cellStyle name="Normal 2 12 3 3" xfId="30825" xr:uid="{00000000-0005-0000-0000-0000CD7C0000}"/>
    <cellStyle name="Normal 2 12 3 3 2" xfId="30826" xr:uid="{00000000-0005-0000-0000-0000CE7C0000}"/>
    <cellStyle name="Normal 2 12 3 3 3" xfId="30827" xr:uid="{00000000-0005-0000-0000-0000CF7C0000}"/>
    <cellStyle name="Normal 2 12 3 3 4" xfId="30828" xr:uid="{00000000-0005-0000-0000-0000D07C0000}"/>
    <cellStyle name="Normal 2 12 3 3 5" xfId="30829" xr:uid="{00000000-0005-0000-0000-0000D17C0000}"/>
    <cellStyle name="Normal 2 12 3 3 6" xfId="30830" xr:uid="{00000000-0005-0000-0000-0000D27C0000}"/>
    <cellStyle name="Normal 2 12 3 3 7" xfId="30831" xr:uid="{00000000-0005-0000-0000-0000D37C0000}"/>
    <cellStyle name="Normal 2 12 3 4" xfId="30832" xr:uid="{00000000-0005-0000-0000-0000D47C0000}"/>
    <cellStyle name="Normal 2 12 3 5" xfId="30833" xr:uid="{00000000-0005-0000-0000-0000D57C0000}"/>
    <cellStyle name="Normal 2 12 3 6" xfId="30834" xr:uid="{00000000-0005-0000-0000-0000D67C0000}"/>
    <cellStyle name="Normal 2 12 3 7" xfId="30835" xr:uid="{00000000-0005-0000-0000-0000D77C0000}"/>
    <cellStyle name="Normal 2 12 3 8" xfId="30836" xr:uid="{00000000-0005-0000-0000-0000D87C0000}"/>
    <cellStyle name="Normal 2 12 3 9" xfId="30837" xr:uid="{00000000-0005-0000-0000-0000D97C0000}"/>
    <cellStyle name="Normal 2 12 4" xfId="30838" xr:uid="{00000000-0005-0000-0000-0000DA7C0000}"/>
    <cellStyle name="Normal 2 12 4 2" xfId="30839" xr:uid="{00000000-0005-0000-0000-0000DB7C0000}"/>
    <cellStyle name="Normal 2 12 4 2 2" xfId="30840" xr:uid="{00000000-0005-0000-0000-0000DC7C0000}"/>
    <cellStyle name="Normal 2 12 4 2 3" xfId="30841" xr:uid="{00000000-0005-0000-0000-0000DD7C0000}"/>
    <cellStyle name="Normal 2 12 4 2 4" xfId="30842" xr:uid="{00000000-0005-0000-0000-0000DE7C0000}"/>
    <cellStyle name="Normal 2 12 4 2 5" xfId="30843" xr:uid="{00000000-0005-0000-0000-0000DF7C0000}"/>
    <cellStyle name="Normal 2 12 4 2 6" xfId="30844" xr:uid="{00000000-0005-0000-0000-0000E07C0000}"/>
    <cellStyle name="Normal 2 12 4 2 7" xfId="30845" xr:uid="{00000000-0005-0000-0000-0000E17C0000}"/>
    <cellStyle name="Normal 2 12 4 3" xfId="30846" xr:uid="{00000000-0005-0000-0000-0000E27C0000}"/>
    <cellStyle name="Normal 2 12 4 4" xfId="30847" xr:uid="{00000000-0005-0000-0000-0000E37C0000}"/>
    <cellStyle name="Normal 2 12 4 5" xfId="30848" xr:uid="{00000000-0005-0000-0000-0000E47C0000}"/>
    <cellStyle name="Normal 2 12 4 6" xfId="30849" xr:uid="{00000000-0005-0000-0000-0000E57C0000}"/>
    <cellStyle name="Normal 2 12 4 7" xfId="30850" xr:uid="{00000000-0005-0000-0000-0000E67C0000}"/>
    <cellStyle name="Normal 2 12 4 8" xfId="30851" xr:uid="{00000000-0005-0000-0000-0000E77C0000}"/>
    <cellStyle name="Normal 2 12 5" xfId="30852" xr:uid="{00000000-0005-0000-0000-0000E87C0000}"/>
    <cellStyle name="Normal 2 12 5 2" xfId="30853" xr:uid="{00000000-0005-0000-0000-0000E97C0000}"/>
    <cellStyle name="Normal 2 12 5 3" xfId="30854" xr:uid="{00000000-0005-0000-0000-0000EA7C0000}"/>
    <cellStyle name="Normal 2 12 5 4" xfId="30855" xr:uid="{00000000-0005-0000-0000-0000EB7C0000}"/>
    <cellStyle name="Normal 2 12 5 5" xfId="30856" xr:uid="{00000000-0005-0000-0000-0000EC7C0000}"/>
    <cellStyle name="Normal 2 12 5 6" xfId="30857" xr:uid="{00000000-0005-0000-0000-0000ED7C0000}"/>
    <cellStyle name="Normal 2 12 5 7" xfId="30858" xr:uid="{00000000-0005-0000-0000-0000EE7C0000}"/>
    <cellStyle name="Normal 2 12 6" xfId="30859" xr:uid="{00000000-0005-0000-0000-0000EF7C0000}"/>
    <cellStyle name="Normal 2 12 7" xfId="30860" xr:uid="{00000000-0005-0000-0000-0000F07C0000}"/>
    <cellStyle name="Normal 2 12 8" xfId="30861" xr:uid="{00000000-0005-0000-0000-0000F17C0000}"/>
    <cellStyle name="Normal 2 12 9" xfId="30862" xr:uid="{00000000-0005-0000-0000-0000F27C0000}"/>
    <cellStyle name="Normal 2 13" xfId="30863" xr:uid="{00000000-0005-0000-0000-0000F37C0000}"/>
    <cellStyle name="Normal 2 13 10" xfId="30864" xr:uid="{00000000-0005-0000-0000-0000F47C0000}"/>
    <cellStyle name="Normal 2 13 11" xfId="57256" xr:uid="{00000000-0005-0000-0000-0000F57C0000}"/>
    <cellStyle name="Normal 2 13 2" xfId="30865" xr:uid="{00000000-0005-0000-0000-0000F67C0000}"/>
    <cellStyle name="Normal 2 13 2 2" xfId="30866" xr:uid="{00000000-0005-0000-0000-0000F77C0000}"/>
    <cellStyle name="Normal 2 13 2 2 2" xfId="30867" xr:uid="{00000000-0005-0000-0000-0000F87C0000}"/>
    <cellStyle name="Normal 2 13 2 2 2 2" xfId="30868" xr:uid="{00000000-0005-0000-0000-0000F97C0000}"/>
    <cellStyle name="Normal 2 13 2 2 2 3" xfId="30869" xr:uid="{00000000-0005-0000-0000-0000FA7C0000}"/>
    <cellStyle name="Normal 2 13 2 2 2 4" xfId="30870" xr:uid="{00000000-0005-0000-0000-0000FB7C0000}"/>
    <cellStyle name="Normal 2 13 2 2 2 5" xfId="30871" xr:uid="{00000000-0005-0000-0000-0000FC7C0000}"/>
    <cellStyle name="Normal 2 13 2 2 2 6" xfId="30872" xr:uid="{00000000-0005-0000-0000-0000FD7C0000}"/>
    <cellStyle name="Normal 2 13 2 2 2 7" xfId="30873" xr:uid="{00000000-0005-0000-0000-0000FE7C0000}"/>
    <cellStyle name="Normal 2 13 2 2 3" xfId="30874" xr:uid="{00000000-0005-0000-0000-0000FF7C0000}"/>
    <cellStyle name="Normal 2 13 2 2 4" xfId="30875" xr:uid="{00000000-0005-0000-0000-0000007D0000}"/>
    <cellStyle name="Normal 2 13 2 2 5" xfId="30876" xr:uid="{00000000-0005-0000-0000-0000017D0000}"/>
    <cellStyle name="Normal 2 13 2 2 6" xfId="30877" xr:uid="{00000000-0005-0000-0000-0000027D0000}"/>
    <cellStyle name="Normal 2 13 2 2 7" xfId="30878" xr:uid="{00000000-0005-0000-0000-0000037D0000}"/>
    <cellStyle name="Normal 2 13 2 2 8" xfId="30879" xr:uid="{00000000-0005-0000-0000-0000047D0000}"/>
    <cellStyle name="Normal 2 13 2 3" xfId="30880" xr:uid="{00000000-0005-0000-0000-0000057D0000}"/>
    <cellStyle name="Normal 2 13 2 3 2" xfId="30881" xr:uid="{00000000-0005-0000-0000-0000067D0000}"/>
    <cellStyle name="Normal 2 13 2 3 3" xfId="30882" xr:uid="{00000000-0005-0000-0000-0000077D0000}"/>
    <cellStyle name="Normal 2 13 2 3 4" xfId="30883" xr:uid="{00000000-0005-0000-0000-0000087D0000}"/>
    <cellStyle name="Normal 2 13 2 3 5" xfId="30884" xr:uid="{00000000-0005-0000-0000-0000097D0000}"/>
    <cellStyle name="Normal 2 13 2 3 6" xfId="30885" xr:uid="{00000000-0005-0000-0000-00000A7D0000}"/>
    <cellStyle name="Normal 2 13 2 3 7" xfId="30886" xr:uid="{00000000-0005-0000-0000-00000B7D0000}"/>
    <cellStyle name="Normal 2 13 2 4" xfId="30887" xr:uid="{00000000-0005-0000-0000-00000C7D0000}"/>
    <cellStyle name="Normal 2 13 2 5" xfId="30888" xr:uid="{00000000-0005-0000-0000-00000D7D0000}"/>
    <cellStyle name="Normal 2 13 2 6" xfId="30889" xr:uid="{00000000-0005-0000-0000-00000E7D0000}"/>
    <cellStyle name="Normal 2 13 2 7" xfId="30890" xr:uid="{00000000-0005-0000-0000-00000F7D0000}"/>
    <cellStyle name="Normal 2 13 2 8" xfId="30891" xr:uid="{00000000-0005-0000-0000-0000107D0000}"/>
    <cellStyle name="Normal 2 13 2 9" xfId="30892" xr:uid="{00000000-0005-0000-0000-0000117D0000}"/>
    <cellStyle name="Normal 2 13 3" xfId="30893" xr:uid="{00000000-0005-0000-0000-0000127D0000}"/>
    <cellStyle name="Normal 2 13 3 2" xfId="30894" xr:uid="{00000000-0005-0000-0000-0000137D0000}"/>
    <cellStyle name="Normal 2 13 3 2 2" xfId="30895" xr:uid="{00000000-0005-0000-0000-0000147D0000}"/>
    <cellStyle name="Normal 2 13 3 2 3" xfId="30896" xr:uid="{00000000-0005-0000-0000-0000157D0000}"/>
    <cellStyle name="Normal 2 13 3 2 4" xfId="30897" xr:uid="{00000000-0005-0000-0000-0000167D0000}"/>
    <cellStyle name="Normal 2 13 3 2 5" xfId="30898" xr:uid="{00000000-0005-0000-0000-0000177D0000}"/>
    <cellStyle name="Normal 2 13 3 2 6" xfId="30899" xr:uid="{00000000-0005-0000-0000-0000187D0000}"/>
    <cellStyle name="Normal 2 13 3 2 7" xfId="30900" xr:uid="{00000000-0005-0000-0000-0000197D0000}"/>
    <cellStyle name="Normal 2 13 3 3" xfId="30901" xr:uid="{00000000-0005-0000-0000-00001A7D0000}"/>
    <cellStyle name="Normal 2 13 3 4" xfId="30902" xr:uid="{00000000-0005-0000-0000-00001B7D0000}"/>
    <cellStyle name="Normal 2 13 3 5" xfId="30903" xr:uid="{00000000-0005-0000-0000-00001C7D0000}"/>
    <cellStyle name="Normal 2 13 3 6" xfId="30904" xr:uid="{00000000-0005-0000-0000-00001D7D0000}"/>
    <cellStyle name="Normal 2 13 3 7" xfId="30905" xr:uid="{00000000-0005-0000-0000-00001E7D0000}"/>
    <cellStyle name="Normal 2 13 3 8" xfId="30906" xr:uid="{00000000-0005-0000-0000-00001F7D0000}"/>
    <cellStyle name="Normal 2 13 4" xfId="30907" xr:uid="{00000000-0005-0000-0000-0000207D0000}"/>
    <cellStyle name="Normal 2 13 4 2" xfId="30908" xr:uid="{00000000-0005-0000-0000-0000217D0000}"/>
    <cellStyle name="Normal 2 13 4 3" xfId="30909" xr:uid="{00000000-0005-0000-0000-0000227D0000}"/>
    <cellStyle name="Normal 2 13 4 4" xfId="30910" xr:uid="{00000000-0005-0000-0000-0000237D0000}"/>
    <cellStyle name="Normal 2 13 4 5" xfId="30911" xr:uid="{00000000-0005-0000-0000-0000247D0000}"/>
    <cellStyle name="Normal 2 13 4 6" xfId="30912" xr:uid="{00000000-0005-0000-0000-0000257D0000}"/>
    <cellStyle name="Normal 2 13 4 7" xfId="30913" xr:uid="{00000000-0005-0000-0000-0000267D0000}"/>
    <cellStyle name="Normal 2 13 5" xfId="30914" xr:uid="{00000000-0005-0000-0000-0000277D0000}"/>
    <cellStyle name="Normal 2 13 6" xfId="30915" xr:uid="{00000000-0005-0000-0000-0000287D0000}"/>
    <cellStyle name="Normal 2 13 7" xfId="30916" xr:uid="{00000000-0005-0000-0000-0000297D0000}"/>
    <cellStyle name="Normal 2 13 8" xfId="30917" xr:uid="{00000000-0005-0000-0000-00002A7D0000}"/>
    <cellStyle name="Normal 2 13 9" xfId="30918" xr:uid="{00000000-0005-0000-0000-00002B7D0000}"/>
    <cellStyle name="Normal 2 14" xfId="30919" xr:uid="{00000000-0005-0000-0000-00002C7D0000}"/>
    <cellStyle name="Normal 2 14 10" xfId="57257" xr:uid="{00000000-0005-0000-0000-00002D7D0000}"/>
    <cellStyle name="Normal 2 14 2" xfId="30920" xr:uid="{00000000-0005-0000-0000-00002E7D0000}"/>
    <cellStyle name="Normal 2 14 2 2" xfId="30921" xr:uid="{00000000-0005-0000-0000-00002F7D0000}"/>
    <cellStyle name="Normal 2 14 2 2 2" xfId="30922" xr:uid="{00000000-0005-0000-0000-0000307D0000}"/>
    <cellStyle name="Normal 2 14 2 2 3" xfId="30923" xr:uid="{00000000-0005-0000-0000-0000317D0000}"/>
    <cellStyle name="Normal 2 14 2 2 4" xfId="30924" xr:uid="{00000000-0005-0000-0000-0000327D0000}"/>
    <cellStyle name="Normal 2 14 2 2 5" xfId="30925" xr:uid="{00000000-0005-0000-0000-0000337D0000}"/>
    <cellStyle name="Normal 2 14 2 2 6" xfId="30926" xr:uid="{00000000-0005-0000-0000-0000347D0000}"/>
    <cellStyle name="Normal 2 14 2 2 7" xfId="30927" xr:uid="{00000000-0005-0000-0000-0000357D0000}"/>
    <cellStyle name="Normal 2 14 2 3" xfId="30928" xr:uid="{00000000-0005-0000-0000-0000367D0000}"/>
    <cellStyle name="Normal 2 14 2 4" xfId="30929" xr:uid="{00000000-0005-0000-0000-0000377D0000}"/>
    <cellStyle name="Normal 2 14 2 5" xfId="30930" xr:uid="{00000000-0005-0000-0000-0000387D0000}"/>
    <cellStyle name="Normal 2 14 2 6" xfId="30931" xr:uid="{00000000-0005-0000-0000-0000397D0000}"/>
    <cellStyle name="Normal 2 14 2 7" xfId="30932" xr:uid="{00000000-0005-0000-0000-00003A7D0000}"/>
    <cellStyle name="Normal 2 14 2 8" xfId="30933" xr:uid="{00000000-0005-0000-0000-00003B7D0000}"/>
    <cellStyle name="Normal 2 14 3" xfId="30934" xr:uid="{00000000-0005-0000-0000-00003C7D0000}"/>
    <cellStyle name="Normal 2 14 3 2" xfId="30935" xr:uid="{00000000-0005-0000-0000-00003D7D0000}"/>
    <cellStyle name="Normal 2 14 3 3" xfId="30936" xr:uid="{00000000-0005-0000-0000-00003E7D0000}"/>
    <cellStyle name="Normal 2 14 3 4" xfId="30937" xr:uid="{00000000-0005-0000-0000-00003F7D0000}"/>
    <cellStyle name="Normal 2 14 3 5" xfId="30938" xr:uid="{00000000-0005-0000-0000-0000407D0000}"/>
    <cellStyle name="Normal 2 14 3 6" xfId="30939" xr:uid="{00000000-0005-0000-0000-0000417D0000}"/>
    <cellStyle name="Normal 2 14 3 7" xfId="30940" xr:uid="{00000000-0005-0000-0000-0000427D0000}"/>
    <cellStyle name="Normal 2 14 4" xfId="30941" xr:uid="{00000000-0005-0000-0000-0000437D0000}"/>
    <cellStyle name="Normal 2 14 5" xfId="30942" xr:uid="{00000000-0005-0000-0000-0000447D0000}"/>
    <cellStyle name="Normal 2 14 6" xfId="30943" xr:uid="{00000000-0005-0000-0000-0000457D0000}"/>
    <cellStyle name="Normal 2 14 7" xfId="30944" xr:uid="{00000000-0005-0000-0000-0000467D0000}"/>
    <cellStyle name="Normal 2 14 8" xfId="30945" xr:uid="{00000000-0005-0000-0000-0000477D0000}"/>
    <cellStyle name="Normal 2 14 9" xfId="30946" xr:uid="{00000000-0005-0000-0000-0000487D0000}"/>
    <cellStyle name="Normal 2 15" xfId="30947" xr:uid="{00000000-0005-0000-0000-0000497D0000}"/>
    <cellStyle name="Normal 2 15 2" xfId="30948" xr:uid="{00000000-0005-0000-0000-00004A7D0000}"/>
    <cellStyle name="Normal 2 15 2 2" xfId="30949" xr:uid="{00000000-0005-0000-0000-00004B7D0000}"/>
    <cellStyle name="Normal 2 15 2 3" xfId="30950" xr:uid="{00000000-0005-0000-0000-00004C7D0000}"/>
    <cellStyle name="Normal 2 15 2 4" xfId="30951" xr:uid="{00000000-0005-0000-0000-00004D7D0000}"/>
    <cellStyle name="Normal 2 15 2 5" xfId="30952" xr:uid="{00000000-0005-0000-0000-00004E7D0000}"/>
    <cellStyle name="Normal 2 15 2 6" xfId="30953" xr:uid="{00000000-0005-0000-0000-00004F7D0000}"/>
    <cellStyle name="Normal 2 15 2 7" xfId="30954" xr:uid="{00000000-0005-0000-0000-0000507D0000}"/>
    <cellStyle name="Normal 2 15 3" xfId="30955" xr:uid="{00000000-0005-0000-0000-0000517D0000}"/>
    <cellStyle name="Normal 2 15 4" xfId="30956" xr:uid="{00000000-0005-0000-0000-0000527D0000}"/>
    <cellStyle name="Normal 2 15 5" xfId="30957" xr:uid="{00000000-0005-0000-0000-0000537D0000}"/>
    <cellStyle name="Normal 2 15 6" xfId="30958" xr:uid="{00000000-0005-0000-0000-0000547D0000}"/>
    <cellStyle name="Normal 2 15 7" xfId="30959" xr:uid="{00000000-0005-0000-0000-0000557D0000}"/>
    <cellStyle name="Normal 2 15 8" xfId="30960" xr:uid="{00000000-0005-0000-0000-0000567D0000}"/>
    <cellStyle name="Normal 2 15 9" xfId="57258" xr:uid="{00000000-0005-0000-0000-0000577D0000}"/>
    <cellStyle name="Normal 2 16" xfId="30961" xr:uid="{00000000-0005-0000-0000-0000587D0000}"/>
    <cellStyle name="Normal 2 16 2" xfId="57259" xr:uid="{00000000-0005-0000-0000-0000597D0000}"/>
    <cellStyle name="Normal 2 17" xfId="30962" xr:uid="{00000000-0005-0000-0000-00005A7D0000}"/>
    <cellStyle name="Normal 2 17 2" xfId="30963" xr:uid="{00000000-0005-0000-0000-00005B7D0000}"/>
    <cellStyle name="Normal 2 17 3" xfId="30964" xr:uid="{00000000-0005-0000-0000-00005C7D0000}"/>
    <cellStyle name="Normal 2 17 4" xfId="30965" xr:uid="{00000000-0005-0000-0000-00005D7D0000}"/>
    <cellStyle name="Normal 2 17 5" xfId="30966" xr:uid="{00000000-0005-0000-0000-00005E7D0000}"/>
    <cellStyle name="Normal 2 17 6" xfId="30967" xr:uid="{00000000-0005-0000-0000-00005F7D0000}"/>
    <cellStyle name="Normal 2 17 7" xfId="30968" xr:uid="{00000000-0005-0000-0000-0000607D0000}"/>
    <cellStyle name="Normal 2 17 8" xfId="57260" xr:uid="{00000000-0005-0000-0000-0000617D0000}"/>
    <cellStyle name="Normal 2 18" xfId="30969" xr:uid="{00000000-0005-0000-0000-0000627D0000}"/>
    <cellStyle name="Normal 2 18 2" xfId="57261" xr:uid="{00000000-0005-0000-0000-0000637D0000}"/>
    <cellStyle name="Normal 2 19" xfId="30970" xr:uid="{00000000-0005-0000-0000-0000647D0000}"/>
    <cellStyle name="Normal 2 19 2" xfId="57262" xr:uid="{00000000-0005-0000-0000-0000657D0000}"/>
    <cellStyle name="Normal 2 2" xfId="305" xr:uid="{00000000-0005-0000-0000-0000667D0000}"/>
    <cellStyle name="Normal 2 2 10" xfId="57263" xr:uid="{00000000-0005-0000-0000-0000677D0000}"/>
    <cellStyle name="Normal 2 2 10 2" xfId="57264" xr:uid="{00000000-0005-0000-0000-0000687D0000}"/>
    <cellStyle name="Normal 2 2 11" xfId="57265" xr:uid="{00000000-0005-0000-0000-0000697D0000}"/>
    <cellStyle name="Normal 2 2 12" xfId="57266" xr:uid="{00000000-0005-0000-0000-00006A7D0000}"/>
    <cellStyle name="Normal 2 2 13" xfId="57267" xr:uid="{00000000-0005-0000-0000-00006B7D0000}"/>
    <cellStyle name="Normal 2 2 14" xfId="57268" xr:uid="{00000000-0005-0000-0000-00006C7D0000}"/>
    <cellStyle name="Normal 2 2 15" xfId="57269" xr:uid="{00000000-0005-0000-0000-00006D7D0000}"/>
    <cellStyle name="Normal 2 2 16" xfId="57270" xr:uid="{00000000-0005-0000-0000-00006E7D0000}"/>
    <cellStyle name="Normal 2 2 17" xfId="57271" xr:uid="{00000000-0005-0000-0000-00006F7D0000}"/>
    <cellStyle name="Normal 2 2 18" xfId="57272" xr:uid="{00000000-0005-0000-0000-0000707D0000}"/>
    <cellStyle name="Normal 2 2 19" xfId="57273" xr:uid="{00000000-0005-0000-0000-0000717D0000}"/>
    <cellStyle name="Normal 2 2 2" xfId="586" xr:uid="{00000000-0005-0000-0000-0000727D0000}"/>
    <cellStyle name="Normal 2 2 2 2" xfId="2827" xr:uid="{00000000-0005-0000-0000-0000737D0000}"/>
    <cellStyle name="Normal 2 2 2 3" xfId="30971" xr:uid="{00000000-0005-0000-0000-0000747D0000}"/>
    <cellStyle name="Normal 2 2 2 3 2" xfId="30972" xr:uid="{00000000-0005-0000-0000-0000757D0000}"/>
    <cellStyle name="Normal 2 2 2 3 2 2" xfId="57274" xr:uid="{00000000-0005-0000-0000-0000767D0000}"/>
    <cellStyle name="Normal 2 2 2 3 2 3" xfId="57275" xr:uid="{00000000-0005-0000-0000-0000777D0000}"/>
    <cellStyle name="Normal 2 2 2 3 3" xfId="57276" xr:uid="{00000000-0005-0000-0000-0000787D0000}"/>
    <cellStyle name="Normal 2 2 2 3 4" xfId="57277" xr:uid="{00000000-0005-0000-0000-0000797D0000}"/>
    <cellStyle name="Normal 2 2 2 4" xfId="30973" xr:uid="{00000000-0005-0000-0000-00007A7D0000}"/>
    <cellStyle name="Normal 2 2 2 4 2" xfId="30974" xr:uid="{00000000-0005-0000-0000-00007B7D0000}"/>
    <cellStyle name="Normal 2 2 2 4 3" xfId="57278" xr:uid="{00000000-0005-0000-0000-00007C7D0000}"/>
    <cellStyle name="Normal 2 2 2 5" xfId="30975" xr:uid="{00000000-0005-0000-0000-00007D7D0000}"/>
    <cellStyle name="Normal 2 2 2 6" xfId="57279" xr:uid="{00000000-0005-0000-0000-00007E7D0000}"/>
    <cellStyle name="Normal 2 2 2_Sheet1" xfId="30976" xr:uid="{00000000-0005-0000-0000-00007F7D0000}"/>
    <cellStyle name="Normal 2 2 20" xfId="57280" xr:uid="{00000000-0005-0000-0000-0000807D0000}"/>
    <cellStyle name="Normal 2 2 21" xfId="57281" xr:uid="{00000000-0005-0000-0000-0000817D0000}"/>
    <cellStyle name="Normal 2 2 22" xfId="57282" xr:uid="{00000000-0005-0000-0000-0000827D0000}"/>
    <cellStyle name="Normal 2 2 23" xfId="57283" xr:uid="{00000000-0005-0000-0000-0000837D0000}"/>
    <cellStyle name="Normal 2 2 24" xfId="57284" xr:uid="{00000000-0005-0000-0000-0000847D0000}"/>
    <cellStyle name="Normal 2 2 25" xfId="57285" xr:uid="{00000000-0005-0000-0000-0000857D0000}"/>
    <cellStyle name="Normal 2 2 26" xfId="57286" xr:uid="{00000000-0005-0000-0000-0000867D0000}"/>
    <cellStyle name="Normal 2 2 27" xfId="57287" xr:uid="{00000000-0005-0000-0000-0000877D0000}"/>
    <cellStyle name="Normal 2 2 28" xfId="57288" xr:uid="{00000000-0005-0000-0000-0000887D0000}"/>
    <cellStyle name="Normal 2 2 29" xfId="57289" xr:uid="{00000000-0005-0000-0000-0000897D0000}"/>
    <cellStyle name="Normal 2 2 3" xfId="587" xr:uid="{00000000-0005-0000-0000-00008A7D0000}"/>
    <cellStyle name="Normal 2 2 3 2" xfId="30977" xr:uid="{00000000-0005-0000-0000-00008B7D0000}"/>
    <cellStyle name="Normal 2 2 3 2 2" xfId="30978" xr:uid="{00000000-0005-0000-0000-00008C7D0000}"/>
    <cellStyle name="Normal 2 2 3 2 2 2" xfId="57290" xr:uid="{00000000-0005-0000-0000-00008D7D0000}"/>
    <cellStyle name="Normal 2 2 3 2 2 3" xfId="57291" xr:uid="{00000000-0005-0000-0000-00008E7D0000}"/>
    <cellStyle name="Normal 2 2 3 2 3" xfId="57292" xr:uid="{00000000-0005-0000-0000-00008F7D0000}"/>
    <cellStyle name="Normal 2 2 3 2 4" xfId="57293" xr:uid="{00000000-0005-0000-0000-0000907D0000}"/>
    <cellStyle name="Normal 2 2 3 3" xfId="30979" xr:uid="{00000000-0005-0000-0000-0000917D0000}"/>
    <cellStyle name="Normal 2 2 3 3 2" xfId="30980" xr:uid="{00000000-0005-0000-0000-0000927D0000}"/>
    <cellStyle name="Normal 2 2 3 3 3" xfId="57294" xr:uid="{00000000-0005-0000-0000-0000937D0000}"/>
    <cellStyle name="Normal 2 2 3 4" xfId="30981" xr:uid="{00000000-0005-0000-0000-0000947D0000}"/>
    <cellStyle name="Normal 2 2 3 4 2" xfId="57295" xr:uid="{00000000-0005-0000-0000-0000957D0000}"/>
    <cellStyle name="Normal 2 2 3 4 3" xfId="57296" xr:uid="{00000000-0005-0000-0000-0000967D0000}"/>
    <cellStyle name="Normal 2 2 3 5" xfId="57297" xr:uid="{00000000-0005-0000-0000-0000977D0000}"/>
    <cellStyle name="Normal 2 2 3 6" xfId="57298" xr:uid="{00000000-0005-0000-0000-0000987D0000}"/>
    <cellStyle name="Normal 2 2 30" xfId="57299" xr:uid="{00000000-0005-0000-0000-0000997D0000}"/>
    <cellStyle name="Normal 2 2 31" xfId="57300" xr:uid="{00000000-0005-0000-0000-00009A7D0000}"/>
    <cellStyle name="Normal 2 2 32" xfId="57301" xr:uid="{00000000-0005-0000-0000-00009B7D0000}"/>
    <cellStyle name="Normal 2 2 33" xfId="57302" xr:uid="{00000000-0005-0000-0000-00009C7D0000}"/>
    <cellStyle name="Normal 2 2 34" xfId="57303" xr:uid="{00000000-0005-0000-0000-00009D7D0000}"/>
    <cellStyle name="Normal 2 2 35" xfId="57304" xr:uid="{00000000-0005-0000-0000-00009E7D0000}"/>
    <cellStyle name="Normal 2 2 36" xfId="57305" xr:uid="{00000000-0005-0000-0000-00009F7D0000}"/>
    <cellStyle name="Normal 2 2 37" xfId="57306" xr:uid="{00000000-0005-0000-0000-0000A07D0000}"/>
    <cellStyle name="Normal 2 2 38" xfId="57307" xr:uid="{00000000-0005-0000-0000-0000A17D0000}"/>
    <cellStyle name="Normal 2 2 39" xfId="57308" xr:uid="{00000000-0005-0000-0000-0000A27D0000}"/>
    <cellStyle name="Normal 2 2 4" xfId="588" xr:uid="{00000000-0005-0000-0000-0000A37D0000}"/>
    <cellStyle name="Normal 2 2 4 2" xfId="30982" xr:uid="{00000000-0005-0000-0000-0000A47D0000}"/>
    <cellStyle name="Normal 2 2 4 2 2" xfId="30983" xr:uid="{00000000-0005-0000-0000-0000A57D0000}"/>
    <cellStyle name="Normal 2 2 4 2 2 2" xfId="57309" xr:uid="{00000000-0005-0000-0000-0000A67D0000}"/>
    <cellStyle name="Normal 2 2 4 2 2 3" xfId="57310" xr:uid="{00000000-0005-0000-0000-0000A77D0000}"/>
    <cellStyle name="Normal 2 2 4 2 3" xfId="57311" xr:uid="{00000000-0005-0000-0000-0000A87D0000}"/>
    <cellStyle name="Normal 2 2 4 2 4" xfId="57312" xr:uid="{00000000-0005-0000-0000-0000A97D0000}"/>
    <cellStyle name="Normal 2 2 4 3" xfId="30984" xr:uid="{00000000-0005-0000-0000-0000AA7D0000}"/>
    <cellStyle name="Normal 2 2 4 3 2" xfId="30985" xr:uid="{00000000-0005-0000-0000-0000AB7D0000}"/>
    <cellStyle name="Normal 2 2 4 3 3" xfId="57313" xr:uid="{00000000-0005-0000-0000-0000AC7D0000}"/>
    <cellStyle name="Normal 2 2 4 4" xfId="30986" xr:uid="{00000000-0005-0000-0000-0000AD7D0000}"/>
    <cellStyle name="Normal 2 2 4 4 2" xfId="57314" xr:uid="{00000000-0005-0000-0000-0000AE7D0000}"/>
    <cellStyle name="Normal 2 2 4 4 3" xfId="57315" xr:uid="{00000000-0005-0000-0000-0000AF7D0000}"/>
    <cellStyle name="Normal 2 2 4 5" xfId="57316" xr:uid="{00000000-0005-0000-0000-0000B07D0000}"/>
    <cellStyle name="Normal 2 2 4 6" xfId="57317" xr:uid="{00000000-0005-0000-0000-0000B17D0000}"/>
    <cellStyle name="Normal 2 2 40" xfId="57318" xr:uid="{00000000-0005-0000-0000-0000B27D0000}"/>
    <cellStyle name="Normal 2 2 41" xfId="57319" xr:uid="{00000000-0005-0000-0000-0000B37D0000}"/>
    <cellStyle name="Normal 2 2 42" xfId="57320" xr:uid="{00000000-0005-0000-0000-0000B47D0000}"/>
    <cellStyle name="Normal 2 2 43" xfId="57321" xr:uid="{00000000-0005-0000-0000-0000B57D0000}"/>
    <cellStyle name="Normal 2 2 44" xfId="57322" xr:uid="{00000000-0005-0000-0000-0000B67D0000}"/>
    <cellStyle name="Normal 2 2 45" xfId="57323" xr:uid="{00000000-0005-0000-0000-0000B77D0000}"/>
    <cellStyle name="Normal 2 2 46" xfId="57324" xr:uid="{00000000-0005-0000-0000-0000B87D0000}"/>
    <cellStyle name="Normal 2 2 47" xfId="57325" xr:uid="{00000000-0005-0000-0000-0000B97D0000}"/>
    <cellStyle name="Normal 2 2 48" xfId="57326" xr:uid="{00000000-0005-0000-0000-0000BA7D0000}"/>
    <cellStyle name="Normal 2 2 49" xfId="57327" xr:uid="{00000000-0005-0000-0000-0000BB7D0000}"/>
    <cellStyle name="Normal 2 2 5" xfId="589" xr:uid="{00000000-0005-0000-0000-0000BC7D0000}"/>
    <cellStyle name="Normal 2 2 5 2" xfId="2828" xr:uid="{00000000-0005-0000-0000-0000BD7D0000}"/>
    <cellStyle name="Normal 2 2 5 3" xfId="30987" xr:uid="{00000000-0005-0000-0000-0000BE7D0000}"/>
    <cellStyle name="Normal 2 2 5 4" xfId="57328" xr:uid="{00000000-0005-0000-0000-0000BF7D0000}"/>
    <cellStyle name="Normal 2 2 5 4 2" xfId="57329" xr:uid="{00000000-0005-0000-0000-0000C07D0000}"/>
    <cellStyle name="Normal 2 2 5_Sheet1" xfId="30988" xr:uid="{00000000-0005-0000-0000-0000C17D0000}"/>
    <cellStyle name="Normal 2 2 50" xfId="57330" xr:uid="{00000000-0005-0000-0000-0000C27D0000}"/>
    <cellStyle name="Normal 2 2 51" xfId="57331" xr:uid="{00000000-0005-0000-0000-0000C37D0000}"/>
    <cellStyle name="Normal 2 2 52" xfId="57332" xr:uid="{00000000-0005-0000-0000-0000C47D0000}"/>
    <cellStyle name="Normal 2 2 53" xfId="57333" xr:uid="{00000000-0005-0000-0000-0000C57D0000}"/>
    <cellStyle name="Normal 2 2 54" xfId="57334" xr:uid="{00000000-0005-0000-0000-0000C67D0000}"/>
    <cellStyle name="Normal 2 2 55" xfId="57335" xr:uid="{00000000-0005-0000-0000-0000C77D0000}"/>
    <cellStyle name="Normal 2 2 56" xfId="57336" xr:uid="{00000000-0005-0000-0000-0000C87D0000}"/>
    <cellStyle name="Normal 2 2 57" xfId="57337" xr:uid="{00000000-0005-0000-0000-0000C97D0000}"/>
    <cellStyle name="Normal 2 2 58" xfId="57338" xr:uid="{00000000-0005-0000-0000-0000CA7D0000}"/>
    <cellStyle name="Normal 2 2 59" xfId="57339" xr:uid="{00000000-0005-0000-0000-0000CB7D0000}"/>
    <cellStyle name="Normal 2 2 6" xfId="2829" xr:uid="{00000000-0005-0000-0000-0000CC7D0000}"/>
    <cellStyle name="Normal 2 2 60" xfId="57340" xr:uid="{00000000-0005-0000-0000-0000CD7D0000}"/>
    <cellStyle name="Normal 2 2 61" xfId="57341" xr:uid="{00000000-0005-0000-0000-0000CE7D0000}"/>
    <cellStyle name="Normal 2 2 62" xfId="57342" xr:uid="{00000000-0005-0000-0000-0000CF7D0000}"/>
    <cellStyle name="Normal 2 2 63" xfId="57343" xr:uid="{00000000-0005-0000-0000-0000D07D0000}"/>
    <cellStyle name="Normal 2 2 64" xfId="57344" xr:uid="{00000000-0005-0000-0000-0000D17D0000}"/>
    <cellStyle name="Normal 2 2 65" xfId="57345" xr:uid="{00000000-0005-0000-0000-0000D27D0000}"/>
    <cellStyle name="Normal 2 2 66" xfId="57346" xr:uid="{00000000-0005-0000-0000-0000D37D0000}"/>
    <cellStyle name="Normal 2 2 7" xfId="30989" xr:uid="{00000000-0005-0000-0000-0000D47D0000}"/>
    <cellStyle name="Normal 2 2 7 2" xfId="57347" xr:uid="{00000000-0005-0000-0000-0000D57D0000}"/>
    <cellStyle name="Normal 2 2 8" xfId="30990" xr:uid="{00000000-0005-0000-0000-0000D67D0000}"/>
    <cellStyle name="Normal 2 2 8 2" xfId="57348" xr:uid="{00000000-0005-0000-0000-0000D77D0000}"/>
    <cellStyle name="Normal 2 2 9" xfId="30991" xr:uid="{00000000-0005-0000-0000-0000D87D0000}"/>
    <cellStyle name="Normal 2 2 9 2" xfId="57349" xr:uid="{00000000-0005-0000-0000-0000D97D0000}"/>
    <cellStyle name="Normal 2 20" xfId="30992" xr:uid="{00000000-0005-0000-0000-0000DA7D0000}"/>
    <cellStyle name="Normal 2 20 2" xfId="57350" xr:uid="{00000000-0005-0000-0000-0000DB7D0000}"/>
    <cellStyle name="Normal 2 21" xfId="30993" xr:uid="{00000000-0005-0000-0000-0000DC7D0000}"/>
    <cellStyle name="Normal 2 21 2" xfId="57351" xr:uid="{00000000-0005-0000-0000-0000DD7D0000}"/>
    <cellStyle name="Normal 2 22" xfId="30994" xr:uid="{00000000-0005-0000-0000-0000DE7D0000}"/>
    <cellStyle name="Normal 2 22 2" xfId="57352" xr:uid="{00000000-0005-0000-0000-0000DF7D0000}"/>
    <cellStyle name="Normal 2 23" xfId="30995" xr:uid="{00000000-0005-0000-0000-0000E07D0000}"/>
    <cellStyle name="Normal 2 23 2" xfId="57353" xr:uid="{00000000-0005-0000-0000-0000E17D0000}"/>
    <cellStyle name="Normal 2 23 2 2" xfId="57354" xr:uid="{00000000-0005-0000-0000-0000E27D0000}"/>
    <cellStyle name="Normal 2 23 2 2 2" xfId="57355" xr:uid="{00000000-0005-0000-0000-0000E37D0000}"/>
    <cellStyle name="Normal 2 23 2 3" xfId="57356" xr:uid="{00000000-0005-0000-0000-0000E47D0000}"/>
    <cellStyle name="Normal 2 23 3" xfId="57357" xr:uid="{00000000-0005-0000-0000-0000E57D0000}"/>
    <cellStyle name="Normal 2 23 4" xfId="57358" xr:uid="{00000000-0005-0000-0000-0000E67D0000}"/>
    <cellStyle name="Normal 2 23 5" xfId="57359" xr:uid="{00000000-0005-0000-0000-0000E77D0000}"/>
    <cellStyle name="Normal 2 23 6" xfId="57360" xr:uid="{00000000-0005-0000-0000-0000E87D0000}"/>
    <cellStyle name="Normal 2 23 7" xfId="57361" xr:uid="{00000000-0005-0000-0000-0000E97D0000}"/>
    <cellStyle name="Normal 2 24" xfId="30996" xr:uid="{00000000-0005-0000-0000-0000EA7D0000}"/>
    <cellStyle name="Normal 2 25" xfId="30997" xr:uid="{00000000-0005-0000-0000-0000EB7D0000}"/>
    <cellStyle name="Normal 2 3" xfId="590" xr:uid="{00000000-0005-0000-0000-0000EC7D0000}"/>
    <cellStyle name="Normal 2 3 10" xfId="30998" xr:uid="{00000000-0005-0000-0000-0000ED7D0000}"/>
    <cellStyle name="Normal 2 3 10 2" xfId="30999" xr:uid="{00000000-0005-0000-0000-0000EE7D0000}"/>
    <cellStyle name="Normal 2 3 10 2 2" xfId="31000" xr:uid="{00000000-0005-0000-0000-0000EF7D0000}"/>
    <cellStyle name="Normal 2 3 10 2 2 2" xfId="31001" xr:uid="{00000000-0005-0000-0000-0000F07D0000}"/>
    <cellStyle name="Normal 2 3 10 2 2 3" xfId="31002" xr:uid="{00000000-0005-0000-0000-0000F17D0000}"/>
    <cellStyle name="Normal 2 3 10 2 2 4" xfId="31003" xr:uid="{00000000-0005-0000-0000-0000F27D0000}"/>
    <cellStyle name="Normal 2 3 10 2 2 5" xfId="31004" xr:uid="{00000000-0005-0000-0000-0000F37D0000}"/>
    <cellStyle name="Normal 2 3 10 2 2 6" xfId="31005" xr:uid="{00000000-0005-0000-0000-0000F47D0000}"/>
    <cellStyle name="Normal 2 3 10 2 2 7" xfId="31006" xr:uid="{00000000-0005-0000-0000-0000F57D0000}"/>
    <cellStyle name="Normal 2 3 10 2 3" xfId="31007" xr:uid="{00000000-0005-0000-0000-0000F67D0000}"/>
    <cellStyle name="Normal 2 3 10 2 4" xfId="31008" xr:uid="{00000000-0005-0000-0000-0000F77D0000}"/>
    <cellStyle name="Normal 2 3 10 2 5" xfId="31009" xr:uid="{00000000-0005-0000-0000-0000F87D0000}"/>
    <cellStyle name="Normal 2 3 10 2 6" xfId="31010" xr:uid="{00000000-0005-0000-0000-0000F97D0000}"/>
    <cellStyle name="Normal 2 3 10 2 7" xfId="31011" xr:uid="{00000000-0005-0000-0000-0000FA7D0000}"/>
    <cellStyle name="Normal 2 3 10 2 8" xfId="31012" xr:uid="{00000000-0005-0000-0000-0000FB7D0000}"/>
    <cellStyle name="Normal 2 3 10 3" xfId="31013" xr:uid="{00000000-0005-0000-0000-0000FC7D0000}"/>
    <cellStyle name="Normal 2 3 10 3 2" xfId="31014" xr:uid="{00000000-0005-0000-0000-0000FD7D0000}"/>
    <cellStyle name="Normal 2 3 10 3 3" xfId="31015" xr:uid="{00000000-0005-0000-0000-0000FE7D0000}"/>
    <cellStyle name="Normal 2 3 10 3 4" xfId="31016" xr:uid="{00000000-0005-0000-0000-0000FF7D0000}"/>
    <cellStyle name="Normal 2 3 10 3 5" xfId="31017" xr:uid="{00000000-0005-0000-0000-0000007E0000}"/>
    <cellStyle name="Normal 2 3 10 3 6" xfId="31018" xr:uid="{00000000-0005-0000-0000-0000017E0000}"/>
    <cellStyle name="Normal 2 3 10 3 7" xfId="31019" xr:uid="{00000000-0005-0000-0000-0000027E0000}"/>
    <cellStyle name="Normal 2 3 10 4" xfId="31020" xr:uid="{00000000-0005-0000-0000-0000037E0000}"/>
    <cellStyle name="Normal 2 3 10 5" xfId="31021" xr:uid="{00000000-0005-0000-0000-0000047E0000}"/>
    <cellStyle name="Normal 2 3 10 6" xfId="31022" xr:uid="{00000000-0005-0000-0000-0000057E0000}"/>
    <cellStyle name="Normal 2 3 10 7" xfId="31023" xr:uid="{00000000-0005-0000-0000-0000067E0000}"/>
    <cellStyle name="Normal 2 3 10 8" xfId="31024" xr:uid="{00000000-0005-0000-0000-0000077E0000}"/>
    <cellStyle name="Normal 2 3 10 9" xfId="31025" xr:uid="{00000000-0005-0000-0000-0000087E0000}"/>
    <cellStyle name="Normal 2 3 11" xfId="31026" xr:uid="{00000000-0005-0000-0000-0000097E0000}"/>
    <cellStyle name="Normal 2 3 11 2" xfId="31027" xr:uid="{00000000-0005-0000-0000-00000A7E0000}"/>
    <cellStyle name="Normal 2 3 11 2 2" xfId="31028" xr:uid="{00000000-0005-0000-0000-00000B7E0000}"/>
    <cellStyle name="Normal 2 3 11 2 3" xfId="31029" xr:uid="{00000000-0005-0000-0000-00000C7E0000}"/>
    <cellStyle name="Normal 2 3 11 2 4" xfId="31030" xr:uid="{00000000-0005-0000-0000-00000D7E0000}"/>
    <cellStyle name="Normal 2 3 11 2 5" xfId="31031" xr:uid="{00000000-0005-0000-0000-00000E7E0000}"/>
    <cellStyle name="Normal 2 3 11 2 6" xfId="31032" xr:uid="{00000000-0005-0000-0000-00000F7E0000}"/>
    <cellStyle name="Normal 2 3 11 2 7" xfId="31033" xr:uid="{00000000-0005-0000-0000-0000107E0000}"/>
    <cellStyle name="Normal 2 3 11 3" xfId="31034" xr:uid="{00000000-0005-0000-0000-0000117E0000}"/>
    <cellStyle name="Normal 2 3 11 4" xfId="31035" xr:uid="{00000000-0005-0000-0000-0000127E0000}"/>
    <cellStyle name="Normal 2 3 11 5" xfId="31036" xr:uid="{00000000-0005-0000-0000-0000137E0000}"/>
    <cellStyle name="Normal 2 3 11 6" xfId="31037" xr:uid="{00000000-0005-0000-0000-0000147E0000}"/>
    <cellStyle name="Normal 2 3 11 7" xfId="31038" xr:uid="{00000000-0005-0000-0000-0000157E0000}"/>
    <cellStyle name="Normal 2 3 11 8" xfId="31039" xr:uid="{00000000-0005-0000-0000-0000167E0000}"/>
    <cellStyle name="Normal 2 3 12" xfId="31040" xr:uid="{00000000-0005-0000-0000-0000177E0000}"/>
    <cellStyle name="Normal 2 3 12 2" xfId="31041" xr:uid="{00000000-0005-0000-0000-0000187E0000}"/>
    <cellStyle name="Normal 2 3 12 3" xfId="31042" xr:uid="{00000000-0005-0000-0000-0000197E0000}"/>
    <cellStyle name="Normal 2 3 12 4" xfId="31043" xr:uid="{00000000-0005-0000-0000-00001A7E0000}"/>
    <cellStyle name="Normal 2 3 12 5" xfId="31044" xr:uid="{00000000-0005-0000-0000-00001B7E0000}"/>
    <cellStyle name="Normal 2 3 12 6" xfId="31045" xr:uid="{00000000-0005-0000-0000-00001C7E0000}"/>
    <cellStyle name="Normal 2 3 12 7" xfId="31046" xr:uid="{00000000-0005-0000-0000-00001D7E0000}"/>
    <cellStyle name="Normal 2 3 13" xfId="31047" xr:uid="{00000000-0005-0000-0000-00001E7E0000}"/>
    <cellStyle name="Normal 2 3 14" xfId="31048" xr:uid="{00000000-0005-0000-0000-00001F7E0000}"/>
    <cellStyle name="Normal 2 3 15" xfId="31049" xr:uid="{00000000-0005-0000-0000-0000207E0000}"/>
    <cellStyle name="Normal 2 3 16" xfId="31050" xr:uid="{00000000-0005-0000-0000-0000217E0000}"/>
    <cellStyle name="Normal 2 3 17" xfId="31051" xr:uid="{00000000-0005-0000-0000-0000227E0000}"/>
    <cellStyle name="Normal 2 3 18" xfId="31052" xr:uid="{00000000-0005-0000-0000-0000237E0000}"/>
    <cellStyle name="Normal 2 3 19" xfId="31053" xr:uid="{00000000-0005-0000-0000-0000247E0000}"/>
    <cellStyle name="Normal 2 3 2" xfId="2830" xr:uid="{00000000-0005-0000-0000-0000257E0000}"/>
    <cellStyle name="Normal 2 3 2 10" xfId="31054" xr:uid="{00000000-0005-0000-0000-0000267E0000}"/>
    <cellStyle name="Normal 2 3 2 11" xfId="31055" xr:uid="{00000000-0005-0000-0000-0000277E0000}"/>
    <cellStyle name="Normal 2 3 2 12" xfId="31056" xr:uid="{00000000-0005-0000-0000-0000287E0000}"/>
    <cellStyle name="Normal 2 3 2 13" xfId="31057" xr:uid="{00000000-0005-0000-0000-0000297E0000}"/>
    <cellStyle name="Normal 2 3 2 14" xfId="31058" xr:uid="{00000000-0005-0000-0000-00002A7E0000}"/>
    <cellStyle name="Normal 2 3 2 15" xfId="31059" xr:uid="{00000000-0005-0000-0000-00002B7E0000}"/>
    <cellStyle name="Normal 2 3 2 16" xfId="31060" xr:uid="{00000000-0005-0000-0000-00002C7E0000}"/>
    <cellStyle name="Normal 2 3 2 2" xfId="31061" xr:uid="{00000000-0005-0000-0000-00002D7E0000}"/>
    <cellStyle name="Normal 2 3 2 2 10" xfId="31062" xr:uid="{00000000-0005-0000-0000-00002E7E0000}"/>
    <cellStyle name="Normal 2 3 2 2 11" xfId="31063" xr:uid="{00000000-0005-0000-0000-00002F7E0000}"/>
    <cellStyle name="Normal 2 3 2 2 12" xfId="31064" xr:uid="{00000000-0005-0000-0000-0000307E0000}"/>
    <cellStyle name="Normal 2 3 2 2 2" xfId="31065" xr:uid="{00000000-0005-0000-0000-0000317E0000}"/>
    <cellStyle name="Normal 2 3 2 2 2 10" xfId="31066" xr:uid="{00000000-0005-0000-0000-0000327E0000}"/>
    <cellStyle name="Normal 2 3 2 2 2 11" xfId="31067" xr:uid="{00000000-0005-0000-0000-0000337E0000}"/>
    <cellStyle name="Normal 2 3 2 2 2 2" xfId="31068" xr:uid="{00000000-0005-0000-0000-0000347E0000}"/>
    <cellStyle name="Normal 2 3 2 2 2 2 10" xfId="31069" xr:uid="{00000000-0005-0000-0000-0000357E0000}"/>
    <cellStyle name="Normal 2 3 2 2 2 2 2" xfId="31070" xr:uid="{00000000-0005-0000-0000-0000367E0000}"/>
    <cellStyle name="Normal 2 3 2 2 2 2 2 2" xfId="31071" xr:uid="{00000000-0005-0000-0000-0000377E0000}"/>
    <cellStyle name="Normal 2 3 2 2 2 2 2 2 2" xfId="31072" xr:uid="{00000000-0005-0000-0000-0000387E0000}"/>
    <cellStyle name="Normal 2 3 2 2 2 2 2 2 3" xfId="31073" xr:uid="{00000000-0005-0000-0000-0000397E0000}"/>
    <cellStyle name="Normal 2 3 2 2 2 2 2 2 4" xfId="31074" xr:uid="{00000000-0005-0000-0000-00003A7E0000}"/>
    <cellStyle name="Normal 2 3 2 2 2 2 2 2 5" xfId="31075" xr:uid="{00000000-0005-0000-0000-00003B7E0000}"/>
    <cellStyle name="Normal 2 3 2 2 2 2 2 2 6" xfId="31076" xr:uid="{00000000-0005-0000-0000-00003C7E0000}"/>
    <cellStyle name="Normal 2 3 2 2 2 2 2 2 7" xfId="31077" xr:uid="{00000000-0005-0000-0000-00003D7E0000}"/>
    <cellStyle name="Normal 2 3 2 2 2 2 2 3" xfId="31078" xr:uid="{00000000-0005-0000-0000-00003E7E0000}"/>
    <cellStyle name="Normal 2 3 2 2 2 2 2 4" xfId="31079" xr:uid="{00000000-0005-0000-0000-00003F7E0000}"/>
    <cellStyle name="Normal 2 3 2 2 2 2 2 5" xfId="31080" xr:uid="{00000000-0005-0000-0000-0000407E0000}"/>
    <cellStyle name="Normal 2 3 2 2 2 2 2 6" xfId="31081" xr:uid="{00000000-0005-0000-0000-0000417E0000}"/>
    <cellStyle name="Normal 2 3 2 2 2 2 2 7" xfId="31082" xr:uid="{00000000-0005-0000-0000-0000427E0000}"/>
    <cellStyle name="Normal 2 3 2 2 2 2 2 8" xfId="31083" xr:uid="{00000000-0005-0000-0000-0000437E0000}"/>
    <cellStyle name="Normal 2 3 2 2 2 2 3" xfId="31084" xr:uid="{00000000-0005-0000-0000-0000447E0000}"/>
    <cellStyle name="Normal 2 3 2 2 2 2 3 2" xfId="31085" xr:uid="{00000000-0005-0000-0000-0000457E0000}"/>
    <cellStyle name="Normal 2 3 2 2 2 2 3 2 2" xfId="31086" xr:uid="{00000000-0005-0000-0000-0000467E0000}"/>
    <cellStyle name="Normal 2 3 2 2 2 2 3 2 3" xfId="31087" xr:uid="{00000000-0005-0000-0000-0000477E0000}"/>
    <cellStyle name="Normal 2 3 2 2 2 2 3 2 4" xfId="31088" xr:uid="{00000000-0005-0000-0000-0000487E0000}"/>
    <cellStyle name="Normal 2 3 2 2 2 2 3 2 5" xfId="31089" xr:uid="{00000000-0005-0000-0000-0000497E0000}"/>
    <cellStyle name="Normal 2 3 2 2 2 2 3 2 6" xfId="31090" xr:uid="{00000000-0005-0000-0000-00004A7E0000}"/>
    <cellStyle name="Normal 2 3 2 2 2 2 3 2 7" xfId="31091" xr:uid="{00000000-0005-0000-0000-00004B7E0000}"/>
    <cellStyle name="Normal 2 3 2 2 2 2 3 3" xfId="31092" xr:uid="{00000000-0005-0000-0000-00004C7E0000}"/>
    <cellStyle name="Normal 2 3 2 2 2 2 3 4" xfId="31093" xr:uid="{00000000-0005-0000-0000-00004D7E0000}"/>
    <cellStyle name="Normal 2 3 2 2 2 2 3 5" xfId="31094" xr:uid="{00000000-0005-0000-0000-00004E7E0000}"/>
    <cellStyle name="Normal 2 3 2 2 2 2 3 6" xfId="31095" xr:uid="{00000000-0005-0000-0000-00004F7E0000}"/>
    <cellStyle name="Normal 2 3 2 2 2 2 3 7" xfId="31096" xr:uid="{00000000-0005-0000-0000-0000507E0000}"/>
    <cellStyle name="Normal 2 3 2 2 2 2 3 8" xfId="31097" xr:uid="{00000000-0005-0000-0000-0000517E0000}"/>
    <cellStyle name="Normal 2 3 2 2 2 2 4" xfId="31098" xr:uid="{00000000-0005-0000-0000-0000527E0000}"/>
    <cellStyle name="Normal 2 3 2 2 2 2 4 2" xfId="31099" xr:uid="{00000000-0005-0000-0000-0000537E0000}"/>
    <cellStyle name="Normal 2 3 2 2 2 2 4 3" xfId="31100" xr:uid="{00000000-0005-0000-0000-0000547E0000}"/>
    <cellStyle name="Normal 2 3 2 2 2 2 4 4" xfId="31101" xr:uid="{00000000-0005-0000-0000-0000557E0000}"/>
    <cellStyle name="Normal 2 3 2 2 2 2 4 5" xfId="31102" xr:uid="{00000000-0005-0000-0000-0000567E0000}"/>
    <cellStyle name="Normal 2 3 2 2 2 2 4 6" xfId="31103" xr:uid="{00000000-0005-0000-0000-0000577E0000}"/>
    <cellStyle name="Normal 2 3 2 2 2 2 4 7" xfId="31104" xr:uid="{00000000-0005-0000-0000-0000587E0000}"/>
    <cellStyle name="Normal 2 3 2 2 2 2 5" xfId="31105" xr:uid="{00000000-0005-0000-0000-0000597E0000}"/>
    <cellStyle name="Normal 2 3 2 2 2 2 6" xfId="31106" xr:uid="{00000000-0005-0000-0000-00005A7E0000}"/>
    <cellStyle name="Normal 2 3 2 2 2 2 7" xfId="31107" xr:uid="{00000000-0005-0000-0000-00005B7E0000}"/>
    <cellStyle name="Normal 2 3 2 2 2 2 8" xfId="31108" xr:uid="{00000000-0005-0000-0000-00005C7E0000}"/>
    <cellStyle name="Normal 2 3 2 2 2 2 9" xfId="31109" xr:uid="{00000000-0005-0000-0000-00005D7E0000}"/>
    <cellStyle name="Normal 2 3 2 2 2 3" xfId="31110" xr:uid="{00000000-0005-0000-0000-00005E7E0000}"/>
    <cellStyle name="Normal 2 3 2 2 2 3 2" xfId="31111" xr:uid="{00000000-0005-0000-0000-00005F7E0000}"/>
    <cellStyle name="Normal 2 3 2 2 2 3 2 2" xfId="31112" xr:uid="{00000000-0005-0000-0000-0000607E0000}"/>
    <cellStyle name="Normal 2 3 2 2 2 3 2 2 2" xfId="31113" xr:uid="{00000000-0005-0000-0000-0000617E0000}"/>
    <cellStyle name="Normal 2 3 2 2 2 3 2 2 3" xfId="31114" xr:uid="{00000000-0005-0000-0000-0000627E0000}"/>
    <cellStyle name="Normal 2 3 2 2 2 3 2 2 4" xfId="31115" xr:uid="{00000000-0005-0000-0000-0000637E0000}"/>
    <cellStyle name="Normal 2 3 2 2 2 3 2 2 5" xfId="31116" xr:uid="{00000000-0005-0000-0000-0000647E0000}"/>
    <cellStyle name="Normal 2 3 2 2 2 3 2 2 6" xfId="31117" xr:uid="{00000000-0005-0000-0000-0000657E0000}"/>
    <cellStyle name="Normal 2 3 2 2 2 3 2 2 7" xfId="31118" xr:uid="{00000000-0005-0000-0000-0000667E0000}"/>
    <cellStyle name="Normal 2 3 2 2 2 3 2 3" xfId="31119" xr:uid="{00000000-0005-0000-0000-0000677E0000}"/>
    <cellStyle name="Normal 2 3 2 2 2 3 2 4" xfId="31120" xr:uid="{00000000-0005-0000-0000-0000687E0000}"/>
    <cellStyle name="Normal 2 3 2 2 2 3 2 5" xfId="31121" xr:uid="{00000000-0005-0000-0000-0000697E0000}"/>
    <cellStyle name="Normal 2 3 2 2 2 3 2 6" xfId="31122" xr:uid="{00000000-0005-0000-0000-00006A7E0000}"/>
    <cellStyle name="Normal 2 3 2 2 2 3 2 7" xfId="31123" xr:uid="{00000000-0005-0000-0000-00006B7E0000}"/>
    <cellStyle name="Normal 2 3 2 2 2 3 2 8" xfId="31124" xr:uid="{00000000-0005-0000-0000-00006C7E0000}"/>
    <cellStyle name="Normal 2 3 2 2 2 3 3" xfId="31125" xr:uid="{00000000-0005-0000-0000-00006D7E0000}"/>
    <cellStyle name="Normal 2 3 2 2 2 3 3 2" xfId="31126" xr:uid="{00000000-0005-0000-0000-00006E7E0000}"/>
    <cellStyle name="Normal 2 3 2 2 2 3 3 3" xfId="31127" xr:uid="{00000000-0005-0000-0000-00006F7E0000}"/>
    <cellStyle name="Normal 2 3 2 2 2 3 3 4" xfId="31128" xr:uid="{00000000-0005-0000-0000-0000707E0000}"/>
    <cellStyle name="Normal 2 3 2 2 2 3 3 5" xfId="31129" xr:uid="{00000000-0005-0000-0000-0000717E0000}"/>
    <cellStyle name="Normal 2 3 2 2 2 3 3 6" xfId="31130" xr:uid="{00000000-0005-0000-0000-0000727E0000}"/>
    <cellStyle name="Normal 2 3 2 2 2 3 3 7" xfId="31131" xr:uid="{00000000-0005-0000-0000-0000737E0000}"/>
    <cellStyle name="Normal 2 3 2 2 2 3 4" xfId="31132" xr:uid="{00000000-0005-0000-0000-0000747E0000}"/>
    <cellStyle name="Normal 2 3 2 2 2 3 5" xfId="31133" xr:uid="{00000000-0005-0000-0000-0000757E0000}"/>
    <cellStyle name="Normal 2 3 2 2 2 3 6" xfId="31134" xr:uid="{00000000-0005-0000-0000-0000767E0000}"/>
    <cellStyle name="Normal 2 3 2 2 2 3 7" xfId="31135" xr:uid="{00000000-0005-0000-0000-0000777E0000}"/>
    <cellStyle name="Normal 2 3 2 2 2 3 8" xfId="31136" xr:uid="{00000000-0005-0000-0000-0000787E0000}"/>
    <cellStyle name="Normal 2 3 2 2 2 3 9" xfId="31137" xr:uid="{00000000-0005-0000-0000-0000797E0000}"/>
    <cellStyle name="Normal 2 3 2 2 2 4" xfId="31138" xr:uid="{00000000-0005-0000-0000-00007A7E0000}"/>
    <cellStyle name="Normal 2 3 2 2 2 4 2" xfId="31139" xr:uid="{00000000-0005-0000-0000-00007B7E0000}"/>
    <cellStyle name="Normal 2 3 2 2 2 4 2 2" xfId="31140" xr:uid="{00000000-0005-0000-0000-00007C7E0000}"/>
    <cellStyle name="Normal 2 3 2 2 2 4 2 3" xfId="31141" xr:uid="{00000000-0005-0000-0000-00007D7E0000}"/>
    <cellStyle name="Normal 2 3 2 2 2 4 2 4" xfId="31142" xr:uid="{00000000-0005-0000-0000-00007E7E0000}"/>
    <cellStyle name="Normal 2 3 2 2 2 4 2 5" xfId="31143" xr:uid="{00000000-0005-0000-0000-00007F7E0000}"/>
    <cellStyle name="Normal 2 3 2 2 2 4 2 6" xfId="31144" xr:uid="{00000000-0005-0000-0000-0000807E0000}"/>
    <cellStyle name="Normal 2 3 2 2 2 4 2 7" xfId="31145" xr:uid="{00000000-0005-0000-0000-0000817E0000}"/>
    <cellStyle name="Normal 2 3 2 2 2 4 3" xfId="31146" xr:uid="{00000000-0005-0000-0000-0000827E0000}"/>
    <cellStyle name="Normal 2 3 2 2 2 4 4" xfId="31147" xr:uid="{00000000-0005-0000-0000-0000837E0000}"/>
    <cellStyle name="Normal 2 3 2 2 2 4 5" xfId="31148" xr:uid="{00000000-0005-0000-0000-0000847E0000}"/>
    <cellStyle name="Normal 2 3 2 2 2 4 6" xfId="31149" xr:uid="{00000000-0005-0000-0000-0000857E0000}"/>
    <cellStyle name="Normal 2 3 2 2 2 4 7" xfId="31150" xr:uid="{00000000-0005-0000-0000-0000867E0000}"/>
    <cellStyle name="Normal 2 3 2 2 2 4 8" xfId="31151" xr:uid="{00000000-0005-0000-0000-0000877E0000}"/>
    <cellStyle name="Normal 2 3 2 2 2 5" xfId="31152" xr:uid="{00000000-0005-0000-0000-0000887E0000}"/>
    <cellStyle name="Normal 2 3 2 2 2 5 2" xfId="31153" xr:uid="{00000000-0005-0000-0000-0000897E0000}"/>
    <cellStyle name="Normal 2 3 2 2 2 5 3" xfId="31154" xr:uid="{00000000-0005-0000-0000-00008A7E0000}"/>
    <cellStyle name="Normal 2 3 2 2 2 5 4" xfId="31155" xr:uid="{00000000-0005-0000-0000-00008B7E0000}"/>
    <cellStyle name="Normal 2 3 2 2 2 5 5" xfId="31156" xr:uid="{00000000-0005-0000-0000-00008C7E0000}"/>
    <cellStyle name="Normal 2 3 2 2 2 5 6" xfId="31157" xr:uid="{00000000-0005-0000-0000-00008D7E0000}"/>
    <cellStyle name="Normal 2 3 2 2 2 5 7" xfId="31158" xr:uid="{00000000-0005-0000-0000-00008E7E0000}"/>
    <cellStyle name="Normal 2 3 2 2 2 6" xfId="31159" xr:uid="{00000000-0005-0000-0000-00008F7E0000}"/>
    <cellStyle name="Normal 2 3 2 2 2 7" xfId="31160" xr:uid="{00000000-0005-0000-0000-0000907E0000}"/>
    <cellStyle name="Normal 2 3 2 2 2 8" xfId="31161" xr:uid="{00000000-0005-0000-0000-0000917E0000}"/>
    <cellStyle name="Normal 2 3 2 2 2 9" xfId="31162" xr:uid="{00000000-0005-0000-0000-0000927E0000}"/>
    <cellStyle name="Normal 2 3 2 2 3" xfId="31163" xr:uid="{00000000-0005-0000-0000-0000937E0000}"/>
    <cellStyle name="Normal 2 3 2 2 3 10" xfId="31164" xr:uid="{00000000-0005-0000-0000-0000947E0000}"/>
    <cellStyle name="Normal 2 3 2 2 3 2" xfId="31165" xr:uid="{00000000-0005-0000-0000-0000957E0000}"/>
    <cellStyle name="Normal 2 3 2 2 3 2 2" xfId="31166" xr:uid="{00000000-0005-0000-0000-0000967E0000}"/>
    <cellStyle name="Normal 2 3 2 2 3 2 2 2" xfId="31167" xr:uid="{00000000-0005-0000-0000-0000977E0000}"/>
    <cellStyle name="Normal 2 3 2 2 3 2 2 3" xfId="31168" xr:uid="{00000000-0005-0000-0000-0000987E0000}"/>
    <cellStyle name="Normal 2 3 2 2 3 2 2 4" xfId="31169" xr:uid="{00000000-0005-0000-0000-0000997E0000}"/>
    <cellStyle name="Normal 2 3 2 2 3 2 2 5" xfId="31170" xr:uid="{00000000-0005-0000-0000-00009A7E0000}"/>
    <cellStyle name="Normal 2 3 2 2 3 2 2 6" xfId="31171" xr:uid="{00000000-0005-0000-0000-00009B7E0000}"/>
    <cellStyle name="Normal 2 3 2 2 3 2 2 7" xfId="31172" xr:uid="{00000000-0005-0000-0000-00009C7E0000}"/>
    <cellStyle name="Normal 2 3 2 2 3 2 3" xfId="31173" xr:uid="{00000000-0005-0000-0000-00009D7E0000}"/>
    <cellStyle name="Normal 2 3 2 2 3 2 4" xfId="31174" xr:uid="{00000000-0005-0000-0000-00009E7E0000}"/>
    <cellStyle name="Normal 2 3 2 2 3 2 5" xfId="31175" xr:uid="{00000000-0005-0000-0000-00009F7E0000}"/>
    <cellStyle name="Normal 2 3 2 2 3 2 6" xfId="31176" xr:uid="{00000000-0005-0000-0000-0000A07E0000}"/>
    <cellStyle name="Normal 2 3 2 2 3 2 7" xfId="31177" xr:uid="{00000000-0005-0000-0000-0000A17E0000}"/>
    <cellStyle name="Normal 2 3 2 2 3 2 8" xfId="31178" xr:uid="{00000000-0005-0000-0000-0000A27E0000}"/>
    <cellStyle name="Normal 2 3 2 2 3 3" xfId="31179" xr:uid="{00000000-0005-0000-0000-0000A37E0000}"/>
    <cellStyle name="Normal 2 3 2 2 3 3 2" xfId="31180" xr:uid="{00000000-0005-0000-0000-0000A47E0000}"/>
    <cellStyle name="Normal 2 3 2 2 3 3 2 2" xfId="31181" xr:uid="{00000000-0005-0000-0000-0000A57E0000}"/>
    <cellStyle name="Normal 2 3 2 2 3 3 2 3" xfId="31182" xr:uid="{00000000-0005-0000-0000-0000A67E0000}"/>
    <cellStyle name="Normal 2 3 2 2 3 3 2 4" xfId="31183" xr:uid="{00000000-0005-0000-0000-0000A77E0000}"/>
    <cellStyle name="Normal 2 3 2 2 3 3 2 5" xfId="31184" xr:uid="{00000000-0005-0000-0000-0000A87E0000}"/>
    <cellStyle name="Normal 2 3 2 2 3 3 2 6" xfId="31185" xr:uid="{00000000-0005-0000-0000-0000A97E0000}"/>
    <cellStyle name="Normal 2 3 2 2 3 3 2 7" xfId="31186" xr:uid="{00000000-0005-0000-0000-0000AA7E0000}"/>
    <cellStyle name="Normal 2 3 2 2 3 3 3" xfId="31187" xr:uid="{00000000-0005-0000-0000-0000AB7E0000}"/>
    <cellStyle name="Normal 2 3 2 2 3 3 4" xfId="31188" xr:uid="{00000000-0005-0000-0000-0000AC7E0000}"/>
    <cellStyle name="Normal 2 3 2 2 3 3 5" xfId="31189" xr:uid="{00000000-0005-0000-0000-0000AD7E0000}"/>
    <cellStyle name="Normal 2 3 2 2 3 3 6" xfId="31190" xr:uid="{00000000-0005-0000-0000-0000AE7E0000}"/>
    <cellStyle name="Normal 2 3 2 2 3 3 7" xfId="31191" xr:uid="{00000000-0005-0000-0000-0000AF7E0000}"/>
    <cellStyle name="Normal 2 3 2 2 3 3 8" xfId="31192" xr:uid="{00000000-0005-0000-0000-0000B07E0000}"/>
    <cellStyle name="Normal 2 3 2 2 3 4" xfId="31193" xr:uid="{00000000-0005-0000-0000-0000B17E0000}"/>
    <cellStyle name="Normal 2 3 2 2 3 4 2" xfId="31194" xr:uid="{00000000-0005-0000-0000-0000B27E0000}"/>
    <cellStyle name="Normal 2 3 2 2 3 4 3" xfId="31195" xr:uid="{00000000-0005-0000-0000-0000B37E0000}"/>
    <cellStyle name="Normal 2 3 2 2 3 4 4" xfId="31196" xr:uid="{00000000-0005-0000-0000-0000B47E0000}"/>
    <cellStyle name="Normal 2 3 2 2 3 4 5" xfId="31197" xr:uid="{00000000-0005-0000-0000-0000B57E0000}"/>
    <cellStyle name="Normal 2 3 2 2 3 4 6" xfId="31198" xr:uid="{00000000-0005-0000-0000-0000B67E0000}"/>
    <cellStyle name="Normal 2 3 2 2 3 4 7" xfId="31199" xr:uid="{00000000-0005-0000-0000-0000B77E0000}"/>
    <cellStyle name="Normal 2 3 2 2 3 5" xfId="31200" xr:uid="{00000000-0005-0000-0000-0000B87E0000}"/>
    <cellStyle name="Normal 2 3 2 2 3 6" xfId="31201" xr:uid="{00000000-0005-0000-0000-0000B97E0000}"/>
    <cellStyle name="Normal 2 3 2 2 3 7" xfId="31202" xr:uid="{00000000-0005-0000-0000-0000BA7E0000}"/>
    <cellStyle name="Normal 2 3 2 2 3 8" xfId="31203" xr:uid="{00000000-0005-0000-0000-0000BB7E0000}"/>
    <cellStyle name="Normal 2 3 2 2 3 9" xfId="31204" xr:uid="{00000000-0005-0000-0000-0000BC7E0000}"/>
    <cellStyle name="Normal 2 3 2 2 4" xfId="31205" xr:uid="{00000000-0005-0000-0000-0000BD7E0000}"/>
    <cellStyle name="Normal 2 3 2 2 4 2" xfId="31206" xr:uid="{00000000-0005-0000-0000-0000BE7E0000}"/>
    <cellStyle name="Normal 2 3 2 2 4 2 2" xfId="31207" xr:uid="{00000000-0005-0000-0000-0000BF7E0000}"/>
    <cellStyle name="Normal 2 3 2 2 4 2 2 2" xfId="31208" xr:uid="{00000000-0005-0000-0000-0000C07E0000}"/>
    <cellStyle name="Normal 2 3 2 2 4 2 2 3" xfId="31209" xr:uid="{00000000-0005-0000-0000-0000C17E0000}"/>
    <cellStyle name="Normal 2 3 2 2 4 2 2 4" xfId="31210" xr:uid="{00000000-0005-0000-0000-0000C27E0000}"/>
    <cellStyle name="Normal 2 3 2 2 4 2 2 5" xfId="31211" xr:uid="{00000000-0005-0000-0000-0000C37E0000}"/>
    <cellStyle name="Normal 2 3 2 2 4 2 2 6" xfId="31212" xr:uid="{00000000-0005-0000-0000-0000C47E0000}"/>
    <cellStyle name="Normal 2 3 2 2 4 2 2 7" xfId="31213" xr:uid="{00000000-0005-0000-0000-0000C57E0000}"/>
    <cellStyle name="Normal 2 3 2 2 4 2 3" xfId="31214" xr:uid="{00000000-0005-0000-0000-0000C67E0000}"/>
    <cellStyle name="Normal 2 3 2 2 4 2 4" xfId="31215" xr:uid="{00000000-0005-0000-0000-0000C77E0000}"/>
    <cellStyle name="Normal 2 3 2 2 4 2 5" xfId="31216" xr:uid="{00000000-0005-0000-0000-0000C87E0000}"/>
    <cellStyle name="Normal 2 3 2 2 4 2 6" xfId="31217" xr:uid="{00000000-0005-0000-0000-0000C97E0000}"/>
    <cellStyle name="Normal 2 3 2 2 4 2 7" xfId="31218" xr:uid="{00000000-0005-0000-0000-0000CA7E0000}"/>
    <cellStyle name="Normal 2 3 2 2 4 2 8" xfId="31219" xr:uid="{00000000-0005-0000-0000-0000CB7E0000}"/>
    <cellStyle name="Normal 2 3 2 2 4 3" xfId="31220" xr:uid="{00000000-0005-0000-0000-0000CC7E0000}"/>
    <cellStyle name="Normal 2 3 2 2 4 3 2" xfId="31221" xr:uid="{00000000-0005-0000-0000-0000CD7E0000}"/>
    <cellStyle name="Normal 2 3 2 2 4 3 3" xfId="31222" xr:uid="{00000000-0005-0000-0000-0000CE7E0000}"/>
    <cellStyle name="Normal 2 3 2 2 4 3 4" xfId="31223" xr:uid="{00000000-0005-0000-0000-0000CF7E0000}"/>
    <cellStyle name="Normal 2 3 2 2 4 3 5" xfId="31224" xr:uid="{00000000-0005-0000-0000-0000D07E0000}"/>
    <cellStyle name="Normal 2 3 2 2 4 3 6" xfId="31225" xr:uid="{00000000-0005-0000-0000-0000D17E0000}"/>
    <cellStyle name="Normal 2 3 2 2 4 3 7" xfId="31226" xr:uid="{00000000-0005-0000-0000-0000D27E0000}"/>
    <cellStyle name="Normal 2 3 2 2 4 4" xfId="31227" xr:uid="{00000000-0005-0000-0000-0000D37E0000}"/>
    <cellStyle name="Normal 2 3 2 2 4 5" xfId="31228" xr:uid="{00000000-0005-0000-0000-0000D47E0000}"/>
    <cellStyle name="Normal 2 3 2 2 4 6" xfId="31229" xr:uid="{00000000-0005-0000-0000-0000D57E0000}"/>
    <cellStyle name="Normal 2 3 2 2 4 7" xfId="31230" xr:uid="{00000000-0005-0000-0000-0000D67E0000}"/>
    <cellStyle name="Normal 2 3 2 2 4 8" xfId="31231" xr:uid="{00000000-0005-0000-0000-0000D77E0000}"/>
    <cellStyle name="Normal 2 3 2 2 4 9" xfId="31232" xr:uid="{00000000-0005-0000-0000-0000D87E0000}"/>
    <cellStyle name="Normal 2 3 2 2 5" xfId="31233" xr:uid="{00000000-0005-0000-0000-0000D97E0000}"/>
    <cellStyle name="Normal 2 3 2 2 5 2" xfId="31234" xr:uid="{00000000-0005-0000-0000-0000DA7E0000}"/>
    <cellStyle name="Normal 2 3 2 2 5 2 2" xfId="31235" xr:uid="{00000000-0005-0000-0000-0000DB7E0000}"/>
    <cellStyle name="Normal 2 3 2 2 5 2 3" xfId="31236" xr:uid="{00000000-0005-0000-0000-0000DC7E0000}"/>
    <cellStyle name="Normal 2 3 2 2 5 2 4" xfId="31237" xr:uid="{00000000-0005-0000-0000-0000DD7E0000}"/>
    <cellStyle name="Normal 2 3 2 2 5 2 5" xfId="31238" xr:uid="{00000000-0005-0000-0000-0000DE7E0000}"/>
    <cellStyle name="Normal 2 3 2 2 5 2 6" xfId="31239" xr:uid="{00000000-0005-0000-0000-0000DF7E0000}"/>
    <cellStyle name="Normal 2 3 2 2 5 2 7" xfId="31240" xr:uid="{00000000-0005-0000-0000-0000E07E0000}"/>
    <cellStyle name="Normal 2 3 2 2 5 3" xfId="31241" xr:uid="{00000000-0005-0000-0000-0000E17E0000}"/>
    <cellStyle name="Normal 2 3 2 2 5 4" xfId="31242" xr:uid="{00000000-0005-0000-0000-0000E27E0000}"/>
    <cellStyle name="Normal 2 3 2 2 5 5" xfId="31243" xr:uid="{00000000-0005-0000-0000-0000E37E0000}"/>
    <cellStyle name="Normal 2 3 2 2 5 6" xfId="31244" xr:uid="{00000000-0005-0000-0000-0000E47E0000}"/>
    <cellStyle name="Normal 2 3 2 2 5 7" xfId="31245" xr:uid="{00000000-0005-0000-0000-0000E57E0000}"/>
    <cellStyle name="Normal 2 3 2 2 5 8" xfId="31246" xr:uid="{00000000-0005-0000-0000-0000E67E0000}"/>
    <cellStyle name="Normal 2 3 2 2 6" xfId="31247" xr:uid="{00000000-0005-0000-0000-0000E77E0000}"/>
    <cellStyle name="Normal 2 3 2 2 6 2" xfId="31248" xr:uid="{00000000-0005-0000-0000-0000E87E0000}"/>
    <cellStyle name="Normal 2 3 2 2 6 3" xfId="31249" xr:uid="{00000000-0005-0000-0000-0000E97E0000}"/>
    <cellStyle name="Normal 2 3 2 2 6 4" xfId="31250" xr:uid="{00000000-0005-0000-0000-0000EA7E0000}"/>
    <cellStyle name="Normal 2 3 2 2 6 5" xfId="31251" xr:uid="{00000000-0005-0000-0000-0000EB7E0000}"/>
    <cellStyle name="Normal 2 3 2 2 6 6" xfId="31252" xr:uid="{00000000-0005-0000-0000-0000EC7E0000}"/>
    <cellStyle name="Normal 2 3 2 2 6 7" xfId="31253" xr:uid="{00000000-0005-0000-0000-0000ED7E0000}"/>
    <cellStyle name="Normal 2 3 2 2 7" xfId="31254" xr:uid="{00000000-0005-0000-0000-0000EE7E0000}"/>
    <cellStyle name="Normal 2 3 2 2 8" xfId="31255" xr:uid="{00000000-0005-0000-0000-0000EF7E0000}"/>
    <cellStyle name="Normal 2 3 2 2 9" xfId="31256" xr:uid="{00000000-0005-0000-0000-0000F07E0000}"/>
    <cellStyle name="Normal 2 3 2 3" xfId="31257" xr:uid="{00000000-0005-0000-0000-0000F17E0000}"/>
    <cellStyle name="Normal 2 3 2 3 10" xfId="31258" xr:uid="{00000000-0005-0000-0000-0000F27E0000}"/>
    <cellStyle name="Normal 2 3 2 3 11" xfId="31259" xr:uid="{00000000-0005-0000-0000-0000F37E0000}"/>
    <cellStyle name="Normal 2 3 2 3 12" xfId="31260" xr:uid="{00000000-0005-0000-0000-0000F47E0000}"/>
    <cellStyle name="Normal 2 3 2 3 2" xfId="31261" xr:uid="{00000000-0005-0000-0000-0000F57E0000}"/>
    <cellStyle name="Normal 2 3 2 3 2 10" xfId="31262" xr:uid="{00000000-0005-0000-0000-0000F67E0000}"/>
    <cellStyle name="Normal 2 3 2 3 2 11" xfId="31263" xr:uid="{00000000-0005-0000-0000-0000F77E0000}"/>
    <cellStyle name="Normal 2 3 2 3 2 2" xfId="31264" xr:uid="{00000000-0005-0000-0000-0000F87E0000}"/>
    <cellStyle name="Normal 2 3 2 3 2 2 10" xfId="31265" xr:uid="{00000000-0005-0000-0000-0000F97E0000}"/>
    <cellStyle name="Normal 2 3 2 3 2 2 2" xfId="31266" xr:uid="{00000000-0005-0000-0000-0000FA7E0000}"/>
    <cellStyle name="Normal 2 3 2 3 2 2 2 2" xfId="31267" xr:uid="{00000000-0005-0000-0000-0000FB7E0000}"/>
    <cellStyle name="Normal 2 3 2 3 2 2 2 2 2" xfId="31268" xr:uid="{00000000-0005-0000-0000-0000FC7E0000}"/>
    <cellStyle name="Normal 2 3 2 3 2 2 2 2 3" xfId="31269" xr:uid="{00000000-0005-0000-0000-0000FD7E0000}"/>
    <cellStyle name="Normal 2 3 2 3 2 2 2 2 4" xfId="31270" xr:uid="{00000000-0005-0000-0000-0000FE7E0000}"/>
    <cellStyle name="Normal 2 3 2 3 2 2 2 2 5" xfId="31271" xr:uid="{00000000-0005-0000-0000-0000FF7E0000}"/>
    <cellStyle name="Normal 2 3 2 3 2 2 2 2 6" xfId="31272" xr:uid="{00000000-0005-0000-0000-0000007F0000}"/>
    <cellStyle name="Normal 2 3 2 3 2 2 2 2 7" xfId="31273" xr:uid="{00000000-0005-0000-0000-0000017F0000}"/>
    <cellStyle name="Normal 2 3 2 3 2 2 2 3" xfId="31274" xr:uid="{00000000-0005-0000-0000-0000027F0000}"/>
    <cellStyle name="Normal 2 3 2 3 2 2 2 4" xfId="31275" xr:uid="{00000000-0005-0000-0000-0000037F0000}"/>
    <cellStyle name="Normal 2 3 2 3 2 2 2 5" xfId="31276" xr:uid="{00000000-0005-0000-0000-0000047F0000}"/>
    <cellStyle name="Normal 2 3 2 3 2 2 2 6" xfId="31277" xr:uid="{00000000-0005-0000-0000-0000057F0000}"/>
    <cellStyle name="Normal 2 3 2 3 2 2 2 7" xfId="31278" xr:uid="{00000000-0005-0000-0000-0000067F0000}"/>
    <cellStyle name="Normal 2 3 2 3 2 2 2 8" xfId="31279" xr:uid="{00000000-0005-0000-0000-0000077F0000}"/>
    <cellStyle name="Normal 2 3 2 3 2 2 3" xfId="31280" xr:uid="{00000000-0005-0000-0000-0000087F0000}"/>
    <cellStyle name="Normal 2 3 2 3 2 2 3 2" xfId="31281" xr:uid="{00000000-0005-0000-0000-0000097F0000}"/>
    <cellStyle name="Normal 2 3 2 3 2 2 3 2 2" xfId="31282" xr:uid="{00000000-0005-0000-0000-00000A7F0000}"/>
    <cellStyle name="Normal 2 3 2 3 2 2 3 2 3" xfId="31283" xr:uid="{00000000-0005-0000-0000-00000B7F0000}"/>
    <cellStyle name="Normal 2 3 2 3 2 2 3 2 4" xfId="31284" xr:uid="{00000000-0005-0000-0000-00000C7F0000}"/>
    <cellStyle name="Normal 2 3 2 3 2 2 3 2 5" xfId="31285" xr:uid="{00000000-0005-0000-0000-00000D7F0000}"/>
    <cellStyle name="Normal 2 3 2 3 2 2 3 2 6" xfId="31286" xr:uid="{00000000-0005-0000-0000-00000E7F0000}"/>
    <cellStyle name="Normal 2 3 2 3 2 2 3 2 7" xfId="31287" xr:uid="{00000000-0005-0000-0000-00000F7F0000}"/>
    <cellStyle name="Normal 2 3 2 3 2 2 3 3" xfId="31288" xr:uid="{00000000-0005-0000-0000-0000107F0000}"/>
    <cellStyle name="Normal 2 3 2 3 2 2 3 4" xfId="31289" xr:uid="{00000000-0005-0000-0000-0000117F0000}"/>
    <cellStyle name="Normal 2 3 2 3 2 2 3 5" xfId="31290" xr:uid="{00000000-0005-0000-0000-0000127F0000}"/>
    <cellStyle name="Normal 2 3 2 3 2 2 3 6" xfId="31291" xr:uid="{00000000-0005-0000-0000-0000137F0000}"/>
    <cellStyle name="Normal 2 3 2 3 2 2 3 7" xfId="31292" xr:uid="{00000000-0005-0000-0000-0000147F0000}"/>
    <cellStyle name="Normal 2 3 2 3 2 2 3 8" xfId="31293" xr:uid="{00000000-0005-0000-0000-0000157F0000}"/>
    <cellStyle name="Normal 2 3 2 3 2 2 4" xfId="31294" xr:uid="{00000000-0005-0000-0000-0000167F0000}"/>
    <cellStyle name="Normal 2 3 2 3 2 2 4 2" xfId="31295" xr:uid="{00000000-0005-0000-0000-0000177F0000}"/>
    <cellStyle name="Normal 2 3 2 3 2 2 4 3" xfId="31296" xr:uid="{00000000-0005-0000-0000-0000187F0000}"/>
    <cellStyle name="Normal 2 3 2 3 2 2 4 4" xfId="31297" xr:uid="{00000000-0005-0000-0000-0000197F0000}"/>
    <cellStyle name="Normal 2 3 2 3 2 2 4 5" xfId="31298" xr:uid="{00000000-0005-0000-0000-00001A7F0000}"/>
    <cellStyle name="Normal 2 3 2 3 2 2 4 6" xfId="31299" xr:uid="{00000000-0005-0000-0000-00001B7F0000}"/>
    <cellStyle name="Normal 2 3 2 3 2 2 4 7" xfId="31300" xr:uid="{00000000-0005-0000-0000-00001C7F0000}"/>
    <cellStyle name="Normal 2 3 2 3 2 2 5" xfId="31301" xr:uid="{00000000-0005-0000-0000-00001D7F0000}"/>
    <cellStyle name="Normal 2 3 2 3 2 2 6" xfId="31302" xr:uid="{00000000-0005-0000-0000-00001E7F0000}"/>
    <cellStyle name="Normal 2 3 2 3 2 2 7" xfId="31303" xr:uid="{00000000-0005-0000-0000-00001F7F0000}"/>
    <cellStyle name="Normal 2 3 2 3 2 2 8" xfId="31304" xr:uid="{00000000-0005-0000-0000-0000207F0000}"/>
    <cellStyle name="Normal 2 3 2 3 2 2 9" xfId="31305" xr:uid="{00000000-0005-0000-0000-0000217F0000}"/>
    <cellStyle name="Normal 2 3 2 3 2 3" xfId="31306" xr:uid="{00000000-0005-0000-0000-0000227F0000}"/>
    <cellStyle name="Normal 2 3 2 3 2 3 2" xfId="31307" xr:uid="{00000000-0005-0000-0000-0000237F0000}"/>
    <cellStyle name="Normal 2 3 2 3 2 3 2 2" xfId="31308" xr:uid="{00000000-0005-0000-0000-0000247F0000}"/>
    <cellStyle name="Normal 2 3 2 3 2 3 2 2 2" xfId="31309" xr:uid="{00000000-0005-0000-0000-0000257F0000}"/>
    <cellStyle name="Normal 2 3 2 3 2 3 2 2 3" xfId="31310" xr:uid="{00000000-0005-0000-0000-0000267F0000}"/>
    <cellStyle name="Normal 2 3 2 3 2 3 2 2 4" xfId="31311" xr:uid="{00000000-0005-0000-0000-0000277F0000}"/>
    <cellStyle name="Normal 2 3 2 3 2 3 2 2 5" xfId="31312" xr:uid="{00000000-0005-0000-0000-0000287F0000}"/>
    <cellStyle name="Normal 2 3 2 3 2 3 2 2 6" xfId="31313" xr:uid="{00000000-0005-0000-0000-0000297F0000}"/>
    <cellStyle name="Normal 2 3 2 3 2 3 2 2 7" xfId="31314" xr:uid="{00000000-0005-0000-0000-00002A7F0000}"/>
    <cellStyle name="Normal 2 3 2 3 2 3 2 3" xfId="31315" xr:uid="{00000000-0005-0000-0000-00002B7F0000}"/>
    <cellStyle name="Normal 2 3 2 3 2 3 2 4" xfId="31316" xr:uid="{00000000-0005-0000-0000-00002C7F0000}"/>
    <cellStyle name="Normal 2 3 2 3 2 3 2 5" xfId="31317" xr:uid="{00000000-0005-0000-0000-00002D7F0000}"/>
    <cellStyle name="Normal 2 3 2 3 2 3 2 6" xfId="31318" xr:uid="{00000000-0005-0000-0000-00002E7F0000}"/>
    <cellStyle name="Normal 2 3 2 3 2 3 2 7" xfId="31319" xr:uid="{00000000-0005-0000-0000-00002F7F0000}"/>
    <cellStyle name="Normal 2 3 2 3 2 3 2 8" xfId="31320" xr:uid="{00000000-0005-0000-0000-0000307F0000}"/>
    <cellStyle name="Normal 2 3 2 3 2 3 3" xfId="31321" xr:uid="{00000000-0005-0000-0000-0000317F0000}"/>
    <cellStyle name="Normal 2 3 2 3 2 3 3 2" xfId="31322" xr:uid="{00000000-0005-0000-0000-0000327F0000}"/>
    <cellStyle name="Normal 2 3 2 3 2 3 3 3" xfId="31323" xr:uid="{00000000-0005-0000-0000-0000337F0000}"/>
    <cellStyle name="Normal 2 3 2 3 2 3 3 4" xfId="31324" xr:uid="{00000000-0005-0000-0000-0000347F0000}"/>
    <cellStyle name="Normal 2 3 2 3 2 3 3 5" xfId="31325" xr:uid="{00000000-0005-0000-0000-0000357F0000}"/>
    <cellStyle name="Normal 2 3 2 3 2 3 3 6" xfId="31326" xr:uid="{00000000-0005-0000-0000-0000367F0000}"/>
    <cellStyle name="Normal 2 3 2 3 2 3 3 7" xfId="31327" xr:uid="{00000000-0005-0000-0000-0000377F0000}"/>
    <cellStyle name="Normal 2 3 2 3 2 3 4" xfId="31328" xr:uid="{00000000-0005-0000-0000-0000387F0000}"/>
    <cellStyle name="Normal 2 3 2 3 2 3 5" xfId="31329" xr:uid="{00000000-0005-0000-0000-0000397F0000}"/>
    <cellStyle name="Normal 2 3 2 3 2 3 6" xfId="31330" xr:uid="{00000000-0005-0000-0000-00003A7F0000}"/>
    <cellStyle name="Normal 2 3 2 3 2 3 7" xfId="31331" xr:uid="{00000000-0005-0000-0000-00003B7F0000}"/>
    <cellStyle name="Normal 2 3 2 3 2 3 8" xfId="31332" xr:uid="{00000000-0005-0000-0000-00003C7F0000}"/>
    <cellStyle name="Normal 2 3 2 3 2 3 9" xfId="31333" xr:uid="{00000000-0005-0000-0000-00003D7F0000}"/>
    <cellStyle name="Normal 2 3 2 3 2 4" xfId="31334" xr:uid="{00000000-0005-0000-0000-00003E7F0000}"/>
    <cellStyle name="Normal 2 3 2 3 2 4 2" xfId="31335" xr:uid="{00000000-0005-0000-0000-00003F7F0000}"/>
    <cellStyle name="Normal 2 3 2 3 2 4 2 2" xfId="31336" xr:uid="{00000000-0005-0000-0000-0000407F0000}"/>
    <cellStyle name="Normal 2 3 2 3 2 4 2 3" xfId="31337" xr:uid="{00000000-0005-0000-0000-0000417F0000}"/>
    <cellStyle name="Normal 2 3 2 3 2 4 2 4" xfId="31338" xr:uid="{00000000-0005-0000-0000-0000427F0000}"/>
    <cellStyle name="Normal 2 3 2 3 2 4 2 5" xfId="31339" xr:uid="{00000000-0005-0000-0000-0000437F0000}"/>
    <cellStyle name="Normal 2 3 2 3 2 4 2 6" xfId="31340" xr:uid="{00000000-0005-0000-0000-0000447F0000}"/>
    <cellStyle name="Normal 2 3 2 3 2 4 2 7" xfId="31341" xr:uid="{00000000-0005-0000-0000-0000457F0000}"/>
    <cellStyle name="Normal 2 3 2 3 2 4 3" xfId="31342" xr:uid="{00000000-0005-0000-0000-0000467F0000}"/>
    <cellStyle name="Normal 2 3 2 3 2 4 4" xfId="31343" xr:uid="{00000000-0005-0000-0000-0000477F0000}"/>
    <cellStyle name="Normal 2 3 2 3 2 4 5" xfId="31344" xr:uid="{00000000-0005-0000-0000-0000487F0000}"/>
    <cellStyle name="Normal 2 3 2 3 2 4 6" xfId="31345" xr:uid="{00000000-0005-0000-0000-0000497F0000}"/>
    <cellStyle name="Normal 2 3 2 3 2 4 7" xfId="31346" xr:uid="{00000000-0005-0000-0000-00004A7F0000}"/>
    <cellStyle name="Normal 2 3 2 3 2 4 8" xfId="31347" xr:uid="{00000000-0005-0000-0000-00004B7F0000}"/>
    <cellStyle name="Normal 2 3 2 3 2 5" xfId="31348" xr:uid="{00000000-0005-0000-0000-00004C7F0000}"/>
    <cellStyle name="Normal 2 3 2 3 2 5 2" xfId="31349" xr:uid="{00000000-0005-0000-0000-00004D7F0000}"/>
    <cellStyle name="Normal 2 3 2 3 2 5 3" xfId="31350" xr:uid="{00000000-0005-0000-0000-00004E7F0000}"/>
    <cellStyle name="Normal 2 3 2 3 2 5 4" xfId="31351" xr:uid="{00000000-0005-0000-0000-00004F7F0000}"/>
    <cellStyle name="Normal 2 3 2 3 2 5 5" xfId="31352" xr:uid="{00000000-0005-0000-0000-0000507F0000}"/>
    <cellStyle name="Normal 2 3 2 3 2 5 6" xfId="31353" xr:uid="{00000000-0005-0000-0000-0000517F0000}"/>
    <cellStyle name="Normal 2 3 2 3 2 5 7" xfId="31354" xr:uid="{00000000-0005-0000-0000-0000527F0000}"/>
    <cellStyle name="Normal 2 3 2 3 2 6" xfId="31355" xr:uid="{00000000-0005-0000-0000-0000537F0000}"/>
    <cellStyle name="Normal 2 3 2 3 2 7" xfId="31356" xr:uid="{00000000-0005-0000-0000-0000547F0000}"/>
    <cellStyle name="Normal 2 3 2 3 2 8" xfId="31357" xr:uid="{00000000-0005-0000-0000-0000557F0000}"/>
    <cellStyle name="Normal 2 3 2 3 2 9" xfId="31358" xr:uid="{00000000-0005-0000-0000-0000567F0000}"/>
    <cellStyle name="Normal 2 3 2 3 3" xfId="31359" xr:uid="{00000000-0005-0000-0000-0000577F0000}"/>
    <cellStyle name="Normal 2 3 2 3 3 10" xfId="31360" xr:uid="{00000000-0005-0000-0000-0000587F0000}"/>
    <cellStyle name="Normal 2 3 2 3 3 2" xfId="31361" xr:uid="{00000000-0005-0000-0000-0000597F0000}"/>
    <cellStyle name="Normal 2 3 2 3 3 2 2" xfId="31362" xr:uid="{00000000-0005-0000-0000-00005A7F0000}"/>
    <cellStyle name="Normal 2 3 2 3 3 2 2 2" xfId="31363" xr:uid="{00000000-0005-0000-0000-00005B7F0000}"/>
    <cellStyle name="Normal 2 3 2 3 3 2 2 3" xfId="31364" xr:uid="{00000000-0005-0000-0000-00005C7F0000}"/>
    <cellStyle name="Normal 2 3 2 3 3 2 2 4" xfId="31365" xr:uid="{00000000-0005-0000-0000-00005D7F0000}"/>
    <cellStyle name="Normal 2 3 2 3 3 2 2 5" xfId="31366" xr:uid="{00000000-0005-0000-0000-00005E7F0000}"/>
    <cellStyle name="Normal 2 3 2 3 3 2 2 6" xfId="31367" xr:uid="{00000000-0005-0000-0000-00005F7F0000}"/>
    <cellStyle name="Normal 2 3 2 3 3 2 2 7" xfId="31368" xr:uid="{00000000-0005-0000-0000-0000607F0000}"/>
    <cellStyle name="Normal 2 3 2 3 3 2 3" xfId="31369" xr:uid="{00000000-0005-0000-0000-0000617F0000}"/>
    <cellStyle name="Normal 2 3 2 3 3 2 4" xfId="31370" xr:uid="{00000000-0005-0000-0000-0000627F0000}"/>
    <cellStyle name="Normal 2 3 2 3 3 2 5" xfId="31371" xr:uid="{00000000-0005-0000-0000-0000637F0000}"/>
    <cellStyle name="Normal 2 3 2 3 3 2 6" xfId="31372" xr:uid="{00000000-0005-0000-0000-0000647F0000}"/>
    <cellStyle name="Normal 2 3 2 3 3 2 7" xfId="31373" xr:uid="{00000000-0005-0000-0000-0000657F0000}"/>
    <cellStyle name="Normal 2 3 2 3 3 2 8" xfId="31374" xr:uid="{00000000-0005-0000-0000-0000667F0000}"/>
    <cellStyle name="Normal 2 3 2 3 3 3" xfId="31375" xr:uid="{00000000-0005-0000-0000-0000677F0000}"/>
    <cellStyle name="Normal 2 3 2 3 3 3 2" xfId="31376" xr:uid="{00000000-0005-0000-0000-0000687F0000}"/>
    <cellStyle name="Normal 2 3 2 3 3 3 2 2" xfId="31377" xr:uid="{00000000-0005-0000-0000-0000697F0000}"/>
    <cellStyle name="Normal 2 3 2 3 3 3 2 3" xfId="31378" xr:uid="{00000000-0005-0000-0000-00006A7F0000}"/>
    <cellStyle name="Normal 2 3 2 3 3 3 2 4" xfId="31379" xr:uid="{00000000-0005-0000-0000-00006B7F0000}"/>
    <cellStyle name="Normal 2 3 2 3 3 3 2 5" xfId="31380" xr:uid="{00000000-0005-0000-0000-00006C7F0000}"/>
    <cellStyle name="Normal 2 3 2 3 3 3 2 6" xfId="31381" xr:uid="{00000000-0005-0000-0000-00006D7F0000}"/>
    <cellStyle name="Normal 2 3 2 3 3 3 2 7" xfId="31382" xr:uid="{00000000-0005-0000-0000-00006E7F0000}"/>
    <cellStyle name="Normal 2 3 2 3 3 3 3" xfId="31383" xr:uid="{00000000-0005-0000-0000-00006F7F0000}"/>
    <cellStyle name="Normal 2 3 2 3 3 3 4" xfId="31384" xr:uid="{00000000-0005-0000-0000-0000707F0000}"/>
    <cellStyle name="Normal 2 3 2 3 3 3 5" xfId="31385" xr:uid="{00000000-0005-0000-0000-0000717F0000}"/>
    <cellStyle name="Normal 2 3 2 3 3 3 6" xfId="31386" xr:uid="{00000000-0005-0000-0000-0000727F0000}"/>
    <cellStyle name="Normal 2 3 2 3 3 3 7" xfId="31387" xr:uid="{00000000-0005-0000-0000-0000737F0000}"/>
    <cellStyle name="Normal 2 3 2 3 3 3 8" xfId="31388" xr:uid="{00000000-0005-0000-0000-0000747F0000}"/>
    <cellStyle name="Normal 2 3 2 3 3 4" xfId="31389" xr:uid="{00000000-0005-0000-0000-0000757F0000}"/>
    <cellStyle name="Normal 2 3 2 3 3 4 2" xfId="31390" xr:uid="{00000000-0005-0000-0000-0000767F0000}"/>
    <cellStyle name="Normal 2 3 2 3 3 4 3" xfId="31391" xr:uid="{00000000-0005-0000-0000-0000777F0000}"/>
    <cellStyle name="Normal 2 3 2 3 3 4 4" xfId="31392" xr:uid="{00000000-0005-0000-0000-0000787F0000}"/>
    <cellStyle name="Normal 2 3 2 3 3 4 5" xfId="31393" xr:uid="{00000000-0005-0000-0000-0000797F0000}"/>
    <cellStyle name="Normal 2 3 2 3 3 4 6" xfId="31394" xr:uid="{00000000-0005-0000-0000-00007A7F0000}"/>
    <cellStyle name="Normal 2 3 2 3 3 4 7" xfId="31395" xr:uid="{00000000-0005-0000-0000-00007B7F0000}"/>
    <cellStyle name="Normal 2 3 2 3 3 5" xfId="31396" xr:uid="{00000000-0005-0000-0000-00007C7F0000}"/>
    <cellStyle name="Normal 2 3 2 3 3 6" xfId="31397" xr:uid="{00000000-0005-0000-0000-00007D7F0000}"/>
    <cellStyle name="Normal 2 3 2 3 3 7" xfId="31398" xr:uid="{00000000-0005-0000-0000-00007E7F0000}"/>
    <cellStyle name="Normal 2 3 2 3 3 8" xfId="31399" xr:uid="{00000000-0005-0000-0000-00007F7F0000}"/>
    <cellStyle name="Normal 2 3 2 3 3 9" xfId="31400" xr:uid="{00000000-0005-0000-0000-0000807F0000}"/>
    <cellStyle name="Normal 2 3 2 3 4" xfId="31401" xr:uid="{00000000-0005-0000-0000-0000817F0000}"/>
    <cellStyle name="Normal 2 3 2 3 4 2" xfId="31402" xr:uid="{00000000-0005-0000-0000-0000827F0000}"/>
    <cellStyle name="Normal 2 3 2 3 4 2 2" xfId="31403" xr:uid="{00000000-0005-0000-0000-0000837F0000}"/>
    <cellStyle name="Normal 2 3 2 3 4 2 2 2" xfId="31404" xr:uid="{00000000-0005-0000-0000-0000847F0000}"/>
    <cellStyle name="Normal 2 3 2 3 4 2 2 3" xfId="31405" xr:uid="{00000000-0005-0000-0000-0000857F0000}"/>
    <cellStyle name="Normal 2 3 2 3 4 2 2 4" xfId="31406" xr:uid="{00000000-0005-0000-0000-0000867F0000}"/>
    <cellStyle name="Normal 2 3 2 3 4 2 2 5" xfId="31407" xr:uid="{00000000-0005-0000-0000-0000877F0000}"/>
    <cellStyle name="Normal 2 3 2 3 4 2 2 6" xfId="31408" xr:uid="{00000000-0005-0000-0000-0000887F0000}"/>
    <cellStyle name="Normal 2 3 2 3 4 2 2 7" xfId="31409" xr:uid="{00000000-0005-0000-0000-0000897F0000}"/>
    <cellStyle name="Normal 2 3 2 3 4 2 3" xfId="31410" xr:uid="{00000000-0005-0000-0000-00008A7F0000}"/>
    <cellStyle name="Normal 2 3 2 3 4 2 4" xfId="31411" xr:uid="{00000000-0005-0000-0000-00008B7F0000}"/>
    <cellStyle name="Normal 2 3 2 3 4 2 5" xfId="31412" xr:uid="{00000000-0005-0000-0000-00008C7F0000}"/>
    <cellStyle name="Normal 2 3 2 3 4 2 6" xfId="31413" xr:uid="{00000000-0005-0000-0000-00008D7F0000}"/>
    <cellStyle name="Normal 2 3 2 3 4 2 7" xfId="31414" xr:uid="{00000000-0005-0000-0000-00008E7F0000}"/>
    <cellStyle name="Normal 2 3 2 3 4 2 8" xfId="31415" xr:uid="{00000000-0005-0000-0000-00008F7F0000}"/>
    <cellStyle name="Normal 2 3 2 3 4 3" xfId="31416" xr:uid="{00000000-0005-0000-0000-0000907F0000}"/>
    <cellStyle name="Normal 2 3 2 3 4 3 2" xfId="31417" xr:uid="{00000000-0005-0000-0000-0000917F0000}"/>
    <cellStyle name="Normal 2 3 2 3 4 3 3" xfId="31418" xr:uid="{00000000-0005-0000-0000-0000927F0000}"/>
    <cellStyle name="Normal 2 3 2 3 4 3 4" xfId="31419" xr:uid="{00000000-0005-0000-0000-0000937F0000}"/>
    <cellStyle name="Normal 2 3 2 3 4 3 5" xfId="31420" xr:uid="{00000000-0005-0000-0000-0000947F0000}"/>
    <cellStyle name="Normal 2 3 2 3 4 3 6" xfId="31421" xr:uid="{00000000-0005-0000-0000-0000957F0000}"/>
    <cellStyle name="Normal 2 3 2 3 4 3 7" xfId="31422" xr:uid="{00000000-0005-0000-0000-0000967F0000}"/>
    <cellStyle name="Normal 2 3 2 3 4 4" xfId="31423" xr:uid="{00000000-0005-0000-0000-0000977F0000}"/>
    <cellStyle name="Normal 2 3 2 3 4 5" xfId="31424" xr:uid="{00000000-0005-0000-0000-0000987F0000}"/>
    <cellStyle name="Normal 2 3 2 3 4 6" xfId="31425" xr:uid="{00000000-0005-0000-0000-0000997F0000}"/>
    <cellStyle name="Normal 2 3 2 3 4 7" xfId="31426" xr:uid="{00000000-0005-0000-0000-00009A7F0000}"/>
    <cellStyle name="Normal 2 3 2 3 4 8" xfId="31427" xr:uid="{00000000-0005-0000-0000-00009B7F0000}"/>
    <cellStyle name="Normal 2 3 2 3 4 9" xfId="31428" xr:uid="{00000000-0005-0000-0000-00009C7F0000}"/>
    <cellStyle name="Normal 2 3 2 3 5" xfId="31429" xr:uid="{00000000-0005-0000-0000-00009D7F0000}"/>
    <cellStyle name="Normal 2 3 2 3 5 2" xfId="31430" xr:uid="{00000000-0005-0000-0000-00009E7F0000}"/>
    <cellStyle name="Normal 2 3 2 3 5 2 2" xfId="31431" xr:uid="{00000000-0005-0000-0000-00009F7F0000}"/>
    <cellStyle name="Normal 2 3 2 3 5 2 3" xfId="31432" xr:uid="{00000000-0005-0000-0000-0000A07F0000}"/>
    <cellStyle name="Normal 2 3 2 3 5 2 4" xfId="31433" xr:uid="{00000000-0005-0000-0000-0000A17F0000}"/>
    <cellStyle name="Normal 2 3 2 3 5 2 5" xfId="31434" xr:uid="{00000000-0005-0000-0000-0000A27F0000}"/>
    <cellStyle name="Normal 2 3 2 3 5 2 6" xfId="31435" xr:uid="{00000000-0005-0000-0000-0000A37F0000}"/>
    <cellStyle name="Normal 2 3 2 3 5 2 7" xfId="31436" xr:uid="{00000000-0005-0000-0000-0000A47F0000}"/>
    <cellStyle name="Normal 2 3 2 3 5 3" xfId="31437" xr:uid="{00000000-0005-0000-0000-0000A57F0000}"/>
    <cellStyle name="Normal 2 3 2 3 5 4" xfId="31438" xr:uid="{00000000-0005-0000-0000-0000A67F0000}"/>
    <cellStyle name="Normal 2 3 2 3 5 5" xfId="31439" xr:uid="{00000000-0005-0000-0000-0000A77F0000}"/>
    <cellStyle name="Normal 2 3 2 3 5 6" xfId="31440" xr:uid="{00000000-0005-0000-0000-0000A87F0000}"/>
    <cellStyle name="Normal 2 3 2 3 5 7" xfId="31441" xr:uid="{00000000-0005-0000-0000-0000A97F0000}"/>
    <cellStyle name="Normal 2 3 2 3 5 8" xfId="31442" xr:uid="{00000000-0005-0000-0000-0000AA7F0000}"/>
    <cellStyle name="Normal 2 3 2 3 6" xfId="31443" xr:uid="{00000000-0005-0000-0000-0000AB7F0000}"/>
    <cellStyle name="Normal 2 3 2 3 6 2" xfId="31444" xr:uid="{00000000-0005-0000-0000-0000AC7F0000}"/>
    <cellStyle name="Normal 2 3 2 3 6 3" xfId="31445" xr:uid="{00000000-0005-0000-0000-0000AD7F0000}"/>
    <cellStyle name="Normal 2 3 2 3 6 4" xfId="31446" xr:uid="{00000000-0005-0000-0000-0000AE7F0000}"/>
    <cellStyle name="Normal 2 3 2 3 6 5" xfId="31447" xr:uid="{00000000-0005-0000-0000-0000AF7F0000}"/>
    <cellStyle name="Normal 2 3 2 3 6 6" xfId="31448" xr:uid="{00000000-0005-0000-0000-0000B07F0000}"/>
    <cellStyle name="Normal 2 3 2 3 6 7" xfId="31449" xr:uid="{00000000-0005-0000-0000-0000B17F0000}"/>
    <cellStyle name="Normal 2 3 2 3 7" xfId="31450" xr:uid="{00000000-0005-0000-0000-0000B27F0000}"/>
    <cellStyle name="Normal 2 3 2 3 8" xfId="31451" xr:uid="{00000000-0005-0000-0000-0000B37F0000}"/>
    <cellStyle name="Normal 2 3 2 3 9" xfId="31452" xr:uid="{00000000-0005-0000-0000-0000B47F0000}"/>
    <cellStyle name="Normal 2 3 2 4" xfId="31453" xr:uid="{00000000-0005-0000-0000-0000B57F0000}"/>
    <cellStyle name="Normal 2 3 2 4 10" xfId="31454" xr:uid="{00000000-0005-0000-0000-0000B67F0000}"/>
    <cellStyle name="Normal 2 3 2 4 11" xfId="31455" xr:uid="{00000000-0005-0000-0000-0000B77F0000}"/>
    <cellStyle name="Normal 2 3 2 4 2" xfId="31456" xr:uid="{00000000-0005-0000-0000-0000B87F0000}"/>
    <cellStyle name="Normal 2 3 2 4 2 10" xfId="31457" xr:uid="{00000000-0005-0000-0000-0000B97F0000}"/>
    <cellStyle name="Normal 2 3 2 4 2 2" xfId="31458" xr:uid="{00000000-0005-0000-0000-0000BA7F0000}"/>
    <cellStyle name="Normal 2 3 2 4 2 2 2" xfId="31459" xr:uid="{00000000-0005-0000-0000-0000BB7F0000}"/>
    <cellStyle name="Normal 2 3 2 4 2 2 2 2" xfId="31460" xr:uid="{00000000-0005-0000-0000-0000BC7F0000}"/>
    <cellStyle name="Normal 2 3 2 4 2 2 2 3" xfId="31461" xr:uid="{00000000-0005-0000-0000-0000BD7F0000}"/>
    <cellStyle name="Normal 2 3 2 4 2 2 2 4" xfId="31462" xr:uid="{00000000-0005-0000-0000-0000BE7F0000}"/>
    <cellStyle name="Normal 2 3 2 4 2 2 2 5" xfId="31463" xr:uid="{00000000-0005-0000-0000-0000BF7F0000}"/>
    <cellStyle name="Normal 2 3 2 4 2 2 2 6" xfId="31464" xr:uid="{00000000-0005-0000-0000-0000C07F0000}"/>
    <cellStyle name="Normal 2 3 2 4 2 2 2 7" xfId="31465" xr:uid="{00000000-0005-0000-0000-0000C17F0000}"/>
    <cellStyle name="Normal 2 3 2 4 2 2 3" xfId="31466" xr:uid="{00000000-0005-0000-0000-0000C27F0000}"/>
    <cellStyle name="Normal 2 3 2 4 2 2 4" xfId="31467" xr:uid="{00000000-0005-0000-0000-0000C37F0000}"/>
    <cellStyle name="Normal 2 3 2 4 2 2 5" xfId="31468" xr:uid="{00000000-0005-0000-0000-0000C47F0000}"/>
    <cellStyle name="Normal 2 3 2 4 2 2 6" xfId="31469" xr:uid="{00000000-0005-0000-0000-0000C57F0000}"/>
    <cellStyle name="Normal 2 3 2 4 2 2 7" xfId="31470" xr:uid="{00000000-0005-0000-0000-0000C67F0000}"/>
    <cellStyle name="Normal 2 3 2 4 2 2 8" xfId="31471" xr:uid="{00000000-0005-0000-0000-0000C77F0000}"/>
    <cellStyle name="Normal 2 3 2 4 2 3" xfId="31472" xr:uid="{00000000-0005-0000-0000-0000C87F0000}"/>
    <cellStyle name="Normal 2 3 2 4 2 3 2" xfId="31473" xr:uid="{00000000-0005-0000-0000-0000C97F0000}"/>
    <cellStyle name="Normal 2 3 2 4 2 3 2 2" xfId="31474" xr:uid="{00000000-0005-0000-0000-0000CA7F0000}"/>
    <cellStyle name="Normal 2 3 2 4 2 3 2 3" xfId="31475" xr:uid="{00000000-0005-0000-0000-0000CB7F0000}"/>
    <cellStyle name="Normal 2 3 2 4 2 3 2 4" xfId="31476" xr:uid="{00000000-0005-0000-0000-0000CC7F0000}"/>
    <cellStyle name="Normal 2 3 2 4 2 3 2 5" xfId="31477" xr:uid="{00000000-0005-0000-0000-0000CD7F0000}"/>
    <cellStyle name="Normal 2 3 2 4 2 3 2 6" xfId="31478" xr:uid="{00000000-0005-0000-0000-0000CE7F0000}"/>
    <cellStyle name="Normal 2 3 2 4 2 3 2 7" xfId="31479" xr:uid="{00000000-0005-0000-0000-0000CF7F0000}"/>
    <cellStyle name="Normal 2 3 2 4 2 3 3" xfId="31480" xr:uid="{00000000-0005-0000-0000-0000D07F0000}"/>
    <cellStyle name="Normal 2 3 2 4 2 3 4" xfId="31481" xr:uid="{00000000-0005-0000-0000-0000D17F0000}"/>
    <cellStyle name="Normal 2 3 2 4 2 3 5" xfId="31482" xr:uid="{00000000-0005-0000-0000-0000D27F0000}"/>
    <cellStyle name="Normal 2 3 2 4 2 3 6" xfId="31483" xr:uid="{00000000-0005-0000-0000-0000D37F0000}"/>
    <cellStyle name="Normal 2 3 2 4 2 3 7" xfId="31484" xr:uid="{00000000-0005-0000-0000-0000D47F0000}"/>
    <cellStyle name="Normal 2 3 2 4 2 3 8" xfId="31485" xr:uid="{00000000-0005-0000-0000-0000D57F0000}"/>
    <cellStyle name="Normal 2 3 2 4 2 4" xfId="31486" xr:uid="{00000000-0005-0000-0000-0000D67F0000}"/>
    <cellStyle name="Normal 2 3 2 4 2 4 2" xfId="31487" xr:uid="{00000000-0005-0000-0000-0000D77F0000}"/>
    <cellStyle name="Normal 2 3 2 4 2 4 3" xfId="31488" xr:uid="{00000000-0005-0000-0000-0000D87F0000}"/>
    <cellStyle name="Normal 2 3 2 4 2 4 4" xfId="31489" xr:uid="{00000000-0005-0000-0000-0000D97F0000}"/>
    <cellStyle name="Normal 2 3 2 4 2 4 5" xfId="31490" xr:uid="{00000000-0005-0000-0000-0000DA7F0000}"/>
    <cellStyle name="Normal 2 3 2 4 2 4 6" xfId="31491" xr:uid="{00000000-0005-0000-0000-0000DB7F0000}"/>
    <cellStyle name="Normal 2 3 2 4 2 4 7" xfId="31492" xr:uid="{00000000-0005-0000-0000-0000DC7F0000}"/>
    <cellStyle name="Normal 2 3 2 4 2 5" xfId="31493" xr:uid="{00000000-0005-0000-0000-0000DD7F0000}"/>
    <cellStyle name="Normal 2 3 2 4 2 6" xfId="31494" xr:uid="{00000000-0005-0000-0000-0000DE7F0000}"/>
    <cellStyle name="Normal 2 3 2 4 2 7" xfId="31495" xr:uid="{00000000-0005-0000-0000-0000DF7F0000}"/>
    <cellStyle name="Normal 2 3 2 4 2 8" xfId="31496" xr:uid="{00000000-0005-0000-0000-0000E07F0000}"/>
    <cellStyle name="Normal 2 3 2 4 2 9" xfId="31497" xr:uid="{00000000-0005-0000-0000-0000E17F0000}"/>
    <cellStyle name="Normal 2 3 2 4 3" xfId="31498" xr:uid="{00000000-0005-0000-0000-0000E27F0000}"/>
    <cellStyle name="Normal 2 3 2 4 3 2" xfId="31499" xr:uid="{00000000-0005-0000-0000-0000E37F0000}"/>
    <cellStyle name="Normal 2 3 2 4 3 2 2" xfId="31500" xr:uid="{00000000-0005-0000-0000-0000E47F0000}"/>
    <cellStyle name="Normal 2 3 2 4 3 2 2 2" xfId="31501" xr:uid="{00000000-0005-0000-0000-0000E57F0000}"/>
    <cellStyle name="Normal 2 3 2 4 3 2 2 3" xfId="31502" xr:uid="{00000000-0005-0000-0000-0000E67F0000}"/>
    <cellStyle name="Normal 2 3 2 4 3 2 2 4" xfId="31503" xr:uid="{00000000-0005-0000-0000-0000E77F0000}"/>
    <cellStyle name="Normal 2 3 2 4 3 2 2 5" xfId="31504" xr:uid="{00000000-0005-0000-0000-0000E87F0000}"/>
    <cellStyle name="Normal 2 3 2 4 3 2 2 6" xfId="31505" xr:uid="{00000000-0005-0000-0000-0000E97F0000}"/>
    <cellStyle name="Normal 2 3 2 4 3 2 2 7" xfId="31506" xr:uid="{00000000-0005-0000-0000-0000EA7F0000}"/>
    <cellStyle name="Normal 2 3 2 4 3 2 3" xfId="31507" xr:uid="{00000000-0005-0000-0000-0000EB7F0000}"/>
    <cellStyle name="Normal 2 3 2 4 3 2 4" xfId="31508" xr:uid="{00000000-0005-0000-0000-0000EC7F0000}"/>
    <cellStyle name="Normal 2 3 2 4 3 2 5" xfId="31509" xr:uid="{00000000-0005-0000-0000-0000ED7F0000}"/>
    <cellStyle name="Normal 2 3 2 4 3 2 6" xfId="31510" xr:uid="{00000000-0005-0000-0000-0000EE7F0000}"/>
    <cellStyle name="Normal 2 3 2 4 3 2 7" xfId="31511" xr:uid="{00000000-0005-0000-0000-0000EF7F0000}"/>
    <cellStyle name="Normal 2 3 2 4 3 2 8" xfId="31512" xr:uid="{00000000-0005-0000-0000-0000F07F0000}"/>
    <cellStyle name="Normal 2 3 2 4 3 3" xfId="31513" xr:uid="{00000000-0005-0000-0000-0000F17F0000}"/>
    <cellStyle name="Normal 2 3 2 4 3 3 2" xfId="31514" xr:uid="{00000000-0005-0000-0000-0000F27F0000}"/>
    <cellStyle name="Normal 2 3 2 4 3 3 3" xfId="31515" xr:uid="{00000000-0005-0000-0000-0000F37F0000}"/>
    <cellStyle name="Normal 2 3 2 4 3 3 4" xfId="31516" xr:uid="{00000000-0005-0000-0000-0000F47F0000}"/>
    <cellStyle name="Normal 2 3 2 4 3 3 5" xfId="31517" xr:uid="{00000000-0005-0000-0000-0000F57F0000}"/>
    <cellStyle name="Normal 2 3 2 4 3 3 6" xfId="31518" xr:uid="{00000000-0005-0000-0000-0000F67F0000}"/>
    <cellStyle name="Normal 2 3 2 4 3 3 7" xfId="31519" xr:uid="{00000000-0005-0000-0000-0000F77F0000}"/>
    <cellStyle name="Normal 2 3 2 4 3 4" xfId="31520" xr:uid="{00000000-0005-0000-0000-0000F87F0000}"/>
    <cellStyle name="Normal 2 3 2 4 3 5" xfId="31521" xr:uid="{00000000-0005-0000-0000-0000F97F0000}"/>
    <cellStyle name="Normal 2 3 2 4 3 6" xfId="31522" xr:uid="{00000000-0005-0000-0000-0000FA7F0000}"/>
    <cellStyle name="Normal 2 3 2 4 3 7" xfId="31523" xr:uid="{00000000-0005-0000-0000-0000FB7F0000}"/>
    <cellStyle name="Normal 2 3 2 4 3 8" xfId="31524" xr:uid="{00000000-0005-0000-0000-0000FC7F0000}"/>
    <cellStyle name="Normal 2 3 2 4 3 9" xfId="31525" xr:uid="{00000000-0005-0000-0000-0000FD7F0000}"/>
    <cellStyle name="Normal 2 3 2 4 4" xfId="31526" xr:uid="{00000000-0005-0000-0000-0000FE7F0000}"/>
    <cellStyle name="Normal 2 3 2 4 4 2" xfId="31527" xr:uid="{00000000-0005-0000-0000-0000FF7F0000}"/>
    <cellStyle name="Normal 2 3 2 4 4 2 2" xfId="31528" xr:uid="{00000000-0005-0000-0000-000000800000}"/>
    <cellStyle name="Normal 2 3 2 4 4 2 3" xfId="31529" xr:uid="{00000000-0005-0000-0000-000001800000}"/>
    <cellStyle name="Normal 2 3 2 4 4 2 4" xfId="31530" xr:uid="{00000000-0005-0000-0000-000002800000}"/>
    <cellStyle name="Normal 2 3 2 4 4 2 5" xfId="31531" xr:uid="{00000000-0005-0000-0000-000003800000}"/>
    <cellStyle name="Normal 2 3 2 4 4 2 6" xfId="31532" xr:uid="{00000000-0005-0000-0000-000004800000}"/>
    <cellStyle name="Normal 2 3 2 4 4 2 7" xfId="31533" xr:uid="{00000000-0005-0000-0000-000005800000}"/>
    <cellStyle name="Normal 2 3 2 4 4 3" xfId="31534" xr:uid="{00000000-0005-0000-0000-000006800000}"/>
    <cellStyle name="Normal 2 3 2 4 4 4" xfId="31535" xr:uid="{00000000-0005-0000-0000-000007800000}"/>
    <cellStyle name="Normal 2 3 2 4 4 5" xfId="31536" xr:uid="{00000000-0005-0000-0000-000008800000}"/>
    <cellStyle name="Normal 2 3 2 4 4 6" xfId="31537" xr:uid="{00000000-0005-0000-0000-000009800000}"/>
    <cellStyle name="Normal 2 3 2 4 4 7" xfId="31538" xr:uid="{00000000-0005-0000-0000-00000A800000}"/>
    <cellStyle name="Normal 2 3 2 4 4 8" xfId="31539" xr:uid="{00000000-0005-0000-0000-00000B800000}"/>
    <cellStyle name="Normal 2 3 2 4 5" xfId="31540" xr:uid="{00000000-0005-0000-0000-00000C800000}"/>
    <cellStyle name="Normal 2 3 2 4 5 2" xfId="31541" xr:uid="{00000000-0005-0000-0000-00000D800000}"/>
    <cellStyle name="Normal 2 3 2 4 5 3" xfId="31542" xr:uid="{00000000-0005-0000-0000-00000E800000}"/>
    <cellStyle name="Normal 2 3 2 4 5 4" xfId="31543" xr:uid="{00000000-0005-0000-0000-00000F800000}"/>
    <cellStyle name="Normal 2 3 2 4 5 5" xfId="31544" xr:uid="{00000000-0005-0000-0000-000010800000}"/>
    <cellStyle name="Normal 2 3 2 4 5 6" xfId="31545" xr:uid="{00000000-0005-0000-0000-000011800000}"/>
    <cellStyle name="Normal 2 3 2 4 5 7" xfId="31546" xr:uid="{00000000-0005-0000-0000-000012800000}"/>
    <cellStyle name="Normal 2 3 2 4 6" xfId="31547" xr:uid="{00000000-0005-0000-0000-000013800000}"/>
    <cellStyle name="Normal 2 3 2 4 7" xfId="31548" xr:uid="{00000000-0005-0000-0000-000014800000}"/>
    <cellStyle name="Normal 2 3 2 4 8" xfId="31549" xr:uid="{00000000-0005-0000-0000-000015800000}"/>
    <cellStyle name="Normal 2 3 2 4 9" xfId="31550" xr:uid="{00000000-0005-0000-0000-000016800000}"/>
    <cellStyle name="Normal 2 3 2 5" xfId="31551" xr:uid="{00000000-0005-0000-0000-000017800000}"/>
    <cellStyle name="Normal 2 3 2 5 10" xfId="31552" xr:uid="{00000000-0005-0000-0000-000018800000}"/>
    <cellStyle name="Normal 2 3 2 5 11" xfId="31553" xr:uid="{00000000-0005-0000-0000-000019800000}"/>
    <cellStyle name="Normal 2 3 2 5 2" xfId="31554" xr:uid="{00000000-0005-0000-0000-00001A800000}"/>
    <cellStyle name="Normal 2 3 2 5 2 10" xfId="31555" xr:uid="{00000000-0005-0000-0000-00001B800000}"/>
    <cellStyle name="Normal 2 3 2 5 2 2" xfId="31556" xr:uid="{00000000-0005-0000-0000-00001C800000}"/>
    <cellStyle name="Normal 2 3 2 5 2 2 2" xfId="31557" xr:uid="{00000000-0005-0000-0000-00001D800000}"/>
    <cellStyle name="Normal 2 3 2 5 2 2 2 2" xfId="31558" xr:uid="{00000000-0005-0000-0000-00001E800000}"/>
    <cellStyle name="Normal 2 3 2 5 2 2 2 3" xfId="31559" xr:uid="{00000000-0005-0000-0000-00001F800000}"/>
    <cellStyle name="Normal 2 3 2 5 2 2 2 4" xfId="31560" xr:uid="{00000000-0005-0000-0000-000020800000}"/>
    <cellStyle name="Normal 2 3 2 5 2 2 2 5" xfId="31561" xr:uid="{00000000-0005-0000-0000-000021800000}"/>
    <cellStyle name="Normal 2 3 2 5 2 2 2 6" xfId="31562" xr:uid="{00000000-0005-0000-0000-000022800000}"/>
    <cellStyle name="Normal 2 3 2 5 2 2 2 7" xfId="31563" xr:uid="{00000000-0005-0000-0000-000023800000}"/>
    <cellStyle name="Normal 2 3 2 5 2 2 3" xfId="31564" xr:uid="{00000000-0005-0000-0000-000024800000}"/>
    <cellStyle name="Normal 2 3 2 5 2 2 4" xfId="31565" xr:uid="{00000000-0005-0000-0000-000025800000}"/>
    <cellStyle name="Normal 2 3 2 5 2 2 5" xfId="31566" xr:uid="{00000000-0005-0000-0000-000026800000}"/>
    <cellStyle name="Normal 2 3 2 5 2 2 6" xfId="31567" xr:uid="{00000000-0005-0000-0000-000027800000}"/>
    <cellStyle name="Normal 2 3 2 5 2 2 7" xfId="31568" xr:uid="{00000000-0005-0000-0000-000028800000}"/>
    <cellStyle name="Normal 2 3 2 5 2 2 8" xfId="31569" xr:uid="{00000000-0005-0000-0000-000029800000}"/>
    <cellStyle name="Normal 2 3 2 5 2 3" xfId="31570" xr:uid="{00000000-0005-0000-0000-00002A800000}"/>
    <cellStyle name="Normal 2 3 2 5 2 3 2" xfId="31571" xr:uid="{00000000-0005-0000-0000-00002B800000}"/>
    <cellStyle name="Normal 2 3 2 5 2 3 2 2" xfId="31572" xr:uid="{00000000-0005-0000-0000-00002C800000}"/>
    <cellStyle name="Normal 2 3 2 5 2 3 2 3" xfId="31573" xr:uid="{00000000-0005-0000-0000-00002D800000}"/>
    <cellStyle name="Normal 2 3 2 5 2 3 2 4" xfId="31574" xr:uid="{00000000-0005-0000-0000-00002E800000}"/>
    <cellStyle name="Normal 2 3 2 5 2 3 2 5" xfId="31575" xr:uid="{00000000-0005-0000-0000-00002F800000}"/>
    <cellStyle name="Normal 2 3 2 5 2 3 2 6" xfId="31576" xr:uid="{00000000-0005-0000-0000-000030800000}"/>
    <cellStyle name="Normal 2 3 2 5 2 3 2 7" xfId="31577" xr:uid="{00000000-0005-0000-0000-000031800000}"/>
    <cellStyle name="Normal 2 3 2 5 2 3 3" xfId="31578" xr:uid="{00000000-0005-0000-0000-000032800000}"/>
    <cellStyle name="Normal 2 3 2 5 2 3 4" xfId="31579" xr:uid="{00000000-0005-0000-0000-000033800000}"/>
    <cellStyle name="Normal 2 3 2 5 2 3 5" xfId="31580" xr:uid="{00000000-0005-0000-0000-000034800000}"/>
    <cellStyle name="Normal 2 3 2 5 2 3 6" xfId="31581" xr:uid="{00000000-0005-0000-0000-000035800000}"/>
    <cellStyle name="Normal 2 3 2 5 2 3 7" xfId="31582" xr:uid="{00000000-0005-0000-0000-000036800000}"/>
    <cellStyle name="Normal 2 3 2 5 2 3 8" xfId="31583" xr:uid="{00000000-0005-0000-0000-000037800000}"/>
    <cellStyle name="Normal 2 3 2 5 2 4" xfId="31584" xr:uid="{00000000-0005-0000-0000-000038800000}"/>
    <cellStyle name="Normal 2 3 2 5 2 4 2" xfId="31585" xr:uid="{00000000-0005-0000-0000-000039800000}"/>
    <cellStyle name="Normal 2 3 2 5 2 4 3" xfId="31586" xr:uid="{00000000-0005-0000-0000-00003A800000}"/>
    <cellStyle name="Normal 2 3 2 5 2 4 4" xfId="31587" xr:uid="{00000000-0005-0000-0000-00003B800000}"/>
    <cellStyle name="Normal 2 3 2 5 2 4 5" xfId="31588" xr:uid="{00000000-0005-0000-0000-00003C800000}"/>
    <cellStyle name="Normal 2 3 2 5 2 4 6" xfId="31589" xr:uid="{00000000-0005-0000-0000-00003D800000}"/>
    <cellStyle name="Normal 2 3 2 5 2 4 7" xfId="31590" xr:uid="{00000000-0005-0000-0000-00003E800000}"/>
    <cellStyle name="Normal 2 3 2 5 2 5" xfId="31591" xr:uid="{00000000-0005-0000-0000-00003F800000}"/>
    <cellStyle name="Normal 2 3 2 5 2 6" xfId="31592" xr:uid="{00000000-0005-0000-0000-000040800000}"/>
    <cellStyle name="Normal 2 3 2 5 2 7" xfId="31593" xr:uid="{00000000-0005-0000-0000-000041800000}"/>
    <cellStyle name="Normal 2 3 2 5 2 8" xfId="31594" xr:uid="{00000000-0005-0000-0000-000042800000}"/>
    <cellStyle name="Normal 2 3 2 5 2 9" xfId="31595" xr:uid="{00000000-0005-0000-0000-000043800000}"/>
    <cellStyle name="Normal 2 3 2 5 3" xfId="31596" xr:uid="{00000000-0005-0000-0000-000044800000}"/>
    <cellStyle name="Normal 2 3 2 5 3 2" xfId="31597" xr:uid="{00000000-0005-0000-0000-000045800000}"/>
    <cellStyle name="Normal 2 3 2 5 3 2 2" xfId="31598" xr:uid="{00000000-0005-0000-0000-000046800000}"/>
    <cellStyle name="Normal 2 3 2 5 3 2 2 2" xfId="31599" xr:uid="{00000000-0005-0000-0000-000047800000}"/>
    <cellStyle name="Normal 2 3 2 5 3 2 2 3" xfId="31600" xr:uid="{00000000-0005-0000-0000-000048800000}"/>
    <cellStyle name="Normal 2 3 2 5 3 2 2 4" xfId="31601" xr:uid="{00000000-0005-0000-0000-000049800000}"/>
    <cellStyle name="Normal 2 3 2 5 3 2 2 5" xfId="31602" xr:uid="{00000000-0005-0000-0000-00004A800000}"/>
    <cellStyle name="Normal 2 3 2 5 3 2 2 6" xfId="31603" xr:uid="{00000000-0005-0000-0000-00004B800000}"/>
    <cellStyle name="Normal 2 3 2 5 3 2 2 7" xfId="31604" xr:uid="{00000000-0005-0000-0000-00004C800000}"/>
    <cellStyle name="Normal 2 3 2 5 3 2 3" xfId="31605" xr:uid="{00000000-0005-0000-0000-00004D800000}"/>
    <cellStyle name="Normal 2 3 2 5 3 2 4" xfId="31606" xr:uid="{00000000-0005-0000-0000-00004E800000}"/>
    <cellStyle name="Normal 2 3 2 5 3 2 5" xfId="31607" xr:uid="{00000000-0005-0000-0000-00004F800000}"/>
    <cellStyle name="Normal 2 3 2 5 3 2 6" xfId="31608" xr:uid="{00000000-0005-0000-0000-000050800000}"/>
    <cellStyle name="Normal 2 3 2 5 3 2 7" xfId="31609" xr:uid="{00000000-0005-0000-0000-000051800000}"/>
    <cellStyle name="Normal 2 3 2 5 3 2 8" xfId="31610" xr:uid="{00000000-0005-0000-0000-000052800000}"/>
    <cellStyle name="Normal 2 3 2 5 3 3" xfId="31611" xr:uid="{00000000-0005-0000-0000-000053800000}"/>
    <cellStyle name="Normal 2 3 2 5 3 3 2" xfId="31612" xr:uid="{00000000-0005-0000-0000-000054800000}"/>
    <cellStyle name="Normal 2 3 2 5 3 3 3" xfId="31613" xr:uid="{00000000-0005-0000-0000-000055800000}"/>
    <cellStyle name="Normal 2 3 2 5 3 3 4" xfId="31614" xr:uid="{00000000-0005-0000-0000-000056800000}"/>
    <cellStyle name="Normal 2 3 2 5 3 3 5" xfId="31615" xr:uid="{00000000-0005-0000-0000-000057800000}"/>
    <cellStyle name="Normal 2 3 2 5 3 3 6" xfId="31616" xr:uid="{00000000-0005-0000-0000-000058800000}"/>
    <cellStyle name="Normal 2 3 2 5 3 3 7" xfId="31617" xr:uid="{00000000-0005-0000-0000-000059800000}"/>
    <cellStyle name="Normal 2 3 2 5 3 4" xfId="31618" xr:uid="{00000000-0005-0000-0000-00005A800000}"/>
    <cellStyle name="Normal 2 3 2 5 3 5" xfId="31619" xr:uid="{00000000-0005-0000-0000-00005B800000}"/>
    <cellStyle name="Normal 2 3 2 5 3 6" xfId="31620" xr:uid="{00000000-0005-0000-0000-00005C800000}"/>
    <cellStyle name="Normal 2 3 2 5 3 7" xfId="31621" xr:uid="{00000000-0005-0000-0000-00005D800000}"/>
    <cellStyle name="Normal 2 3 2 5 3 8" xfId="31622" xr:uid="{00000000-0005-0000-0000-00005E800000}"/>
    <cellStyle name="Normal 2 3 2 5 3 9" xfId="31623" xr:uid="{00000000-0005-0000-0000-00005F800000}"/>
    <cellStyle name="Normal 2 3 2 5 4" xfId="31624" xr:uid="{00000000-0005-0000-0000-000060800000}"/>
    <cellStyle name="Normal 2 3 2 5 4 2" xfId="31625" xr:uid="{00000000-0005-0000-0000-000061800000}"/>
    <cellStyle name="Normal 2 3 2 5 4 2 2" xfId="31626" xr:uid="{00000000-0005-0000-0000-000062800000}"/>
    <cellStyle name="Normal 2 3 2 5 4 2 3" xfId="31627" xr:uid="{00000000-0005-0000-0000-000063800000}"/>
    <cellStyle name="Normal 2 3 2 5 4 2 4" xfId="31628" xr:uid="{00000000-0005-0000-0000-000064800000}"/>
    <cellStyle name="Normal 2 3 2 5 4 2 5" xfId="31629" xr:uid="{00000000-0005-0000-0000-000065800000}"/>
    <cellStyle name="Normal 2 3 2 5 4 2 6" xfId="31630" xr:uid="{00000000-0005-0000-0000-000066800000}"/>
    <cellStyle name="Normal 2 3 2 5 4 2 7" xfId="31631" xr:uid="{00000000-0005-0000-0000-000067800000}"/>
    <cellStyle name="Normal 2 3 2 5 4 3" xfId="31632" xr:uid="{00000000-0005-0000-0000-000068800000}"/>
    <cellStyle name="Normal 2 3 2 5 4 4" xfId="31633" xr:uid="{00000000-0005-0000-0000-000069800000}"/>
    <cellStyle name="Normal 2 3 2 5 4 5" xfId="31634" xr:uid="{00000000-0005-0000-0000-00006A800000}"/>
    <cellStyle name="Normal 2 3 2 5 4 6" xfId="31635" xr:uid="{00000000-0005-0000-0000-00006B800000}"/>
    <cellStyle name="Normal 2 3 2 5 4 7" xfId="31636" xr:uid="{00000000-0005-0000-0000-00006C800000}"/>
    <cellStyle name="Normal 2 3 2 5 4 8" xfId="31637" xr:uid="{00000000-0005-0000-0000-00006D800000}"/>
    <cellStyle name="Normal 2 3 2 5 5" xfId="31638" xr:uid="{00000000-0005-0000-0000-00006E800000}"/>
    <cellStyle name="Normal 2 3 2 5 5 2" xfId="31639" xr:uid="{00000000-0005-0000-0000-00006F800000}"/>
    <cellStyle name="Normal 2 3 2 5 5 3" xfId="31640" xr:uid="{00000000-0005-0000-0000-000070800000}"/>
    <cellStyle name="Normal 2 3 2 5 5 4" xfId="31641" xr:uid="{00000000-0005-0000-0000-000071800000}"/>
    <cellStyle name="Normal 2 3 2 5 5 5" xfId="31642" xr:uid="{00000000-0005-0000-0000-000072800000}"/>
    <cellStyle name="Normal 2 3 2 5 5 6" xfId="31643" xr:uid="{00000000-0005-0000-0000-000073800000}"/>
    <cellStyle name="Normal 2 3 2 5 5 7" xfId="31644" xr:uid="{00000000-0005-0000-0000-000074800000}"/>
    <cellStyle name="Normal 2 3 2 5 6" xfId="31645" xr:uid="{00000000-0005-0000-0000-000075800000}"/>
    <cellStyle name="Normal 2 3 2 5 7" xfId="31646" xr:uid="{00000000-0005-0000-0000-000076800000}"/>
    <cellStyle name="Normal 2 3 2 5 8" xfId="31647" xr:uid="{00000000-0005-0000-0000-000077800000}"/>
    <cellStyle name="Normal 2 3 2 5 9" xfId="31648" xr:uid="{00000000-0005-0000-0000-000078800000}"/>
    <cellStyle name="Normal 2 3 2 6" xfId="31649" xr:uid="{00000000-0005-0000-0000-000079800000}"/>
    <cellStyle name="Normal 2 3 2 6 10" xfId="31650" xr:uid="{00000000-0005-0000-0000-00007A800000}"/>
    <cellStyle name="Normal 2 3 2 6 2" xfId="31651" xr:uid="{00000000-0005-0000-0000-00007B800000}"/>
    <cellStyle name="Normal 2 3 2 6 2 2" xfId="31652" xr:uid="{00000000-0005-0000-0000-00007C800000}"/>
    <cellStyle name="Normal 2 3 2 6 2 2 2" xfId="31653" xr:uid="{00000000-0005-0000-0000-00007D800000}"/>
    <cellStyle name="Normal 2 3 2 6 2 2 2 2" xfId="31654" xr:uid="{00000000-0005-0000-0000-00007E800000}"/>
    <cellStyle name="Normal 2 3 2 6 2 2 2 3" xfId="31655" xr:uid="{00000000-0005-0000-0000-00007F800000}"/>
    <cellStyle name="Normal 2 3 2 6 2 2 2 4" xfId="31656" xr:uid="{00000000-0005-0000-0000-000080800000}"/>
    <cellStyle name="Normal 2 3 2 6 2 2 2 5" xfId="31657" xr:uid="{00000000-0005-0000-0000-000081800000}"/>
    <cellStyle name="Normal 2 3 2 6 2 2 2 6" xfId="31658" xr:uid="{00000000-0005-0000-0000-000082800000}"/>
    <cellStyle name="Normal 2 3 2 6 2 2 2 7" xfId="31659" xr:uid="{00000000-0005-0000-0000-000083800000}"/>
    <cellStyle name="Normal 2 3 2 6 2 2 3" xfId="31660" xr:uid="{00000000-0005-0000-0000-000084800000}"/>
    <cellStyle name="Normal 2 3 2 6 2 2 4" xfId="31661" xr:uid="{00000000-0005-0000-0000-000085800000}"/>
    <cellStyle name="Normal 2 3 2 6 2 2 5" xfId="31662" xr:uid="{00000000-0005-0000-0000-000086800000}"/>
    <cellStyle name="Normal 2 3 2 6 2 2 6" xfId="31663" xr:uid="{00000000-0005-0000-0000-000087800000}"/>
    <cellStyle name="Normal 2 3 2 6 2 2 7" xfId="31664" xr:uid="{00000000-0005-0000-0000-000088800000}"/>
    <cellStyle name="Normal 2 3 2 6 2 2 8" xfId="31665" xr:uid="{00000000-0005-0000-0000-000089800000}"/>
    <cellStyle name="Normal 2 3 2 6 2 3" xfId="31666" xr:uid="{00000000-0005-0000-0000-00008A800000}"/>
    <cellStyle name="Normal 2 3 2 6 2 3 2" xfId="31667" xr:uid="{00000000-0005-0000-0000-00008B800000}"/>
    <cellStyle name="Normal 2 3 2 6 2 3 3" xfId="31668" xr:uid="{00000000-0005-0000-0000-00008C800000}"/>
    <cellStyle name="Normal 2 3 2 6 2 3 4" xfId="31669" xr:uid="{00000000-0005-0000-0000-00008D800000}"/>
    <cellStyle name="Normal 2 3 2 6 2 3 5" xfId="31670" xr:uid="{00000000-0005-0000-0000-00008E800000}"/>
    <cellStyle name="Normal 2 3 2 6 2 3 6" xfId="31671" xr:uid="{00000000-0005-0000-0000-00008F800000}"/>
    <cellStyle name="Normal 2 3 2 6 2 3 7" xfId="31672" xr:uid="{00000000-0005-0000-0000-000090800000}"/>
    <cellStyle name="Normal 2 3 2 6 2 4" xfId="31673" xr:uid="{00000000-0005-0000-0000-000091800000}"/>
    <cellStyle name="Normal 2 3 2 6 2 5" xfId="31674" xr:uid="{00000000-0005-0000-0000-000092800000}"/>
    <cellStyle name="Normal 2 3 2 6 2 6" xfId="31675" xr:uid="{00000000-0005-0000-0000-000093800000}"/>
    <cellStyle name="Normal 2 3 2 6 2 7" xfId="31676" xr:uid="{00000000-0005-0000-0000-000094800000}"/>
    <cellStyle name="Normal 2 3 2 6 2 8" xfId="31677" xr:uid="{00000000-0005-0000-0000-000095800000}"/>
    <cellStyle name="Normal 2 3 2 6 2 9" xfId="31678" xr:uid="{00000000-0005-0000-0000-000096800000}"/>
    <cellStyle name="Normal 2 3 2 6 3" xfId="31679" xr:uid="{00000000-0005-0000-0000-000097800000}"/>
    <cellStyle name="Normal 2 3 2 6 3 2" xfId="31680" xr:uid="{00000000-0005-0000-0000-000098800000}"/>
    <cellStyle name="Normal 2 3 2 6 3 2 2" xfId="31681" xr:uid="{00000000-0005-0000-0000-000099800000}"/>
    <cellStyle name="Normal 2 3 2 6 3 2 3" xfId="31682" xr:uid="{00000000-0005-0000-0000-00009A800000}"/>
    <cellStyle name="Normal 2 3 2 6 3 2 4" xfId="31683" xr:uid="{00000000-0005-0000-0000-00009B800000}"/>
    <cellStyle name="Normal 2 3 2 6 3 2 5" xfId="31684" xr:uid="{00000000-0005-0000-0000-00009C800000}"/>
    <cellStyle name="Normal 2 3 2 6 3 2 6" xfId="31685" xr:uid="{00000000-0005-0000-0000-00009D800000}"/>
    <cellStyle name="Normal 2 3 2 6 3 2 7" xfId="31686" xr:uid="{00000000-0005-0000-0000-00009E800000}"/>
    <cellStyle name="Normal 2 3 2 6 3 3" xfId="31687" xr:uid="{00000000-0005-0000-0000-00009F800000}"/>
    <cellStyle name="Normal 2 3 2 6 3 4" xfId="31688" xr:uid="{00000000-0005-0000-0000-0000A0800000}"/>
    <cellStyle name="Normal 2 3 2 6 3 5" xfId="31689" xr:uid="{00000000-0005-0000-0000-0000A1800000}"/>
    <cellStyle name="Normal 2 3 2 6 3 6" xfId="31690" xr:uid="{00000000-0005-0000-0000-0000A2800000}"/>
    <cellStyle name="Normal 2 3 2 6 3 7" xfId="31691" xr:uid="{00000000-0005-0000-0000-0000A3800000}"/>
    <cellStyle name="Normal 2 3 2 6 3 8" xfId="31692" xr:uid="{00000000-0005-0000-0000-0000A4800000}"/>
    <cellStyle name="Normal 2 3 2 6 4" xfId="31693" xr:uid="{00000000-0005-0000-0000-0000A5800000}"/>
    <cellStyle name="Normal 2 3 2 6 4 2" xfId="31694" xr:uid="{00000000-0005-0000-0000-0000A6800000}"/>
    <cellStyle name="Normal 2 3 2 6 4 3" xfId="31695" xr:uid="{00000000-0005-0000-0000-0000A7800000}"/>
    <cellStyle name="Normal 2 3 2 6 4 4" xfId="31696" xr:uid="{00000000-0005-0000-0000-0000A8800000}"/>
    <cellStyle name="Normal 2 3 2 6 4 5" xfId="31697" xr:uid="{00000000-0005-0000-0000-0000A9800000}"/>
    <cellStyle name="Normal 2 3 2 6 4 6" xfId="31698" xr:uid="{00000000-0005-0000-0000-0000AA800000}"/>
    <cellStyle name="Normal 2 3 2 6 4 7" xfId="31699" xr:uid="{00000000-0005-0000-0000-0000AB800000}"/>
    <cellStyle name="Normal 2 3 2 6 5" xfId="31700" xr:uid="{00000000-0005-0000-0000-0000AC800000}"/>
    <cellStyle name="Normal 2 3 2 6 6" xfId="31701" xr:uid="{00000000-0005-0000-0000-0000AD800000}"/>
    <cellStyle name="Normal 2 3 2 6 7" xfId="31702" xr:uid="{00000000-0005-0000-0000-0000AE800000}"/>
    <cellStyle name="Normal 2 3 2 6 8" xfId="31703" xr:uid="{00000000-0005-0000-0000-0000AF800000}"/>
    <cellStyle name="Normal 2 3 2 6 9" xfId="31704" xr:uid="{00000000-0005-0000-0000-0000B0800000}"/>
    <cellStyle name="Normal 2 3 2 7" xfId="31705" xr:uid="{00000000-0005-0000-0000-0000B1800000}"/>
    <cellStyle name="Normal 2 3 2 7 2" xfId="31706" xr:uid="{00000000-0005-0000-0000-0000B2800000}"/>
    <cellStyle name="Normal 2 3 2 7 2 2" xfId="31707" xr:uid="{00000000-0005-0000-0000-0000B3800000}"/>
    <cellStyle name="Normal 2 3 2 7 2 2 2" xfId="31708" xr:uid="{00000000-0005-0000-0000-0000B4800000}"/>
    <cellStyle name="Normal 2 3 2 7 2 2 3" xfId="31709" xr:uid="{00000000-0005-0000-0000-0000B5800000}"/>
    <cellStyle name="Normal 2 3 2 7 2 2 4" xfId="31710" xr:uid="{00000000-0005-0000-0000-0000B6800000}"/>
    <cellStyle name="Normal 2 3 2 7 2 2 5" xfId="31711" xr:uid="{00000000-0005-0000-0000-0000B7800000}"/>
    <cellStyle name="Normal 2 3 2 7 2 2 6" xfId="31712" xr:uid="{00000000-0005-0000-0000-0000B8800000}"/>
    <cellStyle name="Normal 2 3 2 7 2 2 7" xfId="31713" xr:uid="{00000000-0005-0000-0000-0000B9800000}"/>
    <cellStyle name="Normal 2 3 2 7 2 3" xfId="31714" xr:uid="{00000000-0005-0000-0000-0000BA800000}"/>
    <cellStyle name="Normal 2 3 2 7 2 4" xfId="31715" xr:uid="{00000000-0005-0000-0000-0000BB800000}"/>
    <cellStyle name="Normal 2 3 2 7 2 5" xfId="31716" xr:uid="{00000000-0005-0000-0000-0000BC800000}"/>
    <cellStyle name="Normal 2 3 2 7 2 6" xfId="31717" xr:uid="{00000000-0005-0000-0000-0000BD800000}"/>
    <cellStyle name="Normal 2 3 2 7 2 7" xfId="31718" xr:uid="{00000000-0005-0000-0000-0000BE800000}"/>
    <cellStyle name="Normal 2 3 2 7 2 8" xfId="31719" xr:uid="{00000000-0005-0000-0000-0000BF800000}"/>
    <cellStyle name="Normal 2 3 2 7 3" xfId="31720" xr:uid="{00000000-0005-0000-0000-0000C0800000}"/>
    <cellStyle name="Normal 2 3 2 7 3 2" xfId="31721" xr:uid="{00000000-0005-0000-0000-0000C1800000}"/>
    <cellStyle name="Normal 2 3 2 7 3 3" xfId="31722" xr:uid="{00000000-0005-0000-0000-0000C2800000}"/>
    <cellStyle name="Normal 2 3 2 7 3 4" xfId="31723" xr:uid="{00000000-0005-0000-0000-0000C3800000}"/>
    <cellStyle name="Normal 2 3 2 7 3 5" xfId="31724" xr:uid="{00000000-0005-0000-0000-0000C4800000}"/>
    <cellStyle name="Normal 2 3 2 7 3 6" xfId="31725" xr:uid="{00000000-0005-0000-0000-0000C5800000}"/>
    <cellStyle name="Normal 2 3 2 7 3 7" xfId="31726" xr:uid="{00000000-0005-0000-0000-0000C6800000}"/>
    <cellStyle name="Normal 2 3 2 7 4" xfId="31727" xr:uid="{00000000-0005-0000-0000-0000C7800000}"/>
    <cellStyle name="Normal 2 3 2 7 5" xfId="31728" xr:uid="{00000000-0005-0000-0000-0000C8800000}"/>
    <cellStyle name="Normal 2 3 2 7 6" xfId="31729" xr:uid="{00000000-0005-0000-0000-0000C9800000}"/>
    <cellStyle name="Normal 2 3 2 7 7" xfId="31730" xr:uid="{00000000-0005-0000-0000-0000CA800000}"/>
    <cellStyle name="Normal 2 3 2 7 8" xfId="31731" xr:uid="{00000000-0005-0000-0000-0000CB800000}"/>
    <cellStyle name="Normal 2 3 2 7 9" xfId="31732" xr:uid="{00000000-0005-0000-0000-0000CC800000}"/>
    <cellStyle name="Normal 2 3 2 8" xfId="31733" xr:uid="{00000000-0005-0000-0000-0000CD800000}"/>
    <cellStyle name="Normal 2 3 2 8 2" xfId="31734" xr:uid="{00000000-0005-0000-0000-0000CE800000}"/>
    <cellStyle name="Normal 2 3 2 8 2 2" xfId="31735" xr:uid="{00000000-0005-0000-0000-0000CF800000}"/>
    <cellStyle name="Normal 2 3 2 8 2 3" xfId="31736" xr:uid="{00000000-0005-0000-0000-0000D0800000}"/>
    <cellStyle name="Normal 2 3 2 8 2 4" xfId="31737" xr:uid="{00000000-0005-0000-0000-0000D1800000}"/>
    <cellStyle name="Normal 2 3 2 8 2 5" xfId="31738" xr:uid="{00000000-0005-0000-0000-0000D2800000}"/>
    <cellStyle name="Normal 2 3 2 8 2 6" xfId="31739" xr:uid="{00000000-0005-0000-0000-0000D3800000}"/>
    <cellStyle name="Normal 2 3 2 8 2 7" xfId="31740" xr:uid="{00000000-0005-0000-0000-0000D4800000}"/>
    <cellStyle name="Normal 2 3 2 8 3" xfId="31741" xr:uid="{00000000-0005-0000-0000-0000D5800000}"/>
    <cellStyle name="Normal 2 3 2 8 4" xfId="31742" xr:uid="{00000000-0005-0000-0000-0000D6800000}"/>
    <cellStyle name="Normal 2 3 2 8 5" xfId="31743" xr:uid="{00000000-0005-0000-0000-0000D7800000}"/>
    <cellStyle name="Normal 2 3 2 8 6" xfId="31744" xr:uid="{00000000-0005-0000-0000-0000D8800000}"/>
    <cellStyle name="Normal 2 3 2 8 7" xfId="31745" xr:uid="{00000000-0005-0000-0000-0000D9800000}"/>
    <cellStyle name="Normal 2 3 2 8 8" xfId="31746" xr:uid="{00000000-0005-0000-0000-0000DA800000}"/>
    <cellStyle name="Normal 2 3 2 9" xfId="31747" xr:uid="{00000000-0005-0000-0000-0000DB800000}"/>
    <cellStyle name="Normal 2 3 2 9 2" xfId="31748" xr:uid="{00000000-0005-0000-0000-0000DC800000}"/>
    <cellStyle name="Normal 2 3 2 9 3" xfId="31749" xr:uid="{00000000-0005-0000-0000-0000DD800000}"/>
    <cellStyle name="Normal 2 3 2 9 4" xfId="31750" xr:uid="{00000000-0005-0000-0000-0000DE800000}"/>
    <cellStyle name="Normal 2 3 2 9 5" xfId="31751" xr:uid="{00000000-0005-0000-0000-0000DF800000}"/>
    <cellStyle name="Normal 2 3 2 9 6" xfId="31752" xr:uid="{00000000-0005-0000-0000-0000E0800000}"/>
    <cellStyle name="Normal 2 3 2 9 7" xfId="31753" xr:uid="{00000000-0005-0000-0000-0000E1800000}"/>
    <cellStyle name="Normal 2 3 3" xfId="31754" xr:uid="{00000000-0005-0000-0000-0000E2800000}"/>
    <cellStyle name="Normal 2 3 3 10" xfId="31755" xr:uid="{00000000-0005-0000-0000-0000E3800000}"/>
    <cellStyle name="Normal 2 3 3 11" xfId="31756" xr:uid="{00000000-0005-0000-0000-0000E4800000}"/>
    <cellStyle name="Normal 2 3 3 12" xfId="31757" xr:uid="{00000000-0005-0000-0000-0000E5800000}"/>
    <cellStyle name="Normal 2 3 3 13" xfId="31758" xr:uid="{00000000-0005-0000-0000-0000E6800000}"/>
    <cellStyle name="Normal 2 3 3 14" xfId="31759" xr:uid="{00000000-0005-0000-0000-0000E7800000}"/>
    <cellStyle name="Normal 2 3 3 15" xfId="31760" xr:uid="{00000000-0005-0000-0000-0000E8800000}"/>
    <cellStyle name="Normal 2 3 3 16" xfId="31761" xr:uid="{00000000-0005-0000-0000-0000E9800000}"/>
    <cellStyle name="Normal 2 3 3 2" xfId="31762" xr:uid="{00000000-0005-0000-0000-0000EA800000}"/>
    <cellStyle name="Normal 2 3 3 2 10" xfId="31763" xr:uid="{00000000-0005-0000-0000-0000EB800000}"/>
    <cellStyle name="Normal 2 3 3 2 11" xfId="31764" xr:uid="{00000000-0005-0000-0000-0000EC800000}"/>
    <cellStyle name="Normal 2 3 3 2 12" xfId="31765" xr:uid="{00000000-0005-0000-0000-0000ED800000}"/>
    <cellStyle name="Normal 2 3 3 2 2" xfId="31766" xr:uid="{00000000-0005-0000-0000-0000EE800000}"/>
    <cellStyle name="Normal 2 3 3 2 2 10" xfId="31767" xr:uid="{00000000-0005-0000-0000-0000EF800000}"/>
    <cellStyle name="Normal 2 3 3 2 2 11" xfId="31768" xr:uid="{00000000-0005-0000-0000-0000F0800000}"/>
    <cellStyle name="Normal 2 3 3 2 2 2" xfId="31769" xr:uid="{00000000-0005-0000-0000-0000F1800000}"/>
    <cellStyle name="Normal 2 3 3 2 2 2 10" xfId="31770" xr:uid="{00000000-0005-0000-0000-0000F2800000}"/>
    <cellStyle name="Normal 2 3 3 2 2 2 2" xfId="31771" xr:uid="{00000000-0005-0000-0000-0000F3800000}"/>
    <cellStyle name="Normal 2 3 3 2 2 2 2 2" xfId="31772" xr:uid="{00000000-0005-0000-0000-0000F4800000}"/>
    <cellStyle name="Normal 2 3 3 2 2 2 2 2 2" xfId="31773" xr:uid="{00000000-0005-0000-0000-0000F5800000}"/>
    <cellStyle name="Normal 2 3 3 2 2 2 2 2 3" xfId="31774" xr:uid="{00000000-0005-0000-0000-0000F6800000}"/>
    <cellStyle name="Normal 2 3 3 2 2 2 2 2 4" xfId="31775" xr:uid="{00000000-0005-0000-0000-0000F7800000}"/>
    <cellStyle name="Normal 2 3 3 2 2 2 2 2 5" xfId="31776" xr:uid="{00000000-0005-0000-0000-0000F8800000}"/>
    <cellStyle name="Normal 2 3 3 2 2 2 2 2 6" xfId="31777" xr:uid="{00000000-0005-0000-0000-0000F9800000}"/>
    <cellStyle name="Normal 2 3 3 2 2 2 2 2 7" xfId="31778" xr:uid="{00000000-0005-0000-0000-0000FA800000}"/>
    <cellStyle name="Normal 2 3 3 2 2 2 2 3" xfId="31779" xr:uid="{00000000-0005-0000-0000-0000FB800000}"/>
    <cellStyle name="Normal 2 3 3 2 2 2 2 4" xfId="31780" xr:uid="{00000000-0005-0000-0000-0000FC800000}"/>
    <cellStyle name="Normal 2 3 3 2 2 2 2 5" xfId="31781" xr:uid="{00000000-0005-0000-0000-0000FD800000}"/>
    <cellStyle name="Normal 2 3 3 2 2 2 2 6" xfId="31782" xr:uid="{00000000-0005-0000-0000-0000FE800000}"/>
    <cellStyle name="Normal 2 3 3 2 2 2 2 7" xfId="31783" xr:uid="{00000000-0005-0000-0000-0000FF800000}"/>
    <cellStyle name="Normal 2 3 3 2 2 2 2 8" xfId="31784" xr:uid="{00000000-0005-0000-0000-000000810000}"/>
    <cellStyle name="Normal 2 3 3 2 2 2 3" xfId="31785" xr:uid="{00000000-0005-0000-0000-000001810000}"/>
    <cellStyle name="Normal 2 3 3 2 2 2 3 2" xfId="31786" xr:uid="{00000000-0005-0000-0000-000002810000}"/>
    <cellStyle name="Normal 2 3 3 2 2 2 3 2 2" xfId="31787" xr:uid="{00000000-0005-0000-0000-000003810000}"/>
    <cellStyle name="Normal 2 3 3 2 2 2 3 2 3" xfId="31788" xr:uid="{00000000-0005-0000-0000-000004810000}"/>
    <cellStyle name="Normal 2 3 3 2 2 2 3 2 4" xfId="31789" xr:uid="{00000000-0005-0000-0000-000005810000}"/>
    <cellStyle name="Normal 2 3 3 2 2 2 3 2 5" xfId="31790" xr:uid="{00000000-0005-0000-0000-000006810000}"/>
    <cellStyle name="Normal 2 3 3 2 2 2 3 2 6" xfId="31791" xr:uid="{00000000-0005-0000-0000-000007810000}"/>
    <cellStyle name="Normal 2 3 3 2 2 2 3 2 7" xfId="31792" xr:uid="{00000000-0005-0000-0000-000008810000}"/>
    <cellStyle name="Normal 2 3 3 2 2 2 3 3" xfId="31793" xr:uid="{00000000-0005-0000-0000-000009810000}"/>
    <cellStyle name="Normal 2 3 3 2 2 2 3 4" xfId="31794" xr:uid="{00000000-0005-0000-0000-00000A810000}"/>
    <cellStyle name="Normal 2 3 3 2 2 2 3 5" xfId="31795" xr:uid="{00000000-0005-0000-0000-00000B810000}"/>
    <cellStyle name="Normal 2 3 3 2 2 2 3 6" xfId="31796" xr:uid="{00000000-0005-0000-0000-00000C810000}"/>
    <cellStyle name="Normal 2 3 3 2 2 2 3 7" xfId="31797" xr:uid="{00000000-0005-0000-0000-00000D810000}"/>
    <cellStyle name="Normal 2 3 3 2 2 2 3 8" xfId="31798" xr:uid="{00000000-0005-0000-0000-00000E810000}"/>
    <cellStyle name="Normal 2 3 3 2 2 2 4" xfId="31799" xr:uid="{00000000-0005-0000-0000-00000F810000}"/>
    <cellStyle name="Normal 2 3 3 2 2 2 4 2" xfId="31800" xr:uid="{00000000-0005-0000-0000-000010810000}"/>
    <cellStyle name="Normal 2 3 3 2 2 2 4 3" xfId="31801" xr:uid="{00000000-0005-0000-0000-000011810000}"/>
    <cellStyle name="Normal 2 3 3 2 2 2 4 4" xfId="31802" xr:uid="{00000000-0005-0000-0000-000012810000}"/>
    <cellStyle name="Normal 2 3 3 2 2 2 4 5" xfId="31803" xr:uid="{00000000-0005-0000-0000-000013810000}"/>
    <cellStyle name="Normal 2 3 3 2 2 2 4 6" xfId="31804" xr:uid="{00000000-0005-0000-0000-000014810000}"/>
    <cellStyle name="Normal 2 3 3 2 2 2 4 7" xfId="31805" xr:uid="{00000000-0005-0000-0000-000015810000}"/>
    <cellStyle name="Normal 2 3 3 2 2 2 5" xfId="31806" xr:uid="{00000000-0005-0000-0000-000016810000}"/>
    <cellStyle name="Normal 2 3 3 2 2 2 6" xfId="31807" xr:uid="{00000000-0005-0000-0000-000017810000}"/>
    <cellStyle name="Normal 2 3 3 2 2 2 7" xfId="31808" xr:uid="{00000000-0005-0000-0000-000018810000}"/>
    <cellStyle name="Normal 2 3 3 2 2 2 8" xfId="31809" xr:uid="{00000000-0005-0000-0000-000019810000}"/>
    <cellStyle name="Normal 2 3 3 2 2 2 9" xfId="31810" xr:uid="{00000000-0005-0000-0000-00001A810000}"/>
    <cellStyle name="Normal 2 3 3 2 2 3" xfId="31811" xr:uid="{00000000-0005-0000-0000-00001B810000}"/>
    <cellStyle name="Normal 2 3 3 2 2 3 2" xfId="31812" xr:uid="{00000000-0005-0000-0000-00001C810000}"/>
    <cellStyle name="Normal 2 3 3 2 2 3 2 2" xfId="31813" xr:uid="{00000000-0005-0000-0000-00001D810000}"/>
    <cellStyle name="Normal 2 3 3 2 2 3 2 2 2" xfId="31814" xr:uid="{00000000-0005-0000-0000-00001E810000}"/>
    <cellStyle name="Normal 2 3 3 2 2 3 2 2 3" xfId="31815" xr:uid="{00000000-0005-0000-0000-00001F810000}"/>
    <cellStyle name="Normal 2 3 3 2 2 3 2 2 4" xfId="31816" xr:uid="{00000000-0005-0000-0000-000020810000}"/>
    <cellStyle name="Normal 2 3 3 2 2 3 2 2 5" xfId="31817" xr:uid="{00000000-0005-0000-0000-000021810000}"/>
    <cellStyle name="Normal 2 3 3 2 2 3 2 2 6" xfId="31818" xr:uid="{00000000-0005-0000-0000-000022810000}"/>
    <cellStyle name="Normal 2 3 3 2 2 3 2 2 7" xfId="31819" xr:uid="{00000000-0005-0000-0000-000023810000}"/>
    <cellStyle name="Normal 2 3 3 2 2 3 2 3" xfId="31820" xr:uid="{00000000-0005-0000-0000-000024810000}"/>
    <cellStyle name="Normal 2 3 3 2 2 3 2 4" xfId="31821" xr:uid="{00000000-0005-0000-0000-000025810000}"/>
    <cellStyle name="Normal 2 3 3 2 2 3 2 5" xfId="31822" xr:uid="{00000000-0005-0000-0000-000026810000}"/>
    <cellStyle name="Normal 2 3 3 2 2 3 2 6" xfId="31823" xr:uid="{00000000-0005-0000-0000-000027810000}"/>
    <cellStyle name="Normal 2 3 3 2 2 3 2 7" xfId="31824" xr:uid="{00000000-0005-0000-0000-000028810000}"/>
    <cellStyle name="Normal 2 3 3 2 2 3 2 8" xfId="31825" xr:uid="{00000000-0005-0000-0000-000029810000}"/>
    <cellStyle name="Normal 2 3 3 2 2 3 3" xfId="31826" xr:uid="{00000000-0005-0000-0000-00002A810000}"/>
    <cellStyle name="Normal 2 3 3 2 2 3 3 2" xfId="31827" xr:uid="{00000000-0005-0000-0000-00002B810000}"/>
    <cellStyle name="Normal 2 3 3 2 2 3 3 3" xfId="31828" xr:uid="{00000000-0005-0000-0000-00002C810000}"/>
    <cellStyle name="Normal 2 3 3 2 2 3 3 4" xfId="31829" xr:uid="{00000000-0005-0000-0000-00002D810000}"/>
    <cellStyle name="Normal 2 3 3 2 2 3 3 5" xfId="31830" xr:uid="{00000000-0005-0000-0000-00002E810000}"/>
    <cellStyle name="Normal 2 3 3 2 2 3 3 6" xfId="31831" xr:uid="{00000000-0005-0000-0000-00002F810000}"/>
    <cellStyle name="Normal 2 3 3 2 2 3 3 7" xfId="31832" xr:uid="{00000000-0005-0000-0000-000030810000}"/>
    <cellStyle name="Normal 2 3 3 2 2 3 4" xfId="31833" xr:uid="{00000000-0005-0000-0000-000031810000}"/>
    <cellStyle name="Normal 2 3 3 2 2 3 5" xfId="31834" xr:uid="{00000000-0005-0000-0000-000032810000}"/>
    <cellStyle name="Normal 2 3 3 2 2 3 6" xfId="31835" xr:uid="{00000000-0005-0000-0000-000033810000}"/>
    <cellStyle name="Normal 2 3 3 2 2 3 7" xfId="31836" xr:uid="{00000000-0005-0000-0000-000034810000}"/>
    <cellStyle name="Normal 2 3 3 2 2 3 8" xfId="31837" xr:uid="{00000000-0005-0000-0000-000035810000}"/>
    <cellStyle name="Normal 2 3 3 2 2 3 9" xfId="31838" xr:uid="{00000000-0005-0000-0000-000036810000}"/>
    <cellStyle name="Normal 2 3 3 2 2 4" xfId="31839" xr:uid="{00000000-0005-0000-0000-000037810000}"/>
    <cellStyle name="Normal 2 3 3 2 2 4 2" xfId="31840" xr:uid="{00000000-0005-0000-0000-000038810000}"/>
    <cellStyle name="Normal 2 3 3 2 2 4 2 2" xfId="31841" xr:uid="{00000000-0005-0000-0000-000039810000}"/>
    <cellStyle name="Normal 2 3 3 2 2 4 2 3" xfId="31842" xr:uid="{00000000-0005-0000-0000-00003A810000}"/>
    <cellStyle name="Normal 2 3 3 2 2 4 2 4" xfId="31843" xr:uid="{00000000-0005-0000-0000-00003B810000}"/>
    <cellStyle name="Normal 2 3 3 2 2 4 2 5" xfId="31844" xr:uid="{00000000-0005-0000-0000-00003C810000}"/>
    <cellStyle name="Normal 2 3 3 2 2 4 2 6" xfId="31845" xr:uid="{00000000-0005-0000-0000-00003D810000}"/>
    <cellStyle name="Normal 2 3 3 2 2 4 2 7" xfId="31846" xr:uid="{00000000-0005-0000-0000-00003E810000}"/>
    <cellStyle name="Normal 2 3 3 2 2 4 3" xfId="31847" xr:uid="{00000000-0005-0000-0000-00003F810000}"/>
    <cellStyle name="Normal 2 3 3 2 2 4 4" xfId="31848" xr:uid="{00000000-0005-0000-0000-000040810000}"/>
    <cellStyle name="Normal 2 3 3 2 2 4 5" xfId="31849" xr:uid="{00000000-0005-0000-0000-000041810000}"/>
    <cellStyle name="Normal 2 3 3 2 2 4 6" xfId="31850" xr:uid="{00000000-0005-0000-0000-000042810000}"/>
    <cellStyle name="Normal 2 3 3 2 2 4 7" xfId="31851" xr:uid="{00000000-0005-0000-0000-000043810000}"/>
    <cellStyle name="Normal 2 3 3 2 2 4 8" xfId="31852" xr:uid="{00000000-0005-0000-0000-000044810000}"/>
    <cellStyle name="Normal 2 3 3 2 2 5" xfId="31853" xr:uid="{00000000-0005-0000-0000-000045810000}"/>
    <cellStyle name="Normal 2 3 3 2 2 5 2" xfId="31854" xr:uid="{00000000-0005-0000-0000-000046810000}"/>
    <cellStyle name="Normal 2 3 3 2 2 5 3" xfId="31855" xr:uid="{00000000-0005-0000-0000-000047810000}"/>
    <cellStyle name="Normal 2 3 3 2 2 5 4" xfId="31856" xr:uid="{00000000-0005-0000-0000-000048810000}"/>
    <cellStyle name="Normal 2 3 3 2 2 5 5" xfId="31857" xr:uid="{00000000-0005-0000-0000-000049810000}"/>
    <cellStyle name="Normal 2 3 3 2 2 5 6" xfId="31858" xr:uid="{00000000-0005-0000-0000-00004A810000}"/>
    <cellStyle name="Normal 2 3 3 2 2 5 7" xfId="31859" xr:uid="{00000000-0005-0000-0000-00004B810000}"/>
    <cellStyle name="Normal 2 3 3 2 2 6" xfId="31860" xr:uid="{00000000-0005-0000-0000-00004C810000}"/>
    <cellStyle name="Normal 2 3 3 2 2 7" xfId="31861" xr:uid="{00000000-0005-0000-0000-00004D810000}"/>
    <cellStyle name="Normal 2 3 3 2 2 8" xfId="31862" xr:uid="{00000000-0005-0000-0000-00004E810000}"/>
    <cellStyle name="Normal 2 3 3 2 2 9" xfId="31863" xr:uid="{00000000-0005-0000-0000-00004F810000}"/>
    <cellStyle name="Normal 2 3 3 2 3" xfId="31864" xr:uid="{00000000-0005-0000-0000-000050810000}"/>
    <cellStyle name="Normal 2 3 3 2 3 10" xfId="31865" xr:uid="{00000000-0005-0000-0000-000051810000}"/>
    <cellStyle name="Normal 2 3 3 2 3 2" xfId="31866" xr:uid="{00000000-0005-0000-0000-000052810000}"/>
    <cellStyle name="Normal 2 3 3 2 3 2 2" xfId="31867" xr:uid="{00000000-0005-0000-0000-000053810000}"/>
    <cellStyle name="Normal 2 3 3 2 3 2 2 2" xfId="31868" xr:uid="{00000000-0005-0000-0000-000054810000}"/>
    <cellStyle name="Normal 2 3 3 2 3 2 2 3" xfId="31869" xr:uid="{00000000-0005-0000-0000-000055810000}"/>
    <cellStyle name="Normal 2 3 3 2 3 2 2 4" xfId="31870" xr:uid="{00000000-0005-0000-0000-000056810000}"/>
    <cellStyle name="Normal 2 3 3 2 3 2 2 5" xfId="31871" xr:uid="{00000000-0005-0000-0000-000057810000}"/>
    <cellStyle name="Normal 2 3 3 2 3 2 2 6" xfId="31872" xr:uid="{00000000-0005-0000-0000-000058810000}"/>
    <cellStyle name="Normal 2 3 3 2 3 2 2 7" xfId="31873" xr:uid="{00000000-0005-0000-0000-000059810000}"/>
    <cellStyle name="Normal 2 3 3 2 3 2 3" xfId="31874" xr:uid="{00000000-0005-0000-0000-00005A810000}"/>
    <cellStyle name="Normal 2 3 3 2 3 2 4" xfId="31875" xr:uid="{00000000-0005-0000-0000-00005B810000}"/>
    <cellStyle name="Normal 2 3 3 2 3 2 5" xfId="31876" xr:uid="{00000000-0005-0000-0000-00005C810000}"/>
    <cellStyle name="Normal 2 3 3 2 3 2 6" xfId="31877" xr:uid="{00000000-0005-0000-0000-00005D810000}"/>
    <cellStyle name="Normal 2 3 3 2 3 2 7" xfId="31878" xr:uid="{00000000-0005-0000-0000-00005E810000}"/>
    <cellStyle name="Normal 2 3 3 2 3 2 8" xfId="31879" xr:uid="{00000000-0005-0000-0000-00005F810000}"/>
    <cellStyle name="Normal 2 3 3 2 3 3" xfId="31880" xr:uid="{00000000-0005-0000-0000-000060810000}"/>
    <cellStyle name="Normal 2 3 3 2 3 3 2" xfId="31881" xr:uid="{00000000-0005-0000-0000-000061810000}"/>
    <cellStyle name="Normal 2 3 3 2 3 3 2 2" xfId="31882" xr:uid="{00000000-0005-0000-0000-000062810000}"/>
    <cellStyle name="Normal 2 3 3 2 3 3 2 3" xfId="31883" xr:uid="{00000000-0005-0000-0000-000063810000}"/>
    <cellStyle name="Normal 2 3 3 2 3 3 2 4" xfId="31884" xr:uid="{00000000-0005-0000-0000-000064810000}"/>
    <cellStyle name="Normal 2 3 3 2 3 3 2 5" xfId="31885" xr:uid="{00000000-0005-0000-0000-000065810000}"/>
    <cellStyle name="Normal 2 3 3 2 3 3 2 6" xfId="31886" xr:uid="{00000000-0005-0000-0000-000066810000}"/>
    <cellStyle name="Normal 2 3 3 2 3 3 2 7" xfId="31887" xr:uid="{00000000-0005-0000-0000-000067810000}"/>
    <cellStyle name="Normal 2 3 3 2 3 3 3" xfId="31888" xr:uid="{00000000-0005-0000-0000-000068810000}"/>
    <cellStyle name="Normal 2 3 3 2 3 3 4" xfId="31889" xr:uid="{00000000-0005-0000-0000-000069810000}"/>
    <cellStyle name="Normal 2 3 3 2 3 3 5" xfId="31890" xr:uid="{00000000-0005-0000-0000-00006A810000}"/>
    <cellStyle name="Normal 2 3 3 2 3 3 6" xfId="31891" xr:uid="{00000000-0005-0000-0000-00006B810000}"/>
    <cellStyle name="Normal 2 3 3 2 3 3 7" xfId="31892" xr:uid="{00000000-0005-0000-0000-00006C810000}"/>
    <cellStyle name="Normal 2 3 3 2 3 3 8" xfId="31893" xr:uid="{00000000-0005-0000-0000-00006D810000}"/>
    <cellStyle name="Normal 2 3 3 2 3 4" xfId="31894" xr:uid="{00000000-0005-0000-0000-00006E810000}"/>
    <cellStyle name="Normal 2 3 3 2 3 4 2" xfId="31895" xr:uid="{00000000-0005-0000-0000-00006F810000}"/>
    <cellStyle name="Normal 2 3 3 2 3 4 3" xfId="31896" xr:uid="{00000000-0005-0000-0000-000070810000}"/>
    <cellStyle name="Normal 2 3 3 2 3 4 4" xfId="31897" xr:uid="{00000000-0005-0000-0000-000071810000}"/>
    <cellStyle name="Normal 2 3 3 2 3 4 5" xfId="31898" xr:uid="{00000000-0005-0000-0000-000072810000}"/>
    <cellStyle name="Normal 2 3 3 2 3 4 6" xfId="31899" xr:uid="{00000000-0005-0000-0000-000073810000}"/>
    <cellStyle name="Normal 2 3 3 2 3 4 7" xfId="31900" xr:uid="{00000000-0005-0000-0000-000074810000}"/>
    <cellStyle name="Normal 2 3 3 2 3 5" xfId="31901" xr:uid="{00000000-0005-0000-0000-000075810000}"/>
    <cellStyle name="Normal 2 3 3 2 3 6" xfId="31902" xr:uid="{00000000-0005-0000-0000-000076810000}"/>
    <cellStyle name="Normal 2 3 3 2 3 7" xfId="31903" xr:uid="{00000000-0005-0000-0000-000077810000}"/>
    <cellStyle name="Normal 2 3 3 2 3 8" xfId="31904" xr:uid="{00000000-0005-0000-0000-000078810000}"/>
    <cellStyle name="Normal 2 3 3 2 3 9" xfId="31905" xr:uid="{00000000-0005-0000-0000-000079810000}"/>
    <cellStyle name="Normal 2 3 3 2 4" xfId="31906" xr:uid="{00000000-0005-0000-0000-00007A810000}"/>
    <cellStyle name="Normal 2 3 3 2 4 2" xfId="31907" xr:uid="{00000000-0005-0000-0000-00007B810000}"/>
    <cellStyle name="Normal 2 3 3 2 4 2 2" xfId="31908" xr:uid="{00000000-0005-0000-0000-00007C810000}"/>
    <cellStyle name="Normal 2 3 3 2 4 2 2 2" xfId="31909" xr:uid="{00000000-0005-0000-0000-00007D810000}"/>
    <cellStyle name="Normal 2 3 3 2 4 2 2 3" xfId="31910" xr:uid="{00000000-0005-0000-0000-00007E810000}"/>
    <cellStyle name="Normal 2 3 3 2 4 2 2 4" xfId="31911" xr:uid="{00000000-0005-0000-0000-00007F810000}"/>
    <cellStyle name="Normal 2 3 3 2 4 2 2 5" xfId="31912" xr:uid="{00000000-0005-0000-0000-000080810000}"/>
    <cellStyle name="Normal 2 3 3 2 4 2 2 6" xfId="31913" xr:uid="{00000000-0005-0000-0000-000081810000}"/>
    <cellStyle name="Normal 2 3 3 2 4 2 2 7" xfId="31914" xr:uid="{00000000-0005-0000-0000-000082810000}"/>
    <cellStyle name="Normal 2 3 3 2 4 2 3" xfId="31915" xr:uid="{00000000-0005-0000-0000-000083810000}"/>
    <cellStyle name="Normal 2 3 3 2 4 2 4" xfId="31916" xr:uid="{00000000-0005-0000-0000-000084810000}"/>
    <cellStyle name="Normal 2 3 3 2 4 2 5" xfId="31917" xr:uid="{00000000-0005-0000-0000-000085810000}"/>
    <cellStyle name="Normal 2 3 3 2 4 2 6" xfId="31918" xr:uid="{00000000-0005-0000-0000-000086810000}"/>
    <cellStyle name="Normal 2 3 3 2 4 2 7" xfId="31919" xr:uid="{00000000-0005-0000-0000-000087810000}"/>
    <cellStyle name="Normal 2 3 3 2 4 2 8" xfId="31920" xr:uid="{00000000-0005-0000-0000-000088810000}"/>
    <cellStyle name="Normal 2 3 3 2 4 3" xfId="31921" xr:uid="{00000000-0005-0000-0000-000089810000}"/>
    <cellStyle name="Normal 2 3 3 2 4 3 2" xfId="31922" xr:uid="{00000000-0005-0000-0000-00008A810000}"/>
    <cellStyle name="Normal 2 3 3 2 4 3 3" xfId="31923" xr:uid="{00000000-0005-0000-0000-00008B810000}"/>
    <cellStyle name="Normal 2 3 3 2 4 3 4" xfId="31924" xr:uid="{00000000-0005-0000-0000-00008C810000}"/>
    <cellStyle name="Normal 2 3 3 2 4 3 5" xfId="31925" xr:uid="{00000000-0005-0000-0000-00008D810000}"/>
    <cellStyle name="Normal 2 3 3 2 4 3 6" xfId="31926" xr:uid="{00000000-0005-0000-0000-00008E810000}"/>
    <cellStyle name="Normal 2 3 3 2 4 3 7" xfId="31927" xr:uid="{00000000-0005-0000-0000-00008F810000}"/>
    <cellStyle name="Normal 2 3 3 2 4 4" xfId="31928" xr:uid="{00000000-0005-0000-0000-000090810000}"/>
    <cellStyle name="Normal 2 3 3 2 4 5" xfId="31929" xr:uid="{00000000-0005-0000-0000-000091810000}"/>
    <cellStyle name="Normal 2 3 3 2 4 6" xfId="31930" xr:uid="{00000000-0005-0000-0000-000092810000}"/>
    <cellStyle name="Normal 2 3 3 2 4 7" xfId="31931" xr:uid="{00000000-0005-0000-0000-000093810000}"/>
    <cellStyle name="Normal 2 3 3 2 4 8" xfId="31932" xr:uid="{00000000-0005-0000-0000-000094810000}"/>
    <cellStyle name="Normal 2 3 3 2 4 9" xfId="31933" xr:uid="{00000000-0005-0000-0000-000095810000}"/>
    <cellStyle name="Normal 2 3 3 2 5" xfId="31934" xr:uid="{00000000-0005-0000-0000-000096810000}"/>
    <cellStyle name="Normal 2 3 3 2 5 2" xfId="31935" xr:uid="{00000000-0005-0000-0000-000097810000}"/>
    <cellStyle name="Normal 2 3 3 2 5 2 2" xfId="31936" xr:uid="{00000000-0005-0000-0000-000098810000}"/>
    <cellStyle name="Normal 2 3 3 2 5 2 3" xfId="31937" xr:uid="{00000000-0005-0000-0000-000099810000}"/>
    <cellStyle name="Normal 2 3 3 2 5 2 4" xfId="31938" xr:uid="{00000000-0005-0000-0000-00009A810000}"/>
    <cellStyle name="Normal 2 3 3 2 5 2 5" xfId="31939" xr:uid="{00000000-0005-0000-0000-00009B810000}"/>
    <cellStyle name="Normal 2 3 3 2 5 2 6" xfId="31940" xr:uid="{00000000-0005-0000-0000-00009C810000}"/>
    <cellStyle name="Normal 2 3 3 2 5 2 7" xfId="31941" xr:uid="{00000000-0005-0000-0000-00009D810000}"/>
    <cellStyle name="Normal 2 3 3 2 5 3" xfId="31942" xr:uid="{00000000-0005-0000-0000-00009E810000}"/>
    <cellStyle name="Normal 2 3 3 2 5 4" xfId="31943" xr:uid="{00000000-0005-0000-0000-00009F810000}"/>
    <cellStyle name="Normal 2 3 3 2 5 5" xfId="31944" xr:uid="{00000000-0005-0000-0000-0000A0810000}"/>
    <cellStyle name="Normal 2 3 3 2 5 6" xfId="31945" xr:uid="{00000000-0005-0000-0000-0000A1810000}"/>
    <cellStyle name="Normal 2 3 3 2 5 7" xfId="31946" xr:uid="{00000000-0005-0000-0000-0000A2810000}"/>
    <cellStyle name="Normal 2 3 3 2 5 8" xfId="31947" xr:uid="{00000000-0005-0000-0000-0000A3810000}"/>
    <cellStyle name="Normal 2 3 3 2 6" xfId="31948" xr:uid="{00000000-0005-0000-0000-0000A4810000}"/>
    <cellStyle name="Normal 2 3 3 2 6 2" xfId="31949" xr:uid="{00000000-0005-0000-0000-0000A5810000}"/>
    <cellStyle name="Normal 2 3 3 2 6 3" xfId="31950" xr:uid="{00000000-0005-0000-0000-0000A6810000}"/>
    <cellStyle name="Normal 2 3 3 2 6 4" xfId="31951" xr:uid="{00000000-0005-0000-0000-0000A7810000}"/>
    <cellStyle name="Normal 2 3 3 2 6 5" xfId="31952" xr:uid="{00000000-0005-0000-0000-0000A8810000}"/>
    <cellStyle name="Normal 2 3 3 2 6 6" xfId="31953" xr:uid="{00000000-0005-0000-0000-0000A9810000}"/>
    <cellStyle name="Normal 2 3 3 2 6 7" xfId="31954" xr:uid="{00000000-0005-0000-0000-0000AA810000}"/>
    <cellStyle name="Normal 2 3 3 2 7" xfId="31955" xr:uid="{00000000-0005-0000-0000-0000AB810000}"/>
    <cellStyle name="Normal 2 3 3 2 8" xfId="31956" xr:uid="{00000000-0005-0000-0000-0000AC810000}"/>
    <cellStyle name="Normal 2 3 3 2 9" xfId="31957" xr:uid="{00000000-0005-0000-0000-0000AD810000}"/>
    <cellStyle name="Normal 2 3 3 3" xfId="31958" xr:uid="{00000000-0005-0000-0000-0000AE810000}"/>
    <cellStyle name="Normal 2 3 3 3 10" xfId="31959" xr:uid="{00000000-0005-0000-0000-0000AF810000}"/>
    <cellStyle name="Normal 2 3 3 3 11" xfId="31960" xr:uid="{00000000-0005-0000-0000-0000B0810000}"/>
    <cellStyle name="Normal 2 3 3 3 12" xfId="31961" xr:uid="{00000000-0005-0000-0000-0000B1810000}"/>
    <cellStyle name="Normal 2 3 3 3 2" xfId="31962" xr:uid="{00000000-0005-0000-0000-0000B2810000}"/>
    <cellStyle name="Normal 2 3 3 3 2 10" xfId="31963" xr:uid="{00000000-0005-0000-0000-0000B3810000}"/>
    <cellStyle name="Normal 2 3 3 3 2 11" xfId="31964" xr:uid="{00000000-0005-0000-0000-0000B4810000}"/>
    <cellStyle name="Normal 2 3 3 3 2 2" xfId="31965" xr:uid="{00000000-0005-0000-0000-0000B5810000}"/>
    <cellStyle name="Normal 2 3 3 3 2 2 10" xfId="31966" xr:uid="{00000000-0005-0000-0000-0000B6810000}"/>
    <cellStyle name="Normal 2 3 3 3 2 2 2" xfId="31967" xr:uid="{00000000-0005-0000-0000-0000B7810000}"/>
    <cellStyle name="Normal 2 3 3 3 2 2 2 2" xfId="31968" xr:uid="{00000000-0005-0000-0000-0000B8810000}"/>
    <cellStyle name="Normal 2 3 3 3 2 2 2 2 2" xfId="31969" xr:uid="{00000000-0005-0000-0000-0000B9810000}"/>
    <cellStyle name="Normal 2 3 3 3 2 2 2 2 3" xfId="31970" xr:uid="{00000000-0005-0000-0000-0000BA810000}"/>
    <cellStyle name="Normal 2 3 3 3 2 2 2 2 4" xfId="31971" xr:uid="{00000000-0005-0000-0000-0000BB810000}"/>
    <cellStyle name="Normal 2 3 3 3 2 2 2 2 5" xfId="31972" xr:uid="{00000000-0005-0000-0000-0000BC810000}"/>
    <cellStyle name="Normal 2 3 3 3 2 2 2 2 6" xfId="31973" xr:uid="{00000000-0005-0000-0000-0000BD810000}"/>
    <cellStyle name="Normal 2 3 3 3 2 2 2 2 7" xfId="31974" xr:uid="{00000000-0005-0000-0000-0000BE810000}"/>
    <cellStyle name="Normal 2 3 3 3 2 2 2 3" xfId="31975" xr:uid="{00000000-0005-0000-0000-0000BF810000}"/>
    <cellStyle name="Normal 2 3 3 3 2 2 2 4" xfId="31976" xr:uid="{00000000-0005-0000-0000-0000C0810000}"/>
    <cellStyle name="Normal 2 3 3 3 2 2 2 5" xfId="31977" xr:uid="{00000000-0005-0000-0000-0000C1810000}"/>
    <cellStyle name="Normal 2 3 3 3 2 2 2 6" xfId="31978" xr:uid="{00000000-0005-0000-0000-0000C2810000}"/>
    <cellStyle name="Normal 2 3 3 3 2 2 2 7" xfId="31979" xr:uid="{00000000-0005-0000-0000-0000C3810000}"/>
    <cellStyle name="Normal 2 3 3 3 2 2 2 8" xfId="31980" xr:uid="{00000000-0005-0000-0000-0000C4810000}"/>
    <cellStyle name="Normal 2 3 3 3 2 2 3" xfId="31981" xr:uid="{00000000-0005-0000-0000-0000C5810000}"/>
    <cellStyle name="Normal 2 3 3 3 2 2 3 2" xfId="31982" xr:uid="{00000000-0005-0000-0000-0000C6810000}"/>
    <cellStyle name="Normal 2 3 3 3 2 2 3 2 2" xfId="31983" xr:uid="{00000000-0005-0000-0000-0000C7810000}"/>
    <cellStyle name="Normal 2 3 3 3 2 2 3 2 3" xfId="31984" xr:uid="{00000000-0005-0000-0000-0000C8810000}"/>
    <cellStyle name="Normal 2 3 3 3 2 2 3 2 4" xfId="31985" xr:uid="{00000000-0005-0000-0000-0000C9810000}"/>
    <cellStyle name="Normal 2 3 3 3 2 2 3 2 5" xfId="31986" xr:uid="{00000000-0005-0000-0000-0000CA810000}"/>
    <cellStyle name="Normal 2 3 3 3 2 2 3 2 6" xfId="31987" xr:uid="{00000000-0005-0000-0000-0000CB810000}"/>
    <cellStyle name="Normal 2 3 3 3 2 2 3 2 7" xfId="31988" xr:uid="{00000000-0005-0000-0000-0000CC810000}"/>
    <cellStyle name="Normal 2 3 3 3 2 2 3 3" xfId="31989" xr:uid="{00000000-0005-0000-0000-0000CD810000}"/>
    <cellStyle name="Normal 2 3 3 3 2 2 3 4" xfId="31990" xr:uid="{00000000-0005-0000-0000-0000CE810000}"/>
    <cellStyle name="Normal 2 3 3 3 2 2 3 5" xfId="31991" xr:uid="{00000000-0005-0000-0000-0000CF810000}"/>
    <cellStyle name="Normal 2 3 3 3 2 2 3 6" xfId="31992" xr:uid="{00000000-0005-0000-0000-0000D0810000}"/>
    <cellStyle name="Normal 2 3 3 3 2 2 3 7" xfId="31993" xr:uid="{00000000-0005-0000-0000-0000D1810000}"/>
    <cellStyle name="Normal 2 3 3 3 2 2 3 8" xfId="31994" xr:uid="{00000000-0005-0000-0000-0000D2810000}"/>
    <cellStyle name="Normal 2 3 3 3 2 2 4" xfId="31995" xr:uid="{00000000-0005-0000-0000-0000D3810000}"/>
    <cellStyle name="Normal 2 3 3 3 2 2 4 2" xfId="31996" xr:uid="{00000000-0005-0000-0000-0000D4810000}"/>
    <cellStyle name="Normal 2 3 3 3 2 2 4 3" xfId="31997" xr:uid="{00000000-0005-0000-0000-0000D5810000}"/>
    <cellStyle name="Normal 2 3 3 3 2 2 4 4" xfId="31998" xr:uid="{00000000-0005-0000-0000-0000D6810000}"/>
    <cellStyle name="Normal 2 3 3 3 2 2 4 5" xfId="31999" xr:uid="{00000000-0005-0000-0000-0000D7810000}"/>
    <cellStyle name="Normal 2 3 3 3 2 2 4 6" xfId="32000" xr:uid="{00000000-0005-0000-0000-0000D8810000}"/>
    <cellStyle name="Normal 2 3 3 3 2 2 4 7" xfId="32001" xr:uid="{00000000-0005-0000-0000-0000D9810000}"/>
    <cellStyle name="Normal 2 3 3 3 2 2 5" xfId="32002" xr:uid="{00000000-0005-0000-0000-0000DA810000}"/>
    <cellStyle name="Normal 2 3 3 3 2 2 6" xfId="32003" xr:uid="{00000000-0005-0000-0000-0000DB810000}"/>
    <cellStyle name="Normal 2 3 3 3 2 2 7" xfId="32004" xr:uid="{00000000-0005-0000-0000-0000DC810000}"/>
    <cellStyle name="Normal 2 3 3 3 2 2 8" xfId="32005" xr:uid="{00000000-0005-0000-0000-0000DD810000}"/>
    <cellStyle name="Normal 2 3 3 3 2 2 9" xfId="32006" xr:uid="{00000000-0005-0000-0000-0000DE810000}"/>
    <cellStyle name="Normal 2 3 3 3 2 3" xfId="32007" xr:uid="{00000000-0005-0000-0000-0000DF810000}"/>
    <cellStyle name="Normal 2 3 3 3 2 3 2" xfId="32008" xr:uid="{00000000-0005-0000-0000-0000E0810000}"/>
    <cellStyle name="Normal 2 3 3 3 2 3 2 2" xfId="32009" xr:uid="{00000000-0005-0000-0000-0000E1810000}"/>
    <cellStyle name="Normal 2 3 3 3 2 3 2 2 2" xfId="32010" xr:uid="{00000000-0005-0000-0000-0000E2810000}"/>
    <cellStyle name="Normal 2 3 3 3 2 3 2 2 3" xfId="32011" xr:uid="{00000000-0005-0000-0000-0000E3810000}"/>
    <cellStyle name="Normal 2 3 3 3 2 3 2 2 4" xfId="32012" xr:uid="{00000000-0005-0000-0000-0000E4810000}"/>
    <cellStyle name="Normal 2 3 3 3 2 3 2 2 5" xfId="32013" xr:uid="{00000000-0005-0000-0000-0000E5810000}"/>
    <cellStyle name="Normal 2 3 3 3 2 3 2 2 6" xfId="32014" xr:uid="{00000000-0005-0000-0000-0000E6810000}"/>
    <cellStyle name="Normal 2 3 3 3 2 3 2 2 7" xfId="32015" xr:uid="{00000000-0005-0000-0000-0000E7810000}"/>
    <cellStyle name="Normal 2 3 3 3 2 3 2 3" xfId="32016" xr:uid="{00000000-0005-0000-0000-0000E8810000}"/>
    <cellStyle name="Normal 2 3 3 3 2 3 2 4" xfId="32017" xr:uid="{00000000-0005-0000-0000-0000E9810000}"/>
    <cellStyle name="Normal 2 3 3 3 2 3 2 5" xfId="32018" xr:uid="{00000000-0005-0000-0000-0000EA810000}"/>
    <cellStyle name="Normal 2 3 3 3 2 3 2 6" xfId="32019" xr:uid="{00000000-0005-0000-0000-0000EB810000}"/>
    <cellStyle name="Normal 2 3 3 3 2 3 2 7" xfId="32020" xr:uid="{00000000-0005-0000-0000-0000EC810000}"/>
    <cellStyle name="Normal 2 3 3 3 2 3 2 8" xfId="32021" xr:uid="{00000000-0005-0000-0000-0000ED810000}"/>
    <cellStyle name="Normal 2 3 3 3 2 3 3" xfId="32022" xr:uid="{00000000-0005-0000-0000-0000EE810000}"/>
    <cellStyle name="Normal 2 3 3 3 2 3 3 2" xfId="32023" xr:uid="{00000000-0005-0000-0000-0000EF810000}"/>
    <cellStyle name="Normal 2 3 3 3 2 3 3 3" xfId="32024" xr:uid="{00000000-0005-0000-0000-0000F0810000}"/>
    <cellStyle name="Normal 2 3 3 3 2 3 3 4" xfId="32025" xr:uid="{00000000-0005-0000-0000-0000F1810000}"/>
    <cellStyle name="Normal 2 3 3 3 2 3 3 5" xfId="32026" xr:uid="{00000000-0005-0000-0000-0000F2810000}"/>
    <cellStyle name="Normal 2 3 3 3 2 3 3 6" xfId="32027" xr:uid="{00000000-0005-0000-0000-0000F3810000}"/>
    <cellStyle name="Normal 2 3 3 3 2 3 3 7" xfId="32028" xr:uid="{00000000-0005-0000-0000-0000F4810000}"/>
    <cellStyle name="Normal 2 3 3 3 2 3 4" xfId="32029" xr:uid="{00000000-0005-0000-0000-0000F5810000}"/>
    <cellStyle name="Normal 2 3 3 3 2 3 5" xfId="32030" xr:uid="{00000000-0005-0000-0000-0000F6810000}"/>
    <cellStyle name="Normal 2 3 3 3 2 3 6" xfId="32031" xr:uid="{00000000-0005-0000-0000-0000F7810000}"/>
    <cellStyle name="Normal 2 3 3 3 2 3 7" xfId="32032" xr:uid="{00000000-0005-0000-0000-0000F8810000}"/>
    <cellStyle name="Normal 2 3 3 3 2 3 8" xfId="32033" xr:uid="{00000000-0005-0000-0000-0000F9810000}"/>
    <cellStyle name="Normal 2 3 3 3 2 3 9" xfId="32034" xr:uid="{00000000-0005-0000-0000-0000FA810000}"/>
    <cellStyle name="Normal 2 3 3 3 2 4" xfId="32035" xr:uid="{00000000-0005-0000-0000-0000FB810000}"/>
    <cellStyle name="Normal 2 3 3 3 2 4 2" xfId="32036" xr:uid="{00000000-0005-0000-0000-0000FC810000}"/>
    <cellStyle name="Normal 2 3 3 3 2 4 2 2" xfId="32037" xr:uid="{00000000-0005-0000-0000-0000FD810000}"/>
    <cellStyle name="Normal 2 3 3 3 2 4 2 3" xfId="32038" xr:uid="{00000000-0005-0000-0000-0000FE810000}"/>
    <cellStyle name="Normal 2 3 3 3 2 4 2 4" xfId="32039" xr:uid="{00000000-0005-0000-0000-0000FF810000}"/>
    <cellStyle name="Normal 2 3 3 3 2 4 2 5" xfId="32040" xr:uid="{00000000-0005-0000-0000-000000820000}"/>
    <cellStyle name="Normal 2 3 3 3 2 4 2 6" xfId="32041" xr:uid="{00000000-0005-0000-0000-000001820000}"/>
    <cellStyle name="Normal 2 3 3 3 2 4 2 7" xfId="32042" xr:uid="{00000000-0005-0000-0000-000002820000}"/>
    <cellStyle name="Normal 2 3 3 3 2 4 3" xfId="32043" xr:uid="{00000000-0005-0000-0000-000003820000}"/>
    <cellStyle name="Normal 2 3 3 3 2 4 4" xfId="32044" xr:uid="{00000000-0005-0000-0000-000004820000}"/>
    <cellStyle name="Normal 2 3 3 3 2 4 5" xfId="32045" xr:uid="{00000000-0005-0000-0000-000005820000}"/>
    <cellStyle name="Normal 2 3 3 3 2 4 6" xfId="32046" xr:uid="{00000000-0005-0000-0000-000006820000}"/>
    <cellStyle name="Normal 2 3 3 3 2 4 7" xfId="32047" xr:uid="{00000000-0005-0000-0000-000007820000}"/>
    <cellStyle name="Normal 2 3 3 3 2 4 8" xfId="32048" xr:uid="{00000000-0005-0000-0000-000008820000}"/>
    <cellStyle name="Normal 2 3 3 3 2 5" xfId="32049" xr:uid="{00000000-0005-0000-0000-000009820000}"/>
    <cellStyle name="Normal 2 3 3 3 2 5 2" xfId="32050" xr:uid="{00000000-0005-0000-0000-00000A820000}"/>
    <cellStyle name="Normal 2 3 3 3 2 5 3" xfId="32051" xr:uid="{00000000-0005-0000-0000-00000B820000}"/>
    <cellStyle name="Normal 2 3 3 3 2 5 4" xfId="32052" xr:uid="{00000000-0005-0000-0000-00000C820000}"/>
    <cellStyle name="Normal 2 3 3 3 2 5 5" xfId="32053" xr:uid="{00000000-0005-0000-0000-00000D820000}"/>
    <cellStyle name="Normal 2 3 3 3 2 5 6" xfId="32054" xr:uid="{00000000-0005-0000-0000-00000E820000}"/>
    <cellStyle name="Normal 2 3 3 3 2 5 7" xfId="32055" xr:uid="{00000000-0005-0000-0000-00000F820000}"/>
    <cellStyle name="Normal 2 3 3 3 2 6" xfId="32056" xr:uid="{00000000-0005-0000-0000-000010820000}"/>
    <cellStyle name="Normal 2 3 3 3 2 7" xfId="32057" xr:uid="{00000000-0005-0000-0000-000011820000}"/>
    <cellStyle name="Normal 2 3 3 3 2 8" xfId="32058" xr:uid="{00000000-0005-0000-0000-000012820000}"/>
    <cellStyle name="Normal 2 3 3 3 2 9" xfId="32059" xr:uid="{00000000-0005-0000-0000-000013820000}"/>
    <cellStyle name="Normal 2 3 3 3 3" xfId="32060" xr:uid="{00000000-0005-0000-0000-000014820000}"/>
    <cellStyle name="Normal 2 3 3 3 3 10" xfId="32061" xr:uid="{00000000-0005-0000-0000-000015820000}"/>
    <cellStyle name="Normal 2 3 3 3 3 2" xfId="32062" xr:uid="{00000000-0005-0000-0000-000016820000}"/>
    <cellStyle name="Normal 2 3 3 3 3 2 2" xfId="32063" xr:uid="{00000000-0005-0000-0000-000017820000}"/>
    <cellStyle name="Normal 2 3 3 3 3 2 2 2" xfId="32064" xr:uid="{00000000-0005-0000-0000-000018820000}"/>
    <cellStyle name="Normal 2 3 3 3 3 2 2 3" xfId="32065" xr:uid="{00000000-0005-0000-0000-000019820000}"/>
    <cellStyle name="Normal 2 3 3 3 3 2 2 4" xfId="32066" xr:uid="{00000000-0005-0000-0000-00001A820000}"/>
    <cellStyle name="Normal 2 3 3 3 3 2 2 5" xfId="32067" xr:uid="{00000000-0005-0000-0000-00001B820000}"/>
    <cellStyle name="Normal 2 3 3 3 3 2 2 6" xfId="32068" xr:uid="{00000000-0005-0000-0000-00001C820000}"/>
    <cellStyle name="Normal 2 3 3 3 3 2 2 7" xfId="32069" xr:uid="{00000000-0005-0000-0000-00001D820000}"/>
    <cellStyle name="Normal 2 3 3 3 3 2 3" xfId="32070" xr:uid="{00000000-0005-0000-0000-00001E820000}"/>
    <cellStyle name="Normal 2 3 3 3 3 2 4" xfId="32071" xr:uid="{00000000-0005-0000-0000-00001F820000}"/>
    <cellStyle name="Normal 2 3 3 3 3 2 5" xfId="32072" xr:uid="{00000000-0005-0000-0000-000020820000}"/>
    <cellStyle name="Normal 2 3 3 3 3 2 6" xfId="32073" xr:uid="{00000000-0005-0000-0000-000021820000}"/>
    <cellStyle name="Normal 2 3 3 3 3 2 7" xfId="32074" xr:uid="{00000000-0005-0000-0000-000022820000}"/>
    <cellStyle name="Normal 2 3 3 3 3 2 8" xfId="32075" xr:uid="{00000000-0005-0000-0000-000023820000}"/>
    <cellStyle name="Normal 2 3 3 3 3 3" xfId="32076" xr:uid="{00000000-0005-0000-0000-000024820000}"/>
    <cellStyle name="Normal 2 3 3 3 3 3 2" xfId="32077" xr:uid="{00000000-0005-0000-0000-000025820000}"/>
    <cellStyle name="Normal 2 3 3 3 3 3 2 2" xfId="32078" xr:uid="{00000000-0005-0000-0000-000026820000}"/>
    <cellStyle name="Normal 2 3 3 3 3 3 2 3" xfId="32079" xr:uid="{00000000-0005-0000-0000-000027820000}"/>
    <cellStyle name="Normal 2 3 3 3 3 3 2 4" xfId="32080" xr:uid="{00000000-0005-0000-0000-000028820000}"/>
    <cellStyle name="Normal 2 3 3 3 3 3 2 5" xfId="32081" xr:uid="{00000000-0005-0000-0000-000029820000}"/>
    <cellStyle name="Normal 2 3 3 3 3 3 2 6" xfId="32082" xr:uid="{00000000-0005-0000-0000-00002A820000}"/>
    <cellStyle name="Normal 2 3 3 3 3 3 2 7" xfId="32083" xr:uid="{00000000-0005-0000-0000-00002B820000}"/>
    <cellStyle name="Normal 2 3 3 3 3 3 3" xfId="32084" xr:uid="{00000000-0005-0000-0000-00002C820000}"/>
    <cellStyle name="Normal 2 3 3 3 3 3 4" xfId="32085" xr:uid="{00000000-0005-0000-0000-00002D820000}"/>
    <cellStyle name="Normal 2 3 3 3 3 3 5" xfId="32086" xr:uid="{00000000-0005-0000-0000-00002E820000}"/>
    <cellStyle name="Normal 2 3 3 3 3 3 6" xfId="32087" xr:uid="{00000000-0005-0000-0000-00002F820000}"/>
    <cellStyle name="Normal 2 3 3 3 3 3 7" xfId="32088" xr:uid="{00000000-0005-0000-0000-000030820000}"/>
    <cellStyle name="Normal 2 3 3 3 3 3 8" xfId="32089" xr:uid="{00000000-0005-0000-0000-000031820000}"/>
    <cellStyle name="Normal 2 3 3 3 3 4" xfId="32090" xr:uid="{00000000-0005-0000-0000-000032820000}"/>
    <cellStyle name="Normal 2 3 3 3 3 4 2" xfId="32091" xr:uid="{00000000-0005-0000-0000-000033820000}"/>
    <cellStyle name="Normal 2 3 3 3 3 4 3" xfId="32092" xr:uid="{00000000-0005-0000-0000-000034820000}"/>
    <cellStyle name="Normal 2 3 3 3 3 4 4" xfId="32093" xr:uid="{00000000-0005-0000-0000-000035820000}"/>
    <cellStyle name="Normal 2 3 3 3 3 4 5" xfId="32094" xr:uid="{00000000-0005-0000-0000-000036820000}"/>
    <cellStyle name="Normal 2 3 3 3 3 4 6" xfId="32095" xr:uid="{00000000-0005-0000-0000-000037820000}"/>
    <cellStyle name="Normal 2 3 3 3 3 4 7" xfId="32096" xr:uid="{00000000-0005-0000-0000-000038820000}"/>
    <cellStyle name="Normal 2 3 3 3 3 5" xfId="32097" xr:uid="{00000000-0005-0000-0000-000039820000}"/>
    <cellStyle name="Normal 2 3 3 3 3 6" xfId="32098" xr:uid="{00000000-0005-0000-0000-00003A820000}"/>
    <cellStyle name="Normal 2 3 3 3 3 7" xfId="32099" xr:uid="{00000000-0005-0000-0000-00003B820000}"/>
    <cellStyle name="Normal 2 3 3 3 3 8" xfId="32100" xr:uid="{00000000-0005-0000-0000-00003C820000}"/>
    <cellStyle name="Normal 2 3 3 3 3 9" xfId="32101" xr:uid="{00000000-0005-0000-0000-00003D820000}"/>
    <cellStyle name="Normal 2 3 3 3 4" xfId="32102" xr:uid="{00000000-0005-0000-0000-00003E820000}"/>
    <cellStyle name="Normal 2 3 3 3 4 2" xfId="32103" xr:uid="{00000000-0005-0000-0000-00003F820000}"/>
    <cellStyle name="Normal 2 3 3 3 4 2 2" xfId="32104" xr:uid="{00000000-0005-0000-0000-000040820000}"/>
    <cellStyle name="Normal 2 3 3 3 4 2 2 2" xfId="32105" xr:uid="{00000000-0005-0000-0000-000041820000}"/>
    <cellStyle name="Normal 2 3 3 3 4 2 2 3" xfId="32106" xr:uid="{00000000-0005-0000-0000-000042820000}"/>
    <cellStyle name="Normal 2 3 3 3 4 2 2 4" xfId="32107" xr:uid="{00000000-0005-0000-0000-000043820000}"/>
    <cellStyle name="Normal 2 3 3 3 4 2 2 5" xfId="32108" xr:uid="{00000000-0005-0000-0000-000044820000}"/>
    <cellStyle name="Normal 2 3 3 3 4 2 2 6" xfId="32109" xr:uid="{00000000-0005-0000-0000-000045820000}"/>
    <cellStyle name="Normal 2 3 3 3 4 2 2 7" xfId="32110" xr:uid="{00000000-0005-0000-0000-000046820000}"/>
    <cellStyle name="Normal 2 3 3 3 4 2 3" xfId="32111" xr:uid="{00000000-0005-0000-0000-000047820000}"/>
    <cellStyle name="Normal 2 3 3 3 4 2 4" xfId="32112" xr:uid="{00000000-0005-0000-0000-000048820000}"/>
    <cellStyle name="Normal 2 3 3 3 4 2 5" xfId="32113" xr:uid="{00000000-0005-0000-0000-000049820000}"/>
    <cellStyle name="Normal 2 3 3 3 4 2 6" xfId="32114" xr:uid="{00000000-0005-0000-0000-00004A820000}"/>
    <cellStyle name="Normal 2 3 3 3 4 2 7" xfId="32115" xr:uid="{00000000-0005-0000-0000-00004B820000}"/>
    <cellStyle name="Normal 2 3 3 3 4 2 8" xfId="32116" xr:uid="{00000000-0005-0000-0000-00004C820000}"/>
    <cellStyle name="Normal 2 3 3 3 4 3" xfId="32117" xr:uid="{00000000-0005-0000-0000-00004D820000}"/>
    <cellStyle name="Normal 2 3 3 3 4 3 2" xfId="32118" xr:uid="{00000000-0005-0000-0000-00004E820000}"/>
    <cellStyle name="Normal 2 3 3 3 4 3 3" xfId="32119" xr:uid="{00000000-0005-0000-0000-00004F820000}"/>
    <cellStyle name="Normal 2 3 3 3 4 3 4" xfId="32120" xr:uid="{00000000-0005-0000-0000-000050820000}"/>
    <cellStyle name="Normal 2 3 3 3 4 3 5" xfId="32121" xr:uid="{00000000-0005-0000-0000-000051820000}"/>
    <cellStyle name="Normal 2 3 3 3 4 3 6" xfId="32122" xr:uid="{00000000-0005-0000-0000-000052820000}"/>
    <cellStyle name="Normal 2 3 3 3 4 3 7" xfId="32123" xr:uid="{00000000-0005-0000-0000-000053820000}"/>
    <cellStyle name="Normal 2 3 3 3 4 4" xfId="32124" xr:uid="{00000000-0005-0000-0000-000054820000}"/>
    <cellStyle name="Normal 2 3 3 3 4 5" xfId="32125" xr:uid="{00000000-0005-0000-0000-000055820000}"/>
    <cellStyle name="Normal 2 3 3 3 4 6" xfId="32126" xr:uid="{00000000-0005-0000-0000-000056820000}"/>
    <cellStyle name="Normal 2 3 3 3 4 7" xfId="32127" xr:uid="{00000000-0005-0000-0000-000057820000}"/>
    <cellStyle name="Normal 2 3 3 3 4 8" xfId="32128" xr:uid="{00000000-0005-0000-0000-000058820000}"/>
    <cellStyle name="Normal 2 3 3 3 4 9" xfId="32129" xr:uid="{00000000-0005-0000-0000-000059820000}"/>
    <cellStyle name="Normal 2 3 3 3 5" xfId="32130" xr:uid="{00000000-0005-0000-0000-00005A820000}"/>
    <cellStyle name="Normal 2 3 3 3 5 2" xfId="32131" xr:uid="{00000000-0005-0000-0000-00005B820000}"/>
    <cellStyle name="Normal 2 3 3 3 5 2 2" xfId="32132" xr:uid="{00000000-0005-0000-0000-00005C820000}"/>
    <cellStyle name="Normal 2 3 3 3 5 2 3" xfId="32133" xr:uid="{00000000-0005-0000-0000-00005D820000}"/>
    <cellStyle name="Normal 2 3 3 3 5 2 4" xfId="32134" xr:uid="{00000000-0005-0000-0000-00005E820000}"/>
    <cellStyle name="Normal 2 3 3 3 5 2 5" xfId="32135" xr:uid="{00000000-0005-0000-0000-00005F820000}"/>
    <cellStyle name="Normal 2 3 3 3 5 2 6" xfId="32136" xr:uid="{00000000-0005-0000-0000-000060820000}"/>
    <cellStyle name="Normal 2 3 3 3 5 2 7" xfId="32137" xr:uid="{00000000-0005-0000-0000-000061820000}"/>
    <cellStyle name="Normal 2 3 3 3 5 3" xfId="32138" xr:uid="{00000000-0005-0000-0000-000062820000}"/>
    <cellStyle name="Normal 2 3 3 3 5 4" xfId="32139" xr:uid="{00000000-0005-0000-0000-000063820000}"/>
    <cellStyle name="Normal 2 3 3 3 5 5" xfId="32140" xr:uid="{00000000-0005-0000-0000-000064820000}"/>
    <cellStyle name="Normal 2 3 3 3 5 6" xfId="32141" xr:uid="{00000000-0005-0000-0000-000065820000}"/>
    <cellStyle name="Normal 2 3 3 3 5 7" xfId="32142" xr:uid="{00000000-0005-0000-0000-000066820000}"/>
    <cellStyle name="Normal 2 3 3 3 5 8" xfId="32143" xr:uid="{00000000-0005-0000-0000-000067820000}"/>
    <cellStyle name="Normal 2 3 3 3 6" xfId="32144" xr:uid="{00000000-0005-0000-0000-000068820000}"/>
    <cellStyle name="Normal 2 3 3 3 6 2" xfId="32145" xr:uid="{00000000-0005-0000-0000-000069820000}"/>
    <cellStyle name="Normal 2 3 3 3 6 3" xfId="32146" xr:uid="{00000000-0005-0000-0000-00006A820000}"/>
    <cellStyle name="Normal 2 3 3 3 6 4" xfId="32147" xr:uid="{00000000-0005-0000-0000-00006B820000}"/>
    <cellStyle name="Normal 2 3 3 3 6 5" xfId="32148" xr:uid="{00000000-0005-0000-0000-00006C820000}"/>
    <cellStyle name="Normal 2 3 3 3 6 6" xfId="32149" xr:uid="{00000000-0005-0000-0000-00006D820000}"/>
    <cellStyle name="Normal 2 3 3 3 6 7" xfId="32150" xr:uid="{00000000-0005-0000-0000-00006E820000}"/>
    <cellStyle name="Normal 2 3 3 3 7" xfId="32151" xr:uid="{00000000-0005-0000-0000-00006F820000}"/>
    <cellStyle name="Normal 2 3 3 3 8" xfId="32152" xr:uid="{00000000-0005-0000-0000-000070820000}"/>
    <cellStyle name="Normal 2 3 3 3 9" xfId="32153" xr:uid="{00000000-0005-0000-0000-000071820000}"/>
    <cellStyle name="Normal 2 3 3 4" xfId="32154" xr:uid="{00000000-0005-0000-0000-000072820000}"/>
    <cellStyle name="Normal 2 3 3 4 10" xfId="32155" xr:uid="{00000000-0005-0000-0000-000073820000}"/>
    <cellStyle name="Normal 2 3 3 4 11" xfId="32156" xr:uid="{00000000-0005-0000-0000-000074820000}"/>
    <cellStyle name="Normal 2 3 3 4 2" xfId="32157" xr:uid="{00000000-0005-0000-0000-000075820000}"/>
    <cellStyle name="Normal 2 3 3 4 2 10" xfId="32158" xr:uid="{00000000-0005-0000-0000-000076820000}"/>
    <cellStyle name="Normal 2 3 3 4 2 2" xfId="32159" xr:uid="{00000000-0005-0000-0000-000077820000}"/>
    <cellStyle name="Normal 2 3 3 4 2 2 2" xfId="32160" xr:uid="{00000000-0005-0000-0000-000078820000}"/>
    <cellStyle name="Normal 2 3 3 4 2 2 2 2" xfId="32161" xr:uid="{00000000-0005-0000-0000-000079820000}"/>
    <cellStyle name="Normal 2 3 3 4 2 2 2 3" xfId="32162" xr:uid="{00000000-0005-0000-0000-00007A820000}"/>
    <cellStyle name="Normal 2 3 3 4 2 2 2 4" xfId="32163" xr:uid="{00000000-0005-0000-0000-00007B820000}"/>
    <cellStyle name="Normal 2 3 3 4 2 2 2 5" xfId="32164" xr:uid="{00000000-0005-0000-0000-00007C820000}"/>
    <cellStyle name="Normal 2 3 3 4 2 2 2 6" xfId="32165" xr:uid="{00000000-0005-0000-0000-00007D820000}"/>
    <cellStyle name="Normal 2 3 3 4 2 2 2 7" xfId="32166" xr:uid="{00000000-0005-0000-0000-00007E820000}"/>
    <cellStyle name="Normal 2 3 3 4 2 2 3" xfId="32167" xr:uid="{00000000-0005-0000-0000-00007F820000}"/>
    <cellStyle name="Normal 2 3 3 4 2 2 4" xfId="32168" xr:uid="{00000000-0005-0000-0000-000080820000}"/>
    <cellStyle name="Normal 2 3 3 4 2 2 5" xfId="32169" xr:uid="{00000000-0005-0000-0000-000081820000}"/>
    <cellStyle name="Normal 2 3 3 4 2 2 6" xfId="32170" xr:uid="{00000000-0005-0000-0000-000082820000}"/>
    <cellStyle name="Normal 2 3 3 4 2 2 7" xfId="32171" xr:uid="{00000000-0005-0000-0000-000083820000}"/>
    <cellStyle name="Normal 2 3 3 4 2 2 8" xfId="32172" xr:uid="{00000000-0005-0000-0000-000084820000}"/>
    <cellStyle name="Normal 2 3 3 4 2 3" xfId="32173" xr:uid="{00000000-0005-0000-0000-000085820000}"/>
    <cellStyle name="Normal 2 3 3 4 2 3 2" xfId="32174" xr:uid="{00000000-0005-0000-0000-000086820000}"/>
    <cellStyle name="Normal 2 3 3 4 2 3 2 2" xfId="32175" xr:uid="{00000000-0005-0000-0000-000087820000}"/>
    <cellStyle name="Normal 2 3 3 4 2 3 2 3" xfId="32176" xr:uid="{00000000-0005-0000-0000-000088820000}"/>
    <cellStyle name="Normal 2 3 3 4 2 3 2 4" xfId="32177" xr:uid="{00000000-0005-0000-0000-000089820000}"/>
    <cellStyle name="Normal 2 3 3 4 2 3 2 5" xfId="32178" xr:uid="{00000000-0005-0000-0000-00008A820000}"/>
    <cellStyle name="Normal 2 3 3 4 2 3 2 6" xfId="32179" xr:uid="{00000000-0005-0000-0000-00008B820000}"/>
    <cellStyle name="Normal 2 3 3 4 2 3 2 7" xfId="32180" xr:uid="{00000000-0005-0000-0000-00008C820000}"/>
    <cellStyle name="Normal 2 3 3 4 2 3 3" xfId="32181" xr:uid="{00000000-0005-0000-0000-00008D820000}"/>
    <cellStyle name="Normal 2 3 3 4 2 3 4" xfId="32182" xr:uid="{00000000-0005-0000-0000-00008E820000}"/>
    <cellStyle name="Normal 2 3 3 4 2 3 5" xfId="32183" xr:uid="{00000000-0005-0000-0000-00008F820000}"/>
    <cellStyle name="Normal 2 3 3 4 2 3 6" xfId="32184" xr:uid="{00000000-0005-0000-0000-000090820000}"/>
    <cellStyle name="Normal 2 3 3 4 2 3 7" xfId="32185" xr:uid="{00000000-0005-0000-0000-000091820000}"/>
    <cellStyle name="Normal 2 3 3 4 2 3 8" xfId="32186" xr:uid="{00000000-0005-0000-0000-000092820000}"/>
    <cellStyle name="Normal 2 3 3 4 2 4" xfId="32187" xr:uid="{00000000-0005-0000-0000-000093820000}"/>
    <cellStyle name="Normal 2 3 3 4 2 4 2" xfId="32188" xr:uid="{00000000-0005-0000-0000-000094820000}"/>
    <cellStyle name="Normal 2 3 3 4 2 4 3" xfId="32189" xr:uid="{00000000-0005-0000-0000-000095820000}"/>
    <cellStyle name="Normal 2 3 3 4 2 4 4" xfId="32190" xr:uid="{00000000-0005-0000-0000-000096820000}"/>
    <cellStyle name="Normal 2 3 3 4 2 4 5" xfId="32191" xr:uid="{00000000-0005-0000-0000-000097820000}"/>
    <cellStyle name="Normal 2 3 3 4 2 4 6" xfId="32192" xr:uid="{00000000-0005-0000-0000-000098820000}"/>
    <cellStyle name="Normal 2 3 3 4 2 4 7" xfId="32193" xr:uid="{00000000-0005-0000-0000-000099820000}"/>
    <cellStyle name="Normal 2 3 3 4 2 5" xfId="32194" xr:uid="{00000000-0005-0000-0000-00009A820000}"/>
    <cellStyle name="Normal 2 3 3 4 2 6" xfId="32195" xr:uid="{00000000-0005-0000-0000-00009B820000}"/>
    <cellStyle name="Normal 2 3 3 4 2 7" xfId="32196" xr:uid="{00000000-0005-0000-0000-00009C820000}"/>
    <cellStyle name="Normal 2 3 3 4 2 8" xfId="32197" xr:uid="{00000000-0005-0000-0000-00009D820000}"/>
    <cellStyle name="Normal 2 3 3 4 2 9" xfId="32198" xr:uid="{00000000-0005-0000-0000-00009E820000}"/>
    <cellStyle name="Normal 2 3 3 4 3" xfId="32199" xr:uid="{00000000-0005-0000-0000-00009F820000}"/>
    <cellStyle name="Normal 2 3 3 4 3 2" xfId="32200" xr:uid="{00000000-0005-0000-0000-0000A0820000}"/>
    <cellStyle name="Normal 2 3 3 4 3 2 2" xfId="32201" xr:uid="{00000000-0005-0000-0000-0000A1820000}"/>
    <cellStyle name="Normal 2 3 3 4 3 2 2 2" xfId="32202" xr:uid="{00000000-0005-0000-0000-0000A2820000}"/>
    <cellStyle name="Normal 2 3 3 4 3 2 2 3" xfId="32203" xr:uid="{00000000-0005-0000-0000-0000A3820000}"/>
    <cellStyle name="Normal 2 3 3 4 3 2 2 4" xfId="32204" xr:uid="{00000000-0005-0000-0000-0000A4820000}"/>
    <cellStyle name="Normal 2 3 3 4 3 2 2 5" xfId="32205" xr:uid="{00000000-0005-0000-0000-0000A5820000}"/>
    <cellStyle name="Normal 2 3 3 4 3 2 2 6" xfId="32206" xr:uid="{00000000-0005-0000-0000-0000A6820000}"/>
    <cellStyle name="Normal 2 3 3 4 3 2 2 7" xfId="32207" xr:uid="{00000000-0005-0000-0000-0000A7820000}"/>
    <cellStyle name="Normal 2 3 3 4 3 2 3" xfId="32208" xr:uid="{00000000-0005-0000-0000-0000A8820000}"/>
    <cellStyle name="Normal 2 3 3 4 3 2 4" xfId="32209" xr:uid="{00000000-0005-0000-0000-0000A9820000}"/>
    <cellStyle name="Normal 2 3 3 4 3 2 5" xfId="32210" xr:uid="{00000000-0005-0000-0000-0000AA820000}"/>
    <cellStyle name="Normal 2 3 3 4 3 2 6" xfId="32211" xr:uid="{00000000-0005-0000-0000-0000AB820000}"/>
    <cellStyle name="Normal 2 3 3 4 3 2 7" xfId="32212" xr:uid="{00000000-0005-0000-0000-0000AC820000}"/>
    <cellStyle name="Normal 2 3 3 4 3 2 8" xfId="32213" xr:uid="{00000000-0005-0000-0000-0000AD820000}"/>
    <cellStyle name="Normal 2 3 3 4 3 3" xfId="32214" xr:uid="{00000000-0005-0000-0000-0000AE820000}"/>
    <cellStyle name="Normal 2 3 3 4 3 3 2" xfId="32215" xr:uid="{00000000-0005-0000-0000-0000AF820000}"/>
    <cellStyle name="Normal 2 3 3 4 3 3 3" xfId="32216" xr:uid="{00000000-0005-0000-0000-0000B0820000}"/>
    <cellStyle name="Normal 2 3 3 4 3 3 4" xfId="32217" xr:uid="{00000000-0005-0000-0000-0000B1820000}"/>
    <cellStyle name="Normal 2 3 3 4 3 3 5" xfId="32218" xr:uid="{00000000-0005-0000-0000-0000B2820000}"/>
    <cellStyle name="Normal 2 3 3 4 3 3 6" xfId="32219" xr:uid="{00000000-0005-0000-0000-0000B3820000}"/>
    <cellStyle name="Normal 2 3 3 4 3 3 7" xfId="32220" xr:uid="{00000000-0005-0000-0000-0000B4820000}"/>
    <cellStyle name="Normal 2 3 3 4 3 4" xfId="32221" xr:uid="{00000000-0005-0000-0000-0000B5820000}"/>
    <cellStyle name="Normal 2 3 3 4 3 5" xfId="32222" xr:uid="{00000000-0005-0000-0000-0000B6820000}"/>
    <cellStyle name="Normal 2 3 3 4 3 6" xfId="32223" xr:uid="{00000000-0005-0000-0000-0000B7820000}"/>
    <cellStyle name="Normal 2 3 3 4 3 7" xfId="32224" xr:uid="{00000000-0005-0000-0000-0000B8820000}"/>
    <cellStyle name="Normal 2 3 3 4 3 8" xfId="32225" xr:uid="{00000000-0005-0000-0000-0000B9820000}"/>
    <cellStyle name="Normal 2 3 3 4 3 9" xfId="32226" xr:uid="{00000000-0005-0000-0000-0000BA820000}"/>
    <cellStyle name="Normal 2 3 3 4 4" xfId="32227" xr:uid="{00000000-0005-0000-0000-0000BB820000}"/>
    <cellStyle name="Normal 2 3 3 4 4 2" xfId="32228" xr:uid="{00000000-0005-0000-0000-0000BC820000}"/>
    <cellStyle name="Normal 2 3 3 4 4 2 2" xfId="32229" xr:uid="{00000000-0005-0000-0000-0000BD820000}"/>
    <cellStyle name="Normal 2 3 3 4 4 2 3" xfId="32230" xr:uid="{00000000-0005-0000-0000-0000BE820000}"/>
    <cellStyle name="Normal 2 3 3 4 4 2 4" xfId="32231" xr:uid="{00000000-0005-0000-0000-0000BF820000}"/>
    <cellStyle name="Normal 2 3 3 4 4 2 5" xfId="32232" xr:uid="{00000000-0005-0000-0000-0000C0820000}"/>
    <cellStyle name="Normal 2 3 3 4 4 2 6" xfId="32233" xr:uid="{00000000-0005-0000-0000-0000C1820000}"/>
    <cellStyle name="Normal 2 3 3 4 4 2 7" xfId="32234" xr:uid="{00000000-0005-0000-0000-0000C2820000}"/>
    <cellStyle name="Normal 2 3 3 4 4 3" xfId="32235" xr:uid="{00000000-0005-0000-0000-0000C3820000}"/>
    <cellStyle name="Normal 2 3 3 4 4 4" xfId="32236" xr:uid="{00000000-0005-0000-0000-0000C4820000}"/>
    <cellStyle name="Normal 2 3 3 4 4 5" xfId="32237" xr:uid="{00000000-0005-0000-0000-0000C5820000}"/>
    <cellStyle name="Normal 2 3 3 4 4 6" xfId="32238" xr:uid="{00000000-0005-0000-0000-0000C6820000}"/>
    <cellStyle name="Normal 2 3 3 4 4 7" xfId="32239" xr:uid="{00000000-0005-0000-0000-0000C7820000}"/>
    <cellStyle name="Normal 2 3 3 4 4 8" xfId="32240" xr:uid="{00000000-0005-0000-0000-0000C8820000}"/>
    <cellStyle name="Normal 2 3 3 4 5" xfId="32241" xr:uid="{00000000-0005-0000-0000-0000C9820000}"/>
    <cellStyle name="Normal 2 3 3 4 5 2" xfId="32242" xr:uid="{00000000-0005-0000-0000-0000CA820000}"/>
    <cellStyle name="Normal 2 3 3 4 5 3" xfId="32243" xr:uid="{00000000-0005-0000-0000-0000CB820000}"/>
    <cellStyle name="Normal 2 3 3 4 5 4" xfId="32244" xr:uid="{00000000-0005-0000-0000-0000CC820000}"/>
    <cellStyle name="Normal 2 3 3 4 5 5" xfId="32245" xr:uid="{00000000-0005-0000-0000-0000CD820000}"/>
    <cellStyle name="Normal 2 3 3 4 5 6" xfId="32246" xr:uid="{00000000-0005-0000-0000-0000CE820000}"/>
    <cellStyle name="Normal 2 3 3 4 5 7" xfId="32247" xr:uid="{00000000-0005-0000-0000-0000CF820000}"/>
    <cellStyle name="Normal 2 3 3 4 6" xfId="32248" xr:uid="{00000000-0005-0000-0000-0000D0820000}"/>
    <cellStyle name="Normal 2 3 3 4 7" xfId="32249" xr:uid="{00000000-0005-0000-0000-0000D1820000}"/>
    <cellStyle name="Normal 2 3 3 4 8" xfId="32250" xr:uid="{00000000-0005-0000-0000-0000D2820000}"/>
    <cellStyle name="Normal 2 3 3 4 9" xfId="32251" xr:uid="{00000000-0005-0000-0000-0000D3820000}"/>
    <cellStyle name="Normal 2 3 3 5" xfId="32252" xr:uid="{00000000-0005-0000-0000-0000D4820000}"/>
    <cellStyle name="Normal 2 3 3 5 10" xfId="32253" xr:uid="{00000000-0005-0000-0000-0000D5820000}"/>
    <cellStyle name="Normal 2 3 3 5 11" xfId="32254" xr:uid="{00000000-0005-0000-0000-0000D6820000}"/>
    <cellStyle name="Normal 2 3 3 5 2" xfId="32255" xr:uid="{00000000-0005-0000-0000-0000D7820000}"/>
    <cellStyle name="Normal 2 3 3 5 2 10" xfId="32256" xr:uid="{00000000-0005-0000-0000-0000D8820000}"/>
    <cellStyle name="Normal 2 3 3 5 2 2" xfId="32257" xr:uid="{00000000-0005-0000-0000-0000D9820000}"/>
    <cellStyle name="Normal 2 3 3 5 2 2 2" xfId="32258" xr:uid="{00000000-0005-0000-0000-0000DA820000}"/>
    <cellStyle name="Normal 2 3 3 5 2 2 2 2" xfId="32259" xr:uid="{00000000-0005-0000-0000-0000DB820000}"/>
    <cellStyle name="Normal 2 3 3 5 2 2 2 3" xfId="32260" xr:uid="{00000000-0005-0000-0000-0000DC820000}"/>
    <cellStyle name="Normal 2 3 3 5 2 2 2 4" xfId="32261" xr:uid="{00000000-0005-0000-0000-0000DD820000}"/>
    <cellStyle name="Normal 2 3 3 5 2 2 2 5" xfId="32262" xr:uid="{00000000-0005-0000-0000-0000DE820000}"/>
    <cellStyle name="Normal 2 3 3 5 2 2 2 6" xfId="32263" xr:uid="{00000000-0005-0000-0000-0000DF820000}"/>
    <cellStyle name="Normal 2 3 3 5 2 2 2 7" xfId="32264" xr:uid="{00000000-0005-0000-0000-0000E0820000}"/>
    <cellStyle name="Normal 2 3 3 5 2 2 3" xfId="32265" xr:uid="{00000000-0005-0000-0000-0000E1820000}"/>
    <cellStyle name="Normal 2 3 3 5 2 2 4" xfId="32266" xr:uid="{00000000-0005-0000-0000-0000E2820000}"/>
    <cellStyle name="Normal 2 3 3 5 2 2 5" xfId="32267" xr:uid="{00000000-0005-0000-0000-0000E3820000}"/>
    <cellStyle name="Normal 2 3 3 5 2 2 6" xfId="32268" xr:uid="{00000000-0005-0000-0000-0000E4820000}"/>
    <cellStyle name="Normal 2 3 3 5 2 2 7" xfId="32269" xr:uid="{00000000-0005-0000-0000-0000E5820000}"/>
    <cellStyle name="Normal 2 3 3 5 2 2 8" xfId="32270" xr:uid="{00000000-0005-0000-0000-0000E6820000}"/>
    <cellStyle name="Normal 2 3 3 5 2 3" xfId="32271" xr:uid="{00000000-0005-0000-0000-0000E7820000}"/>
    <cellStyle name="Normal 2 3 3 5 2 3 2" xfId="32272" xr:uid="{00000000-0005-0000-0000-0000E8820000}"/>
    <cellStyle name="Normal 2 3 3 5 2 3 2 2" xfId="32273" xr:uid="{00000000-0005-0000-0000-0000E9820000}"/>
    <cellStyle name="Normal 2 3 3 5 2 3 2 3" xfId="32274" xr:uid="{00000000-0005-0000-0000-0000EA820000}"/>
    <cellStyle name="Normal 2 3 3 5 2 3 2 4" xfId="32275" xr:uid="{00000000-0005-0000-0000-0000EB820000}"/>
    <cellStyle name="Normal 2 3 3 5 2 3 2 5" xfId="32276" xr:uid="{00000000-0005-0000-0000-0000EC820000}"/>
    <cellStyle name="Normal 2 3 3 5 2 3 2 6" xfId="32277" xr:uid="{00000000-0005-0000-0000-0000ED820000}"/>
    <cellStyle name="Normal 2 3 3 5 2 3 2 7" xfId="32278" xr:uid="{00000000-0005-0000-0000-0000EE820000}"/>
    <cellStyle name="Normal 2 3 3 5 2 3 3" xfId="32279" xr:uid="{00000000-0005-0000-0000-0000EF820000}"/>
    <cellStyle name="Normal 2 3 3 5 2 3 4" xfId="32280" xr:uid="{00000000-0005-0000-0000-0000F0820000}"/>
    <cellStyle name="Normal 2 3 3 5 2 3 5" xfId="32281" xr:uid="{00000000-0005-0000-0000-0000F1820000}"/>
    <cellStyle name="Normal 2 3 3 5 2 3 6" xfId="32282" xr:uid="{00000000-0005-0000-0000-0000F2820000}"/>
    <cellStyle name="Normal 2 3 3 5 2 3 7" xfId="32283" xr:uid="{00000000-0005-0000-0000-0000F3820000}"/>
    <cellStyle name="Normal 2 3 3 5 2 3 8" xfId="32284" xr:uid="{00000000-0005-0000-0000-0000F4820000}"/>
    <cellStyle name="Normal 2 3 3 5 2 4" xfId="32285" xr:uid="{00000000-0005-0000-0000-0000F5820000}"/>
    <cellStyle name="Normal 2 3 3 5 2 4 2" xfId="32286" xr:uid="{00000000-0005-0000-0000-0000F6820000}"/>
    <cellStyle name="Normal 2 3 3 5 2 4 3" xfId="32287" xr:uid="{00000000-0005-0000-0000-0000F7820000}"/>
    <cellStyle name="Normal 2 3 3 5 2 4 4" xfId="32288" xr:uid="{00000000-0005-0000-0000-0000F8820000}"/>
    <cellStyle name="Normal 2 3 3 5 2 4 5" xfId="32289" xr:uid="{00000000-0005-0000-0000-0000F9820000}"/>
    <cellStyle name="Normal 2 3 3 5 2 4 6" xfId="32290" xr:uid="{00000000-0005-0000-0000-0000FA820000}"/>
    <cellStyle name="Normal 2 3 3 5 2 4 7" xfId="32291" xr:uid="{00000000-0005-0000-0000-0000FB820000}"/>
    <cellStyle name="Normal 2 3 3 5 2 5" xfId="32292" xr:uid="{00000000-0005-0000-0000-0000FC820000}"/>
    <cellStyle name="Normal 2 3 3 5 2 6" xfId="32293" xr:uid="{00000000-0005-0000-0000-0000FD820000}"/>
    <cellStyle name="Normal 2 3 3 5 2 7" xfId="32294" xr:uid="{00000000-0005-0000-0000-0000FE820000}"/>
    <cellStyle name="Normal 2 3 3 5 2 8" xfId="32295" xr:uid="{00000000-0005-0000-0000-0000FF820000}"/>
    <cellStyle name="Normal 2 3 3 5 2 9" xfId="32296" xr:uid="{00000000-0005-0000-0000-000000830000}"/>
    <cellStyle name="Normal 2 3 3 5 3" xfId="32297" xr:uid="{00000000-0005-0000-0000-000001830000}"/>
    <cellStyle name="Normal 2 3 3 5 3 2" xfId="32298" xr:uid="{00000000-0005-0000-0000-000002830000}"/>
    <cellStyle name="Normal 2 3 3 5 3 2 2" xfId="32299" xr:uid="{00000000-0005-0000-0000-000003830000}"/>
    <cellStyle name="Normal 2 3 3 5 3 2 2 2" xfId="32300" xr:uid="{00000000-0005-0000-0000-000004830000}"/>
    <cellStyle name="Normal 2 3 3 5 3 2 2 3" xfId="32301" xr:uid="{00000000-0005-0000-0000-000005830000}"/>
    <cellStyle name="Normal 2 3 3 5 3 2 2 4" xfId="32302" xr:uid="{00000000-0005-0000-0000-000006830000}"/>
    <cellStyle name="Normal 2 3 3 5 3 2 2 5" xfId="32303" xr:uid="{00000000-0005-0000-0000-000007830000}"/>
    <cellStyle name="Normal 2 3 3 5 3 2 2 6" xfId="32304" xr:uid="{00000000-0005-0000-0000-000008830000}"/>
    <cellStyle name="Normal 2 3 3 5 3 2 2 7" xfId="32305" xr:uid="{00000000-0005-0000-0000-000009830000}"/>
    <cellStyle name="Normal 2 3 3 5 3 2 3" xfId="32306" xr:uid="{00000000-0005-0000-0000-00000A830000}"/>
    <cellStyle name="Normal 2 3 3 5 3 2 4" xfId="32307" xr:uid="{00000000-0005-0000-0000-00000B830000}"/>
    <cellStyle name="Normal 2 3 3 5 3 2 5" xfId="32308" xr:uid="{00000000-0005-0000-0000-00000C830000}"/>
    <cellStyle name="Normal 2 3 3 5 3 2 6" xfId="32309" xr:uid="{00000000-0005-0000-0000-00000D830000}"/>
    <cellStyle name="Normal 2 3 3 5 3 2 7" xfId="32310" xr:uid="{00000000-0005-0000-0000-00000E830000}"/>
    <cellStyle name="Normal 2 3 3 5 3 2 8" xfId="32311" xr:uid="{00000000-0005-0000-0000-00000F830000}"/>
    <cellStyle name="Normal 2 3 3 5 3 3" xfId="32312" xr:uid="{00000000-0005-0000-0000-000010830000}"/>
    <cellStyle name="Normal 2 3 3 5 3 3 2" xfId="32313" xr:uid="{00000000-0005-0000-0000-000011830000}"/>
    <cellStyle name="Normal 2 3 3 5 3 3 3" xfId="32314" xr:uid="{00000000-0005-0000-0000-000012830000}"/>
    <cellStyle name="Normal 2 3 3 5 3 3 4" xfId="32315" xr:uid="{00000000-0005-0000-0000-000013830000}"/>
    <cellStyle name="Normal 2 3 3 5 3 3 5" xfId="32316" xr:uid="{00000000-0005-0000-0000-000014830000}"/>
    <cellStyle name="Normal 2 3 3 5 3 3 6" xfId="32317" xr:uid="{00000000-0005-0000-0000-000015830000}"/>
    <cellStyle name="Normal 2 3 3 5 3 3 7" xfId="32318" xr:uid="{00000000-0005-0000-0000-000016830000}"/>
    <cellStyle name="Normal 2 3 3 5 3 4" xfId="32319" xr:uid="{00000000-0005-0000-0000-000017830000}"/>
    <cellStyle name="Normal 2 3 3 5 3 5" xfId="32320" xr:uid="{00000000-0005-0000-0000-000018830000}"/>
    <cellStyle name="Normal 2 3 3 5 3 6" xfId="32321" xr:uid="{00000000-0005-0000-0000-000019830000}"/>
    <cellStyle name="Normal 2 3 3 5 3 7" xfId="32322" xr:uid="{00000000-0005-0000-0000-00001A830000}"/>
    <cellStyle name="Normal 2 3 3 5 3 8" xfId="32323" xr:uid="{00000000-0005-0000-0000-00001B830000}"/>
    <cellStyle name="Normal 2 3 3 5 3 9" xfId="32324" xr:uid="{00000000-0005-0000-0000-00001C830000}"/>
    <cellStyle name="Normal 2 3 3 5 4" xfId="32325" xr:uid="{00000000-0005-0000-0000-00001D830000}"/>
    <cellStyle name="Normal 2 3 3 5 4 2" xfId="32326" xr:uid="{00000000-0005-0000-0000-00001E830000}"/>
    <cellStyle name="Normal 2 3 3 5 4 2 2" xfId="32327" xr:uid="{00000000-0005-0000-0000-00001F830000}"/>
    <cellStyle name="Normal 2 3 3 5 4 2 3" xfId="32328" xr:uid="{00000000-0005-0000-0000-000020830000}"/>
    <cellStyle name="Normal 2 3 3 5 4 2 4" xfId="32329" xr:uid="{00000000-0005-0000-0000-000021830000}"/>
    <cellStyle name="Normal 2 3 3 5 4 2 5" xfId="32330" xr:uid="{00000000-0005-0000-0000-000022830000}"/>
    <cellStyle name="Normal 2 3 3 5 4 2 6" xfId="32331" xr:uid="{00000000-0005-0000-0000-000023830000}"/>
    <cellStyle name="Normal 2 3 3 5 4 2 7" xfId="32332" xr:uid="{00000000-0005-0000-0000-000024830000}"/>
    <cellStyle name="Normal 2 3 3 5 4 3" xfId="32333" xr:uid="{00000000-0005-0000-0000-000025830000}"/>
    <cellStyle name="Normal 2 3 3 5 4 4" xfId="32334" xr:uid="{00000000-0005-0000-0000-000026830000}"/>
    <cellStyle name="Normal 2 3 3 5 4 5" xfId="32335" xr:uid="{00000000-0005-0000-0000-000027830000}"/>
    <cellStyle name="Normal 2 3 3 5 4 6" xfId="32336" xr:uid="{00000000-0005-0000-0000-000028830000}"/>
    <cellStyle name="Normal 2 3 3 5 4 7" xfId="32337" xr:uid="{00000000-0005-0000-0000-000029830000}"/>
    <cellStyle name="Normal 2 3 3 5 4 8" xfId="32338" xr:uid="{00000000-0005-0000-0000-00002A830000}"/>
    <cellStyle name="Normal 2 3 3 5 5" xfId="32339" xr:uid="{00000000-0005-0000-0000-00002B830000}"/>
    <cellStyle name="Normal 2 3 3 5 5 2" xfId="32340" xr:uid="{00000000-0005-0000-0000-00002C830000}"/>
    <cellStyle name="Normal 2 3 3 5 5 3" xfId="32341" xr:uid="{00000000-0005-0000-0000-00002D830000}"/>
    <cellStyle name="Normal 2 3 3 5 5 4" xfId="32342" xr:uid="{00000000-0005-0000-0000-00002E830000}"/>
    <cellStyle name="Normal 2 3 3 5 5 5" xfId="32343" xr:uid="{00000000-0005-0000-0000-00002F830000}"/>
    <cellStyle name="Normal 2 3 3 5 5 6" xfId="32344" xr:uid="{00000000-0005-0000-0000-000030830000}"/>
    <cellStyle name="Normal 2 3 3 5 5 7" xfId="32345" xr:uid="{00000000-0005-0000-0000-000031830000}"/>
    <cellStyle name="Normal 2 3 3 5 6" xfId="32346" xr:uid="{00000000-0005-0000-0000-000032830000}"/>
    <cellStyle name="Normal 2 3 3 5 7" xfId="32347" xr:uid="{00000000-0005-0000-0000-000033830000}"/>
    <cellStyle name="Normal 2 3 3 5 8" xfId="32348" xr:uid="{00000000-0005-0000-0000-000034830000}"/>
    <cellStyle name="Normal 2 3 3 5 9" xfId="32349" xr:uid="{00000000-0005-0000-0000-000035830000}"/>
    <cellStyle name="Normal 2 3 3 6" xfId="32350" xr:uid="{00000000-0005-0000-0000-000036830000}"/>
    <cellStyle name="Normal 2 3 3 6 10" xfId="32351" xr:uid="{00000000-0005-0000-0000-000037830000}"/>
    <cellStyle name="Normal 2 3 3 6 2" xfId="32352" xr:uid="{00000000-0005-0000-0000-000038830000}"/>
    <cellStyle name="Normal 2 3 3 6 2 2" xfId="32353" xr:uid="{00000000-0005-0000-0000-000039830000}"/>
    <cellStyle name="Normal 2 3 3 6 2 2 2" xfId="32354" xr:uid="{00000000-0005-0000-0000-00003A830000}"/>
    <cellStyle name="Normal 2 3 3 6 2 2 2 2" xfId="32355" xr:uid="{00000000-0005-0000-0000-00003B830000}"/>
    <cellStyle name="Normal 2 3 3 6 2 2 2 3" xfId="32356" xr:uid="{00000000-0005-0000-0000-00003C830000}"/>
    <cellStyle name="Normal 2 3 3 6 2 2 2 4" xfId="32357" xr:uid="{00000000-0005-0000-0000-00003D830000}"/>
    <cellStyle name="Normal 2 3 3 6 2 2 2 5" xfId="32358" xr:uid="{00000000-0005-0000-0000-00003E830000}"/>
    <cellStyle name="Normal 2 3 3 6 2 2 2 6" xfId="32359" xr:uid="{00000000-0005-0000-0000-00003F830000}"/>
    <cellStyle name="Normal 2 3 3 6 2 2 2 7" xfId="32360" xr:uid="{00000000-0005-0000-0000-000040830000}"/>
    <cellStyle name="Normal 2 3 3 6 2 2 3" xfId="32361" xr:uid="{00000000-0005-0000-0000-000041830000}"/>
    <cellStyle name="Normal 2 3 3 6 2 2 4" xfId="32362" xr:uid="{00000000-0005-0000-0000-000042830000}"/>
    <cellStyle name="Normal 2 3 3 6 2 2 5" xfId="32363" xr:uid="{00000000-0005-0000-0000-000043830000}"/>
    <cellStyle name="Normal 2 3 3 6 2 2 6" xfId="32364" xr:uid="{00000000-0005-0000-0000-000044830000}"/>
    <cellStyle name="Normal 2 3 3 6 2 2 7" xfId="32365" xr:uid="{00000000-0005-0000-0000-000045830000}"/>
    <cellStyle name="Normal 2 3 3 6 2 2 8" xfId="32366" xr:uid="{00000000-0005-0000-0000-000046830000}"/>
    <cellStyle name="Normal 2 3 3 6 2 3" xfId="32367" xr:uid="{00000000-0005-0000-0000-000047830000}"/>
    <cellStyle name="Normal 2 3 3 6 2 3 2" xfId="32368" xr:uid="{00000000-0005-0000-0000-000048830000}"/>
    <cellStyle name="Normal 2 3 3 6 2 3 3" xfId="32369" xr:uid="{00000000-0005-0000-0000-000049830000}"/>
    <cellStyle name="Normal 2 3 3 6 2 3 4" xfId="32370" xr:uid="{00000000-0005-0000-0000-00004A830000}"/>
    <cellStyle name="Normal 2 3 3 6 2 3 5" xfId="32371" xr:uid="{00000000-0005-0000-0000-00004B830000}"/>
    <cellStyle name="Normal 2 3 3 6 2 3 6" xfId="32372" xr:uid="{00000000-0005-0000-0000-00004C830000}"/>
    <cellStyle name="Normal 2 3 3 6 2 3 7" xfId="32373" xr:uid="{00000000-0005-0000-0000-00004D830000}"/>
    <cellStyle name="Normal 2 3 3 6 2 4" xfId="32374" xr:uid="{00000000-0005-0000-0000-00004E830000}"/>
    <cellStyle name="Normal 2 3 3 6 2 5" xfId="32375" xr:uid="{00000000-0005-0000-0000-00004F830000}"/>
    <cellStyle name="Normal 2 3 3 6 2 6" xfId="32376" xr:uid="{00000000-0005-0000-0000-000050830000}"/>
    <cellStyle name="Normal 2 3 3 6 2 7" xfId="32377" xr:uid="{00000000-0005-0000-0000-000051830000}"/>
    <cellStyle name="Normal 2 3 3 6 2 8" xfId="32378" xr:uid="{00000000-0005-0000-0000-000052830000}"/>
    <cellStyle name="Normal 2 3 3 6 2 9" xfId="32379" xr:uid="{00000000-0005-0000-0000-000053830000}"/>
    <cellStyle name="Normal 2 3 3 6 3" xfId="32380" xr:uid="{00000000-0005-0000-0000-000054830000}"/>
    <cellStyle name="Normal 2 3 3 6 3 2" xfId="32381" xr:uid="{00000000-0005-0000-0000-000055830000}"/>
    <cellStyle name="Normal 2 3 3 6 3 2 2" xfId="32382" xr:uid="{00000000-0005-0000-0000-000056830000}"/>
    <cellStyle name="Normal 2 3 3 6 3 2 3" xfId="32383" xr:uid="{00000000-0005-0000-0000-000057830000}"/>
    <cellStyle name="Normal 2 3 3 6 3 2 4" xfId="32384" xr:uid="{00000000-0005-0000-0000-000058830000}"/>
    <cellStyle name="Normal 2 3 3 6 3 2 5" xfId="32385" xr:uid="{00000000-0005-0000-0000-000059830000}"/>
    <cellStyle name="Normal 2 3 3 6 3 2 6" xfId="32386" xr:uid="{00000000-0005-0000-0000-00005A830000}"/>
    <cellStyle name="Normal 2 3 3 6 3 2 7" xfId="32387" xr:uid="{00000000-0005-0000-0000-00005B830000}"/>
    <cellStyle name="Normal 2 3 3 6 3 3" xfId="32388" xr:uid="{00000000-0005-0000-0000-00005C830000}"/>
    <cellStyle name="Normal 2 3 3 6 3 4" xfId="32389" xr:uid="{00000000-0005-0000-0000-00005D830000}"/>
    <cellStyle name="Normal 2 3 3 6 3 5" xfId="32390" xr:uid="{00000000-0005-0000-0000-00005E830000}"/>
    <cellStyle name="Normal 2 3 3 6 3 6" xfId="32391" xr:uid="{00000000-0005-0000-0000-00005F830000}"/>
    <cellStyle name="Normal 2 3 3 6 3 7" xfId="32392" xr:uid="{00000000-0005-0000-0000-000060830000}"/>
    <cellStyle name="Normal 2 3 3 6 3 8" xfId="32393" xr:uid="{00000000-0005-0000-0000-000061830000}"/>
    <cellStyle name="Normal 2 3 3 6 4" xfId="32394" xr:uid="{00000000-0005-0000-0000-000062830000}"/>
    <cellStyle name="Normal 2 3 3 6 4 2" xfId="32395" xr:uid="{00000000-0005-0000-0000-000063830000}"/>
    <cellStyle name="Normal 2 3 3 6 4 3" xfId="32396" xr:uid="{00000000-0005-0000-0000-000064830000}"/>
    <cellStyle name="Normal 2 3 3 6 4 4" xfId="32397" xr:uid="{00000000-0005-0000-0000-000065830000}"/>
    <cellStyle name="Normal 2 3 3 6 4 5" xfId="32398" xr:uid="{00000000-0005-0000-0000-000066830000}"/>
    <cellStyle name="Normal 2 3 3 6 4 6" xfId="32399" xr:uid="{00000000-0005-0000-0000-000067830000}"/>
    <cellStyle name="Normal 2 3 3 6 4 7" xfId="32400" xr:uid="{00000000-0005-0000-0000-000068830000}"/>
    <cellStyle name="Normal 2 3 3 6 5" xfId="32401" xr:uid="{00000000-0005-0000-0000-000069830000}"/>
    <cellStyle name="Normal 2 3 3 6 6" xfId="32402" xr:uid="{00000000-0005-0000-0000-00006A830000}"/>
    <cellStyle name="Normal 2 3 3 6 7" xfId="32403" xr:uid="{00000000-0005-0000-0000-00006B830000}"/>
    <cellStyle name="Normal 2 3 3 6 8" xfId="32404" xr:uid="{00000000-0005-0000-0000-00006C830000}"/>
    <cellStyle name="Normal 2 3 3 6 9" xfId="32405" xr:uid="{00000000-0005-0000-0000-00006D830000}"/>
    <cellStyle name="Normal 2 3 3 7" xfId="32406" xr:uid="{00000000-0005-0000-0000-00006E830000}"/>
    <cellStyle name="Normal 2 3 3 7 2" xfId="32407" xr:uid="{00000000-0005-0000-0000-00006F830000}"/>
    <cellStyle name="Normal 2 3 3 7 2 2" xfId="32408" xr:uid="{00000000-0005-0000-0000-000070830000}"/>
    <cellStyle name="Normal 2 3 3 7 2 2 2" xfId="32409" xr:uid="{00000000-0005-0000-0000-000071830000}"/>
    <cellStyle name="Normal 2 3 3 7 2 2 3" xfId="32410" xr:uid="{00000000-0005-0000-0000-000072830000}"/>
    <cellStyle name="Normal 2 3 3 7 2 2 4" xfId="32411" xr:uid="{00000000-0005-0000-0000-000073830000}"/>
    <cellStyle name="Normal 2 3 3 7 2 2 5" xfId="32412" xr:uid="{00000000-0005-0000-0000-000074830000}"/>
    <cellStyle name="Normal 2 3 3 7 2 2 6" xfId="32413" xr:uid="{00000000-0005-0000-0000-000075830000}"/>
    <cellStyle name="Normal 2 3 3 7 2 2 7" xfId="32414" xr:uid="{00000000-0005-0000-0000-000076830000}"/>
    <cellStyle name="Normal 2 3 3 7 2 3" xfId="32415" xr:uid="{00000000-0005-0000-0000-000077830000}"/>
    <cellStyle name="Normal 2 3 3 7 2 4" xfId="32416" xr:uid="{00000000-0005-0000-0000-000078830000}"/>
    <cellStyle name="Normal 2 3 3 7 2 5" xfId="32417" xr:uid="{00000000-0005-0000-0000-000079830000}"/>
    <cellStyle name="Normal 2 3 3 7 2 6" xfId="32418" xr:uid="{00000000-0005-0000-0000-00007A830000}"/>
    <cellStyle name="Normal 2 3 3 7 2 7" xfId="32419" xr:uid="{00000000-0005-0000-0000-00007B830000}"/>
    <cellStyle name="Normal 2 3 3 7 2 8" xfId="32420" xr:uid="{00000000-0005-0000-0000-00007C830000}"/>
    <cellStyle name="Normal 2 3 3 7 3" xfId="32421" xr:uid="{00000000-0005-0000-0000-00007D830000}"/>
    <cellStyle name="Normal 2 3 3 7 3 2" xfId="32422" xr:uid="{00000000-0005-0000-0000-00007E830000}"/>
    <cellStyle name="Normal 2 3 3 7 3 3" xfId="32423" xr:uid="{00000000-0005-0000-0000-00007F830000}"/>
    <cellStyle name="Normal 2 3 3 7 3 4" xfId="32424" xr:uid="{00000000-0005-0000-0000-000080830000}"/>
    <cellStyle name="Normal 2 3 3 7 3 5" xfId="32425" xr:uid="{00000000-0005-0000-0000-000081830000}"/>
    <cellStyle name="Normal 2 3 3 7 3 6" xfId="32426" xr:uid="{00000000-0005-0000-0000-000082830000}"/>
    <cellStyle name="Normal 2 3 3 7 3 7" xfId="32427" xr:uid="{00000000-0005-0000-0000-000083830000}"/>
    <cellStyle name="Normal 2 3 3 7 4" xfId="32428" xr:uid="{00000000-0005-0000-0000-000084830000}"/>
    <cellStyle name="Normal 2 3 3 7 5" xfId="32429" xr:uid="{00000000-0005-0000-0000-000085830000}"/>
    <cellStyle name="Normal 2 3 3 7 6" xfId="32430" xr:uid="{00000000-0005-0000-0000-000086830000}"/>
    <cellStyle name="Normal 2 3 3 7 7" xfId="32431" xr:uid="{00000000-0005-0000-0000-000087830000}"/>
    <cellStyle name="Normal 2 3 3 7 8" xfId="32432" xr:uid="{00000000-0005-0000-0000-000088830000}"/>
    <cellStyle name="Normal 2 3 3 7 9" xfId="32433" xr:uid="{00000000-0005-0000-0000-000089830000}"/>
    <cellStyle name="Normal 2 3 3 8" xfId="32434" xr:uid="{00000000-0005-0000-0000-00008A830000}"/>
    <cellStyle name="Normal 2 3 3 8 2" xfId="32435" xr:uid="{00000000-0005-0000-0000-00008B830000}"/>
    <cellStyle name="Normal 2 3 3 8 2 2" xfId="32436" xr:uid="{00000000-0005-0000-0000-00008C830000}"/>
    <cellStyle name="Normal 2 3 3 8 2 3" xfId="32437" xr:uid="{00000000-0005-0000-0000-00008D830000}"/>
    <cellStyle name="Normal 2 3 3 8 2 4" xfId="32438" xr:uid="{00000000-0005-0000-0000-00008E830000}"/>
    <cellStyle name="Normal 2 3 3 8 2 5" xfId="32439" xr:uid="{00000000-0005-0000-0000-00008F830000}"/>
    <cellStyle name="Normal 2 3 3 8 2 6" xfId="32440" xr:uid="{00000000-0005-0000-0000-000090830000}"/>
    <cellStyle name="Normal 2 3 3 8 2 7" xfId="32441" xr:uid="{00000000-0005-0000-0000-000091830000}"/>
    <cellStyle name="Normal 2 3 3 8 3" xfId="32442" xr:uid="{00000000-0005-0000-0000-000092830000}"/>
    <cellStyle name="Normal 2 3 3 8 4" xfId="32443" xr:uid="{00000000-0005-0000-0000-000093830000}"/>
    <cellStyle name="Normal 2 3 3 8 5" xfId="32444" xr:uid="{00000000-0005-0000-0000-000094830000}"/>
    <cellStyle name="Normal 2 3 3 8 6" xfId="32445" xr:uid="{00000000-0005-0000-0000-000095830000}"/>
    <cellStyle name="Normal 2 3 3 8 7" xfId="32446" xr:uid="{00000000-0005-0000-0000-000096830000}"/>
    <cellStyle name="Normal 2 3 3 8 8" xfId="32447" xr:uid="{00000000-0005-0000-0000-000097830000}"/>
    <cellStyle name="Normal 2 3 3 9" xfId="32448" xr:uid="{00000000-0005-0000-0000-000098830000}"/>
    <cellStyle name="Normal 2 3 3 9 2" xfId="32449" xr:uid="{00000000-0005-0000-0000-000099830000}"/>
    <cellStyle name="Normal 2 3 3 9 3" xfId="32450" xr:uid="{00000000-0005-0000-0000-00009A830000}"/>
    <cellStyle name="Normal 2 3 3 9 4" xfId="32451" xr:uid="{00000000-0005-0000-0000-00009B830000}"/>
    <cellStyle name="Normal 2 3 3 9 5" xfId="32452" xr:uid="{00000000-0005-0000-0000-00009C830000}"/>
    <cellStyle name="Normal 2 3 3 9 6" xfId="32453" xr:uid="{00000000-0005-0000-0000-00009D830000}"/>
    <cellStyle name="Normal 2 3 3 9 7" xfId="32454" xr:uid="{00000000-0005-0000-0000-00009E830000}"/>
    <cellStyle name="Normal 2 3 4" xfId="32455" xr:uid="{00000000-0005-0000-0000-00009F830000}"/>
    <cellStyle name="Normal 2 3 4 10" xfId="32456" xr:uid="{00000000-0005-0000-0000-0000A0830000}"/>
    <cellStyle name="Normal 2 3 4 11" xfId="32457" xr:uid="{00000000-0005-0000-0000-0000A1830000}"/>
    <cellStyle name="Normal 2 3 4 12" xfId="32458" xr:uid="{00000000-0005-0000-0000-0000A2830000}"/>
    <cellStyle name="Normal 2 3 4 13" xfId="32459" xr:uid="{00000000-0005-0000-0000-0000A3830000}"/>
    <cellStyle name="Normal 2 3 4 14" xfId="32460" xr:uid="{00000000-0005-0000-0000-0000A4830000}"/>
    <cellStyle name="Normal 2 3 4 15" xfId="32461" xr:uid="{00000000-0005-0000-0000-0000A5830000}"/>
    <cellStyle name="Normal 2 3 4 16" xfId="32462" xr:uid="{00000000-0005-0000-0000-0000A6830000}"/>
    <cellStyle name="Normal 2 3 4 17" xfId="57362" xr:uid="{00000000-0005-0000-0000-0000A7830000}"/>
    <cellStyle name="Normal 2 3 4 2" xfId="32463" xr:uid="{00000000-0005-0000-0000-0000A8830000}"/>
    <cellStyle name="Normal 2 3 4 2 10" xfId="32464" xr:uid="{00000000-0005-0000-0000-0000A9830000}"/>
    <cellStyle name="Normal 2 3 4 2 11" xfId="32465" xr:uid="{00000000-0005-0000-0000-0000AA830000}"/>
    <cellStyle name="Normal 2 3 4 2 12" xfId="32466" xr:uid="{00000000-0005-0000-0000-0000AB830000}"/>
    <cellStyle name="Normal 2 3 4 2 2" xfId="32467" xr:uid="{00000000-0005-0000-0000-0000AC830000}"/>
    <cellStyle name="Normal 2 3 4 2 2 10" xfId="32468" xr:uid="{00000000-0005-0000-0000-0000AD830000}"/>
    <cellStyle name="Normal 2 3 4 2 2 11" xfId="32469" xr:uid="{00000000-0005-0000-0000-0000AE830000}"/>
    <cellStyle name="Normal 2 3 4 2 2 2" xfId="32470" xr:uid="{00000000-0005-0000-0000-0000AF830000}"/>
    <cellStyle name="Normal 2 3 4 2 2 2 10" xfId="32471" xr:uid="{00000000-0005-0000-0000-0000B0830000}"/>
    <cellStyle name="Normal 2 3 4 2 2 2 2" xfId="32472" xr:uid="{00000000-0005-0000-0000-0000B1830000}"/>
    <cellStyle name="Normal 2 3 4 2 2 2 2 2" xfId="32473" xr:uid="{00000000-0005-0000-0000-0000B2830000}"/>
    <cellStyle name="Normal 2 3 4 2 2 2 2 2 2" xfId="32474" xr:uid="{00000000-0005-0000-0000-0000B3830000}"/>
    <cellStyle name="Normal 2 3 4 2 2 2 2 2 3" xfId="32475" xr:uid="{00000000-0005-0000-0000-0000B4830000}"/>
    <cellStyle name="Normal 2 3 4 2 2 2 2 2 4" xfId="32476" xr:uid="{00000000-0005-0000-0000-0000B5830000}"/>
    <cellStyle name="Normal 2 3 4 2 2 2 2 2 5" xfId="32477" xr:uid="{00000000-0005-0000-0000-0000B6830000}"/>
    <cellStyle name="Normal 2 3 4 2 2 2 2 2 6" xfId="32478" xr:uid="{00000000-0005-0000-0000-0000B7830000}"/>
    <cellStyle name="Normal 2 3 4 2 2 2 2 2 7" xfId="32479" xr:uid="{00000000-0005-0000-0000-0000B8830000}"/>
    <cellStyle name="Normal 2 3 4 2 2 2 2 3" xfId="32480" xr:uid="{00000000-0005-0000-0000-0000B9830000}"/>
    <cellStyle name="Normal 2 3 4 2 2 2 2 4" xfId="32481" xr:uid="{00000000-0005-0000-0000-0000BA830000}"/>
    <cellStyle name="Normal 2 3 4 2 2 2 2 5" xfId="32482" xr:uid="{00000000-0005-0000-0000-0000BB830000}"/>
    <cellStyle name="Normal 2 3 4 2 2 2 2 6" xfId="32483" xr:uid="{00000000-0005-0000-0000-0000BC830000}"/>
    <cellStyle name="Normal 2 3 4 2 2 2 2 7" xfId="32484" xr:uid="{00000000-0005-0000-0000-0000BD830000}"/>
    <cellStyle name="Normal 2 3 4 2 2 2 2 8" xfId="32485" xr:uid="{00000000-0005-0000-0000-0000BE830000}"/>
    <cellStyle name="Normal 2 3 4 2 2 2 3" xfId="32486" xr:uid="{00000000-0005-0000-0000-0000BF830000}"/>
    <cellStyle name="Normal 2 3 4 2 2 2 3 2" xfId="32487" xr:uid="{00000000-0005-0000-0000-0000C0830000}"/>
    <cellStyle name="Normal 2 3 4 2 2 2 3 2 2" xfId="32488" xr:uid="{00000000-0005-0000-0000-0000C1830000}"/>
    <cellStyle name="Normal 2 3 4 2 2 2 3 2 3" xfId="32489" xr:uid="{00000000-0005-0000-0000-0000C2830000}"/>
    <cellStyle name="Normal 2 3 4 2 2 2 3 2 4" xfId="32490" xr:uid="{00000000-0005-0000-0000-0000C3830000}"/>
    <cellStyle name="Normal 2 3 4 2 2 2 3 2 5" xfId="32491" xr:uid="{00000000-0005-0000-0000-0000C4830000}"/>
    <cellStyle name="Normal 2 3 4 2 2 2 3 2 6" xfId="32492" xr:uid="{00000000-0005-0000-0000-0000C5830000}"/>
    <cellStyle name="Normal 2 3 4 2 2 2 3 2 7" xfId="32493" xr:uid="{00000000-0005-0000-0000-0000C6830000}"/>
    <cellStyle name="Normal 2 3 4 2 2 2 3 3" xfId="32494" xr:uid="{00000000-0005-0000-0000-0000C7830000}"/>
    <cellStyle name="Normal 2 3 4 2 2 2 3 4" xfId="32495" xr:uid="{00000000-0005-0000-0000-0000C8830000}"/>
    <cellStyle name="Normal 2 3 4 2 2 2 3 5" xfId="32496" xr:uid="{00000000-0005-0000-0000-0000C9830000}"/>
    <cellStyle name="Normal 2 3 4 2 2 2 3 6" xfId="32497" xr:uid="{00000000-0005-0000-0000-0000CA830000}"/>
    <cellStyle name="Normal 2 3 4 2 2 2 3 7" xfId="32498" xr:uid="{00000000-0005-0000-0000-0000CB830000}"/>
    <cellStyle name="Normal 2 3 4 2 2 2 3 8" xfId="32499" xr:uid="{00000000-0005-0000-0000-0000CC830000}"/>
    <cellStyle name="Normal 2 3 4 2 2 2 4" xfId="32500" xr:uid="{00000000-0005-0000-0000-0000CD830000}"/>
    <cellStyle name="Normal 2 3 4 2 2 2 4 2" xfId="32501" xr:uid="{00000000-0005-0000-0000-0000CE830000}"/>
    <cellStyle name="Normal 2 3 4 2 2 2 4 3" xfId="32502" xr:uid="{00000000-0005-0000-0000-0000CF830000}"/>
    <cellStyle name="Normal 2 3 4 2 2 2 4 4" xfId="32503" xr:uid="{00000000-0005-0000-0000-0000D0830000}"/>
    <cellStyle name="Normal 2 3 4 2 2 2 4 5" xfId="32504" xr:uid="{00000000-0005-0000-0000-0000D1830000}"/>
    <cellStyle name="Normal 2 3 4 2 2 2 4 6" xfId="32505" xr:uid="{00000000-0005-0000-0000-0000D2830000}"/>
    <cellStyle name="Normal 2 3 4 2 2 2 4 7" xfId="32506" xr:uid="{00000000-0005-0000-0000-0000D3830000}"/>
    <cellStyle name="Normal 2 3 4 2 2 2 5" xfId="32507" xr:uid="{00000000-0005-0000-0000-0000D4830000}"/>
    <cellStyle name="Normal 2 3 4 2 2 2 6" xfId="32508" xr:uid="{00000000-0005-0000-0000-0000D5830000}"/>
    <cellStyle name="Normal 2 3 4 2 2 2 7" xfId="32509" xr:uid="{00000000-0005-0000-0000-0000D6830000}"/>
    <cellStyle name="Normal 2 3 4 2 2 2 8" xfId="32510" xr:uid="{00000000-0005-0000-0000-0000D7830000}"/>
    <cellStyle name="Normal 2 3 4 2 2 2 9" xfId="32511" xr:uid="{00000000-0005-0000-0000-0000D8830000}"/>
    <cellStyle name="Normal 2 3 4 2 2 3" xfId="32512" xr:uid="{00000000-0005-0000-0000-0000D9830000}"/>
    <cellStyle name="Normal 2 3 4 2 2 3 2" xfId="32513" xr:uid="{00000000-0005-0000-0000-0000DA830000}"/>
    <cellStyle name="Normal 2 3 4 2 2 3 2 2" xfId="32514" xr:uid="{00000000-0005-0000-0000-0000DB830000}"/>
    <cellStyle name="Normal 2 3 4 2 2 3 2 2 2" xfId="32515" xr:uid="{00000000-0005-0000-0000-0000DC830000}"/>
    <cellStyle name="Normal 2 3 4 2 2 3 2 2 3" xfId="32516" xr:uid="{00000000-0005-0000-0000-0000DD830000}"/>
    <cellStyle name="Normal 2 3 4 2 2 3 2 2 4" xfId="32517" xr:uid="{00000000-0005-0000-0000-0000DE830000}"/>
    <cellStyle name="Normal 2 3 4 2 2 3 2 2 5" xfId="32518" xr:uid="{00000000-0005-0000-0000-0000DF830000}"/>
    <cellStyle name="Normal 2 3 4 2 2 3 2 2 6" xfId="32519" xr:uid="{00000000-0005-0000-0000-0000E0830000}"/>
    <cellStyle name="Normal 2 3 4 2 2 3 2 2 7" xfId="32520" xr:uid="{00000000-0005-0000-0000-0000E1830000}"/>
    <cellStyle name="Normal 2 3 4 2 2 3 2 3" xfId="32521" xr:uid="{00000000-0005-0000-0000-0000E2830000}"/>
    <cellStyle name="Normal 2 3 4 2 2 3 2 4" xfId="32522" xr:uid="{00000000-0005-0000-0000-0000E3830000}"/>
    <cellStyle name="Normal 2 3 4 2 2 3 2 5" xfId="32523" xr:uid="{00000000-0005-0000-0000-0000E4830000}"/>
    <cellStyle name="Normal 2 3 4 2 2 3 2 6" xfId="32524" xr:uid="{00000000-0005-0000-0000-0000E5830000}"/>
    <cellStyle name="Normal 2 3 4 2 2 3 2 7" xfId="32525" xr:uid="{00000000-0005-0000-0000-0000E6830000}"/>
    <cellStyle name="Normal 2 3 4 2 2 3 2 8" xfId="32526" xr:uid="{00000000-0005-0000-0000-0000E7830000}"/>
    <cellStyle name="Normal 2 3 4 2 2 3 3" xfId="32527" xr:uid="{00000000-0005-0000-0000-0000E8830000}"/>
    <cellStyle name="Normal 2 3 4 2 2 3 3 2" xfId="32528" xr:uid="{00000000-0005-0000-0000-0000E9830000}"/>
    <cellStyle name="Normal 2 3 4 2 2 3 3 3" xfId="32529" xr:uid="{00000000-0005-0000-0000-0000EA830000}"/>
    <cellStyle name="Normal 2 3 4 2 2 3 3 4" xfId="32530" xr:uid="{00000000-0005-0000-0000-0000EB830000}"/>
    <cellStyle name="Normal 2 3 4 2 2 3 3 5" xfId="32531" xr:uid="{00000000-0005-0000-0000-0000EC830000}"/>
    <cellStyle name="Normal 2 3 4 2 2 3 3 6" xfId="32532" xr:uid="{00000000-0005-0000-0000-0000ED830000}"/>
    <cellStyle name="Normal 2 3 4 2 2 3 3 7" xfId="32533" xr:uid="{00000000-0005-0000-0000-0000EE830000}"/>
    <cellStyle name="Normal 2 3 4 2 2 3 4" xfId="32534" xr:uid="{00000000-0005-0000-0000-0000EF830000}"/>
    <cellStyle name="Normal 2 3 4 2 2 3 5" xfId="32535" xr:uid="{00000000-0005-0000-0000-0000F0830000}"/>
    <cellStyle name="Normal 2 3 4 2 2 3 6" xfId="32536" xr:uid="{00000000-0005-0000-0000-0000F1830000}"/>
    <cellStyle name="Normal 2 3 4 2 2 3 7" xfId="32537" xr:uid="{00000000-0005-0000-0000-0000F2830000}"/>
    <cellStyle name="Normal 2 3 4 2 2 3 8" xfId="32538" xr:uid="{00000000-0005-0000-0000-0000F3830000}"/>
    <cellStyle name="Normal 2 3 4 2 2 3 9" xfId="32539" xr:uid="{00000000-0005-0000-0000-0000F4830000}"/>
    <cellStyle name="Normal 2 3 4 2 2 4" xfId="32540" xr:uid="{00000000-0005-0000-0000-0000F5830000}"/>
    <cellStyle name="Normal 2 3 4 2 2 4 2" xfId="32541" xr:uid="{00000000-0005-0000-0000-0000F6830000}"/>
    <cellStyle name="Normal 2 3 4 2 2 4 2 2" xfId="32542" xr:uid="{00000000-0005-0000-0000-0000F7830000}"/>
    <cellStyle name="Normal 2 3 4 2 2 4 2 3" xfId="32543" xr:uid="{00000000-0005-0000-0000-0000F8830000}"/>
    <cellStyle name="Normal 2 3 4 2 2 4 2 4" xfId="32544" xr:uid="{00000000-0005-0000-0000-0000F9830000}"/>
    <cellStyle name="Normal 2 3 4 2 2 4 2 5" xfId="32545" xr:uid="{00000000-0005-0000-0000-0000FA830000}"/>
    <cellStyle name="Normal 2 3 4 2 2 4 2 6" xfId="32546" xr:uid="{00000000-0005-0000-0000-0000FB830000}"/>
    <cellStyle name="Normal 2 3 4 2 2 4 2 7" xfId="32547" xr:uid="{00000000-0005-0000-0000-0000FC830000}"/>
    <cellStyle name="Normal 2 3 4 2 2 4 3" xfId="32548" xr:uid="{00000000-0005-0000-0000-0000FD830000}"/>
    <cellStyle name="Normal 2 3 4 2 2 4 4" xfId="32549" xr:uid="{00000000-0005-0000-0000-0000FE830000}"/>
    <cellStyle name="Normal 2 3 4 2 2 4 5" xfId="32550" xr:uid="{00000000-0005-0000-0000-0000FF830000}"/>
    <cellStyle name="Normal 2 3 4 2 2 4 6" xfId="32551" xr:uid="{00000000-0005-0000-0000-000000840000}"/>
    <cellStyle name="Normal 2 3 4 2 2 4 7" xfId="32552" xr:uid="{00000000-0005-0000-0000-000001840000}"/>
    <cellStyle name="Normal 2 3 4 2 2 4 8" xfId="32553" xr:uid="{00000000-0005-0000-0000-000002840000}"/>
    <cellStyle name="Normal 2 3 4 2 2 5" xfId="32554" xr:uid="{00000000-0005-0000-0000-000003840000}"/>
    <cellStyle name="Normal 2 3 4 2 2 5 2" xfId="32555" xr:uid="{00000000-0005-0000-0000-000004840000}"/>
    <cellStyle name="Normal 2 3 4 2 2 5 3" xfId="32556" xr:uid="{00000000-0005-0000-0000-000005840000}"/>
    <cellStyle name="Normal 2 3 4 2 2 5 4" xfId="32557" xr:uid="{00000000-0005-0000-0000-000006840000}"/>
    <cellStyle name="Normal 2 3 4 2 2 5 5" xfId="32558" xr:uid="{00000000-0005-0000-0000-000007840000}"/>
    <cellStyle name="Normal 2 3 4 2 2 5 6" xfId="32559" xr:uid="{00000000-0005-0000-0000-000008840000}"/>
    <cellStyle name="Normal 2 3 4 2 2 5 7" xfId="32560" xr:uid="{00000000-0005-0000-0000-000009840000}"/>
    <cellStyle name="Normal 2 3 4 2 2 6" xfId="32561" xr:uid="{00000000-0005-0000-0000-00000A840000}"/>
    <cellStyle name="Normal 2 3 4 2 2 7" xfId="32562" xr:uid="{00000000-0005-0000-0000-00000B840000}"/>
    <cellStyle name="Normal 2 3 4 2 2 8" xfId="32563" xr:uid="{00000000-0005-0000-0000-00000C840000}"/>
    <cellStyle name="Normal 2 3 4 2 2 9" xfId="32564" xr:uid="{00000000-0005-0000-0000-00000D840000}"/>
    <cellStyle name="Normal 2 3 4 2 3" xfId="32565" xr:uid="{00000000-0005-0000-0000-00000E840000}"/>
    <cellStyle name="Normal 2 3 4 2 3 10" xfId="32566" xr:uid="{00000000-0005-0000-0000-00000F840000}"/>
    <cellStyle name="Normal 2 3 4 2 3 2" xfId="32567" xr:uid="{00000000-0005-0000-0000-000010840000}"/>
    <cellStyle name="Normal 2 3 4 2 3 2 2" xfId="32568" xr:uid="{00000000-0005-0000-0000-000011840000}"/>
    <cellStyle name="Normal 2 3 4 2 3 2 2 2" xfId="32569" xr:uid="{00000000-0005-0000-0000-000012840000}"/>
    <cellStyle name="Normal 2 3 4 2 3 2 2 3" xfId="32570" xr:uid="{00000000-0005-0000-0000-000013840000}"/>
    <cellStyle name="Normal 2 3 4 2 3 2 2 4" xfId="32571" xr:uid="{00000000-0005-0000-0000-000014840000}"/>
    <cellStyle name="Normal 2 3 4 2 3 2 2 5" xfId="32572" xr:uid="{00000000-0005-0000-0000-000015840000}"/>
    <cellStyle name="Normal 2 3 4 2 3 2 2 6" xfId="32573" xr:uid="{00000000-0005-0000-0000-000016840000}"/>
    <cellStyle name="Normal 2 3 4 2 3 2 2 7" xfId="32574" xr:uid="{00000000-0005-0000-0000-000017840000}"/>
    <cellStyle name="Normal 2 3 4 2 3 2 3" xfId="32575" xr:uid="{00000000-0005-0000-0000-000018840000}"/>
    <cellStyle name="Normal 2 3 4 2 3 2 4" xfId="32576" xr:uid="{00000000-0005-0000-0000-000019840000}"/>
    <cellStyle name="Normal 2 3 4 2 3 2 5" xfId="32577" xr:uid="{00000000-0005-0000-0000-00001A840000}"/>
    <cellStyle name="Normal 2 3 4 2 3 2 6" xfId="32578" xr:uid="{00000000-0005-0000-0000-00001B840000}"/>
    <cellStyle name="Normal 2 3 4 2 3 2 7" xfId="32579" xr:uid="{00000000-0005-0000-0000-00001C840000}"/>
    <cellStyle name="Normal 2 3 4 2 3 2 8" xfId="32580" xr:uid="{00000000-0005-0000-0000-00001D840000}"/>
    <cellStyle name="Normal 2 3 4 2 3 3" xfId="32581" xr:uid="{00000000-0005-0000-0000-00001E840000}"/>
    <cellStyle name="Normal 2 3 4 2 3 3 2" xfId="32582" xr:uid="{00000000-0005-0000-0000-00001F840000}"/>
    <cellStyle name="Normal 2 3 4 2 3 3 2 2" xfId="32583" xr:uid="{00000000-0005-0000-0000-000020840000}"/>
    <cellStyle name="Normal 2 3 4 2 3 3 2 3" xfId="32584" xr:uid="{00000000-0005-0000-0000-000021840000}"/>
    <cellStyle name="Normal 2 3 4 2 3 3 2 4" xfId="32585" xr:uid="{00000000-0005-0000-0000-000022840000}"/>
    <cellStyle name="Normal 2 3 4 2 3 3 2 5" xfId="32586" xr:uid="{00000000-0005-0000-0000-000023840000}"/>
    <cellStyle name="Normal 2 3 4 2 3 3 2 6" xfId="32587" xr:uid="{00000000-0005-0000-0000-000024840000}"/>
    <cellStyle name="Normal 2 3 4 2 3 3 2 7" xfId="32588" xr:uid="{00000000-0005-0000-0000-000025840000}"/>
    <cellStyle name="Normal 2 3 4 2 3 3 3" xfId="32589" xr:uid="{00000000-0005-0000-0000-000026840000}"/>
    <cellStyle name="Normal 2 3 4 2 3 3 4" xfId="32590" xr:uid="{00000000-0005-0000-0000-000027840000}"/>
    <cellStyle name="Normal 2 3 4 2 3 3 5" xfId="32591" xr:uid="{00000000-0005-0000-0000-000028840000}"/>
    <cellStyle name="Normal 2 3 4 2 3 3 6" xfId="32592" xr:uid="{00000000-0005-0000-0000-000029840000}"/>
    <cellStyle name="Normal 2 3 4 2 3 3 7" xfId="32593" xr:uid="{00000000-0005-0000-0000-00002A840000}"/>
    <cellStyle name="Normal 2 3 4 2 3 3 8" xfId="32594" xr:uid="{00000000-0005-0000-0000-00002B840000}"/>
    <cellStyle name="Normal 2 3 4 2 3 4" xfId="32595" xr:uid="{00000000-0005-0000-0000-00002C840000}"/>
    <cellStyle name="Normal 2 3 4 2 3 4 2" xfId="32596" xr:uid="{00000000-0005-0000-0000-00002D840000}"/>
    <cellStyle name="Normal 2 3 4 2 3 4 3" xfId="32597" xr:uid="{00000000-0005-0000-0000-00002E840000}"/>
    <cellStyle name="Normal 2 3 4 2 3 4 4" xfId="32598" xr:uid="{00000000-0005-0000-0000-00002F840000}"/>
    <cellStyle name="Normal 2 3 4 2 3 4 5" xfId="32599" xr:uid="{00000000-0005-0000-0000-000030840000}"/>
    <cellStyle name="Normal 2 3 4 2 3 4 6" xfId="32600" xr:uid="{00000000-0005-0000-0000-000031840000}"/>
    <cellStyle name="Normal 2 3 4 2 3 4 7" xfId="32601" xr:uid="{00000000-0005-0000-0000-000032840000}"/>
    <cellStyle name="Normal 2 3 4 2 3 5" xfId="32602" xr:uid="{00000000-0005-0000-0000-000033840000}"/>
    <cellStyle name="Normal 2 3 4 2 3 6" xfId="32603" xr:uid="{00000000-0005-0000-0000-000034840000}"/>
    <cellStyle name="Normal 2 3 4 2 3 7" xfId="32604" xr:uid="{00000000-0005-0000-0000-000035840000}"/>
    <cellStyle name="Normal 2 3 4 2 3 8" xfId="32605" xr:uid="{00000000-0005-0000-0000-000036840000}"/>
    <cellStyle name="Normal 2 3 4 2 3 9" xfId="32606" xr:uid="{00000000-0005-0000-0000-000037840000}"/>
    <cellStyle name="Normal 2 3 4 2 4" xfId="32607" xr:uid="{00000000-0005-0000-0000-000038840000}"/>
    <cellStyle name="Normal 2 3 4 2 4 2" xfId="32608" xr:uid="{00000000-0005-0000-0000-000039840000}"/>
    <cellStyle name="Normal 2 3 4 2 4 2 2" xfId="32609" xr:uid="{00000000-0005-0000-0000-00003A840000}"/>
    <cellStyle name="Normal 2 3 4 2 4 2 2 2" xfId="32610" xr:uid="{00000000-0005-0000-0000-00003B840000}"/>
    <cellStyle name="Normal 2 3 4 2 4 2 2 3" xfId="32611" xr:uid="{00000000-0005-0000-0000-00003C840000}"/>
    <cellStyle name="Normal 2 3 4 2 4 2 2 4" xfId="32612" xr:uid="{00000000-0005-0000-0000-00003D840000}"/>
    <cellStyle name="Normal 2 3 4 2 4 2 2 5" xfId="32613" xr:uid="{00000000-0005-0000-0000-00003E840000}"/>
    <cellStyle name="Normal 2 3 4 2 4 2 2 6" xfId="32614" xr:uid="{00000000-0005-0000-0000-00003F840000}"/>
    <cellStyle name="Normal 2 3 4 2 4 2 2 7" xfId="32615" xr:uid="{00000000-0005-0000-0000-000040840000}"/>
    <cellStyle name="Normal 2 3 4 2 4 2 3" xfId="32616" xr:uid="{00000000-0005-0000-0000-000041840000}"/>
    <cellStyle name="Normal 2 3 4 2 4 2 4" xfId="32617" xr:uid="{00000000-0005-0000-0000-000042840000}"/>
    <cellStyle name="Normal 2 3 4 2 4 2 5" xfId="32618" xr:uid="{00000000-0005-0000-0000-000043840000}"/>
    <cellStyle name="Normal 2 3 4 2 4 2 6" xfId="32619" xr:uid="{00000000-0005-0000-0000-000044840000}"/>
    <cellStyle name="Normal 2 3 4 2 4 2 7" xfId="32620" xr:uid="{00000000-0005-0000-0000-000045840000}"/>
    <cellStyle name="Normal 2 3 4 2 4 2 8" xfId="32621" xr:uid="{00000000-0005-0000-0000-000046840000}"/>
    <cellStyle name="Normal 2 3 4 2 4 3" xfId="32622" xr:uid="{00000000-0005-0000-0000-000047840000}"/>
    <cellStyle name="Normal 2 3 4 2 4 3 2" xfId="32623" xr:uid="{00000000-0005-0000-0000-000048840000}"/>
    <cellStyle name="Normal 2 3 4 2 4 3 3" xfId="32624" xr:uid="{00000000-0005-0000-0000-000049840000}"/>
    <cellStyle name="Normal 2 3 4 2 4 3 4" xfId="32625" xr:uid="{00000000-0005-0000-0000-00004A840000}"/>
    <cellStyle name="Normal 2 3 4 2 4 3 5" xfId="32626" xr:uid="{00000000-0005-0000-0000-00004B840000}"/>
    <cellStyle name="Normal 2 3 4 2 4 3 6" xfId="32627" xr:uid="{00000000-0005-0000-0000-00004C840000}"/>
    <cellStyle name="Normal 2 3 4 2 4 3 7" xfId="32628" xr:uid="{00000000-0005-0000-0000-00004D840000}"/>
    <cellStyle name="Normal 2 3 4 2 4 4" xfId="32629" xr:uid="{00000000-0005-0000-0000-00004E840000}"/>
    <cellStyle name="Normal 2 3 4 2 4 5" xfId="32630" xr:uid="{00000000-0005-0000-0000-00004F840000}"/>
    <cellStyle name="Normal 2 3 4 2 4 6" xfId="32631" xr:uid="{00000000-0005-0000-0000-000050840000}"/>
    <cellStyle name="Normal 2 3 4 2 4 7" xfId="32632" xr:uid="{00000000-0005-0000-0000-000051840000}"/>
    <cellStyle name="Normal 2 3 4 2 4 8" xfId="32633" xr:uid="{00000000-0005-0000-0000-000052840000}"/>
    <cellStyle name="Normal 2 3 4 2 4 9" xfId="32634" xr:uid="{00000000-0005-0000-0000-000053840000}"/>
    <cellStyle name="Normal 2 3 4 2 5" xfId="32635" xr:uid="{00000000-0005-0000-0000-000054840000}"/>
    <cellStyle name="Normal 2 3 4 2 5 2" xfId="32636" xr:uid="{00000000-0005-0000-0000-000055840000}"/>
    <cellStyle name="Normal 2 3 4 2 5 2 2" xfId="32637" xr:uid="{00000000-0005-0000-0000-000056840000}"/>
    <cellStyle name="Normal 2 3 4 2 5 2 3" xfId="32638" xr:uid="{00000000-0005-0000-0000-000057840000}"/>
    <cellStyle name="Normal 2 3 4 2 5 2 4" xfId="32639" xr:uid="{00000000-0005-0000-0000-000058840000}"/>
    <cellStyle name="Normal 2 3 4 2 5 2 5" xfId="32640" xr:uid="{00000000-0005-0000-0000-000059840000}"/>
    <cellStyle name="Normal 2 3 4 2 5 2 6" xfId="32641" xr:uid="{00000000-0005-0000-0000-00005A840000}"/>
    <cellStyle name="Normal 2 3 4 2 5 2 7" xfId="32642" xr:uid="{00000000-0005-0000-0000-00005B840000}"/>
    <cellStyle name="Normal 2 3 4 2 5 3" xfId="32643" xr:uid="{00000000-0005-0000-0000-00005C840000}"/>
    <cellStyle name="Normal 2 3 4 2 5 4" xfId="32644" xr:uid="{00000000-0005-0000-0000-00005D840000}"/>
    <cellStyle name="Normal 2 3 4 2 5 5" xfId="32645" xr:uid="{00000000-0005-0000-0000-00005E840000}"/>
    <cellStyle name="Normal 2 3 4 2 5 6" xfId="32646" xr:uid="{00000000-0005-0000-0000-00005F840000}"/>
    <cellStyle name="Normal 2 3 4 2 5 7" xfId="32647" xr:uid="{00000000-0005-0000-0000-000060840000}"/>
    <cellStyle name="Normal 2 3 4 2 5 8" xfId="32648" xr:uid="{00000000-0005-0000-0000-000061840000}"/>
    <cellStyle name="Normal 2 3 4 2 6" xfId="32649" xr:uid="{00000000-0005-0000-0000-000062840000}"/>
    <cellStyle name="Normal 2 3 4 2 6 2" xfId="32650" xr:uid="{00000000-0005-0000-0000-000063840000}"/>
    <cellStyle name="Normal 2 3 4 2 6 3" xfId="32651" xr:uid="{00000000-0005-0000-0000-000064840000}"/>
    <cellStyle name="Normal 2 3 4 2 6 4" xfId="32652" xr:uid="{00000000-0005-0000-0000-000065840000}"/>
    <cellStyle name="Normal 2 3 4 2 6 5" xfId="32653" xr:uid="{00000000-0005-0000-0000-000066840000}"/>
    <cellStyle name="Normal 2 3 4 2 6 6" xfId="32654" xr:uid="{00000000-0005-0000-0000-000067840000}"/>
    <cellStyle name="Normal 2 3 4 2 6 7" xfId="32655" xr:uid="{00000000-0005-0000-0000-000068840000}"/>
    <cellStyle name="Normal 2 3 4 2 7" xfId="32656" xr:uid="{00000000-0005-0000-0000-000069840000}"/>
    <cellStyle name="Normal 2 3 4 2 8" xfId="32657" xr:uid="{00000000-0005-0000-0000-00006A840000}"/>
    <cellStyle name="Normal 2 3 4 2 9" xfId="32658" xr:uid="{00000000-0005-0000-0000-00006B840000}"/>
    <cellStyle name="Normal 2 3 4 3" xfId="32659" xr:uid="{00000000-0005-0000-0000-00006C840000}"/>
    <cellStyle name="Normal 2 3 4 3 10" xfId="32660" xr:uid="{00000000-0005-0000-0000-00006D840000}"/>
    <cellStyle name="Normal 2 3 4 3 11" xfId="32661" xr:uid="{00000000-0005-0000-0000-00006E840000}"/>
    <cellStyle name="Normal 2 3 4 3 12" xfId="32662" xr:uid="{00000000-0005-0000-0000-00006F840000}"/>
    <cellStyle name="Normal 2 3 4 3 2" xfId="32663" xr:uid="{00000000-0005-0000-0000-000070840000}"/>
    <cellStyle name="Normal 2 3 4 3 2 10" xfId="32664" xr:uid="{00000000-0005-0000-0000-000071840000}"/>
    <cellStyle name="Normal 2 3 4 3 2 11" xfId="32665" xr:uid="{00000000-0005-0000-0000-000072840000}"/>
    <cellStyle name="Normal 2 3 4 3 2 2" xfId="32666" xr:uid="{00000000-0005-0000-0000-000073840000}"/>
    <cellStyle name="Normal 2 3 4 3 2 2 10" xfId="32667" xr:uid="{00000000-0005-0000-0000-000074840000}"/>
    <cellStyle name="Normal 2 3 4 3 2 2 2" xfId="32668" xr:uid="{00000000-0005-0000-0000-000075840000}"/>
    <cellStyle name="Normal 2 3 4 3 2 2 2 2" xfId="32669" xr:uid="{00000000-0005-0000-0000-000076840000}"/>
    <cellStyle name="Normal 2 3 4 3 2 2 2 2 2" xfId="32670" xr:uid="{00000000-0005-0000-0000-000077840000}"/>
    <cellStyle name="Normal 2 3 4 3 2 2 2 2 3" xfId="32671" xr:uid="{00000000-0005-0000-0000-000078840000}"/>
    <cellStyle name="Normal 2 3 4 3 2 2 2 2 4" xfId="32672" xr:uid="{00000000-0005-0000-0000-000079840000}"/>
    <cellStyle name="Normal 2 3 4 3 2 2 2 2 5" xfId="32673" xr:uid="{00000000-0005-0000-0000-00007A840000}"/>
    <cellStyle name="Normal 2 3 4 3 2 2 2 2 6" xfId="32674" xr:uid="{00000000-0005-0000-0000-00007B840000}"/>
    <cellStyle name="Normal 2 3 4 3 2 2 2 2 7" xfId="32675" xr:uid="{00000000-0005-0000-0000-00007C840000}"/>
    <cellStyle name="Normal 2 3 4 3 2 2 2 3" xfId="32676" xr:uid="{00000000-0005-0000-0000-00007D840000}"/>
    <cellStyle name="Normal 2 3 4 3 2 2 2 4" xfId="32677" xr:uid="{00000000-0005-0000-0000-00007E840000}"/>
    <cellStyle name="Normal 2 3 4 3 2 2 2 5" xfId="32678" xr:uid="{00000000-0005-0000-0000-00007F840000}"/>
    <cellStyle name="Normal 2 3 4 3 2 2 2 6" xfId="32679" xr:uid="{00000000-0005-0000-0000-000080840000}"/>
    <cellStyle name="Normal 2 3 4 3 2 2 2 7" xfId="32680" xr:uid="{00000000-0005-0000-0000-000081840000}"/>
    <cellStyle name="Normal 2 3 4 3 2 2 2 8" xfId="32681" xr:uid="{00000000-0005-0000-0000-000082840000}"/>
    <cellStyle name="Normal 2 3 4 3 2 2 3" xfId="32682" xr:uid="{00000000-0005-0000-0000-000083840000}"/>
    <cellStyle name="Normal 2 3 4 3 2 2 3 2" xfId="32683" xr:uid="{00000000-0005-0000-0000-000084840000}"/>
    <cellStyle name="Normal 2 3 4 3 2 2 3 2 2" xfId="32684" xr:uid="{00000000-0005-0000-0000-000085840000}"/>
    <cellStyle name="Normal 2 3 4 3 2 2 3 2 3" xfId="32685" xr:uid="{00000000-0005-0000-0000-000086840000}"/>
    <cellStyle name="Normal 2 3 4 3 2 2 3 2 4" xfId="32686" xr:uid="{00000000-0005-0000-0000-000087840000}"/>
    <cellStyle name="Normal 2 3 4 3 2 2 3 2 5" xfId="32687" xr:uid="{00000000-0005-0000-0000-000088840000}"/>
    <cellStyle name="Normal 2 3 4 3 2 2 3 2 6" xfId="32688" xr:uid="{00000000-0005-0000-0000-000089840000}"/>
    <cellStyle name="Normal 2 3 4 3 2 2 3 2 7" xfId="32689" xr:uid="{00000000-0005-0000-0000-00008A840000}"/>
    <cellStyle name="Normal 2 3 4 3 2 2 3 3" xfId="32690" xr:uid="{00000000-0005-0000-0000-00008B840000}"/>
    <cellStyle name="Normal 2 3 4 3 2 2 3 4" xfId="32691" xr:uid="{00000000-0005-0000-0000-00008C840000}"/>
    <cellStyle name="Normal 2 3 4 3 2 2 3 5" xfId="32692" xr:uid="{00000000-0005-0000-0000-00008D840000}"/>
    <cellStyle name="Normal 2 3 4 3 2 2 3 6" xfId="32693" xr:uid="{00000000-0005-0000-0000-00008E840000}"/>
    <cellStyle name="Normal 2 3 4 3 2 2 3 7" xfId="32694" xr:uid="{00000000-0005-0000-0000-00008F840000}"/>
    <cellStyle name="Normal 2 3 4 3 2 2 3 8" xfId="32695" xr:uid="{00000000-0005-0000-0000-000090840000}"/>
    <cellStyle name="Normal 2 3 4 3 2 2 4" xfId="32696" xr:uid="{00000000-0005-0000-0000-000091840000}"/>
    <cellStyle name="Normal 2 3 4 3 2 2 4 2" xfId="32697" xr:uid="{00000000-0005-0000-0000-000092840000}"/>
    <cellStyle name="Normal 2 3 4 3 2 2 4 3" xfId="32698" xr:uid="{00000000-0005-0000-0000-000093840000}"/>
    <cellStyle name="Normal 2 3 4 3 2 2 4 4" xfId="32699" xr:uid="{00000000-0005-0000-0000-000094840000}"/>
    <cellStyle name="Normal 2 3 4 3 2 2 4 5" xfId="32700" xr:uid="{00000000-0005-0000-0000-000095840000}"/>
    <cellStyle name="Normal 2 3 4 3 2 2 4 6" xfId="32701" xr:uid="{00000000-0005-0000-0000-000096840000}"/>
    <cellStyle name="Normal 2 3 4 3 2 2 4 7" xfId="32702" xr:uid="{00000000-0005-0000-0000-000097840000}"/>
    <cellStyle name="Normal 2 3 4 3 2 2 5" xfId="32703" xr:uid="{00000000-0005-0000-0000-000098840000}"/>
    <cellStyle name="Normal 2 3 4 3 2 2 6" xfId="32704" xr:uid="{00000000-0005-0000-0000-000099840000}"/>
    <cellStyle name="Normal 2 3 4 3 2 2 7" xfId="32705" xr:uid="{00000000-0005-0000-0000-00009A840000}"/>
    <cellStyle name="Normal 2 3 4 3 2 2 8" xfId="32706" xr:uid="{00000000-0005-0000-0000-00009B840000}"/>
    <cellStyle name="Normal 2 3 4 3 2 2 9" xfId="32707" xr:uid="{00000000-0005-0000-0000-00009C840000}"/>
    <cellStyle name="Normal 2 3 4 3 2 3" xfId="32708" xr:uid="{00000000-0005-0000-0000-00009D840000}"/>
    <cellStyle name="Normal 2 3 4 3 2 3 2" xfId="32709" xr:uid="{00000000-0005-0000-0000-00009E840000}"/>
    <cellStyle name="Normal 2 3 4 3 2 3 2 2" xfId="32710" xr:uid="{00000000-0005-0000-0000-00009F840000}"/>
    <cellStyle name="Normal 2 3 4 3 2 3 2 2 2" xfId="32711" xr:uid="{00000000-0005-0000-0000-0000A0840000}"/>
    <cellStyle name="Normal 2 3 4 3 2 3 2 2 3" xfId="32712" xr:uid="{00000000-0005-0000-0000-0000A1840000}"/>
    <cellStyle name="Normal 2 3 4 3 2 3 2 2 4" xfId="32713" xr:uid="{00000000-0005-0000-0000-0000A2840000}"/>
    <cellStyle name="Normal 2 3 4 3 2 3 2 2 5" xfId="32714" xr:uid="{00000000-0005-0000-0000-0000A3840000}"/>
    <cellStyle name="Normal 2 3 4 3 2 3 2 2 6" xfId="32715" xr:uid="{00000000-0005-0000-0000-0000A4840000}"/>
    <cellStyle name="Normal 2 3 4 3 2 3 2 2 7" xfId="32716" xr:uid="{00000000-0005-0000-0000-0000A5840000}"/>
    <cellStyle name="Normal 2 3 4 3 2 3 2 3" xfId="32717" xr:uid="{00000000-0005-0000-0000-0000A6840000}"/>
    <cellStyle name="Normal 2 3 4 3 2 3 2 4" xfId="32718" xr:uid="{00000000-0005-0000-0000-0000A7840000}"/>
    <cellStyle name="Normal 2 3 4 3 2 3 2 5" xfId="32719" xr:uid="{00000000-0005-0000-0000-0000A8840000}"/>
    <cellStyle name="Normal 2 3 4 3 2 3 2 6" xfId="32720" xr:uid="{00000000-0005-0000-0000-0000A9840000}"/>
    <cellStyle name="Normal 2 3 4 3 2 3 2 7" xfId="32721" xr:uid="{00000000-0005-0000-0000-0000AA840000}"/>
    <cellStyle name="Normal 2 3 4 3 2 3 2 8" xfId="32722" xr:uid="{00000000-0005-0000-0000-0000AB840000}"/>
    <cellStyle name="Normal 2 3 4 3 2 3 3" xfId="32723" xr:uid="{00000000-0005-0000-0000-0000AC840000}"/>
    <cellStyle name="Normal 2 3 4 3 2 3 3 2" xfId="32724" xr:uid="{00000000-0005-0000-0000-0000AD840000}"/>
    <cellStyle name="Normal 2 3 4 3 2 3 3 3" xfId="32725" xr:uid="{00000000-0005-0000-0000-0000AE840000}"/>
    <cellStyle name="Normal 2 3 4 3 2 3 3 4" xfId="32726" xr:uid="{00000000-0005-0000-0000-0000AF840000}"/>
    <cellStyle name="Normal 2 3 4 3 2 3 3 5" xfId="32727" xr:uid="{00000000-0005-0000-0000-0000B0840000}"/>
    <cellStyle name="Normal 2 3 4 3 2 3 3 6" xfId="32728" xr:uid="{00000000-0005-0000-0000-0000B1840000}"/>
    <cellStyle name="Normal 2 3 4 3 2 3 3 7" xfId="32729" xr:uid="{00000000-0005-0000-0000-0000B2840000}"/>
    <cellStyle name="Normal 2 3 4 3 2 3 4" xfId="32730" xr:uid="{00000000-0005-0000-0000-0000B3840000}"/>
    <cellStyle name="Normal 2 3 4 3 2 3 5" xfId="32731" xr:uid="{00000000-0005-0000-0000-0000B4840000}"/>
    <cellStyle name="Normal 2 3 4 3 2 3 6" xfId="32732" xr:uid="{00000000-0005-0000-0000-0000B5840000}"/>
    <cellStyle name="Normal 2 3 4 3 2 3 7" xfId="32733" xr:uid="{00000000-0005-0000-0000-0000B6840000}"/>
    <cellStyle name="Normal 2 3 4 3 2 3 8" xfId="32734" xr:uid="{00000000-0005-0000-0000-0000B7840000}"/>
    <cellStyle name="Normal 2 3 4 3 2 3 9" xfId="32735" xr:uid="{00000000-0005-0000-0000-0000B8840000}"/>
    <cellStyle name="Normal 2 3 4 3 2 4" xfId="32736" xr:uid="{00000000-0005-0000-0000-0000B9840000}"/>
    <cellStyle name="Normal 2 3 4 3 2 4 2" xfId="32737" xr:uid="{00000000-0005-0000-0000-0000BA840000}"/>
    <cellStyle name="Normal 2 3 4 3 2 4 2 2" xfId="32738" xr:uid="{00000000-0005-0000-0000-0000BB840000}"/>
    <cellStyle name="Normal 2 3 4 3 2 4 2 3" xfId="32739" xr:uid="{00000000-0005-0000-0000-0000BC840000}"/>
    <cellStyle name="Normal 2 3 4 3 2 4 2 4" xfId="32740" xr:uid="{00000000-0005-0000-0000-0000BD840000}"/>
    <cellStyle name="Normal 2 3 4 3 2 4 2 5" xfId="32741" xr:uid="{00000000-0005-0000-0000-0000BE840000}"/>
    <cellStyle name="Normal 2 3 4 3 2 4 2 6" xfId="32742" xr:uid="{00000000-0005-0000-0000-0000BF840000}"/>
    <cellStyle name="Normal 2 3 4 3 2 4 2 7" xfId="32743" xr:uid="{00000000-0005-0000-0000-0000C0840000}"/>
    <cellStyle name="Normal 2 3 4 3 2 4 3" xfId="32744" xr:uid="{00000000-0005-0000-0000-0000C1840000}"/>
    <cellStyle name="Normal 2 3 4 3 2 4 4" xfId="32745" xr:uid="{00000000-0005-0000-0000-0000C2840000}"/>
    <cellStyle name="Normal 2 3 4 3 2 4 5" xfId="32746" xr:uid="{00000000-0005-0000-0000-0000C3840000}"/>
    <cellStyle name="Normal 2 3 4 3 2 4 6" xfId="32747" xr:uid="{00000000-0005-0000-0000-0000C4840000}"/>
    <cellStyle name="Normal 2 3 4 3 2 4 7" xfId="32748" xr:uid="{00000000-0005-0000-0000-0000C5840000}"/>
    <cellStyle name="Normal 2 3 4 3 2 4 8" xfId="32749" xr:uid="{00000000-0005-0000-0000-0000C6840000}"/>
    <cellStyle name="Normal 2 3 4 3 2 5" xfId="32750" xr:uid="{00000000-0005-0000-0000-0000C7840000}"/>
    <cellStyle name="Normal 2 3 4 3 2 5 2" xfId="32751" xr:uid="{00000000-0005-0000-0000-0000C8840000}"/>
    <cellStyle name="Normal 2 3 4 3 2 5 3" xfId="32752" xr:uid="{00000000-0005-0000-0000-0000C9840000}"/>
    <cellStyle name="Normal 2 3 4 3 2 5 4" xfId="32753" xr:uid="{00000000-0005-0000-0000-0000CA840000}"/>
    <cellStyle name="Normal 2 3 4 3 2 5 5" xfId="32754" xr:uid="{00000000-0005-0000-0000-0000CB840000}"/>
    <cellStyle name="Normal 2 3 4 3 2 5 6" xfId="32755" xr:uid="{00000000-0005-0000-0000-0000CC840000}"/>
    <cellStyle name="Normal 2 3 4 3 2 5 7" xfId="32756" xr:uid="{00000000-0005-0000-0000-0000CD840000}"/>
    <cellStyle name="Normal 2 3 4 3 2 6" xfId="32757" xr:uid="{00000000-0005-0000-0000-0000CE840000}"/>
    <cellStyle name="Normal 2 3 4 3 2 7" xfId="32758" xr:uid="{00000000-0005-0000-0000-0000CF840000}"/>
    <cellStyle name="Normal 2 3 4 3 2 8" xfId="32759" xr:uid="{00000000-0005-0000-0000-0000D0840000}"/>
    <cellStyle name="Normal 2 3 4 3 2 9" xfId="32760" xr:uid="{00000000-0005-0000-0000-0000D1840000}"/>
    <cellStyle name="Normal 2 3 4 3 3" xfId="32761" xr:uid="{00000000-0005-0000-0000-0000D2840000}"/>
    <cellStyle name="Normal 2 3 4 3 3 10" xfId="32762" xr:uid="{00000000-0005-0000-0000-0000D3840000}"/>
    <cellStyle name="Normal 2 3 4 3 3 2" xfId="32763" xr:uid="{00000000-0005-0000-0000-0000D4840000}"/>
    <cellStyle name="Normal 2 3 4 3 3 2 2" xfId="32764" xr:uid="{00000000-0005-0000-0000-0000D5840000}"/>
    <cellStyle name="Normal 2 3 4 3 3 2 2 2" xfId="32765" xr:uid="{00000000-0005-0000-0000-0000D6840000}"/>
    <cellStyle name="Normal 2 3 4 3 3 2 2 3" xfId="32766" xr:uid="{00000000-0005-0000-0000-0000D7840000}"/>
    <cellStyle name="Normal 2 3 4 3 3 2 2 4" xfId="32767" xr:uid="{00000000-0005-0000-0000-0000D8840000}"/>
    <cellStyle name="Normal 2 3 4 3 3 2 2 5" xfId="32768" xr:uid="{00000000-0005-0000-0000-0000D9840000}"/>
    <cellStyle name="Normal 2 3 4 3 3 2 2 6" xfId="32769" xr:uid="{00000000-0005-0000-0000-0000DA840000}"/>
    <cellStyle name="Normal 2 3 4 3 3 2 2 7" xfId="32770" xr:uid="{00000000-0005-0000-0000-0000DB840000}"/>
    <cellStyle name="Normal 2 3 4 3 3 2 3" xfId="32771" xr:uid="{00000000-0005-0000-0000-0000DC840000}"/>
    <cellStyle name="Normal 2 3 4 3 3 2 4" xfId="32772" xr:uid="{00000000-0005-0000-0000-0000DD840000}"/>
    <cellStyle name="Normal 2 3 4 3 3 2 5" xfId="32773" xr:uid="{00000000-0005-0000-0000-0000DE840000}"/>
    <cellStyle name="Normal 2 3 4 3 3 2 6" xfId="32774" xr:uid="{00000000-0005-0000-0000-0000DF840000}"/>
    <cellStyle name="Normal 2 3 4 3 3 2 7" xfId="32775" xr:uid="{00000000-0005-0000-0000-0000E0840000}"/>
    <cellStyle name="Normal 2 3 4 3 3 2 8" xfId="32776" xr:uid="{00000000-0005-0000-0000-0000E1840000}"/>
    <cellStyle name="Normal 2 3 4 3 3 3" xfId="32777" xr:uid="{00000000-0005-0000-0000-0000E2840000}"/>
    <cellStyle name="Normal 2 3 4 3 3 3 2" xfId="32778" xr:uid="{00000000-0005-0000-0000-0000E3840000}"/>
    <cellStyle name="Normal 2 3 4 3 3 3 2 2" xfId="32779" xr:uid="{00000000-0005-0000-0000-0000E4840000}"/>
    <cellStyle name="Normal 2 3 4 3 3 3 2 3" xfId="32780" xr:uid="{00000000-0005-0000-0000-0000E5840000}"/>
    <cellStyle name="Normal 2 3 4 3 3 3 2 4" xfId="32781" xr:uid="{00000000-0005-0000-0000-0000E6840000}"/>
    <cellStyle name="Normal 2 3 4 3 3 3 2 5" xfId="32782" xr:uid="{00000000-0005-0000-0000-0000E7840000}"/>
    <cellStyle name="Normal 2 3 4 3 3 3 2 6" xfId="32783" xr:uid="{00000000-0005-0000-0000-0000E8840000}"/>
    <cellStyle name="Normal 2 3 4 3 3 3 2 7" xfId="32784" xr:uid="{00000000-0005-0000-0000-0000E9840000}"/>
    <cellStyle name="Normal 2 3 4 3 3 3 3" xfId="32785" xr:uid="{00000000-0005-0000-0000-0000EA840000}"/>
    <cellStyle name="Normal 2 3 4 3 3 3 4" xfId="32786" xr:uid="{00000000-0005-0000-0000-0000EB840000}"/>
    <cellStyle name="Normal 2 3 4 3 3 3 5" xfId="32787" xr:uid="{00000000-0005-0000-0000-0000EC840000}"/>
    <cellStyle name="Normal 2 3 4 3 3 3 6" xfId="32788" xr:uid="{00000000-0005-0000-0000-0000ED840000}"/>
    <cellStyle name="Normal 2 3 4 3 3 3 7" xfId="32789" xr:uid="{00000000-0005-0000-0000-0000EE840000}"/>
    <cellStyle name="Normal 2 3 4 3 3 3 8" xfId="32790" xr:uid="{00000000-0005-0000-0000-0000EF840000}"/>
    <cellStyle name="Normal 2 3 4 3 3 4" xfId="32791" xr:uid="{00000000-0005-0000-0000-0000F0840000}"/>
    <cellStyle name="Normal 2 3 4 3 3 4 2" xfId="32792" xr:uid="{00000000-0005-0000-0000-0000F1840000}"/>
    <cellStyle name="Normal 2 3 4 3 3 4 3" xfId="32793" xr:uid="{00000000-0005-0000-0000-0000F2840000}"/>
    <cellStyle name="Normal 2 3 4 3 3 4 4" xfId="32794" xr:uid="{00000000-0005-0000-0000-0000F3840000}"/>
    <cellStyle name="Normal 2 3 4 3 3 4 5" xfId="32795" xr:uid="{00000000-0005-0000-0000-0000F4840000}"/>
    <cellStyle name="Normal 2 3 4 3 3 4 6" xfId="32796" xr:uid="{00000000-0005-0000-0000-0000F5840000}"/>
    <cellStyle name="Normal 2 3 4 3 3 4 7" xfId="32797" xr:uid="{00000000-0005-0000-0000-0000F6840000}"/>
    <cellStyle name="Normal 2 3 4 3 3 5" xfId="32798" xr:uid="{00000000-0005-0000-0000-0000F7840000}"/>
    <cellStyle name="Normal 2 3 4 3 3 6" xfId="32799" xr:uid="{00000000-0005-0000-0000-0000F8840000}"/>
    <cellStyle name="Normal 2 3 4 3 3 7" xfId="32800" xr:uid="{00000000-0005-0000-0000-0000F9840000}"/>
    <cellStyle name="Normal 2 3 4 3 3 8" xfId="32801" xr:uid="{00000000-0005-0000-0000-0000FA840000}"/>
    <cellStyle name="Normal 2 3 4 3 3 9" xfId="32802" xr:uid="{00000000-0005-0000-0000-0000FB840000}"/>
    <cellStyle name="Normal 2 3 4 3 4" xfId="32803" xr:uid="{00000000-0005-0000-0000-0000FC840000}"/>
    <cellStyle name="Normal 2 3 4 3 4 2" xfId="32804" xr:uid="{00000000-0005-0000-0000-0000FD840000}"/>
    <cellStyle name="Normal 2 3 4 3 4 2 2" xfId="32805" xr:uid="{00000000-0005-0000-0000-0000FE840000}"/>
    <cellStyle name="Normal 2 3 4 3 4 2 2 2" xfId="32806" xr:uid="{00000000-0005-0000-0000-0000FF840000}"/>
    <cellStyle name="Normal 2 3 4 3 4 2 2 3" xfId="32807" xr:uid="{00000000-0005-0000-0000-000000850000}"/>
    <cellStyle name="Normal 2 3 4 3 4 2 2 4" xfId="32808" xr:uid="{00000000-0005-0000-0000-000001850000}"/>
    <cellStyle name="Normal 2 3 4 3 4 2 2 5" xfId="32809" xr:uid="{00000000-0005-0000-0000-000002850000}"/>
    <cellStyle name="Normal 2 3 4 3 4 2 2 6" xfId="32810" xr:uid="{00000000-0005-0000-0000-000003850000}"/>
    <cellStyle name="Normal 2 3 4 3 4 2 2 7" xfId="32811" xr:uid="{00000000-0005-0000-0000-000004850000}"/>
    <cellStyle name="Normal 2 3 4 3 4 2 3" xfId="32812" xr:uid="{00000000-0005-0000-0000-000005850000}"/>
    <cellStyle name="Normal 2 3 4 3 4 2 4" xfId="32813" xr:uid="{00000000-0005-0000-0000-000006850000}"/>
    <cellStyle name="Normal 2 3 4 3 4 2 5" xfId="32814" xr:uid="{00000000-0005-0000-0000-000007850000}"/>
    <cellStyle name="Normal 2 3 4 3 4 2 6" xfId="32815" xr:uid="{00000000-0005-0000-0000-000008850000}"/>
    <cellStyle name="Normal 2 3 4 3 4 2 7" xfId="32816" xr:uid="{00000000-0005-0000-0000-000009850000}"/>
    <cellStyle name="Normal 2 3 4 3 4 2 8" xfId="32817" xr:uid="{00000000-0005-0000-0000-00000A850000}"/>
    <cellStyle name="Normal 2 3 4 3 4 3" xfId="32818" xr:uid="{00000000-0005-0000-0000-00000B850000}"/>
    <cellStyle name="Normal 2 3 4 3 4 3 2" xfId="32819" xr:uid="{00000000-0005-0000-0000-00000C850000}"/>
    <cellStyle name="Normal 2 3 4 3 4 3 3" xfId="32820" xr:uid="{00000000-0005-0000-0000-00000D850000}"/>
    <cellStyle name="Normal 2 3 4 3 4 3 4" xfId="32821" xr:uid="{00000000-0005-0000-0000-00000E850000}"/>
    <cellStyle name="Normal 2 3 4 3 4 3 5" xfId="32822" xr:uid="{00000000-0005-0000-0000-00000F850000}"/>
    <cellStyle name="Normal 2 3 4 3 4 3 6" xfId="32823" xr:uid="{00000000-0005-0000-0000-000010850000}"/>
    <cellStyle name="Normal 2 3 4 3 4 3 7" xfId="32824" xr:uid="{00000000-0005-0000-0000-000011850000}"/>
    <cellStyle name="Normal 2 3 4 3 4 4" xfId="32825" xr:uid="{00000000-0005-0000-0000-000012850000}"/>
    <cellStyle name="Normal 2 3 4 3 4 5" xfId="32826" xr:uid="{00000000-0005-0000-0000-000013850000}"/>
    <cellStyle name="Normal 2 3 4 3 4 6" xfId="32827" xr:uid="{00000000-0005-0000-0000-000014850000}"/>
    <cellStyle name="Normal 2 3 4 3 4 7" xfId="32828" xr:uid="{00000000-0005-0000-0000-000015850000}"/>
    <cellStyle name="Normal 2 3 4 3 4 8" xfId="32829" xr:uid="{00000000-0005-0000-0000-000016850000}"/>
    <cellStyle name="Normal 2 3 4 3 4 9" xfId="32830" xr:uid="{00000000-0005-0000-0000-000017850000}"/>
    <cellStyle name="Normal 2 3 4 3 5" xfId="32831" xr:uid="{00000000-0005-0000-0000-000018850000}"/>
    <cellStyle name="Normal 2 3 4 3 5 2" xfId="32832" xr:uid="{00000000-0005-0000-0000-000019850000}"/>
    <cellStyle name="Normal 2 3 4 3 5 2 2" xfId="32833" xr:uid="{00000000-0005-0000-0000-00001A850000}"/>
    <cellStyle name="Normal 2 3 4 3 5 2 3" xfId="32834" xr:uid="{00000000-0005-0000-0000-00001B850000}"/>
    <cellStyle name="Normal 2 3 4 3 5 2 4" xfId="32835" xr:uid="{00000000-0005-0000-0000-00001C850000}"/>
    <cellStyle name="Normal 2 3 4 3 5 2 5" xfId="32836" xr:uid="{00000000-0005-0000-0000-00001D850000}"/>
    <cellStyle name="Normal 2 3 4 3 5 2 6" xfId="32837" xr:uid="{00000000-0005-0000-0000-00001E850000}"/>
    <cellStyle name="Normal 2 3 4 3 5 2 7" xfId="32838" xr:uid="{00000000-0005-0000-0000-00001F850000}"/>
    <cellStyle name="Normal 2 3 4 3 5 3" xfId="32839" xr:uid="{00000000-0005-0000-0000-000020850000}"/>
    <cellStyle name="Normal 2 3 4 3 5 4" xfId="32840" xr:uid="{00000000-0005-0000-0000-000021850000}"/>
    <cellStyle name="Normal 2 3 4 3 5 5" xfId="32841" xr:uid="{00000000-0005-0000-0000-000022850000}"/>
    <cellStyle name="Normal 2 3 4 3 5 6" xfId="32842" xr:uid="{00000000-0005-0000-0000-000023850000}"/>
    <cellStyle name="Normal 2 3 4 3 5 7" xfId="32843" xr:uid="{00000000-0005-0000-0000-000024850000}"/>
    <cellStyle name="Normal 2 3 4 3 5 8" xfId="32844" xr:uid="{00000000-0005-0000-0000-000025850000}"/>
    <cellStyle name="Normal 2 3 4 3 6" xfId="32845" xr:uid="{00000000-0005-0000-0000-000026850000}"/>
    <cellStyle name="Normal 2 3 4 3 6 2" xfId="32846" xr:uid="{00000000-0005-0000-0000-000027850000}"/>
    <cellStyle name="Normal 2 3 4 3 6 3" xfId="32847" xr:uid="{00000000-0005-0000-0000-000028850000}"/>
    <cellStyle name="Normal 2 3 4 3 6 4" xfId="32848" xr:uid="{00000000-0005-0000-0000-000029850000}"/>
    <cellStyle name="Normal 2 3 4 3 6 5" xfId="32849" xr:uid="{00000000-0005-0000-0000-00002A850000}"/>
    <cellStyle name="Normal 2 3 4 3 6 6" xfId="32850" xr:uid="{00000000-0005-0000-0000-00002B850000}"/>
    <cellStyle name="Normal 2 3 4 3 6 7" xfId="32851" xr:uid="{00000000-0005-0000-0000-00002C850000}"/>
    <cellStyle name="Normal 2 3 4 3 7" xfId="32852" xr:uid="{00000000-0005-0000-0000-00002D850000}"/>
    <cellStyle name="Normal 2 3 4 3 8" xfId="32853" xr:uid="{00000000-0005-0000-0000-00002E850000}"/>
    <cellStyle name="Normal 2 3 4 3 9" xfId="32854" xr:uid="{00000000-0005-0000-0000-00002F850000}"/>
    <cellStyle name="Normal 2 3 4 4" xfId="32855" xr:uid="{00000000-0005-0000-0000-000030850000}"/>
    <cellStyle name="Normal 2 3 4 4 10" xfId="32856" xr:uid="{00000000-0005-0000-0000-000031850000}"/>
    <cellStyle name="Normal 2 3 4 4 11" xfId="32857" xr:uid="{00000000-0005-0000-0000-000032850000}"/>
    <cellStyle name="Normal 2 3 4 4 2" xfId="32858" xr:uid="{00000000-0005-0000-0000-000033850000}"/>
    <cellStyle name="Normal 2 3 4 4 2 10" xfId="32859" xr:uid="{00000000-0005-0000-0000-000034850000}"/>
    <cellStyle name="Normal 2 3 4 4 2 2" xfId="32860" xr:uid="{00000000-0005-0000-0000-000035850000}"/>
    <cellStyle name="Normal 2 3 4 4 2 2 2" xfId="32861" xr:uid="{00000000-0005-0000-0000-000036850000}"/>
    <cellStyle name="Normal 2 3 4 4 2 2 2 2" xfId="32862" xr:uid="{00000000-0005-0000-0000-000037850000}"/>
    <cellStyle name="Normal 2 3 4 4 2 2 2 3" xfId="32863" xr:uid="{00000000-0005-0000-0000-000038850000}"/>
    <cellStyle name="Normal 2 3 4 4 2 2 2 4" xfId="32864" xr:uid="{00000000-0005-0000-0000-000039850000}"/>
    <cellStyle name="Normal 2 3 4 4 2 2 2 5" xfId="32865" xr:uid="{00000000-0005-0000-0000-00003A850000}"/>
    <cellStyle name="Normal 2 3 4 4 2 2 2 6" xfId="32866" xr:uid="{00000000-0005-0000-0000-00003B850000}"/>
    <cellStyle name="Normal 2 3 4 4 2 2 2 7" xfId="32867" xr:uid="{00000000-0005-0000-0000-00003C850000}"/>
    <cellStyle name="Normal 2 3 4 4 2 2 3" xfId="32868" xr:uid="{00000000-0005-0000-0000-00003D850000}"/>
    <cellStyle name="Normal 2 3 4 4 2 2 4" xfId="32869" xr:uid="{00000000-0005-0000-0000-00003E850000}"/>
    <cellStyle name="Normal 2 3 4 4 2 2 5" xfId="32870" xr:uid="{00000000-0005-0000-0000-00003F850000}"/>
    <cellStyle name="Normal 2 3 4 4 2 2 6" xfId="32871" xr:uid="{00000000-0005-0000-0000-000040850000}"/>
    <cellStyle name="Normal 2 3 4 4 2 2 7" xfId="32872" xr:uid="{00000000-0005-0000-0000-000041850000}"/>
    <cellStyle name="Normal 2 3 4 4 2 2 8" xfId="32873" xr:uid="{00000000-0005-0000-0000-000042850000}"/>
    <cellStyle name="Normal 2 3 4 4 2 3" xfId="32874" xr:uid="{00000000-0005-0000-0000-000043850000}"/>
    <cellStyle name="Normal 2 3 4 4 2 3 2" xfId="32875" xr:uid="{00000000-0005-0000-0000-000044850000}"/>
    <cellStyle name="Normal 2 3 4 4 2 3 2 2" xfId="32876" xr:uid="{00000000-0005-0000-0000-000045850000}"/>
    <cellStyle name="Normal 2 3 4 4 2 3 2 3" xfId="32877" xr:uid="{00000000-0005-0000-0000-000046850000}"/>
    <cellStyle name="Normal 2 3 4 4 2 3 2 4" xfId="32878" xr:uid="{00000000-0005-0000-0000-000047850000}"/>
    <cellStyle name="Normal 2 3 4 4 2 3 2 5" xfId="32879" xr:uid="{00000000-0005-0000-0000-000048850000}"/>
    <cellStyle name="Normal 2 3 4 4 2 3 2 6" xfId="32880" xr:uid="{00000000-0005-0000-0000-000049850000}"/>
    <cellStyle name="Normal 2 3 4 4 2 3 2 7" xfId="32881" xr:uid="{00000000-0005-0000-0000-00004A850000}"/>
    <cellStyle name="Normal 2 3 4 4 2 3 3" xfId="32882" xr:uid="{00000000-0005-0000-0000-00004B850000}"/>
    <cellStyle name="Normal 2 3 4 4 2 3 4" xfId="32883" xr:uid="{00000000-0005-0000-0000-00004C850000}"/>
    <cellStyle name="Normal 2 3 4 4 2 3 5" xfId="32884" xr:uid="{00000000-0005-0000-0000-00004D850000}"/>
    <cellStyle name="Normal 2 3 4 4 2 3 6" xfId="32885" xr:uid="{00000000-0005-0000-0000-00004E850000}"/>
    <cellStyle name="Normal 2 3 4 4 2 3 7" xfId="32886" xr:uid="{00000000-0005-0000-0000-00004F850000}"/>
    <cellStyle name="Normal 2 3 4 4 2 3 8" xfId="32887" xr:uid="{00000000-0005-0000-0000-000050850000}"/>
    <cellStyle name="Normal 2 3 4 4 2 4" xfId="32888" xr:uid="{00000000-0005-0000-0000-000051850000}"/>
    <cellStyle name="Normal 2 3 4 4 2 4 2" xfId="32889" xr:uid="{00000000-0005-0000-0000-000052850000}"/>
    <cellStyle name="Normal 2 3 4 4 2 4 3" xfId="32890" xr:uid="{00000000-0005-0000-0000-000053850000}"/>
    <cellStyle name="Normal 2 3 4 4 2 4 4" xfId="32891" xr:uid="{00000000-0005-0000-0000-000054850000}"/>
    <cellStyle name="Normal 2 3 4 4 2 4 5" xfId="32892" xr:uid="{00000000-0005-0000-0000-000055850000}"/>
    <cellStyle name="Normal 2 3 4 4 2 4 6" xfId="32893" xr:uid="{00000000-0005-0000-0000-000056850000}"/>
    <cellStyle name="Normal 2 3 4 4 2 4 7" xfId="32894" xr:uid="{00000000-0005-0000-0000-000057850000}"/>
    <cellStyle name="Normal 2 3 4 4 2 5" xfId="32895" xr:uid="{00000000-0005-0000-0000-000058850000}"/>
    <cellStyle name="Normal 2 3 4 4 2 6" xfId="32896" xr:uid="{00000000-0005-0000-0000-000059850000}"/>
    <cellStyle name="Normal 2 3 4 4 2 7" xfId="32897" xr:uid="{00000000-0005-0000-0000-00005A850000}"/>
    <cellStyle name="Normal 2 3 4 4 2 8" xfId="32898" xr:uid="{00000000-0005-0000-0000-00005B850000}"/>
    <cellStyle name="Normal 2 3 4 4 2 9" xfId="32899" xr:uid="{00000000-0005-0000-0000-00005C850000}"/>
    <cellStyle name="Normal 2 3 4 4 3" xfId="32900" xr:uid="{00000000-0005-0000-0000-00005D850000}"/>
    <cellStyle name="Normal 2 3 4 4 3 2" xfId="32901" xr:uid="{00000000-0005-0000-0000-00005E850000}"/>
    <cellStyle name="Normal 2 3 4 4 3 2 2" xfId="32902" xr:uid="{00000000-0005-0000-0000-00005F850000}"/>
    <cellStyle name="Normal 2 3 4 4 3 2 2 2" xfId="32903" xr:uid="{00000000-0005-0000-0000-000060850000}"/>
    <cellStyle name="Normal 2 3 4 4 3 2 2 3" xfId="32904" xr:uid="{00000000-0005-0000-0000-000061850000}"/>
    <cellStyle name="Normal 2 3 4 4 3 2 2 4" xfId="32905" xr:uid="{00000000-0005-0000-0000-000062850000}"/>
    <cellStyle name="Normal 2 3 4 4 3 2 2 5" xfId="32906" xr:uid="{00000000-0005-0000-0000-000063850000}"/>
    <cellStyle name="Normal 2 3 4 4 3 2 2 6" xfId="32907" xr:uid="{00000000-0005-0000-0000-000064850000}"/>
    <cellStyle name="Normal 2 3 4 4 3 2 2 7" xfId="32908" xr:uid="{00000000-0005-0000-0000-000065850000}"/>
    <cellStyle name="Normal 2 3 4 4 3 2 3" xfId="32909" xr:uid="{00000000-0005-0000-0000-000066850000}"/>
    <cellStyle name="Normal 2 3 4 4 3 2 4" xfId="32910" xr:uid="{00000000-0005-0000-0000-000067850000}"/>
    <cellStyle name="Normal 2 3 4 4 3 2 5" xfId="32911" xr:uid="{00000000-0005-0000-0000-000068850000}"/>
    <cellStyle name="Normal 2 3 4 4 3 2 6" xfId="32912" xr:uid="{00000000-0005-0000-0000-000069850000}"/>
    <cellStyle name="Normal 2 3 4 4 3 2 7" xfId="32913" xr:uid="{00000000-0005-0000-0000-00006A850000}"/>
    <cellStyle name="Normal 2 3 4 4 3 2 8" xfId="32914" xr:uid="{00000000-0005-0000-0000-00006B850000}"/>
    <cellStyle name="Normal 2 3 4 4 3 3" xfId="32915" xr:uid="{00000000-0005-0000-0000-00006C850000}"/>
    <cellStyle name="Normal 2 3 4 4 3 3 2" xfId="32916" xr:uid="{00000000-0005-0000-0000-00006D850000}"/>
    <cellStyle name="Normal 2 3 4 4 3 3 3" xfId="32917" xr:uid="{00000000-0005-0000-0000-00006E850000}"/>
    <cellStyle name="Normal 2 3 4 4 3 3 4" xfId="32918" xr:uid="{00000000-0005-0000-0000-00006F850000}"/>
    <cellStyle name="Normal 2 3 4 4 3 3 5" xfId="32919" xr:uid="{00000000-0005-0000-0000-000070850000}"/>
    <cellStyle name="Normal 2 3 4 4 3 3 6" xfId="32920" xr:uid="{00000000-0005-0000-0000-000071850000}"/>
    <cellStyle name="Normal 2 3 4 4 3 3 7" xfId="32921" xr:uid="{00000000-0005-0000-0000-000072850000}"/>
    <cellStyle name="Normal 2 3 4 4 3 4" xfId="32922" xr:uid="{00000000-0005-0000-0000-000073850000}"/>
    <cellStyle name="Normal 2 3 4 4 3 5" xfId="32923" xr:uid="{00000000-0005-0000-0000-000074850000}"/>
    <cellStyle name="Normal 2 3 4 4 3 6" xfId="32924" xr:uid="{00000000-0005-0000-0000-000075850000}"/>
    <cellStyle name="Normal 2 3 4 4 3 7" xfId="32925" xr:uid="{00000000-0005-0000-0000-000076850000}"/>
    <cellStyle name="Normal 2 3 4 4 3 8" xfId="32926" xr:uid="{00000000-0005-0000-0000-000077850000}"/>
    <cellStyle name="Normal 2 3 4 4 3 9" xfId="32927" xr:uid="{00000000-0005-0000-0000-000078850000}"/>
    <cellStyle name="Normal 2 3 4 4 4" xfId="32928" xr:uid="{00000000-0005-0000-0000-000079850000}"/>
    <cellStyle name="Normal 2 3 4 4 4 2" xfId="32929" xr:uid="{00000000-0005-0000-0000-00007A850000}"/>
    <cellStyle name="Normal 2 3 4 4 4 2 2" xfId="32930" xr:uid="{00000000-0005-0000-0000-00007B850000}"/>
    <cellStyle name="Normal 2 3 4 4 4 2 3" xfId="32931" xr:uid="{00000000-0005-0000-0000-00007C850000}"/>
    <cellStyle name="Normal 2 3 4 4 4 2 4" xfId="32932" xr:uid="{00000000-0005-0000-0000-00007D850000}"/>
    <cellStyle name="Normal 2 3 4 4 4 2 5" xfId="32933" xr:uid="{00000000-0005-0000-0000-00007E850000}"/>
    <cellStyle name="Normal 2 3 4 4 4 2 6" xfId="32934" xr:uid="{00000000-0005-0000-0000-00007F850000}"/>
    <cellStyle name="Normal 2 3 4 4 4 2 7" xfId="32935" xr:uid="{00000000-0005-0000-0000-000080850000}"/>
    <cellStyle name="Normal 2 3 4 4 4 3" xfId="32936" xr:uid="{00000000-0005-0000-0000-000081850000}"/>
    <cellStyle name="Normal 2 3 4 4 4 4" xfId="32937" xr:uid="{00000000-0005-0000-0000-000082850000}"/>
    <cellStyle name="Normal 2 3 4 4 4 5" xfId="32938" xr:uid="{00000000-0005-0000-0000-000083850000}"/>
    <cellStyle name="Normal 2 3 4 4 4 6" xfId="32939" xr:uid="{00000000-0005-0000-0000-000084850000}"/>
    <cellStyle name="Normal 2 3 4 4 4 7" xfId="32940" xr:uid="{00000000-0005-0000-0000-000085850000}"/>
    <cellStyle name="Normal 2 3 4 4 4 8" xfId="32941" xr:uid="{00000000-0005-0000-0000-000086850000}"/>
    <cellStyle name="Normal 2 3 4 4 5" xfId="32942" xr:uid="{00000000-0005-0000-0000-000087850000}"/>
    <cellStyle name="Normal 2 3 4 4 5 2" xfId="32943" xr:uid="{00000000-0005-0000-0000-000088850000}"/>
    <cellStyle name="Normal 2 3 4 4 5 3" xfId="32944" xr:uid="{00000000-0005-0000-0000-000089850000}"/>
    <cellStyle name="Normal 2 3 4 4 5 4" xfId="32945" xr:uid="{00000000-0005-0000-0000-00008A850000}"/>
    <cellStyle name="Normal 2 3 4 4 5 5" xfId="32946" xr:uid="{00000000-0005-0000-0000-00008B850000}"/>
    <cellStyle name="Normal 2 3 4 4 5 6" xfId="32947" xr:uid="{00000000-0005-0000-0000-00008C850000}"/>
    <cellStyle name="Normal 2 3 4 4 5 7" xfId="32948" xr:uid="{00000000-0005-0000-0000-00008D850000}"/>
    <cellStyle name="Normal 2 3 4 4 6" xfId="32949" xr:uid="{00000000-0005-0000-0000-00008E850000}"/>
    <cellStyle name="Normal 2 3 4 4 7" xfId="32950" xr:uid="{00000000-0005-0000-0000-00008F850000}"/>
    <cellStyle name="Normal 2 3 4 4 8" xfId="32951" xr:uid="{00000000-0005-0000-0000-000090850000}"/>
    <cellStyle name="Normal 2 3 4 4 9" xfId="32952" xr:uid="{00000000-0005-0000-0000-000091850000}"/>
    <cellStyle name="Normal 2 3 4 5" xfId="32953" xr:uid="{00000000-0005-0000-0000-000092850000}"/>
    <cellStyle name="Normal 2 3 4 5 10" xfId="32954" xr:uid="{00000000-0005-0000-0000-000093850000}"/>
    <cellStyle name="Normal 2 3 4 5 11" xfId="32955" xr:uid="{00000000-0005-0000-0000-000094850000}"/>
    <cellStyle name="Normal 2 3 4 5 2" xfId="32956" xr:uid="{00000000-0005-0000-0000-000095850000}"/>
    <cellStyle name="Normal 2 3 4 5 2 10" xfId="32957" xr:uid="{00000000-0005-0000-0000-000096850000}"/>
    <cellStyle name="Normal 2 3 4 5 2 2" xfId="32958" xr:uid="{00000000-0005-0000-0000-000097850000}"/>
    <cellStyle name="Normal 2 3 4 5 2 2 2" xfId="32959" xr:uid="{00000000-0005-0000-0000-000098850000}"/>
    <cellStyle name="Normal 2 3 4 5 2 2 2 2" xfId="32960" xr:uid="{00000000-0005-0000-0000-000099850000}"/>
    <cellStyle name="Normal 2 3 4 5 2 2 2 3" xfId="32961" xr:uid="{00000000-0005-0000-0000-00009A850000}"/>
    <cellStyle name="Normal 2 3 4 5 2 2 2 4" xfId="32962" xr:uid="{00000000-0005-0000-0000-00009B850000}"/>
    <cellStyle name="Normal 2 3 4 5 2 2 2 5" xfId="32963" xr:uid="{00000000-0005-0000-0000-00009C850000}"/>
    <cellStyle name="Normal 2 3 4 5 2 2 2 6" xfId="32964" xr:uid="{00000000-0005-0000-0000-00009D850000}"/>
    <cellStyle name="Normal 2 3 4 5 2 2 2 7" xfId="32965" xr:uid="{00000000-0005-0000-0000-00009E850000}"/>
    <cellStyle name="Normal 2 3 4 5 2 2 3" xfId="32966" xr:uid="{00000000-0005-0000-0000-00009F850000}"/>
    <cellStyle name="Normal 2 3 4 5 2 2 4" xfId="32967" xr:uid="{00000000-0005-0000-0000-0000A0850000}"/>
    <cellStyle name="Normal 2 3 4 5 2 2 5" xfId="32968" xr:uid="{00000000-0005-0000-0000-0000A1850000}"/>
    <cellStyle name="Normal 2 3 4 5 2 2 6" xfId="32969" xr:uid="{00000000-0005-0000-0000-0000A2850000}"/>
    <cellStyle name="Normal 2 3 4 5 2 2 7" xfId="32970" xr:uid="{00000000-0005-0000-0000-0000A3850000}"/>
    <cellStyle name="Normal 2 3 4 5 2 2 8" xfId="32971" xr:uid="{00000000-0005-0000-0000-0000A4850000}"/>
    <cellStyle name="Normal 2 3 4 5 2 3" xfId="32972" xr:uid="{00000000-0005-0000-0000-0000A5850000}"/>
    <cellStyle name="Normal 2 3 4 5 2 3 2" xfId="32973" xr:uid="{00000000-0005-0000-0000-0000A6850000}"/>
    <cellStyle name="Normal 2 3 4 5 2 3 2 2" xfId="32974" xr:uid="{00000000-0005-0000-0000-0000A7850000}"/>
    <cellStyle name="Normal 2 3 4 5 2 3 2 3" xfId="32975" xr:uid="{00000000-0005-0000-0000-0000A8850000}"/>
    <cellStyle name="Normal 2 3 4 5 2 3 2 4" xfId="32976" xr:uid="{00000000-0005-0000-0000-0000A9850000}"/>
    <cellStyle name="Normal 2 3 4 5 2 3 2 5" xfId="32977" xr:uid="{00000000-0005-0000-0000-0000AA850000}"/>
    <cellStyle name="Normal 2 3 4 5 2 3 2 6" xfId="32978" xr:uid="{00000000-0005-0000-0000-0000AB850000}"/>
    <cellStyle name="Normal 2 3 4 5 2 3 2 7" xfId="32979" xr:uid="{00000000-0005-0000-0000-0000AC850000}"/>
    <cellStyle name="Normal 2 3 4 5 2 3 3" xfId="32980" xr:uid="{00000000-0005-0000-0000-0000AD850000}"/>
    <cellStyle name="Normal 2 3 4 5 2 3 4" xfId="32981" xr:uid="{00000000-0005-0000-0000-0000AE850000}"/>
    <cellStyle name="Normal 2 3 4 5 2 3 5" xfId="32982" xr:uid="{00000000-0005-0000-0000-0000AF850000}"/>
    <cellStyle name="Normal 2 3 4 5 2 3 6" xfId="32983" xr:uid="{00000000-0005-0000-0000-0000B0850000}"/>
    <cellStyle name="Normal 2 3 4 5 2 3 7" xfId="32984" xr:uid="{00000000-0005-0000-0000-0000B1850000}"/>
    <cellStyle name="Normal 2 3 4 5 2 3 8" xfId="32985" xr:uid="{00000000-0005-0000-0000-0000B2850000}"/>
    <cellStyle name="Normal 2 3 4 5 2 4" xfId="32986" xr:uid="{00000000-0005-0000-0000-0000B3850000}"/>
    <cellStyle name="Normal 2 3 4 5 2 4 2" xfId="32987" xr:uid="{00000000-0005-0000-0000-0000B4850000}"/>
    <cellStyle name="Normal 2 3 4 5 2 4 3" xfId="32988" xr:uid="{00000000-0005-0000-0000-0000B5850000}"/>
    <cellStyle name="Normal 2 3 4 5 2 4 4" xfId="32989" xr:uid="{00000000-0005-0000-0000-0000B6850000}"/>
    <cellStyle name="Normal 2 3 4 5 2 4 5" xfId="32990" xr:uid="{00000000-0005-0000-0000-0000B7850000}"/>
    <cellStyle name="Normal 2 3 4 5 2 4 6" xfId="32991" xr:uid="{00000000-0005-0000-0000-0000B8850000}"/>
    <cellStyle name="Normal 2 3 4 5 2 4 7" xfId="32992" xr:uid="{00000000-0005-0000-0000-0000B9850000}"/>
    <cellStyle name="Normal 2 3 4 5 2 5" xfId="32993" xr:uid="{00000000-0005-0000-0000-0000BA850000}"/>
    <cellStyle name="Normal 2 3 4 5 2 6" xfId="32994" xr:uid="{00000000-0005-0000-0000-0000BB850000}"/>
    <cellStyle name="Normal 2 3 4 5 2 7" xfId="32995" xr:uid="{00000000-0005-0000-0000-0000BC850000}"/>
    <cellStyle name="Normal 2 3 4 5 2 8" xfId="32996" xr:uid="{00000000-0005-0000-0000-0000BD850000}"/>
    <cellStyle name="Normal 2 3 4 5 2 9" xfId="32997" xr:uid="{00000000-0005-0000-0000-0000BE850000}"/>
    <cellStyle name="Normal 2 3 4 5 3" xfId="32998" xr:uid="{00000000-0005-0000-0000-0000BF850000}"/>
    <cellStyle name="Normal 2 3 4 5 3 2" xfId="32999" xr:uid="{00000000-0005-0000-0000-0000C0850000}"/>
    <cellStyle name="Normal 2 3 4 5 3 2 2" xfId="33000" xr:uid="{00000000-0005-0000-0000-0000C1850000}"/>
    <cellStyle name="Normal 2 3 4 5 3 2 2 2" xfId="33001" xr:uid="{00000000-0005-0000-0000-0000C2850000}"/>
    <cellStyle name="Normal 2 3 4 5 3 2 2 3" xfId="33002" xr:uid="{00000000-0005-0000-0000-0000C3850000}"/>
    <cellStyle name="Normal 2 3 4 5 3 2 2 4" xfId="33003" xr:uid="{00000000-0005-0000-0000-0000C4850000}"/>
    <cellStyle name="Normal 2 3 4 5 3 2 2 5" xfId="33004" xr:uid="{00000000-0005-0000-0000-0000C5850000}"/>
    <cellStyle name="Normal 2 3 4 5 3 2 2 6" xfId="33005" xr:uid="{00000000-0005-0000-0000-0000C6850000}"/>
    <cellStyle name="Normal 2 3 4 5 3 2 2 7" xfId="33006" xr:uid="{00000000-0005-0000-0000-0000C7850000}"/>
    <cellStyle name="Normal 2 3 4 5 3 2 3" xfId="33007" xr:uid="{00000000-0005-0000-0000-0000C8850000}"/>
    <cellStyle name="Normal 2 3 4 5 3 2 4" xfId="33008" xr:uid="{00000000-0005-0000-0000-0000C9850000}"/>
    <cellStyle name="Normal 2 3 4 5 3 2 5" xfId="33009" xr:uid="{00000000-0005-0000-0000-0000CA850000}"/>
    <cellStyle name="Normal 2 3 4 5 3 2 6" xfId="33010" xr:uid="{00000000-0005-0000-0000-0000CB850000}"/>
    <cellStyle name="Normal 2 3 4 5 3 2 7" xfId="33011" xr:uid="{00000000-0005-0000-0000-0000CC850000}"/>
    <cellStyle name="Normal 2 3 4 5 3 2 8" xfId="33012" xr:uid="{00000000-0005-0000-0000-0000CD850000}"/>
    <cellStyle name="Normal 2 3 4 5 3 3" xfId="33013" xr:uid="{00000000-0005-0000-0000-0000CE850000}"/>
    <cellStyle name="Normal 2 3 4 5 3 3 2" xfId="33014" xr:uid="{00000000-0005-0000-0000-0000CF850000}"/>
    <cellStyle name="Normal 2 3 4 5 3 3 3" xfId="33015" xr:uid="{00000000-0005-0000-0000-0000D0850000}"/>
    <cellStyle name="Normal 2 3 4 5 3 3 4" xfId="33016" xr:uid="{00000000-0005-0000-0000-0000D1850000}"/>
    <cellStyle name="Normal 2 3 4 5 3 3 5" xfId="33017" xr:uid="{00000000-0005-0000-0000-0000D2850000}"/>
    <cellStyle name="Normal 2 3 4 5 3 3 6" xfId="33018" xr:uid="{00000000-0005-0000-0000-0000D3850000}"/>
    <cellStyle name="Normal 2 3 4 5 3 3 7" xfId="33019" xr:uid="{00000000-0005-0000-0000-0000D4850000}"/>
    <cellStyle name="Normal 2 3 4 5 3 4" xfId="33020" xr:uid="{00000000-0005-0000-0000-0000D5850000}"/>
    <cellStyle name="Normal 2 3 4 5 3 5" xfId="33021" xr:uid="{00000000-0005-0000-0000-0000D6850000}"/>
    <cellStyle name="Normal 2 3 4 5 3 6" xfId="33022" xr:uid="{00000000-0005-0000-0000-0000D7850000}"/>
    <cellStyle name="Normal 2 3 4 5 3 7" xfId="33023" xr:uid="{00000000-0005-0000-0000-0000D8850000}"/>
    <cellStyle name="Normal 2 3 4 5 3 8" xfId="33024" xr:uid="{00000000-0005-0000-0000-0000D9850000}"/>
    <cellStyle name="Normal 2 3 4 5 3 9" xfId="33025" xr:uid="{00000000-0005-0000-0000-0000DA850000}"/>
    <cellStyle name="Normal 2 3 4 5 4" xfId="33026" xr:uid="{00000000-0005-0000-0000-0000DB850000}"/>
    <cellStyle name="Normal 2 3 4 5 4 2" xfId="33027" xr:uid="{00000000-0005-0000-0000-0000DC850000}"/>
    <cellStyle name="Normal 2 3 4 5 4 2 2" xfId="33028" xr:uid="{00000000-0005-0000-0000-0000DD850000}"/>
    <cellStyle name="Normal 2 3 4 5 4 2 3" xfId="33029" xr:uid="{00000000-0005-0000-0000-0000DE850000}"/>
    <cellStyle name="Normal 2 3 4 5 4 2 4" xfId="33030" xr:uid="{00000000-0005-0000-0000-0000DF850000}"/>
    <cellStyle name="Normal 2 3 4 5 4 2 5" xfId="33031" xr:uid="{00000000-0005-0000-0000-0000E0850000}"/>
    <cellStyle name="Normal 2 3 4 5 4 2 6" xfId="33032" xr:uid="{00000000-0005-0000-0000-0000E1850000}"/>
    <cellStyle name="Normal 2 3 4 5 4 2 7" xfId="33033" xr:uid="{00000000-0005-0000-0000-0000E2850000}"/>
    <cellStyle name="Normal 2 3 4 5 4 3" xfId="33034" xr:uid="{00000000-0005-0000-0000-0000E3850000}"/>
    <cellStyle name="Normal 2 3 4 5 4 4" xfId="33035" xr:uid="{00000000-0005-0000-0000-0000E4850000}"/>
    <cellStyle name="Normal 2 3 4 5 4 5" xfId="33036" xr:uid="{00000000-0005-0000-0000-0000E5850000}"/>
    <cellStyle name="Normal 2 3 4 5 4 6" xfId="33037" xr:uid="{00000000-0005-0000-0000-0000E6850000}"/>
    <cellStyle name="Normal 2 3 4 5 4 7" xfId="33038" xr:uid="{00000000-0005-0000-0000-0000E7850000}"/>
    <cellStyle name="Normal 2 3 4 5 4 8" xfId="33039" xr:uid="{00000000-0005-0000-0000-0000E8850000}"/>
    <cellStyle name="Normal 2 3 4 5 5" xfId="33040" xr:uid="{00000000-0005-0000-0000-0000E9850000}"/>
    <cellStyle name="Normal 2 3 4 5 5 2" xfId="33041" xr:uid="{00000000-0005-0000-0000-0000EA850000}"/>
    <cellStyle name="Normal 2 3 4 5 5 3" xfId="33042" xr:uid="{00000000-0005-0000-0000-0000EB850000}"/>
    <cellStyle name="Normal 2 3 4 5 5 4" xfId="33043" xr:uid="{00000000-0005-0000-0000-0000EC850000}"/>
    <cellStyle name="Normal 2 3 4 5 5 5" xfId="33044" xr:uid="{00000000-0005-0000-0000-0000ED850000}"/>
    <cellStyle name="Normal 2 3 4 5 5 6" xfId="33045" xr:uid="{00000000-0005-0000-0000-0000EE850000}"/>
    <cellStyle name="Normal 2 3 4 5 5 7" xfId="33046" xr:uid="{00000000-0005-0000-0000-0000EF850000}"/>
    <cellStyle name="Normal 2 3 4 5 6" xfId="33047" xr:uid="{00000000-0005-0000-0000-0000F0850000}"/>
    <cellStyle name="Normal 2 3 4 5 7" xfId="33048" xr:uid="{00000000-0005-0000-0000-0000F1850000}"/>
    <cellStyle name="Normal 2 3 4 5 8" xfId="33049" xr:uid="{00000000-0005-0000-0000-0000F2850000}"/>
    <cellStyle name="Normal 2 3 4 5 9" xfId="33050" xr:uid="{00000000-0005-0000-0000-0000F3850000}"/>
    <cellStyle name="Normal 2 3 4 6" xfId="33051" xr:uid="{00000000-0005-0000-0000-0000F4850000}"/>
    <cellStyle name="Normal 2 3 4 6 10" xfId="33052" xr:uid="{00000000-0005-0000-0000-0000F5850000}"/>
    <cellStyle name="Normal 2 3 4 6 2" xfId="33053" xr:uid="{00000000-0005-0000-0000-0000F6850000}"/>
    <cellStyle name="Normal 2 3 4 6 2 2" xfId="33054" xr:uid="{00000000-0005-0000-0000-0000F7850000}"/>
    <cellStyle name="Normal 2 3 4 6 2 2 2" xfId="33055" xr:uid="{00000000-0005-0000-0000-0000F8850000}"/>
    <cellStyle name="Normal 2 3 4 6 2 2 2 2" xfId="33056" xr:uid="{00000000-0005-0000-0000-0000F9850000}"/>
    <cellStyle name="Normal 2 3 4 6 2 2 2 3" xfId="33057" xr:uid="{00000000-0005-0000-0000-0000FA850000}"/>
    <cellStyle name="Normal 2 3 4 6 2 2 2 4" xfId="33058" xr:uid="{00000000-0005-0000-0000-0000FB850000}"/>
    <cellStyle name="Normal 2 3 4 6 2 2 2 5" xfId="33059" xr:uid="{00000000-0005-0000-0000-0000FC850000}"/>
    <cellStyle name="Normal 2 3 4 6 2 2 2 6" xfId="33060" xr:uid="{00000000-0005-0000-0000-0000FD850000}"/>
    <cellStyle name="Normal 2 3 4 6 2 2 2 7" xfId="33061" xr:uid="{00000000-0005-0000-0000-0000FE850000}"/>
    <cellStyle name="Normal 2 3 4 6 2 2 3" xfId="33062" xr:uid="{00000000-0005-0000-0000-0000FF850000}"/>
    <cellStyle name="Normal 2 3 4 6 2 2 4" xfId="33063" xr:uid="{00000000-0005-0000-0000-000000860000}"/>
    <cellStyle name="Normal 2 3 4 6 2 2 5" xfId="33064" xr:uid="{00000000-0005-0000-0000-000001860000}"/>
    <cellStyle name="Normal 2 3 4 6 2 2 6" xfId="33065" xr:uid="{00000000-0005-0000-0000-000002860000}"/>
    <cellStyle name="Normal 2 3 4 6 2 2 7" xfId="33066" xr:uid="{00000000-0005-0000-0000-000003860000}"/>
    <cellStyle name="Normal 2 3 4 6 2 2 8" xfId="33067" xr:uid="{00000000-0005-0000-0000-000004860000}"/>
    <cellStyle name="Normal 2 3 4 6 2 3" xfId="33068" xr:uid="{00000000-0005-0000-0000-000005860000}"/>
    <cellStyle name="Normal 2 3 4 6 2 3 2" xfId="33069" xr:uid="{00000000-0005-0000-0000-000006860000}"/>
    <cellStyle name="Normal 2 3 4 6 2 3 3" xfId="33070" xr:uid="{00000000-0005-0000-0000-000007860000}"/>
    <cellStyle name="Normal 2 3 4 6 2 3 4" xfId="33071" xr:uid="{00000000-0005-0000-0000-000008860000}"/>
    <cellStyle name="Normal 2 3 4 6 2 3 5" xfId="33072" xr:uid="{00000000-0005-0000-0000-000009860000}"/>
    <cellStyle name="Normal 2 3 4 6 2 3 6" xfId="33073" xr:uid="{00000000-0005-0000-0000-00000A860000}"/>
    <cellStyle name="Normal 2 3 4 6 2 3 7" xfId="33074" xr:uid="{00000000-0005-0000-0000-00000B860000}"/>
    <cellStyle name="Normal 2 3 4 6 2 4" xfId="33075" xr:uid="{00000000-0005-0000-0000-00000C860000}"/>
    <cellStyle name="Normal 2 3 4 6 2 5" xfId="33076" xr:uid="{00000000-0005-0000-0000-00000D860000}"/>
    <cellStyle name="Normal 2 3 4 6 2 6" xfId="33077" xr:uid="{00000000-0005-0000-0000-00000E860000}"/>
    <cellStyle name="Normal 2 3 4 6 2 7" xfId="33078" xr:uid="{00000000-0005-0000-0000-00000F860000}"/>
    <cellStyle name="Normal 2 3 4 6 2 8" xfId="33079" xr:uid="{00000000-0005-0000-0000-000010860000}"/>
    <cellStyle name="Normal 2 3 4 6 2 9" xfId="33080" xr:uid="{00000000-0005-0000-0000-000011860000}"/>
    <cellStyle name="Normal 2 3 4 6 3" xfId="33081" xr:uid="{00000000-0005-0000-0000-000012860000}"/>
    <cellStyle name="Normal 2 3 4 6 3 2" xfId="33082" xr:uid="{00000000-0005-0000-0000-000013860000}"/>
    <cellStyle name="Normal 2 3 4 6 3 2 2" xfId="33083" xr:uid="{00000000-0005-0000-0000-000014860000}"/>
    <cellStyle name="Normal 2 3 4 6 3 2 3" xfId="33084" xr:uid="{00000000-0005-0000-0000-000015860000}"/>
    <cellStyle name="Normal 2 3 4 6 3 2 4" xfId="33085" xr:uid="{00000000-0005-0000-0000-000016860000}"/>
    <cellStyle name="Normal 2 3 4 6 3 2 5" xfId="33086" xr:uid="{00000000-0005-0000-0000-000017860000}"/>
    <cellStyle name="Normal 2 3 4 6 3 2 6" xfId="33087" xr:uid="{00000000-0005-0000-0000-000018860000}"/>
    <cellStyle name="Normal 2 3 4 6 3 2 7" xfId="33088" xr:uid="{00000000-0005-0000-0000-000019860000}"/>
    <cellStyle name="Normal 2 3 4 6 3 3" xfId="33089" xr:uid="{00000000-0005-0000-0000-00001A860000}"/>
    <cellStyle name="Normal 2 3 4 6 3 4" xfId="33090" xr:uid="{00000000-0005-0000-0000-00001B860000}"/>
    <cellStyle name="Normal 2 3 4 6 3 5" xfId="33091" xr:uid="{00000000-0005-0000-0000-00001C860000}"/>
    <cellStyle name="Normal 2 3 4 6 3 6" xfId="33092" xr:uid="{00000000-0005-0000-0000-00001D860000}"/>
    <cellStyle name="Normal 2 3 4 6 3 7" xfId="33093" xr:uid="{00000000-0005-0000-0000-00001E860000}"/>
    <cellStyle name="Normal 2 3 4 6 3 8" xfId="33094" xr:uid="{00000000-0005-0000-0000-00001F860000}"/>
    <cellStyle name="Normal 2 3 4 6 4" xfId="33095" xr:uid="{00000000-0005-0000-0000-000020860000}"/>
    <cellStyle name="Normal 2 3 4 6 4 2" xfId="33096" xr:uid="{00000000-0005-0000-0000-000021860000}"/>
    <cellStyle name="Normal 2 3 4 6 4 3" xfId="33097" xr:uid="{00000000-0005-0000-0000-000022860000}"/>
    <cellStyle name="Normal 2 3 4 6 4 4" xfId="33098" xr:uid="{00000000-0005-0000-0000-000023860000}"/>
    <cellStyle name="Normal 2 3 4 6 4 5" xfId="33099" xr:uid="{00000000-0005-0000-0000-000024860000}"/>
    <cellStyle name="Normal 2 3 4 6 4 6" xfId="33100" xr:uid="{00000000-0005-0000-0000-000025860000}"/>
    <cellStyle name="Normal 2 3 4 6 4 7" xfId="33101" xr:uid="{00000000-0005-0000-0000-000026860000}"/>
    <cellStyle name="Normal 2 3 4 6 5" xfId="33102" xr:uid="{00000000-0005-0000-0000-000027860000}"/>
    <cellStyle name="Normal 2 3 4 6 6" xfId="33103" xr:uid="{00000000-0005-0000-0000-000028860000}"/>
    <cellStyle name="Normal 2 3 4 6 7" xfId="33104" xr:uid="{00000000-0005-0000-0000-000029860000}"/>
    <cellStyle name="Normal 2 3 4 6 8" xfId="33105" xr:uid="{00000000-0005-0000-0000-00002A860000}"/>
    <cellStyle name="Normal 2 3 4 6 9" xfId="33106" xr:uid="{00000000-0005-0000-0000-00002B860000}"/>
    <cellStyle name="Normal 2 3 4 7" xfId="33107" xr:uid="{00000000-0005-0000-0000-00002C860000}"/>
    <cellStyle name="Normal 2 3 4 7 2" xfId="33108" xr:uid="{00000000-0005-0000-0000-00002D860000}"/>
    <cellStyle name="Normal 2 3 4 7 2 2" xfId="33109" xr:uid="{00000000-0005-0000-0000-00002E860000}"/>
    <cellStyle name="Normal 2 3 4 7 2 2 2" xfId="33110" xr:uid="{00000000-0005-0000-0000-00002F860000}"/>
    <cellStyle name="Normal 2 3 4 7 2 2 3" xfId="33111" xr:uid="{00000000-0005-0000-0000-000030860000}"/>
    <cellStyle name="Normal 2 3 4 7 2 2 4" xfId="33112" xr:uid="{00000000-0005-0000-0000-000031860000}"/>
    <cellStyle name="Normal 2 3 4 7 2 2 5" xfId="33113" xr:uid="{00000000-0005-0000-0000-000032860000}"/>
    <cellStyle name="Normal 2 3 4 7 2 2 6" xfId="33114" xr:uid="{00000000-0005-0000-0000-000033860000}"/>
    <cellStyle name="Normal 2 3 4 7 2 2 7" xfId="33115" xr:uid="{00000000-0005-0000-0000-000034860000}"/>
    <cellStyle name="Normal 2 3 4 7 2 3" xfId="33116" xr:uid="{00000000-0005-0000-0000-000035860000}"/>
    <cellStyle name="Normal 2 3 4 7 2 4" xfId="33117" xr:uid="{00000000-0005-0000-0000-000036860000}"/>
    <cellStyle name="Normal 2 3 4 7 2 5" xfId="33118" xr:uid="{00000000-0005-0000-0000-000037860000}"/>
    <cellStyle name="Normal 2 3 4 7 2 6" xfId="33119" xr:uid="{00000000-0005-0000-0000-000038860000}"/>
    <cellStyle name="Normal 2 3 4 7 2 7" xfId="33120" xr:uid="{00000000-0005-0000-0000-000039860000}"/>
    <cellStyle name="Normal 2 3 4 7 2 8" xfId="33121" xr:uid="{00000000-0005-0000-0000-00003A860000}"/>
    <cellStyle name="Normal 2 3 4 7 3" xfId="33122" xr:uid="{00000000-0005-0000-0000-00003B860000}"/>
    <cellStyle name="Normal 2 3 4 7 3 2" xfId="33123" xr:uid="{00000000-0005-0000-0000-00003C860000}"/>
    <cellStyle name="Normal 2 3 4 7 3 3" xfId="33124" xr:uid="{00000000-0005-0000-0000-00003D860000}"/>
    <cellStyle name="Normal 2 3 4 7 3 4" xfId="33125" xr:uid="{00000000-0005-0000-0000-00003E860000}"/>
    <cellStyle name="Normal 2 3 4 7 3 5" xfId="33126" xr:uid="{00000000-0005-0000-0000-00003F860000}"/>
    <cellStyle name="Normal 2 3 4 7 3 6" xfId="33127" xr:uid="{00000000-0005-0000-0000-000040860000}"/>
    <cellStyle name="Normal 2 3 4 7 3 7" xfId="33128" xr:uid="{00000000-0005-0000-0000-000041860000}"/>
    <cellStyle name="Normal 2 3 4 7 4" xfId="33129" xr:uid="{00000000-0005-0000-0000-000042860000}"/>
    <cellStyle name="Normal 2 3 4 7 5" xfId="33130" xr:uid="{00000000-0005-0000-0000-000043860000}"/>
    <cellStyle name="Normal 2 3 4 7 6" xfId="33131" xr:uid="{00000000-0005-0000-0000-000044860000}"/>
    <cellStyle name="Normal 2 3 4 7 7" xfId="33132" xr:uid="{00000000-0005-0000-0000-000045860000}"/>
    <cellStyle name="Normal 2 3 4 7 8" xfId="33133" xr:uid="{00000000-0005-0000-0000-000046860000}"/>
    <cellStyle name="Normal 2 3 4 7 9" xfId="33134" xr:uid="{00000000-0005-0000-0000-000047860000}"/>
    <cellStyle name="Normal 2 3 4 8" xfId="33135" xr:uid="{00000000-0005-0000-0000-000048860000}"/>
    <cellStyle name="Normal 2 3 4 8 2" xfId="33136" xr:uid="{00000000-0005-0000-0000-000049860000}"/>
    <cellStyle name="Normal 2 3 4 8 2 2" xfId="33137" xr:uid="{00000000-0005-0000-0000-00004A860000}"/>
    <cellStyle name="Normal 2 3 4 8 2 3" xfId="33138" xr:uid="{00000000-0005-0000-0000-00004B860000}"/>
    <cellStyle name="Normal 2 3 4 8 2 4" xfId="33139" xr:uid="{00000000-0005-0000-0000-00004C860000}"/>
    <cellStyle name="Normal 2 3 4 8 2 5" xfId="33140" xr:uid="{00000000-0005-0000-0000-00004D860000}"/>
    <cellStyle name="Normal 2 3 4 8 2 6" xfId="33141" xr:uid="{00000000-0005-0000-0000-00004E860000}"/>
    <cellStyle name="Normal 2 3 4 8 2 7" xfId="33142" xr:uid="{00000000-0005-0000-0000-00004F860000}"/>
    <cellStyle name="Normal 2 3 4 8 3" xfId="33143" xr:uid="{00000000-0005-0000-0000-000050860000}"/>
    <cellStyle name="Normal 2 3 4 8 4" xfId="33144" xr:uid="{00000000-0005-0000-0000-000051860000}"/>
    <cellStyle name="Normal 2 3 4 8 5" xfId="33145" xr:uid="{00000000-0005-0000-0000-000052860000}"/>
    <cellStyle name="Normal 2 3 4 8 6" xfId="33146" xr:uid="{00000000-0005-0000-0000-000053860000}"/>
    <cellStyle name="Normal 2 3 4 8 7" xfId="33147" xr:uid="{00000000-0005-0000-0000-000054860000}"/>
    <cellStyle name="Normal 2 3 4 8 8" xfId="33148" xr:uid="{00000000-0005-0000-0000-000055860000}"/>
    <cellStyle name="Normal 2 3 4 9" xfId="33149" xr:uid="{00000000-0005-0000-0000-000056860000}"/>
    <cellStyle name="Normal 2 3 4 9 2" xfId="33150" xr:uid="{00000000-0005-0000-0000-000057860000}"/>
    <cellStyle name="Normal 2 3 4 9 3" xfId="33151" xr:uid="{00000000-0005-0000-0000-000058860000}"/>
    <cellStyle name="Normal 2 3 4 9 4" xfId="33152" xr:uid="{00000000-0005-0000-0000-000059860000}"/>
    <cellStyle name="Normal 2 3 4 9 5" xfId="33153" xr:uid="{00000000-0005-0000-0000-00005A860000}"/>
    <cellStyle name="Normal 2 3 4 9 6" xfId="33154" xr:uid="{00000000-0005-0000-0000-00005B860000}"/>
    <cellStyle name="Normal 2 3 4 9 7" xfId="33155" xr:uid="{00000000-0005-0000-0000-00005C860000}"/>
    <cellStyle name="Normal 2 3 5" xfId="33156" xr:uid="{00000000-0005-0000-0000-00005D860000}"/>
    <cellStyle name="Normal 2 3 5 10" xfId="33157" xr:uid="{00000000-0005-0000-0000-00005E860000}"/>
    <cellStyle name="Normal 2 3 5 11" xfId="33158" xr:uid="{00000000-0005-0000-0000-00005F860000}"/>
    <cellStyle name="Normal 2 3 5 12" xfId="33159" xr:uid="{00000000-0005-0000-0000-000060860000}"/>
    <cellStyle name="Normal 2 3 5 2" xfId="33160" xr:uid="{00000000-0005-0000-0000-000061860000}"/>
    <cellStyle name="Normal 2 3 5 2 10" xfId="33161" xr:uid="{00000000-0005-0000-0000-000062860000}"/>
    <cellStyle name="Normal 2 3 5 2 11" xfId="33162" xr:uid="{00000000-0005-0000-0000-000063860000}"/>
    <cellStyle name="Normal 2 3 5 2 2" xfId="33163" xr:uid="{00000000-0005-0000-0000-000064860000}"/>
    <cellStyle name="Normal 2 3 5 2 2 10" xfId="33164" xr:uid="{00000000-0005-0000-0000-000065860000}"/>
    <cellStyle name="Normal 2 3 5 2 2 2" xfId="33165" xr:uid="{00000000-0005-0000-0000-000066860000}"/>
    <cellStyle name="Normal 2 3 5 2 2 2 2" xfId="33166" xr:uid="{00000000-0005-0000-0000-000067860000}"/>
    <cellStyle name="Normal 2 3 5 2 2 2 2 2" xfId="33167" xr:uid="{00000000-0005-0000-0000-000068860000}"/>
    <cellStyle name="Normal 2 3 5 2 2 2 2 3" xfId="33168" xr:uid="{00000000-0005-0000-0000-000069860000}"/>
    <cellStyle name="Normal 2 3 5 2 2 2 2 4" xfId="33169" xr:uid="{00000000-0005-0000-0000-00006A860000}"/>
    <cellStyle name="Normal 2 3 5 2 2 2 2 5" xfId="33170" xr:uid="{00000000-0005-0000-0000-00006B860000}"/>
    <cellStyle name="Normal 2 3 5 2 2 2 2 6" xfId="33171" xr:uid="{00000000-0005-0000-0000-00006C860000}"/>
    <cellStyle name="Normal 2 3 5 2 2 2 2 7" xfId="33172" xr:uid="{00000000-0005-0000-0000-00006D860000}"/>
    <cellStyle name="Normal 2 3 5 2 2 2 3" xfId="33173" xr:uid="{00000000-0005-0000-0000-00006E860000}"/>
    <cellStyle name="Normal 2 3 5 2 2 2 4" xfId="33174" xr:uid="{00000000-0005-0000-0000-00006F860000}"/>
    <cellStyle name="Normal 2 3 5 2 2 2 5" xfId="33175" xr:uid="{00000000-0005-0000-0000-000070860000}"/>
    <cellStyle name="Normal 2 3 5 2 2 2 6" xfId="33176" xr:uid="{00000000-0005-0000-0000-000071860000}"/>
    <cellStyle name="Normal 2 3 5 2 2 2 7" xfId="33177" xr:uid="{00000000-0005-0000-0000-000072860000}"/>
    <cellStyle name="Normal 2 3 5 2 2 2 8" xfId="33178" xr:uid="{00000000-0005-0000-0000-000073860000}"/>
    <cellStyle name="Normal 2 3 5 2 2 3" xfId="33179" xr:uid="{00000000-0005-0000-0000-000074860000}"/>
    <cellStyle name="Normal 2 3 5 2 2 3 2" xfId="33180" xr:uid="{00000000-0005-0000-0000-000075860000}"/>
    <cellStyle name="Normal 2 3 5 2 2 3 2 2" xfId="33181" xr:uid="{00000000-0005-0000-0000-000076860000}"/>
    <cellStyle name="Normal 2 3 5 2 2 3 2 3" xfId="33182" xr:uid="{00000000-0005-0000-0000-000077860000}"/>
    <cellStyle name="Normal 2 3 5 2 2 3 2 4" xfId="33183" xr:uid="{00000000-0005-0000-0000-000078860000}"/>
    <cellStyle name="Normal 2 3 5 2 2 3 2 5" xfId="33184" xr:uid="{00000000-0005-0000-0000-000079860000}"/>
    <cellStyle name="Normal 2 3 5 2 2 3 2 6" xfId="33185" xr:uid="{00000000-0005-0000-0000-00007A860000}"/>
    <cellStyle name="Normal 2 3 5 2 2 3 2 7" xfId="33186" xr:uid="{00000000-0005-0000-0000-00007B860000}"/>
    <cellStyle name="Normal 2 3 5 2 2 3 3" xfId="33187" xr:uid="{00000000-0005-0000-0000-00007C860000}"/>
    <cellStyle name="Normal 2 3 5 2 2 3 4" xfId="33188" xr:uid="{00000000-0005-0000-0000-00007D860000}"/>
    <cellStyle name="Normal 2 3 5 2 2 3 5" xfId="33189" xr:uid="{00000000-0005-0000-0000-00007E860000}"/>
    <cellStyle name="Normal 2 3 5 2 2 3 6" xfId="33190" xr:uid="{00000000-0005-0000-0000-00007F860000}"/>
    <cellStyle name="Normal 2 3 5 2 2 3 7" xfId="33191" xr:uid="{00000000-0005-0000-0000-000080860000}"/>
    <cellStyle name="Normal 2 3 5 2 2 3 8" xfId="33192" xr:uid="{00000000-0005-0000-0000-000081860000}"/>
    <cellStyle name="Normal 2 3 5 2 2 4" xfId="33193" xr:uid="{00000000-0005-0000-0000-000082860000}"/>
    <cellStyle name="Normal 2 3 5 2 2 4 2" xfId="33194" xr:uid="{00000000-0005-0000-0000-000083860000}"/>
    <cellStyle name="Normal 2 3 5 2 2 4 3" xfId="33195" xr:uid="{00000000-0005-0000-0000-000084860000}"/>
    <cellStyle name="Normal 2 3 5 2 2 4 4" xfId="33196" xr:uid="{00000000-0005-0000-0000-000085860000}"/>
    <cellStyle name="Normal 2 3 5 2 2 4 5" xfId="33197" xr:uid="{00000000-0005-0000-0000-000086860000}"/>
    <cellStyle name="Normal 2 3 5 2 2 4 6" xfId="33198" xr:uid="{00000000-0005-0000-0000-000087860000}"/>
    <cellStyle name="Normal 2 3 5 2 2 4 7" xfId="33199" xr:uid="{00000000-0005-0000-0000-000088860000}"/>
    <cellStyle name="Normal 2 3 5 2 2 5" xfId="33200" xr:uid="{00000000-0005-0000-0000-000089860000}"/>
    <cellStyle name="Normal 2 3 5 2 2 6" xfId="33201" xr:uid="{00000000-0005-0000-0000-00008A860000}"/>
    <cellStyle name="Normal 2 3 5 2 2 7" xfId="33202" xr:uid="{00000000-0005-0000-0000-00008B860000}"/>
    <cellStyle name="Normal 2 3 5 2 2 8" xfId="33203" xr:uid="{00000000-0005-0000-0000-00008C860000}"/>
    <cellStyle name="Normal 2 3 5 2 2 9" xfId="33204" xr:uid="{00000000-0005-0000-0000-00008D860000}"/>
    <cellStyle name="Normal 2 3 5 2 3" xfId="33205" xr:uid="{00000000-0005-0000-0000-00008E860000}"/>
    <cellStyle name="Normal 2 3 5 2 3 2" xfId="33206" xr:uid="{00000000-0005-0000-0000-00008F860000}"/>
    <cellStyle name="Normal 2 3 5 2 3 2 2" xfId="33207" xr:uid="{00000000-0005-0000-0000-000090860000}"/>
    <cellStyle name="Normal 2 3 5 2 3 2 2 2" xfId="33208" xr:uid="{00000000-0005-0000-0000-000091860000}"/>
    <cellStyle name="Normal 2 3 5 2 3 2 2 3" xfId="33209" xr:uid="{00000000-0005-0000-0000-000092860000}"/>
    <cellStyle name="Normal 2 3 5 2 3 2 2 4" xfId="33210" xr:uid="{00000000-0005-0000-0000-000093860000}"/>
    <cellStyle name="Normal 2 3 5 2 3 2 2 5" xfId="33211" xr:uid="{00000000-0005-0000-0000-000094860000}"/>
    <cellStyle name="Normal 2 3 5 2 3 2 2 6" xfId="33212" xr:uid="{00000000-0005-0000-0000-000095860000}"/>
    <cellStyle name="Normal 2 3 5 2 3 2 2 7" xfId="33213" xr:uid="{00000000-0005-0000-0000-000096860000}"/>
    <cellStyle name="Normal 2 3 5 2 3 2 3" xfId="33214" xr:uid="{00000000-0005-0000-0000-000097860000}"/>
    <cellStyle name="Normal 2 3 5 2 3 2 4" xfId="33215" xr:uid="{00000000-0005-0000-0000-000098860000}"/>
    <cellStyle name="Normal 2 3 5 2 3 2 5" xfId="33216" xr:uid="{00000000-0005-0000-0000-000099860000}"/>
    <cellStyle name="Normal 2 3 5 2 3 2 6" xfId="33217" xr:uid="{00000000-0005-0000-0000-00009A860000}"/>
    <cellStyle name="Normal 2 3 5 2 3 2 7" xfId="33218" xr:uid="{00000000-0005-0000-0000-00009B860000}"/>
    <cellStyle name="Normal 2 3 5 2 3 2 8" xfId="33219" xr:uid="{00000000-0005-0000-0000-00009C860000}"/>
    <cellStyle name="Normal 2 3 5 2 3 3" xfId="33220" xr:uid="{00000000-0005-0000-0000-00009D860000}"/>
    <cellStyle name="Normal 2 3 5 2 3 3 2" xfId="33221" xr:uid="{00000000-0005-0000-0000-00009E860000}"/>
    <cellStyle name="Normal 2 3 5 2 3 3 3" xfId="33222" xr:uid="{00000000-0005-0000-0000-00009F860000}"/>
    <cellStyle name="Normal 2 3 5 2 3 3 4" xfId="33223" xr:uid="{00000000-0005-0000-0000-0000A0860000}"/>
    <cellStyle name="Normal 2 3 5 2 3 3 5" xfId="33224" xr:uid="{00000000-0005-0000-0000-0000A1860000}"/>
    <cellStyle name="Normal 2 3 5 2 3 3 6" xfId="33225" xr:uid="{00000000-0005-0000-0000-0000A2860000}"/>
    <cellStyle name="Normal 2 3 5 2 3 3 7" xfId="33226" xr:uid="{00000000-0005-0000-0000-0000A3860000}"/>
    <cellStyle name="Normal 2 3 5 2 3 4" xfId="33227" xr:uid="{00000000-0005-0000-0000-0000A4860000}"/>
    <cellStyle name="Normal 2 3 5 2 3 5" xfId="33228" xr:uid="{00000000-0005-0000-0000-0000A5860000}"/>
    <cellStyle name="Normal 2 3 5 2 3 6" xfId="33229" xr:uid="{00000000-0005-0000-0000-0000A6860000}"/>
    <cellStyle name="Normal 2 3 5 2 3 7" xfId="33230" xr:uid="{00000000-0005-0000-0000-0000A7860000}"/>
    <cellStyle name="Normal 2 3 5 2 3 8" xfId="33231" xr:uid="{00000000-0005-0000-0000-0000A8860000}"/>
    <cellStyle name="Normal 2 3 5 2 3 9" xfId="33232" xr:uid="{00000000-0005-0000-0000-0000A9860000}"/>
    <cellStyle name="Normal 2 3 5 2 4" xfId="33233" xr:uid="{00000000-0005-0000-0000-0000AA860000}"/>
    <cellStyle name="Normal 2 3 5 2 4 2" xfId="33234" xr:uid="{00000000-0005-0000-0000-0000AB860000}"/>
    <cellStyle name="Normal 2 3 5 2 4 2 2" xfId="33235" xr:uid="{00000000-0005-0000-0000-0000AC860000}"/>
    <cellStyle name="Normal 2 3 5 2 4 2 3" xfId="33236" xr:uid="{00000000-0005-0000-0000-0000AD860000}"/>
    <cellStyle name="Normal 2 3 5 2 4 2 4" xfId="33237" xr:uid="{00000000-0005-0000-0000-0000AE860000}"/>
    <cellStyle name="Normal 2 3 5 2 4 2 5" xfId="33238" xr:uid="{00000000-0005-0000-0000-0000AF860000}"/>
    <cellStyle name="Normal 2 3 5 2 4 2 6" xfId="33239" xr:uid="{00000000-0005-0000-0000-0000B0860000}"/>
    <cellStyle name="Normal 2 3 5 2 4 2 7" xfId="33240" xr:uid="{00000000-0005-0000-0000-0000B1860000}"/>
    <cellStyle name="Normal 2 3 5 2 4 3" xfId="33241" xr:uid="{00000000-0005-0000-0000-0000B2860000}"/>
    <cellStyle name="Normal 2 3 5 2 4 4" xfId="33242" xr:uid="{00000000-0005-0000-0000-0000B3860000}"/>
    <cellStyle name="Normal 2 3 5 2 4 5" xfId="33243" xr:uid="{00000000-0005-0000-0000-0000B4860000}"/>
    <cellStyle name="Normal 2 3 5 2 4 6" xfId="33244" xr:uid="{00000000-0005-0000-0000-0000B5860000}"/>
    <cellStyle name="Normal 2 3 5 2 4 7" xfId="33245" xr:uid="{00000000-0005-0000-0000-0000B6860000}"/>
    <cellStyle name="Normal 2 3 5 2 4 8" xfId="33246" xr:uid="{00000000-0005-0000-0000-0000B7860000}"/>
    <cellStyle name="Normal 2 3 5 2 5" xfId="33247" xr:uid="{00000000-0005-0000-0000-0000B8860000}"/>
    <cellStyle name="Normal 2 3 5 2 5 2" xfId="33248" xr:uid="{00000000-0005-0000-0000-0000B9860000}"/>
    <cellStyle name="Normal 2 3 5 2 5 3" xfId="33249" xr:uid="{00000000-0005-0000-0000-0000BA860000}"/>
    <cellStyle name="Normal 2 3 5 2 5 4" xfId="33250" xr:uid="{00000000-0005-0000-0000-0000BB860000}"/>
    <cellStyle name="Normal 2 3 5 2 5 5" xfId="33251" xr:uid="{00000000-0005-0000-0000-0000BC860000}"/>
    <cellStyle name="Normal 2 3 5 2 5 6" xfId="33252" xr:uid="{00000000-0005-0000-0000-0000BD860000}"/>
    <cellStyle name="Normal 2 3 5 2 5 7" xfId="33253" xr:uid="{00000000-0005-0000-0000-0000BE860000}"/>
    <cellStyle name="Normal 2 3 5 2 6" xfId="33254" xr:uid="{00000000-0005-0000-0000-0000BF860000}"/>
    <cellStyle name="Normal 2 3 5 2 7" xfId="33255" xr:uid="{00000000-0005-0000-0000-0000C0860000}"/>
    <cellStyle name="Normal 2 3 5 2 8" xfId="33256" xr:uid="{00000000-0005-0000-0000-0000C1860000}"/>
    <cellStyle name="Normal 2 3 5 2 9" xfId="33257" xr:uid="{00000000-0005-0000-0000-0000C2860000}"/>
    <cellStyle name="Normal 2 3 5 3" xfId="33258" xr:uid="{00000000-0005-0000-0000-0000C3860000}"/>
    <cellStyle name="Normal 2 3 5 3 10" xfId="33259" xr:uid="{00000000-0005-0000-0000-0000C4860000}"/>
    <cellStyle name="Normal 2 3 5 3 2" xfId="33260" xr:uid="{00000000-0005-0000-0000-0000C5860000}"/>
    <cellStyle name="Normal 2 3 5 3 2 2" xfId="33261" xr:uid="{00000000-0005-0000-0000-0000C6860000}"/>
    <cellStyle name="Normal 2 3 5 3 2 2 2" xfId="33262" xr:uid="{00000000-0005-0000-0000-0000C7860000}"/>
    <cellStyle name="Normal 2 3 5 3 2 2 3" xfId="33263" xr:uid="{00000000-0005-0000-0000-0000C8860000}"/>
    <cellStyle name="Normal 2 3 5 3 2 2 4" xfId="33264" xr:uid="{00000000-0005-0000-0000-0000C9860000}"/>
    <cellStyle name="Normal 2 3 5 3 2 2 5" xfId="33265" xr:uid="{00000000-0005-0000-0000-0000CA860000}"/>
    <cellStyle name="Normal 2 3 5 3 2 2 6" xfId="33266" xr:uid="{00000000-0005-0000-0000-0000CB860000}"/>
    <cellStyle name="Normal 2 3 5 3 2 2 7" xfId="33267" xr:uid="{00000000-0005-0000-0000-0000CC860000}"/>
    <cellStyle name="Normal 2 3 5 3 2 3" xfId="33268" xr:uid="{00000000-0005-0000-0000-0000CD860000}"/>
    <cellStyle name="Normal 2 3 5 3 2 4" xfId="33269" xr:uid="{00000000-0005-0000-0000-0000CE860000}"/>
    <cellStyle name="Normal 2 3 5 3 2 5" xfId="33270" xr:uid="{00000000-0005-0000-0000-0000CF860000}"/>
    <cellStyle name="Normal 2 3 5 3 2 6" xfId="33271" xr:uid="{00000000-0005-0000-0000-0000D0860000}"/>
    <cellStyle name="Normal 2 3 5 3 2 7" xfId="33272" xr:uid="{00000000-0005-0000-0000-0000D1860000}"/>
    <cellStyle name="Normal 2 3 5 3 2 8" xfId="33273" xr:uid="{00000000-0005-0000-0000-0000D2860000}"/>
    <cellStyle name="Normal 2 3 5 3 3" xfId="33274" xr:uid="{00000000-0005-0000-0000-0000D3860000}"/>
    <cellStyle name="Normal 2 3 5 3 3 2" xfId="33275" xr:uid="{00000000-0005-0000-0000-0000D4860000}"/>
    <cellStyle name="Normal 2 3 5 3 3 2 2" xfId="33276" xr:uid="{00000000-0005-0000-0000-0000D5860000}"/>
    <cellStyle name="Normal 2 3 5 3 3 2 3" xfId="33277" xr:uid="{00000000-0005-0000-0000-0000D6860000}"/>
    <cellStyle name="Normal 2 3 5 3 3 2 4" xfId="33278" xr:uid="{00000000-0005-0000-0000-0000D7860000}"/>
    <cellStyle name="Normal 2 3 5 3 3 2 5" xfId="33279" xr:uid="{00000000-0005-0000-0000-0000D8860000}"/>
    <cellStyle name="Normal 2 3 5 3 3 2 6" xfId="33280" xr:uid="{00000000-0005-0000-0000-0000D9860000}"/>
    <cellStyle name="Normal 2 3 5 3 3 2 7" xfId="33281" xr:uid="{00000000-0005-0000-0000-0000DA860000}"/>
    <cellStyle name="Normal 2 3 5 3 3 3" xfId="33282" xr:uid="{00000000-0005-0000-0000-0000DB860000}"/>
    <cellStyle name="Normal 2 3 5 3 3 4" xfId="33283" xr:uid="{00000000-0005-0000-0000-0000DC860000}"/>
    <cellStyle name="Normal 2 3 5 3 3 5" xfId="33284" xr:uid="{00000000-0005-0000-0000-0000DD860000}"/>
    <cellStyle name="Normal 2 3 5 3 3 6" xfId="33285" xr:uid="{00000000-0005-0000-0000-0000DE860000}"/>
    <cellStyle name="Normal 2 3 5 3 3 7" xfId="33286" xr:uid="{00000000-0005-0000-0000-0000DF860000}"/>
    <cellStyle name="Normal 2 3 5 3 3 8" xfId="33287" xr:uid="{00000000-0005-0000-0000-0000E0860000}"/>
    <cellStyle name="Normal 2 3 5 3 4" xfId="33288" xr:uid="{00000000-0005-0000-0000-0000E1860000}"/>
    <cellStyle name="Normal 2 3 5 3 4 2" xfId="33289" xr:uid="{00000000-0005-0000-0000-0000E2860000}"/>
    <cellStyle name="Normal 2 3 5 3 4 3" xfId="33290" xr:uid="{00000000-0005-0000-0000-0000E3860000}"/>
    <cellStyle name="Normal 2 3 5 3 4 4" xfId="33291" xr:uid="{00000000-0005-0000-0000-0000E4860000}"/>
    <cellStyle name="Normal 2 3 5 3 4 5" xfId="33292" xr:uid="{00000000-0005-0000-0000-0000E5860000}"/>
    <cellStyle name="Normal 2 3 5 3 4 6" xfId="33293" xr:uid="{00000000-0005-0000-0000-0000E6860000}"/>
    <cellStyle name="Normal 2 3 5 3 4 7" xfId="33294" xr:uid="{00000000-0005-0000-0000-0000E7860000}"/>
    <cellStyle name="Normal 2 3 5 3 5" xfId="33295" xr:uid="{00000000-0005-0000-0000-0000E8860000}"/>
    <cellStyle name="Normal 2 3 5 3 6" xfId="33296" xr:uid="{00000000-0005-0000-0000-0000E9860000}"/>
    <cellStyle name="Normal 2 3 5 3 7" xfId="33297" xr:uid="{00000000-0005-0000-0000-0000EA860000}"/>
    <cellStyle name="Normal 2 3 5 3 8" xfId="33298" xr:uid="{00000000-0005-0000-0000-0000EB860000}"/>
    <cellStyle name="Normal 2 3 5 3 9" xfId="33299" xr:uid="{00000000-0005-0000-0000-0000EC860000}"/>
    <cellStyle name="Normal 2 3 5 4" xfId="33300" xr:uid="{00000000-0005-0000-0000-0000ED860000}"/>
    <cellStyle name="Normal 2 3 5 4 2" xfId="33301" xr:uid="{00000000-0005-0000-0000-0000EE860000}"/>
    <cellStyle name="Normal 2 3 5 4 2 2" xfId="33302" xr:uid="{00000000-0005-0000-0000-0000EF860000}"/>
    <cellStyle name="Normal 2 3 5 4 2 2 2" xfId="33303" xr:uid="{00000000-0005-0000-0000-0000F0860000}"/>
    <cellStyle name="Normal 2 3 5 4 2 2 3" xfId="33304" xr:uid="{00000000-0005-0000-0000-0000F1860000}"/>
    <cellStyle name="Normal 2 3 5 4 2 2 4" xfId="33305" xr:uid="{00000000-0005-0000-0000-0000F2860000}"/>
    <cellStyle name="Normal 2 3 5 4 2 2 5" xfId="33306" xr:uid="{00000000-0005-0000-0000-0000F3860000}"/>
    <cellStyle name="Normal 2 3 5 4 2 2 6" xfId="33307" xr:uid="{00000000-0005-0000-0000-0000F4860000}"/>
    <cellStyle name="Normal 2 3 5 4 2 2 7" xfId="33308" xr:uid="{00000000-0005-0000-0000-0000F5860000}"/>
    <cellStyle name="Normal 2 3 5 4 2 3" xfId="33309" xr:uid="{00000000-0005-0000-0000-0000F6860000}"/>
    <cellStyle name="Normal 2 3 5 4 2 4" xfId="33310" xr:uid="{00000000-0005-0000-0000-0000F7860000}"/>
    <cellStyle name="Normal 2 3 5 4 2 5" xfId="33311" xr:uid="{00000000-0005-0000-0000-0000F8860000}"/>
    <cellStyle name="Normal 2 3 5 4 2 6" xfId="33312" xr:uid="{00000000-0005-0000-0000-0000F9860000}"/>
    <cellStyle name="Normal 2 3 5 4 2 7" xfId="33313" xr:uid="{00000000-0005-0000-0000-0000FA860000}"/>
    <cellStyle name="Normal 2 3 5 4 2 8" xfId="33314" xr:uid="{00000000-0005-0000-0000-0000FB860000}"/>
    <cellStyle name="Normal 2 3 5 4 3" xfId="33315" xr:uid="{00000000-0005-0000-0000-0000FC860000}"/>
    <cellStyle name="Normal 2 3 5 4 3 2" xfId="33316" xr:uid="{00000000-0005-0000-0000-0000FD860000}"/>
    <cellStyle name="Normal 2 3 5 4 3 3" xfId="33317" xr:uid="{00000000-0005-0000-0000-0000FE860000}"/>
    <cellStyle name="Normal 2 3 5 4 3 4" xfId="33318" xr:uid="{00000000-0005-0000-0000-0000FF860000}"/>
    <cellStyle name="Normal 2 3 5 4 3 5" xfId="33319" xr:uid="{00000000-0005-0000-0000-000000870000}"/>
    <cellStyle name="Normal 2 3 5 4 3 6" xfId="33320" xr:uid="{00000000-0005-0000-0000-000001870000}"/>
    <cellStyle name="Normal 2 3 5 4 3 7" xfId="33321" xr:uid="{00000000-0005-0000-0000-000002870000}"/>
    <cellStyle name="Normal 2 3 5 4 4" xfId="33322" xr:uid="{00000000-0005-0000-0000-000003870000}"/>
    <cellStyle name="Normal 2 3 5 4 5" xfId="33323" xr:uid="{00000000-0005-0000-0000-000004870000}"/>
    <cellStyle name="Normal 2 3 5 4 6" xfId="33324" xr:uid="{00000000-0005-0000-0000-000005870000}"/>
    <cellStyle name="Normal 2 3 5 4 7" xfId="33325" xr:uid="{00000000-0005-0000-0000-000006870000}"/>
    <cellStyle name="Normal 2 3 5 4 8" xfId="33326" xr:uid="{00000000-0005-0000-0000-000007870000}"/>
    <cellStyle name="Normal 2 3 5 4 9" xfId="33327" xr:uid="{00000000-0005-0000-0000-000008870000}"/>
    <cellStyle name="Normal 2 3 5 5" xfId="33328" xr:uid="{00000000-0005-0000-0000-000009870000}"/>
    <cellStyle name="Normal 2 3 5 5 2" xfId="33329" xr:uid="{00000000-0005-0000-0000-00000A870000}"/>
    <cellStyle name="Normal 2 3 5 5 2 2" xfId="33330" xr:uid="{00000000-0005-0000-0000-00000B870000}"/>
    <cellStyle name="Normal 2 3 5 5 2 3" xfId="33331" xr:uid="{00000000-0005-0000-0000-00000C870000}"/>
    <cellStyle name="Normal 2 3 5 5 2 4" xfId="33332" xr:uid="{00000000-0005-0000-0000-00000D870000}"/>
    <cellStyle name="Normal 2 3 5 5 2 5" xfId="33333" xr:uid="{00000000-0005-0000-0000-00000E870000}"/>
    <cellStyle name="Normal 2 3 5 5 2 6" xfId="33334" xr:uid="{00000000-0005-0000-0000-00000F870000}"/>
    <cellStyle name="Normal 2 3 5 5 2 7" xfId="33335" xr:uid="{00000000-0005-0000-0000-000010870000}"/>
    <cellStyle name="Normal 2 3 5 5 3" xfId="33336" xr:uid="{00000000-0005-0000-0000-000011870000}"/>
    <cellStyle name="Normal 2 3 5 5 4" xfId="33337" xr:uid="{00000000-0005-0000-0000-000012870000}"/>
    <cellStyle name="Normal 2 3 5 5 5" xfId="33338" xr:uid="{00000000-0005-0000-0000-000013870000}"/>
    <cellStyle name="Normal 2 3 5 5 6" xfId="33339" xr:uid="{00000000-0005-0000-0000-000014870000}"/>
    <cellStyle name="Normal 2 3 5 5 7" xfId="33340" xr:uid="{00000000-0005-0000-0000-000015870000}"/>
    <cellStyle name="Normal 2 3 5 5 8" xfId="33341" xr:uid="{00000000-0005-0000-0000-000016870000}"/>
    <cellStyle name="Normal 2 3 5 6" xfId="33342" xr:uid="{00000000-0005-0000-0000-000017870000}"/>
    <cellStyle name="Normal 2 3 5 6 2" xfId="33343" xr:uid="{00000000-0005-0000-0000-000018870000}"/>
    <cellStyle name="Normal 2 3 5 6 3" xfId="33344" xr:uid="{00000000-0005-0000-0000-000019870000}"/>
    <cellStyle name="Normal 2 3 5 6 4" xfId="33345" xr:uid="{00000000-0005-0000-0000-00001A870000}"/>
    <cellStyle name="Normal 2 3 5 6 5" xfId="33346" xr:uid="{00000000-0005-0000-0000-00001B870000}"/>
    <cellStyle name="Normal 2 3 5 6 6" xfId="33347" xr:uid="{00000000-0005-0000-0000-00001C870000}"/>
    <cellStyle name="Normal 2 3 5 6 7" xfId="33348" xr:uid="{00000000-0005-0000-0000-00001D870000}"/>
    <cellStyle name="Normal 2 3 5 7" xfId="33349" xr:uid="{00000000-0005-0000-0000-00001E870000}"/>
    <cellStyle name="Normal 2 3 5 8" xfId="33350" xr:uid="{00000000-0005-0000-0000-00001F870000}"/>
    <cellStyle name="Normal 2 3 5 9" xfId="33351" xr:uid="{00000000-0005-0000-0000-000020870000}"/>
    <cellStyle name="Normal 2 3 6" xfId="33352" xr:uid="{00000000-0005-0000-0000-000021870000}"/>
    <cellStyle name="Normal 2 3 6 10" xfId="33353" xr:uid="{00000000-0005-0000-0000-000022870000}"/>
    <cellStyle name="Normal 2 3 6 11" xfId="33354" xr:uid="{00000000-0005-0000-0000-000023870000}"/>
    <cellStyle name="Normal 2 3 6 12" xfId="33355" xr:uid="{00000000-0005-0000-0000-000024870000}"/>
    <cellStyle name="Normal 2 3 6 2" xfId="33356" xr:uid="{00000000-0005-0000-0000-000025870000}"/>
    <cellStyle name="Normal 2 3 6 2 10" xfId="33357" xr:uid="{00000000-0005-0000-0000-000026870000}"/>
    <cellStyle name="Normal 2 3 6 2 11" xfId="33358" xr:uid="{00000000-0005-0000-0000-000027870000}"/>
    <cellStyle name="Normal 2 3 6 2 2" xfId="33359" xr:uid="{00000000-0005-0000-0000-000028870000}"/>
    <cellStyle name="Normal 2 3 6 2 2 10" xfId="33360" xr:uid="{00000000-0005-0000-0000-000029870000}"/>
    <cellStyle name="Normal 2 3 6 2 2 2" xfId="33361" xr:uid="{00000000-0005-0000-0000-00002A870000}"/>
    <cellStyle name="Normal 2 3 6 2 2 2 2" xfId="33362" xr:uid="{00000000-0005-0000-0000-00002B870000}"/>
    <cellStyle name="Normal 2 3 6 2 2 2 2 2" xfId="33363" xr:uid="{00000000-0005-0000-0000-00002C870000}"/>
    <cellStyle name="Normal 2 3 6 2 2 2 2 3" xfId="33364" xr:uid="{00000000-0005-0000-0000-00002D870000}"/>
    <cellStyle name="Normal 2 3 6 2 2 2 2 4" xfId="33365" xr:uid="{00000000-0005-0000-0000-00002E870000}"/>
    <cellStyle name="Normal 2 3 6 2 2 2 2 5" xfId="33366" xr:uid="{00000000-0005-0000-0000-00002F870000}"/>
    <cellStyle name="Normal 2 3 6 2 2 2 2 6" xfId="33367" xr:uid="{00000000-0005-0000-0000-000030870000}"/>
    <cellStyle name="Normal 2 3 6 2 2 2 2 7" xfId="33368" xr:uid="{00000000-0005-0000-0000-000031870000}"/>
    <cellStyle name="Normal 2 3 6 2 2 2 3" xfId="33369" xr:uid="{00000000-0005-0000-0000-000032870000}"/>
    <cellStyle name="Normal 2 3 6 2 2 2 4" xfId="33370" xr:uid="{00000000-0005-0000-0000-000033870000}"/>
    <cellStyle name="Normal 2 3 6 2 2 2 5" xfId="33371" xr:uid="{00000000-0005-0000-0000-000034870000}"/>
    <cellStyle name="Normal 2 3 6 2 2 2 6" xfId="33372" xr:uid="{00000000-0005-0000-0000-000035870000}"/>
    <cellStyle name="Normal 2 3 6 2 2 2 7" xfId="33373" xr:uid="{00000000-0005-0000-0000-000036870000}"/>
    <cellStyle name="Normal 2 3 6 2 2 2 8" xfId="33374" xr:uid="{00000000-0005-0000-0000-000037870000}"/>
    <cellStyle name="Normal 2 3 6 2 2 3" xfId="33375" xr:uid="{00000000-0005-0000-0000-000038870000}"/>
    <cellStyle name="Normal 2 3 6 2 2 3 2" xfId="33376" xr:uid="{00000000-0005-0000-0000-000039870000}"/>
    <cellStyle name="Normal 2 3 6 2 2 3 2 2" xfId="33377" xr:uid="{00000000-0005-0000-0000-00003A870000}"/>
    <cellStyle name="Normal 2 3 6 2 2 3 2 3" xfId="33378" xr:uid="{00000000-0005-0000-0000-00003B870000}"/>
    <cellStyle name="Normal 2 3 6 2 2 3 2 4" xfId="33379" xr:uid="{00000000-0005-0000-0000-00003C870000}"/>
    <cellStyle name="Normal 2 3 6 2 2 3 2 5" xfId="33380" xr:uid="{00000000-0005-0000-0000-00003D870000}"/>
    <cellStyle name="Normal 2 3 6 2 2 3 2 6" xfId="33381" xr:uid="{00000000-0005-0000-0000-00003E870000}"/>
    <cellStyle name="Normal 2 3 6 2 2 3 2 7" xfId="33382" xr:uid="{00000000-0005-0000-0000-00003F870000}"/>
    <cellStyle name="Normal 2 3 6 2 2 3 3" xfId="33383" xr:uid="{00000000-0005-0000-0000-000040870000}"/>
    <cellStyle name="Normal 2 3 6 2 2 3 4" xfId="33384" xr:uid="{00000000-0005-0000-0000-000041870000}"/>
    <cellStyle name="Normal 2 3 6 2 2 3 5" xfId="33385" xr:uid="{00000000-0005-0000-0000-000042870000}"/>
    <cellStyle name="Normal 2 3 6 2 2 3 6" xfId="33386" xr:uid="{00000000-0005-0000-0000-000043870000}"/>
    <cellStyle name="Normal 2 3 6 2 2 3 7" xfId="33387" xr:uid="{00000000-0005-0000-0000-000044870000}"/>
    <cellStyle name="Normal 2 3 6 2 2 3 8" xfId="33388" xr:uid="{00000000-0005-0000-0000-000045870000}"/>
    <cellStyle name="Normal 2 3 6 2 2 4" xfId="33389" xr:uid="{00000000-0005-0000-0000-000046870000}"/>
    <cellStyle name="Normal 2 3 6 2 2 4 2" xfId="33390" xr:uid="{00000000-0005-0000-0000-000047870000}"/>
    <cellStyle name="Normal 2 3 6 2 2 4 3" xfId="33391" xr:uid="{00000000-0005-0000-0000-000048870000}"/>
    <cellStyle name="Normal 2 3 6 2 2 4 4" xfId="33392" xr:uid="{00000000-0005-0000-0000-000049870000}"/>
    <cellStyle name="Normal 2 3 6 2 2 4 5" xfId="33393" xr:uid="{00000000-0005-0000-0000-00004A870000}"/>
    <cellStyle name="Normal 2 3 6 2 2 4 6" xfId="33394" xr:uid="{00000000-0005-0000-0000-00004B870000}"/>
    <cellStyle name="Normal 2 3 6 2 2 4 7" xfId="33395" xr:uid="{00000000-0005-0000-0000-00004C870000}"/>
    <cellStyle name="Normal 2 3 6 2 2 5" xfId="33396" xr:uid="{00000000-0005-0000-0000-00004D870000}"/>
    <cellStyle name="Normal 2 3 6 2 2 6" xfId="33397" xr:uid="{00000000-0005-0000-0000-00004E870000}"/>
    <cellStyle name="Normal 2 3 6 2 2 7" xfId="33398" xr:uid="{00000000-0005-0000-0000-00004F870000}"/>
    <cellStyle name="Normal 2 3 6 2 2 8" xfId="33399" xr:uid="{00000000-0005-0000-0000-000050870000}"/>
    <cellStyle name="Normal 2 3 6 2 2 9" xfId="33400" xr:uid="{00000000-0005-0000-0000-000051870000}"/>
    <cellStyle name="Normal 2 3 6 2 3" xfId="33401" xr:uid="{00000000-0005-0000-0000-000052870000}"/>
    <cellStyle name="Normal 2 3 6 2 3 2" xfId="33402" xr:uid="{00000000-0005-0000-0000-000053870000}"/>
    <cellStyle name="Normal 2 3 6 2 3 2 2" xfId="33403" xr:uid="{00000000-0005-0000-0000-000054870000}"/>
    <cellStyle name="Normal 2 3 6 2 3 2 2 2" xfId="33404" xr:uid="{00000000-0005-0000-0000-000055870000}"/>
    <cellStyle name="Normal 2 3 6 2 3 2 2 3" xfId="33405" xr:uid="{00000000-0005-0000-0000-000056870000}"/>
    <cellStyle name="Normal 2 3 6 2 3 2 2 4" xfId="33406" xr:uid="{00000000-0005-0000-0000-000057870000}"/>
    <cellStyle name="Normal 2 3 6 2 3 2 2 5" xfId="33407" xr:uid="{00000000-0005-0000-0000-000058870000}"/>
    <cellStyle name="Normal 2 3 6 2 3 2 2 6" xfId="33408" xr:uid="{00000000-0005-0000-0000-000059870000}"/>
    <cellStyle name="Normal 2 3 6 2 3 2 2 7" xfId="33409" xr:uid="{00000000-0005-0000-0000-00005A870000}"/>
    <cellStyle name="Normal 2 3 6 2 3 2 3" xfId="33410" xr:uid="{00000000-0005-0000-0000-00005B870000}"/>
    <cellStyle name="Normal 2 3 6 2 3 2 4" xfId="33411" xr:uid="{00000000-0005-0000-0000-00005C870000}"/>
    <cellStyle name="Normal 2 3 6 2 3 2 5" xfId="33412" xr:uid="{00000000-0005-0000-0000-00005D870000}"/>
    <cellStyle name="Normal 2 3 6 2 3 2 6" xfId="33413" xr:uid="{00000000-0005-0000-0000-00005E870000}"/>
    <cellStyle name="Normal 2 3 6 2 3 2 7" xfId="33414" xr:uid="{00000000-0005-0000-0000-00005F870000}"/>
    <cellStyle name="Normal 2 3 6 2 3 2 8" xfId="33415" xr:uid="{00000000-0005-0000-0000-000060870000}"/>
    <cellStyle name="Normal 2 3 6 2 3 3" xfId="33416" xr:uid="{00000000-0005-0000-0000-000061870000}"/>
    <cellStyle name="Normal 2 3 6 2 3 3 2" xfId="33417" xr:uid="{00000000-0005-0000-0000-000062870000}"/>
    <cellStyle name="Normal 2 3 6 2 3 3 3" xfId="33418" xr:uid="{00000000-0005-0000-0000-000063870000}"/>
    <cellStyle name="Normal 2 3 6 2 3 3 4" xfId="33419" xr:uid="{00000000-0005-0000-0000-000064870000}"/>
    <cellStyle name="Normal 2 3 6 2 3 3 5" xfId="33420" xr:uid="{00000000-0005-0000-0000-000065870000}"/>
    <cellStyle name="Normal 2 3 6 2 3 3 6" xfId="33421" xr:uid="{00000000-0005-0000-0000-000066870000}"/>
    <cellStyle name="Normal 2 3 6 2 3 3 7" xfId="33422" xr:uid="{00000000-0005-0000-0000-000067870000}"/>
    <cellStyle name="Normal 2 3 6 2 3 4" xfId="33423" xr:uid="{00000000-0005-0000-0000-000068870000}"/>
    <cellStyle name="Normal 2 3 6 2 3 5" xfId="33424" xr:uid="{00000000-0005-0000-0000-000069870000}"/>
    <cellStyle name="Normal 2 3 6 2 3 6" xfId="33425" xr:uid="{00000000-0005-0000-0000-00006A870000}"/>
    <cellStyle name="Normal 2 3 6 2 3 7" xfId="33426" xr:uid="{00000000-0005-0000-0000-00006B870000}"/>
    <cellStyle name="Normal 2 3 6 2 3 8" xfId="33427" xr:uid="{00000000-0005-0000-0000-00006C870000}"/>
    <cellStyle name="Normal 2 3 6 2 3 9" xfId="33428" xr:uid="{00000000-0005-0000-0000-00006D870000}"/>
    <cellStyle name="Normal 2 3 6 2 4" xfId="33429" xr:uid="{00000000-0005-0000-0000-00006E870000}"/>
    <cellStyle name="Normal 2 3 6 2 4 2" xfId="33430" xr:uid="{00000000-0005-0000-0000-00006F870000}"/>
    <cellStyle name="Normal 2 3 6 2 4 2 2" xfId="33431" xr:uid="{00000000-0005-0000-0000-000070870000}"/>
    <cellStyle name="Normal 2 3 6 2 4 2 3" xfId="33432" xr:uid="{00000000-0005-0000-0000-000071870000}"/>
    <cellStyle name="Normal 2 3 6 2 4 2 4" xfId="33433" xr:uid="{00000000-0005-0000-0000-000072870000}"/>
    <cellStyle name="Normal 2 3 6 2 4 2 5" xfId="33434" xr:uid="{00000000-0005-0000-0000-000073870000}"/>
    <cellStyle name="Normal 2 3 6 2 4 2 6" xfId="33435" xr:uid="{00000000-0005-0000-0000-000074870000}"/>
    <cellStyle name="Normal 2 3 6 2 4 2 7" xfId="33436" xr:uid="{00000000-0005-0000-0000-000075870000}"/>
    <cellStyle name="Normal 2 3 6 2 4 3" xfId="33437" xr:uid="{00000000-0005-0000-0000-000076870000}"/>
    <cellStyle name="Normal 2 3 6 2 4 4" xfId="33438" xr:uid="{00000000-0005-0000-0000-000077870000}"/>
    <cellStyle name="Normal 2 3 6 2 4 5" xfId="33439" xr:uid="{00000000-0005-0000-0000-000078870000}"/>
    <cellStyle name="Normal 2 3 6 2 4 6" xfId="33440" xr:uid="{00000000-0005-0000-0000-000079870000}"/>
    <cellStyle name="Normal 2 3 6 2 4 7" xfId="33441" xr:uid="{00000000-0005-0000-0000-00007A870000}"/>
    <cellStyle name="Normal 2 3 6 2 4 8" xfId="33442" xr:uid="{00000000-0005-0000-0000-00007B870000}"/>
    <cellStyle name="Normal 2 3 6 2 5" xfId="33443" xr:uid="{00000000-0005-0000-0000-00007C870000}"/>
    <cellStyle name="Normal 2 3 6 2 5 2" xfId="33444" xr:uid="{00000000-0005-0000-0000-00007D870000}"/>
    <cellStyle name="Normal 2 3 6 2 5 3" xfId="33445" xr:uid="{00000000-0005-0000-0000-00007E870000}"/>
    <cellStyle name="Normal 2 3 6 2 5 4" xfId="33446" xr:uid="{00000000-0005-0000-0000-00007F870000}"/>
    <cellStyle name="Normal 2 3 6 2 5 5" xfId="33447" xr:uid="{00000000-0005-0000-0000-000080870000}"/>
    <cellStyle name="Normal 2 3 6 2 5 6" xfId="33448" xr:uid="{00000000-0005-0000-0000-000081870000}"/>
    <cellStyle name="Normal 2 3 6 2 5 7" xfId="33449" xr:uid="{00000000-0005-0000-0000-000082870000}"/>
    <cellStyle name="Normal 2 3 6 2 6" xfId="33450" xr:uid="{00000000-0005-0000-0000-000083870000}"/>
    <cellStyle name="Normal 2 3 6 2 7" xfId="33451" xr:uid="{00000000-0005-0000-0000-000084870000}"/>
    <cellStyle name="Normal 2 3 6 2 8" xfId="33452" xr:uid="{00000000-0005-0000-0000-000085870000}"/>
    <cellStyle name="Normal 2 3 6 2 9" xfId="33453" xr:uid="{00000000-0005-0000-0000-000086870000}"/>
    <cellStyle name="Normal 2 3 6 3" xfId="33454" xr:uid="{00000000-0005-0000-0000-000087870000}"/>
    <cellStyle name="Normal 2 3 6 3 10" xfId="33455" xr:uid="{00000000-0005-0000-0000-000088870000}"/>
    <cellStyle name="Normal 2 3 6 3 2" xfId="33456" xr:uid="{00000000-0005-0000-0000-000089870000}"/>
    <cellStyle name="Normal 2 3 6 3 2 2" xfId="33457" xr:uid="{00000000-0005-0000-0000-00008A870000}"/>
    <cellStyle name="Normal 2 3 6 3 2 2 2" xfId="33458" xr:uid="{00000000-0005-0000-0000-00008B870000}"/>
    <cellStyle name="Normal 2 3 6 3 2 2 3" xfId="33459" xr:uid="{00000000-0005-0000-0000-00008C870000}"/>
    <cellStyle name="Normal 2 3 6 3 2 2 4" xfId="33460" xr:uid="{00000000-0005-0000-0000-00008D870000}"/>
    <cellStyle name="Normal 2 3 6 3 2 2 5" xfId="33461" xr:uid="{00000000-0005-0000-0000-00008E870000}"/>
    <cellStyle name="Normal 2 3 6 3 2 2 6" xfId="33462" xr:uid="{00000000-0005-0000-0000-00008F870000}"/>
    <cellStyle name="Normal 2 3 6 3 2 2 7" xfId="33463" xr:uid="{00000000-0005-0000-0000-000090870000}"/>
    <cellStyle name="Normal 2 3 6 3 2 3" xfId="33464" xr:uid="{00000000-0005-0000-0000-000091870000}"/>
    <cellStyle name="Normal 2 3 6 3 2 4" xfId="33465" xr:uid="{00000000-0005-0000-0000-000092870000}"/>
    <cellStyle name="Normal 2 3 6 3 2 5" xfId="33466" xr:uid="{00000000-0005-0000-0000-000093870000}"/>
    <cellStyle name="Normal 2 3 6 3 2 6" xfId="33467" xr:uid="{00000000-0005-0000-0000-000094870000}"/>
    <cellStyle name="Normal 2 3 6 3 2 7" xfId="33468" xr:uid="{00000000-0005-0000-0000-000095870000}"/>
    <cellStyle name="Normal 2 3 6 3 2 8" xfId="33469" xr:uid="{00000000-0005-0000-0000-000096870000}"/>
    <cellStyle name="Normal 2 3 6 3 3" xfId="33470" xr:uid="{00000000-0005-0000-0000-000097870000}"/>
    <cellStyle name="Normal 2 3 6 3 3 2" xfId="33471" xr:uid="{00000000-0005-0000-0000-000098870000}"/>
    <cellStyle name="Normal 2 3 6 3 3 2 2" xfId="33472" xr:uid="{00000000-0005-0000-0000-000099870000}"/>
    <cellStyle name="Normal 2 3 6 3 3 2 3" xfId="33473" xr:uid="{00000000-0005-0000-0000-00009A870000}"/>
    <cellStyle name="Normal 2 3 6 3 3 2 4" xfId="33474" xr:uid="{00000000-0005-0000-0000-00009B870000}"/>
    <cellStyle name="Normal 2 3 6 3 3 2 5" xfId="33475" xr:uid="{00000000-0005-0000-0000-00009C870000}"/>
    <cellStyle name="Normal 2 3 6 3 3 2 6" xfId="33476" xr:uid="{00000000-0005-0000-0000-00009D870000}"/>
    <cellStyle name="Normal 2 3 6 3 3 2 7" xfId="33477" xr:uid="{00000000-0005-0000-0000-00009E870000}"/>
    <cellStyle name="Normal 2 3 6 3 3 3" xfId="33478" xr:uid="{00000000-0005-0000-0000-00009F870000}"/>
    <cellStyle name="Normal 2 3 6 3 3 4" xfId="33479" xr:uid="{00000000-0005-0000-0000-0000A0870000}"/>
    <cellStyle name="Normal 2 3 6 3 3 5" xfId="33480" xr:uid="{00000000-0005-0000-0000-0000A1870000}"/>
    <cellStyle name="Normal 2 3 6 3 3 6" xfId="33481" xr:uid="{00000000-0005-0000-0000-0000A2870000}"/>
    <cellStyle name="Normal 2 3 6 3 3 7" xfId="33482" xr:uid="{00000000-0005-0000-0000-0000A3870000}"/>
    <cellStyle name="Normal 2 3 6 3 3 8" xfId="33483" xr:uid="{00000000-0005-0000-0000-0000A4870000}"/>
    <cellStyle name="Normal 2 3 6 3 4" xfId="33484" xr:uid="{00000000-0005-0000-0000-0000A5870000}"/>
    <cellStyle name="Normal 2 3 6 3 4 2" xfId="33485" xr:uid="{00000000-0005-0000-0000-0000A6870000}"/>
    <cellStyle name="Normal 2 3 6 3 4 3" xfId="33486" xr:uid="{00000000-0005-0000-0000-0000A7870000}"/>
    <cellStyle name="Normal 2 3 6 3 4 4" xfId="33487" xr:uid="{00000000-0005-0000-0000-0000A8870000}"/>
    <cellStyle name="Normal 2 3 6 3 4 5" xfId="33488" xr:uid="{00000000-0005-0000-0000-0000A9870000}"/>
    <cellStyle name="Normal 2 3 6 3 4 6" xfId="33489" xr:uid="{00000000-0005-0000-0000-0000AA870000}"/>
    <cellStyle name="Normal 2 3 6 3 4 7" xfId="33490" xr:uid="{00000000-0005-0000-0000-0000AB870000}"/>
    <cellStyle name="Normal 2 3 6 3 5" xfId="33491" xr:uid="{00000000-0005-0000-0000-0000AC870000}"/>
    <cellStyle name="Normal 2 3 6 3 6" xfId="33492" xr:uid="{00000000-0005-0000-0000-0000AD870000}"/>
    <cellStyle name="Normal 2 3 6 3 7" xfId="33493" xr:uid="{00000000-0005-0000-0000-0000AE870000}"/>
    <cellStyle name="Normal 2 3 6 3 8" xfId="33494" xr:uid="{00000000-0005-0000-0000-0000AF870000}"/>
    <cellStyle name="Normal 2 3 6 3 9" xfId="33495" xr:uid="{00000000-0005-0000-0000-0000B0870000}"/>
    <cellStyle name="Normal 2 3 6 4" xfId="33496" xr:uid="{00000000-0005-0000-0000-0000B1870000}"/>
    <cellStyle name="Normal 2 3 6 4 2" xfId="33497" xr:uid="{00000000-0005-0000-0000-0000B2870000}"/>
    <cellStyle name="Normal 2 3 6 4 2 2" xfId="33498" xr:uid="{00000000-0005-0000-0000-0000B3870000}"/>
    <cellStyle name="Normal 2 3 6 4 2 2 2" xfId="33499" xr:uid="{00000000-0005-0000-0000-0000B4870000}"/>
    <cellStyle name="Normal 2 3 6 4 2 2 3" xfId="33500" xr:uid="{00000000-0005-0000-0000-0000B5870000}"/>
    <cellStyle name="Normal 2 3 6 4 2 2 4" xfId="33501" xr:uid="{00000000-0005-0000-0000-0000B6870000}"/>
    <cellStyle name="Normal 2 3 6 4 2 2 5" xfId="33502" xr:uid="{00000000-0005-0000-0000-0000B7870000}"/>
    <cellStyle name="Normal 2 3 6 4 2 2 6" xfId="33503" xr:uid="{00000000-0005-0000-0000-0000B8870000}"/>
    <cellStyle name="Normal 2 3 6 4 2 2 7" xfId="33504" xr:uid="{00000000-0005-0000-0000-0000B9870000}"/>
    <cellStyle name="Normal 2 3 6 4 2 3" xfId="33505" xr:uid="{00000000-0005-0000-0000-0000BA870000}"/>
    <cellStyle name="Normal 2 3 6 4 2 4" xfId="33506" xr:uid="{00000000-0005-0000-0000-0000BB870000}"/>
    <cellStyle name="Normal 2 3 6 4 2 5" xfId="33507" xr:uid="{00000000-0005-0000-0000-0000BC870000}"/>
    <cellStyle name="Normal 2 3 6 4 2 6" xfId="33508" xr:uid="{00000000-0005-0000-0000-0000BD870000}"/>
    <cellStyle name="Normal 2 3 6 4 2 7" xfId="33509" xr:uid="{00000000-0005-0000-0000-0000BE870000}"/>
    <cellStyle name="Normal 2 3 6 4 2 8" xfId="33510" xr:uid="{00000000-0005-0000-0000-0000BF870000}"/>
    <cellStyle name="Normal 2 3 6 4 3" xfId="33511" xr:uid="{00000000-0005-0000-0000-0000C0870000}"/>
    <cellStyle name="Normal 2 3 6 4 3 2" xfId="33512" xr:uid="{00000000-0005-0000-0000-0000C1870000}"/>
    <cellStyle name="Normal 2 3 6 4 3 3" xfId="33513" xr:uid="{00000000-0005-0000-0000-0000C2870000}"/>
    <cellStyle name="Normal 2 3 6 4 3 4" xfId="33514" xr:uid="{00000000-0005-0000-0000-0000C3870000}"/>
    <cellStyle name="Normal 2 3 6 4 3 5" xfId="33515" xr:uid="{00000000-0005-0000-0000-0000C4870000}"/>
    <cellStyle name="Normal 2 3 6 4 3 6" xfId="33516" xr:uid="{00000000-0005-0000-0000-0000C5870000}"/>
    <cellStyle name="Normal 2 3 6 4 3 7" xfId="33517" xr:uid="{00000000-0005-0000-0000-0000C6870000}"/>
    <cellStyle name="Normal 2 3 6 4 4" xfId="33518" xr:uid="{00000000-0005-0000-0000-0000C7870000}"/>
    <cellStyle name="Normal 2 3 6 4 5" xfId="33519" xr:uid="{00000000-0005-0000-0000-0000C8870000}"/>
    <cellStyle name="Normal 2 3 6 4 6" xfId="33520" xr:uid="{00000000-0005-0000-0000-0000C9870000}"/>
    <cellStyle name="Normal 2 3 6 4 7" xfId="33521" xr:uid="{00000000-0005-0000-0000-0000CA870000}"/>
    <cellStyle name="Normal 2 3 6 4 8" xfId="33522" xr:uid="{00000000-0005-0000-0000-0000CB870000}"/>
    <cellStyle name="Normal 2 3 6 4 9" xfId="33523" xr:uid="{00000000-0005-0000-0000-0000CC870000}"/>
    <cellStyle name="Normal 2 3 6 5" xfId="33524" xr:uid="{00000000-0005-0000-0000-0000CD870000}"/>
    <cellStyle name="Normal 2 3 6 5 2" xfId="33525" xr:uid="{00000000-0005-0000-0000-0000CE870000}"/>
    <cellStyle name="Normal 2 3 6 5 2 2" xfId="33526" xr:uid="{00000000-0005-0000-0000-0000CF870000}"/>
    <cellStyle name="Normal 2 3 6 5 2 3" xfId="33527" xr:uid="{00000000-0005-0000-0000-0000D0870000}"/>
    <cellStyle name="Normal 2 3 6 5 2 4" xfId="33528" xr:uid="{00000000-0005-0000-0000-0000D1870000}"/>
    <cellStyle name="Normal 2 3 6 5 2 5" xfId="33529" xr:uid="{00000000-0005-0000-0000-0000D2870000}"/>
    <cellStyle name="Normal 2 3 6 5 2 6" xfId="33530" xr:uid="{00000000-0005-0000-0000-0000D3870000}"/>
    <cellStyle name="Normal 2 3 6 5 2 7" xfId="33531" xr:uid="{00000000-0005-0000-0000-0000D4870000}"/>
    <cellStyle name="Normal 2 3 6 5 3" xfId="33532" xr:uid="{00000000-0005-0000-0000-0000D5870000}"/>
    <cellStyle name="Normal 2 3 6 5 4" xfId="33533" xr:uid="{00000000-0005-0000-0000-0000D6870000}"/>
    <cellStyle name="Normal 2 3 6 5 5" xfId="33534" xr:uid="{00000000-0005-0000-0000-0000D7870000}"/>
    <cellStyle name="Normal 2 3 6 5 6" xfId="33535" xr:uid="{00000000-0005-0000-0000-0000D8870000}"/>
    <cellStyle name="Normal 2 3 6 5 7" xfId="33536" xr:uid="{00000000-0005-0000-0000-0000D9870000}"/>
    <cellStyle name="Normal 2 3 6 5 8" xfId="33537" xr:uid="{00000000-0005-0000-0000-0000DA870000}"/>
    <cellStyle name="Normal 2 3 6 6" xfId="33538" xr:uid="{00000000-0005-0000-0000-0000DB870000}"/>
    <cellStyle name="Normal 2 3 6 6 2" xfId="33539" xr:uid="{00000000-0005-0000-0000-0000DC870000}"/>
    <cellStyle name="Normal 2 3 6 6 3" xfId="33540" xr:uid="{00000000-0005-0000-0000-0000DD870000}"/>
    <cellStyle name="Normal 2 3 6 6 4" xfId="33541" xr:uid="{00000000-0005-0000-0000-0000DE870000}"/>
    <cellStyle name="Normal 2 3 6 6 5" xfId="33542" xr:uid="{00000000-0005-0000-0000-0000DF870000}"/>
    <cellStyle name="Normal 2 3 6 6 6" xfId="33543" xr:uid="{00000000-0005-0000-0000-0000E0870000}"/>
    <cellStyle name="Normal 2 3 6 6 7" xfId="33544" xr:uid="{00000000-0005-0000-0000-0000E1870000}"/>
    <cellStyle name="Normal 2 3 6 7" xfId="33545" xr:uid="{00000000-0005-0000-0000-0000E2870000}"/>
    <cellStyle name="Normal 2 3 6 8" xfId="33546" xr:uid="{00000000-0005-0000-0000-0000E3870000}"/>
    <cellStyle name="Normal 2 3 6 9" xfId="33547" xr:uid="{00000000-0005-0000-0000-0000E4870000}"/>
    <cellStyle name="Normal 2 3 7" xfId="33548" xr:uid="{00000000-0005-0000-0000-0000E5870000}"/>
    <cellStyle name="Normal 2 3 7 10" xfId="33549" xr:uid="{00000000-0005-0000-0000-0000E6870000}"/>
    <cellStyle name="Normal 2 3 7 11" xfId="33550" xr:uid="{00000000-0005-0000-0000-0000E7870000}"/>
    <cellStyle name="Normal 2 3 7 2" xfId="33551" xr:uid="{00000000-0005-0000-0000-0000E8870000}"/>
    <cellStyle name="Normal 2 3 7 2 10" xfId="33552" xr:uid="{00000000-0005-0000-0000-0000E9870000}"/>
    <cellStyle name="Normal 2 3 7 2 2" xfId="33553" xr:uid="{00000000-0005-0000-0000-0000EA870000}"/>
    <cellStyle name="Normal 2 3 7 2 2 2" xfId="33554" xr:uid="{00000000-0005-0000-0000-0000EB870000}"/>
    <cellStyle name="Normal 2 3 7 2 2 2 2" xfId="33555" xr:uid="{00000000-0005-0000-0000-0000EC870000}"/>
    <cellStyle name="Normal 2 3 7 2 2 2 3" xfId="33556" xr:uid="{00000000-0005-0000-0000-0000ED870000}"/>
    <cellStyle name="Normal 2 3 7 2 2 2 4" xfId="33557" xr:uid="{00000000-0005-0000-0000-0000EE870000}"/>
    <cellStyle name="Normal 2 3 7 2 2 2 5" xfId="33558" xr:uid="{00000000-0005-0000-0000-0000EF870000}"/>
    <cellStyle name="Normal 2 3 7 2 2 2 6" xfId="33559" xr:uid="{00000000-0005-0000-0000-0000F0870000}"/>
    <cellStyle name="Normal 2 3 7 2 2 2 7" xfId="33560" xr:uid="{00000000-0005-0000-0000-0000F1870000}"/>
    <cellStyle name="Normal 2 3 7 2 2 3" xfId="33561" xr:uid="{00000000-0005-0000-0000-0000F2870000}"/>
    <cellStyle name="Normal 2 3 7 2 2 4" xfId="33562" xr:uid="{00000000-0005-0000-0000-0000F3870000}"/>
    <cellStyle name="Normal 2 3 7 2 2 5" xfId="33563" xr:uid="{00000000-0005-0000-0000-0000F4870000}"/>
    <cellStyle name="Normal 2 3 7 2 2 6" xfId="33564" xr:uid="{00000000-0005-0000-0000-0000F5870000}"/>
    <cellStyle name="Normal 2 3 7 2 2 7" xfId="33565" xr:uid="{00000000-0005-0000-0000-0000F6870000}"/>
    <cellStyle name="Normal 2 3 7 2 2 8" xfId="33566" xr:uid="{00000000-0005-0000-0000-0000F7870000}"/>
    <cellStyle name="Normal 2 3 7 2 3" xfId="33567" xr:uid="{00000000-0005-0000-0000-0000F8870000}"/>
    <cellStyle name="Normal 2 3 7 2 3 2" xfId="33568" xr:uid="{00000000-0005-0000-0000-0000F9870000}"/>
    <cellStyle name="Normal 2 3 7 2 3 2 2" xfId="33569" xr:uid="{00000000-0005-0000-0000-0000FA870000}"/>
    <cellStyle name="Normal 2 3 7 2 3 2 3" xfId="33570" xr:uid="{00000000-0005-0000-0000-0000FB870000}"/>
    <cellStyle name="Normal 2 3 7 2 3 2 4" xfId="33571" xr:uid="{00000000-0005-0000-0000-0000FC870000}"/>
    <cellStyle name="Normal 2 3 7 2 3 2 5" xfId="33572" xr:uid="{00000000-0005-0000-0000-0000FD870000}"/>
    <cellStyle name="Normal 2 3 7 2 3 2 6" xfId="33573" xr:uid="{00000000-0005-0000-0000-0000FE870000}"/>
    <cellStyle name="Normal 2 3 7 2 3 2 7" xfId="33574" xr:uid="{00000000-0005-0000-0000-0000FF870000}"/>
    <cellStyle name="Normal 2 3 7 2 3 3" xfId="33575" xr:uid="{00000000-0005-0000-0000-000000880000}"/>
    <cellStyle name="Normal 2 3 7 2 3 4" xfId="33576" xr:uid="{00000000-0005-0000-0000-000001880000}"/>
    <cellStyle name="Normal 2 3 7 2 3 5" xfId="33577" xr:uid="{00000000-0005-0000-0000-000002880000}"/>
    <cellStyle name="Normal 2 3 7 2 3 6" xfId="33578" xr:uid="{00000000-0005-0000-0000-000003880000}"/>
    <cellStyle name="Normal 2 3 7 2 3 7" xfId="33579" xr:uid="{00000000-0005-0000-0000-000004880000}"/>
    <cellStyle name="Normal 2 3 7 2 3 8" xfId="33580" xr:uid="{00000000-0005-0000-0000-000005880000}"/>
    <cellStyle name="Normal 2 3 7 2 4" xfId="33581" xr:uid="{00000000-0005-0000-0000-000006880000}"/>
    <cellStyle name="Normal 2 3 7 2 4 2" xfId="33582" xr:uid="{00000000-0005-0000-0000-000007880000}"/>
    <cellStyle name="Normal 2 3 7 2 4 3" xfId="33583" xr:uid="{00000000-0005-0000-0000-000008880000}"/>
    <cellStyle name="Normal 2 3 7 2 4 4" xfId="33584" xr:uid="{00000000-0005-0000-0000-000009880000}"/>
    <cellStyle name="Normal 2 3 7 2 4 5" xfId="33585" xr:uid="{00000000-0005-0000-0000-00000A880000}"/>
    <cellStyle name="Normal 2 3 7 2 4 6" xfId="33586" xr:uid="{00000000-0005-0000-0000-00000B880000}"/>
    <cellStyle name="Normal 2 3 7 2 4 7" xfId="33587" xr:uid="{00000000-0005-0000-0000-00000C880000}"/>
    <cellStyle name="Normal 2 3 7 2 5" xfId="33588" xr:uid="{00000000-0005-0000-0000-00000D880000}"/>
    <cellStyle name="Normal 2 3 7 2 6" xfId="33589" xr:uid="{00000000-0005-0000-0000-00000E880000}"/>
    <cellStyle name="Normal 2 3 7 2 7" xfId="33590" xr:uid="{00000000-0005-0000-0000-00000F880000}"/>
    <cellStyle name="Normal 2 3 7 2 8" xfId="33591" xr:uid="{00000000-0005-0000-0000-000010880000}"/>
    <cellStyle name="Normal 2 3 7 2 9" xfId="33592" xr:uid="{00000000-0005-0000-0000-000011880000}"/>
    <cellStyle name="Normal 2 3 7 3" xfId="33593" xr:uid="{00000000-0005-0000-0000-000012880000}"/>
    <cellStyle name="Normal 2 3 7 3 2" xfId="33594" xr:uid="{00000000-0005-0000-0000-000013880000}"/>
    <cellStyle name="Normal 2 3 7 3 2 2" xfId="33595" xr:uid="{00000000-0005-0000-0000-000014880000}"/>
    <cellStyle name="Normal 2 3 7 3 2 2 2" xfId="33596" xr:uid="{00000000-0005-0000-0000-000015880000}"/>
    <cellStyle name="Normal 2 3 7 3 2 2 3" xfId="33597" xr:uid="{00000000-0005-0000-0000-000016880000}"/>
    <cellStyle name="Normal 2 3 7 3 2 2 4" xfId="33598" xr:uid="{00000000-0005-0000-0000-000017880000}"/>
    <cellStyle name="Normal 2 3 7 3 2 2 5" xfId="33599" xr:uid="{00000000-0005-0000-0000-000018880000}"/>
    <cellStyle name="Normal 2 3 7 3 2 2 6" xfId="33600" xr:uid="{00000000-0005-0000-0000-000019880000}"/>
    <cellStyle name="Normal 2 3 7 3 2 2 7" xfId="33601" xr:uid="{00000000-0005-0000-0000-00001A880000}"/>
    <cellStyle name="Normal 2 3 7 3 2 3" xfId="33602" xr:uid="{00000000-0005-0000-0000-00001B880000}"/>
    <cellStyle name="Normal 2 3 7 3 2 4" xfId="33603" xr:uid="{00000000-0005-0000-0000-00001C880000}"/>
    <cellStyle name="Normal 2 3 7 3 2 5" xfId="33604" xr:uid="{00000000-0005-0000-0000-00001D880000}"/>
    <cellStyle name="Normal 2 3 7 3 2 6" xfId="33605" xr:uid="{00000000-0005-0000-0000-00001E880000}"/>
    <cellStyle name="Normal 2 3 7 3 2 7" xfId="33606" xr:uid="{00000000-0005-0000-0000-00001F880000}"/>
    <cellStyle name="Normal 2 3 7 3 2 8" xfId="33607" xr:uid="{00000000-0005-0000-0000-000020880000}"/>
    <cellStyle name="Normal 2 3 7 3 3" xfId="33608" xr:uid="{00000000-0005-0000-0000-000021880000}"/>
    <cellStyle name="Normal 2 3 7 3 3 2" xfId="33609" xr:uid="{00000000-0005-0000-0000-000022880000}"/>
    <cellStyle name="Normal 2 3 7 3 3 3" xfId="33610" xr:uid="{00000000-0005-0000-0000-000023880000}"/>
    <cellStyle name="Normal 2 3 7 3 3 4" xfId="33611" xr:uid="{00000000-0005-0000-0000-000024880000}"/>
    <cellStyle name="Normal 2 3 7 3 3 5" xfId="33612" xr:uid="{00000000-0005-0000-0000-000025880000}"/>
    <cellStyle name="Normal 2 3 7 3 3 6" xfId="33613" xr:uid="{00000000-0005-0000-0000-000026880000}"/>
    <cellStyle name="Normal 2 3 7 3 3 7" xfId="33614" xr:uid="{00000000-0005-0000-0000-000027880000}"/>
    <cellStyle name="Normal 2 3 7 3 4" xfId="33615" xr:uid="{00000000-0005-0000-0000-000028880000}"/>
    <cellStyle name="Normal 2 3 7 3 5" xfId="33616" xr:uid="{00000000-0005-0000-0000-000029880000}"/>
    <cellStyle name="Normal 2 3 7 3 6" xfId="33617" xr:uid="{00000000-0005-0000-0000-00002A880000}"/>
    <cellStyle name="Normal 2 3 7 3 7" xfId="33618" xr:uid="{00000000-0005-0000-0000-00002B880000}"/>
    <cellStyle name="Normal 2 3 7 3 8" xfId="33619" xr:uid="{00000000-0005-0000-0000-00002C880000}"/>
    <cellStyle name="Normal 2 3 7 3 9" xfId="33620" xr:uid="{00000000-0005-0000-0000-00002D880000}"/>
    <cellStyle name="Normal 2 3 7 4" xfId="33621" xr:uid="{00000000-0005-0000-0000-00002E880000}"/>
    <cellStyle name="Normal 2 3 7 4 2" xfId="33622" xr:uid="{00000000-0005-0000-0000-00002F880000}"/>
    <cellStyle name="Normal 2 3 7 4 2 2" xfId="33623" xr:uid="{00000000-0005-0000-0000-000030880000}"/>
    <cellStyle name="Normal 2 3 7 4 2 3" xfId="33624" xr:uid="{00000000-0005-0000-0000-000031880000}"/>
    <cellStyle name="Normal 2 3 7 4 2 4" xfId="33625" xr:uid="{00000000-0005-0000-0000-000032880000}"/>
    <cellStyle name="Normal 2 3 7 4 2 5" xfId="33626" xr:uid="{00000000-0005-0000-0000-000033880000}"/>
    <cellStyle name="Normal 2 3 7 4 2 6" xfId="33627" xr:uid="{00000000-0005-0000-0000-000034880000}"/>
    <cellStyle name="Normal 2 3 7 4 2 7" xfId="33628" xr:uid="{00000000-0005-0000-0000-000035880000}"/>
    <cellStyle name="Normal 2 3 7 4 3" xfId="33629" xr:uid="{00000000-0005-0000-0000-000036880000}"/>
    <cellStyle name="Normal 2 3 7 4 4" xfId="33630" xr:uid="{00000000-0005-0000-0000-000037880000}"/>
    <cellStyle name="Normal 2 3 7 4 5" xfId="33631" xr:uid="{00000000-0005-0000-0000-000038880000}"/>
    <cellStyle name="Normal 2 3 7 4 6" xfId="33632" xr:uid="{00000000-0005-0000-0000-000039880000}"/>
    <cellStyle name="Normal 2 3 7 4 7" xfId="33633" xr:uid="{00000000-0005-0000-0000-00003A880000}"/>
    <cellStyle name="Normal 2 3 7 4 8" xfId="33634" xr:uid="{00000000-0005-0000-0000-00003B880000}"/>
    <cellStyle name="Normal 2 3 7 5" xfId="33635" xr:uid="{00000000-0005-0000-0000-00003C880000}"/>
    <cellStyle name="Normal 2 3 7 5 2" xfId="33636" xr:uid="{00000000-0005-0000-0000-00003D880000}"/>
    <cellStyle name="Normal 2 3 7 5 3" xfId="33637" xr:uid="{00000000-0005-0000-0000-00003E880000}"/>
    <cellStyle name="Normal 2 3 7 5 4" xfId="33638" xr:uid="{00000000-0005-0000-0000-00003F880000}"/>
    <cellStyle name="Normal 2 3 7 5 5" xfId="33639" xr:uid="{00000000-0005-0000-0000-000040880000}"/>
    <cellStyle name="Normal 2 3 7 5 6" xfId="33640" xr:uid="{00000000-0005-0000-0000-000041880000}"/>
    <cellStyle name="Normal 2 3 7 5 7" xfId="33641" xr:uid="{00000000-0005-0000-0000-000042880000}"/>
    <cellStyle name="Normal 2 3 7 6" xfId="33642" xr:uid="{00000000-0005-0000-0000-000043880000}"/>
    <cellStyle name="Normal 2 3 7 7" xfId="33643" xr:uid="{00000000-0005-0000-0000-000044880000}"/>
    <cellStyle name="Normal 2 3 7 8" xfId="33644" xr:uid="{00000000-0005-0000-0000-000045880000}"/>
    <cellStyle name="Normal 2 3 7 9" xfId="33645" xr:uid="{00000000-0005-0000-0000-000046880000}"/>
    <cellStyle name="Normal 2 3 8" xfId="33646" xr:uid="{00000000-0005-0000-0000-000047880000}"/>
    <cellStyle name="Normal 2 3 8 10" xfId="33647" xr:uid="{00000000-0005-0000-0000-000048880000}"/>
    <cellStyle name="Normal 2 3 8 11" xfId="33648" xr:uid="{00000000-0005-0000-0000-000049880000}"/>
    <cellStyle name="Normal 2 3 8 2" xfId="33649" xr:uid="{00000000-0005-0000-0000-00004A880000}"/>
    <cellStyle name="Normal 2 3 8 2 10" xfId="33650" xr:uid="{00000000-0005-0000-0000-00004B880000}"/>
    <cellStyle name="Normal 2 3 8 2 2" xfId="33651" xr:uid="{00000000-0005-0000-0000-00004C880000}"/>
    <cellStyle name="Normal 2 3 8 2 2 2" xfId="33652" xr:uid="{00000000-0005-0000-0000-00004D880000}"/>
    <cellStyle name="Normal 2 3 8 2 2 2 2" xfId="33653" xr:uid="{00000000-0005-0000-0000-00004E880000}"/>
    <cellStyle name="Normal 2 3 8 2 2 2 3" xfId="33654" xr:uid="{00000000-0005-0000-0000-00004F880000}"/>
    <cellStyle name="Normal 2 3 8 2 2 2 4" xfId="33655" xr:uid="{00000000-0005-0000-0000-000050880000}"/>
    <cellStyle name="Normal 2 3 8 2 2 2 5" xfId="33656" xr:uid="{00000000-0005-0000-0000-000051880000}"/>
    <cellStyle name="Normal 2 3 8 2 2 2 6" xfId="33657" xr:uid="{00000000-0005-0000-0000-000052880000}"/>
    <cellStyle name="Normal 2 3 8 2 2 2 7" xfId="33658" xr:uid="{00000000-0005-0000-0000-000053880000}"/>
    <cellStyle name="Normal 2 3 8 2 2 3" xfId="33659" xr:uid="{00000000-0005-0000-0000-000054880000}"/>
    <cellStyle name="Normal 2 3 8 2 2 4" xfId="33660" xr:uid="{00000000-0005-0000-0000-000055880000}"/>
    <cellStyle name="Normal 2 3 8 2 2 5" xfId="33661" xr:uid="{00000000-0005-0000-0000-000056880000}"/>
    <cellStyle name="Normal 2 3 8 2 2 6" xfId="33662" xr:uid="{00000000-0005-0000-0000-000057880000}"/>
    <cellStyle name="Normal 2 3 8 2 2 7" xfId="33663" xr:uid="{00000000-0005-0000-0000-000058880000}"/>
    <cellStyle name="Normal 2 3 8 2 2 8" xfId="33664" xr:uid="{00000000-0005-0000-0000-000059880000}"/>
    <cellStyle name="Normal 2 3 8 2 3" xfId="33665" xr:uid="{00000000-0005-0000-0000-00005A880000}"/>
    <cellStyle name="Normal 2 3 8 2 3 2" xfId="33666" xr:uid="{00000000-0005-0000-0000-00005B880000}"/>
    <cellStyle name="Normal 2 3 8 2 3 2 2" xfId="33667" xr:uid="{00000000-0005-0000-0000-00005C880000}"/>
    <cellStyle name="Normal 2 3 8 2 3 2 3" xfId="33668" xr:uid="{00000000-0005-0000-0000-00005D880000}"/>
    <cellStyle name="Normal 2 3 8 2 3 2 4" xfId="33669" xr:uid="{00000000-0005-0000-0000-00005E880000}"/>
    <cellStyle name="Normal 2 3 8 2 3 2 5" xfId="33670" xr:uid="{00000000-0005-0000-0000-00005F880000}"/>
    <cellStyle name="Normal 2 3 8 2 3 2 6" xfId="33671" xr:uid="{00000000-0005-0000-0000-000060880000}"/>
    <cellStyle name="Normal 2 3 8 2 3 2 7" xfId="33672" xr:uid="{00000000-0005-0000-0000-000061880000}"/>
    <cellStyle name="Normal 2 3 8 2 3 3" xfId="33673" xr:uid="{00000000-0005-0000-0000-000062880000}"/>
    <cellStyle name="Normal 2 3 8 2 3 4" xfId="33674" xr:uid="{00000000-0005-0000-0000-000063880000}"/>
    <cellStyle name="Normal 2 3 8 2 3 5" xfId="33675" xr:uid="{00000000-0005-0000-0000-000064880000}"/>
    <cellStyle name="Normal 2 3 8 2 3 6" xfId="33676" xr:uid="{00000000-0005-0000-0000-000065880000}"/>
    <cellStyle name="Normal 2 3 8 2 3 7" xfId="33677" xr:uid="{00000000-0005-0000-0000-000066880000}"/>
    <cellStyle name="Normal 2 3 8 2 3 8" xfId="33678" xr:uid="{00000000-0005-0000-0000-000067880000}"/>
    <cellStyle name="Normal 2 3 8 2 4" xfId="33679" xr:uid="{00000000-0005-0000-0000-000068880000}"/>
    <cellStyle name="Normal 2 3 8 2 4 2" xfId="33680" xr:uid="{00000000-0005-0000-0000-000069880000}"/>
    <cellStyle name="Normal 2 3 8 2 4 3" xfId="33681" xr:uid="{00000000-0005-0000-0000-00006A880000}"/>
    <cellStyle name="Normal 2 3 8 2 4 4" xfId="33682" xr:uid="{00000000-0005-0000-0000-00006B880000}"/>
    <cellStyle name="Normal 2 3 8 2 4 5" xfId="33683" xr:uid="{00000000-0005-0000-0000-00006C880000}"/>
    <cellStyle name="Normal 2 3 8 2 4 6" xfId="33684" xr:uid="{00000000-0005-0000-0000-00006D880000}"/>
    <cellStyle name="Normal 2 3 8 2 4 7" xfId="33685" xr:uid="{00000000-0005-0000-0000-00006E880000}"/>
    <cellStyle name="Normal 2 3 8 2 5" xfId="33686" xr:uid="{00000000-0005-0000-0000-00006F880000}"/>
    <cellStyle name="Normal 2 3 8 2 6" xfId="33687" xr:uid="{00000000-0005-0000-0000-000070880000}"/>
    <cellStyle name="Normal 2 3 8 2 7" xfId="33688" xr:uid="{00000000-0005-0000-0000-000071880000}"/>
    <cellStyle name="Normal 2 3 8 2 8" xfId="33689" xr:uid="{00000000-0005-0000-0000-000072880000}"/>
    <cellStyle name="Normal 2 3 8 2 9" xfId="33690" xr:uid="{00000000-0005-0000-0000-000073880000}"/>
    <cellStyle name="Normal 2 3 8 3" xfId="33691" xr:uid="{00000000-0005-0000-0000-000074880000}"/>
    <cellStyle name="Normal 2 3 8 3 2" xfId="33692" xr:uid="{00000000-0005-0000-0000-000075880000}"/>
    <cellStyle name="Normal 2 3 8 3 2 2" xfId="33693" xr:uid="{00000000-0005-0000-0000-000076880000}"/>
    <cellStyle name="Normal 2 3 8 3 2 2 2" xfId="33694" xr:uid="{00000000-0005-0000-0000-000077880000}"/>
    <cellStyle name="Normal 2 3 8 3 2 2 3" xfId="33695" xr:uid="{00000000-0005-0000-0000-000078880000}"/>
    <cellStyle name="Normal 2 3 8 3 2 2 4" xfId="33696" xr:uid="{00000000-0005-0000-0000-000079880000}"/>
    <cellStyle name="Normal 2 3 8 3 2 2 5" xfId="33697" xr:uid="{00000000-0005-0000-0000-00007A880000}"/>
    <cellStyle name="Normal 2 3 8 3 2 2 6" xfId="33698" xr:uid="{00000000-0005-0000-0000-00007B880000}"/>
    <cellStyle name="Normal 2 3 8 3 2 2 7" xfId="33699" xr:uid="{00000000-0005-0000-0000-00007C880000}"/>
    <cellStyle name="Normal 2 3 8 3 2 3" xfId="33700" xr:uid="{00000000-0005-0000-0000-00007D880000}"/>
    <cellStyle name="Normal 2 3 8 3 2 4" xfId="33701" xr:uid="{00000000-0005-0000-0000-00007E880000}"/>
    <cellStyle name="Normal 2 3 8 3 2 5" xfId="33702" xr:uid="{00000000-0005-0000-0000-00007F880000}"/>
    <cellStyle name="Normal 2 3 8 3 2 6" xfId="33703" xr:uid="{00000000-0005-0000-0000-000080880000}"/>
    <cellStyle name="Normal 2 3 8 3 2 7" xfId="33704" xr:uid="{00000000-0005-0000-0000-000081880000}"/>
    <cellStyle name="Normal 2 3 8 3 2 8" xfId="33705" xr:uid="{00000000-0005-0000-0000-000082880000}"/>
    <cellStyle name="Normal 2 3 8 3 3" xfId="33706" xr:uid="{00000000-0005-0000-0000-000083880000}"/>
    <cellStyle name="Normal 2 3 8 3 3 2" xfId="33707" xr:uid="{00000000-0005-0000-0000-000084880000}"/>
    <cellStyle name="Normal 2 3 8 3 3 3" xfId="33708" xr:uid="{00000000-0005-0000-0000-000085880000}"/>
    <cellStyle name="Normal 2 3 8 3 3 4" xfId="33709" xr:uid="{00000000-0005-0000-0000-000086880000}"/>
    <cellStyle name="Normal 2 3 8 3 3 5" xfId="33710" xr:uid="{00000000-0005-0000-0000-000087880000}"/>
    <cellStyle name="Normal 2 3 8 3 3 6" xfId="33711" xr:uid="{00000000-0005-0000-0000-000088880000}"/>
    <cellStyle name="Normal 2 3 8 3 3 7" xfId="33712" xr:uid="{00000000-0005-0000-0000-000089880000}"/>
    <cellStyle name="Normal 2 3 8 3 4" xfId="33713" xr:uid="{00000000-0005-0000-0000-00008A880000}"/>
    <cellStyle name="Normal 2 3 8 3 5" xfId="33714" xr:uid="{00000000-0005-0000-0000-00008B880000}"/>
    <cellStyle name="Normal 2 3 8 3 6" xfId="33715" xr:uid="{00000000-0005-0000-0000-00008C880000}"/>
    <cellStyle name="Normal 2 3 8 3 7" xfId="33716" xr:uid="{00000000-0005-0000-0000-00008D880000}"/>
    <cellStyle name="Normal 2 3 8 3 8" xfId="33717" xr:uid="{00000000-0005-0000-0000-00008E880000}"/>
    <cellStyle name="Normal 2 3 8 3 9" xfId="33718" xr:uid="{00000000-0005-0000-0000-00008F880000}"/>
    <cellStyle name="Normal 2 3 8 4" xfId="33719" xr:uid="{00000000-0005-0000-0000-000090880000}"/>
    <cellStyle name="Normal 2 3 8 4 2" xfId="33720" xr:uid="{00000000-0005-0000-0000-000091880000}"/>
    <cellStyle name="Normal 2 3 8 4 2 2" xfId="33721" xr:uid="{00000000-0005-0000-0000-000092880000}"/>
    <cellStyle name="Normal 2 3 8 4 2 3" xfId="33722" xr:uid="{00000000-0005-0000-0000-000093880000}"/>
    <cellStyle name="Normal 2 3 8 4 2 4" xfId="33723" xr:uid="{00000000-0005-0000-0000-000094880000}"/>
    <cellStyle name="Normal 2 3 8 4 2 5" xfId="33724" xr:uid="{00000000-0005-0000-0000-000095880000}"/>
    <cellStyle name="Normal 2 3 8 4 2 6" xfId="33725" xr:uid="{00000000-0005-0000-0000-000096880000}"/>
    <cellStyle name="Normal 2 3 8 4 2 7" xfId="33726" xr:uid="{00000000-0005-0000-0000-000097880000}"/>
    <cellStyle name="Normal 2 3 8 4 3" xfId="33727" xr:uid="{00000000-0005-0000-0000-000098880000}"/>
    <cellStyle name="Normal 2 3 8 4 4" xfId="33728" xr:uid="{00000000-0005-0000-0000-000099880000}"/>
    <cellStyle name="Normal 2 3 8 4 5" xfId="33729" xr:uid="{00000000-0005-0000-0000-00009A880000}"/>
    <cellStyle name="Normal 2 3 8 4 6" xfId="33730" xr:uid="{00000000-0005-0000-0000-00009B880000}"/>
    <cellStyle name="Normal 2 3 8 4 7" xfId="33731" xr:uid="{00000000-0005-0000-0000-00009C880000}"/>
    <cellStyle name="Normal 2 3 8 4 8" xfId="33732" xr:uid="{00000000-0005-0000-0000-00009D880000}"/>
    <cellStyle name="Normal 2 3 8 5" xfId="33733" xr:uid="{00000000-0005-0000-0000-00009E880000}"/>
    <cellStyle name="Normal 2 3 8 5 2" xfId="33734" xr:uid="{00000000-0005-0000-0000-00009F880000}"/>
    <cellStyle name="Normal 2 3 8 5 3" xfId="33735" xr:uid="{00000000-0005-0000-0000-0000A0880000}"/>
    <cellStyle name="Normal 2 3 8 5 4" xfId="33736" xr:uid="{00000000-0005-0000-0000-0000A1880000}"/>
    <cellStyle name="Normal 2 3 8 5 5" xfId="33737" xr:uid="{00000000-0005-0000-0000-0000A2880000}"/>
    <cellStyle name="Normal 2 3 8 5 6" xfId="33738" xr:uid="{00000000-0005-0000-0000-0000A3880000}"/>
    <cellStyle name="Normal 2 3 8 5 7" xfId="33739" xr:uid="{00000000-0005-0000-0000-0000A4880000}"/>
    <cellStyle name="Normal 2 3 8 6" xfId="33740" xr:uid="{00000000-0005-0000-0000-0000A5880000}"/>
    <cellStyle name="Normal 2 3 8 7" xfId="33741" xr:uid="{00000000-0005-0000-0000-0000A6880000}"/>
    <cellStyle name="Normal 2 3 8 8" xfId="33742" xr:uid="{00000000-0005-0000-0000-0000A7880000}"/>
    <cellStyle name="Normal 2 3 8 9" xfId="33743" xr:uid="{00000000-0005-0000-0000-0000A8880000}"/>
    <cellStyle name="Normal 2 3 9" xfId="33744" xr:uid="{00000000-0005-0000-0000-0000A9880000}"/>
    <cellStyle name="Normal 2 3 9 10" xfId="33745" xr:uid="{00000000-0005-0000-0000-0000AA880000}"/>
    <cellStyle name="Normal 2 3 9 2" xfId="33746" xr:uid="{00000000-0005-0000-0000-0000AB880000}"/>
    <cellStyle name="Normal 2 3 9 2 2" xfId="33747" xr:uid="{00000000-0005-0000-0000-0000AC880000}"/>
    <cellStyle name="Normal 2 3 9 2 2 2" xfId="33748" xr:uid="{00000000-0005-0000-0000-0000AD880000}"/>
    <cellStyle name="Normal 2 3 9 2 2 2 2" xfId="33749" xr:uid="{00000000-0005-0000-0000-0000AE880000}"/>
    <cellStyle name="Normal 2 3 9 2 2 2 3" xfId="33750" xr:uid="{00000000-0005-0000-0000-0000AF880000}"/>
    <cellStyle name="Normal 2 3 9 2 2 2 4" xfId="33751" xr:uid="{00000000-0005-0000-0000-0000B0880000}"/>
    <cellStyle name="Normal 2 3 9 2 2 2 5" xfId="33752" xr:uid="{00000000-0005-0000-0000-0000B1880000}"/>
    <cellStyle name="Normal 2 3 9 2 2 2 6" xfId="33753" xr:uid="{00000000-0005-0000-0000-0000B2880000}"/>
    <cellStyle name="Normal 2 3 9 2 2 2 7" xfId="33754" xr:uid="{00000000-0005-0000-0000-0000B3880000}"/>
    <cellStyle name="Normal 2 3 9 2 2 3" xfId="33755" xr:uid="{00000000-0005-0000-0000-0000B4880000}"/>
    <cellStyle name="Normal 2 3 9 2 2 4" xfId="33756" xr:uid="{00000000-0005-0000-0000-0000B5880000}"/>
    <cellStyle name="Normal 2 3 9 2 2 5" xfId="33757" xr:uid="{00000000-0005-0000-0000-0000B6880000}"/>
    <cellStyle name="Normal 2 3 9 2 2 6" xfId="33758" xr:uid="{00000000-0005-0000-0000-0000B7880000}"/>
    <cellStyle name="Normal 2 3 9 2 2 7" xfId="33759" xr:uid="{00000000-0005-0000-0000-0000B8880000}"/>
    <cellStyle name="Normal 2 3 9 2 2 8" xfId="33760" xr:uid="{00000000-0005-0000-0000-0000B9880000}"/>
    <cellStyle name="Normal 2 3 9 2 3" xfId="33761" xr:uid="{00000000-0005-0000-0000-0000BA880000}"/>
    <cellStyle name="Normal 2 3 9 2 3 2" xfId="33762" xr:uid="{00000000-0005-0000-0000-0000BB880000}"/>
    <cellStyle name="Normal 2 3 9 2 3 3" xfId="33763" xr:uid="{00000000-0005-0000-0000-0000BC880000}"/>
    <cellStyle name="Normal 2 3 9 2 3 4" xfId="33764" xr:uid="{00000000-0005-0000-0000-0000BD880000}"/>
    <cellStyle name="Normal 2 3 9 2 3 5" xfId="33765" xr:uid="{00000000-0005-0000-0000-0000BE880000}"/>
    <cellStyle name="Normal 2 3 9 2 3 6" xfId="33766" xr:uid="{00000000-0005-0000-0000-0000BF880000}"/>
    <cellStyle name="Normal 2 3 9 2 3 7" xfId="33767" xr:uid="{00000000-0005-0000-0000-0000C0880000}"/>
    <cellStyle name="Normal 2 3 9 2 4" xfId="33768" xr:uid="{00000000-0005-0000-0000-0000C1880000}"/>
    <cellStyle name="Normal 2 3 9 2 5" xfId="33769" xr:uid="{00000000-0005-0000-0000-0000C2880000}"/>
    <cellStyle name="Normal 2 3 9 2 6" xfId="33770" xr:uid="{00000000-0005-0000-0000-0000C3880000}"/>
    <cellStyle name="Normal 2 3 9 2 7" xfId="33771" xr:uid="{00000000-0005-0000-0000-0000C4880000}"/>
    <cellStyle name="Normal 2 3 9 2 8" xfId="33772" xr:uid="{00000000-0005-0000-0000-0000C5880000}"/>
    <cellStyle name="Normal 2 3 9 2 9" xfId="33773" xr:uid="{00000000-0005-0000-0000-0000C6880000}"/>
    <cellStyle name="Normal 2 3 9 3" xfId="33774" xr:uid="{00000000-0005-0000-0000-0000C7880000}"/>
    <cellStyle name="Normal 2 3 9 3 2" xfId="33775" xr:uid="{00000000-0005-0000-0000-0000C8880000}"/>
    <cellStyle name="Normal 2 3 9 3 2 2" xfId="33776" xr:uid="{00000000-0005-0000-0000-0000C9880000}"/>
    <cellStyle name="Normal 2 3 9 3 2 3" xfId="33777" xr:uid="{00000000-0005-0000-0000-0000CA880000}"/>
    <cellStyle name="Normal 2 3 9 3 2 4" xfId="33778" xr:uid="{00000000-0005-0000-0000-0000CB880000}"/>
    <cellStyle name="Normal 2 3 9 3 2 5" xfId="33779" xr:uid="{00000000-0005-0000-0000-0000CC880000}"/>
    <cellStyle name="Normal 2 3 9 3 2 6" xfId="33780" xr:uid="{00000000-0005-0000-0000-0000CD880000}"/>
    <cellStyle name="Normal 2 3 9 3 2 7" xfId="33781" xr:uid="{00000000-0005-0000-0000-0000CE880000}"/>
    <cellStyle name="Normal 2 3 9 3 3" xfId="33782" xr:uid="{00000000-0005-0000-0000-0000CF880000}"/>
    <cellStyle name="Normal 2 3 9 3 4" xfId="33783" xr:uid="{00000000-0005-0000-0000-0000D0880000}"/>
    <cellStyle name="Normal 2 3 9 3 5" xfId="33784" xr:uid="{00000000-0005-0000-0000-0000D1880000}"/>
    <cellStyle name="Normal 2 3 9 3 6" xfId="33785" xr:uid="{00000000-0005-0000-0000-0000D2880000}"/>
    <cellStyle name="Normal 2 3 9 3 7" xfId="33786" xr:uid="{00000000-0005-0000-0000-0000D3880000}"/>
    <cellStyle name="Normal 2 3 9 3 8" xfId="33787" xr:uid="{00000000-0005-0000-0000-0000D4880000}"/>
    <cellStyle name="Normal 2 3 9 4" xfId="33788" xr:uid="{00000000-0005-0000-0000-0000D5880000}"/>
    <cellStyle name="Normal 2 3 9 4 2" xfId="33789" xr:uid="{00000000-0005-0000-0000-0000D6880000}"/>
    <cellStyle name="Normal 2 3 9 4 3" xfId="33790" xr:uid="{00000000-0005-0000-0000-0000D7880000}"/>
    <cellStyle name="Normal 2 3 9 4 4" xfId="33791" xr:uid="{00000000-0005-0000-0000-0000D8880000}"/>
    <cellStyle name="Normal 2 3 9 4 5" xfId="33792" xr:uid="{00000000-0005-0000-0000-0000D9880000}"/>
    <cellStyle name="Normal 2 3 9 4 6" xfId="33793" xr:uid="{00000000-0005-0000-0000-0000DA880000}"/>
    <cellStyle name="Normal 2 3 9 4 7" xfId="33794" xr:uid="{00000000-0005-0000-0000-0000DB880000}"/>
    <cellStyle name="Normal 2 3 9 5" xfId="33795" xr:uid="{00000000-0005-0000-0000-0000DC880000}"/>
    <cellStyle name="Normal 2 3 9 6" xfId="33796" xr:uid="{00000000-0005-0000-0000-0000DD880000}"/>
    <cellStyle name="Normal 2 3 9 7" xfId="33797" xr:uid="{00000000-0005-0000-0000-0000DE880000}"/>
    <cellStyle name="Normal 2 3 9 8" xfId="33798" xr:uid="{00000000-0005-0000-0000-0000DF880000}"/>
    <cellStyle name="Normal 2 3 9 9" xfId="33799" xr:uid="{00000000-0005-0000-0000-0000E0880000}"/>
    <cellStyle name="Normal 2 3_Sheet1" xfId="33800" xr:uid="{00000000-0005-0000-0000-0000E1880000}"/>
    <cellStyle name="Normal 2 4" xfId="591" xr:uid="{00000000-0005-0000-0000-0000E2880000}"/>
    <cellStyle name="Normal 2 4 10" xfId="33801" xr:uid="{00000000-0005-0000-0000-0000E3880000}"/>
    <cellStyle name="Normal 2 4 11" xfId="33802" xr:uid="{00000000-0005-0000-0000-0000E4880000}"/>
    <cellStyle name="Normal 2 4 12" xfId="33803" xr:uid="{00000000-0005-0000-0000-0000E5880000}"/>
    <cellStyle name="Normal 2 4 13" xfId="33804" xr:uid="{00000000-0005-0000-0000-0000E6880000}"/>
    <cellStyle name="Normal 2 4 14" xfId="33805" xr:uid="{00000000-0005-0000-0000-0000E7880000}"/>
    <cellStyle name="Normal 2 4 15" xfId="33806" xr:uid="{00000000-0005-0000-0000-0000E8880000}"/>
    <cellStyle name="Normal 2 4 16" xfId="33807" xr:uid="{00000000-0005-0000-0000-0000E9880000}"/>
    <cellStyle name="Normal 2 4 17" xfId="57363" xr:uid="{00000000-0005-0000-0000-0000EA880000}"/>
    <cellStyle name="Normal 2 4 2" xfId="2831" xr:uid="{00000000-0005-0000-0000-0000EB880000}"/>
    <cellStyle name="Normal 2 4 2 10" xfId="33808" xr:uid="{00000000-0005-0000-0000-0000EC880000}"/>
    <cellStyle name="Normal 2 4 2 11" xfId="33809" xr:uid="{00000000-0005-0000-0000-0000ED880000}"/>
    <cellStyle name="Normal 2 4 2 12" xfId="33810" xr:uid="{00000000-0005-0000-0000-0000EE880000}"/>
    <cellStyle name="Normal 2 4 2 2" xfId="33811" xr:uid="{00000000-0005-0000-0000-0000EF880000}"/>
    <cellStyle name="Normal 2 4 2 2 10" xfId="33812" xr:uid="{00000000-0005-0000-0000-0000F0880000}"/>
    <cellStyle name="Normal 2 4 2 2 11" xfId="33813" xr:uid="{00000000-0005-0000-0000-0000F1880000}"/>
    <cellStyle name="Normal 2 4 2 2 2" xfId="33814" xr:uid="{00000000-0005-0000-0000-0000F2880000}"/>
    <cellStyle name="Normal 2 4 2 2 2 10" xfId="33815" xr:uid="{00000000-0005-0000-0000-0000F3880000}"/>
    <cellStyle name="Normal 2 4 2 2 2 2" xfId="33816" xr:uid="{00000000-0005-0000-0000-0000F4880000}"/>
    <cellStyle name="Normal 2 4 2 2 2 2 2" xfId="33817" xr:uid="{00000000-0005-0000-0000-0000F5880000}"/>
    <cellStyle name="Normal 2 4 2 2 2 2 2 2" xfId="33818" xr:uid="{00000000-0005-0000-0000-0000F6880000}"/>
    <cellStyle name="Normal 2 4 2 2 2 2 2 3" xfId="33819" xr:uid="{00000000-0005-0000-0000-0000F7880000}"/>
    <cellStyle name="Normal 2 4 2 2 2 2 2 4" xfId="33820" xr:uid="{00000000-0005-0000-0000-0000F8880000}"/>
    <cellStyle name="Normal 2 4 2 2 2 2 2 5" xfId="33821" xr:uid="{00000000-0005-0000-0000-0000F9880000}"/>
    <cellStyle name="Normal 2 4 2 2 2 2 2 6" xfId="33822" xr:uid="{00000000-0005-0000-0000-0000FA880000}"/>
    <cellStyle name="Normal 2 4 2 2 2 2 2 7" xfId="33823" xr:uid="{00000000-0005-0000-0000-0000FB880000}"/>
    <cellStyle name="Normal 2 4 2 2 2 2 3" xfId="33824" xr:uid="{00000000-0005-0000-0000-0000FC880000}"/>
    <cellStyle name="Normal 2 4 2 2 2 2 4" xfId="33825" xr:uid="{00000000-0005-0000-0000-0000FD880000}"/>
    <cellStyle name="Normal 2 4 2 2 2 2 5" xfId="33826" xr:uid="{00000000-0005-0000-0000-0000FE880000}"/>
    <cellStyle name="Normal 2 4 2 2 2 2 6" xfId="33827" xr:uid="{00000000-0005-0000-0000-0000FF880000}"/>
    <cellStyle name="Normal 2 4 2 2 2 2 7" xfId="33828" xr:uid="{00000000-0005-0000-0000-000000890000}"/>
    <cellStyle name="Normal 2 4 2 2 2 2 8" xfId="33829" xr:uid="{00000000-0005-0000-0000-000001890000}"/>
    <cellStyle name="Normal 2 4 2 2 2 3" xfId="33830" xr:uid="{00000000-0005-0000-0000-000002890000}"/>
    <cellStyle name="Normal 2 4 2 2 2 3 2" xfId="33831" xr:uid="{00000000-0005-0000-0000-000003890000}"/>
    <cellStyle name="Normal 2 4 2 2 2 3 2 2" xfId="33832" xr:uid="{00000000-0005-0000-0000-000004890000}"/>
    <cellStyle name="Normal 2 4 2 2 2 3 2 3" xfId="33833" xr:uid="{00000000-0005-0000-0000-000005890000}"/>
    <cellStyle name="Normal 2 4 2 2 2 3 2 4" xfId="33834" xr:uid="{00000000-0005-0000-0000-000006890000}"/>
    <cellStyle name="Normal 2 4 2 2 2 3 2 5" xfId="33835" xr:uid="{00000000-0005-0000-0000-000007890000}"/>
    <cellStyle name="Normal 2 4 2 2 2 3 2 6" xfId="33836" xr:uid="{00000000-0005-0000-0000-000008890000}"/>
    <cellStyle name="Normal 2 4 2 2 2 3 2 7" xfId="33837" xr:uid="{00000000-0005-0000-0000-000009890000}"/>
    <cellStyle name="Normal 2 4 2 2 2 3 3" xfId="33838" xr:uid="{00000000-0005-0000-0000-00000A890000}"/>
    <cellStyle name="Normal 2 4 2 2 2 3 4" xfId="33839" xr:uid="{00000000-0005-0000-0000-00000B890000}"/>
    <cellStyle name="Normal 2 4 2 2 2 3 5" xfId="33840" xr:uid="{00000000-0005-0000-0000-00000C890000}"/>
    <cellStyle name="Normal 2 4 2 2 2 3 6" xfId="33841" xr:uid="{00000000-0005-0000-0000-00000D890000}"/>
    <cellStyle name="Normal 2 4 2 2 2 3 7" xfId="33842" xr:uid="{00000000-0005-0000-0000-00000E890000}"/>
    <cellStyle name="Normal 2 4 2 2 2 3 8" xfId="33843" xr:uid="{00000000-0005-0000-0000-00000F890000}"/>
    <cellStyle name="Normal 2 4 2 2 2 4" xfId="33844" xr:uid="{00000000-0005-0000-0000-000010890000}"/>
    <cellStyle name="Normal 2 4 2 2 2 4 2" xfId="33845" xr:uid="{00000000-0005-0000-0000-000011890000}"/>
    <cellStyle name="Normal 2 4 2 2 2 4 3" xfId="33846" xr:uid="{00000000-0005-0000-0000-000012890000}"/>
    <cellStyle name="Normal 2 4 2 2 2 4 4" xfId="33847" xr:uid="{00000000-0005-0000-0000-000013890000}"/>
    <cellStyle name="Normal 2 4 2 2 2 4 5" xfId="33848" xr:uid="{00000000-0005-0000-0000-000014890000}"/>
    <cellStyle name="Normal 2 4 2 2 2 4 6" xfId="33849" xr:uid="{00000000-0005-0000-0000-000015890000}"/>
    <cellStyle name="Normal 2 4 2 2 2 4 7" xfId="33850" xr:uid="{00000000-0005-0000-0000-000016890000}"/>
    <cellStyle name="Normal 2 4 2 2 2 5" xfId="33851" xr:uid="{00000000-0005-0000-0000-000017890000}"/>
    <cellStyle name="Normal 2 4 2 2 2 6" xfId="33852" xr:uid="{00000000-0005-0000-0000-000018890000}"/>
    <cellStyle name="Normal 2 4 2 2 2 7" xfId="33853" xr:uid="{00000000-0005-0000-0000-000019890000}"/>
    <cellStyle name="Normal 2 4 2 2 2 8" xfId="33854" xr:uid="{00000000-0005-0000-0000-00001A890000}"/>
    <cellStyle name="Normal 2 4 2 2 2 9" xfId="33855" xr:uid="{00000000-0005-0000-0000-00001B890000}"/>
    <cellStyle name="Normal 2 4 2 2 3" xfId="33856" xr:uid="{00000000-0005-0000-0000-00001C890000}"/>
    <cellStyle name="Normal 2 4 2 2 3 2" xfId="33857" xr:uid="{00000000-0005-0000-0000-00001D890000}"/>
    <cellStyle name="Normal 2 4 2 2 3 2 2" xfId="33858" xr:uid="{00000000-0005-0000-0000-00001E890000}"/>
    <cellStyle name="Normal 2 4 2 2 3 2 2 2" xfId="33859" xr:uid="{00000000-0005-0000-0000-00001F890000}"/>
    <cellStyle name="Normal 2 4 2 2 3 2 2 3" xfId="33860" xr:uid="{00000000-0005-0000-0000-000020890000}"/>
    <cellStyle name="Normal 2 4 2 2 3 2 2 4" xfId="33861" xr:uid="{00000000-0005-0000-0000-000021890000}"/>
    <cellStyle name="Normal 2 4 2 2 3 2 2 5" xfId="33862" xr:uid="{00000000-0005-0000-0000-000022890000}"/>
    <cellStyle name="Normal 2 4 2 2 3 2 2 6" xfId="33863" xr:uid="{00000000-0005-0000-0000-000023890000}"/>
    <cellStyle name="Normal 2 4 2 2 3 2 2 7" xfId="33864" xr:uid="{00000000-0005-0000-0000-000024890000}"/>
    <cellStyle name="Normal 2 4 2 2 3 2 3" xfId="33865" xr:uid="{00000000-0005-0000-0000-000025890000}"/>
    <cellStyle name="Normal 2 4 2 2 3 2 4" xfId="33866" xr:uid="{00000000-0005-0000-0000-000026890000}"/>
    <cellStyle name="Normal 2 4 2 2 3 2 5" xfId="33867" xr:uid="{00000000-0005-0000-0000-000027890000}"/>
    <cellStyle name="Normal 2 4 2 2 3 2 6" xfId="33868" xr:uid="{00000000-0005-0000-0000-000028890000}"/>
    <cellStyle name="Normal 2 4 2 2 3 2 7" xfId="33869" xr:uid="{00000000-0005-0000-0000-000029890000}"/>
    <cellStyle name="Normal 2 4 2 2 3 2 8" xfId="33870" xr:uid="{00000000-0005-0000-0000-00002A890000}"/>
    <cellStyle name="Normal 2 4 2 2 3 3" xfId="33871" xr:uid="{00000000-0005-0000-0000-00002B890000}"/>
    <cellStyle name="Normal 2 4 2 2 3 3 2" xfId="33872" xr:uid="{00000000-0005-0000-0000-00002C890000}"/>
    <cellStyle name="Normal 2 4 2 2 3 3 3" xfId="33873" xr:uid="{00000000-0005-0000-0000-00002D890000}"/>
    <cellStyle name="Normal 2 4 2 2 3 3 4" xfId="33874" xr:uid="{00000000-0005-0000-0000-00002E890000}"/>
    <cellStyle name="Normal 2 4 2 2 3 3 5" xfId="33875" xr:uid="{00000000-0005-0000-0000-00002F890000}"/>
    <cellStyle name="Normal 2 4 2 2 3 3 6" xfId="33876" xr:uid="{00000000-0005-0000-0000-000030890000}"/>
    <cellStyle name="Normal 2 4 2 2 3 3 7" xfId="33877" xr:uid="{00000000-0005-0000-0000-000031890000}"/>
    <cellStyle name="Normal 2 4 2 2 3 4" xfId="33878" xr:uid="{00000000-0005-0000-0000-000032890000}"/>
    <cellStyle name="Normal 2 4 2 2 3 5" xfId="33879" xr:uid="{00000000-0005-0000-0000-000033890000}"/>
    <cellStyle name="Normal 2 4 2 2 3 6" xfId="33880" xr:uid="{00000000-0005-0000-0000-000034890000}"/>
    <cellStyle name="Normal 2 4 2 2 3 7" xfId="33881" xr:uid="{00000000-0005-0000-0000-000035890000}"/>
    <cellStyle name="Normal 2 4 2 2 3 8" xfId="33882" xr:uid="{00000000-0005-0000-0000-000036890000}"/>
    <cellStyle name="Normal 2 4 2 2 3 9" xfId="33883" xr:uid="{00000000-0005-0000-0000-000037890000}"/>
    <cellStyle name="Normal 2 4 2 2 4" xfId="33884" xr:uid="{00000000-0005-0000-0000-000038890000}"/>
    <cellStyle name="Normal 2 4 2 2 4 2" xfId="33885" xr:uid="{00000000-0005-0000-0000-000039890000}"/>
    <cellStyle name="Normal 2 4 2 2 4 2 2" xfId="33886" xr:uid="{00000000-0005-0000-0000-00003A890000}"/>
    <cellStyle name="Normal 2 4 2 2 4 2 3" xfId="33887" xr:uid="{00000000-0005-0000-0000-00003B890000}"/>
    <cellStyle name="Normal 2 4 2 2 4 2 4" xfId="33888" xr:uid="{00000000-0005-0000-0000-00003C890000}"/>
    <cellStyle name="Normal 2 4 2 2 4 2 5" xfId="33889" xr:uid="{00000000-0005-0000-0000-00003D890000}"/>
    <cellStyle name="Normal 2 4 2 2 4 2 6" xfId="33890" xr:uid="{00000000-0005-0000-0000-00003E890000}"/>
    <cellStyle name="Normal 2 4 2 2 4 2 7" xfId="33891" xr:uid="{00000000-0005-0000-0000-00003F890000}"/>
    <cellStyle name="Normal 2 4 2 2 4 3" xfId="33892" xr:uid="{00000000-0005-0000-0000-000040890000}"/>
    <cellStyle name="Normal 2 4 2 2 4 4" xfId="33893" xr:uid="{00000000-0005-0000-0000-000041890000}"/>
    <cellStyle name="Normal 2 4 2 2 4 5" xfId="33894" xr:uid="{00000000-0005-0000-0000-000042890000}"/>
    <cellStyle name="Normal 2 4 2 2 4 6" xfId="33895" xr:uid="{00000000-0005-0000-0000-000043890000}"/>
    <cellStyle name="Normal 2 4 2 2 4 7" xfId="33896" xr:uid="{00000000-0005-0000-0000-000044890000}"/>
    <cellStyle name="Normal 2 4 2 2 4 8" xfId="33897" xr:uid="{00000000-0005-0000-0000-000045890000}"/>
    <cellStyle name="Normal 2 4 2 2 5" xfId="33898" xr:uid="{00000000-0005-0000-0000-000046890000}"/>
    <cellStyle name="Normal 2 4 2 2 5 2" xfId="33899" xr:uid="{00000000-0005-0000-0000-000047890000}"/>
    <cellStyle name="Normal 2 4 2 2 5 3" xfId="33900" xr:uid="{00000000-0005-0000-0000-000048890000}"/>
    <cellStyle name="Normal 2 4 2 2 5 4" xfId="33901" xr:uid="{00000000-0005-0000-0000-000049890000}"/>
    <cellStyle name="Normal 2 4 2 2 5 5" xfId="33902" xr:uid="{00000000-0005-0000-0000-00004A890000}"/>
    <cellStyle name="Normal 2 4 2 2 5 6" xfId="33903" xr:uid="{00000000-0005-0000-0000-00004B890000}"/>
    <cellStyle name="Normal 2 4 2 2 5 7" xfId="33904" xr:uid="{00000000-0005-0000-0000-00004C890000}"/>
    <cellStyle name="Normal 2 4 2 2 6" xfId="33905" xr:uid="{00000000-0005-0000-0000-00004D890000}"/>
    <cellStyle name="Normal 2 4 2 2 7" xfId="33906" xr:uid="{00000000-0005-0000-0000-00004E890000}"/>
    <cellStyle name="Normal 2 4 2 2 8" xfId="33907" xr:uid="{00000000-0005-0000-0000-00004F890000}"/>
    <cellStyle name="Normal 2 4 2 2 9" xfId="33908" xr:uid="{00000000-0005-0000-0000-000050890000}"/>
    <cellStyle name="Normal 2 4 2 3" xfId="33909" xr:uid="{00000000-0005-0000-0000-000051890000}"/>
    <cellStyle name="Normal 2 4 2 3 10" xfId="33910" xr:uid="{00000000-0005-0000-0000-000052890000}"/>
    <cellStyle name="Normal 2 4 2 3 2" xfId="33911" xr:uid="{00000000-0005-0000-0000-000053890000}"/>
    <cellStyle name="Normal 2 4 2 3 2 2" xfId="33912" xr:uid="{00000000-0005-0000-0000-000054890000}"/>
    <cellStyle name="Normal 2 4 2 3 2 2 2" xfId="33913" xr:uid="{00000000-0005-0000-0000-000055890000}"/>
    <cellStyle name="Normal 2 4 2 3 2 2 3" xfId="33914" xr:uid="{00000000-0005-0000-0000-000056890000}"/>
    <cellStyle name="Normal 2 4 2 3 2 2 4" xfId="33915" xr:uid="{00000000-0005-0000-0000-000057890000}"/>
    <cellStyle name="Normal 2 4 2 3 2 2 5" xfId="33916" xr:uid="{00000000-0005-0000-0000-000058890000}"/>
    <cellStyle name="Normal 2 4 2 3 2 2 6" xfId="33917" xr:uid="{00000000-0005-0000-0000-000059890000}"/>
    <cellStyle name="Normal 2 4 2 3 2 2 7" xfId="33918" xr:uid="{00000000-0005-0000-0000-00005A890000}"/>
    <cellStyle name="Normal 2 4 2 3 2 3" xfId="33919" xr:uid="{00000000-0005-0000-0000-00005B890000}"/>
    <cellStyle name="Normal 2 4 2 3 2 4" xfId="33920" xr:uid="{00000000-0005-0000-0000-00005C890000}"/>
    <cellStyle name="Normal 2 4 2 3 2 5" xfId="33921" xr:uid="{00000000-0005-0000-0000-00005D890000}"/>
    <cellStyle name="Normal 2 4 2 3 2 6" xfId="33922" xr:uid="{00000000-0005-0000-0000-00005E890000}"/>
    <cellStyle name="Normal 2 4 2 3 2 7" xfId="33923" xr:uid="{00000000-0005-0000-0000-00005F890000}"/>
    <cellStyle name="Normal 2 4 2 3 2 8" xfId="33924" xr:uid="{00000000-0005-0000-0000-000060890000}"/>
    <cellStyle name="Normal 2 4 2 3 3" xfId="33925" xr:uid="{00000000-0005-0000-0000-000061890000}"/>
    <cellStyle name="Normal 2 4 2 3 3 2" xfId="33926" xr:uid="{00000000-0005-0000-0000-000062890000}"/>
    <cellStyle name="Normal 2 4 2 3 3 2 2" xfId="33927" xr:uid="{00000000-0005-0000-0000-000063890000}"/>
    <cellStyle name="Normal 2 4 2 3 3 2 3" xfId="33928" xr:uid="{00000000-0005-0000-0000-000064890000}"/>
    <cellStyle name="Normal 2 4 2 3 3 2 4" xfId="33929" xr:uid="{00000000-0005-0000-0000-000065890000}"/>
    <cellStyle name="Normal 2 4 2 3 3 2 5" xfId="33930" xr:uid="{00000000-0005-0000-0000-000066890000}"/>
    <cellStyle name="Normal 2 4 2 3 3 2 6" xfId="33931" xr:uid="{00000000-0005-0000-0000-000067890000}"/>
    <cellStyle name="Normal 2 4 2 3 3 2 7" xfId="33932" xr:uid="{00000000-0005-0000-0000-000068890000}"/>
    <cellStyle name="Normal 2 4 2 3 3 3" xfId="33933" xr:uid="{00000000-0005-0000-0000-000069890000}"/>
    <cellStyle name="Normal 2 4 2 3 3 4" xfId="33934" xr:uid="{00000000-0005-0000-0000-00006A890000}"/>
    <cellStyle name="Normal 2 4 2 3 3 5" xfId="33935" xr:uid="{00000000-0005-0000-0000-00006B890000}"/>
    <cellStyle name="Normal 2 4 2 3 3 6" xfId="33936" xr:uid="{00000000-0005-0000-0000-00006C890000}"/>
    <cellStyle name="Normal 2 4 2 3 3 7" xfId="33937" xr:uid="{00000000-0005-0000-0000-00006D890000}"/>
    <cellStyle name="Normal 2 4 2 3 3 8" xfId="33938" xr:uid="{00000000-0005-0000-0000-00006E890000}"/>
    <cellStyle name="Normal 2 4 2 3 4" xfId="33939" xr:uid="{00000000-0005-0000-0000-00006F890000}"/>
    <cellStyle name="Normal 2 4 2 3 4 2" xfId="33940" xr:uid="{00000000-0005-0000-0000-000070890000}"/>
    <cellStyle name="Normal 2 4 2 3 4 3" xfId="33941" xr:uid="{00000000-0005-0000-0000-000071890000}"/>
    <cellStyle name="Normal 2 4 2 3 4 4" xfId="33942" xr:uid="{00000000-0005-0000-0000-000072890000}"/>
    <cellStyle name="Normal 2 4 2 3 4 5" xfId="33943" xr:uid="{00000000-0005-0000-0000-000073890000}"/>
    <cellStyle name="Normal 2 4 2 3 4 6" xfId="33944" xr:uid="{00000000-0005-0000-0000-000074890000}"/>
    <cellStyle name="Normal 2 4 2 3 4 7" xfId="33945" xr:uid="{00000000-0005-0000-0000-000075890000}"/>
    <cellStyle name="Normal 2 4 2 3 5" xfId="33946" xr:uid="{00000000-0005-0000-0000-000076890000}"/>
    <cellStyle name="Normal 2 4 2 3 6" xfId="33947" xr:uid="{00000000-0005-0000-0000-000077890000}"/>
    <cellStyle name="Normal 2 4 2 3 7" xfId="33948" xr:uid="{00000000-0005-0000-0000-000078890000}"/>
    <cellStyle name="Normal 2 4 2 3 8" xfId="33949" xr:uid="{00000000-0005-0000-0000-000079890000}"/>
    <cellStyle name="Normal 2 4 2 3 9" xfId="33950" xr:uid="{00000000-0005-0000-0000-00007A890000}"/>
    <cellStyle name="Normal 2 4 2 4" xfId="33951" xr:uid="{00000000-0005-0000-0000-00007B890000}"/>
    <cellStyle name="Normal 2 4 2 4 2" xfId="33952" xr:uid="{00000000-0005-0000-0000-00007C890000}"/>
    <cellStyle name="Normal 2 4 2 4 2 2" xfId="33953" xr:uid="{00000000-0005-0000-0000-00007D890000}"/>
    <cellStyle name="Normal 2 4 2 4 2 2 2" xfId="33954" xr:uid="{00000000-0005-0000-0000-00007E890000}"/>
    <cellStyle name="Normal 2 4 2 4 2 2 3" xfId="33955" xr:uid="{00000000-0005-0000-0000-00007F890000}"/>
    <cellStyle name="Normal 2 4 2 4 2 2 4" xfId="33956" xr:uid="{00000000-0005-0000-0000-000080890000}"/>
    <cellStyle name="Normal 2 4 2 4 2 2 5" xfId="33957" xr:uid="{00000000-0005-0000-0000-000081890000}"/>
    <cellStyle name="Normal 2 4 2 4 2 2 6" xfId="33958" xr:uid="{00000000-0005-0000-0000-000082890000}"/>
    <cellStyle name="Normal 2 4 2 4 2 2 7" xfId="33959" xr:uid="{00000000-0005-0000-0000-000083890000}"/>
    <cellStyle name="Normal 2 4 2 4 2 3" xfId="33960" xr:uid="{00000000-0005-0000-0000-000084890000}"/>
    <cellStyle name="Normal 2 4 2 4 2 4" xfId="33961" xr:uid="{00000000-0005-0000-0000-000085890000}"/>
    <cellStyle name="Normal 2 4 2 4 2 5" xfId="33962" xr:uid="{00000000-0005-0000-0000-000086890000}"/>
    <cellStyle name="Normal 2 4 2 4 2 6" xfId="33963" xr:uid="{00000000-0005-0000-0000-000087890000}"/>
    <cellStyle name="Normal 2 4 2 4 2 7" xfId="33964" xr:uid="{00000000-0005-0000-0000-000088890000}"/>
    <cellStyle name="Normal 2 4 2 4 2 8" xfId="33965" xr:uid="{00000000-0005-0000-0000-000089890000}"/>
    <cellStyle name="Normal 2 4 2 4 3" xfId="33966" xr:uid="{00000000-0005-0000-0000-00008A890000}"/>
    <cellStyle name="Normal 2 4 2 4 3 2" xfId="33967" xr:uid="{00000000-0005-0000-0000-00008B890000}"/>
    <cellStyle name="Normal 2 4 2 4 3 3" xfId="33968" xr:uid="{00000000-0005-0000-0000-00008C890000}"/>
    <cellStyle name="Normal 2 4 2 4 3 4" xfId="33969" xr:uid="{00000000-0005-0000-0000-00008D890000}"/>
    <cellStyle name="Normal 2 4 2 4 3 5" xfId="33970" xr:uid="{00000000-0005-0000-0000-00008E890000}"/>
    <cellStyle name="Normal 2 4 2 4 3 6" xfId="33971" xr:uid="{00000000-0005-0000-0000-00008F890000}"/>
    <cellStyle name="Normal 2 4 2 4 3 7" xfId="33972" xr:uid="{00000000-0005-0000-0000-000090890000}"/>
    <cellStyle name="Normal 2 4 2 4 4" xfId="33973" xr:uid="{00000000-0005-0000-0000-000091890000}"/>
    <cellStyle name="Normal 2 4 2 4 5" xfId="33974" xr:uid="{00000000-0005-0000-0000-000092890000}"/>
    <cellStyle name="Normal 2 4 2 4 6" xfId="33975" xr:uid="{00000000-0005-0000-0000-000093890000}"/>
    <cellStyle name="Normal 2 4 2 4 7" xfId="33976" xr:uid="{00000000-0005-0000-0000-000094890000}"/>
    <cellStyle name="Normal 2 4 2 4 8" xfId="33977" xr:uid="{00000000-0005-0000-0000-000095890000}"/>
    <cellStyle name="Normal 2 4 2 4 9" xfId="33978" xr:uid="{00000000-0005-0000-0000-000096890000}"/>
    <cellStyle name="Normal 2 4 2 5" xfId="33979" xr:uid="{00000000-0005-0000-0000-000097890000}"/>
    <cellStyle name="Normal 2 4 2 5 2" xfId="33980" xr:uid="{00000000-0005-0000-0000-000098890000}"/>
    <cellStyle name="Normal 2 4 2 5 2 2" xfId="33981" xr:uid="{00000000-0005-0000-0000-000099890000}"/>
    <cellStyle name="Normal 2 4 2 5 2 3" xfId="33982" xr:uid="{00000000-0005-0000-0000-00009A890000}"/>
    <cellStyle name="Normal 2 4 2 5 2 4" xfId="33983" xr:uid="{00000000-0005-0000-0000-00009B890000}"/>
    <cellStyle name="Normal 2 4 2 5 2 5" xfId="33984" xr:uid="{00000000-0005-0000-0000-00009C890000}"/>
    <cellStyle name="Normal 2 4 2 5 2 6" xfId="33985" xr:uid="{00000000-0005-0000-0000-00009D890000}"/>
    <cellStyle name="Normal 2 4 2 5 2 7" xfId="33986" xr:uid="{00000000-0005-0000-0000-00009E890000}"/>
    <cellStyle name="Normal 2 4 2 5 3" xfId="33987" xr:uid="{00000000-0005-0000-0000-00009F890000}"/>
    <cellStyle name="Normal 2 4 2 5 4" xfId="33988" xr:uid="{00000000-0005-0000-0000-0000A0890000}"/>
    <cellStyle name="Normal 2 4 2 5 5" xfId="33989" xr:uid="{00000000-0005-0000-0000-0000A1890000}"/>
    <cellStyle name="Normal 2 4 2 5 6" xfId="33990" xr:uid="{00000000-0005-0000-0000-0000A2890000}"/>
    <cellStyle name="Normal 2 4 2 5 7" xfId="33991" xr:uid="{00000000-0005-0000-0000-0000A3890000}"/>
    <cellStyle name="Normal 2 4 2 5 8" xfId="33992" xr:uid="{00000000-0005-0000-0000-0000A4890000}"/>
    <cellStyle name="Normal 2 4 2 6" xfId="33993" xr:uid="{00000000-0005-0000-0000-0000A5890000}"/>
    <cellStyle name="Normal 2 4 2 6 2" xfId="33994" xr:uid="{00000000-0005-0000-0000-0000A6890000}"/>
    <cellStyle name="Normal 2 4 2 6 3" xfId="33995" xr:uid="{00000000-0005-0000-0000-0000A7890000}"/>
    <cellStyle name="Normal 2 4 2 6 4" xfId="33996" xr:uid="{00000000-0005-0000-0000-0000A8890000}"/>
    <cellStyle name="Normal 2 4 2 6 5" xfId="33997" xr:uid="{00000000-0005-0000-0000-0000A9890000}"/>
    <cellStyle name="Normal 2 4 2 6 6" xfId="33998" xr:uid="{00000000-0005-0000-0000-0000AA890000}"/>
    <cellStyle name="Normal 2 4 2 6 7" xfId="33999" xr:uid="{00000000-0005-0000-0000-0000AB890000}"/>
    <cellStyle name="Normal 2 4 2 7" xfId="34000" xr:uid="{00000000-0005-0000-0000-0000AC890000}"/>
    <cellStyle name="Normal 2 4 2 8" xfId="34001" xr:uid="{00000000-0005-0000-0000-0000AD890000}"/>
    <cellStyle name="Normal 2 4 2 9" xfId="34002" xr:uid="{00000000-0005-0000-0000-0000AE890000}"/>
    <cellStyle name="Normal 2 4 3" xfId="34003" xr:uid="{00000000-0005-0000-0000-0000AF890000}"/>
    <cellStyle name="Normal 2 4 3 10" xfId="34004" xr:uid="{00000000-0005-0000-0000-0000B0890000}"/>
    <cellStyle name="Normal 2 4 3 11" xfId="34005" xr:uid="{00000000-0005-0000-0000-0000B1890000}"/>
    <cellStyle name="Normal 2 4 3 12" xfId="34006" xr:uid="{00000000-0005-0000-0000-0000B2890000}"/>
    <cellStyle name="Normal 2 4 3 13" xfId="57364" xr:uid="{00000000-0005-0000-0000-0000B3890000}"/>
    <cellStyle name="Normal 2 4 3 2" xfId="34007" xr:uid="{00000000-0005-0000-0000-0000B4890000}"/>
    <cellStyle name="Normal 2 4 3 2 10" xfId="34008" xr:uid="{00000000-0005-0000-0000-0000B5890000}"/>
    <cellStyle name="Normal 2 4 3 2 11" xfId="34009" xr:uid="{00000000-0005-0000-0000-0000B6890000}"/>
    <cellStyle name="Normal 2 4 3 2 2" xfId="34010" xr:uid="{00000000-0005-0000-0000-0000B7890000}"/>
    <cellStyle name="Normal 2 4 3 2 2 10" xfId="34011" xr:uid="{00000000-0005-0000-0000-0000B8890000}"/>
    <cellStyle name="Normal 2 4 3 2 2 2" xfId="34012" xr:uid="{00000000-0005-0000-0000-0000B9890000}"/>
    <cellStyle name="Normal 2 4 3 2 2 2 2" xfId="34013" xr:uid="{00000000-0005-0000-0000-0000BA890000}"/>
    <cellStyle name="Normal 2 4 3 2 2 2 2 2" xfId="34014" xr:uid="{00000000-0005-0000-0000-0000BB890000}"/>
    <cellStyle name="Normal 2 4 3 2 2 2 2 3" xfId="34015" xr:uid="{00000000-0005-0000-0000-0000BC890000}"/>
    <cellStyle name="Normal 2 4 3 2 2 2 2 4" xfId="34016" xr:uid="{00000000-0005-0000-0000-0000BD890000}"/>
    <cellStyle name="Normal 2 4 3 2 2 2 2 5" xfId="34017" xr:uid="{00000000-0005-0000-0000-0000BE890000}"/>
    <cellStyle name="Normal 2 4 3 2 2 2 2 6" xfId="34018" xr:uid="{00000000-0005-0000-0000-0000BF890000}"/>
    <cellStyle name="Normal 2 4 3 2 2 2 2 7" xfId="34019" xr:uid="{00000000-0005-0000-0000-0000C0890000}"/>
    <cellStyle name="Normal 2 4 3 2 2 2 3" xfId="34020" xr:uid="{00000000-0005-0000-0000-0000C1890000}"/>
    <cellStyle name="Normal 2 4 3 2 2 2 4" xfId="34021" xr:uid="{00000000-0005-0000-0000-0000C2890000}"/>
    <cellStyle name="Normal 2 4 3 2 2 2 5" xfId="34022" xr:uid="{00000000-0005-0000-0000-0000C3890000}"/>
    <cellStyle name="Normal 2 4 3 2 2 2 6" xfId="34023" xr:uid="{00000000-0005-0000-0000-0000C4890000}"/>
    <cellStyle name="Normal 2 4 3 2 2 2 7" xfId="34024" xr:uid="{00000000-0005-0000-0000-0000C5890000}"/>
    <cellStyle name="Normal 2 4 3 2 2 2 8" xfId="34025" xr:uid="{00000000-0005-0000-0000-0000C6890000}"/>
    <cellStyle name="Normal 2 4 3 2 2 3" xfId="34026" xr:uid="{00000000-0005-0000-0000-0000C7890000}"/>
    <cellStyle name="Normal 2 4 3 2 2 3 2" xfId="34027" xr:uid="{00000000-0005-0000-0000-0000C8890000}"/>
    <cellStyle name="Normal 2 4 3 2 2 3 2 2" xfId="34028" xr:uid="{00000000-0005-0000-0000-0000C9890000}"/>
    <cellStyle name="Normal 2 4 3 2 2 3 2 3" xfId="34029" xr:uid="{00000000-0005-0000-0000-0000CA890000}"/>
    <cellStyle name="Normal 2 4 3 2 2 3 2 4" xfId="34030" xr:uid="{00000000-0005-0000-0000-0000CB890000}"/>
    <cellStyle name="Normal 2 4 3 2 2 3 2 5" xfId="34031" xr:uid="{00000000-0005-0000-0000-0000CC890000}"/>
    <cellStyle name="Normal 2 4 3 2 2 3 2 6" xfId="34032" xr:uid="{00000000-0005-0000-0000-0000CD890000}"/>
    <cellStyle name="Normal 2 4 3 2 2 3 2 7" xfId="34033" xr:uid="{00000000-0005-0000-0000-0000CE890000}"/>
    <cellStyle name="Normal 2 4 3 2 2 3 3" xfId="34034" xr:uid="{00000000-0005-0000-0000-0000CF890000}"/>
    <cellStyle name="Normal 2 4 3 2 2 3 4" xfId="34035" xr:uid="{00000000-0005-0000-0000-0000D0890000}"/>
    <cellStyle name="Normal 2 4 3 2 2 3 5" xfId="34036" xr:uid="{00000000-0005-0000-0000-0000D1890000}"/>
    <cellStyle name="Normal 2 4 3 2 2 3 6" xfId="34037" xr:uid="{00000000-0005-0000-0000-0000D2890000}"/>
    <cellStyle name="Normal 2 4 3 2 2 3 7" xfId="34038" xr:uid="{00000000-0005-0000-0000-0000D3890000}"/>
    <cellStyle name="Normal 2 4 3 2 2 3 8" xfId="34039" xr:uid="{00000000-0005-0000-0000-0000D4890000}"/>
    <cellStyle name="Normal 2 4 3 2 2 4" xfId="34040" xr:uid="{00000000-0005-0000-0000-0000D5890000}"/>
    <cellStyle name="Normal 2 4 3 2 2 4 2" xfId="34041" xr:uid="{00000000-0005-0000-0000-0000D6890000}"/>
    <cellStyle name="Normal 2 4 3 2 2 4 3" xfId="34042" xr:uid="{00000000-0005-0000-0000-0000D7890000}"/>
    <cellStyle name="Normal 2 4 3 2 2 4 4" xfId="34043" xr:uid="{00000000-0005-0000-0000-0000D8890000}"/>
    <cellStyle name="Normal 2 4 3 2 2 4 5" xfId="34044" xr:uid="{00000000-0005-0000-0000-0000D9890000}"/>
    <cellStyle name="Normal 2 4 3 2 2 4 6" xfId="34045" xr:uid="{00000000-0005-0000-0000-0000DA890000}"/>
    <cellStyle name="Normal 2 4 3 2 2 4 7" xfId="34046" xr:uid="{00000000-0005-0000-0000-0000DB890000}"/>
    <cellStyle name="Normal 2 4 3 2 2 5" xfId="34047" xr:uid="{00000000-0005-0000-0000-0000DC890000}"/>
    <cellStyle name="Normal 2 4 3 2 2 6" xfId="34048" xr:uid="{00000000-0005-0000-0000-0000DD890000}"/>
    <cellStyle name="Normal 2 4 3 2 2 7" xfId="34049" xr:uid="{00000000-0005-0000-0000-0000DE890000}"/>
    <cellStyle name="Normal 2 4 3 2 2 8" xfId="34050" xr:uid="{00000000-0005-0000-0000-0000DF890000}"/>
    <cellStyle name="Normal 2 4 3 2 2 9" xfId="34051" xr:uid="{00000000-0005-0000-0000-0000E0890000}"/>
    <cellStyle name="Normal 2 4 3 2 3" xfId="34052" xr:uid="{00000000-0005-0000-0000-0000E1890000}"/>
    <cellStyle name="Normal 2 4 3 2 3 2" xfId="34053" xr:uid="{00000000-0005-0000-0000-0000E2890000}"/>
    <cellStyle name="Normal 2 4 3 2 3 2 2" xfId="34054" xr:uid="{00000000-0005-0000-0000-0000E3890000}"/>
    <cellStyle name="Normal 2 4 3 2 3 2 2 2" xfId="34055" xr:uid="{00000000-0005-0000-0000-0000E4890000}"/>
    <cellStyle name="Normal 2 4 3 2 3 2 2 3" xfId="34056" xr:uid="{00000000-0005-0000-0000-0000E5890000}"/>
    <cellStyle name="Normal 2 4 3 2 3 2 2 4" xfId="34057" xr:uid="{00000000-0005-0000-0000-0000E6890000}"/>
    <cellStyle name="Normal 2 4 3 2 3 2 2 5" xfId="34058" xr:uid="{00000000-0005-0000-0000-0000E7890000}"/>
    <cellStyle name="Normal 2 4 3 2 3 2 2 6" xfId="34059" xr:uid="{00000000-0005-0000-0000-0000E8890000}"/>
    <cellStyle name="Normal 2 4 3 2 3 2 2 7" xfId="34060" xr:uid="{00000000-0005-0000-0000-0000E9890000}"/>
    <cellStyle name="Normal 2 4 3 2 3 2 3" xfId="34061" xr:uid="{00000000-0005-0000-0000-0000EA890000}"/>
    <cellStyle name="Normal 2 4 3 2 3 2 4" xfId="34062" xr:uid="{00000000-0005-0000-0000-0000EB890000}"/>
    <cellStyle name="Normal 2 4 3 2 3 2 5" xfId="34063" xr:uid="{00000000-0005-0000-0000-0000EC890000}"/>
    <cellStyle name="Normal 2 4 3 2 3 2 6" xfId="34064" xr:uid="{00000000-0005-0000-0000-0000ED890000}"/>
    <cellStyle name="Normal 2 4 3 2 3 2 7" xfId="34065" xr:uid="{00000000-0005-0000-0000-0000EE890000}"/>
    <cellStyle name="Normal 2 4 3 2 3 2 8" xfId="34066" xr:uid="{00000000-0005-0000-0000-0000EF890000}"/>
    <cellStyle name="Normal 2 4 3 2 3 3" xfId="34067" xr:uid="{00000000-0005-0000-0000-0000F0890000}"/>
    <cellStyle name="Normal 2 4 3 2 3 3 2" xfId="34068" xr:uid="{00000000-0005-0000-0000-0000F1890000}"/>
    <cellStyle name="Normal 2 4 3 2 3 3 3" xfId="34069" xr:uid="{00000000-0005-0000-0000-0000F2890000}"/>
    <cellStyle name="Normal 2 4 3 2 3 3 4" xfId="34070" xr:uid="{00000000-0005-0000-0000-0000F3890000}"/>
    <cellStyle name="Normal 2 4 3 2 3 3 5" xfId="34071" xr:uid="{00000000-0005-0000-0000-0000F4890000}"/>
    <cellStyle name="Normal 2 4 3 2 3 3 6" xfId="34072" xr:uid="{00000000-0005-0000-0000-0000F5890000}"/>
    <cellStyle name="Normal 2 4 3 2 3 3 7" xfId="34073" xr:uid="{00000000-0005-0000-0000-0000F6890000}"/>
    <cellStyle name="Normal 2 4 3 2 3 4" xfId="34074" xr:uid="{00000000-0005-0000-0000-0000F7890000}"/>
    <cellStyle name="Normal 2 4 3 2 3 5" xfId="34075" xr:uid="{00000000-0005-0000-0000-0000F8890000}"/>
    <cellStyle name="Normal 2 4 3 2 3 6" xfId="34076" xr:uid="{00000000-0005-0000-0000-0000F9890000}"/>
    <cellStyle name="Normal 2 4 3 2 3 7" xfId="34077" xr:uid="{00000000-0005-0000-0000-0000FA890000}"/>
    <cellStyle name="Normal 2 4 3 2 3 8" xfId="34078" xr:uid="{00000000-0005-0000-0000-0000FB890000}"/>
    <cellStyle name="Normal 2 4 3 2 3 9" xfId="34079" xr:uid="{00000000-0005-0000-0000-0000FC890000}"/>
    <cellStyle name="Normal 2 4 3 2 4" xfId="34080" xr:uid="{00000000-0005-0000-0000-0000FD890000}"/>
    <cellStyle name="Normal 2 4 3 2 4 2" xfId="34081" xr:uid="{00000000-0005-0000-0000-0000FE890000}"/>
    <cellStyle name="Normal 2 4 3 2 4 2 2" xfId="34082" xr:uid="{00000000-0005-0000-0000-0000FF890000}"/>
    <cellStyle name="Normal 2 4 3 2 4 2 3" xfId="34083" xr:uid="{00000000-0005-0000-0000-0000008A0000}"/>
    <cellStyle name="Normal 2 4 3 2 4 2 4" xfId="34084" xr:uid="{00000000-0005-0000-0000-0000018A0000}"/>
    <cellStyle name="Normal 2 4 3 2 4 2 5" xfId="34085" xr:uid="{00000000-0005-0000-0000-0000028A0000}"/>
    <cellStyle name="Normal 2 4 3 2 4 2 6" xfId="34086" xr:uid="{00000000-0005-0000-0000-0000038A0000}"/>
    <cellStyle name="Normal 2 4 3 2 4 2 7" xfId="34087" xr:uid="{00000000-0005-0000-0000-0000048A0000}"/>
    <cellStyle name="Normal 2 4 3 2 4 3" xfId="34088" xr:uid="{00000000-0005-0000-0000-0000058A0000}"/>
    <cellStyle name="Normal 2 4 3 2 4 4" xfId="34089" xr:uid="{00000000-0005-0000-0000-0000068A0000}"/>
    <cellStyle name="Normal 2 4 3 2 4 5" xfId="34090" xr:uid="{00000000-0005-0000-0000-0000078A0000}"/>
    <cellStyle name="Normal 2 4 3 2 4 6" xfId="34091" xr:uid="{00000000-0005-0000-0000-0000088A0000}"/>
    <cellStyle name="Normal 2 4 3 2 4 7" xfId="34092" xr:uid="{00000000-0005-0000-0000-0000098A0000}"/>
    <cellStyle name="Normal 2 4 3 2 4 8" xfId="34093" xr:uid="{00000000-0005-0000-0000-00000A8A0000}"/>
    <cellStyle name="Normal 2 4 3 2 5" xfId="34094" xr:uid="{00000000-0005-0000-0000-00000B8A0000}"/>
    <cellStyle name="Normal 2 4 3 2 5 2" xfId="34095" xr:uid="{00000000-0005-0000-0000-00000C8A0000}"/>
    <cellStyle name="Normal 2 4 3 2 5 3" xfId="34096" xr:uid="{00000000-0005-0000-0000-00000D8A0000}"/>
    <cellStyle name="Normal 2 4 3 2 5 4" xfId="34097" xr:uid="{00000000-0005-0000-0000-00000E8A0000}"/>
    <cellStyle name="Normal 2 4 3 2 5 5" xfId="34098" xr:uid="{00000000-0005-0000-0000-00000F8A0000}"/>
    <cellStyle name="Normal 2 4 3 2 5 6" xfId="34099" xr:uid="{00000000-0005-0000-0000-0000108A0000}"/>
    <cellStyle name="Normal 2 4 3 2 5 7" xfId="34100" xr:uid="{00000000-0005-0000-0000-0000118A0000}"/>
    <cellStyle name="Normal 2 4 3 2 6" xfId="34101" xr:uid="{00000000-0005-0000-0000-0000128A0000}"/>
    <cellStyle name="Normal 2 4 3 2 7" xfId="34102" xr:uid="{00000000-0005-0000-0000-0000138A0000}"/>
    <cellStyle name="Normal 2 4 3 2 8" xfId="34103" xr:uid="{00000000-0005-0000-0000-0000148A0000}"/>
    <cellStyle name="Normal 2 4 3 2 9" xfId="34104" xr:uid="{00000000-0005-0000-0000-0000158A0000}"/>
    <cellStyle name="Normal 2 4 3 3" xfId="34105" xr:uid="{00000000-0005-0000-0000-0000168A0000}"/>
    <cellStyle name="Normal 2 4 3 3 10" xfId="34106" xr:uid="{00000000-0005-0000-0000-0000178A0000}"/>
    <cellStyle name="Normal 2 4 3 3 2" xfId="34107" xr:uid="{00000000-0005-0000-0000-0000188A0000}"/>
    <cellStyle name="Normal 2 4 3 3 2 2" xfId="34108" xr:uid="{00000000-0005-0000-0000-0000198A0000}"/>
    <cellStyle name="Normal 2 4 3 3 2 2 2" xfId="34109" xr:uid="{00000000-0005-0000-0000-00001A8A0000}"/>
    <cellStyle name="Normal 2 4 3 3 2 2 3" xfId="34110" xr:uid="{00000000-0005-0000-0000-00001B8A0000}"/>
    <cellStyle name="Normal 2 4 3 3 2 2 4" xfId="34111" xr:uid="{00000000-0005-0000-0000-00001C8A0000}"/>
    <cellStyle name="Normal 2 4 3 3 2 2 5" xfId="34112" xr:uid="{00000000-0005-0000-0000-00001D8A0000}"/>
    <cellStyle name="Normal 2 4 3 3 2 2 6" xfId="34113" xr:uid="{00000000-0005-0000-0000-00001E8A0000}"/>
    <cellStyle name="Normal 2 4 3 3 2 2 7" xfId="34114" xr:uid="{00000000-0005-0000-0000-00001F8A0000}"/>
    <cellStyle name="Normal 2 4 3 3 2 3" xfId="34115" xr:uid="{00000000-0005-0000-0000-0000208A0000}"/>
    <cellStyle name="Normal 2 4 3 3 2 4" xfId="34116" xr:uid="{00000000-0005-0000-0000-0000218A0000}"/>
    <cellStyle name="Normal 2 4 3 3 2 5" xfId="34117" xr:uid="{00000000-0005-0000-0000-0000228A0000}"/>
    <cellStyle name="Normal 2 4 3 3 2 6" xfId="34118" xr:uid="{00000000-0005-0000-0000-0000238A0000}"/>
    <cellStyle name="Normal 2 4 3 3 2 7" xfId="34119" xr:uid="{00000000-0005-0000-0000-0000248A0000}"/>
    <cellStyle name="Normal 2 4 3 3 2 8" xfId="34120" xr:uid="{00000000-0005-0000-0000-0000258A0000}"/>
    <cellStyle name="Normal 2 4 3 3 3" xfId="34121" xr:uid="{00000000-0005-0000-0000-0000268A0000}"/>
    <cellStyle name="Normal 2 4 3 3 3 2" xfId="34122" xr:uid="{00000000-0005-0000-0000-0000278A0000}"/>
    <cellStyle name="Normal 2 4 3 3 3 2 2" xfId="34123" xr:uid="{00000000-0005-0000-0000-0000288A0000}"/>
    <cellStyle name="Normal 2 4 3 3 3 2 3" xfId="34124" xr:uid="{00000000-0005-0000-0000-0000298A0000}"/>
    <cellStyle name="Normal 2 4 3 3 3 2 4" xfId="34125" xr:uid="{00000000-0005-0000-0000-00002A8A0000}"/>
    <cellStyle name="Normal 2 4 3 3 3 2 5" xfId="34126" xr:uid="{00000000-0005-0000-0000-00002B8A0000}"/>
    <cellStyle name="Normal 2 4 3 3 3 2 6" xfId="34127" xr:uid="{00000000-0005-0000-0000-00002C8A0000}"/>
    <cellStyle name="Normal 2 4 3 3 3 2 7" xfId="34128" xr:uid="{00000000-0005-0000-0000-00002D8A0000}"/>
    <cellStyle name="Normal 2 4 3 3 3 3" xfId="34129" xr:uid="{00000000-0005-0000-0000-00002E8A0000}"/>
    <cellStyle name="Normal 2 4 3 3 3 4" xfId="34130" xr:uid="{00000000-0005-0000-0000-00002F8A0000}"/>
    <cellStyle name="Normal 2 4 3 3 3 5" xfId="34131" xr:uid="{00000000-0005-0000-0000-0000308A0000}"/>
    <cellStyle name="Normal 2 4 3 3 3 6" xfId="34132" xr:uid="{00000000-0005-0000-0000-0000318A0000}"/>
    <cellStyle name="Normal 2 4 3 3 3 7" xfId="34133" xr:uid="{00000000-0005-0000-0000-0000328A0000}"/>
    <cellStyle name="Normal 2 4 3 3 3 8" xfId="34134" xr:uid="{00000000-0005-0000-0000-0000338A0000}"/>
    <cellStyle name="Normal 2 4 3 3 4" xfId="34135" xr:uid="{00000000-0005-0000-0000-0000348A0000}"/>
    <cellStyle name="Normal 2 4 3 3 4 2" xfId="34136" xr:uid="{00000000-0005-0000-0000-0000358A0000}"/>
    <cellStyle name="Normal 2 4 3 3 4 3" xfId="34137" xr:uid="{00000000-0005-0000-0000-0000368A0000}"/>
    <cellStyle name="Normal 2 4 3 3 4 4" xfId="34138" xr:uid="{00000000-0005-0000-0000-0000378A0000}"/>
    <cellStyle name="Normal 2 4 3 3 4 5" xfId="34139" xr:uid="{00000000-0005-0000-0000-0000388A0000}"/>
    <cellStyle name="Normal 2 4 3 3 4 6" xfId="34140" xr:uid="{00000000-0005-0000-0000-0000398A0000}"/>
    <cellStyle name="Normal 2 4 3 3 4 7" xfId="34141" xr:uid="{00000000-0005-0000-0000-00003A8A0000}"/>
    <cellStyle name="Normal 2 4 3 3 5" xfId="34142" xr:uid="{00000000-0005-0000-0000-00003B8A0000}"/>
    <cellStyle name="Normal 2 4 3 3 6" xfId="34143" xr:uid="{00000000-0005-0000-0000-00003C8A0000}"/>
    <cellStyle name="Normal 2 4 3 3 7" xfId="34144" xr:uid="{00000000-0005-0000-0000-00003D8A0000}"/>
    <cellStyle name="Normal 2 4 3 3 8" xfId="34145" xr:uid="{00000000-0005-0000-0000-00003E8A0000}"/>
    <cellStyle name="Normal 2 4 3 3 9" xfId="34146" xr:uid="{00000000-0005-0000-0000-00003F8A0000}"/>
    <cellStyle name="Normal 2 4 3 4" xfId="34147" xr:uid="{00000000-0005-0000-0000-0000408A0000}"/>
    <cellStyle name="Normal 2 4 3 4 2" xfId="34148" xr:uid="{00000000-0005-0000-0000-0000418A0000}"/>
    <cellStyle name="Normal 2 4 3 4 2 2" xfId="34149" xr:uid="{00000000-0005-0000-0000-0000428A0000}"/>
    <cellStyle name="Normal 2 4 3 4 2 2 2" xfId="34150" xr:uid="{00000000-0005-0000-0000-0000438A0000}"/>
    <cellStyle name="Normal 2 4 3 4 2 2 3" xfId="34151" xr:uid="{00000000-0005-0000-0000-0000448A0000}"/>
    <cellStyle name="Normal 2 4 3 4 2 2 4" xfId="34152" xr:uid="{00000000-0005-0000-0000-0000458A0000}"/>
    <cellStyle name="Normal 2 4 3 4 2 2 5" xfId="34153" xr:uid="{00000000-0005-0000-0000-0000468A0000}"/>
    <cellStyle name="Normal 2 4 3 4 2 2 6" xfId="34154" xr:uid="{00000000-0005-0000-0000-0000478A0000}"/>
    <cellStyle name="Normal 2 4 3 4 2 2 7" xfId="34155" xr:uid="{00000000-0005-0000-0000-0000488A0000}"/>
    <cellStyle name="Normal 2 4 3 4 2 3" xfId="34156" xr:uid="{00000000-0005-0000-0000-0000498A0000}"/>
    <cellStyle name="Normal 2 4 3 4 2 4" xfId="34157" xr:uid="{00000000-0005-0000-0000-00004A8A0000}"/>
    <cellStyle name="Normal 2 4 3 4 2 5" xfId="34158" xr:uid="{00000000-0005-0000-0000-00004B8A0000}"/>
    <cellStyle name="Normal 2 4 3 4 2 6" xfId="34159" xr:uid="{00000000-0005-0000-0000-00004C8A0000}"/>
    <cellStyle name="Normal 2 4 3 4 2 7" xfId="34160" xr:uid="{00000000-0005-0000-0000-00004D8A0000}"/>
    <cellStyle name="Normal 2 4 3 4 2 8" xfId="34161" xr:uid="{00000000-0005-0000-0000-00004E8A0000}"/>
    <cellStyle name="Normal 2 4 3 4 3" xfId="34162" xr:uid="{00000000-0005-0000-0000-00004F8A0000}"/>
    <cellStyle name="Normal 2 4 3 4 3 2" xfId="34163" xr:uid="{00000000-0005-0000-0000-0000508A0000}"/>
    <cellStyle name="Normal 2 4 3 4 3 3" xfId="34164" xr:uid="{00000000-0005-0000-0000-0000518A0000}"/>
    <cellStyle name="Normal 2 4 3 4 3 4" xfId="34165" xr:uid="{00000000-0005-0000-0000-0000528A0000}"/>
    <cellStyle name="Normal 2 4 3 4 3 5" xfId="34166" xr:uid="{00000000-0005-0000-0000-0000538A0000}"/>
    <cellStyle name="Normal 2 4 3 4 3 6" xfId="34167" xr:uid="{00000000-0005-0000-0000-0000548A0000}"/>
    <cellStyle name="Normal 2 4 3 4 3 7" xfId="34168" xr:uid="{00000000-0005-0000-0000-0000558A0000}"/>
    <cellStyle name="Normal 2 4 3 4 4" xfId="34169" xr:uid="{00000000-0005-0000-0000-0000568A0000}"/>
    <cellStyle name="Normal 2 4 3 4 5" xfId="34170" xr:uid="{00000000-0005-0000-0000-0000578A0000}"/>
    <cellStyle name="Normal 2 4 3 4 6" xfId="34171" xr:uid="{00000000-0005-0000-0000-0000588A0000}"/>
    <cellStyle name="Normal 2 4 3 4 7" xfId="34172" xr:uid="{00000000-0005-0000-0000-0000598A0000}"/>
    <cellStyle name="Normal 2 4 3 4 8" xfId="34173" xr:uid="{00000000-0005-0000-0000-00005A8A0000}"/>
    <cellStyle name="Normal 2 4 3 4 9" xfId="34174" xr:uid="{00000000-0005-0000-0000-00005B8A0000}"/>
    <cellStyle name="Normal 2 4 3 5" xfId="34175" xr:uid="{00000000-0005-0000-0000-00005C8A0000}"/>
    <cellStyle name="Normal 2 4 3 5 2" xfId="34176" xr:uid="{00000000-0005-0000-0000-00005D8A0000}"/>
    <cellStyle name="Normal 2 4 3 5 2 2" xfId="34177" xr:uid="{00000000-0005-0000-0000-00005E8A0000}"/>
    <cellStyle name="Normal 2 4 3 5 2 3" xfId="34178" xr:uid="{00000000-0005-0000-0000-00005F8A0000}"/>
    <cellStyle name="Normal 2 4 3 5 2 4" xfId="34179" xr:uid="{00000000-0005-0000-0000-0000608A0000}"/>
    <cellStyle name="Normal 2 4 3 5 2 5" xfId="34180" xr:uid="{00000000-0005-0000-0000-0000618A0000}"/>
    <cellStyle name="Normal 2 4 3 5 2 6" xfId="34181" xr:uid="{00000000-0005-0000-0000-0000628A0000}"/>
    <cellStyle name="Normal 2 4 3 5 2 7" xfId="34182" xr:uid="{00000000-0005-0000-0000-0000638A0000}"/>
    <cellStyle name="Normal 2 4 3 5 3" xfId="34183" xr:uid="{00000000-0005-0000-0000-0000648A0000}"/>
    <cellStyle name="Normal 2 4 3 5 4" xfId="34184" xr:uid="{00000000-0005-0000-0000-0000658A0000}"/>
    <cellStyle name="Normal 2 4 3 5 5" xfId="34185" xr:uid="{00000000-0005-0000-0000-0000668A0000}"/>
    <cellStyle name="Normal 2 4 3 5 6" xfId="34186" xr:uid="{00000000-0005-0000-0000-0000678A0000}"/>
    <cellStyle name="Normal 2 4 3 5 7" xfId="34187" xr:uid="{00000000-0005-0000-0000-0000688A0000}"/>
    <cellStyle name="Normal 2 4 3 5 8" xfId="34188" xr:uid="{00000000-0005-0000-0000-0000698A0000}"/>
    <cellStyle name="Normal 2 4 3 6" xfId="34189" xr:uid="{00000000-0005-0000-0000-00006A8A0000}"/>
    <cellStyle name="Normal 2 4 3 6 2" xfId="34190" xr:uid="{00000000-0005-0000-0000-00006B8A0000}"/>
    <cellStyle name="Normal 2 4 3 6 3" xfId="34191" xr:uid="{00000000-0005-0000-0000-00006C8A0000}"/>
    <cellStyle name="Normal 2 4 3 6 4" xfId="34192" xr:uid="{00000000-0005-0000-0000-00006D8A0000}"/>
    <cellStyle name="Normal 2 4 3 6 5" xfId="34193" xr:uid="{00000000-0005-0000-0000-00006E8A0000}"/>
    <cellStyle name="Normal 2 4 3 6 6" xfId="34194" xr:uid="{00000000-0005-0000-0000-00006F8A0000}"/>
    <cellStyle name="Normal 2 4 3 6 7" xfId="34195" xr:uid="{00000000-0005-0000-0000-0000708A0000}"/>
    <cellStyle name="Normal 2 4 3 7" xfId="34196" xr:uid="{00000000-0005-0000-0000-0000718A0000}"/>
    <cellStyle name="Normal 2 4 3 8" xfId="34197" xr:uid="{00000000-0005-0000-0000-0000728A0000}"/>
    <cellStyle name="Normal 2 4 3 9" xfId="34198" xr:uid="{00000000-0005-0000-0000-0000738A0000}"/>
    <cellStyle name="Normal 2 4 4" xfId="34199" xr:uid="{00000000-0005-0000-0000-0000748A0000}"/>
    <cellStyle name="Normal 2 4 4 10" xfId="34200" xr:uid="{00000000-0005-0000-0000-0000758A0000}"/>
    <cellStyle name="Normal 2 4 4 11" xfId="34201" xr:uid="{00000000-0005-0000-0000-0000768A0000}"/>
    <cellStyle name="Normal 2 4 4 2" xfId="34202" xr:uid="{00000000-0005-0000-0000-0000778A0000}"/>
    <cellStyle name="Normal 2 4 4 2 10" xfId="34203" xr:uid="{00000000-0005-0000-0000-0000788A0000}"/>
    <cellStyle name="Normal 2 4 4 2 2" xfId="34204" xr:uid="{00000000-0005-0000-0000-0000798A0000}"/>
    <cellStyle name="Normal 2 4 4 2 2 2" xfId="34205" xr:uid="{00000000-0005-0000-0000-00007A8A0000}"/>
    <cellStyle name="Normal 2 4 4 2 2 2 2" xfId="34206" xr:uid="{00000000-0005-0000-0000-00007B8A0000}"/>
    <cellStyle name="Normal 2 4 4 2 2 2 3" xfId="34207" xr:uid="{00000000-0005-0000-0000-00007C8A0000}"/>
    <cellStyle name="Normal 2 4 4 2 2 2 4" xfId="34208" xr:uid="{00000000-0005-0000-0000-00007D8A0000}"/>
    <cellStyle name="Normal 2 4 4 2 2 2 5" xfId="34209" xr:uid="{00000000-0005-0000-0000-00007E8A0000}"/>
    <cellStyle name="Normal 2 4 4 2 2 2 6" xfId="34210" xr:uid="{00000000-0005-0000-0000-00007F8A0000}"/>
    <cellStyle name="Normal 2 4 4 2 2 2 7" xfId="34211" xr:uid="{00000000-0005-0000-0000-0000808A0000}"/>
    <cellStyle name="Normal 2 4 4 2 2 3" xfId="34212" xr:uid="{00000000-0005-0000-0000-0000818A0000}"/>
    <cellStyle name="Normal 2 4 4 2 2 4" xfId="34213" xr:uid="{00000000-0005-0000-0000-0000828A0000}"/>
    <cellStyle name="Normal 2 4 4 2 2 5" xfId="34214" xr:uid="{00000000-0005-0000-0000-0000838A0000}"/>
    <cellStyle name="Normal 2 4 4 2 2 6" xfId="34215" xr:uid="{00000000-0005-0000-0000-0000848A0000}"/>
    <cellStyle name="Normal 2 4 4 2 2 7" xfId="34216" xr:uid="{00000000-0005-0000-0000-0000858A0000}"/>
    <cellStyle name="Normal 2 4 4 2 2 8" xfId="34217" xr:uid="{00000000-0005-0000-0000-0000868A0000}"/>
    <cellStyle name="Normal 2 4 4 2 3" xfId="34218" xr:uid="{00000000-0005-0000-0000-0000878A0000}"/>
    <cellStyle name="Normal 2 4 4 2 3 2" xfId="34219" xr:uid="{00000000-0005-0000-0000-0000888A0000}"/>
    <cellStyle name="Normal 2 4 4 2 3 2 2" xfId="34220" xr:uid="{00000000-0005-0000-0000-0000898A0000}"/>
    <cellStyle name="Normal 2 4 4 2 3 2 3" xfId="34221" xr:uid="{00000000-0005-0000-0000-00008A8A0000}"/>
    <cellStyle name="Normal 2 4 4 2 3 2 4" xfId="34222" xr:uid="{00000000-0005-0000-0000-00008B8A0000}"/>
    <cellStyle name="Normal 2 4 4 2 3 2 5" xfId="34223" xr:uid="{00000000-0005-0000-0000-00008C8A0000}"/>
    <cellStyle name="Normal 2 4 4 2 3 2 6" xfId="34224" xr:uid="{00000000-0005-0000-0000-00008D8A0000}"/>
    <cellStyle name="Normal 2 4 4 2 3 2 7" xfId="34225" xr:uid="{00000000-0005-0000-0000-00008E8A0000}"/>
    <cellStyle name="Normal 2 4 4 2 3 3" xfId="34226" xr:uid="{00000000-0005-0000-0000-00008F8A0000}"/>
    <cellStyle name="Normal 2 4 4 2 3 4" xfId="34227" xr:uid="{00000000-0005-0000-0000-0000908A0000}"/>
    <cellStyle name="Normal 2 4 4 2 3 5" xfId="34228" xr:uid="{00000000-0005-0000-0000-0000918A0000}"/>
    <cellStyle name="Normal 2 4 4 2 3 6" xfId="34229" xr:uid="{00000000-0005-0000-0000-0000928A0000}"/>
    <cellStyle name="Normal 2 4 4 2 3 7" xfId="34230" xr:uid="{00000000-0005-0000-0000-0000938A0000}"/>
    <cellStyle name="Normal 2 4 4 2 3 8" xfId="34231" xr:uid="{00000000-0005-0000-0000-0000948A0000}"/>
    <cellStyle name="Normal 2 4 4 2 4" xfId="34232" xr:uid="{00000000-0005-0000-0000-0000958A0000}"/>
    <cellStyle name="Normal 2 4 4 2 4 2" xfId="34233" xr:uid="{00000000-0005-0000-0000-0000968A0000}"/>
    <cellStyle name="Normal 2 4 4 2 4 3" xfId="34234" xr:uid="{00000000-0005-0000-0000-0000978A0000}"/>
    <cellStyle name="Normal 2 4 4 2 4 4" xfId="34235" xr:uid="{00000000-0005-0000-0000-0000988A0000}"/>
    <cellStyle name="Normal 2 4 4 2 4 5" xfId="34236" xr:uid="{00000000-0005-0000-0000-0000998A0000}"/>
    <cellStyle name="Normal 2 4 4 2 4 6" xfId="34237" xr:uid="{00000000-0005-0000-0000-00009A8A0000}"/>
    <cellStyle name="Normal 2 4 4 2 4 7" xfId="34238" xr:uid="{00000000-0005-0000-0000-00009B8A0000}"/>
    <cellStyle name="Normal 2 4 4 2 5" xfId="34239" xr:uid="{00000000-0005-0000-0000-00009C8A0000}"/>
    <cellStyle name="Normal 2 4 4 2 6" xfId="34240" xr:uid="{00000000-0005-0000-0000-00009D8A0000}"/>
    <cellStyle name="Normal 2 4 4 2 7" xfId="34241" xr:uid="{00000000-0005-0000-0000-00009E8A0000}"/>
    <cellStyle name="Normal 2 4 4 2 8" xfId="34242" xr:uid="{00000000-0005-0000-0000-00009F8A0000}"/>
    <cellStyle name="Normal 2 4 4 2 9" xfId="34243" xr:uid="{00000000-0005-0000-0000-0000A08A0000}"/>
    <cellStyle name="Normal 2 4 4 3" xfId="34244" xr:uid="{00000000-0005-0000-0000-0000A18A0000}"/>
    <cellStyle name="Normal 2 4 4 3 2" xfId="34245" xr:uid="{00000000-0005-0000-0000-0000A28A0000}"/>
    <cellStyle name="Normal 2 4 4 3 2 2" xfId="34246" xr:uid="{00000000-0005-0000-0000-0000A38A0000}"/>
    <cellStyle name="Normal 2 4 4 3 2 2 2" xfId="34247" xr:uid="{00000000-0005-0000-0000-0000A48A0000}"/>
    <cellStyle name="Normal 2 4 4 3 2 2 3" xfId="34248" xr:uid="{00000000-0005-0000-0000-0000A58A0000}"/>
    <cellStyle name="Normal 2 4 4 3 2 2 4" xfId="34249" xr:uid="{00000000-0005-0000-0000-0000A68A0000}"/>
    <cellStyle name="Normal 2 4 4 3 2 2 5" xfId="34250" xr:uid="{00000000-0005-0000-0000-0000A78A0000}"/>
    <cellStyle name="Normal 2 4 4 3 2 2 6" xfId="34251" xr:uid="{00000000-0005-0000-0000-0000A88A0000}"/>
    <cellStyle name="Normal 2 4 4 3 2 2 7" xfId="34252" xr:uid="{00000000-0005-0000-0000-0000A98A0000}"/>
    <cellStyle name="Normal 2 4 4 3 2 3" xfId="34253" xr:uid="{00000000-0005-0000-0000-0000AA8A0000}"/>
    <cellStyle name="Normal 2 4 4 3 2 4" xfId="34254" xr:uid="{00000000-0005-0000-0000-0000AB8A0000}"/>
    <cellStyle name="Normal 2 4 4 3 2 5" xfId="34255" xr:uid="{00000000-0005-0000-0000-0000AC8A0000}"/>
    <cellStyle name="Normal 2 4 4 3 2 6" xfId="34256" xr:uid="{00000000-0005-0000-0000-0000AD8A0000}"/>
    <cellStyle name="Normal 2 4 4 3 2 7" xfId="34257" xr:uid="{00000000-0005-0000-0000-0000AE8A0000}"/>
    <cellStyle name="Normal 2 4 4 3 2 8" xfId="34258" xr:uid="{00000000-0005-0000-0000-0000AF8A0000}"/>
    <cellStyle name="Normal 2 4 4 3 3" xfId="34259" xr:uid="{00000000-0005-0000-0000-0000B08A0000}"/>
    <cellStyle name="Normal 2 4 4 3 3 2" xfId="34260" xr:uid="{00000000-0005-0000-0000-0000B18A0000}"/>
    <cellStyle name="Normal 2 4 4 3 3 3" xfId="34261" xr:uid="{00000000-0005-0000-0000-0000B28A0000}"/>
    <cellStyle name="Normal 2 4 4 3 3 4" xfId="34262" xr:uid="{00000000-0005-0000-0000-0000B38A0000}"/>
    <cellStyle name="Normal 2 4 4 3 3 5" xfId="34263" xr:uid="{00000000-0005-0000-0000-0000B48A0000}"/>
    <cellStyle name="Normal 2 4 4 3 3 6" xfId="34264" xr:uid="{00000000-0005-0000-0000-0000B58A0000}"/>
    <cellStyle name="Normal 2 4 4 3 3 7" xfId="34265" xr:uid="{00000000-0005-0000-0000-0000B68A0000}"/>
    <cellStyle name="Normal 2 4 4 3 4" xfId="34266" xr:uid="{00000000-0005-0000-0000-0000B78A0000}"/>
    <cellStyle name="Normal 2 4 4 3 5" xfId="34267" xr:uid="{00000000-0005-0000-0000-0000B88A0000}"/>
    <cellStyle name="Normal 2 4 4 3 6" xfId="34268" xr:uid="{00000000-0005-0000-0000-0000B98A0000}"/>
    <cellStyle name="Normal 2 4 4 3 7" xfId="34269" xr:uid="{00000000-0005-0000-0000-0000BA8A0000}"/>
    <cellStyle name="Normal 2 4 4 3 8" xfId="34270" xr:uid="{00000000-0005-0000-0000-0000BB8A0000}"/>
    <cellStyle name="Normal 2 4 4 3 9" xfId="34271" xr:uid="{00000000-0005-0000-0000-0000BC8A0000}"/>
    <cellStyle name="Normal 2 4 4 4" xfId="34272" xr:uid="{00000000-0005-0000-0000-0000BD8A0000}"/>
    <cellStyle name="Normal 2 4 4 4 2" xfId="34273" xr:uid="{00000000-0005-0000-0000-0000BE8A0000}"/>
    <cellStyle name="Normal 2 4 4 4 2 2" xfId="34274" xr:uid="{00000000-0005-0000-0000-0000BF8A0000}"/>
    <cellStyle name="Normal 2 4 4 4 2 3" xfId="34275" xr:uid="{00000000-0005-0000-0000-0000C08A0000}"/>
    <cellStyle name="Normal 2 4 4 4 2 4" xfId="34276" xr:uid="{00000000-0005-0000-0000-0000C18A0000}"/>
    <cellStyle name="Normal 2 4 4 4 2 5" xfId="34277" xr:uid="{00000000-0005-0000-0000-0000C28A0000}"/>
    <cellStyle name="Normal 2 4 4 4 2 6" xfId="34278" xr:uid="{00000000-0005-0000-0000-0000C38A0000}"/>
    <cellStyle name="Normal 2 4 4 4 2 7" xfId="34279" xr:uid="{00000000-0005-0000-0000-0000C48A0000}"/>
    <cellStyle name="Normal 2 4 4 4 3" xfId="34280" xr:uid="{00000000-0005-0000-0000-0000C58A0000}"/>
    <cellStyle name="Normal 2 4 4 4 4" xfId="34281" xr:uid="{00000000-0005-0000-0000-0000C68A0000}"/>
    <cellStyle name="Normal 2 4 4 4 5" xfId="34282" xr:uid="{00000000-0005-0000-0000-0000C78A0000}"/>
    <cellStyle name="Normal 2 4 4 4 6" xfId="34283" xr:uid="{00000000-0005-0000-0000-0000C88A0000}"/>
    <cellStyle name="Normal 2 4 4 4 7" xfId="34284" xr:uid="{00000000-0005-0000-0000-0000C98A0000}"/>
    <cellStyle name="Normal 2 4 4 4 8" xfId="34285" xr:uid="{00000000-0005-0000-0000-0000CA8A0000}"/>
    <cellStyle name="Normal 2 4 4 5" xfId="34286" xr:uid="{00000000-0005-0000-0000-0000CB8A0000}"/>
    <cellStyle name="Normal 2 4 4 5 2" xfId="34287" xr:uid="{00000000-0005-0000-0000-0000CC8A0000}"/>
    <cellStyle name="Normal 2 4 4 5 3" xfId="34288" xr:uid="{00000000-0005-0000-0000-0000CD8A0000}"/>
    <cellStyle name="Normal 2 4 4 5 4" xfId="34289" xr:uid="{00000000-0005-0000-0000-0000CE8A0000}"/>
    <cellStyle name="Normal 2 4 4 5 5" xfId="34290" xr:uid="{00000000-0005-0000-0000-0000CF8A0000}"/>
    <cellStyle name="Normal 2 4 4 5 6" xfId="34291" xr:uid="{00000000-0005-0000-0000-0000D08A0000}"/>
    <cellStyle name="Normal 2 4 4 5 7" xfId="34292" xr:uid="{00000000-0005-0000-0000-0000D18A0000}"/>
    <cellStyle name="Normal 2 4 4 6" xfId="34293" xr:uid="{00000000-0005-0000-0000-0000D28A0000}"/>
    <cellStyle name="Normal 2 4 4 7" xfId="34294" xr:uid="{00000000-0005-0000-0000-0000D38A0000}"/>
    <cellStyle name="Normal 2 4 4 8" xfId="34295" xr:uid="{00000000-0005-0000-0000-0000D48A0000}"/>
    <cellStyle name="Normal 2 4 4 9" xfId="34296" xr:uid="{00000000-0005-0000-0000-0000D58A0000}"/>
    <cellStyle name="Normal 2 4 5" xfId="34297" xr:uid="{00000000-0005-0000-0000-0000D68A0000}"/>
    <cellStyle name="Normal 2 4 5 10" xfId="34298" xr:uid="{00000000-0005-0000-0000-0000D78A0000}"/>
    <cellStyle name="Normal 2 4 5 11" xfId="34299" xr:uid="{00000000-0005-0000-0000-0000D88A0000}"/>
    <cellStyle name="Normal 2 4 5 2" xfId="34300" xr:uid="{00000000-0005-0000-0000-0000D98A0000}"/>
    <cellStyle name="Normal 2 4 5 2 10" xfId="34301" xr:uid="{00000000-0005-0000-0000-0000DA8A0000}"/>
    <cellStyle name="Normal 2 4 5 2 2" xfId="34302" xr:uid="{00000000-0005-0000-0000-0000DB8A0000}"/>
    <cellStyle name="Normal 2 4 5 2 2 2" xfId="34303" xr:uid="{00000000-0005-0000-0000-0000DC8A0000}"/>
    <cellStyle name="Normal 2 4 5 2 2 2 2" xfId="34304" xr:uid="{00000000-0005-0000-0000-0000DD8A0000}"/>
    <cellStyle name="Normal 2 4 5 2 2 2 3" xfId="34305" xr:uid="{00000000-0005-0000-0000-0000DE8A0000}"/>
    <cellStyle name="Normal 2 4 5 2 2 2 4" xfId="34306" xr:uid="{00000000-0005-0000-0000-0000DF8A0000}"/>
    <cellStyle name="Normal 2 4 5 2 2 2 5" xfId="34307" xr:uid="{00000000-0005-0000-0000-0000E08A0000}"/>
    <cellStyle name="Normal 2 4 5 2 2 2 6" xfId="34308" xr:uid="{00000000-0005-0000-0000-0000E18A0000}"/>
    <cellStyle name="Normal 2 4 5 2 2 2 7" xfId="34309" xr:uid="{00000000-0005-0000-0000-0000E28A0000}"/>
    <cellStyle name="Normal 2 4 5 2 2 3" xfId="34310" xr:uid="{00000000-0005-0000-0000-0000E38A0000}"/>
    <cellStyle name="Normal 2 4 5 2 2 4" xfId="34311" xr:uid="{00000000-0005-0000-0000-0000E48A0000}"/>
    <cellStyle name="Normal 2 4 5 2 2 5" xfId="34312" xr:uid="{00000000-0005-0000-0000-0000E58A0000}"/>
    <cellStyle name="Normal 2 4 5 2 2 6" xfId="34313" xr:uid="{00000000-0005-0000-0000-0000E68A0000}"/>
    <cellStyle name="Normal 2 4 5 2 2 7" xfId="34314" xr:uid="{00000000-0005-0000-0000-0000E78A0000}"/>
    <cellStyle name="Normal 2 4 5 2 2 8" xfId="34315" xr:uid="{00000000-0005-0000-0000-0000E88A0000}"/>
    <cellStyle name="Normal 2 4 5 2 3" xfId="34316" xr:uid="{00000000-0005-0000-0000-0000E98A0000}"/>
    <cellStyle name="Normal 2 4 5 2 3 2" xfId="34317" xr:uid="{00000000-0005-0000-0000-0000EA8A0000}"/>
    <cellStyle name="Normal 2 4 5 2 3 2 2" xfId="34318" xr:uid="{00000000-0005-0000-0000-0000EB8A0000}"/>
    <cellStyle name="Normal 2 4 5 2 3 2 3" xfId="34319" xr:uid="{00000000-0005-0000-0000-0000EC8A0000}"/>
    <cellStyle name="Normal 2 4 5 2 3 2 4" xfId="34320" xr:uid="{00000000-0005-0000-0000-0000ED8A0000}"/>
    <cellStyle name="Normal 2 4 5 2 3 2 5" xfId="34321" xr:uid="{00000000-0005-0000-0000-0000EE8A0000}"/>
    <cellStyle name="Normal 2 4 5 2 3 2 6" xfId="34322" xr:uid="{00000000-0005-0000-0000-0000EF8A0000}"/>
    <cellStyle name="Normal 2 4 5 2 3 2 7" xfId="34323" xr:uid="{00000000-0005-0000-0000-0000F08A0000}"/>
    <cellStyle name="Normal 2 4 5 2 3 3" xfId="34324" xr:uid="{00000000-0005-0000-0000-0000F18A0000}"/>
    <cellStyle name="Normal 2 4 5 2 3 4" xfId="34325" xr:uid="{00000000-0005-0000-0000-0000F28A0000}"/>
    <cellStyle name="Normal 2 4 5 2 3 5" xfId="34326" xr:uid="{00000000-0005-0000-0000-0000F38A0000}"/>
    <cellStyle name="Normal 2 4 5 2 3 6" xfId="34327" xr:uid="{00000000-0005-0000-0000-0000F48A0000}"/>
    <cellStyle name="Normal 2 4 5 2 3 7" xfId="34328" xr:uid="{00000000-0005-0000-0000-0000F58A0000}"/>
    <cellStyle name="Normal 2 4 5 2 3 8" xfId="34329" xr:uid="{00000000-0005-0000-0000-0000F68A0000}"/>
    <cellStyle name="Normal 2 4 5 2 4" xfId="34330" xr:uid="{00000000-0005-0000-0000-0000F78A0000}"/>
    <cellStyle name="Normal 2 4 5 2 4 2" xfId="34331" xr:uid="{00000000-0005-0000-0000-0000F88A0000}"/>
    <cellStyle name="Normal 2 4 5 2 4 3" xfId="34332" xr:uid="{00000000-0005-0000-0000-0000F98A0000}"/>
    <cellStyle name="Normal 2 4 5 2 4 4" xfId="34333" xr:uid="{00000000-0005-0000-0000-0000FA8A0000}"/>
    <cellStyle name="Normal 2 4 5 2 4 5" xfId="34334" xr:uid="{00000000-0005-0000-0000-0000FB8A0000}"/>
    <cellStyle name="Normal 2 4 5 2 4 6" xfId="34335" xr:uid="{00000000-0005-0000-0000-0000FC8A0000}"/>
    <cellStyle name="Normal 2 4 5 2 4 7" xfId="34336" xr:uid="{00000000-0005-0000-0000-0000FD8A0000}"/>
    <cellStyle name="Normal 2 4 5 2 5" xfId="34337" xr:uid="{00000000-0005-0000-0000-0000FE8A0000}"/>
    <cellStyle name="Normal 2 4 5 2 6" xfId="34338" xr:uid="{00000000-0005-0000-0000-0000FF8A0000}"/>
    <cellStyle name="Normal 2 4 5 2 7" xfId="34339" xr:uid="{00000000-0005-0000-0000-0000008B0000}"/>
    <cellStyle name="Normal 2 4 5 2 8" xfId="34340" xr:uid="{00000000-0005-0000-0000-0000018B0000}"/>
    <cellStyle name="Normal 2 4 5 2 9" xfId="34341" xr:uid="{00000000-0005-0000-0000-0000028B0000}"/>
    <cellStyle name="Normal 2 4 5 3" xfId="34342" xr:uid="{00000000-0005-0000-0000-0000038B0000}"/>
    <cellStyle name="Normal 2 4 5 3 2" xfId="34343" xr:uid="{00000000-0005-0000-0000-0000048B0000}"/>
    <cellStyle name="Normal 2 4 5 3 2 2" xfId="34344" xr:uid="{00000000-0005-0000-0000-0000058B0000}"/>
    <cellStyle name="Normal 2 4 5 3 2 2 2" xfId="34345" xr:uid="{00000000-0005-0000-0000-0000068B0000}"/>
    <cellStyle name="Normal 2 4 5 3 2 2 3" xfId="34346" xr:uid="{00000000-0005-0000-0000-0000078B0000}"/>
    <cellStyle name="Normal 2 4 5 3 2 2 4" xfId="34347" xr:uid="{00000000-0005-0000-0000-0000088B0000}"/>
    <cellStyle name="Normal 2 4 5 3 2 2 5" xfId="34348" xr:uid="{00000000-0005-0000-0000-0000098B0000}"/>
    <cellStyle name="Normal 2 4 5 3 2 2 6" xfId="34349" xr:uid="{00000000-0005-0000-0000-00000A8B0000}"/>
    <cellStyle name="Normal 2 4 5 3 2 2 7" xfId="34350" xr:uid="{00000000-0005-0000-0000-00000B8B0000}"/>
    <cellStyle name="Normal 2 4 5 3 2 3" xfId="34351" xr:uid="{00000000-0005-0000-0000-00000C8B0000}"/>
    <cellStyle name="Normal 2 4 5 3 2 4" xfId="34352" xr:uid="{00000000-0005-0000-0000-00000D8B0000}"/>
    <cellStyle name="Normal 2 4 5 3 2 5" xfId="34353" xr:uid="{00000000-0005-0000-0000-00000E8B0000}"/>
    <cellStyle name="Normal 2 4 5 3 2 6" xfId="34354" xr:uid="{00000000-0005-0000-0000-00000F8B0000}"/>
    <cellStyle name="Normal 2 4 5 3 2 7" xfId="34355" xr:uid="{00000000-0005-0000-0000-0000108B0000}"/>
    <cellStyle name="Normal 2 4 5 3 2 8" xfId="34356" xr:uid="{00000000-0005-0000-0000-0000118B0000}"/>
    <cellStyle name="Normal 2 4 5 3 3" xfId="34357" xr:uid="{00000000-0005-0000-0000-0000128B0000}"/>
    <cellStyle name="Normal 2 4 5 3 3 2" xfId="34358" xr:uid="{00000000-0005-0000-0000-0000138B0000}"/>
    <cellStyle name="Normal 2 4 5 3 3 3" xfId="34359" xr:uid="{00000000-0005-0000-0000-0000148B0000}"/>
    <cellStyle name="Normal 2 4 5 3 3 4" xfId="34360" xr:uid="{00000000-0005-0000-0000-0000158B0000}"/>
    <cellStyle name="Normal 2 4 5 3 3 5" xfId="34361" xr:uid="{00000000-0005-0000-0000-0000168B0000}"/>
    <cellStyle name="Normal 2 4 5 3 3 6" xfId="34362" xr:uid="{00000000-0005-0000-0000-0000178B0000}"/>
    <cellStyle name="Normal 2 4 5 3 3 7" xfId="34363" xr:uid="{00000000-0005-0000-0000-0000188B0000}"/>
    <cellStyle name="Normal 2 4 5 3 4" xfId="34364" xr:uid="{00000000-0005-0000-0000-0000198B0000}"/>
    <cellStyle name="Normal 2 4 5 3 5" xfId="34365" xr:uid="{00000000-0005-0000-0000-00001A8B0000}"/>
    <cellStyle name="Normal 2 4 5 3 6" xfId="34366" xr:uid="{00000000-0005-0000-0000-00001B8B0000}"/>
    <cellStyle name="Normal 2 4 5 3 7" xfId="34367" xr:uid="{00000000-0005-0000-0000-00001C8B0000}"/>
    <cellStyle name="Normal 2 4 5 3 8" xfId="34368" xr:uid="{00000000-0005-0000-0000-00001D8B0000}"/>
    <cellStyle name="Normal 2 4 5 3 9" xfId="34369" xr:uid="{00000000-0005-0000-0000-00001E8B0000}"/>
    <cellStyle name="Normal 2 4 5 4" xfId="34370" xr:uid="{00000000-0005-0000-0000-00001F8B0000}"/>
    <cellStyle name="Normal 2 4 5 4 2" xfId="34371" xr:uid="{00000000-0005-0000-0000-0000208B0000}"/>
    <cellStyle name="Normal 2 4 5 4 2 2" xfId="34372" xr:uid="{00000000-0005-0000-0000-0000218B0000}"/>
    <cellStyle name="Normal 2 4 5 4 2 3" xfId="34373" xr:uid="{00000000-0005-0000-0000-0000228B0000}"/>
    <cellStyle name="Normal 2 4 5 4 2 4" xfId="34374" xr:uid="{00000000-0005-0000-0000-0000238B0000}"/>
    <cellStyle name="Normal 2 4 5 4 2 5" xfId="34375" xr:uid="{00000000-0005-0000-0000-0000248B0000}"/>
    <cellStyle name="Normal 2 4 5 4 2 6" xfId="34376" xr:uid="{00000000-0005-0000-0000-0000258B0000}"/>
    <cellStyle name="Normal 2 4 5 4 2 7" xfId="34377" xr:uid="{00000000-0005-0000-0000-0000268B0000}"/>
    <cellStyle name="Normal 2 4 5 4 3" xfId="34378" xr:uid="{00000000-0005-0000-0000-0000278B0000}"/>
    <cellStyle name="Normal 2 4 5 4 4" xfId="34379" xr:uid="{00000000-0005-0000-0000-0000288B0000}"/>
    <cellStyle name="Normal 2 4 5 4 5" xfId="34380" xr:uid="{00000000-0005-0000-0000-0000298B0000}"/>
    <cellStyle name="Normal 2 4 5 4 6" xfId="34381" xr:uid="{00000000-0005-0000-0000-00002A8B0000}"/>
    <cellStyle name="Normal 2 4 5 4 7" xfId="34382" xr:uid="{00000000-0005-0000-0000-00002B8B0000}"/>
    <cellStyle name="Normal 2 4 5 4 8" xfId="34383" xr:uid="{00000000-0005-0000-0000-00002C8B0000}"/>
    <cellStyle name="Normal 2 4 5 5" xfId="34384" xr:uid="{00000000-0005-0000-0000-00002D8B0000}"/>
    <cellStyle name="Normal 2 4 5 5 2" xfId="34385" xr:uid="{00000000-0005-0000-0000-00002E8B0000}"/>
    <cellStyle name="Normal 2 4 5 5 3" xfId="34386" xr:uid="{00000000-0005-0000-0000-00002F8B0000}"/>
    <cellStyle name="Normal 2 4 5 5 4" xfId="34387" xr:uid="{00000000-0005-0000-0000-0000308B0000}"/>
    <cellStyle name="Normal 2 4 5 5 5" xfId="34388" xr:uid="{00000000-0005-0000-0000-0000318B0000}"/>
    <cellStyle name="Normal 2 4 5 5 6" xfId="34389" xr:uid="{00000000-0005-0000-0000-0000328B0000}"/>
    <cellStyle name="Normal 2 4 5 5 7" xfId="34390" xr:uid="{00000000-0005-0000-0000-0000338B0000}"/>
    <cellStyle name="Normal 2 4 5 6" xfId="34391" xr:uid="{00000000-0005-0000-0000-0000348B0000}"/>
    <cellStyle name="Normal 2 4 5 7" xfId="34392" xr:uid="{00000000-0005-0000-0000-0000358B0000}"/>
    <cellStyle name="Normal 2 4 5 8" xfId="34393" xr:uid="{00000000-0005-0000-0000-0000368B0000}"/>
    <cellStyle name="Normal 2 4 5 9" xfId="34394" xr:uid="{00000000-0005-0000-0000-0000378B0000}"/>
    <cellStyle name="Normal 2 4 6" xfId="34395" xr:uid="{00000000-0005-0000-0000-0000388B0000}"/>
    <cellStyle name="Normal 2 4 6 10" xfId="34396" xr:uid="{00000000-0005-0000-0000-0000398B0000}"/>
    <cellStyle name="Normal 2 4 6 2" xfId="34397" xr:uid="{00000000-0005-0000-0000-00003A8B0000}"/>
    <cellStyle name="Normal 2 4 6 2 2" xfId="34398" xr:uid="{00000000-0005-0000-0000-00003B8B0000}"/>
    <cellStyle name="Normal 2 4 6 2 2 2" xfId="34399" xr:uid="{00000000-0005-0000-0000-00003C8B0000}"/>
    <cellStyle name="Normal 2 4 6 2 2 2 2" xfId="34400" xr:uid="{00000000-0005-0000-0000-00003D8B0000}"/>
    <cellStyle name="Normal 2 4 6 2 2 2 3" xfId="34401" xr:uid="{00000000-0005-0000-0000-00003E8B0000}"/>
    <cellStyle name="Normal 2 4 6 2 2 2 4" xfId="34402" xr:uid="{00000000-0005-0000-0000-00003F8B0000}"/>
    <cellStyle name="Normal 2 4 6 2 2 2 5" xfId="34403" xr:uid="{00000000-0005-0000-0000-0000408B0000}"/>
    <cellStyle name="Normal 2 4 6 2 2 2 6" xfId="34404" xr:uid="{00000000-0005-0000-0000-0000418B0000}"/>
    <cellStyle name="Normal 2 4 6 2 2 2 7" xfId="34405" xr:uid="{00000000-0005-0000-0000-0000428B0000}"/>
    <cellStyle name="Normal 2 4 6 2 2 3" xfId="34406" xr:uid="{00000000-0005-0000-0000-0000438B0000}"/>
    <cellStyle name="Normal 2 4 6 2 2 4" xfId="34407" xr:uid="{00000000-0005-0000-0000-0000448B0000}"/>
    <cellStyle name="Normal 2 4 6 2 2 5" xfId="34408" xr:uid="{00000000-0005-0000-0000-0000458B0000}"/>
    <cellStyle name="Normal 2 4 6 2 2 6" xfId="34409" xr:uid="{00000000-0005-0000-0000-0000468B0000}"/>
    <cellStyle name="Normal 2 4 6 2 2 7" xfId="34410" xr:uid="{00000000-0005-0000-0000-0000478B0000}"/>
    <cellStyle name="Normal 2 4 6 2 2 8" xfId="34411" xr:uid="{00000000-0005-0000-0000-0000488B0000}"/>
    <cellStyle name="Normal 2 4 6 2 3" xfId="34412" xr:uid="{00000000-0005-0000-0000-0000498B0000}"/>
    <cellStyle name="Normal 2 4 6 2 3 2" xfId="34413" xr:uid="{00000000-0005-0000-0000-00004A8B0000}"/>
    <cellStyle name="Normal 2 4 6 2 3 3" xfId="34414" xr:uid="{00000000-0005-0000-0000-00004B8B0000}"/>
    <cellStyle name="Normal 2 4 6 2 3 4" xfId="34415" xr:uid="{00000000-0005-0000-0000-00004C8B0000}"/>
    <cellStyle name="Normal 2 4 6 2 3 5" xfId="34416" xr:uid="{00000000-0005-0000-0000-00004D8B0000}"/>
    <cellStyle name="Normal 2 4 6 2 3 6" xfId="34417" xr:uid="{00000000-0005-0000-0000-00004E8B0000}"/>
    <cellStyle name="Normal 2 4 6 2 3 7" xfId="34418" xr:uid="{00000000-0005-0000-0000-00004F8B0000}"/>
    <cellStyle name="Normal 2 4 6 2 4" xfId="34419" xr:uid="{00000000-0005-0000-0000-0000508B0000}"/>
    <cellStyle name="Normal 2 4 6 2 5" xfId="34420" xr:uid="{00000000-0005-0000-0000-0000518B0000}"/>
    <cellStyle name="Normal 2 4 6 2 6" xfId="34421" xr:uid="{00000000-0005-0000-0000-0000528B0000}"/>
    <cellStyle name="Normal 2 4 6 2 7" xfId="34422" xr:uid="{00000000-0005-0000-0000-0000538B0000}"/>
    <cellStyle name="Normal 2 4 6 2 8" xfId="34423" xr:uid="{00000000-0005-0000-0000-0000548B0000}"/>
    <cellStyle name="Normal 2 4 6 2 9" xfId="34424" xr:uid="{00000000-0005-0000-0000-0000558B0000}"/>
    <cellStyle name="Normal 2 4 6 3" xfId="34425" xr:uid="{00000000-0005-0000-0000-0000568B0000}"/>
    <cellStyle name="Normal 2 4 6 3 2" xfId="34426" xr:uid="{00000000-0005-0000-0000-0000578B0000}"/>
    <cellStyle name="Normal 2 4 6 3 2 2" xfId="34427" xr:uid="{00000000-0005-0000-0000-0000588B0000}"/>
    <cellStyle name="Normal 2 4 6 3 2 3" xfId="34428" xr:uid="{00000000-0005-0000-0000-0000598B0000}"/>
    <cellStyle name="Normal 2 4 6 3 2 4" xfId="34429" xr:uid="{00000000-0005-0000-0000-00005A8B0000}"/>
    <cellStyle name="Normal 2 4 6 3 2 5" xfId="34430" xr:uid="{00000000-0005-0000-0000-00005B8B0000}"/>
    <cellStyle name="Normal 2 4 6 3 2 6" xfId="34431" xr:uid="{00000000-0005-0000-0000-00005C8B0000}"/>
    <cellStyle name="Normal 2 4 6 3 2 7" xfId="34432" xr:uid="{00000000-0005-0000-0000-00005D8B0000}"/>
    <cellStyle name="Normal 2 4 6 3 3" xfId="34433" xr:uid="{00000000-0005-0000-0000-00005E8B0000}"/>
    <cellStyle name="Normal 2 4 6 3 4" xfId="34434" xr:uid="{00000000-0005-0000-0000-00005F8B0000}"/>
    <cellStyle name="Normal 2 4 6 3 5" xfId="34435" xr:uid="{00000000-0005-0000-0000-0000608B0000}"/>
    <cellStyle name="Normal 2 4 6 3 6" xfId="34436" xr:uid="{00000000-0005-0000-0000-0000618B0000}"/>
    <cellStyle name="Normal 2 4 6 3 7" xfId="34437" xr:uid="{00000000-0005-0000-0000-0000628B0000}"/>
    <cellStyle name="Normal 2 4 6 3 8" xfId="34438" xr:uid="{00000000-0005-0000-0000-0000638B0000}"/>
    <cellStyle name="Normal 2 4 6 4" xfId="34439" xr:uid="{00000000-0005-0000-0000-0000648B0000}"/>
    <cellStyle name="Normal 2 4 6 4 2" xfId="34440" xr:uid="{00000000-0005-0000-0000-0000658B0000}"/>
    <cellStyle name="Normal 2 4 6 4 3" xfId="34441" xr:uid="{00000000-0005-0000-0000-0000668B0000}"/>
    <cellStyle name="Normal 2 4 6 4 4" xfId="34442" xr:uid="{00000000-0005-0000-0000-0000678B0000}"/>
    <cellStyle name="Normal 2 4 6 4 5" xfId="34443" xr:uid="{00000000-0005-0000-0000-0000688B0000}"/>
    <cellStyle name="Normal 2 4 6 4 6" xfId="34444" xr:uid="{00000000-0005-0000-0000-0000698B0000}"/>
    <cellStyle name="Normal 2 4 6 4 7" xfId="34445" xr:uid="{00000000-0005-0000-0000-00006A8B0000}"/>
    <cellStyle name="Normal 2 4 6 5" xfId="34446" xr:uid="{00000000-0005-0000-0000-00006B8B0000}"/>
    <cellStyle name="Normal 2 4 6 6" xfId="34447" xr:uid="{00000000-0005-0000-0000-00006C8B0000}"/>
    <cellStyle name="Normal 2 4 6 7" xfId="34448" xr:uid="{00000000-0005-0000-0000-00006D8B0000}"/>
    <cellStyle name="Normal 2 4 6 8" xfId="34449" xr:uid="{00000000-0005-0000-0000-00006E8B0000}"/>
    <cellStyle name="Normal 2 4 6 9" xfId="34450" xr:uid="{00000000-0005-0000-0000-00006F8B0000}"/>
    <cellStyle name="Normal 2 4 7" xfId="34451" xr:uid="{00000000-0005-0000-0000-0000708B0000}"/>
    <cellStyle name="Normal 2 4 7 2" xfId="34452" xr:uid="{00000000-0005-0000-0000-0000718B0000}"/>
    <cellStyle name="Normal 2 4 7 2 2" xfId="34453" xr:uid="{00000000-0005-0000-0000-0000728B0000}"/>
    <cellStyle name="Normal 2 4 7 2 2 2" xfId="34454" xr:uid="{00000000-0005-0000-0000-0000738B0000}"/>
    <cellStyle name="Normal 2 4 7 2 2 3" xfId="34455" xr:uid="{00000000-0005-0000-0000-0000748B0000}"/>
    <cellStyle name="Normal 2 4 7 2 2 4" xfId="34456" xr:uid="{00000000-0005-0000-0000-0000758B0000}"/>
    <cellStyle name="Normal 2 4 7 2 2 5" xfId="34457" xr:uid="{00000000-0005-0000-0000-0000768B0000}"/>
    <cellStyle name="Normal 2 4 7 2 2 6" xfId="34458" xr:uid="{00000000-0005-0000-0000-0000778B0000}"/>
    <cellStyle name="Normal 2 4 7 2 2 7" xfId="34459" xr:uid="{00000000-0005-0000-0000-0000788B0000}"/>
    <cellStyle name="Normal 2 4 7 2 3" xfId="34460" xr:uid="{00000000-0005-0000-0000-0000798B0000}"/>
    <cellStyle name="Normal 2 4 7 2 4" xfId="34461" xr:uid="{00000000-0005-0000-0000-00007A8B0000}"/>
    <cellStyle name="Normal 2 4 7 2 5" xfId="34462" xr:uid="{00000000-0005-0000-0000-00007B8B0000}"/>
    <cellStyle name="Normal 2 4 7 2 6" xfId="34463" xr:uid="{00000000-0005-0000-0000-00007C8B0000}"/>
    <cellStyle name="Normal 2 4 7 2 7" xfId="34464" xr:uid="{00000000-0005-0000-0000-00007D8B0000}"/>
    <cellStyle name="Normal 2 4 7 2 8" xfId="34465" xr:uid="{00000000-0005-0000-0000-00007E8B0000}"/>
    <cellStyle name="Normal 2 4 7 3" xfId="34466" xr:uid="{00000000-0005-0000-0000-00007F8B0000}"/>
    <cellStyle name="Normal 2 4 7 3 2" xfId="34467" xr:uid="{00000000-0005-0000-0000-0000808B0000}"/>
    <cellStyle name="Normal 2 4 7 3 3" xfId="34468" xr:uid="{00000000-0005-0000-0000-0000818B0000}"/>
    <cellStyle name="Normal 2 4 7 3 4" xfId="34469" xr:uid="{00000000-0005-0000-0000-0000828B0000}"/>
    <cellStyle name="Normal 2 4 7 3 5" xfId="34470" xr:uid="{00000000-0005-0000-0000-0000838B0000}"/>
    <cellStyle name="Normal 2 4 7 3 6" xfId="34471" xr:uid="{00000000-0005-0000-0000-0000848B0000}"/>
    <cellStyle name="Normal 2 4 7 3 7" xfId="34472" xr:uid="{00000000-0005-0000-0000-0000858B0000}"/>
    <cellStyle name="Normal 2 4 7 4" xfId="34473" xr:uid="{00000000-0005-0000-0000-0000868B0000}"/>
    <cellStyle name="Normal 2 4 7 5" xfId="34474" xr:uid="{00000000-0005-0000-0000-0000878B0000}"/>
    <cellStyle name="Normal 2 4 7 6" xfId="34475" xr:uid="{00000000-0005-0000-0000-0000888B0000}"/>
    <cellStyle name="Normal 2 4 7 7" xfId="34476" xr:uid="{00000000-0005-0000-0000-0000898B0000}"/>
    <cellStyle name="Normal 2 4 7 8" xfId="34477" xr:uid="{00000000-0005-0000-0000-00008A8B0000}"/>
    <cellStyle name="Normal 2 4 7 9" xfId="34478" xr:uid="{00000000-0005-0000-0000-00008B8B0000}"/>
    <cellStyle name="Normal 2 4 8" xfId="34479" xr:uid="{00000000-0005-0000-0000-00008C8B0000}"/>
    <cellStyle name="Normal 2 4 8 2" xfId="34480" xr:uid="{00000000-0005-0000-0000-00008D8B0000}"/>
    <cellStyle name="Normal 2 4 8 2 2" xfId="34481" xr:uid="{00000000-0005-0000-0000-00008E8B0000}"/>
    <cellStyle name="Normal 2 4 8 2 3" xfId="34482" xr:uid="{00000000-0005-0000-0000-00008F8B0000}"/>
    <cellStyle name="Normal 2 4 8 2 4" xfId="34483" xr:uid="{00000000-0005-0000-0000-0000908B0000}"/>
    <cellStyle name="Normal 2 4 8 2 5" xfId="34484" xr:uid="{00000000-0005-0000-0000-0000918B0000}"/>
    <cellStyle name="Normal 2 4 8 2 6" xfId="34485" xr:uid="{00000000-0005-0000-0000-0000928B0000}"/>
    <cellStyle name="Normal 2 4 8 2 7" xfId="34486" xr:uid="{00000000-0005-0000-0000-0000938B0000}"/>
    <cellStyle name="Normal 2 4 8 3" xfId="34487" xr:uid="{00000000-0005-0000-0000-0000948B0000}"/>
    <cellStyle name="Normal 2 4 8 4" xfId="34488" xr:uid="{00000000-0005-0000-0000-0000958B0000}"/>
    <cellStyle name="Normal 2 4 8 5" xfId="34489" xr:uid="{00000000-0005-0000-0000-0000968B0000}"/>
    <cellStyle name="Normal 2 4 8 6" xfId="34490" xr:uid="{00000000-0005-0000-0000-0000978B0000}"/>
    <cellStyle name="Normal 2 4 8 7" xfId="34491" xr:uid="{00000000-0005-0000-0000-0000988B0000}"/>
    <cellStyle name="Normal 2 4 8 8" xfId="34492" xr:uid="{00000000-0005-0000-0000-0000998B0000}"/>
    <cellStyle name="Normal 2 4 9" xfId="34493" xr:uid="{00000000-0005-0000-0000-00009A8B0000}"/>
    <cellStyle name="Normal 2 4 9 2" xfId="34494" xr:uid="{00000000-0005-0000-0000-00009B8B0000}"/>
    <cellStyle name="Normal 2 4 9 3" xfId="34495" xr:uid="{00000000-0005-0000-0000-00009C8B0000}"/>
    <cellStyle name="Normal 2 4 9 4" xfId="34496" xr:uid="{00000000-0005-0000-0000-00009D8B0000}"/>
    <cellStyle name="Normal 2 4 9 5" xfId="34497" xr:uid="{00000000-0005-0000-0000-00009E8B0000}"/>
    <cellStyle name="Normal 2 4 9 6" xfId="34498" xr:uid="{00000000-0005-0000-0000-00009F8B0000}"/>
    <cellStyle name="Normal 2 4 9 7" xfId="34499" xr:uid="{00000000-0005-0000-0000-0000A08B0000}"/>
    <cellStyle name="Normal 2 4_Sheet1" xfId="34500" xr:uid="{00000000-0005-0000-0000-0000A18B0000}"/>
    <cellStyle name="Normal 2 5" xfId="592" xr:uid="{00000000-0005-0000-0000-0000A28B0000}"/>
    <cellStyle name="Normal 2 5 10" xfId="34501" xr:uid="{00000000-0005-0000-0000-0000A38B0000}"/>
    <cellStyle name="Normal 2 5 11" xfId="34502" xr:uid="{00000000-0005-0000-0000-0000A48B0000}"/>
    <cellStyle name="Normal 2 5 12" xfId="34503" xr:uid="{00000000-0005-0000-0000-0000A58B0000}"/>
    <cellStyle name="Normal 2 5 13" xfId="34504" xr:uid="{00000000-0005-0000-0000-0000A68B0000}"/>
    <cellStyle name="Normal 2 5 14" xfId="34505" xr:uid="{00000000-0005-0000-0000-0000A78B0000}"/>
    <cellStyle name="Normal 2 5 15" xfId="34506" xr:uid="{00000000-0005-0000-0000-0000A88B0000}"/>
    <cellStyle name="Normal 2 5 16" xfId="34507" xr:uid="{00000000-0005-0000-0000-0000A98B0000}"/>
    <cellStyle name="Normal 2 5 17" xfId="57365" xr:uid="{00000000-0005-0000-0000-0000AA8B0000}"/>
    <cellStyle name="Normal 2 5 2" xfId="2832" xr:uid="{00000000-0005-0000-0000-0000AB8B0000}"/>
    <cellStyle name="Normal 2 5 2 10" xfId="34508" xr:uid="{00000000-0005-0000-0000-0000AC8B0000}"/>
    <cellStyle name="Normal 2 5 2 11" xfId="34509" xr:uid="{00000000-0005-0000-0000-0000AD8B0000}"/>
    <cellStyle name="Normal 2 5 2 12" xfId="34510" xr:uid="{00000000-0005-0000-0000-0000AE8B0000}"/>
    <cellStyle name="Normal 2 5 2 2" xfId="34511" xr:uid="{00000000-0005-0000-0000-0000AF8B0000}"/>
    <cellStyle name="Normal 2 5 2 2 10" xfId="34512" xr:uid="{00000000-0005-0000-0000-0000B08B0000}"/>
    <cellStyle name="Normal 2 5 2 2 11" xfId="34513" xr:uid="{00000000-0005-0000-0000-0000B18B0000}"/>
    <cellStyle name="Normal 2 5 2 2 2" xfId="34514" xr:uid="{00000000-0005-0000-0000-0000B28B0000}"/>
    <cellStyle name="Normal 2 5 2 2 2 10" xfId="34515" xr:uid="{00000000-0005-0000-0000-0000B38B0000}"/>
    <cellStyle name="Normal 2 5 2 2 2 2" xfId="34516" xr:uid="{00000000-0005-0000-0000-0000B48B0000}"/>
    <cellStyle name="Normal 2 5 2 2 2 2 2" xfId="34517" xr:uid="{00000000-0005-0000-0000-0000B58B0000}"/>
    <cellStyle name="Normal 2 5 2 2 2 2 2 2" xfId="34518" xr:uid="{00000000-0005-0000-0000-0000B68B0000}"/>
    <cellStyle name="Normal 2 5 2 2 2 2 2 3" xfId="34519" xr:uid="{00000000-0005-0000-0000-0000B78B0000}"/>
    <cellStyle name="Normal 2 5 2 2 2 2 2 4" xfId="34520" xr:uid="{00000000-0005-0000-0000-0000B88B0000}"/>
    <cellStyle name="Normal 2 5 2 2 2 2 2 5" xfId="34521" xr:uid="{00000000-0005-0000-0000-0000B98B0000}"/>
    <cellStyle name="Normal 2 5 2 2 2 2 2 6" xfId="34522" xr:uid="{00000000-0005-0000-0000-0000BA8B0000}"/>
    <cellStyle name="Normal 2 5 2 2 2 2 2 7" xfId="34523" xr:uid="{00000000-0005-0000-0000-0000BB8B0000}"/>
    <cellStyle name="Normal 2 5 2 2 2 2 3" xfId="34524" xr:uid="{00000000-0005-0000-0000-0000BC8B0000}"/>
    <cellStyle name="Normal 2 5 2 2 2 2 4" xfId="34525" xr:uid="{00000000-0005-0000-0000-0000BD8B0000}"/>
    <cellStyle name="Normal 2 5 2 2 2 2 5" xfId="34526" xr:uid="{00000000-0005-0000-0000-0000BE8B0000}"/>
    <cellStyle name="Normal 2 5 2 2 2 2 6" xfId="34527" xr:uid="{00000000-0005-0000-0000-0000BF8B0000}"/>
    <cellStyle name="Normal 2 5 2 2 2 2 7" xfId="34528" xr:uid="{00000000-0005-0000-0000-0000C08B0000}"/>
    <cellStyle name="Normal 2 5 2 2 2 2 8" xfId="34529" xr:uid="{00000000-0005-0000-0000-0000C18B0000}"/>
    <cellStyle name="Normal 2 5 2 2 2 3" xfId="34530" xr:uid="{00000000-0005-0000-0000-0000C28B0000}"/>
    <cellStyle name="Normal 2 5 2 2 2 3 2" xfId="34531" xr:uid="{00000000-0005-0000-0000-0000C38B0000}"/>
    <cellStyle name="Normal 2 5 2 2 2 3 2 2" xfId="34532" xr:uid="{00000000-0005-0000-0000-0000C48B0000}"/>
    <cellStyle name="Normal 2 5 2 2 2 3 2 3" xfId="34533" xr:uid="{00000000-0005-0000-0000-0000C58B0000}"/>
    <cellStyle name="Normal 2 5 2 2 2 3 2 4" xfId="34534" xr:uid="{00000000-0005-0000-0000-0000C68B0000}"/>
    <cellStyle name="Normal 2 5 2 2 2 3 2 5" xfId="34535" xr:uid="{00000000-0005-0000-0000-0000C78B0000}"/>
    <cellStyle name="Normal 2 5 2 2 2 3 2 6" xfId="34536" xr:uid="{00000000-0005-0000-0000-0000C88B0000}"/>
    <cellStyle name="Normal 2 5 2 2 2 3 2 7" xfId="34537" xr:uid="{00000000-0005-0000-0000-0000C98B0000}"/>
    <cellStyle name="Normal 2 5 2 2 2 3 3" xfId="34538" xr:uid="{00000000-0005-0000-0000-0000CA8B0000}"/>
    <cellStyle name="Normal 2 5 2 2 2 3 4" xfId="34539" xr:uid="{00000000-0005-0000-0000-0000CB8B0000}"/>
    <cellStyle name="Normal 2 5 2 2 2 3 5" xfId="34540" xr:uid="{00000000-0005-0000-0000-0000CC8B0000}"/>
    <cellStyle name="Normal 2 5 2 2 2 3 6" xfId="34541" xr:uid="{00000000-0005-0000-0000-0000CD8B0000}"/>
    <cellStyle name="Normal 2 5 2 2 2 3 7" xfId="34542" xr:uid="{00000000-0005-0000-0000-0000CE8B0000}"/>
    <cellStyle name="Normal 2 5 2 2 2 3 8" xfId="34543" xr:uid="{00000000-0005-0000-0000-0000CF8B0000}"/>
    <cellStyle name="Normal 2 5 2 2 2 4" xfId="34544" xr:uid="{00000000-0005-0000-0000-0000D08B0000}"/>
    <cellStyle name="Normal 2 5 2 2 2 4 2" xfId="34545" xr:uid="{00000000-0005-0000-0000-0000D18B0000}"/>
    <cellStyle name="Normal 2 5 2 2 2 4 3" xfId="34546" xr:uid="{00000000-0005-0000-0000-0000D28B0000}"/>
    <cellStyle name="Normal 2 5 2 2 2 4 4" xfId="34547" xr:uid="{00000000-0005-0000-0000-0000D38B0000}"/>
    <cellStyle name="Normal 2 5 2 2 2 4 5" xfId="34548" xr:uid="{00000000-0005-0000-0000-0000D48B0000}"/>
    <cellStyle name="Normal 2 5 2 2 2 4 6" xfId="34549" xr:uid="{00000000-0005-0000-0000-0000D58B0000}"/>
    <cellStyle name="Normal 2 5 2 2 2 4 7" xfId="34550" xr:uid="{00000000-0005-0000-0000-0000D68B0000}"/>
    <cellStyle name="Normal 2 5 2 2 2 5" xfId="34551" xr:uid="{00000000-0005-0000-0000-0000D78B0000}"/>
    <cellStyle name="Normal 2 5 2 2 2 6" xfId="34552" xr:uid="{00000000-0005-0000-0000-0000D88B0000}"/>
    <cellStyle name="Normal 2 5 2 2 2 7" xfId="34553" xr:uid="{00000000-0005-0000-0000-0000D98B0000}"/>
    <cellStyle name="Normal 2 5 2 2 2 8" xfId="34554" xr:uid="{00000000-0005-0000-0000-0000DA8B0000}"/>
    <cellStyle name="Normal 2 5 2 2 2 9" xfId="34555" xr:uid="{00000000-0005-0000-0000-0000DB8B0000}"/>
    <cellStyle name="Normal 2 5 2 2 3" xfId="34556" xr:uid="{00000000-0005-0000-0000-0000DC8B0000}"/>
    <cellStyle name="Normal 2 5 2 2 3 2" xfId="34557" xr:uid="{00000000-0005-0000-0000-0000DD8B0000}"/>
    <cellStyle name="Normal 2 5 2 2 3 2 2" xfId="34558" xr:uid="{00000000-0005-0000-0000-0000DE8B0000}"/>
    <cellStyle name="Normal 2 5 2 2 3 2 2 2" xfId="34559" xr:uid="{00000000-0005-0000-0000-0000DF8B0000}"/>
    <cellStyle name="Normal 2 5 2 2 3 2 2 3" xfId="34560" xr:uid="{00000000-0005-0000-0000-0000E08B0000}"/>
    <cellStyle name="Normal 2 5 2 2 3 2 2 4" xfId="34561" xr:uid="{00000000-0005-0000-0000-0000E18B0000}"/>
    <cellStyle name="Normal 2 5 2 2 3 2 2 5" xfId="34562" xr:uid="{00000000-0005-0000-0000-0000E28B0000}"/>
    <cellStyle name="Normal 2 5 2 2 3 2 2 6" xfId="34563" xr:uid="{00000000-0005-0000-0000-0000E38B0000}"/>
    <cellStyle name="Normal 2 5 2 2 3 2 2 7" xfId="34564" xr:uid="{00000000-0005-0000-0000-0000E48B0000}"/>
    <cellStyle name="Normal 2 5 2 2 3 2 3" xfId="34565" xr:uid="{00000000-0005-0000-0000-0000E58B0000}"/>
    <cellStyle name="Normal 2 5 2 2 3 2 4" xfId="34566" xr:uid="{00000000-0005-0000-0000-0000E68B0000}"/>
    <cellStyle name="Normal 2 5 2 2 3 2 5" xfId="34567" xr:uid="{00000000-0005-0000-0000-0000E78B0000}"/>
    <cellStyle name="Normal 2 5 2 2 3 2 6" xfId="34568" xr:uid="{00000000-0005-0000-0000-0000E88B0000}"/>
    <cellStyle name="Normal 2 5 2 2 3 2 7" xfId="34569" xr:uid="{00000000-0005-0000-0000-0000E98B0000}"/>
    <cellStyle name="Normal 2 5 2 2 3 2 8" xfId="34570" xr:uid="{00000000-0005-0000-0000-0000EA8B0000}"/>
    <cellStyle name="Normal 2 5 2 2 3 3" xfId="34571" xr:uid="{00000000-0005-0000-0000-0000EB8B0000}"/>
    <cellStyle name="Normal 2 5 2 2 3 3 2" xfId="34572" xr:uid="{00000000-0005-0000-0000-0000EC8B0000}"/>
    <cellStyle name="Normal 2 5 2 2 3 3 3" xfId="34573" xr:uid="{00000000-0005-0000-0000-0000ED8B0000}"/>
    <cellStyle name="Normal 2 5 2 2 3 3 4" xfId="34574" xr:uid="{00000000-0005-0000-0000-0000EE8B0000}"/>
    <cellStyle name="Normal 2 5 2 2 3 3 5" xfId="34575" xr:uid="{00000000-0005-0000-0000-0000EF8B0000}"/>
    <cellStyle name="Normal 2 5 2 2 3 3 6" xfId="34576" xr:uid="{00000000-0005-0000-0000-0000F08B0000}"/>
    <cellStyle name="Normal 2 5 2 2 3 3 7" xfId="34577" xr:uid="{00000000-0005-0000-0000-0000F18B0000}"/>
    <cellStyle name="Normal 2 5 2 2 3 4" xfId="34578" xr:uid="{00000000-0005-0000-0000-0000F28B0000}"/>
    <cellStyle name="Normal 2 5 2 2 3 5" xfId="34579" xr:uid="{00000000-0005-0000-0000-0000F38B0000}"/>
    <cellStyle name="Normal 2 5 2 2 3 6" xfId="34580" xr:uid="{00000000-0005-0000-0000-0000F48B0000}"/>
    <cellStyle name="Normal 2 5 2 2 3 7" xfId="34581" xr:uid="{00000000-0005-0000-0000-0000F58B0000}"/>
    <cellStyle name="Normal 2 5 2 2 3 8" xfId="34582" xr:uid="{00000000-0005-0000-0000-0000F68B0000}"/>
    <cellStyle name="Normal 2 5 2 2 3 9" xfId="34583" xr:uid="{00000000-0005-0000-0000-0000F78B0000}"/>
    <cellStyle name="Normal 2 5 2 2 4" xfId="34584" xr:uid="{00000000-0005-0000-0000-0000F88B0000}"/>
    <cellStyle name="Normal 2 5 2 2 4 2" xfId="34585" xr:uid="{00000000-0005-0000-0000-0000F98B0000}"/>
    <cellStyle name="Normal 2 5 2 2 4 2 2" xfId="34586" xr:uid="{00000000-0005-0000-0000-0000FA8B0000}"/>
    <cellStyle name="Normal 2 5 2 2 4 2 3" xfId="34587" xr:uid="{00000000-0005-0000-0000-0000FB8B0000}"/>
    <cellStyle name="Normal 2 5 2 2 4 2 4" xfId="34588" xr:uid="{00000000-0005-0000-0000-0000FC8B0000}"/>
    <cellStyle name="Normal 2 5 2 2 4 2 5" xfId="34589" xr:uid="{00000000-0005-0000-0000-0000FD8B0000}"/>
    <cellStyle name="Normal 2 5 2 2 4 2 6" xfId="34590" xr:uid="{00000000-0005-0000-0000-0000FE8B0000}"/>
    <cellStyle name="Normal 2 5 2 2 4 2 7" xfId="34591" xr:uid="{00000000-0005-0000-0000-0000FF8B0000}"/>
    <cellStyle name="Normal 2 5 2 2 4 3" xfId="34592" xr:uid="{00000000-0005-0000-0000-0000008C0000}"/>
    <cellStyle name="Normal 2 5 2 2 4 4" xfId="34593" xr:uid="{00000000-0005-0000-0000-0000018C0000}"/>
    <cellStyle name="Normal 2 5 2 2 4 5" xfId="34594" xr:uid="{00000000-0005-0000-0000-0000028C0000}"/>
    <cellStyle name="Normal 2 5 2 2 4 6" xfId="34595" xr:uid="{00000000-0005-0000-0000-0000038C0000}"/>
    <cellStyle name="Normal 2 5 2 2 4 7" xfId="34596" xr:uid="{00000000-0005-0000-0000-0000048C0000}"/>
    <cellStyle name="Normal 2 5 2 2 4 8" xfId="34597" xr:uid="{00000000-0005-0000-0000-0000058C0000}"/>
    <cellStyle name="Normal 2 5 2 2 5" xfId="34598" xr:uid="{00000000-0005-0000-0000-0000068C0000}"/>
    <cellStyle name="Normal 2 5 2 2 5 2" xfId="34599" xr:uid="{00000000-0005-0000-0000-0000078C0000}"/>
    <cellStyle name="Normal 2 5 2 2 5 3" xfId="34600" xr:uid="{00000000-0005-0000-0000-0000088C0000}"/>
    <cellStyle name="Normal 2 5 2 2 5 4" xfId="34601" xr:uid="{00000000-0005-0000-0000-0000098C0000}"/>
    <cellStyle name="Normal 2 5 2 2 5 5" xfId="34602" xr:uid="{00000000-0005-0000-0000-00000A8C0000}"/>
    <cellStyle name="Normal 2 5 2 2 5 6" xfId="34603" xr:uid="{00000000-0005-0000-0000-00000B8C0000}"/>
    <cellStyle name="Normal 2 5 2 2 5 7" xfId="34604" xr:uid="{00000000-0005-0000-0000-00000C8C0000}"/>
    <cellStyle name="Normal 2 5 2 2 6" xfId="34605" xr:uid="{00000000-0005-0000-0000-00000D8C0000}"/>
    <cellStyle name="Normal 2 5 2 2 7" xfId="34606" xr:uid="{00000000-0005-0000-0000-00000E8C0000}"/>
    <cellStyle name="Normal 2 5 2 2 8" xfId="34607" xr:uid="{00000000-0005-0000-0000-00000F8C0000}"/>
    <cellStyle name="Normal 2 5 2 2 9" xfId="34608" xr:uid="{00000000-0005-0000-0000-0000108C0000}"/>
    <cellStyle name="Normal 2 5 2 3" xfId="34609" xr:uid="{00000000-0005-0000-0000-0000118C0000}"/>
    <cellStyle name="Normal 2 5 2 3 10" xfId="34610" xr:uid="{00000000-0005-0000-0000-0000128C0000}"/>
    <cellStyle name="Normal 2 5 2 3 2" xfId="34611" xr:uid="{00000000-0005-0000-0000-0000138C0000}"/>
    <cellStyle name="Normal 2 5 2 3 2 2" xfId="34612" xr:uid="{00000000-0005-0000-0000-0000148C0000}"/>
    <cellStyle name="Normal 2 5 2 3 2 2 2" xfId="34613" xr:uid="{00000000-0005-0000-0000-0000158C0000}"/>
    <cellStyle name="Normal 2 5 2 3 2 2 3" xfId="34614" xr:uid="{00000000-0005-0000-0000-0000168C0000}"/>
    <cellStyle name="Normal 2 5 2 3 2 2 4" xfId="34615" xr:uid="{00000000-0005-0000-0000-0000178C0000}"/>
    <cellStyle name="Normal 2 5 2 3 2 2 5" xfId="34616" xr:uid="{00000000-0005-0000-0000-0000188C0000}"/>
    <cellStyle name="Normal 2 5 2 3 2 2 6" xfId="34617" xr:uid="{00000000-0005-0000-0000-0000198C0000}"/>
    <cellStyle name="Normal 2 5 2 3 2 2 7" xfId="34618" xr:uid="{00000000-0005-0000-0000-00001A8C0000}"/>
    <cellStyle name="Normal 2 5 2 3 2 3" xfId="34619" xr:uid="{00000000-0005-0000-0000-00001B8C0000}"/>
    <cellStyle name="Normal 2 5 2 3 2 4" xfId="34620" xr:uid="{00000000-0005-0000-0000-00001C8C0000}"/>
    <cellStyle name="Normal 2 5 2 3 2 5" xfId="34621" xr:uid="{00000000-0005-0000-0000-00001D8C0000}"/>
    <cellStyle name="Normal 2 5 2 3 2 6" xfId="34622" xr:uid="{00000000-0005-0000-0000-00001E8C0000}"/>
    <cellStyle name="Normal 2 5 2 3 2 7" xfId="34623" xr:uid="{00000000-0005-0000-0000-00001F8C0000}"/>
    <cellStyle name="Normal 2 5 2 3 2 8" xfId="34624" xr:uid="{00000000-0005-0000-0000-0000208C0000}"/>
    <cellStyle name="Normal 2 5 2 3 3" xfId="34625" xr:uid="{00000000-0005-0000-0000-0000218C0000}"/>
    <cellStyle name="Normal 2 5 2 3 3 2" xfId="34626" xr:uid="{00000000-0005-0000-0000-0000228C0000}"/>
    <cellStyle name="Normal 2 5 2 3 3 2 2" xfId="34627" xr:uid="{00000000-0005-0000-0000-0000238C0000}"/>
    <cellStyle name="Normal 2 5 2 3 3 2 3" xfId="34628" xr:uid="{00000000-0005-0000-0000-0000248C0000}"/>
    <cellStyle name="Normal 2 5 2 3 3 2 4" xfId="34629" xr:uid="{00000000-0005-0000-0000-0000258C0000}"/>
    <cellStyle name="Normal 2 5 2 3 3 2 5" xfId="34630" xr:uid="{00000000-0005-0000-0000-0000268C0000}"/>
    <cellStyle name="Normal 2 5 2 3 3 2 6" xfId="34631" xr:uid="{00000000-0005-0000-0000-0000278C0000}"/>
    <cellStyle name="Normal 2 5 2 3 3 2 7" xfId="34632" xr:uid="{00000000-0005-0000-0000-0000288C0000}"/>
    <cellStyle name="Normal 2 5 2 3 3 3" xfId="34633" xr:uid="{00000000-0005-0000-0000-0000298C0000}"/>
    <cellStyle name="Normal 2 5 2 3 3 4" xfId="34634" xr:uid="{00000000-0005-0000-0000-00002A8C0000}"/>
    <cellStyle name="Normal 2 5 2 3 3 5" xfId="34635" xr:uid="{00000000-0005-0000-0000-00002B8C0000}"/>
    <cellStyle name="Normal 2 5 2 3 3 6" xfId="34636" xr:uid="{00000000-0005-0000-0000-00002C8C0000}"/>
    <cellStyle name="Normal 2 5 2 3 3 7" xfId="34637" xr:uid="{00000000-0005-0000-0000-00002D8C0000}"/>
    <cellStyle name="Normal 2 5 2 3 3 8" xfId="34638" xr:uid="{00000000-0005-0000-0000-00002E8C0000}"/>
    <cellStyle name="Normal 2 5 2 3 4" xfId="34639" xr:uid="{00000000-0005-0000-0000-00002F8C0000}"/>
    <cellStyle name="Normal 2 5 2 3 4 2" xfId="34640" xr:uid="{00000000-0005-0000-0000-0000308C0000}"/>
    <cellStyle name="Normal 2 5 2 3 4 3" xfId="34641" xr:uid="{00000000-0005-0000-0000-0000318C0000}"/>
    <cellStyle name="Normal 2 5 2 3 4 4" xfId="34642" xr:uid="{00000000-0005-0000-0000-0000328C0000}"/>
    <cellStyle name="Normal 2 5 2 3 4 5" xfId="34643" xr:uid="{00000000-0005-0000-0000-0000338C0000}"/>
    <cellStyle name="Normal 2 5 2 3 4 6" xfId="34644" xr:uid="{00000000-0005-0000-0000-0000348C0000}"/>
    <cellStyle name="Normal 2 5 2 3 4 7" xfId="34645" xr:uid="{00000000-0005-0000-0000-0000358C0000}"/>
    <cellStyle name="Normal 2 5 2 3 5" xfId="34646" xr:uid="{00000000-0005-0000-0000-0000368C0000}"/>
    <cellStyle name="Normal 2 5 2 3 6" xfId="34647" xr:uid="{00000000-0005-0000-0000-0000378C0000}"/>
    <cellStyle name="Normal 2 5 2 3 7" xfId="34648" xr:uid="{00000000-0005-0000-0000-0000388C0000}"/>
    <cellStyle name="Normal 2 5 2 3 8" xfId="34649" xr:uid="{00000000-0005-0000-0000-0000398C0000}"/>
    <cellStyle name="Normal 2 5 2 3 9" xfId="34650" xr:uid="{00000000-0005-0000-0000-00003A8C0000}"/>
    <cellStyle name="Normal 2 5 2 4" xfId="34651" xr:uid="{00000000-0005-0000-0000-00003B8C0000}"/>
    <cellStyle name="Normal 2 5 2 4 2" xfId="34652" xr:uid="{00000000-0005-0000-0000-00003C8C0000}"/>
    <cellStyle name="Normal 2 5 2 4 2 2" xfId="34653" xr:uid="{00000000-0005-0000-0000-00003D8C0000}"/>
    <cellStyle name="Normal 2 5 2 4 2 2 2" xfId="34654" xr:uid="{00000000-0005-0000-0000-00003E8C0000}"/>
    <cellStyle name="Normal 2 5 2 4 2 2 3" xfId="34655" xr:uid="{00000000-0005-0000-0000-00003F8C0000}"/>
    <cellStyle name="Normal 2 5 2 4 2 2 4" xfId="34656" xr:uid="{00000000-0005-0000-0000-0000408C0000}"/>
    <cellStyle name="Normal 2 5 2 4 2 2 5" xfId="34657" xr:uid="{00000000-0005-0000-0000-0000418C0000}"/>
    <cellStyle name="Normal 2 5 2 4 2 2 6" xfId="34658" xr:uid="{00000000-0005-0000-0000-0000428C0000}"/>
    <cellStyle name="Normal 2 5 2 4 2 2 7" xfId="34659" xr:uid="{00000000-0005-0000-0000-0000438C0000}"/>
    <cellStyle name="Normal 2 5 2 4 2 3" xfId="34660" xr:uid="{00000000-0005-0000-0000-0000448C0000}"/>
    <cellStyle name="Normal 2 5 2 4 2 4" xfId="34661" xr:uid="{00000000-0005-0000-0000-0000458C0000}"/>
    <cellStyle name="Normal 2 5 2 4 2 5" xfId="34662" xr:uid="{00000000-0005-0000-0000-0000468C0000}"/>
    <cellStyle name="Normal 2 5 2 4 2 6" xfId="34663" xr:uid="{00000000-0005-0000-0000-0000478C0000}"/>
    <cellStyle name="Normal 2 5 2 4 2 7" xfId="34664" xr:uid="{00000000-0005-0000-0000-0000488C0000}"/>
    <cellStyle name="Normal 2 5 2 4 2 8" xfId="34665" xr:uid="{00000000-0005-0000-0000-0000498C0000}"/>
    <cellStyle name="Normal 2 5 2 4 3" xfId="34666" xr:uid="{00000000-0005-0000-0000-00004A8C0000}"/>
    <cellStyle name="Normal 2 5 2 4 3 2" xfId="34667" xr:uid="{00000000-0005-0000-0000-00004B8C0000}"/>
    <cellStyle name="Normal 2 5 2 4 3 3" xfId="34668" xr:uid="{00000000-0005-0000-0000-00004C8C0000}"/>
    <cellStyle name="Normal 2 5 2 4 3 4" xfId="34669" xr:uid="{00000000-0005-0000-0000-00004D8C0000}"/>
    <cellStyle name="Normal 2 5 2 4 3 5" xfId="34670" xr:uid="{00000000-0005-0000-0000-00004E8C0000}"/>
    <cellStyle name="Normal 2 5 2 4 3 6" xfId="34671" xr:uid="{00000000-0005-0000-0000-00004F8C0000}"/>
    <cellStyle name="Normal 2 5 2 4 3 7" xfId="34672" xr:uid="{00000000-0005-0000-0000-0000508C0000}"/>
    <cellStyle name="Normal 2 5 2 4 4" xfId="34673" xr:uid="{00000000-0005-0000-0000-0000518C0000}"/>
    <cellStyle name="Normal 2 5 2 4 5" xfId="34674" xr:uid="{00000000-0005-0000-0000-0000528C0000}"/>
    <cellStyle name="Normal 2 5 2 4 6" xfId="34675" xr:uid="{00000000-0005-0000-0000-0000538C0000}"/>
    <cellStyle name="Normal 2 5 2 4 7" xfId="34676" xr:uid="{00000000-0005-0000-0000-0000548C0000}"/>
    <cellStyle name="Normal 2 5 2 4 8" xfId="34677" xr:uid="{00000000-0005-0000-0000-0000558C0000}"/>
    <cellStyle name="Normal 2 5 2 4 9" xfId="34678" xr:uid="{00000000-0005-0000-0000-0000568C0000}"/>
    <cellStyle name="Normal 2 5 2 5" xfId="34679" xr:uid="{00000000-0005-0000-0000-0000578C0000}"/>
    <cellStyle name="Normal 2 5 2 5 2" xfId="34680" xr:uid="{00000000-0005-0000-0000-0000588C0000}"/>
    <cellStyle name="Normal 2 5 2 5 2 2" xfId="34681" xr:uid="{00000000-0005-0000-0000-0000598C0000}"/>
    <cellStyle name="Normal 2 5 2 5 2 3" xfId="34682" xr:uid="{00000000-0005-0000-0000-00005A8C0000}"/>
    <cellStyle name="Normal 2 5 2 5 2 4" xfId="34683" xr:uid="{00000000-0005-0000-0000-00005B8C0000}"/>
    <cellStyle name="Normal 2 5 2 5 2 5" xfId="34684" xr:uid="{00000000-0005-0000-0000-00005C8C0000}"/>
    <cellStyle name="Normal 2 5 2 5 2 6" xfId="34685" xr:uid="{00000000-0005-0000-0000-00005D8C0000}"/>
    <cellStyle name="Normal 2 5 2 5 2 7" xfId="34686" xr:uid="{00000000-0005-0000-0000-00005E8C0000}"/>
    <cellStyle name="Normal 2 5 2 5 3" xfId="34687" xr:uid="{00000000-0005-0000-0000-00005F8C0000}"/>
    <cellStyle name="Normal 2 5 2 5 4" xfId="34688" xr:uid="{00000000-0005-0000-0000-0000608C0000}"/>
    <cellStyle name="Normal 2 5 2 5 5" xfId="34689" xr:uid="{00000000-0005-0000-0000-0000618C0000}"/>
    <cellStyle name="Normal 2 5 2 5 6" xfId="34690" xr:uid="{00000000-0005-0000-0000-0000628C0000}"/>
    <cellStyle name="Normal 2 5 2 5 7" xfId="34691" xr:uid="{00000000-0005-0000-0000-0000638C0000}"/>
    <cellStyle name="Normal 2 5 2 5 8" xfId="34692" xr:uid="{00000000-0005-0000-0000-0000648C0000}"/>
    <cellStyle name="Normal 2 5 2 6" xfId="34693" xr:uid="{00000000-0005-0000-0000-0000658C0000}"/>
    <cellStyle name="Normal 2 5 2 6 2" xfId="34694" xr:uid="{00000000-0005-0000-0000-0000668C0000}"/>
    <cellStyle name="Normal 2 5 2 6 3" xfId="34695" xr:uid="{00000000-0005-0000-0000-0000678C0000}"/>
    <cellStyle name="Normal 2 5 2 6 4" xfId="34696" xr:uid="{00000000-0005-0000-0000-0000688C0000}"/>
    <cellStyle name="Normal 2 5 2 6 5" xfId="34697" xr:uid="{00000000-0005-0000-0000-0000698C0000}"/>
    <cellStyle name="Normal 2 5 2 6 6" xfId="34698" xr:uid="{00000000-0005-0000-0000-00006A8C0000}"/>
    <cellStyle name="Normal 2 5 2 6 7" xfId="34699" xr:uid="{00000000-0005-0000-0000-00006B8C0000}"/>
    <cellStyle name="Normal 2 5 2 7" xfId="34700" xr:uid="{00000000-0005-0000-0000-00006C8C0000}"/>
    <cellStyle name="Normal 2 5 2 8" xfId="34701" xr:uid="{00000000-0005-0000-0000-00006D8C0000}"/>
    <cellStyle name="Normal 2 5 2 9" xfId="34702" xr:uid="{00000000-0005-0000-0000-00006E8C0000}"/>
    <cellStyle name="Normal 2 5 3" xfId="34703" xr:uid="{00000000-0005-0000-0000-00006F8C0000}"/>
    <cellStyle name="Normal 2 5 3 10" xfId="34704" xr:uid="{00000000-0005-0000-0000-0000708C0000}"/>
    <cellStyle name="Normal 2 5 3 11" xfId="34705" xr:uid="{00000000-0005-0000-0000-0000718C0000}"/>
    <cellStyle name="Normal 2 5 3 12" xfId="34706" xr:uid="{00000000-0005-0000-0000-0000728C0000}"/>
    <cellStyle name="Normal 2 5 3 13" xfId="57366" xr:uid="{00000000-0005-0000-0000-0000738C0000}"/>
    <cellStyle name="Normal 2 5 3 2" xfId="34707" xr:uid="{00000000-0005-0000-0000-0000748C0000}"/>
    <cellStyle name="Normal 2 5 3 2 10" xfId="34708" xr:uid="{00000000-0005-0000-0000-0000758C0000}"/>
    <cellStyle name="Normal 2 5 3 2 11" xfId="34709" xr:uid="{00000000-0005-0000-0000-0000768C0000}"/>
    <cellStyle name="Normal 2 5 3 2 2" xfId="34710" xr:uid="{00000000-0005-0000-0000-0000778C0000}"/>
    <cellStyle name="Normal 2 5 3 2 2 10" xfId="34711" xr:uid="{00000000-0005-0000-0000-0000788C0000}"/>
    <cellStyle name="Normal 2 5 3 2 2 2" xfId="34712" xr:uid="{00000000-0005-0000-0000-0000798C0000}"/>
    <cellStyle name="Normal 2 5 3 2 2 2 2" xfId="34713" xr:uid="{00000000-0005-0000-0000-00007A8C0000}"/>
    <cellStyle name="Normal 2 5 3 2 2 2 2 2" xfId="34714" xr:uid="{00000000-0005-0000-0000-00007B8C0000}"/>
    <cellStyle name="Normal 2 5 3 2 2 2 2 3" xfId="34715" xr:uid="{00000000-0005-0000-0000-00007C8C0000}"/>
    <cellStyle name="Normal 2 5 3 2 2 2 2 4" xfId="34716" xr:uid="{00000000-0005-0000-0000-00007D8C0000}"/>
    <cellStyle name="Normal 2 5 3 2 2 2 2 5" xfId="34717" xr:uid="{00000000-0005-0000-0000-00007E8C0000}"/>
    <cellStyle name="Normal 2 5 3 2 2 2 2 6" xfId="34718" xr:uid="{00000000-0005-0000-0000-00007F8C0000}"/>
    <cellStyle name="Normal 2 5 3 2 2 2 2 7" xfId="34719" xr:uid="{00000000-0005-0000-0000-0000808C0000}"/>
    <cellStyle name="Normal 2 5 3 2 2 2 3" xfId="34720" xr:uid="{00000000-0005-0000-0000-0000818C0000}"/>
    <cellStyle name="Normal 2 5 3 2 2 2 4" xfId="34721" xr:uid="{00000000-0005-0000-0000-0000828C0000}"/>
    <cellStyle name="Normal 2 5 3 2 2 2 5" xfId="34722" xr:uid="{00000000-0005-0000-0000-0000838C0000}"/>
    <cellStyle name="Normal 2 5 3 2 2 2 6" xfId="34723" xr:uid="{00000000-0005-0000-0000-0000848C0000}"/>
    <cellStyle name="Normal 2 5 3 2 2 2 7" xfId="34724" xr:uid="{00000000-0005-0000-0000-0000858C0000}"/>
    <cellStyle name="Normal 2 5 3 2 2 2 8" xfId="34725" xr:uid="{00000000-0005-0000-0000-0000868C0000}"/>
    <cellStyle name="Normal 2 5 3 2 2 3" xfId="34726" xr:uid="{00000000-0005-0000-0000-0000878C0000}"/>
    <cellStyle name="Normal 2 5 3 2 2 3 2" xfId="34727" xr:uid="{00000000-0005-0000-0000-0000888C0000}"/>
    <cellStyle name="Normal 2 5 3 2 2 3 2 2" xfId="34728" xr:uid="{00000000-0005-0000-0000-0000898C0000}"/>
    <cellStyle name="Normal 2 5 3 2 2 3 2 3" xfId="34729" xr:uid="{00000000-0005-0000-0000-00008A8C0000}"/>
    <cellStyle name="Normal 2 5 3 2 2 3 2 4" xfId="34730" xr:uid="{00000000-0005-0000-0000-00008B8C0000}"/>
    <cellStyle name="Normal 2 5 3 2 2 3 2 5" xfId="34731" xr:uid="{00000000-0005-0000-0000-00008C8C0000}"/>
    <cellStyle name="Normal 2 5 3 2 2 3 2 6" xfId="34732" xr:uid="{00000000-0005-0000-0000-00008D8C0000}"/>
    <cellStyle name="Normal 2 5 3 2 2 3 2 7" xfId="34733" xr:uid="{00000000-0005-0000-0000-00008E8C0000}"/>
    <cellStyle name="Normal 2 5 3 2 2 3 3" xfId="34734" xr:uid="{00000000-0005-0000-0000-00008F8C0000}"/>
    <cellStyle name="Normal 2 5 3 2 2 3 4" xfId="34735" xr:uid="{00000000-0005-0000-0000-0000908C0000}"/>
    <cellStyle name="Normal 2 5 3 2 2 3 5" xfId="34736" xr:uid="{00000000-0005-0000-0000-0000918C0000}"/>
    <cellStyle name="Normal 2 5 3 2 2 3 6" xfId="34737" xr:uid="{00000000-0005-0000-0000-0000928C0000}"/>
    <cellStyle name="Normal 2 5 3 2 2 3 7" xfId="34738" xr:uid="{00000000-0005-0000-0000-0000938C0000}"/>
    <cellStyle name="Normal 2 5 3 2 2 3 8" xfId="34739" xr:uid="{00000000-0005-0000-0000-0000948C0000}"/>
    <cellStyle name="Normal 2 5 3 2 2 4" xfId="34740" xr:uid="{00000000-0005-0000-0000-0000958C0000}"/>
    <cellStyle name="Normal 2 5 3 2 2 4 2" xfId="34741" xr:uid="{00000000-0005-0000-0000-0000968C0000}"/>
    <cellStyle name="Normal 2 5 3 2 2 4 3" xfId="34742" xr:uid="{00000000-0005-0000-0000-0000978C0000}"/>
    <cellStyle name="Normal 2 5 3 2 2 4 4" xfId="34743" xr:uid="{00000000-0005-0000-0000-0000988C0000}"/>
    <cellStyle name="Normal 2 5 3 2 2 4 5" xfId="34744" xr:uid="{00000000-0005-0000-0000-0000998C0000}"/>
    <cellStyle name="Normal 2 5 3 2 2 4 6" xfId="34745" xr:uid="{00000000-0005-0000-0000-00009A8C0000}"/>
    <cellStyle name="Normal 2 5 3 2 2 4 7" xfId="34746" xr:uid="{00000000-0005-0000-0000-00009B8C0000}"/>
    <cellStyle name="Normal 2 5 3 2 2 5" xfId="34747" xr:uid="{00000000-0005-0000-0000-00009C8C0000}"/>
    <cellStyle name="Normal 2 5 3 2 2 6" xfId="34748" xr:uid="{00000000-0005-0000-0000-00009D8C0000}"/>
    <cellStyle name="Normal 2 5 3 2 2 7" xfId="34749" xr:uid="{00000000-0005-0000-0000-00009E8C0000}"/>
    <cellStyle name="Normal 2 5 3 2 2 8" xfId="34750" xr:uid="{00000000-0005-0000-0000-00009F8C0000}"/>
    <cellStyle name="Normal 2 5 3 2 2 9" xfId="34751" xr:uid="{00000000-0005-0000-0000-0000A08C0000}"/>
    <cellStyle name="Normal 2 5 3 2 3" xfId="34752" xr:uid="{00000000-0005-0000-0000-0000A18C0000}"/>
    <cellStyle name="Normal 2 5 3 2 3 2" xfId="34753" xr:uid="{00000000-0005-0000-0000-0000A28C0000}"/>
    <cellStyle name="Normal 2 5 3 2 3 2 2" xfId="34754" xr:uid="{00000000-0005-0000-0000-0000A38C0000}"/>
    <cellStyle name="Normal 2 5 3 2 3 2 2 2" xfId="34755" xr:uid="{00000000-0005-0000-0000-0000A48C0000}"/>
    <cellStyle name="Normal 2 5 3 2 3 2 2 3" xfId="34756" xr:uid="{00000000-0005-0000-0000-0000A58C0000}"/>
    <cellStyle name="Normal 2 5 3 2 3 2 2 4" xfId="34757" xr:uid="{00000000-0005-0000-0000-0000A68C0000}"/>
    <cellStyle name="Normal 2 5 3 2 3 2 2 5" xfId="34758" xr:uid="{00000000-0005-0000-0000-0000A78C0000}"/>
    <cellStyle name="Normal 2 5 3 2 3 2 2 6" xfId="34759" xr:uid="{00000000-0005-0000-0000-0000A88C0000}"/>
    <cellStyle name="Normal 2 5 3 2 3 2 2 7" xfId="34760" xr:uid="{00000000-0005-0000-0000-0000A98C0000}"/>
    <cellStyle name="Normal 2 5 3 2 3 2 3" xfId="34761" xr:uid="{00000000-0005-0000-0000-0000AA8C0000}"/>
    <cellStyle name="Normal 2 5 3 2 3 2 4" xfId="34762" xr:uid="{00000000-0005-0000-0000-0000AB8C0000}"/>
    <cellStyle name="Normal 2 5 3 2 3 2 5" xfId="34763" xr:uid="{00000000-0005-0000-0000-0000AC8C0000}"/>
    <cellStyle name="Normal 2 5 3 2 3 2 6" xfId="34764" xr:uid="{00000000-0005-0000-0000-0000AD8C0000}"/>
    <cellStyle name="Normal 2 5 3 2 3 2 7" xfId="34765" xr:uid="{00000000-0005-0000-0000-0000AE8C0000}"/>
    <cellStyle name="Normal 2 5 3 2 3 2 8" xfId="34766" xr:uid="{00000000-0005-0000-0000-0000AF8C0000}"/>
    <cellStyle name="Normal 2 5 3 2 3 3" xfId="34767" xr:uid="{00000000-0005-0000-0000-0000B08C0000}"/>
    <cellStyle name="Normal 2 5 3 2 3 3 2" xfId="34768" xr:uid="{00000000-0005-0000-0000-0000B18C0000}"/>
    <cellStyle name="Normal 2 5 3 2 3 3 3" xfId="34769" xr:uid="{00000000-0005-0000-0000-0000B28C0000}"/>
    <cellStyle name="Normal 2 5 3 2 3 3 4" xfId="34770" xr:uid="{00000000-0005-0000-0000-0000B38C0000}"/>
    <cellStyle name="Normal 2 5 3 2 3 3 5" xfId="34771" xr:uid="{00000000-0005-0000-0000-0000B48C0000}"/>
    <cellStyle name="Normal 2 5 3 2 3 3 6" xfId="34772" xr:uid="{00000000-0005-0000-0000-0000B58C0000}"/>
    <cellStyle name="Normal 2 5 3 2 3 3 7" xfId="34773" xr:uid="{00000000-0005-0000-0000-0000B68C0000}"/>
    <cellStyle name="Normal 2 5 3 2 3 4" xfId="34774" xr:uid="{00000000-0005-0000-0000-0000B78C0000}"/>
    <cellStyle name="Normal 2 5 3 2 3 5" xfId="34775" xr:uid="{00000000-0005-0000-0000-0000B88C0000}"/>
    <cellStyle name="Normal 2 5 3 2 3 6" xfId="34776" xr:uid="{00000000-0005-0000-0000-0000B98C0000}"/>
    <cellStyle name="Normal 2 5 3 2 3 7" xfId="34777" xr:uid="{00000000-0005-0000-0000-0000BA8C0000}"/>
    <cellStyle name="Normal 2 5 3 2 3 8" xfId="34778" xr:uid="{00000000-0005-0000-0000-0000BB8C0000}"/>
    <cellStyle name="Normal 2 5 3 2 3 9" xfId="34779" xr:uid="{00000000-0005-0000-0000-0000BC8C0000}"/>
    <cellStyle name="Normal 2 5 3 2 4" xfId="34780" xr:uid="{00000000-0005-0000-0000-0000BD8C0000}"/>
    <cellStyle name="Normal 2 5 3 2 4 2" xfId="34781" xr:uid="{00000000-0005-0000-0000-0000BE8C0000}"/>
    <cellStyle name="Normal 2 5 3 2 4 2 2" xfId="34782" xr:uid="{00000000-0005-0000-0000-0000BF8C0000}"/>
    <cellStyle name="Normal 2 5 3 2 4 2 3" xfId="34783" xr:uid="{00000000-0005-0000-0000-0000C08C0000}"/>
    <cellStyle name="Normal 2 5 3 2 4 2 4" xfId="34784" xr:uid="{00000000-0005-0000-0000-0000C18C0000}"/>
    <cellStyle name="Normal 2 5 3 2 4 2 5" xfId="34785" xr:uid="{00000000-0005-0000-0000-0000C28C0000}"/>
    <cellStyle name="Normal 2 5 3 2 4 2 6" xfId="34786" xr:uid="{00000000-0005-0000-0000-0000C38C0000}"/>
    <cellStyle name="Normal 2 5 3 2 4 2 7" xfId="34787" xr:uid="{00000000-0005-0000-0000-0000C48C0000}"/>
    <cellStyle name="Normal 2 5 3 2 4 3" xfId="34788" xr:uid="{00000000-0005-0000-0000-0000C58C0000}"/>
    <cellStyle name="Normal 2 5 3 2 4 4" xfId="34789" xr:uid="{00000000-0005-0000-0000-0000C68C0000}"/>
    <cellStyle name="Normal 2 5 3 2 4 5" xfId="34790" xr:uid="{00000000-0005-0000-0000-0000C78C0000}"/>
    <cellStyle name="Normal 2 5 3 2 4 6" xfId="34791" xr:uid="{00000000-0005-0000-0000-0000C88C0000}"/>
    <cellStyle name="Normal 2 5 3 2 4 7" xfId="34792" xr:uid="{00000000-0005-0000-0000-0000C98C0000}"/>
    <cellStyle name="Normal 2 5 3 2 4 8" xfId="34793" xr:uid="{00000000-0005-0000-0000-0000CA8C0000}"/>
    <cellStyle name="Normal 2 5 3 2 5" xfId="34794" xr:uid="{00000000-0005-0000-0000-0000CB8C0000}"/>
    <cellStyle name="Normal 2 5 3 2 5 2" xfId="34795" xr:uid="{00000000-0005-0000-0000-0000CC8C0000}"/>
    <cellStyle name="Normal 2 5 3 2 5 3" xfId="34796" xr:uid="{00000000-0005-0000-0000-0000CD8C0000}"/>
    <cellStyle name="Normal 2 5 3 2 5 4" xfId="34797" xr:uid="{00000000-0005-0000-0000-0000CE8C0000}"/>
    <cellStyle name="Normal 2 5 3 2 5 5" xfId="34798" xr:uid="{00000000-0005-0000-0000-0000CF8C0000}"/>
    <cellStyle name="Normal 2 5 3 2 5 6" xfId="34799" xr:uid="{00000000-0005-0000-0000-0000D08C0000}"/>
    <cellStyle name="Normal 2 5 3 2 5 7" xfId="34800" xr:uid="{00000000-0005-0000-0000-0000D18C0000}"/>
    <cellStyle name="Normal 2 5 3 2 6" xfId="34801" xr:uid="{00000000-0005-0000-0000-0000D28C0000}"/>
    <cellStyle name="Normal 2 5 3 2 7" xfId="34802" xr:uid="{00000000-0005-0000-0000-0000D38C0000}"/>
    <cellStyle name="Normal 2 5 3 2 8" xfId="34803" xr:uid="{00000000-0005-0000-0000-0000D48C0000}"/>
    <cellStyle name="Normal 2 5 3 2 9" xfId="34804" xr:uid="{00000000-0005-0000-0000-0000D58C0000}"/>
    <cellStyle name="Normal 2 5 3 3" xfId="34805" xr:uid="{00000000-0005-0000-0000-0000D68C0000}"/>
    <cellStyle name="Normal 2 5 3 3 10" xfId="34806" xr:uid="{00000000-0005-0000-0000-0000D78C0000}"/>
    <cellStyle name="Normal 2 5 3 3 2" xfId="34807" xr:uid="{00000000-0005-0000-0000-0000D88C0000}"/>
    <cellStyle name="Normal 2 5 3 3 2 2" xfId="34808" xr:uid="{00000000-0005-0000-0000-0000D98C0000}"/>
    <cellStyle name="Normal 2 5 3 3 2 2 2" xfId="34809" xr:uid="{00000000-0005-0000-0000-0000DA8C0000}"/>
    <cellStyle name="Normal 2 5 3 3 2 2 3" xfId="34810" xr:uid="{00000000-0005-0000-0000-0000DB8C0000}"/>
    <cellStyle name="Normal 2 5 3 3 2 2 4" xfId="34811" xr:uid="{00000000-0005-0000-0000-0000DC8C0000}"/>
    <cellStyle name="Normal 2 5 3 3 2 2 5" xfId="34812" xr:uid="{00000000-0005-0000-0000-0000DD8C0000}"/>
    <cellStyle name="Normal 2 5 3 3 2 2 6" xfId="34813" xr:uid="{00000000-0005-0000-0000-0000DE8C0000}"/>
    <cellStyle name="Normal 2 5 3 3 2 2 7" xfId="34814" xr:uid="{00000000-0005-0000-0000-0000DF8C0000}"/>
    <cellStyle name="Normal 2 5 3 3 2 3" xfId="34815" xr:uid="{00000000-0005-0000-0000-0000E08C0000}"/>
    <cellStyle name="Normal 2 5 3 3 2 4" xfId="34816" xr:uid="{00000000-0005-0000-0000-0000E18C0000}"/>
    <cellStyle name="Normal 2 5 3 3 2 5" xfId="34817" xr:uid="{00000000-0005-0000-0000-0000E28C0000}"/>
    <cellStyle name="Normal 2 5 3 3 2 6" xfId="34818" xr:uid="{00000000-0005-0000-0000-0000E38C0000}"/>
    <cellStyle name="Normal 2 5 3 3 2 7" xfId="34819" xr:uid="{00000000-0005-0000-0000-0000E48C0000}"/>
    <cellStyle name="Normal 2 5 3 3 2 8" xfId="34820" xr:uid="{00000000-0005-0000-0000-0000E58C0000}"/>
    <cellStyle name="Normal 2 5 3 3 3" xfId="34821" xr:uid="{00000000-0005-0000-0000-0000E68C0000}"/>
    <cellStyle name="Normal 2 5 3 3 3 2" xfId="34822" xr:uid="{00000000-0005-0000-0000-0000E78C0000}"/>
    <cellStyle name="Normal 2 5 3 3 3 2 2" xfId="34823" xr:uid="{00000000-0005-0000-0000-0000E88C0000}"/>
    <cellStyle name="Normal 2 5 3 3 3 2 3" xfId="34824" xr:uid="{00000000-0005-0000-0000-0000E98C0000}"/>
    <cellStyle name="Normal 2 5 3 3 3 2 4" xfId="34825" xr:uid="{00000000-0005-0000-0000-0000EA8C0000}"/>
    <cellStyle name="Normal 2 5 3 3 3 2 5" xfId="34826" xr:uid="{00000000-0005-0000-0000-0000EB8C0000}"/>
    <cellStyle name="Normal 2 5 3 3 3 2 6" xfId="34827" xr:uid="{00000000-0005-0000-0000-0000EC8C0000}"/>
    <cellStyle name="Normal 2 5 3 3 3 2 7" xfId="34828" xr:uid="{00000000-0005-0000-0000-0000ED8C0000}"/>
    <cellStyle name="Normal 2 5 3 3 3 3" xfId="34829" xr:uid="{00000000-0005-0000-0000-0000EE8C0000}"/>
    <cellStyle name="Normal 2 5 3 3 3 4" xfId="34830" xr:uid="{00000000-0005-0000-0000-0000EF8C0000}"/>
    <cellStyle name="Normal 2 5 3 3 3 5" xfId="34831" xr:uid="{00000000-0005-0000-0000-0000F08C0000}"/>
    <cellStyle name="Normal 2 5 3 3 3 6" xfId="34832" xr:uid="{00000000-0005-0000-0000-0000F18C0000}"/>
    <cellStyle name="Normal 2 5 3 3 3 7" xfId="34833" xr:uid="{00000000-0005-0000-0000-0000F28C0000}"/>
    <cellStyle name="Normal 2 5 3 3 3 8" xfId="34834" xr:uid="{00000000-0005-0000-0000-0000F38C0000}"/>
    <cellStyle name="Normal 2 5 3 3 4" xfId="34835" xr:uid="{00000000-0005-0000-0000-0000F48C0000}"/>
    <cellStyle name="Normal 2 5 3 3 4 2" xfId="34836" xr:uid="{00000000-0005-0000-0000-0000F58C0000}"/>
    <cellStyle name="Normal 2 5 3 3 4 3" xfId="34837" xr:uid="{00000000-0005-0000-0000-0000F68C0000}"/>
    <cellStyle name="Normal 2 5 3 3 4 4" xfId="34838" xr:uid="{00000000-0005-0000-0000-0000F78C0000}"/>
    <cellStyle name="Normal 2 5 3 3 4 5" xfId="34839" xr:uid="{00000000-0005-0000-0000-0000F88C0000}"/>
    <cellStyle name="Normal 2 5 3 3 4 6" xfId="34840" xr:uid="{00000000-0005-0000-0000-0000F98C0000}"/>
    <cellStyle name="Normal 2 5 3 3 4 7" xfId="34841" xr:uid="{00000000-0005-0000-0000-0000FA8C0000}"/>
    <cellStyle name="Normal 2 5 3 3 5" xfId="34842" xr:uid="{00000000-0005-0000-0000-0000FB8C0000}"/>
    <cellStyle name="Normal 2 5 3 3 6" xfId="34843" xr:uid="{00000000-0005-0000-0000-0000FC8C0000}"/>
    <cellStyle name="Normal 2 5 3 3 7" xfId="34844" xr:uid="{00000000-0005-0000-0000-0000FD8C0000}"/>
    <cellStyle name="Normal 2 5 3 3 8" xfId="34845" xr:uid="{00000000-0005-0000-0000-0000FE8C0000}"/>
    <cellStyle name="Normal 2 5 3 3 9" xfId="34846" xr:uid="{00000000-0005-0000-0000-0000FF8C0000}"/>
    <cellStyle name="Normal 2 5 3 4" xfId="34847" xr:uid="{00000000-0005-0000-0000-0000008D0000}"/>
    <cellStyle name="Normal 2 5 3 4 2" xfId="34848" xr:uid="{00000000-0005-0000-0000-0000018D0000}"/>
    <cellStyle name="Normal 2 5 3 4 2 2" xfId="34849" xr:uid="{00000000-0005-0000-0000-0000028D0000}"/>
    <cellStyle name="Normal 2 5 3 4 2 2 2" xfId="34850" xr:uid="{00000000-0005-0000-0000-0000038D0000}"/>
    <cellStyle name="Normal 2 5 3 4 2 2 3" xfId="34851" xr:uid="{00000000-0005-0000-0000-0000048D0000}"/>
    <cellStyle name="Normal 2 5 3 4 2 2 4" xfId="34852" xr:uid="{00000000-0005-0000-0000-0000058D0000}"/>
    <cellStyle name="Normal 2 5 3 4 2 2 5" xfId="34853" xr:uid="{00000000-0005-0000-0000-0000068D0000}"/>
    <cellStyle name="Normal 2 5 3 4 2 2 6" xfId="34854" xr:uid="{00000000-0005-0000-0000-0000078D0000}"/>
    <cellStyle name="Normal 2 5 3 4 2 2 7" xfId="34855" xr:uid="{00000000-0005-0000-0000-0000088D0000}"/>
    <cellStyle name="Normal 2 5 3 4 2 3" xfId="34856" xr:uid="{00000000-0005-0000-0000-0000098D0000}"/>
    <cellStyle name="Normal 2 5 3 4 2 4" xfId="34857" xr:uid="{00000000-0005-0000-0000-00000A8D0000}"/>
    <cellStyle name="Normal 2 5 3 4 2 5" xfId="34858" xr:uid="{00000000-0005-0000-0000-00000B8D0000}"/>
    <cellStyle name="Normal 2 5 3 4 2 6" xfId="34859" xr:uid="{00000000-0005-0000-0000-00000C8D0000}"/>
    <cellStyle name="Normal 2 5 3 4 2 7" xfId="34860" xr:uid="{00000000-0005-0000-0000-00000D8D0000}"/>
    <cellStyle name="Normal 2 5 3 4 2 8" xfId="34861" xr:uid="{00000000-0005-0000-0000-00000E8D0000}"/>
    <cellStyle name="Normal 2 5 3 4 3" xfId="34862" xr:uid="{00000000-0005-0000-0000-00000F8D0000}"/>
    <cellStyle name="Normal 2 5 3 4 3 2" xfId="34863" xr:uid="{00000000-0005-0000-0000-0000108D0000}"/>
    <cellStyle name="Normal 2 5 3 4 3 3" xfId="34864" xr:uid="{00000000-0005-0000-0000-0000118D0000}"/>
    <cellStyle name="Normal 2 5 3 4 3 4" xfId="34865" xr:uid="{00000000-0005-0000-0000-0000128D0000}"/>
    <cellStyle name="Normal 2 5 3 4 3 5" xfId="34866" xr:uid="{00000000-0005-0000-0000-0000138D0000}"/>
    <cellStyle name="Normal 2 5 3 4 3 6" xfId="34867" xr:uid="{00000000-0005-0000-0000-0000148D0000}"/>
    <cellStyle name="Normal 2 5 3 4 3 7" xfId="34868" xr:uid="{00000000-0005-0000-0000-0000158D0000}"/>
    <cellStyle name="Normal 2 5 3 4 4" xfId="34869" xr:uid="{00000000-0005-0000-0000-0000168D0000}"/>
    <cellStyle name="Normal 2 5 3 4 5" xfId="34870" xr:uid="{00000000-0005-0000-0000-0000178D0000}"/>
    <cellStyle name="Normal 2 5 3 4 6" xfId="34871" xr:uid="{00000000-0005-0000-0000-0000188D0000}"/>
    <cellStyle name="Normal 2 5 3 4 7" xfId="34872" xr:uid="{00000000-0005-0000-0000-0000198D0000}"/>
    <cellStyle name="Normal 2 5 3 4 8" xfId="34873" xr:uid="{00000000-0005-0000-0000-00001A8D0000}"/>
    <cellStyle name="Normal 2 5 3 4 9" xfId="34874" xr:uid="{00000000-0005-0000-0000-00001B8D0000}"/>
    <cellStyle name="Normal 2 5 3 5" xfId="34875" xr:uid="{00000000-0005-0000-0000-00001C8D0000}"/>
    <cellStyle name="Normal 2 5 3 5 2" xfId="34876" xr:uid="{00000000-0005-0000-0000-00001D8D0000}"/>
    <cellStyle name="Normal 2 5 3 5 2 2" xfId="34877" xr:uid="{00000000-0005-0000-0000-00001E8D0000}"/>
    <cellStyle name="Normal 2 5 3 5 2 3" xfId="34878" xr:uid="{00000000-0005-0000-0000-00001F8D0000}"/>
    <cellStyle name="Normal 2 5 3 5 2 4" xfId="34879" xr:uid="{00000000-0005-0000-0000-0000208D0000}"/>
    <cellStyle name="Normal 2 5 3 5 2 5" xfId="34880" xr:uid="{00000000-0005-0000-0000-0000218D0000}"/>
    <cellStyle name="Normal 2 5 3 5 2 6" xfId="34881" xr:uid="{00000000-0005-0000-0000-0000228D0000}"/>
    <cellStyle name="Normal 2 5 3 5 2 7" xfId="34882" xr:uid="{00000000-0005-0000-0000-0000238D0000}"/>
    <cellStyle name="Normal 2 5 3 5 3" xfId="34883" xr:uid="{00000000-0005-0000-0000-0000248D0000}"/>
    <cellStyle name="Normal 2 5 3 5 4" xfId="34884" xr:uid="{00000000-0005-0000-0000-0000258D0000}"/>
    <cellStyle name="Normal 2 5 3 5 5" xfId="34885" xr:uid="{00000000-0005-0000-0000-0000268D0000}"/>
    <cellStyle name="Normal 2 5 3 5 6" xfId="34886" xr:uid="{00000000-0005-0000-0000-0000278D0000}"/>
    <cellStyle name="Normal 2 5 3 5 7" xfId="34887" xr:uid="{00000000-0005-0000-0000-0000288D0000}"/>
    <cellStyle name="Normal 2 5 3 5 8" xfId="34888" xr:uid="{00000000-0005-0000-0000-0000298D0000}"/>
    <cellStyle name="Normal 2 5 3 6" xfId="34889" xr:uid="{00000000-0005-0000-0000-00002A8D0000}"/>
    <cellStyle name="Normal 2 5 3 6 2" xfId="34890" xr:uid="{00000000-0005-0000-0000-00002B8D0000}"/>
    <cellStyle name="Normal 2 5 3 6 3" xfId="34891" xr:uid="{00000000-0005-0000-0000-00002C8D0000}"/>
    <cellStyle name="Normal 2 5 3 6 4" xfId="34892" xr:uid="{00000000-0005-0000-0000-00002D8D0000}"/>
    <cellStyle name="Normal 2 5 3 6 5" xfId="34893" xr:uid="{00000000-0005-0000-0000-00002E8D0000}"/>
    <cellStyle name="Normal 2 5 3 6 6" xfId="34894" xr:uid="{00000000-0005-0000-0000-00002F8D0000}"/>
    <cellStyle name="Normal 2 5 3 6 7" xfId="34895" xr:uid="{00000000-0005-0000-0000-0000308D0000}"/>
    <cellStyle name="Normal 2 5 3 7" xfId="34896" xr:uid="{00000000-0005-0000-0000-0000318D0000}"/>
    <cellStyle name="Normal 2 5 3 8" xfId="34897" xr:uid="{00000000-0005-0000-0000-0000328D0000}"/>
    <cellStyle name="Normal 2 5 3 9" xfId="34898" xr:uid="{00000000-0005-0000-0000-0000338D0000}"/>
    <cellStyle name="Normal 2 5 4" xfId="34899" xr:uid="{00000000-0005-0000-0000-0000348D0000}"/>
    <cellStyle name="Normal 2 5 4 10" xfId="34900" xr:uid="{00000000-0005-0000-0000-0000358D0000}"/>
    <cellStyle name="Normal 2 5 4 11" xfId="34901" xr:uid="{00000000-0005-0000-0000-0000368D0000}"/>
    <cellStyle name="Normal 2 5 4 2" xfId="34902" xr:uid="{00000000-0005-0000-0000-0000378D0000}"/>
    <cellStyle name="Normal 2 5 4 2 10" xfId="34903" xr:uid="{00000000-0005-0000-0000-0000388D0000}"/>
    <cellStyle name="Normal 2 5 4 2 2" xfId="34904" xr:uid="{00000000-0005-0000-0000-0000398D0000}"/>
    <cellStyle name="Normal 2 5 4 2 2 2" xfId="34905" xr:uid="{00000000-0005-0000-0000-00003A8D0000}"/>
    <cellStyle name="Normal 2 5 4 2 2 2 2" xfId="34906" xr:uid="{00000000-0005-0000-0000-00003B8D0000}"/>
    <cellStyle name="Normal 2 5 4 2 2 2 3" xfId="34907" xr:uid="{00000000-0005-0000-0000-00003C8D0000}"/>
    <cellStyle name="Normal 2 5 4 2 2 2 4" xfId="34908" xr:uid="{00000000-0005-0000-0000-00003D8D0000}"/>
    <cellStyle name="Normal 2 5 4 2 2 2 5" xfId="34909" xr:uid="{00000000-0005-0000-0000-00003E8D0000}"/>
    <cellStyle name="Normal 2 5 4 2 2 2 6" xfId="34910" xr:uid="{00000000-0005-0000-0000-00003F8D0000}"/>
    <cellStyle name="Normal 2 5 4 2 2 2 7" xfId="34911" xr:uid="{00000000-0005-0000-0000-0000408D0000}"/>
    <cellStyle name="Normal 2 5 4 2 2 3" xfId="34912" xr:uid="{00000000-0005-0000-0000-0000418D0000}"/>
    <cellStyle name="Normal 2 5 4 2 2 4" xfId="34913" xr:uid="{00000000-0005-0000-0000-0000428D0000}"/>
    <cellStyle name="Normal 2 5 4 2 2 5" xfId="34914" xr:uid="{00000000-0005-0000-0000-0000438D0000}"/>
    <cellStyle name="Normal 2 5 4 2 2 6" xfId="34915" xr:uid="{00000000-0005-0000-0000-0000448D0000}"/>
    <cellStyle name="Normal 2 5 4 2 2 7" xfId="34916" xr:uid="{00000000-0005-0000-0000-0000458D0000}"/>
    <cellStyle name="Normal 2 5 4 2 2 8" xfId="34917" xr:uid="{00000000-0005-0000-0000-0000468D0000}"/>
    <cellStyle name="Normal 2 5 4 2 3" xfId="34918" xr:uid="{00000000-0005-0000-0000-0000478D0000}"/>
    <cellStyle name="Normal 2 5 4 2 3 2" xfId="34919" xr:uid="{00000000-0005-0000-0000-0000488D0000}"/>
    <cellStyle name="Normal 2 5 4 2 3 2 2" xfId="34920" xr:uid="{00000000-0005-0000-0000-0000498D0000}"/>
    <cellStyle name="Normal 2 5 4 2 3 2 3" xfId="34921" xr:uid="{00000000-0005-0000-0000-00004A8D0000}"/>
    <cellStyle name="Normal 2 5 4 2 3 2 4" xfId="34922" xr:uid="{00000000-0005-0000-0000-00004B8D0000}"/>
    <cellStyle name="Normal 2 5 4 2 3 2 5" xfId="34923" xr:uid="{00000000-0005-0000-0000-00004C8D0000}"/>
    <cellStyle name="Normal 2 5 4 2 3 2 6" xfId="34924" xr:uid="{00000000-0005-0000-0000-00004D8D0000}"/>
    <cellStyle name="Normal 2 5 4 2 3 2 7" xfId="34925" xr:uid="{00000000-0005-0000-0000-00004E8D0000}"/>
    <cellStyle name="Normal 2 5 4 2 3 3" xfId="34926" xr:uid="{00000000-0005-0000-0000-00004F8D0000}"/>
    <cellStyle name="Normal 2 5 4 2 3 4" xfId="34927" xr:uid="{00000000-0005-0000-0000-0000508D0000}"/>
    <cellStyle name="Normal 2 5 4 2 3 5" xfId="34928" xr:uid="{00000000-0005-0000-0000-0000518D0000}"/>
    <cellStyle name="Normal 2 5 4 2 3 6" xfId="34929" xr:uid="{00000000-0005-0000-0000-0000528D0000}"/>
    <cellStyle name="Normal 2 5 4 2 3 7" xfId="34930" xr:uid="{00000000-0005-0000-0000-0000538D0000}"/>
    <cellStyle name="Normal 2 5 4 2 3 8" xfId="34931" xr:uid="{00000000-0005-0000-0000-0000548D0000}"/>
    <cellStyle name="Normal 2 5 4 2 4" xfId="34932" xr:uid="{00000000-0005-0000-0000-0000558D0000}"/>
    <cellStyle name="Normal 2 5 4 2 4 2" xfId="34933" xr:uid="{00000000-0005-0000-0000-0000568D0000}"/>
    <cellStyle name="Normal 2 5 4 2 4 3" xfId="34934" xr:uid="{00000000-0005-0000-0000-0000578D0000}"/>
    <cellStyle name="Normal 2 5 4 2 4 4" xfId="34935" xr:uid="{00000000-0005-0000-0000-0000588D0000}"/>
    <cellStyle name="Normal 2 5 4 2 4 5" xfId="34936" xr:uid="{00000000-0005-0000-0000-0000598D0000}"/>
    <cellStyle name="Normal 2 5 4 2 4 6" xfId="34937" xr:uid="{00000000-0005-0000-0000-00005A8D0000}"/>
    <cellStyle name="Normal 2 5 4 2 4 7" xfId="34938" xr:uid="{00000000-0005-0000-0000-00005B8D0000}"/>
    <cellStyle name="Normal 2 5 4 2 5" xfId="34939" xr:uid="{00000000-0005-0000-0000-00005C8D0000}"/>
    <cellStyle name="Normal 2 5 4 2 6" xfId="34940" xr:uid="{00000000-0005-0000-0000-00005D8D0000}"/>
    <cellStyle name="Normal 2 5 4 2 7" xfId="34941" xr:uid="{00000000-0005-0000-0000-00005E8D0000}"/>
    <cellStyle name="Normal 2 5 4 2 8" xfId="34942" xr:uid="{00000000-0005-0000-0000-00005F8D0000}"/>
    <cellStyle name="Normal 2 5 4 2 9" xfId="34943" xr:uid="{00000000-0005-0000-0000-0000608D0000}"/>
    <cellStyle name="Normal 2 5 4 3" xfId="34944" xr:uid="{00000000-0005-0000-0000-0000618D0000}"/>
    <cellStyle name="Normal 2 5 4 3 2" xfId="34945" xr:uid="{00000000-0005-0000-0000-0000628D0000}"/>
    <cellStyle name="Normal 2 5 4 3 2 2" xfId="34946" xr:uid="{00000000-0005-0000-0000-0000638D0000}"/>
    <cellStyle name="Normal 2 5 4 3 2 2 2" xfId="34947" xr:uid="{00000000-0005-0000-0000-0000648D0000}"/>
    <cellStyle name="Normal 2 5 4 3 2 2 3" xfId="34948" xr:uid="{00000000-0005-0000-0000-0000658D0000}"/>
    <cellStyle name="Normal 2 5 4 3 2 2 4" xfId="34949" xr:uid="{00000000-0005-0000-0000-0000668D0000}"/>
    <cellStyle name="Normal 2 5 4 3 2 2 5" xfId="34950" xr:uid="{00000000-0005-0000-0000-0000678D0000}"/>
    <cellStyle name="Normal 2 5 4 3 2 2 6" xfId="34951" xr:uid="{00000000-0005-0000-0000-0000688D0000}"/>
    <cellStyle name="Normal 2 5 4 3 2 2 7" xfId="34952" xr:uid="{00000000-0005-0000-0000-0000698D0000}"/>
    <cellStyle name="Normal 2 5 4 3 2 3" xfId="34953" xr:uid="{00000000-0005-0000-0000-00006A8D0000}"/>
    <cellStyle name="Normal 2 5 4 3 2 4" xfId="34954" xr:uid="{00000000-0005-0000-0000-00006B8D0000}"/>
    <cellStyle name="Normal 2 5 4 3 2 5" xfId="34955" xr:uid="{00000000-0005-0000-0000-00006C8D0000}"/>
    <cellStyle name="Normal 2 5 4 3 2 6" xfId="34956" xr:uid="{00000000-0005-0000-0000-00006D8D0000}"/>
    <cellStyle name="Normal 2 5 4 3 2 7" xfId="34957" xr:uid="{00000000-0005-0000-0000-00006E8D0000}"/>
    <cellStyle name="Normal 2 5 4 3 2 8" xfId="34958" xr:uid="{00000000-0005-0000-0000-00006F8D0000}"/>
    <cellStyle name="Normal 2 5 4 3 3" xfId="34959" xr:uid="{00000000-0005-0000-0000-0000708D0000}"/>
    <cellStyle name="Normal 2 5 4 3 3 2" xfId="34960" xr:uid="{00000000-0005-0000-0000-0000718D0000}"/>
    <cellStyle name="Normal 2 5 4 3 3 3" xfId="34961" xr:uid="{00000000-0005-0000-0000-0000728D0000}"/>
    <cellStyle name="Normal 2 5 4 3 3 4" xfId="34962" xr:uid="{00000000-0005-0000-0000-0000738D0000}"/>
    <cellStyle name="Normal 2 5 4 3 3 5" xfId="34963" xr:uid="{00000000-0005-0000-0000-0000748D0000}"/>
    <cellStyle name="Normal 2 5 4 3 3 6" xfId="34964" xr:uid="{00000000-0005-0000-0000-0000758D0000}"/>
    <cellStyle name="Normal 2 5 4 3 3 7" xfId="34965" xr:uid="{00000000-0005-0000-0000-0000768D0000}"/>
    <cellStyle name="Normal 2 5 4 3 4" xfId="34966" xr:uid="{00000000-0005-0000-0000-0000778D0000}"/>
    <cellStyle name="Normal 2 5 4 3 5" xfId="34967" xr:uid="{00000000-0005-0000-0000-0000788D0000}"/>
    <cellStyle name="Normal 2 5 4 3 6" xfId="34968" xr:uid="{00000000-0005-0000-0000-0000798D0000}"/>
    <cellStyle name="Normal 2 5 4 3 7" xfId="34969" xr:uid="{00000000-0005-0000-0000-00007A8D0000}"/>
    <cellStyle name="Normal 2 5 4 3 8" xfId="34970" xr:uid="{00000000-0005-0000-0000-00007B8D0000}"/>
    <cellStyle name="Normal 2 5 4 3 9" xfId="34971" xr:uid="{00000000-0005-0000-0000-00007C8D0000}"/>
    <cellStyle name="Normal 2 5 4 4" xfId="34972" xr:uid="{00000000-0005-0000-0000-00007D8D0000}"/>
    <cellStyle name="Normal 2 5 4 4 2" xfId="34973" xr:uid="{00000000-0005-0000-0000-00007E8D0000}"/>
    <cellStyle name="Normal 2 5 4 4 2 2" xfId="34974" xr:uid="{00000000-0005-0000-0000-00007F8D0000}"/>
    <cellStyle name="Normal 2 5 4 4 2 3" xfId="34975" xr:uid="{00000000-0005-0000-0000-0000808D0000}"/>
    <cellStyle name="Normal 2 5 4 4 2 4" xfId="34976" xr:uid="{00000000-0005-0000-0000-0000818D0000}"/>
    <cellStyle name="Normal 2 5 4 4 2 5" xfId="34977" xr:uid="{00000000-0005-0000-0000-0000828D0000}"/>
    <cellStyle name="Normal 2 5 4 4 2 6" xfId="34978" xr:uid="{00000000-0005-0000-0000-0000838D0000}"/>
    <cellStyle name="Normal 2 5 4 4 2 7" xfId="34979" xr:uid="{00000000-0005-0000-0000-0000848D0000}"/>
    <cellStyle name="Normal 2 5 4 4 3" xfId="34980" xr:uid="{00000000-0005-0000-0000-0000858D0000}"/>
    <cellStyle name="Normal 2 5 4 4 4" xfId="34981" xr:uid="{00000000-0005-0000-0000-0000868D0000}"/>
    <cellStyle name="Normal 2 5 4 4 5" xfId="34982" xr:uid="{00000000-0005-0000-0000-0000878D0000}"/>
    <cellStyle name="Normal 2 5 4 4 6" xfId="34983" xr:uid="{00000000-0005-0000-0000-0000888D0000}"/>
    <cellStyle name="Normal 2 5 4 4 7" xfId="34984" xr:uid="{00000000-0005-0000-0000-0000898D0000}"/>
    <cellStyle name="Normal 2 5 4 4 8" xfId="34985" xr:uid="{00000000-0005-0000-0000-00008A8D0000}"/>
    <cellStyle name="Normal 2 5 4 5" xfId="34986" xr:uid="{00000000-0005-0000-0000-00008B8D0000}"/>
    <cellStyle name="Normal 2 5 4 5 2" xfId="34987" xr:uid="{00000000-0005-0000-0000-00008C8D0000}"/>
    <cellStyle name="Normal 2 5 4 5 3" xfId="34988" xr:uid="{00000000-0005-0000-0000-00008D8D0000}"/>
    <cellStyle name="Normal 2 5 4 5 4" xfId="34989" xr:uid="{00000000-0005-0000-0000-00008E8D0000}"/>
    <cellStyle name="Normal 2 5 4 5 5" xfId="34990" xr:uid="{00000000-0005-0000-0000-00008F8D0000}"/>
    <cellStyle name="Normal 2 5 4 5 6" xfId="34991" xr:uid="{00000000-0005-0000-0000-0000908D0000}"/>
    <cellStyle name="Normal 2 5 4 5 7" xfId="34992" xr:uid="{00000000-0005-0000-0000-0000918D0000}"/>
    <cellStyle name="Normal 2 5 4 6" xfId="34993" xr:uid="{00000000-0005-0000-0000-0000928D0000}"/>
    <cellStyle name="Normal 2 5 4 7" xfId="34994" xr:uid="{00000000-0005-0000-0000-0000938D0000}"/>
    <cellStyle name="Normal 2 5 4 8" xfId="34995" xr:uid="{00000000-0005-0000-0000-0000948D0000}"/>
    <cellStyle name="Normal 2 5 4 9" xfId="34996" xr:uid="{00000000-0005-0000-0000-0000958D0000}"/>
    <cellStyle name="Normal 2 5 5" xfId="34997" xr:uid="{00000000-0005-0000-0000-0000968D0000}"/>
    <cellStyle name="Normal 2 5 5 10" xfId="34998" xr:uid="{00000000-0005-0000-0000-0000978D0000}"/>
    <cellStyle name="Normal 2 5 5 11" xfId="34999" xr:uid="{00000000-0005-0000-0000-0000988D0000}"/>
    <cellStyle name="Normal 2 5 5 2" xfId="35000" xr:uid="{00000000-0005-0000-0000-0000998D0000}"/>
    <cellStyle name="Normal 2 5 5 2 10" xfId="35001" xr:uid="{00000000-0005-0000-0000-00009A8D0000}"/>
    <cellStyle name="Normal 2 5 5 2 2" xfId="35002" xr:uid="{00000000-0005-0000-0000-00009B8D0000}"/>
    <cellStyle name="Normal 2 5 5 2 2 2" xfId="35003" xr:uid="{00000000-0005-0000-0000-00009C8D0000}"/>
    <cellStyle name="Normal 2 5 5 2 2 2 2" xfId="35004" xr:uid="{00000000-0005-0000-0000-00009D8D0000}"/>
    <cellStyle name="Normal 2 5 5 2 2 2 3" xfId="35005" xr:uid="{00000000-0005-0000-0000-00009E8D0000}"/>
    <cellStyle name="Normal 2 5 5 2 2 2 4" xfId="35006" xr:uid="{00000000-0005-0000-0000-00009F8D0000}"/>
    <cellStyle name="Normal 2 5 5 2 2 2 5" xfId="35007" xr:uid="{00000000-0005-0000-0000-0000A08D0000}"/>
    <cellStyle name="Normal 2 5 5 2 2 2 6" xfId="35008" xr:uid="{00000000-0005-0000-0000-0000A18D0000}"/>
    <cellStyle name="Normal 2 5 5 2 2 2 7" xfId="35009" xr:uid="{00000000-0005-0000-0000-0000A28D0000}"/>
    <cellStyle name="Normal 2 5 5 2 2 3" xfId="35010" xr:uid="{00000000-0005-0000-0000-0000A38D0000}"/>
    <cellStyle name="Normal 2 5 5 2 2 4" xfId="35011" xr:uid="{00000000-0005-0000-0000-0000A48D0000}"/>
    <cellStyle name="Normal 2 5 5 2 2 5" xfId="35012" xr:uid="{00000000-0005-0000-0000-0000A58D0000}"/>
    <cellStyle name="Normal 2 5 5 2 2 6" xfId="35013" xr:uid="{00000000-0005-0000-0000-0000A68D0000}"/>
    <cellStyle name="Normal 2 5 5 2 2 7" xfId="35014" xr:uid="{00000000-0005-0000-0000-0000A78D0000}"/>
    <cellStyle name="Normal 2 5 5 2 2 8" xfId="35015" xr:uid="{00000000-0005-0000-0000-0000A88D0000}"/>
    <cellStyle name="Normal 2 5 5 2 3" xfId="35016" xr:uid="{00000000-0005-0000-0000-0000A98D0000}"/>
    <cellStyle name="Normal 2 5 5 2 3 2" xfId="35017" xr:uid="{00000000-0005-0000-0000-0000AA8D0000}"/>
    <cellStyle name="Normal 2 5 5 2 3 2 2" xfId="35018" xr:uid="{00000000-0005-0000-0000-0000AB8D0000}"/>
    <cellStyle name="Normal 2 5 5 2 3 2 3" xfId="35019" xr:uid="{00000000-0005-0000-0000-0000AC8D0000}"/>
    <cellStyle name="Normal 2 5 5 2 3 2 4" xfId="35020" xr:uid="{00000000-0005-0000-0000-0000AD8D0000}"/>
    <cellStyle name="Normal 2 5 5 2 3 2 5" xfId="35021" xr:uid="{00000000-0005-0000-0000-0000AE8D0000}"/>
    <cellStyle name="Normal 2 5 5 2 3 2 6" xfId="35022" xr:uid="{00000000-0005-0000-0000-0000AF8D0000}"/>
    <cellStyle name="Normal 2 5 5 2 3 2 7" xfId="35023" xr:uid="{00000000-0005-0000-0000-0000B08D0000}"/>
    <cellStyle name="Normal 2 5 5 2 3 3" xfId="35024" xr:uid="{00000000-0005-0000-0000-0000B18D0000}"/>
    <cellStyle name="Normal 2 5 5 2 3 4" xfId="35025" xr:uid="{00000000-0005-0000-0000-0000B28D0000}"/>
    <cellStyle name="Normal 2 5 5 2 3 5" xfId="35026" xr:uid="{00000000-0005-0000-0000-0000B38D0000}"/>
    <cellStyle name="Normal 2 5 5 2 3 6" xfId="35027" xr:uid="{00000000-0005-0000-0000-0000B48D0000}"/>
    <cellStyle name="Normal 2 5 5 2 3 7" xfId="35028" xr:uid="{00000000-0005-0000-0000-0000B58D0000}"/>
    <cellStyle name="Normal 2 5 5 2 3 8" xfId="35029" xr:uid="{00000000-0005-0000-0000-0000B68D0000}"/>
    <cellStyle name="Normal 2 5 5 2 4" xfId="35030" xr:uid="{00000000-0005-0000-0000-0000B78D0000}"/>
    <cellStyle name="Normal 2 5 5 2 4 2" xfId="35031" xr:uid="{00000000-0005-0000-0000-0000B88D0000}"/>
    <cellStyle name="Normal 2 5 5 2 4 3" xfId="35032" xr:uid="{00000000-0005-0000-0000-0000B98D0000}"/>
    <cellStyle name="Normal 2 5 5 2 4 4" xfId="35033" xr:uid="{00000000-0005-0000-0000-0000BA8D0000}"/>
    <cellStyle name="Normal 2 5 5 2 4 5" xfId="35034" xr:uid="{00000000-0005-0000-0000-0000BB8D0000}"/>
    <cellStyle name="Normal 2 5 5 2 4 6" xfId="35035" xr:uid="{00000000-0005-0000-0000-0000BC8D0000}"/>
    <cellStyle name="Normal 2 5 5 2 4 7" xfId="35036" xr:uid="{00000000-0005-0000-0000-0000BD8D0000}"/>
    <cellStyle name="Normal 2 5 5 2 5" xfId="35037" xr:uid="{00000000-0005-0000-0000-0000BE8D0000}"/>
    <cellStyle name="Normal 2 5 5 2 6" xfId="35038" xr:uid="{00000000-0005-0000-0000-0000BF8D0000}"/>
    <cellStyle name="Normal 2 5 5 2 7" xfId="35039" xr:uid="{00000000-0005-0000-0000-0000C08D0000}"/>
    <cellStyle name="Normal 2 5 5 2 8" xfId="35040" xr:uid="{00000000-0005-0000-0000-0000C18D0000}"/>
    <cellStyle name="Normal 2 5 5 2 9" xfId="35041" xr:uid="{00000000-0005-0000-0000-0000C28D0000}"/>
    <cellStyle name="Normal 2 5 5 3" xfId="35042" xr:uid="{00000000-0005-0000-0000-0000C38D0000}"/>
    <cellStyle name="Normal 2 5 5 3 2" xfId="35043" xr:uid="{00000000-0005-0000-0000-0000C48D0000}"/>
    <cellStyle name="Normal 2 5 5 3 2 2" xfId="35044" xr:uid="{00000000-0005-0000-0000-0000C58D0000}"/>
    <cellStyle name="Normal 2 5 5 3 2 2 2" xfId="35045" xr:uid="{00000000-0005-0000-0000-0000C68D0000}"/>
    <cellStyle name="Normal 2 5 5 3 2 2 3" xfId="35046" xr:uid="{00000000-0005-0000-0000-0000C78D0000}"/>
    <cellStyle name="Normal 2 5 5 3 2 2 4" xfId="35047" xr:uid="{00000000-0005-0000-0000-0000C88D0000}"/>
    <cellStyle name="Normal 2 5 5 3 2 2 5" xfId="35048" xr:uid="{00000000-0005-0000-0000-0000C98D0000}"/>
    <cellStyle name="Normal 2 5 5 3 2 2 6" xfId="35049" xr:uid="{00000000-0005-0000-0000-0000CA8D0000}"/>
    <cellStyle name="Normal 2 5 5 3 2 2 7" xfId="35050" xr:uid="{00000000-0005-0000-0000-0000CB8D0000}"/>
    <cellStyle name="Normal 2 5 5 3 2 3" xfId="35051" xr:uid="{00000000-0005-0000-0000-0000CC8D0000}"/>
    <cellStyle name="Normal 2 5 5 3 2 4" xfId="35052" xr:uid="{00000000-0005-0000-0000-0000CD8D0000}"/>
    <cellStyle name="Normal 2 5 5 3 2 5" xfId="35053" xr:uid="{00000000-0005-0000-0000-0000CE8D0000}"/>
    <cellStyle name="Normal 2 5 5 3 2 6" xfId="35054" xr:uid="{00000000-0005-0000-0000-0000CF8D0000}"/>
    <cellStyle name="Normal 2 5 5 3 2 7" xfId="35055" xr:uid="{00000000-0005-0000-0000-0000D08D0000}"/>
    <cellStyle name="Normal 2 5 5 3 2 8" xfId="35056" xr:uid="{00000000-0005-0000-0000-0000D18D0000}"/>
    <cellStyle name="Normal 2 5 5 3 3" xfId="35057" xr:uid="{00000000-0005-0000-0000-0000D28D0000}"/>
    <cellStyle name="Normal 2 5 5 3 3 2" xfId="35058" xr:uid="{00000000-0005-0000-0000-0000D38D0000}"/>
    <cellStyle name="Normal 2 5 5 3 3 3" xfId="35059" xr:uid="{00000000-0005-0000-0000-0000D48D0000}"/>
    <cellStyle name="Normal 2 5 5 3 3 4" xfId="35060" xr:uid="{00000000-0005-0000-0000-0000D58D0000}"/>
    <cellStyle name="Normal 2 5 5 3 3 5" xfId="35061" xr:uid="{00000000-0005-0000-0000-0000D68D0000}"/>
    <cellStyle name="Normal 2 5 5 3 3 6" xfId="35062" xr:uid="{00000000-0005-0000-0000-0000D78D0000}"/>
    <cellStyle name="Normal 2 5 5 3 3 7" xfId="35063" xr:uid="{00000000-0005-0000-0000-0000D88D0000}"/>
    <cellStyle name="Normal 2 5 5 3 4" xfId="35064" xr:uid="{00000000-0005-0000-0000-0000D98D0000}"/>
    <cellStyle name="Normal 2 5 5 3 5" xfId="35065" xr:uid="{00000000-0005-0000-0000-0000DA8D0000}"/>
    <cellStyle name="Normal 2 5 5 3 6" xfId="35066" xr:uid="{00000000-0005-0000-0000-0000DB8D0000}"/>
    <cellStyle name="Normal 2 5 5 3 7" xfId="35067" xr:uid="{00000000-0005-0000-0000-0000DC8D0000}"/>
    <cellStyle name="Normal 2 5 5 3 8" xfId="35068" xr:uid="{00000000-0005-0000-0000-0000DD8D0000}"/>
    <cellStyle name="Normal 2 5 5 3 9" xfId="35069" xr:uid="{00000000-0005-0000-0000-0000DE8D0000}"/>
    <cellStyle name="Normal 2 5 5 4" xfId="35070" xr:uid="{00000000-0005-0000-0000-0000DF8D0000}"/>
    <cellStyle name="Normal 2 5 5 4 2" xfId="35071" xr:uid="{00000000-0005-0000-0000-0000E08D0000}"/>
    <cellStyle name="Normal 2 5 5 4 2 2" xfId="35072" xr:uid="{00000000-0005-0000-0000-0000E18D0000}"/>
    <cellStyle name="Normal 2 5 5 4 2 3" xfId="35073" xr:uid="{00000000-0005-0000-0000-0000E28D0000}"/>
    <cellStyle name="Normal 2 5 5 4 2 4" xfId="35074" xr:uid="{00000000-0005-0000-0000-0000E38D0000}"/>
    <cellStyle name="Normal 2 5 5 4 2 5" xfId="35075" xr:uid="{00000000-0005-0000-0000-0000E48D0000}"/>
    <cellStyle name="Normal 2 5 5 4 2 6" xfId="35076" xr:uid="{00000000-0005-0000-0000-0000E58D0000}"/>
    <cellStyle name="Normal 2 5 5 4 2 7" xfId="35077" xr:uid="{00000000-0005-0000-0000-0000E68D0000}"/>
    <cellStyle name="Normal 2 5 5 4 3" xfId="35078" xr:uid="{00000000-0005-0000-0000-0000E78D0000}"/>
    <cellStyle name="Normal 2 5 5 4 4" xfId="35079" xr:uid="{00000000-0005-0000-0000-0000E88D0000}"/>
    <cellStyle name="Normal 2 5 5 4 5" xfId="35080" xr:uid="{00000000-0005-0000-0000-0000E98D0000}"/>
    <cellStyle name="Normal 2 5 5 4 6" xfId="35081" xr:uid="{00000000-0005-0000-0000-0000EA8D0000}"/>
    <cellStyle name="Normal 2 5 5 4 7" xfId="35082" xr:uid="{00000000-0005-0000-0000-0000EB8D0000}"/>
    <cellStyle name="Normal 2 5 5 4 8" xfId="35083" xr:uid="{00000000-0005-0000-0000-0000EC8D0000}"/>
    <cellStyle name="Normal 2 5 5 5" xfId="35084" xr:uid="{00000000-0005-0000-0000-0000ED8D0000}"/>
    <cellStyle name="Normal 2 5 5 5 2" xfId="35085" xr:uid="{00000000-0005-0000-0000-0000EE8D0000}"/>
    <cellStyle name="Normal 2 5 5 5 3" xfId="35086" xr:uid="{00000000-0005-0000-0000-0000EF8D0000}"/>
    <cellStyle name="Normal 2 5 5 5 4" xfId="35087" xr:uid="{00000000-0005-0000-0000-0000F08D0000}"/>
    <cellStyle name="Normal 2 5 5 5 5" xfId="35088" xr:uid="{00000000-0005-0000-0000-0000F18D0000}"/>
    <cellStyle name="Normal 2 5 5 5 6" xfId="35089" xr:uid="{00000000-0005-0000-0000-0000F28D0000}"/>
    <cellStyle name="Normal 2 5 5 5 7" xfId="35090" xr:uid="{00000000-0005-0000-0000-0000F38D0000}"/>
    <cellStyle name="Normal 2 5 5 6" xfId="35091" xr:uid="{00000000-0005-0000-0000-0000F48D0000}"/>
    <cellStyle name="Normal 2 5 5 7" xfId="35092" xr:uid="{00000000-0005-0000-0000-0000F58D0000}"/>
    <cellStyle name="Normal 2 5 5 8" xfId="35093" xr:uid="{00000000-0005-0000-0000-0000F68D0000}"/>
    <cellStyle name="Normal 2 5 5 9" xfId="35094" xr:uid="{00000000-0005-0000-0000-0000F78D0000}"/>
    <cellStyle name="Normal 2 5 6" xfId="35095" xr:uid="{00000000-0005-0000-0000-0000F88D0000}"/>
    <cellStyle name="Normal 2 5 6 10" xfId="35096" xr:uid="{00000000-0005-0000-0000-0000F98D0000}"/>
    <cellStyle name="Normal 2 5 6 2" xfId="35097" xr:uid="{00000000-0005-0000-0000-0000FA8D0000}"/>
    <cellStyle name="Normal 2 5 6 2 2" xfId="35098" xr:uid="{00000000-0005-0000-0000-0000FB8D0000}"/>
    <cellStyle name="Normal 2 5 6 2 2 2" xfId="35099" xr:uid="{00000000-0005-0000-0000-0000FC8D0000}"/>
    <cellStyle name="Normal 2 5 6 2 2 2 2" xfId="35100" xr:uid="{00000000-0005-0000-0000-0000FD8D0000}"/>
    <cellStyle name="Normal 2 5 6 2 2 2 3" xfId="35101" xr:uid="{00000000-0005-0000-0000-0000FE8D0000}"/>
    <cellStyle name="Normal 2 5 6 2 2 2 4" xfId="35102" xr:uid="{00000000-0005-0000-0000-0000FF8D0000}"/>
    <cellStyle name="Normal 2 5 6 2 2 2 5" xfId="35103" xr:uid="{00000000-0005-0000-0000-0000008E0000}"/>
    <cellStyle name="Normal 2 5 6 2 2 2 6" xfId="35104" xr:uid="{00000000-0005-0000-0000-0000018E0000}"/>
    <cellStyle name="Normal 2 5 6 2 2 2 7" xfId="35105" xr:uid="{00000000-0005-0000-0000-0000028E0000}"/>
    <cellStyle name="Normal 2 5 6 2 2 3" xfId="35106" xr:uid="{00000000-0005-0000-0000-0000038E0000}"/>
    <cellStyle name="Normal 2 5 6 2 2 4" xfId="35107" xr:uid="{00000000-0005-0000-0000-0000048E0000}"/>
    <cellStyle name="Normal 2 5 6 2 2 5" xfId="35108" xr:uid="{00000000-0005-0000-0000-0000058E0000}"/>
    <cellStyle name="Normal 2 5 6 2 2 6" xfId="35109" xr:uid="{00000000-0005-0000-0000-0000068E0000}"/>
    <cellStyle name="Normal 2 5 6 2 2 7" xfId="35110" xr:uid="{00000000-0005-0000-0000-0000078E0000}"/>
    <cellStyle name="Normal 2 5 6 2 2 8" xfId="35111" xr:uid="{00000000-0005-0000-0000-0000088E0000}"/>
    <cellStyle name="Normal 2 5 6 2 3" xfId="35112" xr:uid="{00000000-0005-0000-0000-0000098E0000}"/>
    <cellStyle name="Normal 2 5 6 2 3 2" xfId="35113" xr:uid="{00000000-0005-0000-0000-00000A8E0000}"/>
    <cellStyle name="Normal 2 5 6 2 3 3" xfId="35114" xr:uid="{00000000-0005-0000-0000-00000B8E0000}"/>
    <cellStyle name="Normal 2 5 6 2 3 4" xfId="35115" xr:uid="{00000000-0005-0000-0000-00000C8E0000}"/>
    <cellStyle name="Normal 2 5 6 2 3 5" xfId="35116" xr:uid="{00000000-0005-0000-0000-00000D8E0000}"/>
    <cellStyle name="Normal 2 5 6 2 3 6" xfId="35117" xr:uid="{00000000-0005-0000-0000-00000E8E0000}"/>
    <cellStyle name="Normal 2 5 6 2 3 7" xfId="35118" xr:uid="{00000000-0005-0000-0000-00000F8E0000}"/>
    <cellStyle name="Normal 2 5 6 2 4" xfId="35119" xr:uid="{00000000-0005-0000-0000-0000108E0000}"/>
    <cellStyle name="Normal 2 5 6 2 5" xfId="35120" xr:uid="{00000000-0005-0000-0000-0000118E0000}"/>
    <cellStyle name="Normal 2 5 6 2 6" xfId="35121" xr:uid="{00000000-0005-0000-0000-0000128E0000}"/>
    <cellStyle name="Normal 2 5 6 2 7" xfId="35122" xr:uid="{00000000-0005-0000-0000-0000138E0000}"/>
    <cellStyle name="Normal 2 5 6 2 8" xfId="35123" xr:uid="{00000000-0005-0000-0000-0000148E0000}"/>
    <cellStyle name="Normal 2 5 6 2 9" xfId="35124" xr:uid="{00000000-0005-0000-0000-0000158E0000}"/>
    <cellStyle name="Normal 2 5 6 3" xfId="35125" xr:uid="{00000000-0005-0000-0000-0000168E0000}"/>
    <cellStyle name="Normal 2 5 6 3 2" xfId="35126" xr:uid="{00000000-0005-0000-0000-0000178E0000}"/>
    <cellStyle name="Normal 2 5 6 3 2 2" xfId="35127" xr:uid="{00000000-0005-0000-0000-0000188E0000}"/>
    <cellStyle name="Normal 2 5 6 3 2 3" xfId="35128" xr:uid="{00000000-0005-0000-0000-0000198E0000}"/>
    <cellStyle name="Normal 2 5 6 3 2 4" xfId="35129" xr:uid="{00000000-0005-0000-0000-00001A8E0000}"/>
    <cellStyle name="Normal 2 5 6 3 2 5" xfId="35130" xr:uid="{00000000-0005-0000-0000-00001B8E0000}"/>
    <cellStyle name="Normal 2 5 6 3 2 6" xfId="35131" xr:uid="{00000000-0005-0000-0000-00001C8E0000}"/>
    <cellStyle name="Normal 2 5 6 3 2 7" xfId="35132" xr:uid="{00000000-0005-0000-0000-00001D8E0000}"/>
    <cellStyle name="Normal 2 5 6 3 3" xfId="35133" xr:uid="{00000000-0005-0000-0000-00001E8E0000}"/>
    <cellStyle name="Normal 2 5 6 3 4" xfId="35134" xr:uid="{00000000-0005-0000-0000-00001F8E0000}"/>
    <cellStyle name="Normal 2 5 6 3 5" xfId="35135" xr:uid="{00000000-0005-0000-0000-0000208E0000}"/>
    <cellStyle name="Normal 2 5 6 3 6" xfId="35136" xr:uid="{00000000-0005-0000-0000-0000218E0000}"/>
    <cellStyle name="Normal 2 5 6 3 7" xfId="35137" xr:uid="{00000000-0005-0000-0000-0000228E0000}"/>
    <cellStyle name="Normal 2 5 6 3 8" xfId="35138" xr:uid="{00000000-0005-0000-0000-0000238E0000}"/>
    <cellStyle name="Normal 2 5 6 4" xfId="35139" xr:uid="{00000000-0005-0000-0000-0000248E0000}"/>
    <cellStyle name="Normal 2 5 6 4 2" xfId="35140" xr:uid="{00000000-0005-0000-0000-0000258E0000}"/>
    <cellStyle name="Normal 2 5 6 4 3" xfId="35141" xr:uid="{00000000-0005-0000-0000-0000268E0000}"/>
    <cellStyle name="Normal 2 5 6 4 4" xfId="35142" xr:uid="{00000000-0005-0000-0000-0000278E0000}"/>
    <cellStyle name="Normal 2 5 6 4 5" xfId="35143" xr:uid="{00000000-0005-0000-0000-0000288E0000}"/>
    <cellStyle name="Normal 2 5 6 4 6" xfId="35144" xr:uid="{00000000-0005-0000-0000-0000298E0000}"/>
    <cellStyle name="Normal 2 5 6 4 7" xfId="35145" xr:uid="{00000000-0005-0000-0000-00002A8E0000}"/>
    <cellStyle name="Normal 2 5 6 5" xfId="35146" xr:uid="{00000000-0005-0000-0000-00002B8E0000}"/>
    <cellStyle name="Normal 2 5 6 6" xfId="35147" xr:uid="{00000000-0005-0000-0000-00002C8E0000}"/>
    <cellStyle name="Normal 2 5 6 7" xfId="35148" xr:uid="{00000000-0005-0000-0000-00002D8E0000}"/>
    <cellStyle name="Normal 2 5 6 8" xfId="35149" xr:uid="{00000000-0005-0000-0000-00002E8E0000}"/>
    <cellStyle name="Normal 2 5 6 9" xfId="35150" xr:uid="{00000000-0005-0000-0000-00002F8E0000}"/>
    <cellStyle name="Normal 2 5 7" xfId="35151" xr:uid="{00000000-0005-0000-0000-0000308E0000}"/>
    <cellStyle name="Normal 2 5 7 2" xfId="35152" xr:uid="{00000000-0005-0000-0000-0000318E0000}"/>
    <cellStyle name="Normal 2 5 7 2 2" xfId="35153" xr:uid="{00000000-0005-0000-0000-0000328E0000}"/>
    <cellStyle name="Normal 2 5 7 2 2 2" xfId="35154" xr:uid="{00000000-0005-0000-0000-0000338E0000}"/>
    <cellStyle name="Normal 2 5 7 2 2 3" xfId="35155" xr:uid="{00000000-0005-0000-0000-0000348E0000}"/>
    <cellStyle name="Normal 2 5 7 2 2 4" xfId="35156" xr:uid="{00000000-0005-0000-0000-0000358E0000}"/>
    <cellStyle name="Normal 2 5 7 2 2 5" xfId="35157" xr:uid="{00000000-0005-0000-0000-0000368E0000}"/>
    <cellStyle name="Normal 2 5 7 2 2 6" xfId="35158" xr:uid="{00000000-0005-0000-0000-0000378E0000}"/>
    <cellStyle name="Normal 2 5 7 2 2 7" xfId="35159" xr:uid="{00000000-0005-0000-0000-0000388E0000}"/>
    <cellStyle name="Normal 2 5 7 2 3" xfId="35160" xr:uid="{00000000-0005-0000-0000-0000398E0000}"/>
    <cellStyle name="Normal 2 5 7 2 4" xfId="35161" xr:uid="{00000000-0005-0000-0000-00003A8E0000}"/>
    <cellStyle name="Normal 2 5 7 2 5" xfId="35162" xr:uid="{00000000-0005-0000-0000-00003B8E0000}"/>
    <cellStyle name="Normal 2 5 7 2 6" xfId="35163" xr:uid="{00000000-0005-0000-0000-00003C8E0000}"/>
    <cellStyle name="Normal 2 5 7 2 7" xfId="35164" xr:uid="{00000000-0005-0000-0000-00003D8E0000}"/>
    <cellStyle name="Normal 2 5 7 2 8" xfId="35165" xr:uid="{00000000-0005-0000-0000-00003E8E0000}"/>
    <cellStyle name="Normal 2 5 7 3" xfId="35166" xr:uid="{00000000-0005-0000-0000-00003F8E0000}"/>
    <cellStyle name="Normal 2 5 7 3 2" xfId="35167" xr:uid="{00000000-0005-0000-0000-0000408E0000}"/>
    <cellStyle name="Normal 2 5 7 3 3" xfId="35168" xr:uid="{00000000-0005-0000-0000-0000418E0000}"/>
    <cellStyle name="Normal 2 5 7 3 4" xfId="35169" xr:uid="{00000000-0005-0000-0000-0000428E0000}"/>
    <cellStyle name="Normal 2 5 7 3 5" xfId="35170" xr:uid="{00000000-0005-0000-0000-0000438E0000}"/>
    <cellStyle name="Normal 2 5 7 3 6" xfId="35171" xr:uid="{00000000-0005-0000-0000-0000448E0000}"/>
    <cellStyle name="Normal 2 5 7 3 7" xfId="35172" xr:uid="{00000000-0005-0000-0000-0000458E0000}"/>
    <cellStyle name="Normal 2 5 7 4" xfId="35173" xr:uid="{00000000-0005-0000-0000-0000468E0000}"/>
    <cellStyle name="Normal 2 5 7 5" xfId="35174" xr:uid="{00000000-0005-0000-0000-0000478E0000}"/>
    <cellStyle name="Normal 2 5 7 6" xfId="35175" xr:uid="{00000000-0005-0000-0000-0000488E0000}"/>
    <cellStyle name="Normal 2 5 7 7" xfId="35176" xr:uid="{00000000-0005-0000-0000-0000498E0000}"/>
    <cellStyle name="Normal 2 5 7 8" xfId="35177" xr:uid="{00000000-0005-0000-0000-00004A8E0000}"/>
    <cellStyle name="Normal 2 5 7 9" xfId="35178" xr:uid="{00000000-0005-0000-0000-00004B8E0000}"/>
    <cellStyle name="Normal 2 5 8" xfId="35179" xr:uid="{00000000-0005-0000-0000-00004C8E0000}"/>
    <cellStyle name="Normal 2 5 8 2" xfId="35180" xr:uid="{00000000-0005-0000-0000-00004D8E0000}"/>
    <cellStyle name="Normal 2 5 8 2 2" xfId="35181" xr:uid="{00000000-0005-0000-0000-00004E8E0000}"/>
    <cellStyle name="Normal 2 5 8 2 3" xfId="35182" xr:uid="{00000000-0005-0000-0000-00004F8E0000}"/>
    <cellStyle name="Normal 2 5 8 2 4" xfId="35183" xr:uid="{00000000-0005-0000-0000-0000508E0000}"/>
    <cellStyle name="Normal 2 5 8 2 5" xfId="35184" xr:uid="{00000000-0005-0000-0000-0000518E0000}"/>
    <cellStyle name="Normal 2 5 8 2 6" xfId="35185" xr:uid="{00000000-0005-0000-0000-0000528E0000}"/>
    <cellStyle name="Normal 2 5 8 2 7" xfId="35186" xr:uid="{00000000-0005-0000-0000-0000538E0000}"/>
    <cellStyle name="Normal 2 5 8 3" xfId="35187" xr:uid="{00000000-0005-0000-0000-0000548E0000}"/>
    <cellStyle name="Normal 2 5 8 4" xfId="35188" xr:uid="{00000000-0005-0000-0000-0000558E0000}"/>
    <cellStyle name="Normal 2 5 8 5" xfId="35189" xr:uid="{00000000-0005-0000-0000-0000568E0000}"/>
    <cellStyle name="Normal 2 5 8 6" xfId="35190" xr:uid="{00000000-0005-0000-0000-0000578E0000}"/>
    <cellStyle name="Normal 2 5 8 7" xfId="35191" xr:uid="{00000000-0005-0000-0000-0000588E0000}"/>
    <cellStyle name="Normal 2 5 8 8" xfId="35192" xr:uid="{00000000-0005-0000-0000-0000598E0000}"/>
    <cellStyle name="Normal 2 5 9" xfId="35193" xr:uid="{00000000-0005-0000-0000-00005A8E0000}"/>
    <cellStyle name="Normal 2 5 9 2" xfId="35194" xr:uid="{00000000-0005-0000-0000-00005B8E0000}"/>
    <cellStyle name="Normal 2 5 9 3" xfId="35195" xr:uid="{00000000-0005-0000-0000-00005C8E0000}"/>
    <cellStyle name="Normal 2 5 9 4" xfId="35196" xr:uid="{00000000-0005-0000-0000-00005D8E0000}"/>
    <cellStyle name="Normal 2 5 9 5" xfId="35197" xr:uid="{00000000-0005-0000-0000-00005E8E0000}"/>
    <cellStyle name="Normal 2 5 9 6" xfId="35198" xr:uid="{00000000-0005-0000-0000-00005F8E0000}"/>
    <cellStyle name="Normal 2 5 9 7" xfId="35199" xr:uid="{00000000-0005-0000-0000-0000608E0000}"/>
    <cellStyle name="Normal 2 5_Sheet1" xfId="35200" xr:uid="{00000000-0005-0000-0000-0000618E0000}"/>
    <cellStyle name="Normal 2 6" xfId="593" xr:uid="{00000000-0005-0000-0000-0000628E0000}"/>
    <cellStyle name="Normal 2 6 2" xfId="57367" xr:uid="{00000000-0005-0000-0000-0000638E0000}"/>
    <cellStyle name="Normal 2 7" xfId="594" xr:uid="{00000000-0005-0000-0000-0000648E0000}"/>
    <cellStyle name="Normal 2 7 10" xfId="35201" xr:uid="{00000000-0005-0000-0000-0000658E0000}"/>
    <cellStyle name="Normal 2 7 11" xfId="35202" xr:uid="{00000000-0005-0000-0000-0000668E0000}"/>
    <cellStyle name="Normal 2 7 12" xfId="35203" xr:uid="{00000000-0005-0000-0000-0000678E0000}"/>
    <cellStyle name="Normal 2 7 13" xfId="35204" xr:uid="{00000000-0005-0000-0000-0000688E0000}"/>
    <cellStyle name="Normal 2 7 14" xfId="35205" xr:uid="{00000000-0005-0000-0000-0000698E0000}"/>
    <cellStyle name="Normal 2 7 15" xfId="35206" xr:uid="{00000000-0005-0000-0000-00006A8E0000}"/>
    <cellStyle name="Normal 2 7 16" xfId="35207" xr:uid="{00000000-0005-0000-0000-00006B8E0000}"/>
    <cellStyle name="Normal 2 7 2" xfId="2833" xr:uid="{00000000-0005-0000-0000-00006C8E0000}"/>
    <cellStyle name="Normal 2 7 2 10" xfId="35208" xr:uid="{00000000-0005-0000-0000-00006D8E0000}"/>
    <cellStyle name="Normal 2 7 2 11" xfId="35209" xr:uid="{00000000-0005-0000-0000-00006E8E0000}"/>
    <cellStyle name="Normal 2 7 2 12" xfId="35210" xr:uid="{00000000-0005-0000-0000-00006F8E0000}"/>
    <cellStyle name="Normal 2 7 2 2" xfId="2834" xr:uid="{00000000-0005-0000-0000-0000708E0000}"/>
    <cellStyle name="Normal 2 7 2 2 10" xfId="35211" xr:uid="{00000000-0005-0000-0000-0000718E0000}"/>
    <cellStyle name="Normal 2 7 2 2 11" xfId="35212" xr:uid="{00000000-0005-0000-0000-0000728E0000}"/>
    <cellStyle name="Normal 2 7 2 2 2" xfId="35213" xr:uid="{00000000-0005-0000-0000-0000738E0000}"/>
    <cellStyle name="Normal 2 7 2 2 2 10" xfId="35214" xr:uid="{00000000-0005-0000-0000-0000748E0000}"/>
    <cellStyle name="Normal 2 7 2 2 2 2" xfId="35215" xr:uid="{00000000-0005-0000-0000-0000758E0000}"/>
    <cellStyle name="Normal 2 7 2 2 2 2 2" xfId="35216" xr:uid="{00000000-0005-0000-0000-0000768E0000}"/>
    <cellStyle name="Normal 2 7 2 2 2 2 2 2" xfId="35217" xr:uid="{00000000-0005-0000-0000-0000778E0000}"/>
    <cellStyle name="Normal 2 7 2 2 2 2 2 3" xfId="35218" xr:uid="{00000000-0005-0000-0000-0000788E0000}"/>
    <cellStyle name="Normal 2 7 2 2 2 2 2 4" xfId="35219" xr:uid="{00000000-0005-0000-0000-0000798E0000}"/>
    <cellStyle name="Normal 2 7 2 2 2 2 2 5" xfId="35220" xr:uid="{00000000-0005-0000-0000-00007A8E0000}"/>
    <cellStyle name="Normal 2 7 2 2 2 2 2 6" xfId="35221" xr:uid="{00000000-0005-0000-0000-00007B8E0000}"/>
    <cellStyle name="Normal 2 7 2 2 2 2 2 7" xfId="35222" xr:uid="{00000000-0005-0000-0000-00007C8E0000}"/>
    <cellStyle name="Normal 2 7 2 2 2 2 3" xfId="35223" xr:uid="{00000000-0005-0000-0000-00007D8E0000}"/>
    <cellStyle name="Normal 2 7 2 2 2 2 4" xfId="35224" xr:uid="{00000000-0005-0000-0000-00007E8E0000}"/>
    <cellStyle name="Normal 2 7 2 2 2 2 5" xfId="35225" xr:uid="{00000000-0005-0000-0000-00007F8E0000}"/>
    <cellStyle name="Normal 2 7 2 2 2 2 6" xfId="35226" xr:uid="{00000000-0005-0000-0000-0000808E0000}"/>
    <cellStyle name="Normal 2 7 2 2 2 2 7" xfId="35227" xr:uid="{00000000-0005-0000-0000-0000818E0000}"/>
    <cellStyle name="Normal 2 7 2 2 2 2 8" xfId="35228" xr:uid="{00000000-0005-0000-0000-0000828E0000}"/>
    <cellStyle name="Normal 2 7 2 2 2 3" xfId="35229" xr:uid="{00000000-0005-0000-0000-0000838E0000}"/>
    <cellStyle name="Normal 2 7 2 2 2 3 2" xfId="35230" xr:uid="{00000000-0005-0000-0000-0000848E0000}"/>
    <cellStyle name="Normal 2 7 2 2 2 3 2 2" xfId="35231" xr:uid="{00000000-0005-0000-0000-0000858E0000}"/>
    <cellStyle name="Normal 2 7 2 2 2 3 2 3" xfId="35232" xr:uid="{00000000-0005-0000-0000-0000868E0000}"/>
    <cellStyle name="Normal 2 7 2 2 2 3 2 4" xfId="35233" xr:uid="{00000000-0005-0000-0000-0000878E0000}"/>
    <cellStyle name="Normal 2 7 2 2 2 3 2 5" xfId="35234" xr:uid="{00000000-0005-0000-0000-0000888E0000}"/>
    <cellStyle name="Normal 2 7 2 2 2 3 2 6" xfId="35235" xr:uid="{00000000-0005-0000-0000-0000898E0000}"/>
    <cellStyle name="Normal 2 7 2 2 2 3 2 7" xfId="35236" xr:uid="{00000000-0005-0000-0000-00008A8E0000}"/>
    <cellStyle name="Normal 2 7 2 2 2 3 3" xfId="35237" xr:uid="{00000000-0005-0000-0000-00008B8E0000}"/>
    <cellStyle name="Normal 2 7 2 2 2 3 4" xfId="35238" xr:uid="{00000000-0005-0000-0000-00008C8E0000}"/>
    <cellStyle name="Normal 2 7 2 2 2 3 5" xfId="35239" xr:uid="{00000000-0005-0000-0000-00008D8E0000}"/>
    <cellStyle name="Normal 2 7 2 2 2 3 6" xfId="35240" xr:uid="{00000000-0005-0000-0000-00008E8E0000}"/>
    <cellStyle name="Normal 2 7 2 2 2 3 7" xfId="35241" xr:uid="{00000000-0005-0000-0000-00008F8E0000}"/>
    <cellStyle name="Normal 2 7 2 2 2 3 8" xfId="35242" xr:uid="{00000000-0005-0000-0000-0000908E0000}"/>
    <cellStyle name="Normal 2 7 2 2 2 4" xfId="35243" xr:uid="{00000000-0005-0000-0000-0000918E0000}"/>
    <cellStyle name="Normal 2 7 2 2 2 4 2" xfId="35244" xr:uid="{00000000-0005-0000-0000-0000928E0000}"/>
    <cellStyle name="Normal 2 7 2 2 2 4 3" xfId="35245" xr:uid="{00000000-0005-0000-0000-0000938E0000}"/>
    <cellStyle name="Normal 2 7 2 2 2 4 4" xfId="35246" xr:uid="{00000000-0005-0000-0000-0000948E0000}"/>
    <cellStyle name="Normal 2 7 2 2 2 4 5" xfId="35247" xr:uid="{00000000-0005-0000-0000-0000958E0000}"/>
    <cellStyle name="Normal 2 7 2 2 2 4 6" xfId="35248" xr:uid="{00000000-0005-0000-0000-0000968E0000}"/>
    <cellStyle name="Normal 2 7 2 2 2 4 7" xfId="35249" xr:uid="{00000000-0005-0000-0000-0000978E0000}"/>
    <cellStyle name="Normal 2 7 2 2 2 5" xfId="35250" xr:uid="{00000000-0005-0000-0000-0000988E0000}"/>
    <cellStyle name="Normal 2 7 2 2 2 6" xfId="35251" xr:uid="{00000000-0005-0000-0000-0000998E0000}"/>
    <cellStyle name="Normal 2 7 2 2 2 7" xfId="35252" xr:uid="{00000000-0005-0000-0000-00009A8E0000}"/>
    <cellStyle name="Normal 2 7 2 2 2 8" xfId="35253" xr:uid="{00000000-0005-0000-0000-00009B8E0000}"/>
    <cellStyle name="Normal 2 7 2 2 2 9" xfId="35254" xr:uid="{00000000-0005-0000-0000-00009C8E0000}"/>
    <cellStyle name="Normal 2 7 2 2 3" xfId="35255" xr:uid="{00000000-0005-0000-0000-00009D8E0000}"/>
    <cellStyle name="Normal 2 7 2 2 3 2" xfId="35256" xr:uid="{00000000-0005-0000-0000-00009E8E0000}"/>
    <cellStyle name="Normal 2 7 2 2 3 2 2" xfId="35257" xr:uid="{00000000-0005-0000-0000-00009F8E0000}"/>
    <cellStyle name="Normal 2 7 2 2 3 2 2 2" xfId="35258" xr:uid="{00000000-0005-0000-0000-0000A08E0000}"/>
    <cellStyle name="Normal 2 7 2 2 3 2 2 3" xfId="35259" xr:uid="{00000000-0005-0000-0000-0000A18E0000}"/>
    <cellStyle name="Normal 2 7 2 2 3 2 2 4" xfId="35260" xr:uid="{00000000-0005-0000-0000-0000A28E0000}"/>
    <cellStyle name="Normal 2 7 2 2 3 2 2 5" xfId="35261" xr:uid="{00000000-0005-0000-0000-0000A38E0000}"/>
    <cellStyle name="Normal 2 7 2 2 3 2 2 6" xfId="35262" xr:uid="{00000000-0005-0000-0000-0000A48E0000}"/>
    <cellStyle name="Normal 2 7 2 2 3 2 2 7" xfId="35263" xr:uid="{00000000-0005-0000-0000-0000A58E0000}"/>
    <cellStyle name="Normal 2 7 2 2 3 2 3" xfId="35264" xr:uid="{00000000-0005-0000-0000-0000A68E0000}"/>
    <cellStyle name="Normal 2 7 2 2 3 2 4" xfId="35265" xr:uid="{00000000-0005-0000-0000-0000A78E0000}"/>
    <cellStyle name="Normal 2 7 2 2 3 2 5" xfId="35266" xr:uid="{00000000-0005-0000-0000-0000A88E0000}"/>
    <cellStyle name="Normal 2 7 2 2 3 2 6" xfId="35267" xr:uid="{00000000-0005-0000-0000-0000A98E0000}"/>
    <cellStyle name="Normal 2 7 2 2 3 2 7" xfId="35268" xr:uid="{00000000-0005-0000-0000-0000AA8E0000}"/>
    <cellStyle name="Normal 2 7 2 2 3 2 8" xfId="35269" xr:uid="{00000000-0005-0000-0000-0000AB8E0000}"/>
    <cellStyle name="Normal 2 7 2 2 3 3" xfId="35270" xr:uid="{00000000-0005-0000-0000-0000AC8E0000}"/>
    <cellStyle name="Normal 2 7 2 2 3 3 2" xfId="35271" xr:uid="{00000000-0005-0000-0000-0000AD8E0000}"/>
    <cellStyle name="Normal 2 7 2 2 3 3 3" xfId="35272" xr:uid="{00000000-0005-0000-0000-0000AE8E0000}"/>
    <cellStyle name="Normal 2 7 2 2 3 3 4" xfId="35273" xr:uid="{00000000-0005-0000-0000-0000AF8E0000}"/>
    <cellStyle name="Normal 2 7 2 2 3 3 5" xfId="35274" xr:uid="{00000000-0005-0000-0000-0000B08E0000}"/>
    <cellStyle name="Normal 2 7 2 2 3 3 6" xfId="35275" xr:uid="{00000000-0005-0000-0000-0000B18E0000}"/>
    <cellStyle name="Normal 2 7 2 2 3 3 7" xfId="35276" xr:uid="{00000000-0005-0000-0000-0000B28E0000}"/>
    <cellStyle name="Normal 2 7 2 2 3 4" xfId="35277" xr:uid="{00000000-0005-0000-0000-0000B38E0000}"/>
    <cellStyle name="Normal 2 7 2 2 3 5" xfId="35278" xr:uid="{00000000-0005-0000-0000-0000B48E0000}"/>
    <cellStyle name="Normal 2 7 2 2 3 6" xfId="35279" xr:uid="{00000000-0005-0000-0000-0000B58E0000}"/>
    <cellStyle name="Normal 2 7 2 2 3 7" xfId="35280" xr:uid="{00000000-0005-0000-0000-0000B68E0000}"/>
    <cellStyle name="Normal 2 7 2 2 3 8" xfId="35281" xr:uid="{00000000-0005-0000-0000-0000B78E0000}"/>
    <cellStyle name="Normal 2 7 2 2 3 9" xfId="35282" xr:uid="{00000000-0005-0000-0000-0000B88E0000}"/>
    <cellStyle name="Normal 2 7 2 2 4" xfId="35283" xr:uid="{00000000-0005-0000-0000-0000B98E0000}"/>
    <cellStyle name="Normal 2 7 2 2 4 2" xfId="35284" xr:uid="{00000000-0005-0000-0000-0000BA8E0000}"/>
    <cellStyle name="Normal 2 7 2 2 4 2 2" xfId="35285" xr:uid="{00000000-0005-0000-0000-0000BB8E0000}"/>
    <cellStyle name="Normal 2 7 2 2 4 2 3" xfId="35286" xr:uid="{00000000-0005-0000-0000-0000BC8E0000}"/>
    <cellStyle name="Normal 2 7 2 2 4 2 4" xfId="35287" xr:uid="{00000000-0005-0000-0000-0000BD8E0000}"/>
    <cellStyle name="Normal 2 7 2 2 4 2 5" xfId="35288" xr:uid="{00000000-0005-0000-0000-0000BE8E0000}"/>
    <cellStyle name="Normal 2 7 2 2 4 2 6" xfId="35289" xr:uid="{00000000-0005-0000-0000-0000BF8E0000}"/>
    <cellStyle name="Normal 2 7 2 2 4 2 7" xfId="35290" xr:uid="{00000000-0005-0000-0000-0000C08E0000}"/>
    <cellStyle name="Normal 2 7 2 2 4 3" xfId="35291" xr:uid="{00000000-0005-0000-0000-0000C18E0000}"/>
    <cellStyle name="Normal 2 7 2 2 4 4" xfId="35292" xr:uid="{00000000-0005-0000-0000-0000C28E0000}"/>
    <cellStyle name="Normal 2 7 2 2 4 5" xfId="35293" xr:uid="{00000000-0005-0000-0000-0000C38E0000}"/>
    <cellStyle name="Normal 2 7 2 2 4 6" xfId="35294" xr:uid="{00000000-0005-0000-0000-0000C48E0000}"/>
    <cellStyle name="Normal 2 7 2 2 4 7" xfId="35295" xr:uid="{00000000-0005-0000-0000-0000C58E0000}"/>
    <cellStyle name="Normal 2 7 2 2 4 8" xfId="35296" xr:uid="{00000000-0005-0000-0000-0000C68E0000}"/>
    <cellStyle name="Normal 2 7 2 2 5" xfId="35297" xr:uid="{00000000-0005-0000-0000-0000C78E0000}"/>
    <cellStyle name="Normal 2 7 2 2 5 2" xfId="35298" xr:uid="{00000000-0005-0000-0000-0000C88E0000}"/>
    <cellStyle name="Normal 2 7 2 2 5 3" xfId="35299" xr:uid="{00000000-0005-0000-0000-0000C98E0000}"/>
    <cellStyle name="Normal 2 7 2 2 5 4" xfId="35300" xr:uid="{00000000-0005-0000-0000-0000CA8E0000}"/>
    <cellStyle name="Normal 2 7 2 2 5 5" xfId="35301" xr:uid="{00000000-0005-0000-0000-0000CB8E0000}"/>
    <cellStyle name="Normal 2 7 2 2 5 6" xfId="35302" xr:uid="{00000000-0005-0000-0000-0000CC8E0000}"/>
    <cellStyle name="Normal 2 7 2 2 5 7" xfId="35303" xr:uid="{00000000-0005-0000-0000-0000CD8E0000}"/>
    <cellStyle name="Normal 2 7 2 2 6" xfId="35304" xr:uid="{00000000-0005-0000-0000-0000CE8E0000}"/>
    <cellStyle name="Normal 2 7 2 2 7" xfId="35305" xr:uid="{00000000-0005-0000-0000-0000CF8E0000}"/>
    <cellStyle name="Normal 2 7 2 2 8" xfId="35306" xr:uid="{00000000-0005-0000-0000-0000D08E0000}"/>
    <cellStyle name="Normal 2 7 2 2 9" xfId="35307" xr:uid="{00000000-0005-0000-0000-0000D18E0000}"/>
    <cellStyle name="Normal 2 7 2 3" xfId="2835" xr:uid="{00000000-0005-0000-0000-0000D28E0000}"/>
    <cellStyle name="Normal 2 7 2 3 10" xfId="35308" xr:uid="{00000000-0005-0000-0000-0000D38E0000}"/>
    <cellStyle name="Normal 2 7 2 3 2" xfId="35309" xr:uid="{00000000-0005-0000-0000-0000D48E0000}"/>
    <cellStyle name="Normal 2 7 2 3 2 2" xfId="35310" xr:uid="{00000000-0005-0000-0000-0000D58E0000}"/>
    <cellStyle name="Normal 2 7 2 3 2 2 2" xfId="35311" xr:uid="{00000000-0005-0000-0000-0000D68E0000}"/>
    <cellStyle name="Normal 2 7 2 3 2 2 3" xfId="35312" xr:uid="{00000000-0005-0000-0000-0000D78E0000}"/>
    <cellStyle name="Normal 2 7 2 3 2 2 4" xfId="35313" xr:uid="{00000000-0005-0000-0000-0000D88E0000}"/>
    <cellStyle name="Normal 2 7 2 3 2 2 5" xfId="35314" xr:uid="{00000000-0005-0000-0000-0000D98E0000}"/>
    <cellStyle name="Normal 2 7 2 3 2 2 6" xfId="35315" xr:uid="{00000000-0005-0000-0000-0000DA8E0000}"/>
    <cellStyle name="Normal 2 7 2 3 2 2 7" xfId="35316" xr:uid="{00000000-0005-0000-0000-0000DB8E0000}"/>
    <cellStyle name="Normal 2 7 2 3 2 3" xfId="35317" xr:uid="{00000000-0005-0000-0000-0000DC8E0000}"/>
    <cellStyle name="Normal 2 7 2 3 2 4" xfId="35318" xr:uid="{00000000-0005-0000-0000-0000DD8E0000}"/>
    <cellStyle name="Normal 2 7 2 3 2 5" xfId="35319" xr:uid="{00000000-0005-0000-0000-0000DE8E0000}"/>
    <cellStyle name="Normal 2 7 2 3 2 6" xfId="35320" xr:uid="{00000000-0005-0000-0000-0000DF8E0000}"/>
    <cellStyle name="Normal 2 7 2 3 2 7" xfId="35321" xr:uid="{00000000-0005-0000-0000-0000E08E0000}"/>
    <cellStyle name="Normal 2 7 2 3 2 8" xfId="35322" xr:uid="{00000000-0005-0000-0000-0000E18E0000}"/>
    <cellStyle name="Normal 2 7 2 3 3" xfId="35323" xr:uid="{00000000-0005-0000-0000-0000E28E0000}"/>
    <cellStyle name="Normal 2 7 2 3 3 2" xfId="35324" xr:uid="{00000000-0005-0000-0000-0000E38E0000}"/>
    <cellStyle name="Normal 2 7 2 3 3 2 2" xfId="35325" xr:uid="{00000000-0005-0000-0000-0000E48E0000}"/>
    <cellStyle name="Normal 2 7 2 3 3 2 3" xfId="35326" xr:uid="{00000000-0005-0000-0000-0000E58E0000}"/>
    <cellStyle name="Normal 2 7 2 3 3 2 4" xfId="35327" xr:uid="{00000000-0005-0000-0000-0000E68E0000}"/>
    <cellStyle name="Normal 2 7 2 3 3 2 5" xfId="35328" xr:uid="{00000000-0005-0000-0000-0000E78E0000}"/>
    <cellStyle name="Normal 2 7 2 3 3 2 6" xfId="35329" xr:uid="{00000000-0005-0000-0000-0000E88E0000}"/>
    <cellStyle name="Normal 2 7 2 3 3 2 7" xfId="35330" xr:uid="{00000000-0005-0000-0000-0000E98E0000}"/>
    <cellStyle name="Normal 2 7 2 3 3 3" xfId="35331" xr:uid="{00000000-0005-0000-0000-0000EA8E0000}"/>
    <cellStyle name="Normal 2 7 2 3 3 4" xfId="35332" xr:uid="{00000000-0005-0000-0000-0000EB8E0000}"/>
    <cellStyle name="Normal 2 7 2 3 3 5" xfId="35333" xr:uid="{00000000-0005-0000-0000-0000EC8E0000}"/>
    <cellStyle name="Normal 2 7 2 3 3 6" xfId="35334" xr:uid="{00000000-0005-0000-0000-0000ED8E0000}"/>
    <cellStyle name="Normal 2 7 2 3 3 7" xfId="35335" xr:uid="{00000000-0005-0000-0000-0000EE8E0000}"/>
    <cellStyle name="Normal 2 7 2 3 3 8" xfId="35336" xr:uid="{00000000-0005-0000-0000-0000EF8E0000}"/>
    <cellStyle name="Normal 2 7 2 3 4" xfId="35337" xr:uid="{00000000-0005-0000-0000-0000F08E0000}"/>
    <cellStyle name="Normal 2 7 2 3 4 2" xfId="35338" xr:uid="{00000000-0005-0000-0000-0000F18E0000}"/>
    <cellStyle name="Normal 2 7 2 3 4 3" xfId="35339" xr:uid="{00000000-0005-0000-0000-0000F28E0000}"/>
    <cellStyle name="Normal 2 7 2 3 4 4" xfId="35340" xr:uid="{00000000-0005-0000-0000-0000F38E0000}"/>
    <cellStyle name="Normal 2 7 2 3 4 5" xfId="35341" xr:uid="{00000000-0005-0000-0000-0000F48E0000}"/>
    <cellStyle name="Normal 2 7 2 3 4 6" xfId="35342" xr:uid="{00000000-0005-0000-0000-0000F58E0000}"/>
    <cellStyle name="Normal 2 7 2 3 4 7" xfId="35343" xr:uid="{00000000-0005-0000-0000-0000F68E0000}"/>
    <cellStyle name="Normal 2 7 2 3 5" xfId="35344" xr:uid="{00000000-0005-0000-0000-0000F78E0000}"/>
    <cellStyle name="Normal 2 7 2 3 6" xfId="35345" xr:uid="{00000000-0005-0000-0000-0000F88E0000}"/>
    <cellStyle name="Normal 2 7 2 3 7" xfId="35346" xr:uid="{00000000-0005-0000-0000-0000F98E0000}"/>
    <cellStyle name="Normal 2 7 2 3 8" xfId="35347" xr:uid="{00000000-0005-0000-0000-0000FA8E0000}"/>
    <cellStyle name="Normal 2 7 2 3 9" xfId="35348" xr:uid="{00000000-0005-0000-0000-0000FB8E0000}"/>
    <cellStyle name="Normal 2 7 2 4" xfId="35349" xr:uid="{00000000-0005-0000-0000-0000FC8E0000}"/>
    <cellStyle name="Normal 2 7 2 4 2" xfId="35350" xr:uid="{00000000-0005-0000-0000-0000FD8E0000}"/>
    <cellStyle name="Normal 2 7 2 4 2 2" xfId="35351" xr:uid="{00000000-0005-0000-0000-0000FE8E0000}"/>
    <cellStyle name="Normal 2 7 2 4 2 2 2" xfId="35352" xr:uid="{00000000-0005-0000-0000-0000FF8E0000}"/>
    <cellStyle name="Normal 2 7 2 4 2 2 3" xfId="35353" xr:uid="{00000000-0005-0000-0000-0000008F0000}"/>
    <cellStyle name="Normal 2 7 2 4 2 2 4" xfId="35354" xr:uid="{00000000-0005-0000-0000-0000018F0000}"/>
    <cellStyle name="Normal 2 7 2 4 2 2 5" xfId="35355" xr:uid="{00000000-0005-0000-0000-0000028F0000}"/>
    <cellStyle name="Normal 2 7 2 4 2 2 6" xfId="35356" xr:uid="{00000000-0005-0000-0000-0000038F0000}"/>
    <cellStyle name="Normal 2 7 2 4 2 2 7" xfId="35357" xr:uid="{00000000-0005-0000-0000-0000048F0000}"/>
    <cellStyle name="Normal 2 7 2 4 2 3" xfId="35358" xr:uid="{00000000-0005-0000-0000-0000058F0000}"/>
    <cellStyle name="Normal 2 7 2 4 2 4" xfId="35359" xr:uid="{00000000-0005-0000-0000-0000068F0000}"/>
    <cellStyle name="Normal 2 7 2 4 2 5" xfId="35360" xr:uid="{00000000-0005-0000-0000-0000078F0000}"/>
    <cellStyle name="Normal 2 7 2 4 2 6" xfId="35361" xr:uid="{00000000-0005-0000-0000-0000088F0000}"/>
    <cellStyle name="Normal 2 7 2 4 2 7" xfId="35362" xr:uid="{00000000-0005-0000-0000-0000098F0000}"/>
    <cellStyle name="Normal 2 7 2 4 2 8" xfId="35363" xr:uid="{00000000-0005-0000-0000-00000A8F0000}"/>
    <cellStyle name="Normal 2 7 2 4 3" xfId="35364" xr:uid="{00000000-0005-0000-0000-00000B8F0000}"/>
    <cellStyle name="Normal 2 7 2 4 3 2" xfId="35365" xr:uid="{00000000-0005-0000-0000-00000C8F0000}"/>
    <cellStyle name="Normal 2 7 2 4 3 3" xfId="35366" xr:uid="{00000000-0005-0000-0000-00000D8F0000}"/>
    <cellStyle name="Normal 2 7 2 4 3 4" xfId="35367" xr:uid="{00000000-0005-0000-0000-00000E8F0000}"/>
    <cellStyle name="Normal 2 7 2 4 3 5" xfId="35368" xr:uid="{00000000-0005-0000-0000-00000F8F0000}"/>
    <cellStyle name="Normal 2 7 2 4 3 6" xfId="35369" xr:uid="{00000000-0005-0000-0000-0000108F0000}"/>
    <cellStyle name="Normal 2 7 2 4 3 7" xfId="35370" xr:uid="{00000000-0005-0000-0000-0000118F0000}"/>
    <cellStyle name="Normal 2 7 2 4 4" xfId="35371" xr:uid="{00000000-0005-0000-0000-0000128F0000}"/>
    <cellStyle name="Normal 2 7 2 4 5" xfId="35372" xr:uid="{00000000-0005-0000-0000-0000138F0000}"/>
    <cellStyle name="Normal 2 7 2 4 6" xfId="35373" xr:uid="{00000000-0005-0000-0000-0000148F0000}"/>
    <cellStyle name="Normal 2 7 2 4 7" xfId="35374" xr:uid="{00000000-0005-0000-0000-0000158F0000}"/>
    <cellStyle name="Normal 2 7 2 4 8" xfId="35375" xr:uid="{00000000-0005-0000-0000-0000168F0000}"/>
    <cellStyle name="Normal 2 7 2 4 9" xfId="35376" xr:uid="{00000000-0005-0000-0000-0000178F0000}"/>
    <cellStyle name="Normal 2 7 2 5" xfId="35377" xr:uid="{00000000-0005-0000-0000-0000188F0000}"/>
    <cellStyle name="Normal 2 7 2 5 2" xfId="35378" xr:uid="{00000000-0005-0000-0000-0000198F0000}"/>
    <cellStyle name="Normal 2 7 2 5 2 2" xfId="35379" xr:uid="{00000000-0005-0000-0000-00001A8F0000}"/>
    <cellStyle name="Normal 2 7 2 5 2 3" xfId="35380" xr:uid="{00000000-0005-0000-0000-00001B8F0000}"/>
    <cellStyle name="Normal 2 7 2 5 2 4" xfId="35381" xr:uid="{00000000-0005-0000-0000-00001C8F0000}"/>
    <cellStyle name="Normal 2 7 2 5 2 5" xfId="35382" xr:uid="{00000000-0005-0000-0000-00001D8F0000}"/>
    <cellStyle name="Normal 2 7 2 5 2 6" xfId="35383" xr:uid="{00000000-0005-0000-0000-00001E8F0000}"/>
    <cellStyle name="Normal 2 7 2 5 2 7" xfId="35384" xr:uid="{00000000-0005-0000-0000-00001F8F0000}"/>
    <cellStyle name="Normal 2 7 2 5 3" xfId="35385" xr:uid="{00000000-0005-0000-0000-0000208F0000}"/>
    <cellStyle name="Normal 2 7 2 5 4" xfId="35386" xr:uid="{00000000-0005-0000-0000-0000218F0000}"/>
    <cellStyle name="Normal 2 7 2 5 5" xfId="35387" xr:uid="{00000000-0005-0000-0000-0000228F0000}"/>
    <cellStyle name="Normal 2 7 2 5 6" xfId="35388" xr:uid="{00000000-0005-0000-0000-0000238F0000}"/>
    <cellStyle name="Normal 2 7 2 5 7" xfId="35389" xr:uid="{00000000-0005-0000-0000-0000248F0000}"/>
    <cellStyle name="Normal 2 7 2 5 8" xfId="35390" xr:uid="{00000000-0005-0000-0000-0000258F0000}"/>
    <cellStyle name="Normal 2 7 2 6" xfId="35391" xr:uid="{00000000-0005-0000-0000-0000268F0000}"/>
    <cellStyle name="Normal 2 7 2 6 2" xfId="35392" xr:uid="{00000000-0005-0000-0000-0000278F0000}"/>
    <cellStyle name="Normal 2 7 2 6 3" xfId="35393" xr:uid="{00000000-0005-0000-0000-0000288F0000}"/>
    <cellStyle name="Normal 2 7 2 6 4" xfId="35394" xr:uid="{00000000-0005-0000-0000-0000298F0000}"/>
    <cellStyle name="Normal 2 7 2 6 5" xfId="35395" xr:uid="{00000000-0005-0000-0000-00002A8F0000}"/>
    <cellStyle name="Normal 2 7 2 6 6" xfId="35396" xr:uid="{00000000-0005-0000-0000-00002B8F0000}"/>
    <cellStyle name="Normal 2 7 2 6 7" xfId="35397" xr:uid="{00000000-0005-0000-0000-00002C8F0000}"/>
    <cellStyle name="Normal 2 7 2 7" xfId="35398" xr:uid="{00000000-0005-0000-0000-00002D8F0000}"/>
    <cellStyle name="Normal 2 7 2 8" xfId="35399" xr:uid="{00000000-0005-0000-0000-00002E8F0000}"/>
    <cellStyle name="Normal 2 7 2 9" xfId="35400" xr:uid="{00000000-0005-0000-0000-00002F8F0000}"/>
    <cellStyle name="Normal 2 7 3" xfId="2836" xr:uid="{00000000-0005-0000-0000-0000308F0000}"/>
    <cellStyle name="Normal 2 7 3 10" xfId="35401" xr:uid="{00000000-0005-0000-0000-0000318F0000}"/>
    <cellStyle name="Normal 2 7 3 11" xfId="35402" xr:uid="{00000000-0005-0000-0000-0000328F0000}"/>
    <cellStyle name="Normal 2 7 3 12" xfId="35403" xr:uid="{00000000-0005-0000-0000-0000338F0000}"/>
    <cellStyle name="Normal 2 7 3 2" xfId="2837" xr:uid="{00000000-0005-0000-0000-0000348F0000}"/>
    <cellStyle name="Normal 2 7 3 2 10" xfId="35404" xr:uid="{00000000-0005-0000-0000-0000358F0000}"/>
    <cellStyle name="Normal 2 7 3 2 11" xfId="35405" xr:uid="{00000000-0005-0000-0000-0000368F0000}"/>
    <cellStyle name="Normal 2 7 3 2 2" xfId="35406" xr:uid="{00000000-0005-0000-0000-0000378F0000}"/>
    <cellStyle name="Normal 2 7 3 2 2 10" xfId="35407" xr:uid="{00000000-0005-0000-0000-0000388F0000}"/>
    <cellStyle name="Normal 2 7 3 2 2 2" xfId="35408" xr:uid="{00000000-0005-0000-0000-0000398F0000}"/>
    <cellStyle name="Normal 2 7 3 2 2 2 2" xfId="35409" xr:uid="{00000000-0005-0000-0000-00003A8F0000}"/>
    <cellStyle name="Normal 2 7 3 2 2 2 2 2" xfId="35410" xr:uid="{00000000-0005-0000-0000-00003B8F0000}"/>
    <cellStyle name="Normal 2 7 3 2 2 2 2 3" xfId="35411" xr:uid="{00000000-0005-0000-0000-00003C8F0000}"/>
    <cellStyle name="Normal 2 7 3 2 2 2 2 4" xfId="35412" xr:uid="{00000000-0005-0000-0000-00003D8F0000}"/>
    <cellStyle name="Normal 2 7 3 2 2 2 2 5" xfId="35413" xr:uid="{00000000-0005-0000-0000-00003E8F0000}"/>
    <cellStyle name="Normal 2 7 3 2 2 2 2 6" xfId="35414" xr:uid="{00000000-0005-0000-0000-00003F8F0000}"/>
    <cellStyle name="Normal 2 7 3 2 2 2 2 7" xfId="35415" xr:uid="{00000000-0005-0000-0000-0000408F0000}"/>
    <cellStyle name="Normal 2 7 3 2 2 2 3" xfId="35416" xr:uid="{00000000-0005-0000-0000-0000418F0000}"/>
    <cellStyle name="Normal 2 7 3 2 2 2 4" xfId="35417" xr:uid="{00000000-0005-0000-0000-0000428F0000}"/>
    <cellStyle name="Normal 2 7 3 2 2 2 5" xfId="35418" xr:uid="{00000000-0005-0000-0000-0000438F0000}"/>
    <cellStyle name="Normal 2 7 3 2 2 2 6" xfId="35419" xr:uid="{00000000-0005-0000-0000-0000448F0000}"/>
    <cellStyle name="Normal 2 7 3 2 2 2 7" xfId="35420" xr:uid="{00000000-0005-0000-0000-0000458F0000}"/>
    <cellStyle name="Normal 2 7 3 2 2 2 8" xfId="35421" xr:uid="{00000000-0005-0000-0000-0000468F0000}"/>
    <cellStyle name="Normal 2 7 3 2 2 3" xfId="35422" xr:uid="{00000000-0005-0000-0000-0000478F0000}"/>
    <cellStyle name="Normal 2 7 3 2 2 3 2" xfId="35423" xr:uid="{00000000-0005-0000-0000-0000488F0000}"/>
    <cellStyle name="Normal 2 7 3 2 2 3 2 2" xfId="35424" xr:uid="{00000000-0005-0000-0000-0000498F0000}"/>
    <cellStyle name="Normal 2 7 3 2 2 3 2 3" xfId="35425" xr:uid="{00000000-0005-0000-0000-00004A8F0000}"/>
    <cellStyle name="Normal 2 7 3 2 2 3 2 4" xfId="35426" xr:uid="{00000000-0005-0000-0000-00004B8F0000}"/>
    <cellStyle name="Normal 2 7 3 2 2 3 2 5" xfId="35427" xr:uid="{00000000-0005-0000-0000-00004C8F0000}"/>
    <cellStyle name="Normal 2 7 3 2 2 3 2 6" xfId="35428" xr:uid="{00000000-0005-0000-0000-00004D8F0000}"/>
    <cellStyle name="Normal 2 7 3 2 2 3 2 7" xfId="35429" xr:uid="{00000000-0005-0000-0000-00004E8F0000}"/>
    <cellStyle name="Normal 2 7 3 2 2 3 3" xfId="35430" xr:uid="{00000000-0005-0000-0000-00004F8F0000}"/>
    <cellStyle name="Normal 2 7 3 2 2 3 4" xfId="35431" xr:uid="{00000000-0005-0000-0000-0000508F0000}"/>
    <cellStyle name="Normal 2 7 3 2 2 3 5" xfId="35432" xr:uid="{00000000-0005-0000-0000-0000518F0000}"/>
    <cellStyle name="Normal 2 7 3 2 2 3 6" xfId="35433" xr:uid="{00000000-0005-0000-0000-0000528F0000}"/>
    <cellStyle name="Normal 2 7 3 2 2 3 7" xfId="35434" xr:uid="{00000000-0005-0000-0000-0000538F0000}"/>
    <cellStyle name="Normal 2 7 3 2 2 3 8" xfId="35435" xr:uid="{00000000-0005-0000-0000-0000548F0000}"/>
    <cellStyle name="Normal 2 7 3 2 2 4" xfId="35436" xr:uid="{00000000-0005-0000-0000-0000558F0000}"/>
    <cellStyle name="Normal 2 7 3 2 2 4 2" xfId="35437" xr:uid="{00000000-0005-0000-0000-0000568F0000}"/>
    <cellStyle name="Normal 2 7 3 2 2 4 3" xfId="35438" xr:uid="{00000000-0005-0000-0000-0000578F0000}"/>
    <cellStyle name="Normal 2 7 3 2 2 4 4" xfId="35439" xr:uid="{00000000-0005-0000-0000-0000588F0000}"/>
    <cellStyle name="Normal 2 7 3 2 2 4 5" xfId="35440" xr:uid="{00000000-0005-0000-0000-0000598F0000}"/>
    <cellStyle name="Normal 2 7 3 2 2 4 6" xfId="35441" xr:uid="{00000000-0005-0000-0000-00005A8F0000}"/>
    <cellStyle name="Normal 2 7 3 2 2 4 7" xfId="35442" xr:uid="{00000000-0005-0000-0000-00005B8F0000}"/>
    <cellStyle name="Normal 2 7 3 2 2 5" xfId="35443" xr:uid="{00000000-0005-0000-0000-00005C8F0000}"/>
    <cellStyle name="Normal 2 7 3 2 2 6" xfId="35444" xr:uid="{00000000-0005-0000-0000-00005D8F0000}"/>
    <cellStyle name="Normal 2 7 3 2 2 7" xfId="35445" xr:uid="{00000000-0005-0000-0000-00005E8F0000}"/>
    <cellStyle name="Normal 2 7 3 2 2 8" xfId="35446" xr:uid="{00000000-0005-0000-0000-00005F8F0000}"/>
    <cellStyle name="Normal 2 7 3 2 2 9" xfId="35447" xr:uid="{00000000-0005-0000-0000-0000608F0000}"/>
    <cellStyle name="Normal 2 7 3 2 3" xfId="35448" xr:uid="{00000000-0005-0000-0000-0000618F0000}"/>
    <cellStyle name="Normal 2 7 3 2 3 2" xfId="35449" xr:uid="{00000000-0005-0000-0000-0000628F0000}"/>
    <cellStyle name="Normal 2 7 3 2 3 2 2" xfId="35450" xr:uid="{00000000-0005-0000-0000-0000638F0000}"/>
    <cellStyle name="Normal 2 7 3 2 3 2 2 2" xfId="35451" xr:uid="{00000000-0005-0000-0000-0000648F0000}"/>
    <cellStyle name="Normal 2 7 3 2 3 2 2 3" xfId="35452" xr:uid="{00000000-0005-0000-0000-0000658F0000}"/>
    <cellStyle name="Normal 2 7 3 2 3 2 2 4" xfId="35453" xr:uid="{00000000-0005-0000-0000-0000668F0000}"/>
    <cellStyle name="Normal 2 7 3 2 3 2 2 5" xfId="35454" xr:uid="{00000000-0005-0000-0000-0000678F0000}"/>
    <cellStyle name="Normal 2 7 3 2 3 2 2 6" xfId="35455" xr:uid="{00000000-0005-0000-0000-0000688F0000}"/>
    <cellStyle name="Normal 2 7 3 2 3 2 2 7" xfId="35456" xr:uid="{00000000-0005-0000-0000-0000698F0000}"/>
    <cellStyle name="Normal 2 7 3 2 3 2 3" xfId="35457" xr:uid="{00000000-0005-0000-0000-00006A8F0000}"/>
    <cellStyle name="Normal 2 7 3 2 3 2 4" xfId="35458" xr:uid="{00000000-0005-0000-0000-00006B8F0000}"/>
    <cellStyle name="Normal 2 7 3 2 3 2 5" xfId="35459" xr:uid="{00000000-0005-0000-0000-00006C8F0000}"/>
    <cellStyle name="Normal 2 7 3 2 3 2 6" xfId="35460" xr:uid="{00000000-0005-0000-0000-00006D8F0000}"/>
    <cellStyle name="Normal 2 7 3 2 3 2 7" xfId="35461" xr:uid="{00000000-0005-0000-0000-00006E8F0000}"/>
    <cellStyle name="Normal 2 7 3 2 3 2 8" xfId="35462" xr:uid="{00000000-0005-0000-0000-00006F8F0000}"/>
    <cellStyle name="Normal 2 7 3 2 3 3" xfId="35463" xr:uid="{00000000-0005-0000-0000-0000708F0000}"/>
    <cellStyle name="Normal 2 7 3 2 3 3 2" xfId="35464" xr:uid="{00000000-0005-0000-0000-0000718F0000}"/>
    <cellStyle name="Normal 2 7 3 2 3 3 3" xfId="35465" xr:uid="{00000000-0005-0000-0000-0000728F0000}"/>
    <cellStyle name="Normal 2 7 3 2 3 3 4" xfId="35466" xr:uid="{00000000-0005-0000-0000-0000738F0000}"/>
    <cellStyle name="Normal 2 7 3 2 3 3 5" xfId="35467" xr:uid="{00000000-0005-0000-0000-0000748F0000}"/>
    <cellStyle name="Normal 2 7 3 2 3 3 6" xfId="35468" xr:uid="{00000000-0005-0000-0000-0000758F0000}"/>
    <cellStyle name="Normal 2 7 3 2 3 3 7" xfId="35469" xr:uid="{00000000-0005-0000-0000-0000768F0000}"/>
    <cellStyle name="Normal 2 7 3 2 3 4" xfId="35470" xr:uid="{00000000-0005-0000-0000-0000778F0000}"/>
    <cellStyle name="Normal 2 7 3 2 3 5" xfId="35471" xr:uid="{00000000-0005-0000-0000-0000788F0000}"/>
    <cellStyle name="Normal 2 7 3 2 3 6" xfId="35472" xr:uid="{00000000-0005-0000-0000-0000798F0000}"/>
    <cellStyle name="Normal 2 7 3 2 3 7" xfId="35473" xr:uid="{00000000-0005-0000-0000-00007A8F0000}"/>
    <cellStyle name="Normal 2 7 3 2 3 8" xfId="35474" xr:uid="{00000000-0005-0000-0000-00007B8F0000}"/>
    <cellStyle name="Normal 2 7 3 2 3 9" xfId="35475" xr:uid="{00000000-0005-0000-0000-00007C8F0000}"/>
    <cellStyle name="Normal 2 7 3 2 4" xfId="35476" xr:uid="{00000000-0005-0000-0000-00007D8F0000}"/>
    <cellStyle name="Normal 2 7 3 2 4 2" xfId="35477" xr:uid="{00000000-0005-0000-0000-00007E8F0000}"/>
    <cellStyle name="Normal 2 7 3 2 4 2 2" xfId="35478" xr:uid="{00000000-0005-0000-0000-00007F8F0000}"/>
    <cellStyle name="Normal 2 7 3 2 4 2 3" xfId="35479" xr:uid="{00000000-0005-0000-0000-0000808F0000}"/>
    <cellStyle name="Normal 2 7 3 2 4 2 4" xfId="35480" xr:uid="{00000000-0005-0000-0000-0000818F0000}"/>
    <cellStyle name="Normal 2 7 3 2 4 2 5" xfId="35481" xr:uid="{00000000-0005-0000-0000-0000828F0000}"/>
    <cellStyle name="Normal 2 7 3 2 4 2 6" xfId="35482" xr:uid="{00000000-0005-0000-0000-0000838F0000}"/>
    <cellStyle name="Normal 2 7 3 2 4 2 7" xfId="35483" xr:uid="{00000000-0005-0000-0000-0000848F0000}"/>
    <cellStyle name="Normal 2 7 3 2 4 3" xfId="35484" xr:uid="{00000000-0005-0000-0000-0000858F0000}"/>
    <cellStyle name="Normal 2 7 3 2 4 4" xfId="35485" xr:uid="{00000000-0005-0000-0000-0000868F0000}"/>
    <cellStyle name="Normal 2 7 3 2 4 5" xfId="35486" xr:uid="{00000000-0005-0000-0000-0000878F0000}"/>
    <cellStyle name="Normal 2 7 3 2 4 6" xfId="35487" xr:uid="{00000000-0005-0000-0000-0000888F0000}"/>
    <cellStyle name="Normal 2 7 3 2 4 7" xfId="35488" xr:uid="{00000000-0005-0000-0000-0000898F0000}"/>
    <cellStyle name="Normal 2 7 3 2 4 8" xfId="35489" xr:uid="{00000000-0005-0000-0000-00008A8F0000}"/>
    <cellStyle name="Normal 2 7 3 2 5" xfId="35490" xr:uid="{00000000-0005-0000-0000-00008B8F0000}"/>
    <cellStyle name="Normal 2 7 3 2 5 2" xfId="35491" xr:uid="{00000000-0005-0000-0000-00008C8F0000}"/>
    <cellStyle name="Normal 2 7 3 2 5 3" xfId="35492" xr:uid="{00000000-0005-0000-0000-00008D8F0000}"/>
    <cellStyle name="Normal 2 7 3 2 5 4" xfId="35493" xr:uid="{00000000-0005-0000-0000-00008E8F0000}"/>
    <cellStyle name="Normal 2 7 3 2 5 5" xfId="35494" xr:uid="{00000000-0005-0000-0000-00008F8F0000}"/>
    <cellStyle name="Normal 2 7 3 2 5 6" xfId="35495" xr:uid="{00000000-0005-0000-0000-0000908F0000}"/>
    <cellStyle name="Normal 2 7 3 2 5 7" xfId="35496" xr:uid="{00000000-0005-0000-0000-0000918F0000}"/>
    <cellStyle name="Normal 2 7 3 2 6" xfId="35497" xr:uid="{00000000-0005-0000-0000-0000928F0000}"/>
    <cellStyle name="Normal 2 7 3 2 7" xfId="35498" xr:uid="{00000000-0005-0000-0000-0000938F0000}"/>
    <cellStyle name="Normal 2 7 3 2 8" xfId="35499" xr:uid="{00000000-0005-0000-0000-0000948F0000}"/>
    <cellStyle name="Normal 2 7 3 2 9" xfId="35500" xr:uid="{00000000-0005-0000-0000-0000958F0000}"/>
    <cellStyle name="Normal 2 7 3 3" xfId="2838" xr:uid="{00000000-0005-0000-0000-0000968F0000}"/>
    <cellStyle name="Normal 2 7 3 3 10" xfId="35501" xr:uid="{00000000-0005-0000-0000-0000978F0000}"/>
    <cellStyle name="Normal 2 7 3 3 2" xfId="35502" xr:uid="{00000000-0005-0000-0000-0000988F0000}"/>
    <cellStyle name="Normal 2 7 3 3 2 2" xfId="35503" xr:uid="{00000000-0005-0000-0000-0000998F0000}"/>
    <cellStyle name="Normal 2 7 3 3 2 2 2" xfId="35504" xr:uid="{00000000-0005-0000-0000-00009A8F0000}"/>
    <cellStyle name="Normal 2 7 3 3 2 2 3" xfId="35505" xr:uid="{00000000-0005-0000-0000-00009B8F0000}"/>
    <cellStyle name="Normal 2 7 3 3 2 2 4" xfId="35506" xr:uid="{00000000-0005-0000-0000-00009C8F0000}"/>
    <cellStyle name="Normal 2 7 3 3 2 2 5" xfId="35507" xr:uid="{00000000-0005-0000-0000-00009D8F0000}"/>
    <cellStyle name="Normal 2 7 3 3 2 2 6" xfId="35508" xr:uid="{00000000-0005-0000-0000-00009E8F0000}"/>
    <cellStyle name="Normal 2 7 3 3 2 2 7" xfId="35509" xr:uid="{00000000-0005-0000-0000-00009F8F0000}"/>
    <cellStyle name="Normal 2 7 3 3 2 3" xfId="35510" xr:uid="{00000000-0005-0000-0000-0000A08F0000}"/>
    <cellStyle name="Normal 2 7 3 3 2 4" xfId="35511" xr:uid="{00000000-0005-0000-0000-0000A18F0000}"/>
    <cellStyle name="Normal 2 7 3 3 2 5" xfId="35512" xr:uid="{00000000-0005-0000-0000-0000A28F0000}"/>
    <cellStyle name="Normal 2 7 3 3 2 6" xfId="35513" xr:uid="{00000000-0005-0000-0000-0000A38F0000}"/>
    <cellStyle name="Normal 2 7 3 3 2 7" xfId="35514" xr:uid="{00000000-0005-0000-0000-0000A48F0000}"/>
    <cellStyle name="Normal 2 7 3 3 2 8" xfId="35515" xr:uid="{00000000-0005-0000-0000-0000A58F0000}"/>
    <cellStyle name="Normal 2 7 3 3 3" xfId="35516" xr:uid="{00000000-0005-0000-0000-0000A68F0000}"/>
    <cellStyle name="Normal 2 7 3 3 3 2" xfId="35517" xr:uid="{00000000-0005-0000-0000-0000A78F0000}"/>
    <cellStyle name="Normal 2 7 3 3 3 2 2" xfId="35518" xr:uid="{00000000-0005-0000-0000-0000A88F0000}"/>
    <cellStyle name="Normal 2 7 3 3 3 2 3" xfId="35519" xr:uid="{00000000-0005-0000-0000-0000A98F0000}"/>
    <cellStyle name="Normal 2 7 3 3 3 2 4" xfId="35520" xr:uid="{00000000-0005-0000-0000-0000AA8F0000}"/>
    <cellStyle name="Normal 2 7 3 3 3 2 5" xfId="35521" xr:uid="{00000000-0005-0000-0000-0000AB8F0000}"/>
    <cellStyle name="Normal 2 7 3 3 3 2 6" xfId="35522" xr:uid="{00000000-0005-0000-0000-0000AC8F0000}"/>
    <cellStyle name="Normal 2 7 3 3 3 2 7" xfId="35523" xr:uid="{00000000-0005-0000-0000-0000AD8F0000}"/>
    <cellStyle name="Normal 2 7 3 3 3 3" xfId="35524" xr:uid="{00000000-0005-0000-0000-0000AE8F0000}"/>
    <cellStyle name="Normal 2 7 3 3 3 4" xfId="35525" xr:uid="{00000000-0005-0000-0000-0000AF8F0000}"/>
    <cellStyle name="Normal 2 7 3 3 3 5" xfId="35526" xr:uid="{00000000-0005-0000-0000-0000B08F0000}"/>
    <cellStyle name="Normal 2 7 3 3 3 6" xfId="35527" xr:uid="{00000000-0005-0000-0000-0000B18F0000}"/>
    <cellStyle name="Normal 2 7 3 3 3 7" xfId="35528" xr:uid="{00000000-0005-0000-0000-0000B28F0000}"/>
    <cellStyle name="Normal 2 7 3 3 3 8" xfId="35529" xr:uid="{00000000-0005-0000-0000-0000B38F0000}"/>
    <cellStyle name="Normal 2 7 3 3 4" xfId="35530" xr:uid="{00000000-0005-0000-0000-0000B48F0000}"/>
    <cellStyle name="Normal 2 7 3 3 4 2" xfId="35531" xr:uid="{00000000-0005-0000-0000-0000B58F0000}"/>
    <cellStyle name="Normal 2 7 3 3 4 3" xfId="35532" xr:uid="{00000000-0005-0000-0000-0000B68F0000}"/>
    <cellStyle name="Normal 2 7 3 3 4 4" xfId="35533" xr:uid="{00000000-0005-0000-0000-0000B78F0000}"/>
    <cellStyle name="Normal 2 7 3 3 4 5" xfId="35534" xr:uid="{00000000-0005-0000-0000-0000B88F0000}"/>
    <cellStyle name="Normal 2 7 3 3 4 6" xfId="35535" xr:uid="{00000000-0005-0000-0000-0000B98F0000}"/>
    <cellStyle name="Normal 2 7 3 3 4 7" xfId="35536" xr:uid="{00000000-0005-0000-0000-0000BA8F0000}"/>
    <cellStyle name="Normal 2 7 3 3 5" xfId="35537" xr:uid="{00000000-0005-0000-0000-0000BB8F0000}"/>
    <cellStyle name="Normal 2 7 3 3 6" xfId="35538" xr:uid="{00000000-0005-0000-0000-0000BC8F0000}"/>
    <cellStyle name="Normal 2 7 3 3 7" xfId="35539" xr:uid="{00000000-0005-0000-0000-0000BD8F0000}"/>
    <cellStyle name="Normal 2 7 3 3 8" xfId="35540" xr:uid="{00000000-0005-0000-0000-0000BE8F0000}"/>
    <cellStyle name="Normal 2 7 3 3 9" xfId="35541" xr:uid="{00000000-0005-0000-0000-0000BF8F0000}"/>
    <cellStyle name="Normal 2 7 3 4" xfId="35542" xr:uid="{00000000-0005-0000-0000-0000C08F0000}"/>
    <cellStyle name="Normal 2 7 3 4 2" xfId="35543" xr:uid="{00000000-0005-0000-0000-0000C18F0000}"/>
    <cellStyle name="Normal 2 7 3 4 2 2" xfId="35544" xr:uid="{00000000-0005-0000-0000-0000C28F0000}"/>
    <cellStyle name="Normal 2 7 3 4 2 2 2" xfId="35545" xr:uid="{00000000-0005-0000-0000-0000C38F0000}"/>
    <cellStyle name="Normal 2 7 3 4 2 2 3" xfId="35546" xr:uid="{00000000-0005-0000-0000-0000C48F0000}"/>
    <cellStyle name="Normal 2 7 3 4 2 2 4" xfId="35547" xr:uid="{00000000-0005-0000-0000-0000C58F0000}"/>
    <cellStyle name="Normal 2 7 3 4 2 2 5" xfId="35548" xr:uid="{00000000-0005-0000-0000-0000C68F0000}"/>
    <cellStyle name="Normal 2 7 3 4 2 2 6" xfId="35549" xr:uid="{00000000-0005-0000-0000-0000C78F0000}"/>
    <cellStyle name="Normal 2 7 3 4 2 2 7" xfId="35550" xr:uid="{00000000-0005-0000-0000-0000C88F0000}"/>
    <cellStyle name="Normal 2 7 3 4 2 3" xfId="35551" xr:uid="{00000000-0005-0000-0000-0000C98F0000}"/>
    <cellStyle name="Normal 2 7 3 4 2 4" xfId="35552" xr:uid="{00000000-0005-0000-0000-0000CA8F0000}"/>
    <cellStyle name="Normal 2 7 3 4 2 5" xfId="35553" xr:uid="{00000000-0005-0000-0000-0000CB8F0000}"/>
    <cellStyle name="Normal 2 7 3 4 2 6" xfId="35554" xr:uid="{00000000-0005-0000-0000-0000CC8F0000}"/>
    <cellStyle name="Normal 2 7 3 4 2 7" xfId="35555" xr:uid="{00000000-0005-0000-0000-0000CD8F0000}"/>
    <cellStyle name="Normal 2 7 3 4 2 8" xfId="35556" xr:uid="{00000000-0005-0000-0000-0000CE8F0000}"/>
    <cellStyle name="Normal 2 7 3 4 3" xfId="35557" xr:uid="{00000000-0005-0000-0000-0000CF8F0000}"/>
    <cellStyle name="Normal 2 7 3 4 3 2" xfId="35558" xr:uid="{00000000-0005-0000-0000-0000D08F0000}"/>
    <cellStyle name="Normal 2 7 3 4 3 3" xfId="35559" xr:uid="{00000000-0005-0000-0000-0000D18F0000}"/>
    <cellStyle name="Normal 2 7 3 4 3 4" xfId="35560" xr:uid="{00000000-0005-0000-0000-0000D28F0000}"/>
    <cellStyle name="Normal 2 7 3 4 3 5" xfId="35561" xr:uid="{00000000-0005-0000-0000-0000D38F0000}"/>
    <cellStyle name="Normal 2 7 3 4 3 6" xfId="35562" xr:uid="{00000000-0005-0000-0000-0000D48F0000}"/>
    <cellStyle name="Normal 2 7 3 4 3 7" xfId="35563" xr:uid="{00000000-0005-0000-0000-0000D58F0000}"/>
    <cellStyle name="Normal 2 7 3 4 4" xfId="35564" xr:uid="{00000000-0005-0000-0000-0000D68F0000}"/>
    <cellStyle name="Normal 2 7 3 4 5" xfId="35565" xr:uid="{00000000-0005-0000-0000-0000D78F0000}"/>
    <cellStyle name="Normal 2 7 3 4 6" xfId="35566" xr:uid="{00000000-0005-0000-0000-0000D88F0000}"/>
    <cellStyle name="Normal 2 7 3 4 7" xfId="35567" xr:uid="{00000000-0005-0000-0000-0000D98F0000}"/>
    <cellStyle name="Normal 2 7 3 4 8" xfId="35568" xr:uid="{00000000-0005-0000-0000-0000DA8F0000}"/>
    <cellStyle name="Normal 2 7 3 4 9" xfId="35569" xr:uid="{00000000-0005-0000-0000-0000DB8F0000}"/>
    <cellStyle name="Normal 2 7 3 5" xfId="35570" xr:uid="{00000000-0005-0000-0000-0000DC8F0000}"/>
    <cellStyle name="Normal 2 7 3 5 2" xfId="35571" xr:uid="{00000000-0005-0000-0000-0000DD8F0000}"/>
    <cellStyle name="Normal 2 7 3 5 2 2" xfId="35572" xr:uid="{00000000-0005-0000-0000-0000DE8F0000}"/>
    <cellStyle name="Normal 2 7 3 5 2 3" xfId="35573" xr:uid="{00000000-0005-0000-0000-0000DF8F0000}"/>
    <cellStyle name="Normal 2 7 3 5 2 4" xfId="35574" xr:uid="{00000000-0005-0000-0000-0000E08F0000}"/>
    <cellStyle name="Normal 2 7 3 5 2 5" xfId="35575" xr:uid="{00000000-0005-0000-0000-0000E18F0000}"/>
    <cellStyle name="Normal 2 7 3 5 2 6" xfId="35576" xr:uid="{00000000-0005-0000-0000-0000E28F0000}"/>
    <cellStyle name="Normal 2 7 3 5 2 7" xfId="35577" xr:uid="{00000000-0005-0000-0000-0000E38F0000}"/>
    <cellStyle name="Normal 2 7 3 5 3" xfId="35578" xr:uid="{00000000-0005-0000-0000-0000E48F0000}"/>
    <cellStyle name="Normal 2 7 3 5 4" xfId="35579" xr:uid="{00000000-0005-0000-0000-0000E58F0000}"/>
    <cellStyle name="Normal 2 7 3 5 5" xfId="35580" xr:uid="{00000000-0005-0000-0000-0000E68F0000}"/>
    <cellStyle name="Normal 2 7 3 5 6" xfId="35581" xr:uid="{00000000-0005-0000-0000-0000E78F0000}"/>
    <cellStyle name="Normal 2 7 3 5 7" xfId="35582" xr:uid="{00000000-0005-0000-0000-0000E88F0000}"/>
    <cellStyle name="Normal 2 7 3 5 8" xfId="35583" xr:uid="{00000000-0005-0000-0000-0000E98F0000}"/>
    <cellStyle name="Normal 2 7 3 6" xfId="35584" xr:uid="{00000000-0005-0000-0000-0000EA8F0000}"/>
    <cellStyle name="Normal 2 7 3 6 2" xfId="35585" xr:uid="{00000000-0005-0000-0000-0000EB8F0000}"/>
    <cellStyle name="Normal 2 7 3 6 3" xfId="35586" xr:uid="{00000000-0005-0000-0000-0000EC8F0000}"/>
    <cellStyle name="Normal 2 7 3 6 4" xfId="35587" xr:uid="{00000000-0005-0000-0000-0000ED8F0000}"/>
    <cellStyle name="Normal 2 7 3 6 5" xfId="35588" xr:uid="{00000000-0005-0000-0000-0000EE8F0000}"/>
    <cellStyle name="Normal 2 7 3 6 6" xfId="35589" xr:uid="{00000000-0005-0000-0000-0000EF8F0000}"/>
    <cellStyle name="Normal 2 7 3 6 7" xfId="35590" xr:uid="{00000000-0005-0000-0000-0000F08F0000}"/>
    <cellStyle name="Normal 2 7 3 7" xfId="35591" xr:uid="{00000000-0005-0000-0000-0000F18F0000}"/>
    <cellStyle name="Normal 2 7 3 8" xfId="35592" xr:uid="{00000000-0005-0000-0000-0000F28F0000}"/>
    <cellStyle name="Normal 2 7 3 9" xfId="35593" xr:uid="{00000000-0005-0000-0000-0000F38F0000}"/>
    <cellStyle name="Normal 2 7 4" xfId="35594" xr:uid="{00000000-0005-0000-0000-0000F48F0000}"/>
    <cellStyle name="Normal 2 7 4 10" xfId="35595" xr:uid="{00000000-0005-0000-0000-0000F58F0000}"/>
    <cellStyle name="Normal 2 7 4 11" xfId="35596" xr:uid="{00000000-0005-0000-0000-0000F68F0000}"/>
    <cellStyle name="Normal 2 7 4 12" xfId="57368" xr:uid="{00000000-0005-0000-0000-0000F78F0000}"/>
    <cellStyle name="Normal 2 7 4 2" xfId="35597" xr:uid="{00000000-0005-0000-0000-0000F88F0000}"/>
    <cellStyle name="Normal 2 7 4 2 10" xfId="35598" xr:uid="{00000000-0005-0000-0000-0000F98F0000}"/>
    <cellStyle name="Normal 2 7 4 2 2" xfId="35599" xr:uid="{00000000-0005-0000-0000-0000FA8F0000}"/>
    <cellStyle name="Normal 2 7 4 2 2 2" xfId="35600" xr:uid="{00000000-0005-0000-0000-0000FB8F0000}"/>
    <cellStyle name="Normal 2 7 4 2 2 2 2" xfId="35601" xr:uid="{00000000-0005-0000-0000-0000FC8F0000}"/>
    <cellStyle name="Normal 2 7 4 2 2 2 3" xfId="35602" xr:uid="{00000000-0005-0000-0000-0000FD8F0000}"/>
    <cellStyle name="Normal 2 7 4 2 2 2 4" xfId="35603" xr:uid="{00000000-0005-0000-0000-0000FE8F0000}"/>
    <cellStyle name="Normal 2 7 4 2 2 2 5" xfId="35604" xr:uid="{00000000-0005-0000-0000-0000FF8F0000}"/>
    <cellStyle name="Normal 2 7 4 2 2 2 6" xfId="35605" xr:uid="{00000000-0005-0000-0000-000000900000}"/>
    <cellStyle name="Normal 2 7 4 2 2 2 7" xfId="35606" xr:uid="{00000000-0005-0000-0000-000001900000}"/>
    <cellStyle name="Normal 2 7 4 2 2 3" xfId="35607" xr:uid="{00000000-0005-0000-0000-000002900000}"/>
    <cellStyle name="Normal 2 7 4 2 2 4" xfId="35608" xr:uid="{00000000-0005-0000-0000-000003900000}"/>
    <cellStyle name="Normal 2 7 4 2 2 5" xfId="35609" xr:uid="{00000000-0005-0000-0000-000004900000}"/>
    <cellStyle name="Normal 2 7 4 2 2 6" xfId="35610" xr:uid="{00000000-0005-0000-0000-000005900000}"/>
    <cellStyle name="Normal 2 7 4 2 2 7" xfId="35611" xr:uid="{00000000-0005-0000-0000-000006900000}"/>
    <cellStyle name="Normal 2 7 4 2 2 8" xfId="35612" xr:uid="{00000000-0005-0000-0000-000007900000}"/>
    <cellStyle name="Normal 2 7 4 2 3" xfId="35613" xr:uid="{00000000-0005-0000-0000-000008900000}"/>
    <cellStyle name="Normal 2 7 4 2 3 2" xfId="35614" xr:uid="{00000000-0005-0000-0000-000009900000}"/>
    <cellStyle name="Normal 2 7 4 2 3 2 2" xfId="35615" xr:uid="{00000000-0005-0000-0000-00000A900000}"/>
    <cellStyle name="Normal 2 7 4 2 3 2 3" xfId="35616" xr:uid="{00000000-0005-0000-0000-00000B900000}"/>
    <cellStyle name="Normal 2 7 4 2 3 2 4" xfId="35617" xr:uid="{00000000-0005-0000-0000-00000C900000}"/>
    <cellStyle name="Normal 2 7 4 2 3 2 5" xfId="35618" xr:uid="{00000000-0005-0000-0000-00000D900000}"/>
    <cellStyle name="Normal 2 7 4 2 3 2 6" xfId="35619" xr:uid="{00000000-0005-0000-0000-00000E900000}"/>
    <cellStyle name="Normal 2 7 4 2 3 2 7" xfId="35620" xr:uid="{00000000-0005-0000-0000-00000F900000}"/>
    <cellStyle name="Normal 2 7 4 2 3 3" xfId="35621" xr:uid="{00000000-0005-0000-0000-000010900000}"/>
    <cellStyle name="Normal 2 7 4 2 3 4" xfId="35622" xr:uid="{00000000-0005-0000-0000-000011900000}"/>
    <cellStyle name="Normal 2 7 4 2 3 5" xfId="35623" xr:uid="{00000000-0005-0000-0000-000012900000}"/>
    <cellStyle name="Normal 2 7 4 2 3 6" xfId="35624" xr:uid="{00000000-0005-0000-0000-000013900000}"/>
    <cellStyle name="Normal 2 7 4 2 3 7" xfId="35625" xr:uid="{00000000-0005-0000-0000-000014900000}"/>
    <cellStyle name="Normal 2 7 4 2 3 8" xfId="35626" xr:uid="{00000000-0005-0000-0000-000015900000}"/>
    <cellStyle name="Normal 2 7 4 2 4" xfId="35627" xr:uid="{00000000-0005-0000-0000-000016900000}"/>
    <cellStyle name="Normal 2 7 4 2 4 2" xfId="35628" xr:uid="{00000000-0005-0000-0000-000017900000}"/>
    <cellStyle name="Normal 2 7 4 2 4 3" xfId="35629" xr:uid="{00000000-0005-0000-0000-000018900000}"/>
    <cellStyle name="Normal 2 7 4 2 4 4" xfId="35630" xr:uid="{00000000-0005-0000-0000-000019900000}"/>
    <cellStyle name="Normal 2 7 4 2 4 5" xfId="35631" xr:uid="{00000000-0005-0000-0000-00001A900000}"/>
    <cellStyle name="Normal 2 7 4 2 4 6" xfId="35632" xr:uid="{00000000-0005-0000-0000-00001B900000}"/>
    <cellStyle name="Normal 2 7 4 2 4 7" xfId="35633" xr:uid="{00000000-0005-0000-0000-00001C900000}"/>
    <cellStyle name="Normal 2 7 4 2 5" xfId="35634" xr:uid="{00000000-0005-0000-0000-00001D900000}"/>
    <cellStyle name="Normal 2 7 4 2 6" xfId="35635" xr:uid="{00000000-0005-0000-0000-00001E900000}"/>
    <cellStyle name="Normal 2 7 4 2 7" xfId="35636" xr:uid="{00000000-0005-0000-0000-00001F900000}"/>
    <cellStyle name="Normal 2 7 4 2 8" xfId="35637" xr:uid="{00000000-0005-0000-0000-000020900000}"/>
    <cellStyle name="Normal 2 7 4 2 9" xfId="35638" xr:uid="{00000000-0005-0000-0000-000021900000}"/>
    <cellStyle name="Normal 2 7 4 3" xfId="35639" xr:uid="{00000000-0005-0000-0000-000022900000}"/>
    <cellStyle name="Normal 2 7 4 3 2" xfId="35640" xr:uid="{00000000-0005-0000-0000-000023900000}"/>
    <cellStyle name="Normal 2 7 4 3 2 2" xfId="35641" xr:uid="{00000000-0005-0000-0000-000024900000}"/>
    <cellStyle name="Normal 2 7 4 3 2 2 2" xfId="35642" xr:uid="{00000000-0005-0000-0000-000025900000}"/>
    <cellStyle name="Normal 2 7 4 3 2 2 3" xfId="35643" xr:uid="{00000000-0005-0000-0000-000026900000}"/>
    <cellStyle name="Normal 2 7 4 3 2 2 4" xfId="35644" xr:uid="{00000000-0005-0000-0000-000027900000}"/>
    <cellStyle name="Normal 2 7 4 3 2 2 5" xfId="35645" xr:uid="{00000000-0005-0000-0000-000028900000}"/>
    <cellStyle name="Normal 2 7 4 3 2 2 6" xfId="35646" xr:uid="{00000000-0005-0000-0000-000029900000}"/>
    <cellStyle name="Normal 2 7 4 3 2 2 7" xfId="35647" xr:uid="{00000000-0005-0000-0000-00002A900000}"/>
    <cellStyle name="Normal 2 7 4 3 2 3" xfId="35648" xr:uid="{00000000-0005-0000-0000-00002B900000}"/>
    <cellStyle name="Normal 2 7 4 3 2 4" xfId="35649" xr:uid="{00000000-0005-0000-0000-00002C900000}"/>
    <cellStyle name="Normal 2 7 4 3 2 5" xfId="35650" xr:uid="{00000000-0005-0000-0000-00002D900000}"/>
    <cellStyle name="Normal 2 7 4 3 2 6" xfId="35651" xr:uid="{00000000-0005-0000-0000-00002E900000}"/>
    <cellStyle name="Normal 2 7 4 3 2 7" xfId="35652" xr:uid="{00000000-0005-0000-0000-00002F900000}"/>
    <cellStyle name="Normal 2 7 4 3 2 8" xfId="35653" xr:uid="{00000000-0005-0000-0000-000030900000}"/>
    <cellStyle name="Normal 2 7 4 3 3" xfId="35654" xr:uid="{00000000-0005-0000-0000-000031900000}"/>
    <cellStyle name="Normal 2 7 4 3 3 2" xfId="35655" xr:uid="{00000000-0005-0000-0000-000032900000}"/>
    <cellStyle name="Normal 2 7 4 3 3 3" xfId="35656" xr:uid="{00000000-0005-0000-0000-000033900000}"/>
    <cellStyle name="Normal 2 7 4 3 3 4" xfId="35657" xr:uid="{00000000-0005-0000-0000-000034900000}"/>
    <cellStyle name="Normal 2 7 4 3 3 5" xfId="35658" xr:uid="{00000000-0005-0000-0000-000035900000}"/>
    <cellStyle name="Normal 2 7 4 3 3 6" xfId="35659" xr:uid="{00000000-0005-0000-0000-000036900000}"/>
    <cellStyle name="Normal 2 7 4 3 3 7" xfId="35660" xr:uid="{00000000-0005-0000-0000-000037900000}"/>
    <cellStyle name="Normal 2 7 4 3 4" xfId="35661" xr:uid="{00000000-0005-0000-0000-000038900000}"/>
    <cellStyle name="Normal 2 7 4 3 5" xfId="35662" xr:uid="{00000000-0005-0000-0000-000039900000}"/>
    <cellStyle name="Normal 2 7 4 3 6" xfId="35663" xr:uid="{00000000-0005-0000-0000-00003A900000}"/>
    <cellStyle name="Normal 2 7 4 3 7" xfId="35664" xr:uid="{00000000-0005-0000-0000-00003B900000}"/>
    <cellStyle name="Normal 2 7 4 3 8" xfId="35665" xr:uid="{00000000-0005-0000-0000-00003C900000}"/>
    <cellStyle name="Normal 2 7 4 3 9" xfId="35666" xr:uid="{00000000-0005-0000-0000-00003D900000}"/>
    <cellStyle name="Normal 2 7 4 4" xfId="35667" xr:uid="{00000000-0005-0000-0000-00003E900000}"/>
    <cellStyle name="Normal 2 7 4 4 2" xfId="35668" xr:uid="{00000000-0005-0000-0000-00003F900000}"/>
    <cellStyle name="Normal 2 7 4 4 2 2" xfId="35669" xr:uid="{00000000-0005-0000-0000-000040900000}"/>
    <cellStyle name="Normal 2 7 4 4 2 3" xfId="35670" xr:uid="{00000000-0005-0000-0000-000041900000}"/>
    <cellStyle name="Normal 2 7 4 4 2 4" xfId="35671" xr:uid="{00000000-0005-0000-0000-000042900000}"/>
    <cellStyle name="Normal 2 7 4 4 2 5" xfId="35672" xr:uid="{00000000-0005-0000-0000-000043900000}"/>
    <cellStyle name="Normal 2 7 4 4 2 6" xfId="35673" xr:uid="{00000000-0005-0000-0000-000044900000}"/>
    <cellStyle name="Normal 2 7 4 4 2 7" xfId="35674" xr:uid="{00000000-0005-0000-0000-000045900000}"/>
    <cellStyle name="Normal 2 7 4 4 3" xfId="35675" xr:uid="{00000000-0005-0000-0000-000046900000}"/>
    <cellStyle name="Normal 2 7 4 4 4" xfId="35676" xr:uid="{00000000-0005-0000-0000-000047900000}"/>
    <cellStyle name="Normal 2 7 4 4 5" xfId="35677" xr:uid="{00000000-0005-0000-0000-000048900000}"/>
    <cellStyle name="Normal 2 7 4 4 6" xfId="35678" xr:uid="{00000000-0005-0000-0000-000049900000}"/>
    <cellStyle name="Normal 2 7 4 4 7" xfId="35679" xr:uid="{00000000-0005-0000-0000-00004A900000}"/>
    <cellStyle name="Normal 2 7 4 4 8" xfId="35680" xr:uid="{00000000-0005-0000-0000-00004B900000}"/>
    <cellStyle name="Normal 2 7 4 5" xfId="35681" xr:uid="{00000000-0005-0000-0000-00004C900000}"/>
    <cellStyle name="Normal 2 7 4 5 2" xfId="35682" xr:uid="{00000000-0005-0000-0000-00004D900000}"/>
    <cellStyle name="Normal 2 7 4 5 3" xfId="35683" xr:uid="{00000000-0005-0000-0000-00004E900000}"/>
    <cellStyle name="Normal 2 7 4 5 4" xfId="35684" xr:uid="{00000000-0005-0000-0000-00004F900000}"/>
    <cellStyle name="Normal 2 7 4 5 5" xfId="35685" xr:uid="{00000000-0005-0000-0000-000050900000}"/>
    <cellStyle name="Normal 2 7 4 5 6" xfId="35686" xr:uid="{00000000-0005-0000-0000-000051900000}"/>
    <cellStyle name="Normal 2 7 4 5 7" xfId="35687" xr:uid="{00000000-0005-0000-0000-000052900000}"/>
    <cellStyle name="Normal 2 7 4 6" xfId="35688" xr:uid="{00000000-0005-0000-0000-000053900000}"/>
    <cellStyle name="Normal 2 7 4 7" xfId="35689" xr:uid="{00000000-0005-0000-0000-000054900000}"/>
    <cellStyle name="Normal 2 7 4 8" xfId="35690" xr:uid="{00000000-0005-0000-0000-000055900000}"/>
    <cellStyle name="Normal 2 7 4 9" xfId="35691" xr:uid="{00000000-0005-0000-0000-000056900000}"/>
    <cellStyle name="Normal 2 7 5" xfId="35692" xr:uid="{00000000-0005-0000-0000-000057900000}"/>
    <cellStyle name="Normal 2 7 5 10" xfId="35693" xr:uid="{00000000-0005-0000-0000-000058900000}"/>
    <cellStyle name="Normal 2 7 5 11" xfId="35694" xr:uid="{00000000-0005-0000-0000-000059900000}"/>
    <cellStyle name="Normal 2 7 5 2" xfId="35695" xr:uid="{00000000-0005-0000-0000-00005A900000}"/>
    <cellStyle name="Normal 2 7 5 2 10" xfId="35696" xr:uid="{00000000-0005-0000-0000-00005B900000}"/>
    <cellStyle name="Normal 2 7 5 2 2" xfId="35697" xr:uid="{00000000-0005-0000-0000-00005C900000}"/>
    <cellStyle name="Normal 2 7 5 2 2 2" xfId="35698" xr:uid="{00000000-0005-0000-0000-00005D900000}"/>
    <cellStyle name="Normal 2 7 5 2 2 2 2" xfId="35699" xr:uid="{00000000-0005-0000-0000-00005E900000}"/>
    <cellStyle name="Normal 2 7 5 2 2 2 3" xfId="35700" xr:uid="{00000000-0005-0000-0000-00005F900000}"/>
    <cellStyle name="Normal 2 7 5 2 2 2 4" xfId="35701" xr:uid="{00000000-0005-0000-0000-000060900000}"/>
    <cellStyle name="Normal 2 7 5 2 2 2 5" xfId="35702" xr:uid="{00000000-0005-0000-0000-000061900000}"/>
    <cellStyle name="Normal 2 7 5 2 2 2 6" xfId="35703" xr:uid="{00000000-0005-0000-0000-000062900000}"/>
    <cellStyle name="Normal 2 7 5 2 2 2 7" xfId="35704" xr:uid="{00000000-0005-0000-0000-000063900000}"/>
    <cellStyle name="Normal 2 7 5 2 2 3" xfId="35705" xr:uid="{00000000-0005-0000-0000-000064900000}"/>
    <cellStyle name="Normal 2 7 5 2 2 4" xfId="35706" xr:uid="{00000000-0005-0000-0000-000065900000}"/>
    <cellStyle name="Normal 2 7 5 2 2 5" xfId="35707" xr:uid="{00000000-0005-0000-0000-000066900000}"/>
    <cellStyle name="Normal 2 7 5 2 2 6" xfId="35708" xr:uid="{00000000-0005-0000-0000-000067900000}"/>
    <cellStyle name="Normal 2 7 5 2 2 7" xfId="35709" xr:uid="{00000000-0005-0000-0000-000068900000}"/>
    <cellStyle name="Normal 2 7 5 2 2 8" xfId="35710" xr:uid="{00000000-0005-0000-0000-000069900000}"/>
    <cellStyle name="Normal 2 7 5 2 3" xfId="35711" xr:uid="{00000000-0005-0000-0000-00006A900000}"/>
    <cellStyle name="Normal 2 7 5 2 3 2" xfId="35712" xr:uid="{00000000-0005-0000-0000-00006B900000}"/>
    <cellStyle name="Normal 2 7 5 2 3 2 2" xfId="35713" xr:uid="{00000000-0005-0000-0000-00006C900000}"/>
    <cellStyle name="Normal 2 7 5 2 3 2 3" xfId="35714" xr:uid="{00000000-0005-0000-0000-00006D900000}"/>
    <cellStyle name="Normal 2 7 5 2 3 2 4" xfId="35715" xr:uid="{00000000-0005-0000-0000-00006E900000}"/>
    <cellStyle name="Normal 2 7 5 2 3 2 5" xfId="35716" xr:uid="{00000000-0005-0000-0000-00006F900000}"/>
    <cellStyle name="Normal 2 7 5 2 3 2 6" xfId="35717" xr:uid="{00000000-0005-0000-0000-000070900000}"/>
    <cellStyle name="Normal 2 7 5 2 3 2 7" xfId="35718" xr:uid="{00000000-0005-0000-0000-000071900000}"/>
    <cellStyle name="Normal 2 7 5 2 3 3" xfId="35719" xr:uid="{00000000-0005-0000-0000-000072900000}"/>
    <cellStyle name="Normal 2 7 5 2 3 4" xfId="35720" xr:uid="{00000000-0005-0000-0000-000073900000}"/>
    <cellStyle name="Normal 2 7 5 2 3 5" xfId="35721" xr:uid="{00000000-0005-0000-0000-000074900000}"/>
    <cellStyle name="Normal 2 7 5 2 3 6" xfId="35722" xr:uid="{00000000-0005-0000-0000-000075900000}"/>
    <cellStyle name="Normal 2 7 5 2 3 7" xfId="35723" xr:uid="{00000000-0005-0000-0000-000076900000}"/>
    <cellStyle name="Normal 2 7 5 2 3 8" xfId="35724" xr:uid="{00000000-0005-0000-0000-000077900000}"/>
    <cellStyle name="Normal 2 7 5 2 4" xfId="35725" xr:uid="{00000000-0005-0000-0000-000078900000}"/>
    <cellStyle name="Normal 2 7 5 2 4 2" xfId="35726" xr:uid="{00000000-0005-0000-0000-000079900000}"/>
    <cellStyle name="Normal 2 7 5 2 4 3" xfId="35727" xr:uid="{00000000-0005-0000-0000-00007A900000}"/>
    <cellStyle name="Normal 2 7 5 2 4 4" xfId="35728" xr:uid="{00000000-0005-0000-0000-00007B900000}"/>
    <cellStyle name="Normal 2 7 5 2 4 5" xfId="35729" xr:uid="{00000000-0005-0000-0000-00007C900000}"/>
    <cellStyle name="Normal 2 7 5 2 4 6" xfId="35730" xr:uid="{00000000-0005-0000-0000-00007D900000}"/>
    <cellStyle name="Normal 2 7 5 2 4 7" xfId="35731" xr:uid="{00000000-0005-0000-0000-00007E900000}"/>
    <cellStyle name="Normal 2 7 5 2 5" xfId="35732" xr:uid="{00000000-0005-0000-0000-00007F900000}"/>
    <cellStyle name="Normal 2 7 5 2 6" xfId="35733" xr:uid="{00000000-0005-0000-0000-000080900000}"/>
    <cellStyle name="Normal 2 7 5 2 7" xfId="35734" xr:uid="{00000000-0005-0000-0000-000081900000}"/>
    <cellStyle name="Normal 2 7 5 2 8" xfId="35735" xr:uid="{00000000-0005-0000-0000-000082900000}"/>
    <cellStyle name="Normal 2 7 5 2 9" xfId="35736" xr:uid="{00000000-0005-0000-0000-000083900000}"/>
    <cellStyle name="Normal 2 7 5 3" xfId="35737" xr:uid="{00000000-0005-0000-0000-000084900000}"/>
    <cellStyle name="Normal 2 7 5 3 2" xfId="35738" xr:uid="{00000000-0005-0000-0000-000085900000}"/>
    <cellStyle name="Normal 2 7 5 3 2 2" xfId="35739" xr:uid="{00000000-0005-0000-0000-000086900000}"/>
    <cellStyle name="Normal 2 7 5 3 2 2 2" xfId="35740" xr:uid="{00000000-0005-0000-0000-000087900000}"/>
    <cellStyle name="Normal 2 7 5 3 2 2 3" xfId="35741" xr:uid="{00000000-0005-0000-0000-000088900000}"/>
    <cellStyle name="Normal 2 7 5 3 2 2 4" xfId="35742" xr:uid="{00000000-0005-0000-0000-000089900000}"/>
    <cellStyle name="Normal 2 7 5 3 2 2 5" xfId="35743" xr:uid="{00000000-0005-0000-0000-00008A900000}"/>
    <cellStyle name="Normal 2 7 5 3 2 2 6" xfId="35744" xr:uid="{00000000-0005-0000-0000-00008B900000}"/>
    <cellStyle name="Normal 2 7 5 3 2 2 7" xfId="35745" xr:uid="{00000000-0005-0000-0000-00008C900000}"/>
    <cellStyle name="Normal 2 7 5 3 2 3" xfId="35746" xr:uid="{00000000-0005-0000-0000-00008D900000}"/>
    <cellStyle name="Normal 2 7 5 3 2 4" xfId="35747" xr:uid="{00000000-0005-0000-0000-00008E900000}"/>
    <cellStyle name="Normal 2 7 5 3 2 5" xfId="35748" xr:uid="{00000000-0005-0000-0000-00008F900000}"/>
    <cellStyle name="Normal 2 7 5 3 2 6" xfId="35749" xr:uid="{00000000-0005-0000-0000-000090900000}"/>
    <cellStyle name="Normal 2 7 5 3 2 7" xfId="35750" xr:uid="{00000000-0005-0000-0000-000091900000}"/>
    <cellStyle name="Normal 2 7 5 3 2 8" xfId="35751" xr:uid="{00000000-0005-0000-0000-000092900000}"/>
    <cellStyle name="Normal 2 7 5 3 3" xfId="35752" xr:uid="{00000000-0005-0000-0000-000093900000}"/>
    <cellStyle name="Normal 2 7 5 3 3 2" xfId="35753" xr:uid="{00000000-0005-0000-0000-000094900000}"/>
    <cellStyle name="Normal 2 7 5 3 3 3" xfId="35754" xr:uid="{00000000-0005-0000-0000-000095900000}"/>
    <cellStyle name="Normal 2 7 5 3 3 4" xfId="35755" xr:uid="{00000000-0005-0000-0000-000096900000}"/>
    <cellStyle name="Normal 2 7 5 3 3 5" xfId="35756" xr:uid="{00000000-0005-0000-0000-000097900000}"/>
    <cellStyle name="Normal 2 7 5 3 3 6" xfId="35757" xr:uid="{00000000-0005-0000-0000-000098900000}"/>
    <cellStyle name="Normal 2 7 5 3 3 7" xfId="35758" xr:uid="{00000000-0005-0000-0000-000099900000}"/>
    <cellStyle name="Normal 2 7 5 3 4" xfId="35759" xr:uid="{00000000-0005-0000-0000-00009A900000}"/>
    <cellStyle name="Normal 2 7 5 3 5" xfId="35760" xr:uid="{00000000-0005-0000-0000-00009B900000}"/>
    <cellStyle name="Normal 2 7 5 3 6" xfId="35761" xr:uid="{00000000-0005-0000-0000-00009C900000}"/>
    <cellStyle name="Normal 2 7 5 3 7" xfId="35762" xr:uid="{00000000-0005-0000-0000-00009D900000}"/>
    <cellStyle name="Normal 2 7 5 3 8" xfId="35763" xr:uid="{00000000-0005-0000-0000-00009E900000}"/>
    <cellStyle name="Normal 2 7 5 3 9" xfId="35764" xr:uid="{00000000-0005-0000-0000-00009F900000}"/>
    <cellStyle name="Normal 2 7 5 4" xfId="35765" xr:uid="{00000000-0005-0000-0000-0000A0900000}"/>
    <cellStyle name="Normal 2 7 5 4 2" xfId="35766" xr:uid="{00000000-0005-0000-0000-0000A1900000}"/>
    <cellStyle name="Normal 2 7 5 4 2 2" xfId="35767" xr:uid="{00000000-0005-0000-0000-0000A2900000}"/>
    <cellStyle name="Normal 2 7 5 4 2 3" xfId="35768" xr:uid="{00000000-0005-0000-0000-0000A3900000}"/>
    <cellStyle name="Normal 2 7 5 4 2 4" xfId="35769" xr:uid="{00000000-0005-0000-0000-0000A4900000}"/>
    <cellStyle name="Normal 2 7 5 4 2 5" xfId="35770" xr:uid="{00000000-0005-0000-0000-0000A5900000}"/>
    <cellStyle name="Normal 2 7 5 4 2 6" xfId="35771" xr:uid="{00000000-0005-0000-0000-0000A6900000}"/>
    <cellStyle name="Normal 2 7 5 4 2 7" xfId="35772" xr:uid="{00000000-0005-0000-0000-0000A7900000}"/>
    <cellStyle name="Normal 2 7 5 4 3" xfId="35773" xr:uid="{00000000-0005-0000-0000-0000A8900000}"/>
    <cellStyle name="Normal 2 7 5 4 4" xfId="35774" xr:uid="{00000000-0005-0000-0000-0000A9900000}"/>
    <cellStyle name="Normal 2 7 5 4 5" xfId="35775" xr:uid="{00000000-0005-0000-0000-0000AA900000}"/>
    <cellStyle name="Normal 2 7 5 4 6" xfId="35776" xr:uid="{00000000-0005-0000-0000-0000AB900000}"/>
    <cellStyle name="Normal 2 7 5 4 7" xfId="35777" xr:uid="{00000000-0005-0000-0000-0000AC900000}"/>
    <cellStyle name="Normal 2 7 5 4 8" xfId="35778" xr:uid="{00000000-0005-0000-0000-0000AD900000}"/>
    <cellStyle name="Normal 2 7 5 5" xfId="35779" xr:uid="{00000000-0005-0000-0000-0000AE900000}"/>
    <cellStyle name="Normal 2 7 5 5 2" xfId="35780" xr:uid="{00000000-0005-0000-0000-0000AF900000}"/>
    <cellStyle name="Normal 2 7 5 5 3" xfId="35781" xr:uid="{00000000-0005-0000-0000-0000B0900000}"/>
    <cellStyle name="Normal 2 7 5 5 4" xfId="35782" xr:uid="{00000000-0005-0000-0000-0000B1900000}"/>
    <cellStyle name="Normal 2 7 5 5 5" xfId="35783" xr:uid="{00000000-0005-0000-0000-0000B2900000}"/>
    <cellStyle name="Normal 2 7 5 5 6" xfId="35784" xr:uid="{00000000-0005-0000-0000-0000B3900000}"/>
    <cellStyle name="Normal 2 7 5 5 7" xfId="35785" xr:uid="{00000000-0005-0000-0000-0000B4900000}"/>
    <cellStyle name="Normal 2 7 5 6" xfId="35786" xr:uid="{00000000-0005-0000-0000-0000B5900000}"/>
    <cellStyle name="Normal 2 7 5 7" xfId="35787" xr:uid="{00000000-0005-0000-0000-0000B6900000}"/>
    <cellStyle name="Normal 2 7 5 8" xfId="35788" xr:uid="{00000000-0005-0000-0000-0000B7900000}"/>
    <cellStyle name="Normal 2 7 5 9" xfId="35789" xr:uid="{00000000-0005-0000-0000-0000B8900000}"/>
    <cellStyle name="Normal 2 7 6" xfId="35790" xr:uid="{00000000-0005-0000-0000-0000B9900000}"/>
    <cellStyle name="Normal 2 7 6 10" xfId="35791" xr:uid="{00000000-0005-0000-0000-0000BA900000}"/>
    <cellStyle name="Normal 2 7 6 2" xfId="35792" xr:uid="{00000000-0005-0000-0000-0000BB900000}"/>
    <cellStyle name="Normal 2 7 6 2 2" xfId="35793" xr:uid="{00000000-0005-0000-0000-0000BC900000}"/>
    <cellStyle name="Normal 2 7 6 2 2 2" xfId="35794" xr:uid="{00000000-0005-0000-0000-0000BD900000}"/>
    <cellStyle name="Normal 2 7 6 2 2 2 2" xfId="35795" xr:uid="{00000000-0005-0000-0000-0000BE900000}"/>
    <cellStyle name="Normal 2 7 6 2 2 2 3" xfId="35796" xr:uid="{00000000-0005-0000-0000-0000BF900000}"/>
    <cellStyle name="Normal 2 7 6 2 2 2 4" xfId="35797" xr:uid="{00000000-0005-0000-0000-0000C0900000}"/>
    <cellStyle name="Normal 2 7 6 2 2 2 5" xfId="35798" xr:uid="{00000000-0005-0000-0000-0000C1900000}"/>
    <cellStyle name="Normal 2 7 6 2 2 2 6" xfId="35799" xr:uid="{00000000-0005-0000-0000-0000C2900000}"/>
    <cellStyle name="Normal 2 7 6 2 2 2 7" xfId="35800" xr:uid="{00000000-0005-0000-0000-0000C3900000}"/>
    <cellStyle name="Normal 2 7 6 2 2 3" xfId="35801" xr:uid="{00000000-0005-0000-0000-0000C4900000}"/>
    <cellStyle name="Normal 2 7 6 2 2 4" xfId="35802" xr:uid="{00000000-0005-0000-0000-0000C5900000}"/>
    <cellStyle name="Normal 2 7 6 2 2 5" xfId="35803" xr:uid="{00000000-0005-0000-0000-0000C6900000}"/>
    <cellStyle name="Normal 2 7 6 2 2 6" xfId="35804" xr:uid="{00000000-0005-0000-0000-0000C7900000}"/>
    <cellStyle name="Normal 2 7 6 2 2 7" xfId="35805" xr:uid="{00000000-0005-0000-0000-0000C8900000}"/>
    <cellStyle name="Normal 2 7 6 2 2 8" xfId="35806" xr:uid="{00000000-0005-0000-0000-0000C9900000}"/>
    <cellStyle name="Normal 2 7 6 2 3" xfId="35807" xr:uid="{00000000-0005-0000-0000-0000CA900000}"/>
    <cellStyle name="Normal 2 7 6 2 3 2" xfId="35808" xr:uid="{00000000-0005-0000-0000-0000CB900000}"/>
    <cellStyle name="Normal 2 7 6 2 3 3" xfId="35809" xr:uid="{00000000-0005-0000-0000-0000CC900000}"/>
    <cellStyle name="Normal 2 7 6 2 3 4" xfId="35810" xr:uid="{00000000-0005-0000-0000-0000CD900000}"/>
    <cellStyle name="Normal 2 7 6 2 3 5" xfId="35811" xr:uid="{00000000-0005-0000-0000-0000CE900000}"/>
    <cellStyle name="Normal 2 7 6 2 3 6" xfId="35812" xr:uid="{00000000-0005-0000-0000-0000CF900000}"/>
    <cellStyle name="Normal 2 7 6 2 3 7" xfId="35813" xr:uid="{00000000-0005-0000-0000-0000D0900000}"/>
    <cellStyle name="Normal 2 7 6 2 4" xfId="35814" xr:uid="{00000000-0005-0000-0000-0000D1900000}"/>
    <cellStyle name="Normal 2 7 6 2 5" xfId="35815" xr:uid="{00000000-0005-0000-0000-0000D2900000}"/>
    <cellStyle name="Normal 2 7 6 2 6" xfId="35816" xr:uid="{00000000-0005-0000-0000-0000D3900000}"/>
    <cellStyle name="Normal 2 7 6 2 7" xfId="35817" xr:uid="{00000000-0005-0000-0000-0000D4900000}"/>
    <cellStyle name="Normal 2 7 6 2 8" xfId="35818" xr:uid="{00000000-0005-0000-0000-0000D5900000}"/>
    <cellStyle name="Normal 2 7 6 2 9" xfId="35819" xr:uid="{00000000-0005-0000-0000-0000D6900000}"/>
    <cellStyle name="Normal 2 7 6 3" xfId="35820" xr:uid="{00000000-0005-0000-0000-0000D7900000}"/>
    <cellStyle name="Normal 2 7 6 3 2" xfId="35821" xr:uid="{00000000-0005-0000-0000-0000D8900000}"/>
    <cellStyle name="Normal 2 7 6 3 2 2" xfId="35822" xr:uid="{00000000-0005-0000-0000-0000D9900000}"/>
    <cellStyle name="Normal 2 7 6 3 2 3" xfId="35823" xr:uid="{00000000-0005-0000-0000-0000DA900000}"/>
    <cellStyle name="Normal 2 7 6 3 2 4" xfId="35824" xr:uid="{00000000-0005-0000-0000-0000DB900000}"/>
    <cellStyle name="Normal 2 7 6 3 2 5" xfId="35825" xr:uid="{00000000-0005-0000-0000-0000DC900000}"/>
    <cellStyle name="Normal 2 7 6 3 2 6" xfId="35826" xr:uid="{00000000-0005-0000-0000-0000DD900000}"/>
    <cellStyle name="Normal 2 7 6 3 2 7" xfId="35827" xr:uid="{00000000-0005-0000-0000-0000DE900000}"/>
    <cellStyle name="Normal 2 7 6 3 3" xfId="35828" xr:uid="{00000000-0005-0000-0000-0000DF900000}"/>
    <cellStyle name="Normal 2 7 6 3 4" xfId="35829" xr:uid="{00000000-0005-0000-0000-0000E0900000}"/>
    <cellStyle name="Normal 2 7 6 3 5" xfId="35830" xr:uid="{00000000-0005-0000-0000-0000E1900000}"/>
    <cellStyle name="Normal 2 7 6 3 6" xfId="35831" xr:uid="{00000000-0005-0000-0000-0000E2900000}"/>
    <cellStyle name="Normal 2 7 6 3 7" xfId="35832" xr:uid="{00000000-0005-0000-0000-0000E3900000}"/>
    <cellStyle name="Normal 2 7 6 3 8" xfId="35833" xr:uid="{00000000-0005-0000-0000-0000E4900000}"/>
    <cellStyle name="Normal 2 7 6 4" xfId="35834" xr:uid="{00000000-0005-0000-0000-0000E5900000}"/>
    <cellStyle name="Normal 2 7 6 4 2" xfId="35835" xr:uid="{00000000-0005-0000-0000-0000E6900000}"/>
    <cellStyle name="Normal 2 7 6 4 3" xfId="35836" xr:uid="{00000000-0005-0000-0000-0000E7900000}"/>
    <cellStyle name="Normal 2 7 6 4 4" xfId="35837" xr:uid="{00000000-0005-0000-0000-0000E8900000}"/>
    <cellStyle name="Normal 2 7 6 4 5" xfId="35838" xr:uid="{00000000-0005-0000-0000-0000E9900000}"/>
    <cellStyle name="Normal 2 7 6 4 6" xfId="35839" xr:uid="{00000000-0005-0000-0000-0000EA900000}"/>
    <cellStyle name="Normal 2 7 6 4 7" xfId="35840" xr:uid="{00000000-0005-0000-0000-0000EB900000}"/>
    <cellStyle name="Normal 2 7 6 5" xfId="35841" xr:uid="{00000000-0005-0000-0000-0000EC900000}"/>
    <cellStyle name="Normal 2 7 6 6" xfId="35842" xr:uid="{00000000-0005-0000-0000-0000ED900000}"/>
    <cellStyle name="Normal 2 7 6 7" xfId="35843" xr:uid="{00000000-0005-0000-0000-0000EE900000}"/>
    <cellStyle name="Normal 2 7 6 8" xfId="35844" xr:uid="{00000000-0005-0000-0000-0000EF900000}"/>
    <cellStyle name="Normal 2 7 6 9" xfId="35845" xr:uid="{00000000-0005-0000-0000-0000F0900000}"/>
    <cellStyle name="Normal 2 7 7" xfId="35846" xr:uid="{00000000-0005-0000-0000-0000F1900000}"/>
    <cellStyle name="Normal 2 7 7 2" xfId="35847" xr:uid="{00000000-0005-0000-0000-0000F2900000}"/>
    <cellStyle name="Normal 2 7 7 2 2" xfId="35848" xr:uid="{00000000-0005-0000-0000-0000F3900000}"/>
    <cellStyle name="Normal 2 7 7 2 2 2" xfId="35849" xr:uid="{00000000-0005-0000-0000-0000F4900000}"/>
    <cellStyle name="Normal 2 7 7 2 2 3" xfId="35850" xr:uid="{00000000-0005-0000-0000-0000F5900000}"/>
    <cellStyle name="Normal 2 7 7 2 2 4" xfId="35851" xr:uid="{00000000-0005-0000-0000-0000F6900000}"/>
    <cellStyle name="Normal 2 7 7 2 2 5" xfId="35852" xr:uid="{00000000-0005-0000-0000-0000F7900000}"/>
    <cellStyle name="Normal 2 7 7 2 2 6" xfId="35853" xr:uid="{00000000-0005-0000-0000-0000F8900000}"/>
    <cellStyle name="Normal 2 7 7 2 2 7" xfId="35854" xr:uid="{00000000-0005-0000-0000-0000F9900000}"/>
    <cellStyle name="Normal 2 7 7 2 3" xfId="35855" xr:uid="{00000000-0005-0000-0000-0000FA900000}"/>
    <cellStyle name="Normal 2 7 7 2 4" xfId="35856" xr:uid="{00000000-0005-0000-0000-0000FB900000}"/>
    <cellStyle name="Normal 2 7 7 2 5" xfId="35857" xr:uid="{00000000-0005-0000-0000-0000FC900000}"/>
    <cellStyle name="Normal 2 7 7 2 6" xfId="35858" xr:uid="{00000000-0005-0000-0000-0000FD900000}"/>
    <cellStyle name="Normal 2 7 7 2 7" xfId="35859" xr:uid="{00000000-0005-0000-0000-0000FE900000}"/>
    <cellStyle name="Normal 2 7 7 2 8" xfId="35860" xr:uid="{00000000-0005-0000-0000-0000FF900000}"/>
    <cellStyle name="Normal 2 7 7 3" xfId="35861" xr:uid="{00000000-0005-0000-0000-000000910000}"/>
    <cellStyle name="Normal 2 7 7 3 2" xfId="35862" xr:uid="{00000000-0005-0000-0000-000001910000}"/>
    <cellStyle name="Normal 2 7 7 3 3" xfId="35863" xr:uid="{00000000-0005-0000-0000-000002910000}"/>
    <cellStyle name="Normal 2 7 7 3 4" xfId="35864" xr:uid="{00000000-0005-0000-0000-000003910000}"/>
    <cellStyle name="Normal 2 7 7 3 5" xfId="35865" xr:uid="{00000000-0005-0000-0000-000004910000}"/>
    <cellStyle name="Normal 2 7 7 3 6" xfId="35866" xr:uid="{00000000-0005-0000-0000-000005910000}"/>
    <cellStyle name="Normal 2 7 7 3 7" xfId="35867" xr:uid="{00000000-0005-0000-0000-000006910000}"/>
    <cellStyle name="Normal 2 7 7 4" xfId="35868" xr:uid="{00000000-0005-0000-0000-000007910000}"/>
    <cellStyle name="Normal 2 7 7 5" xfId="35869" xr:uid="{00000000-0005-0000-0000-000008910000}"/>
    <cellStyle name="Normal 2 7 7 6" xfId="35870" xr:uid="{00000000-0005-0000-0000-000009910000}"/>
    <cellStyle name="Normal 2 7 7 7" xfId="35871" xr:uid="{00000000-0005-0000-0000-00000A910000}"/>
    <cellStyle name="Normal 2 7 7 8" xfId="35872" xr:uid="{00000000-0005-0000-0000-00000B910000}"/>
    <cellStyle name="Normal 2 7 7 9" xfId="35873" xr:uid="{00000000-0005-0000-0000-00000C910000}"/>
    <cellStyle name="Normal 2 7 8" xfId="35874" xr:uid="{00000000-0005-0000-0000-00000D910000}"/>
    <cellStyle name="Normal 2 7 8 2" xfId="35875" xr:uid="{00000000-0005-0000-0000-00000E910000}"/>
    <cellStyle name="Normal 2 7 8 2 2" xfId="35876" xr:uid="{00000000-0005-0000-0000-00000F910000}"/>
    <cellStyle name="Normal 2 7 8 2 3" xfId="35877" xr:uid="{00000000-0005-0000-0000-000010910000}"/>
    <cellStyle name="Normal 2 7 8 2 4" xfId="35878" xr:uid="{00000000-0005-0000-0000-000011910000}"/>
    <cellStyle name="Normal 2 7 8 2 5" xfId="35879" xr:uid="{00000000-0005-0000-0000-000012910000}"/>
    <cellStyle name="Normal 2 7 8 2 6" xfId="35880" xr:uid="{00000000-0005-0000-0000-000013910000}"/>
    <cellStyle name="Normal 2 7 8 2 7" xfId="35881" xr:uid="{00000000-0005-0000-0000-000014910000}"/>
    <cellStyle name="Normal 2 7 8 3" xfId="35882" xr:uid="{00000000-0005-0000-0000-000015910000}"/>
    <cellStyle name="Normal 2 7 8 4" xfId="35883" xr:uid="{00000000-0005-0000-0000-000016910000}"/>
    <cellStyle name="Normal 2 7 8 5" xfId="35884" xr:uid="{00000000-0005-0000-0000-000017910000}"/>
    <cellStyle name="Normal 2 7 8 6" xfId="35885" xr:uid="{00000000-0005-0000-0000-000018910000}"/>
    <cellStyle name="Normal 2 7 8 7" xfId="35886" xr:uid="{00000000-0005-0000-0000-000019910000}"/>
    <cellStyle name="Normal 2 7 8 8" xfId="35887" xr:uid="{00000000-0005-0000-0000-00001A910000}"/>
    <cellStyle name="Normal 2 7 9" xfId="35888" xr:uid="{00000000-0005-0000-0000-00001B910000}"/>
    <cellStyle name="Normal 2 7 9 2" xfId="35889" xr:uid="{00000000-0005-0000-0000-00001C910000}"/>
    <cellStyle name="Normal 2 7 9 3" xfId="35890" xr:uid="{00000000-0005-0000-0000-00001D910000}"/>
    <cellStyle name="Normal 2 7 9 4" xfId="35891" xr:uid="{00000000-0005-0000-0000-00001E910000}"/>
    <cellStyle name="Normal 2 7 9 5" xfId="35892" xr:uid="{00000000-0005-0000-0000-00001F910000}"/>
    <cellStyle name="Normal 2 7 9 6" xfId="35893" xr:uid="{00000000-0005-0000-0000-000020910000}"/>
    <cellStyle name="Normal 2 7 9 7" xfId="35894" xr:uid="{00000000-0005-0000-0000-000021910000}"/>
    <cellStyle name="Normal 2 8" xfId="595" xr:uid="{00000000-0005-0000-0000-000022910000}"/>
    <cellStyle name="Normal 2 8 10" xfId="35895" xr:uid="{00000000-0005-0000-0000-000023910000}"/>
    <cellStyle name="Normal 2 8 11" xfId="35896" xr:uid="{00000000-0005-0000-0000-000024910000}"/>
    <cellStyle name="Normal 2 8 12" xfId="35897" xr:uid="{00000000-0005-0000-0000-000025910000}"/>
    <cellStyle name="Normal 2 8 2" xfId="35898" xr:uid="{00000000-0005-0000-0000-000026910000}"/>
    <cellStyle name="Normal 2 8 2 10" xfId="35899" xr:uid="{00000000-0005-0000-0000-000027910000}"/>
    <cellStyle name="Normal 2 8 2 11" xfId="35900" xr:uid="{00000000-0005-0000-0000-000028910000}"/>
    <cellStyle name="Normal 2 8 2 12" xfId="57369" xr:uid="{00000000-0005-0000-0000-000029910000}"/>
    <cellStyle name="Normal 2 8 2 2" xfId="35901" xr:uid="{00000000-0005-0000-0000-00002A910000}"/>
    <cellStyle name="Normal 2 8 2 2 10" xfId="35902" xr:uid="{00000000-0005-0000-0000-00002B910000}"/>
    <cellStyle name="Normal 2 8 2 2 2" xfId="35903" xr:uid="{00000000-0005-0000-0000-00002C910000}"/>
    <cellStyle name="Normal 2 8 2 2 2 2" xfId="35904" xr:uid="{00000000-0005-0000-0000-00002D910000}"/>
    <cellStyle name="Normal 2 8 2 2 2 2 2" xfId="35905" xr:uid="{00000000-0005-0000-0000-00002E910000}"/>
    <cellStyle name="Normal 2 8 2 2 2 2 3" xfId="35906" xr:uid="{00000000-0005-0000-0000-00002F910000}"/>
    <cellStyle name="Normal 2 8 2 2 2 2 4" xfId="35907" xr:uid="{00000000-0005-0000-0000-000030910000}"/>
    <cellStyle name="Normal 2 8 2 2 2 2 5" xfId="35908" xr:uid="{00000000-0005-0000-0000-000031910000}"/>
    <cellStyle name="Normal 2 8 2 2 2 2 6" xfId="35909" xr:uid="{00000000-0005-0000-0000-000032910000}"/>
    <cellStyle name="Normal 2 8 2 2 2 2 7" xfId="35910" xr:uid="{00000000-0005-0000-0000-000033910000}"/>
    <cellStyle name="Normal 2 8 2 2 2 3" xfId="35911" xr:uid="{00000000-0005-0000-0000-000034910000}"/>
    <cellStyle name="Normal 2 8 2 2 2 4" xfId="35912" xr:uid="{00000000-0005-0000-0000-000035910000}"/>
    <cellStyle name="Normal 2 8 2 2 2 5" xfId="35913" xr:uid="{00000000-0005-0000-0000-000036910000}"/>
    <cellStyle name="Normal 2 8 2 2 2 6" xfId="35914" xr:uid="{00000000-0005-0000-0000-000037910000}"/>
    <cellStyle name="Normal 2 8 2 2 2 7" xfId="35915" xr:uid="{00000000-0005-0000-0000-000038910000}"/>
    <cellStyle name="Normal 2 8 2 2 2 8" xfId="35916" xr:uid="{00000000-0005-0000-0000-000039910000}"/>
    <cellStyle name="Normal 2 8 2 2 3" xfId="35917" xr:uid="{00000000-0005-0000-0000-00003A910000}"/>
    <cellStyle name="Normal 2 8 2 2 3 2" xfId="35918" xr:uid="{00000000-0005-0000-0000-00003B910000}"/>
    <cellStyle name="Normal 2 8 2 2 3 2 2" xfId="35919" xr:uid="{00000000-0005-0000-0000-00003C910000}"/>
    <cellStyle name="Normal 2 8 2 2 3 2 3" xfId="35920" xr:uid="{00000000-0005-0000-0000-00003D910000}"/>
    <cellStyle name="Normal 2 8 2 2 3 2 4" xfId="35921" xr:uid="{00000000-0005-0000-0000-00003E910000}"/>
    <cellStyle name="Normal 2 8 2 2 3 2 5" xfId="35922" xr:uid="{00000000-0005-0000-0000-00003F910000}"/>
    <cellStyle name="Normal 2 8 2 2 3 2 6" xfId="35923" xr:uid="{00000000-0005-0000-0000-000040910000}"/>
    <cellStyle name="Normal 2 8 2 2 3 2 7" xfId="35924" xr:uid="{00000000-0005-0000-0000-000041910000}"/>
    <cellStyle name="Normal 2 8 2 2 3 3" xfId="35925" xr:uid="{00000000-0005-0000-0000-000042910000}"/>
    <cellStyle name="Normal 2 8 2 2 3 4" xfId="35926" xr:uid="{00000000-0005-0000-0000-000043910000}"/>
    <cellStyle name="Normal 2 8 2 2 3 5" xfId="35927" xr:uid="{00000000-0005-0000-0000-000044910000}"/>
    <cellStyle name="Normal 2 8 2 2 3 6" xfId="35928" xr:uid="{00000000-0005-0000-0000-000045910000}"/>
    <cellStyle name="Normal 2 8 2 2 3 7" xfId="35929" xr:uid="{00000000-0005-0000-0000-000046910000}"/>
    <cellStyle name="Normal 2 8 2 2 3 8" xfId="35930" xr:uid="{00000000-0005-0000-0000-000047910000}"/>
    <cellStyle name="Normal 2 8 2 2 4" xfId="35931" xr:uid="{00000000-0005-0000-0000-000048910000}"/>
    <cellStyle name="Normal 2 8 2 2 4 2" xfId="35932" xr:uid="{00000000-0005-0000-0000-000049910000}"/>
    <cellStyle name="Normal 2 8 2 2 4 3" xfId="35933" xr:uid="{00000000-0005-0000-0000-00004A910000}"/>
    <cellStyle name="Normal 2 8 2 2 4 4" xfId="35934" xr:uid="{00000000-0005-0000-0000-00004B910000}"/>
    <cellStyle name="Normal 2 8 2 2 4 5" xfId="35935" xr:uid="{00000000-0005-0000-0000-00004C910000}"/>
    <cellStyle name="Normal 2 8 2 2 4 6" xfId="35936" xr:uid="{00000000-0005-0000-0000-00004D910000}"/>
    <cellStyle name="Normal 2 8 2 2 4 7" xfId="35937" xr:uid="{00000000-0005-0000-0000-00004E910000}"/>
    <cellStyle name="Normal 2 8 2 2 5" xfId="35938" xr:uid="{00000000-0005-0000-0000-00004F910000}"/>
    <cellStyle name="Normal 2 8 2 2 6" xfId="35939" xr:uid="{00000000-0005-0000-0000-000050910000}"/>
    <cellStyle name="Normal 2 8 2 2 7" xfId="35940" xr:uid="{00000000-0005-0000-0000-000051910000}"/>
    <cellStyle name="Normal 2 8 2 2 8" xfId="35941" xr:uid="{00000000-0005-0000-0000-000052910000}"/>
    <cellStyle name="Normal 2 8 2 2 9" xfId="35942" xr:uid="{00000000-0005-0000-0000-000053910000}"/>
    <cellStyle name="Normal 2 8 2 3" xfId="35943" xr:uid="{00000000-0005-0000-0000-000054910000}"/>
    <cellStyle name="Normal 2 8 2 3 2" xfId="35944" xr:uid="{00000000-0005-0000-0000-000055910000}"/>
    <cellStyle name="Normal 2 8 2 3 2 2" xfId="35945" xr:uid="{00000000-0005-0000-0000-000056910000}"/>
    <cellStyle name="Normal 2 8 2 3 2 2 2" xfId="35946" xr:uid="{00000000-0005-0000-0000-000057910000}"/>
    <cellStyle name="Normal 2 8 2 3 2 2 3" xfId="35947" xr:uid="{00000000-0005-0000-0000-000058910000}"/>
    <cellStyle name="Normal 2 8 2 3 2 2 4" xfId="35948" xr:uid="{00000000-0005-0000-0000-000059910000}"/>
    <cellStyle name="Normal 2 8 2 3 2 2 5" xfId="35949" xr:uid="{00000000-0005-0000-0000-00005A910000}"/>
    <cellStyle name="Normal 2 8 2 3 2 2 6" xfId="35950" xr:uid="{00000000-0005-0000-0000-00005B910000}"/>
    <cellStyle name="Normal 2 8 2 3 2 2 7" xfId="35951" xr:uid="{00000000-0005-0000-0000-00005C910000}"/>
    <cellStyle name="Normal 2 8 2 3 2 3" xfId="35952" xr:uid="{00000000-0005-0000-0000-00005D910000}"/>
    <cellStyle name="Normal 2 8 2 3 2 4" xfId="35953" xr:uid="{00000000-0005-0000-0000-00005E910000}"/>
    <cellStyle name="Normal 2 8 2 3 2 5" xfId="35954" xr:uid="{00000000-0005-0000-0000-00005F910000}"/>
    <cellStyle name="Normal 2 8 2 3 2 6" xfId="35955" xr:uid="{00000000-0005-0000-0000-000060910000}"/>
    <cellStyle name="Normal 2 8 2 3 2 7" xfId="35956" xr:uid="{00000000-0005-0000-0000-000061910000}"/>
    <cellStyle name="Normal 2 8 2 3 2 8" xfId="35957" xr:uid="{00000000-0005-0000-0000-000062910000}"/>
    <cellStyle name="Normal 2 8 2 3 3" xfId="35958" xr:uid="{00000000-0005-0000-0000-000063910000}"/>
    <cellStyle name="Normal 2 8 2 3 3 2" xfId="35959" xr:uid="{00000000-0005-0000-0000-000064910000}"/>
    <cellStyle name="Normal 2 8 2 3 3 3" xfId="35960" xr:uid="{00000000-0005-0000-0000-000065910000}"/>
    <cellStyle name="Normal 2 8 2 3 3 4" xfId="35961" xr:uid="{00000000-0005-0000-0000-000066910000}"/>
    <cellStyle name="Normal 2 8 2 3 3 5" xfId="35962" xr:uid="{00000000-0005-0000-0000-000067910000}"/>
    <cellStyle name="Normal 2 8 2 3 3 6" xfId="35963" xr:uid="{00000000-0005-0000-0000-000068910000}"/>
    <cellStyle name="Normal 2 8 2 3 3 7" xfId="35964" xr:uid="{00000000-0005-0000-0000-000069910000}"/>
    <cellStyle name="Normal 2 8 2 3 4" xfId="35965" xr:uid="{00000000-0005-0000-0000-00006A910000}"/>
    <cellStyle name="Normal 2 8 2 3 5" xfId="35966" xr:uid="{00000000-0005-0000-0000-00006B910000}"/>
    <cellStyle name="Normal 2 8 2 3 6" xfId="35967" xr:uid="{00000000-0005-0000-0000-00006C910000}"/>
    <cellStyle name="Normal 2 8 2 3 7" xfId="35968" xr:uid="{00000000-0005-0000-0000-00006D910000}"/>
    <cellStyle name="Normal 2 8 2 3 8" xfId="35969" xr:uid="{00000000-0005-0000-0000-00006E910000}"/>
    <cellStyle name="Normal 2 8 2 3 9" xfId="35970" xr:uid="{00000000-0005-0000-0000-00006F910000}"/>
    <cellStyle name="Normal 2 8 2 4" xfId="35971" xr:uid="{00000000-0005-0000-0000-000070910000}"/>
    <cellStyle name="Normal 2 8 2 4 2" xfId="35972" xr:uid="{00000000-0005-0000-0000-000071910000}"/>
    <cellStyle name="Normal 2 8 2 4 2 2" xfId="35973" xr:uid="{00000000-0005-0000-0000-000072910000}"/>
    <cellStyle name="Normal 2 8 2 4 2 3" xfId="35974" xr:uid="{00000000-0005-0000-0000-000073910000}"/>
    <cellStyle name="Normal 2 8 2 4 2 4" xfId="35975" xr:uid="{00000000-0005-0000-0000-000074910000}"/>
    <cellStyle name="Normal 2 8 2 4 2 5" xfId="35976" xr:uid="{00000000-0005-0000-0000-000075910000}"/>
    <cellStyle name="Normal 2 8 2 4 2 6" xfId="35977" xr:uid="{00000000-0005-0000-0000-000076910000}"/>
    <cellStyle name="Normal 2 8 2 4 2 7" xfId="35978" xr:uid="{00000000-0005-0000-0000-000077910000}"/>
    <cellStyle name="Normal 2 8 2 4 3" xfId="35979" xr:uid="{00000000-0005-0000-0000-000078910000}"/>
    <cellStyle name="Normal 2 8 2 4 4" xfId="35980" xr:uid="{00000000-0005-0000-0000-000079910000}"/>
    <cellStyle name="Normal 2 8 2 4 5" xfId="35981" xr:uid="{00000000-0005-0000-0000-00007A910000}"/>
    <cellStyle name="Normal 2 8 2 4 6" xfId="35982" xr:uid="{00000000-0005-0000-0000-00007B910000}"/>
    <cellStyle name="Normal 2 8 2 4 7" xfId="35983" xr:uid="{00000000-0005-0000-0000-00007C910000}"/>
    <cellStyle name="Normal 2 8 2 4 8" xfId="35984" xr:uid="{00000000-0005-0000-0000-00007D910000}"/>
    <cellStyle name="Normal 2 8 2 5" xfId="35985" xr:uid="{00000000-0005-0000-0000-00007E910000}"/>
    <cellStyle name="Normal 2 8 2 5 2" xfId="35986" xr:uid="{00000000-0005-0000-0000-00007F910000}"/>
    <cellStyle name="Normal 2 8 2 5 3" xfId="35987" xr:uid="{00000000-0005-0000-0000-000080910000}"/>
    <cellStyle name="Normal 2 8 2 5 4" xfId="35988" xr:uid="{00000000-0005-0000-0000-000081910000}"/>
    <cellStyle name="Normal 2 8 2 5 5" xfId="35989" xr:uid="{00000000-0005-0000-0000-000082910000}"/>
    <cellStyle name="Normal 2 8 2 5 6" xfId="35990" xr:uid="{00000000-0005-0000-0000-000083910000}"/>
    <cellStyle name="Normal 2 8 2 5 7" xfId="35991" xr:uid="{00000000-0005-0000-0000-000084910000}"/>
    <cellStyle name="Normal 2 8 2 6" xfId="35992" xr:uid="{00000000-0005-0000-0000-000085910000}"/>
    <cellStyle name="Normal 2 8 2 7" xfId="35993" xr:uid="{00000000-0005-0000-0000-000086910000}"/>
    <cellStyle name="Normal 2 8 2 8" xfId="35994" xr:uid="{00000000-0005-0000-0000-000087910000}"/>
    <cellStyle name="Normal 2 8 2 9" xfId="35995" xr:uid="{00000000-0005-0000-0000-000088910000}"/>
    <cellStyle name="Normal 2 8 3" xfId="35996" xr:uid="{00000000-0005-0000-0000-000089910000}"/>
    <cellStyle name="Normal 2 8 3 10" xfId="35997" xr:uid="{00000000-0005-0000-0000-00008A910000}"/>
    <cellStyle name="Normal 2 8 3 2" xfId="35998" xr:uid="{00000000-0005-0000-0000-00008B910000}"/>
    <cellStyle name="Normal 2 8 3 2 2" xfId="35999" xr:uid="{00000000-0005-0000-0000-00008C910000}"/>
    <cellStyle name="Normal 2 8 3 2 2 2" xfId="36000" xr:uid="{00000000-0005-0000-0000-00008D910000}"/>
    <cellStyle name="Normal 2 8 3 2 2 3" xfId="36001" xr:uid="{00000000-0005-0000-0000-00008E910000}"/>
    <cellStyle name="Normal 2 8 3 2 2 4" xfId="36002" xr:uid="{00000000-0005-0000-0000-00008F910000}"/>
    <cellStyle name="Normal 2 8 3 2 2 5" xfId="36003" xr:uid="{00000000-0005-0000-0000-000090910000}"/>
    <cellStyle name="Normal 2 8 3 2 2 6" xfId="36004" xr:uid="{00000000-0005-0000-0000-000091910000}"/>
    <cellStyle name="Normal 2 8 3 2 2 7" xfId="36005" xr:uid="{00000000-0005-0000-0000-000092910000}"/>
    <cellStyle name="Normal 2 8 3 2 3" xfId="36006" xr:uid="{00000000-0005-0000-0000-000093910000}"/>
    <cellStyle name="Normal 2 8 3 2 4" xfId="36007" xr:uid="{00000000-0005-0000-0000-000094910000}"/>
    <cellStyle name="Normal 2 8 3 2 5" xfId="36008" xr:uid="{00000000-0005-0000-0000-000095910000}"/>
    <cellStyle name="Normal 2 8 3 2 6" xfId="36009" xr:uid="{00000000-0005-0000-0000-000096910000}"/>
    <cellStyle name="Normal 2 8 3 2 7" xfId="36010" xr:uid="{00000000-0005-0000-0000-000097910000}"/>
    <cellStyle name="Normal 2 8 3 2 8" xfId="36011" xr:uid="{00000000-0005-0000-0000-000098910000}"/>
    <cellStyle name="Normal 2 8 3 3" xfId="36012" xr:uid="{00000000-0005-0000-0000-000099910000}"/>
    <cellStyle name="Normal 2 8 3 3 2" xfId="36013" xr:uid="{00000000-0005-0000-0000-00009A910000}"/>
    <cellStyle name="Normal 2 8 3 3 2 2" xfId="36014" xr:uid="{00000000-0005-0000-0000-00009B910000}"/>
    <cellStyle name="Normal 2 8 3 3 2 3" xfId="36015" xr:uid="{00000000-0005-0000-0000-00009C910000}"/>
    <cellStyle name="Normal 2 8 3 3 2 4" xfId="36016" xr:uid="{00000000-0005-0000-0000-00009D910000}"/>
    <cellStyle name="Normal 2 8 3 3 2 5" xfId="36017" xr:uid="{00000000-0005-0000-0000-00009E910000}"/>
    <cellStyle name="Normal 2 8 3 3 2 6" xfId="36018" xr:uid="{00000000-0005-0000-0000-00009F910000}"/>
    <cellStyle name="Normal 2 8 3 3 2 7" xfId="36019" xr:uid="{00000000-0005-0000-0000-0000A0910000}"/>
    <cellStyle name="Normal 2 8 3 3 3" xfId="36020" xr:uid="{00000000-0005-0000-0000-0000A1910000}"/>
    <cellStyle name="Normal 2 8 3 3 4" xfId="36021" xr:uid="{00000000-0005-0000-0000-0000A2910000}"/>
    <cellStyle name="Normal 2 8 3 3 5" xfId="36022" xr:uid="{00000000-0005-0000-0000-0000A3910000}"/>
    <cellStyle name="Normal 2 8 3 3 6" xfId="36023" xr:uid="{00000000-0005-0000-0000-0000A4910000}"/>
    <cellStyle name="Normal 2 8 3 3 7" xfId="36024" xr:uid="{00000000-0005-0000-0000-0000A5910000}"/>
    <cellStyle name="Normal 2 8 3 3 8" xfId="36025" xr:uid="{00000000-0005-0000-0000-0000A6910000}"/>
    <cellStyle name="Normal 2 8 3 4" xfId="36026" xr:uid="{00000000-0005-0000-0000-0000A7910000}"/>
    <cellStyle name="Normal 2 8 3 4 2" xfId="36027" xr:uid="{00000000-0005-0000-0000-0000A8910000}"/>
    <cellStyle name="Normal 2 8 3 4 3" xfId="36028" xr:uid="{00000000-0005-0000-0000-0000A9910000}"/>
    <cellStyle name="Normal 2 8 3 4 4" xfId="36029" xr:uid="{00000000-0005-0000-0000-0000AA910000}"/>
    <cellStyle name="Normal 2 8 3 4 5" xfId="36030" xr:uid="{00000000-0005-0000-0000-0000AB910000}"/>
    <cellStyle name="Normal 2 8 3 4 6" xfId="36031" xr:uid="{00000000-0005-0000-0000-0000AC910000}"/>
    <cellStyle name="Normal 2 8 3 4 7" xfId="36032" xr:uid="{00000000-0005-0000-0000-0000AD910000}"/>
    <cellStyle name="Normal 2 8 3 5" xfId="36033" xr:uid="{00000000-0005-0000-0000-0000AE910000}"/>
    <cellStyle name="Normal 2 8 3 6" xfId="36034" xr:uid="{00000000-0005-0000-0000-0000AF910000}"/>
    <cellStyle name="Normal 2 8 3 7" xfId="36035" xr:uid="{00000000-0005-0000-0000-0000B0910000}"/>
    <cellStyle name="Normal 2 8 3 8" xfId="36036" xr:uid="{00000000-0005-0000-0000-0000B1910000}"/>
    <cellStyle name="Normal 2 8 3 9" xfId="36037" xr:uid="{00000000-0005-0000-0000-0000B2910000}"/>
    <cellStyle name="Normal 2 8 4" xfId="36038" xr:uid="{00000000-0005-0000-0000-0000B3910000}"/>
    <cellStyle name="Normal 2 8 4 2" xfId="36039" xr:uid="{00000000-0005-0000-0000-0000B4910000}"/>
    <cellStyle name="Normal 2 8 4 2 2" xfId="36040" xr:uid="{00000000-0005-0000-0000-0000B5910000}"/>
    <cellStyle name="Normal 2 8 4 2 2 2" xfId="36041" xr:uid="{00000000-0005-0000-0000-0000B6910000}"/>
    <cellStyle name="Normal 2 8 4 2 2 3" xfId="36042" xr:uid="{00000000-0005-0000-0000-0000B7910000}"/>
    <cellStyle name="Normal 2 8 4 2 2 4" xfId="36043" xr:uid="{00000000-0005-0000-0000-0000B8910000}"/>
    <cellStyle name="Normal 2 8 4 2 2 5" xfId="36044" xr:uid="{00000000-0005-0000-0000-0000B9910000}"/>
    <cellStyle name="Normal 2 8 4 2 2 6" xfId="36045" xr:uid="{00000000-0005-0000-0000-0000BA910000}"/>
    <cellStyle name="Normal 2 8 4 2 2 7" xfId="36046" xr:uid="{00000000-0005-0000-0000-0000BB910000}"/>
    <cellStyle name="Normal 2 8 4 2 3" xfId="36047" xr:uid="{00000000-0005-0000-0000-0000BC910000}"/>
    <cellStyle name="Normal 2 8 4 2 4" xfId="36048" xr:uid="{00000000-0005-0000-0000-0000BD910000}"/>
    <cellStyle name="Normal 2 8 4 2 5" xfId="36049" xr:uid="{00000000-0005-0000-0000-0000BE910000}"/>
    <cellStyle name="Normal 2 8 4 2 6" xfId="36050" xr:uid="{00000000-0005-0000-0000-0000BF910000}"/>
    <cellStyle name="Normal 2 8 4 2 7" xfId="36051" xr:uid="{00000000-0005-0000-0000-0000C0910000}"/>
    <cellStyle name="Normal 2 8 4 2 8" xfId="36052" xr:uid="{00000000-0005-0000-0000-0000C1910000}"/>
    <cellStyle name="Normal 2 8 4 3" xfId="36053" xr:uid="{00000000-0005-0000-0000-0000C2910000}"/>
    <cellStyle name="Normal 2 8 4 3 2" xfId="36054" xr:uid="{00000000-0005-0000-0000-0000C3910000}"/>
    <cellStyle name="Normal 2 8 4 3 3" xfId="36055" xr:uid="{00000000-0005-0000-0000-0000C4910000}"/>
    <cellStyle name="Normal 2 8 4 3 4" xfId="36056" xr:uid="{00000000-0005-0000-0000-0000C5910000}"/>
    <cellStyle name="Normal 2 8 4 3 5" xfId="36057" xr:uid="{00000000-0005-0000-0000-0000C6910000}"/>
    <cellStyle name="Normal 2 8 4 3 6" xfId="36058" xr:uid="{00000000-0005-0000-0000-0000C7910000}"/>
    <cellStyle name="Normal 2 8 4 3 7" xfId="36059" xr:uid="{00000000-0005-0000-0000-0000C8910000}"/>
    <cellStyle name="Normal 2 8 4 4" xfId="36060" xr:uid="{00000000-0005-0000-0000-0000C9910000}"/>
    <cellStyle name="Normal 2 8 4 5" xfId="36061" xr:uid="{00000000-0005-0000-0000-0000CA910000}"/>
    <cellStyle name="Normal 2 8 4 6" xfId="36062" xr:uid="{00000000-0005-0000-0000-0000CB910000}"/>
    <cellStyle name="Normal 2 8 4 7" xfId="36063" xr:uid="{00000000-0005-0000-0000-0000CC910000}"/>
    <cellStyle name="Normal 2 8 4 8" xfId="36064" xr:uid="{00000000-0005-0000-0000-0000CD910000}"/>
    <cellStyle name="Normal 2 8 4 9" xfId="36065" xr:uid="{00000000-0005-0000-0000-0000CE910000}"/>
    <cellStyle name="Normal 2 8 5" xfId="36066" xr:uid="{00000000-0005-0000-0000-0000CF910000}"/>
    <cellStyle name="Normal 2 8 5 2" xfId="36067" xr:uid="{00000000-0005-0000-0000-0000D0910000}"/>
    <cellStyle name="Normal 2 8 5 2 2" xfId="36068" xr:uid="{00000000-0005-0000-0000-0000D1910000}"/>
    <cellStyle name="Normal 2 8 5 2 3" xfId="36069" xr:uid="{00000000-0005-0000-0000-0000D2910000}"/>
    <cellStyle name="Normal 2 8 5 2 4" xfId="36070" xr:uid="{00000000-0005-0000-0000-0000D3910000}"/>
    <cellStyle name="Normal 2 8 5 2 5" xfId="36071" xr:uid="{00000000-0005-0000-0000-0000D4910000}"/>
    <cellStyle name="Normal 2 8 5 2 6" xfId="36072" xr:uid="{00000000-0005-0000-0000-0000D5910000}"/>
    <cellStyle name="Normal 2 8 5 2 7" xfId="36073" xr:uid="{00000000-0005-0000-0000-0000D6910000}"/>
    <cellStyle name="Normal 2 8 5 3" xfId="36074" xr:uid="{00000000-0005-0000-0000-0000D7910000}"/>
    <cellStyle name="Normal 2 8 5 4" xfId="36075" xr:uid="{00000000-0005-0000-0000-0000D8910000}"/>
    <cellStyle name="Normal 2 8 5 5" xfId="36076" xr:uid="{00000000-0005-0000-0000-0000D9910000}"/>
    <cellStyle name="Normal 2 8 5 6" xfId="36077" xr:uid="{00000000-0005-0000-0000-0000DA910000}"/>
    <cellStyle name="Normal 2 8 5 7" xfId="36078" xr:uid="{00000000-0005-0000-0000-0000DB910000}"/>
    <cellStyle name="Normal 2 8 5 8" xfId="36079" xr:uid="{00000000-0005-0000-0000-0000DC910000}"/>
    <cellStyle name="Normal 2 8 6" xfId="36080" xr:uid="{00000000-0005-0000-0000-0000DD910000}"/>
    <cellStyle name="Normal 2 8 6 2" xfId="36081" xr:uid="{00000000-0005-0000-0000-0000DE910000}"/>
    <cellStyle name="Normal 2 8 6 3" xfId="36082" xr:uid="{00000000-0005-0000-0000-0000DF910000}"/>
    <cellStyle name="Normal 2 8 6 4" xfId="36083" xr:uid="{00000000-0005-0000-0000-0000E0910000}"/>
    <cellStyle name="Normal 2 8 6 5" xfId="36084" xr:uid="{00000000-0005-0000-0000-0000E1910000}"/>
    <cellStyle name="Normal 2 8 6 6" xfId="36085" xr:uid="{00000000-0005-0000-0000-0000E2910000}"/>
    <cellStyle name="Normal 2 8 6 7" xfId="36086" xr:uid="{00000000-0005-0000-0000-0000E3910000}"/>
    <cellStyle name="Normal 2 8 7" xfId="36087" xr:uid="{00000000-0005-0000-0000-0000E4910000}"/>
    <cellStyle name="Normal 2 8 8" xfId="36088" xr:uid="{00000000-0005-0000-0000-0000E5910000}"/>
    <cellStyle name="Normal 2 8 9" xfId="36089" xr:uid="{00000000-0005-0000-0000-0000E6910000}"/>
    <cellStyle name="Normal 2 9" xfId="36090" xr:uid="{00000000-0005-0000-0000-0000E7910000}"/>
    <cellStyle name="Normal 2 9 10" xfId="36091" xr:uid="{00000000-0005-0000-0000-0000E8910000}"/>
    <cellStyle name="Normal 2 9 11" xfId="36092" xr:uid="{00000000-0005-0000-0000-0000E9910000}"/>
    <cellStyle name="Normal 2 9 12" xfId="36093" xr:uid="{00000000-0005-0000-0000-0000EA910000}"/>
    <cellStyle name="Normal 2 9 13" xfId="57370" xr:uid="{00000000-0005-0000-0000-0000EB910000}"/>
    <cellStyle name="Normal 2 9 2" xfId="36094" xr:uid="{00000000-0005-0000-0000-0000EC910000}"/>
    <cellStyle name="Normal 2 9 2 10" xfId="36095" xr:uid="{00000000-0005-0000-0000-0000ED910000}"/>
    <cellStyle name="Normal 2 9 2 11" xfId="36096" xr:uid="{00000000-0005-0000-0000-0000EE910000}"/>
    <cellStyle name="Normal 2 9 2 2" xfId="36097" xr:uid="{00000000-0005-0000-0000-0000EF910000}"/>
    <cellStyle name="Normal 2 9 2 2 10" xfId="36098" xr:uid="{00000000-0005-0000-0000-0000F0910000}"/>
    <cellStyle name="Normal 2 9 2 2 2" xfId="36099" xr:uid="{00000000-0005-0000-0000-0000F1910000}"/>
    <cellStyle name="Normal 2 9 2 2 2 2" xfId="36100" xr:uid="{00000000-0005-0000-0000-0000F2910000}"/>
    <cellStyle name="Normal 2 9 2 2 2 2 2" xfId="36101" xr:uid="{00000000-0005-0000-0000-0000F3910000}"/>
    <cellStyle name="Normal 2 9 2 2 2 2 3" xfId="36102" xr:uid="{00000000-0005-0000-0000-0000F4910000}"/>
    <cellStyle name="Normal 2 9 2 2 2 2 4" xfId="36103" xr:uid="{00000000-0005-0000-0000-0000F5910000}"/>
    <cellStyle name="Normal 2 9 2 2 2 2 5" xfId="36104" xr:uid="{00000000-0005-0000-0000-0000F6910000}"/>
    <cellStyle name="Normal 2 9 2 2 2 2 6" xfId="36105" xr:uid="{00000000-0005-0000-0000-0000F7910000}"/>
    <cellStyle name="Normal 2 9 2 2 2 2 7" xfId="36106" xr:uid="{00000000-0005-0000-0000-0000F8910000}"/>
    <cellStyle name="Normal 2 9 2 2 2 3" xfId="36107" xr:uid="{00000000-0005-0000-0000-0000F9910000}"/>
    <cellStyle name="Normal 2 9 2 2 2 4" xfId="36108" xr:uid="{00000000-0005-0000-0000-0000FA910000}"/>
    <cellStyle name="Normal 2 9 2 2 2 5" xfId="36109" xr:uid="{00000000-0005-0000-0000-0000FB910000}"/>
    <cellStyle name="Normal 2 9 2 2 2 6" xfId="36110" xr:uid="{00000000-0005-0000-0000-0000FC910000}"/>
    <cellStyle name="Normal 2 9 2 2 2 7" xfId="36111" xr:uid="{00000000-0005-0000-0000-0000FD910000}"/>
    <cellStyle name="Normal 2 9 2 2 2 8" xfId="36112" xr:uid="{00000000-0005-0000-0000-0000FE910000}"/>
    <cellStyle name="Normal 2 9 2 2 3" xfId="36113" xr:uid="{00000000-0005-0000-0000-0000FF910000}"/>
    <cellStyle name="Normal 2 9 2 2 3 2" xfId="36114" xr:uid="{00000000-0005-0000-0000-000000920000}"/>
    <cellStyle name="Normal 2 9 2 2 3 2 2" xfId="36115" xr:uid="{00000000-0005-0000-0000-000001920000}"/>
    <cellStyle name="Normal 2 9 2 2 3 2 3" xfId="36116" xr:uid="{00000000-0005-0000-0000-000002920000}"/>
    <cellStyle name="Normal 2 9 2 2 3 2 4" xfId="36117" xr:uid="{00000000-0005-0000-0000-000003920000}"/>
    <cellStyle name="Normal 2 9 2 2 3 2 5" xfId="36118" xr:uid="{00000000-0005-0000-0000-000004920000}"/>
    <cellStyle name="Normal 2 9 2 2 3 2 6" xfId="36119" xr:uid="{00000000-0005-0000-0000-000005920000}"/>
    <cellStyle name="Normal 2 9 2 2 3 2 7" xfId="36120" xr:uid="{00000000-0005-0000-0000-000006920000}"/>
    <cellStyle name="Normal 2 9 2 2 3 3" xfId="36121" xr:uid="{00000000-0005-0000-0000-000007920000}"/>
    <cellStyle name="Normal 2 9 2 2 3 4" xfId="36122" xr:uid="{00000000-0005-0000-0000-000008920000}"/>
    <cellStyle name="Normal 2 9 2 2 3 5" xfId="36123" xr:uid="{00000000-0005-0000-0000-000009920000}"/>
    <cellStyle name="Normal 2 9 2 2 3 6" xfId="36124" xr:uid="{00000000-0005-0000-0000-00000A920000}"/>
    <cellStyle name="Normal 2 9 2 2 3 7" xfId="36125" xr:uid="{00000000-0005-0000-0000-00000B920000}"/>
    <cellStyle name="Normal 2 9 2 2 3 8" xfId="36126" xr:uid="{00000000-0005-0000-0000-00000C920000}"/>
    <cellStyle name="Normal 2 9 2 2 4" xfId="36127" xr:uid="{00000000-0005-0000-0000-00000D920000}"/>
    <cellStyle name="Normal 2 9 2 2 4 2" xfId="36128" xr:uid="{00000000-0005-0000-0000-00000E920000}"/>
    <cellStyle name="Normal 2 9 2 2 4 3" xfId="36129" xr:uid="{00000000-0005-0000-0000-00000F920000}"/>
    <cellStyle name="Normal 2 9 2 2 4 4" xfId="36130" xr:uid="{00000000-0005-0000-0000-000010920000}"/>
    <cellStyle name="Normal 2 9 2 2 4 5" xfId="36131" xr:uid="{00000000-0005-0000-0000-000011920000}"/>
    <cellStyle name="Normal 2 9 2 2 4 6" xfId="36132" xr:uid="{00000000-0005-0000-0000-000012920000}"/>
    <cellStyle name="Normal 2 9 2 2 4 7" xfId="36133" xr:uid="{00000000-0005-0000-0000-000013920000}"/>
    <cellStyle name="Normal 2 9 2 2 5" xfId="36134" xr:uid="{00000000-0005-0000-0000-000014920000}"/>
    <cellStyle name="Normal 2 9 2 2 6" xfId="36135" xr:uid="{00000000-0005-0000-0000-000015920000}"/>
    <cellStyle name="Normal 2 9 2 2 7" xfId="36136" xr:uid="{00000000-0005-0000-0000-000016920000}"/>
    <cellStyle name="Normal 2 9 2 2 8" xfId="36137" xr:uid="{00000000-0005-0000-0000-000017920000}"/>
    <cellStyle name="Normal 2 9 2 2 9" xfId="36138" xr:uid="{00000000-0005-0000-0000-000018920000}"/>
    <cellStyle name="Normal 2 9 2 3" xfId="36139" xr:uid="{00000000-0005-0000-0000-000019920000}"/>
    <cellStyle name="Normal 2 9 2 3 2" xfId="36140" xr:uid="{00000000-0005-0000-0000-00001A920000}"/>
    <cellStyle name="Normal 2 9 2 3 2 2" xfId="36141" xr:uid="{00000000-0005-0000-0000-00001B920000}"/>
    <cellStyle name="Normal 2 9 2 3 2 2 2" xfId="36142" xr:uid="{00000000-0005-0000-0000-00001C920000}"/>
    <cellStyle name="Normal 2 9 2 3 2 2 3" xfId="36143" xr:uid="{00000000-0005-0000-0000-00001D920000}"/>
    <cellStyle name="Normal 2 9 2 3 2 2 4" xfId="36144" xr:uid="{00000000-0005-0000-0000-00001E920000}"/>
    <cellStyle name="Normal 2 9 2 3 2 2 5" xfId="36145" xr:uid="{00000000-0005-0000-0000-00001F920000}"/>
    <cellStyle name="Normal 2 9 2 3 2 2 6" xfId="36146" xr:uid="{00000000-0005-0000-0000-000020920000}"/>
    <cellStyle name="Normal 2 9 2 3 2 2 7" xfId="36147" xr:uid="{00000000-0005-0000-0000-000021920000}"/>
    <cellStyle name="Normal 2 9 2 3 2 3" xfId="36148" xr:uid="{00000000-0005-0000-0000-000022920000}"/>
    <cellStyle name="Normal 2 9 2 3 2 4" xfId="36149" xr:uid="{00000000-0005-0000-0000-000023920000}"/>
    <cellStyle name="Normal 2 9 2 3 2 5" xfId="36150" xr:uid="{00000000-0005-0000-0000-000024920000}"/>
    <cellStyle name="Normal 2 9 2 3 2 6" xfId="36151" xr:uid="{00000000-0005-0000-0000-000025920000}"/>
    <cellStyle name="Normal 2 9 2 3 2 7" xfId="36152" xr:uid="{00000000-0005-0000-0000-000026920000}"/>
    <cellStyle name="Normal 2 9 2 3 2 8" xfId="36153" xr:uid="{00000000-0005-0000-0000-000027920000}"/>
    <cellStyle name="Normal 2 9 2 3 3" xfId="36154" xr:uid="{00000000-0005-0000-0000-000028920000}"/>
    <cellStyle name="Normal 2 9 2 3 3 2" xfId="36155" xr:uid="{00000000-0005-0000-0000-000029920000}"/>
    <cellStyle name="Normal 2 9 2 3 3 3" xfId="36156" xr:uid="{00000000-0005-0000-0000-00002A920000}"/>
    <cellStyle name="Normal 2 9 2 3 3 4" xfId="36157" xr:uid="{00000000-0005-0000-0000-00002B920000}"/>
    <cellStyle name="Normal 2 9 2 3 3 5" xfId="36158" xr:uid="{00000000-0005-0000-0000-00002C920000}"/>
    <cellStyle name="Normal 2 9 2 3 3 6" xfId="36159" xr:uid="{00000000-0005-0000-0000-00002D920000}"/>
    <cellStyle name="Normal 2 9 2 3 3 7" xfId="36160" xr:uid="{00000000-0005-0000-0000-00002E920000}"/>
    <cellStyle name="Normal 2 9 2 3 4" xfId="36161" xr:uid="{00000000-0005-0000-0000-00002F920000}"/>
    <cellStyle name="Normal 2 9 2 3 5" xfId="36162" xr:uid="{00000000-0005-0000-0000-000030920000}"/>
    <cellStyle name="Normal 2 9 2 3 6" xfId="36163" xr:uid="{00000000-0005-0000-0000-000031920000}"/>
    <cellStyle name="Normal 2 9 2 3 7" xfId="36164" xr:uid="{00000000-0005-0000-0000-000032920000}"/>
    <cellStyle name="Normal 2 9 2 3 8" xfId="36165" xr:uid="{00000000-0005-0000-0000-000033920000}"/>
    <cellStyle name="Normal 2 9 2 3 9" xfId="36166" xr:uid="{00000000-0005-0000-0000-000034920000}"/>
    <cellStyle name="Normal 2 9 2 4" xfId="36167" xr:uid="{00000000-0005-0000-0000-000035920000}"/>
    <cellStyle name="Normal 2 9 2 4 2" xfId="36168" xr:uid="{00000000-0005-0000-0000-000036920000}"/>
    <cellStyle name="Normal 2 9 2 4 2 2" xfId="36169" xr:uid="{00000000-0005-0000-0000-000037920000}"/>
    <cellStyle name="Normal 2 9 2 4 2 3" xfId="36170" xr:uid="{00000000-0005-0000-0000-000038920000}"/>
    <cellStyle name="Normal 2 9 2 4 2 4" xfId="36171" xr:uid="{00000000-0005-0000-0000-000039920000}"/>
    <cellStyle name="Normal 2 9 2 4 2 5" xfId="36172" xr:uid="{00000000-0005-0000-0000-00003A920000}"/>
    <cellStyle name="Normal 2 9 2 4 2 6" xfId="36173" xr:uid="{00000000-0005-0000-0000-00003B920000}"/>
    <cellStyle name="Normal 2 9 2 4 2 7" xfId="36174" xr:uid="{00000000-0005-0000-0000-00003C920000}"/>
    <cellStyle name="Normal 2 9 2 4 3" xfId="36175" xr:uid="{00000000-0005-0000-0000-00003D920000}"/>
    <cellStyle name="Normal 2 9 2 4 4" xfId="36176" xr:uid="{00000000-0005-0000-0000-00003E920000}"/>
    <cellStyle name="Normal 2 9 2 4 5" xfId="36177" xr:uid="{00000000-0005-0000-0000-00003F920000}"/>
    <cellStyle name="Normal 2 9 2 4 6" xfId="36178" xr:uid="{00000000-0005-0000-0000-000040920000}"/>
    <cellStyle name="Normal 2 9 2 4 7" xfId="36179" xr:uid="{00000000-0005-0000-0000-000041920000}"/>
    <cellStyle name="Normal 2 9 2 4 8" xfId="36180" xr:uid="{00000000-0005-0000-0000-000042920000}"/>
    <cellStyle name="Normal 2 9 2 5" xfId="36181" xr:uid="{00000000-0005-0000-0000-000043920000}"/>
    <cellStyle name="Normal 2 9 2 5 2" xfId="36182" xr:uid="{00000000-0005-0000-0000-000044920000}"/>
    <cellStyle name="Normal 2 9 2 5 3" xfId="36183" xr:uid="{00000000-0005-0000-0000-000045920000}"/>
    <cellStyle name="Normal 2 9 2 5 4" xfId="36184" xr:uid="{00000000-0005-0000-0000-000046920000}"/>
    <cellStyle name="Normal 2 9 2 5 5" xfId="36185" xr:uid="{00000000-0005-0000-0000-000047920000}"/>
    <cellStyle name="Normal 2 9 2 5 6" xfId="36186" xr:uid="{00000000-0005-0000-0000-000048920000}"/>
    <cellStyle name="Normal 2 9 2 5 7" xfId="36187" xr:uid="{00000000-0005-0000-0000-000049920000}"/>
    <cellStyle name="Normal 2 9 2 6" xfId="36188" xr:uid="{00000000-0005-0000-0000-00004A920000}"/>
    <cellStyle name="Normal 2 9 2 7" xfId="36189" xr:uid="{00000000-0005-0000-0000-00004B920000}"/>
    <cellStyle name="Normal 2 9 2 8" xfId="36190" xr:uid="{00000000-0005-0000-0000-00004C920000}"/>
    <cellStyle name="Normal 2 9 2 9" xfId="36191" xr:uid="{00000000-0005-0000-0000-00004D920000}"/>
    <cellStyle name="Normal 2 9 3" xfId="36192" xr:uid="{00000000-0005-0000-0000-00004E920000}"/>
    <cellStyle name="Normal 2 9 3 10" xfId="36193" xr:uid="{00000000-0005-0000-0000-00004F920000}"/>
    <cellStyle name="Normal 2 9 3 2" xfId="36194" xr:uid="{00000000-0005-0000-0000-000050920000}"/>
    <cellStyle name="Normal 2 9 3 2 2" xfId="36195" xr:uid="{00000000-0005-0000-0000-000051920000}"/>
    <cellStyle name="Normal 2 9 3 2 2 2" xfId="36196" xr:uid="{00000000-0005-0000-0000-000052920000}"/>
    <cellStyle name="Normal 2 9 3 2 2 3" xfId="36197" xr:uid="{00000000-0005-0000-0000-000053920000}"/>
    <cellStyle name="Normal 2 9 3 2 2 4" xfId="36198" xr:uid="{00000000-0005-0000-0000-000054920000}"/>
    <cellStyle name="Normal 2 9 3 2 2 5" xfId="36199" xr:uid="{00000000-0005-0000-0000-000055920000}"/>
    <cellStyle name="Normal 2 9 3 2 2 6" xfId="36200" xr:uid="{00000000-0005-0000-0000-000056920000}"/>
    <cellStyle name="Normal 2 9 3 2 2 7" xfId="36201" xr:uid="{00000000-0005-0000-0000-000057920000}"/>
    <cellStyle name="Normal 2 9 3 2 3" xfId="36202" xr:uid="{00000000-0005-0000-0000-000058920000}"/>
    <cellStyle name="Normal 2 9 3 2 4" xfId="36203" xr:uid="{00000000-0005-0000-0000-000059920000}"/>
    <cellStyle name="Normal 2 9 3 2 5" xfId="36204" xr:uid="{00000000-0005-0000-0000-00005A920000}"/>
    <cellStyle name="Normal 2 9 3 2 6" xfId="36205" xr:uid="{00000000-0005-0000-0000-00005B920000}"/>
    <cellStyle name="Normal 2 9 3 2 7" xfId="36206" xr:uid="{00000000-0005-0000-0000-00005C920000}"/>
    <cellStyle name="Normal 2 9 3 2 8" xfId="36207" xr:uid="{00000000-0005-0000-0000-00005D920000}"/>
    <cellStyle name="Normal 2 9 3 3" xfId="36208" xr:uid="{00000000-0005-0000-0000-00005E920000}"/>
    <cellStyle name="Normal 2 9 3 3 2" xfId="36209" xr:uid="{00000000-0005-0000-0000-00005F920000}"/>
    <cellStyle name="Normal 2 9 3 3 2 2" xfId="36210" xr:uid="{00000000-0005-0000-0000-000060920000}"/>
    <cellStyle name="Normal 2 9 3 3 2 3" xfId="36211" xr:uid="{00000000-0005-0000-0000-000061920000}"/>
    <cellStyle name="Normal 2 9 3 3 2 4" xfId="36212" xr:uid="{00000000-0005-0000-0000-000062920000}"/>
    <cellStyle name="Normal 2 9 3 3 2 5" xfId="36213" xr:uid="{00000000-0005-0000-0000-000063920000}"/>
    <cellStyle name="Normal 2 9 3 3 2 6" xfId="36214" xr:uid="{00000000-0005-0000-0000-000064920000}"/>
    <cellStyle name="Normal 2 9 3 3 2 7" xfId="36215" xr:uid="{00000000-0005-0000-0000-000065920000}"/>
    <cellStyle name="Normal 2 9 3 3 3" xfId="36216" xr:uid="{00000000-0005-0000-0000-000066920000}"/>
    <cellStyle name="Normal 2 9 3 3 4" xfId="36217" xr:uid="{00000000-0005-0000-0000-000067920000}"/>
    <cellStyle name="Normal 2 9 3 3 5" xfId="36218" xr:uid="{00000000-0005-0000-0000-000068920000}"/>
    <cellStyle name="Normal 2 9 3 3 6" xfId="36219" xr:uid="{00000000-0005-0000-0000-000069920000}"/>
    <cellStyle name="Normal 2 9 3 3 7" xfId="36220" xr:uid="{00000000-0005-0000-0000-00006A920000}"/>
    <cellStyle name="Normal 2 9 3 3 8" xfId="36221" xr:uid="{00000000-0005-0000-0000-00006B920000}"/>
    <cellStyle name="Normal 2 9 3 4" xfId="36222" xr:uid="{00000000-0005-0000-0000-00006C920000}"/>
    <cellStyle name="Normal 2 9 3 4 2" xfId="36223" xr:uid="{00000000-0005-0000-0000-00006D920000}"/>
    <cellStyle name="Normal 2 9 3 4 3" xfId="36224" xr:uid="{00000000-0005-0000-0000-00006E920000}"/>
    <cellStyle name="Normal 2 9 3 4 4" xfId="36225" xr:uid="{00000000-0005-0000-0000-00006F920000}"/>
    <cellStyle name="Normal 2 9 3 4 5" xfId="36226" xr:uid="{00000000-0005-0000-0000-000070920000}"/>
    <cellStyle name="Normal 2 9 3 4 6" xfId="36227" xr:uid="{00000000-0005-0000-0000-000071920000}"/>
    <cellStyle name="Normal 2 9 3 4 7" xfId="36228" xr:uid="{00000000-0005-0000-0000-000072920000}"/>
    <cellStyle name="Normal 2 9 3 5" xfId="36229" xr:uid="{00000000-0005-0000-0000-000073920000}"/>
    <cellStyle name="Normal 2 9 3 6" xfId="36230" xr:uid="{00000000-0005-0000-0000-000074920000}"/>
    <cellStyle name="Normal 2 9 3 7" xfId="36231" xr:uid="{00000000-0005-0000-0000-000075920000}"/>
    <cellStyle name="Normal 2 9 3 8" xfId="36232" xr:uid="{00000000-0005-0000-0000-000076920000}"/>
    <cellStyle name="Normal 2 9 3 9" xfId="36233" xr:uid="{00000000-0005-0000-0000-000077920000}"/>
    <cellStyle name="Normal 2 9 4" xfId="36234" xr:uid="{00000000-0005-0000-0000-000078920000}"/>
    <cellStyle name="Normal 2 9 4 2" xfId="36235" xr:uid="{00000000-0005-0000-0000-000079920000}"/>
    <cellStyle name="Normal 2 9 4 2 2" xfId="36236" xr:uid="{00000000-0005-0000-0000-00007A920000}"/>
    <cellStyle name="Normal 2 9 4 2 2 2" xfId="36237" xr:uid="{00000000-0005-0000-0000-00007B920000}"/>
    <cellStyle name="Normal 2 9 4 2 2 3" xfId="36238" xr:uid="{00000000-0005-0000-0000-00007C920000}"/>
    <cellStyle name="Normal 2 9 4 2 2 4" xfId="36239" xr:uid="{00000000-0005-0000-0000-00007D920000}"/>
    <cellStyle name="Normal 2 9 4 2 2 5" xfId="36240" xr:uid="{00000000-0005-0000-0000-00007E920000}"/>
    <cellStyle name="Normal 2 9 4 2 2 6" xfId="36241" xr:uid="{00000000-0005-0000-0000-00007F920000}"/>
    <cellStyle name="Normal 2 9 4 2 2 7" xfId="36242" xr:uid="{00000000-0005-0000-0000-000080920000}"/>
    <cellStyle name="Normal 2 9 4 2 3" xfId="36243" xr:uid="{00000000-0005-0000-0000-000081920000}"/>
    <cellStyle name="Normal 2 9 4 2 4" xfId="36244" xr:uid="{00000000-0005-0000-0000-000082920000}"/>
    <cellStyle name="Normal 2 9 4 2 5" xfId="36245" xr:uid="{00000000-0005-0000-0000-000083920000}"/>
    <cellStyle name="Normal 2 9 4 2 6" xfId="36246" xr:uid="{00000000-0005-0000-0000-000084920000}"/>
    <cellStyle name="Normal 2 9 4 2 7" xfId="36247" xr:uid="{00000000-0005-0000-0000-000085920000}"/>
    <cellStyle name="Normal 2 9 4 2 8" xfId="36248" xr:uid="{00000000-0005-0000-0000-000086920000}"/>
    <cellStyle name="Normal 2 9 4 3" xfId="36249" xr:uid="{00000000-0005-0000-0000-000087920000}"/>
    <cellStyle name="Normal 2 9 4 3 2" xfId="36250" xr:uid="{00000000-0005-0000-0000-000088920000}"/>
    <cellStyle name="Normal 2 9 4 3 3" xfId="36251" xr:uid="{00000000-0005-0000-0000-000089920000}"/>
    <cellStyle name="Normal 2 9 4 3 4" xfId="36252" xr:uid="{00000000-0005-0000-0000-00008A920000}"/>
    <cellStyle name="Normal 2 9 4 3 5" xfId="36253" xr:uid="{00000000-0005-0000-0000-00008B920000}"/>
    <cellStyle name="Normal 2 9 4 3 6" xfId="36254" xr:uid="{00000000-0005-0000-0000-00008C920000}"/>
    <cellStyle name="Normal 2 9 4 3 7" xfId="36255" xr:uid="{00000000-0005-0000-0000-00008D920000}"/>
    <cellStyle name="Normal 2 9 4 4" xfId="36256" xr:uid="{00000000-0005-0000-0000-00008E920000}"/>
    <cellStyle name="Normal 2 9 4 5" xfId="36257" xr:uid="{00000000-0005-0000-0000-00008F920000}"/>
    <cellStyle name="Normal 2 9 4 6" xfId="36258" xr:uid="{00000000-0005-0000-0000-000090920000}"/>
    <cellStyle name="Normal 2 9 4 7" xfId="36259" xr:uid="{00000000-0005-0000-0000-000091920000}"/>
    <cellStyle name="Normal 2 9 4 8" xfId="36260" xr:uid="{00000000-0005-0000-0000-000092920000}"/>
    <cellStyle name="Normal 2 9 4 9" xfId="36261" xr:uid="{00000000-0005-0000-0000-000093920000}"/>
    <cellStyle name="Normal 2 9 5" xfId="36262" xr:uid="{00000000-0005-0000-0000-000094920000}"/>
    <cellStyle name="Normal 2 9 5 2" xfId="36263" xr:uid="{00000000-0005-0000-0000-000095920000}"/>
    <cellStyle name="Normal 2 9 5 2 2" xfId="36264" xr:uid="{00000000-0005-0000-0000-000096920000}"/>
    <cellStyle name="Normal 2 9 5 2 3" xfId="36265" xr:uid="{00000000-0005-0000-0000-000097920000}"/>
    <cellStyle name="Normal 2 9 5 2 4" xfId="36266" xr:uid="{00000000-0005-0000-0000-000098920000}"/>
    <cellStyle name="Normal 2 9 5 2 5" xfId="36267" xr:uid="{00000000-0005-0000-0000-000099920000}"/>
    <cellStyle name="Normal 2 9 5 2 6" xfId="36268" xr:uid="{00000000-0005-0000-0000-00009A920000}"/>
    <cellStyle name="Normal 2 9 5 2 7" xfId="36269" xr:uid="{00000000-0005-0000-0000-00009B920000}"/>
    <cellStyle name="Normal 2 9 5 3" xfId="36270" xr:uid="{00000000-0005-0000-0000-00009C920000}"/>
    <cellStyle name="Normal 2 9 5 4" xfId="36271" xr:uid="{00000000-0005-0000-0000-00009D920000}"/>
    <cellStyle name="Normal 2 9 5 5" xfId="36272" xr:uid="{00000000-0005-0000-0000-00009E920000}"/>
    <cellStyle name="Normal 2 9 5 6" xfId="36273" xr:uid="{00000000-0005-0000-0000-00009F920000}"/>
    <cellStyle name="Normal 2 9 5 7" xfId="36274" xr:uid="{00000000-0005-0000-0000-0000A0920000}"/>
    <cellStyle name="Normal 2 9 5 8" xfId="36275" xr:uid="{00000000-0005-0000-0000-0000A1920000}"/>
    <cellStyle name="Normal 2 9 6" xfId="36276" xr:uid="{00000000-0005-0000-0000-0000A2920000}"/>
    <cellStyle name="Normal 2 9 6 2" xfId="36277" xr:uid="{00000000-0005-0000-0000-0000A3920000}"/>
    <cellStyle name="Normal 2 9 6 3" xfId="36278" xr:uid="{00000000-0005-0000-0000-0000A4920000}"/>
    <cellStyle name="Normal 2 9 6 4" xfId="36279" xr:uid="{00000000-0005-0000-0000-0000A5920000}"/>
    <cellStyle name="Normal 2 9 6 5" xfId="36280" xr:uid="{00000000-0005-0000-0000-0000A6920000}"/>
    <cellStyle name="Normal 2 9 6 6" xfId="36281" xr:uid="{00000000-0005-0000-0000-0000A7920000}"/>
    <cellStyle name="Normal 2 9 6 7" xfId="36282" xr:uid="{00000000-0005-0000-0000-0000A8920000}"/>
    <cellStyle name="Normal 2 9 7" xfId="36283" xr:uid="{00000000-0005-0000-0000-0000A9920000}"/>
    <cellStyle name="Normal 2 9 8" xfId="36284" xr:uid="{00000000-0005-0000-0000-0000AA920000}"/>
    <cellStyle name="Normal 2 9 9" xfId="36285" xr:uid="{00000000-0005-0000-0000-0000AB920000}"/>
    <cellStyle name="Normal 2_ EQRMS IMPORT TEMPLATE EQ" xfId="306" xr:uid="{00000000-0005-0000-0000-0000AC920000}"/>
    <cellStyle name="Normal 20" xfId="596" xr:uid="{00000000-0005-0000-0000-0000AD920000}"/>
    <cellStyle name="Normal 20 2" xfId="597" xr:uid="{00000000-0005-0000-0000-0000AE920000}"/>
    <cellStyle name="Normal 20 2 2" xfId="2839" xr:uid="{00000000-0005-0000-0000-0000AF920000}"/>
    <cellStyle name="Normal 20 2 3" xfId="57371" xr:uid="{00000000-0005-0000-0000-0000B0920000}"/>
    <cellStyle name="Normal 20 2_Sheet1" xfId="36286" xr:uid="{00000000-0005-0000-0000-0000B1920000}"/>
    <cellStyle name="Normal 20 3" xfId="762" xr:uid="{00000000-0005-0000-0000-0000B2920000}"/>
    <cellStyle name="Normal 20 3 2" xfId="1105" xr:uid="{00000000-0005-0000-0000-0000B3920000}"/>
    <cellStyle name="Normal 20 3 2 2" xfId="1602" xr:uid="{00000000-0005-0000-0000-0000B4920000}"/>
    <cellStyle name="Normal 20 3 2 2 2" xfId="1832" xr:uid="{00000000-0005-0000-0000-0000B5920000}"/>
    <cellStyle name="Normal 20 3 2 2 2 2" xfId="3433" xr:uid="{00000000-0005-0000-0000-0000B6920000}"/>
    <cellStyle name="Normal 20 3 2 2 2 2 2" xfId="36287" xr:uid="{00000000-0005-0000-0000-0000B7920000}"/>
    <cellStyle name="Normal 20 3 2 2 2 2 3" xfId="57372" xr:uid="{00000000-0005-0000-0000-0000B8920000}"/>
    <cellStyle name="Normal 20 3 2 2 2 2_Sheet1" xfId="36288" xr:uid="{00000000-0005-0000-0000-0000B9920000}"/>
    <cellStyle name="Normal 20 3 2 2 2 3" xfId="36289" xr:uid="{00000000-0005-0000-0000-0000BA920000}"/>
    <cellStyle name="Normal 20 3 2 2 2 4" xfId="57373" xr:uid="{00000000-0005-0000-0000-0000BB920000}"/>
    <cellStyle name="Normal 20 3 2 2 2_Sheet1" xfId="36290" xr:uid="{00000000-0005-0000-0000-0000BC920000}"/>
    <cellStyle name="Normal 20 3 2 2 3" xfId="3210" xr:uid="{00000000-0005-0000-0000-0000BD920000}"/>
    <cellStyle name="Normal 20 3 2 2 3 2" xfId="36291" xr:uid="{00000000-0005-0000-0000-0000BE920000}"/>
    <cellStyle name="Normal 20 3 2 2 3 3" xfId="57374" xr:uid="{00000000-0005-0000-0000-0000BF920000}"/>
    <cellStyle name="Normal 20 3 2 2 3_Sheet1" xfId="36292" xr:uid="{00000000-0005-0000-0000-0000C0920000}"/>
    <cellStyle name="Normal 20 3 2 2 4" xfId="36293" xr:uid="{00000000-0005-0000-0000-0000C1920000}"/>
    <cellStyle name="Normal 20 3 2 2 5" xfId="57375" xr:uid="{00000000-0005-0000-0000-0000C2920000}"/>
    <cellStyle name="Normal 20 3 2 2_Sheet1" xfId="36294" xr:uid="{00000000-0005-0000-0000-0000C3920000}"/>
    <cellStyle name="Normal 20 3 2 3" xfId="1696" xr:uid="{00000000-0005-0000-0000-0000C4920000}"/>
    <cellStyle name="Normal 20 3 2 3 2" xfId="3299" xr:uid="{00000000-0005-0000-0000-0000C5920000}"/>
    <cellStyle name="Normal 20 3 2 3 2 2" xfId="36295" xr:uid="{00000000-0005-0000-0000-0000C6920000}"/>
    <cellStyle name="Normal 20 3 2 3 2 3" xfId="57376" xr:uid="{00000000-0005-0000-0000-0000C7920000}"/>
    <cellStyle name="Normal 20 3 2 3 2_Sheet1" xfId="36296" xr:uid="{00000000-0005-0000-0000-0000C8920000}"/>
    <cellStyle name="Normal 20 3 2 3 3" xfId="36297" xr:uid="{00000000-0005-0000-0000-0000C9920000}"/>
    <cellStyle name="Normal 20 3 2 3 4" xfId="57377" xr:uid="{00000000-0005-0000-0000-0000CA920000}"/>
    <cellStyle name="Normal 20 3 2 3_Sheet1" xfId="36298" xr:uid="{00000000-0005-0000-0000-0000CB920000}"/>
    <cellStyle name="Normal 20 3 2 4" xfId="1897" xr:uid="{00000000-0005-0000-0000-0000CC920000}"/>
    <cellStyle name="Normal 20 3 2 4 2" xfId="3497" xr:uid="{00000000-0005-0000-0000-0000CD920000}"/>
    <cellStyle name="Normal 20 3 2 4 2 2" xfId="36299" xr:uid="{00000000-0005-0000-0000-0000CE920000}"/>
    <cellStyle name="Normal 20 3 2 4 2 3" xfId="57378" xr:uid="{00000000-0005-0000-0000-0000CF920000}"/>
    <cellStyle name="Normal 20 3 2 4 2_Sheet1" xfId="36300" xr:uid="{00000000-0005-0000-0000-0000D0920000}"/>
    <cellStyle name="Normal 20 3 2 4 3" xfId="36301" xr:uid="{00000000-0005-0000-0000-0000D1920000}"/>
    <cellStyle name="Normal 20 3 2 4 4" xfId="57379" xr:uid="{00000000-0005-0000-0000-0000D2920000}"/>
    <cellStyle name="Normal 20 3 2 4_Sheet1" xfId="36302" xr:uid="{00000000-0005-0000-0000-0000D3920000}"/>
    <cellStyle name="Normal 20 3 2 5" xfId="1991" xr:uid="{00000000-0005-0000-0000-0000D4920000}"/>
    <cellStyle name="Normal 20 3 2 5 2" xfId="36303" xr:uid="{00000000-0005-0000-0000-0000D5920000}"/>
    <cellStyle name="Normal 20 3 2 5 3" xfId="57380" xr:uid="{00000000-0005-0000-0000-0000D6920000}"/>
    <cellStyle name="Normal 20 3 2 5_Sheet1" xfId="36304" xr:uid="{00000000-0005-0000-0000-0000D7920000}"/>
    <cellStyle name="Normal 20 3 2 6" xfId="36305" xr:uid="{00000000-0005-0000-0000-0000D8920000}"/>
    <cellStyle name="Normal 20 3 2 7" xfId="57381" xr:uid="{00000000-0005-0000-0000-0000D9920000}"/>
    <cellStyle name="Normal 20 3 2_Sheet1" xfId="36306" xr:uid="{00000000-0005-0000-0000-0000DA920000}"/>
    <cellStyle name="Normal 20 3 3" xfId="1215" xr:uid="{00000000-0005-0000-0000-0000DB920000}"/>
    <cellStyle name="Normal 20 3 3 2" xfId="1741" xr:uid="{00000000-0005-0000-0000-0000DC920000}"/>
    <cellStyle name="Normal 20 3 3 2 2" xfId="3343" xr:uid="{00000000-0005-0000-0000-0000DD920000}"/>
    <cellStyle name="Normal 20 3 3 2 2 2" xfId="36307" xr:uid="{00000000-0005-0000-0000-0000DE920000}"/>
    <cellStyle name="Normal 20 3 3 2 2 3" xfId="57382" xr:uid="{00000000-0005-0000-0000-0000DF920000}"/>
    <cellStyle name="Normal 20 3 3 2 2_Sheet1" xfId="36308" xr:uid="{00000000-0005-0000-0000-0000E0920000}"/>
    <cellStyle name="Normal 20 3 3 2 3" xfId="36309" xr:uid="{00000000-0005-0000-0000-0000E1920000}"/>
    <cellStyle name="Normal 20 3 3 2 4" xfId="57383" xr:uid="{00000000-0005-0000-0000-0000E2920000}"/>
    <cellStyle name="Normal 20 3 3 2_Sheet1" xfId="36310" xr:uid="{00000000-0005-0000-0000-0000E3920000}"/>
    <cellStyle name="Normal 20 3 3 3" xfId="3131" xr:uid="{00000000-0005-0000-0000-0000E4920000}"/>
    <cellStyle name="Normal 20 3 3 3 2" xfId="36311" xr:uid="{00000000-0005-0000-0000-0000E5920000}"/>
    <cellStyle name="Normal 20 3 3 3 3" xfId="57384" xr:uid="{00000000-0005-0000-0000-0000E6920000}"/>
    <cellStyle name="Normal 20 3 3 3_Sheet1" xfId="36312" xr:uid="{00000000-0005-0000-0000-0000E7920000}"/>
    <cellStyle name="Normal 20 3 3 4" xfId="36313" xr:uid="{00000000-0005-0000-0000-0000E8920000}"/>
    <cellStyle name="Normal 20 3 3 5" xfId="57385" xr:uid="{00000000-0005-0000-0000-0000E9920000}"/>
    <cellStyle name="Normal 20 3 3_Sheet1" xfId="36314" xr:uid="{00000000-0005-0000-0000-0000EA920000}"/>
    <cellStyle name="Normal 20 3 4" xfId="1553" xr:uid="{00000000-0005-0000-0000-0000EB920000}"/>
    <cellStyle name="Normal 20 3 4 2" xfId="1786" xr:uid="{00000000-0005-0000-0000-0000EC920000}"/>
    <cellStyle name="Normal 20 3 4 2 2" xfId="3388" xr:uid="{00000000-0005-0000-0000-0000ED920000}"/>
    <cellStyle name="Normal 20 3 4 2 2 2" xfId="36315" xr:uid="{00000000-0005-0000-0000-0000EE920000}"/>
    <cellStyle name="Normal 20 3 4 2 2 3" xfId="57386" xr:uid="{00000000-0005-0000-0000-0000EF920000}"/>
    <cellStyle name="Normal 20 3 4 2 2_Sheet1" xfId="36316" xr:uid="{00000000-0005-0000-0000-0000F0920000}"/>
    <cellStyle name="Normal 20 3 4 2 3" xfId="36317" xr:uid="{00000000-0005-0000-0000-0000F1920000}"/>
    <cellStyle name="Normal 20 3 4 2 4" xfId="57387" xr:uid="{00000000-0005-0000-0000-0000F2920000}"/>
    <cellStyle name="Normal 20 3 4 2_Sheet1" xfId="36318" xr:uid="{00000000-0005-0000-0000-0000F3920000}"/>
    <cellStyle name="Normal 20 3 4 3" xfId="3164" xr:uid="{00000000-0005-0000-0000-0000F4920000}"/>
    <cellStyle name="Normal 20 3 4 3 2" xfId="36319" xr:uid="{00000000-0005-0000-0000-0000F5920000}"/>
    <cellStyle name="Normal 20 3 4 3 3" xfId="57388" xr:uid="{00000000-0005-0000-0000-0000F6920000}"/>
    <cellStyle name="Normal 20 3 4 3_Sheet1" xfId="36320" xr:uid="{00000000-0005-0000-0000-0000F7920000}"/>
    <cellStyle name="Normal 20 3 4 4" xfId="36321" xr:uid="{00000000-0005-0000-0000-0000F8920000}"/>
    <cellStyle name="Normal 20 3 4 5" xfId="57389" xr:uid="{00000000-0005-0000-0000-0000F9920000}"/>
    <cellStyle name="Normal 20 3 4_Sheet1" xfId="36322" xr:uid="{00000000-0005-0000-0000-0000FA920000}"/>
    <cellStyle name="Normal 20 3 5" xfId="1651" xr:uid="{00000000-0005-0000-0000-0000FB920000}"/>
    <cellStyle name="Normal 20 3 5 2" xfId="3255" xr:uid="{00000000-0005-0000-0000-0000FC920000}"/>
    <cellStyle name="Normal 20 3 5 2 2" xfId="36323" xr:uid="{00000000-0005-0000-0000-0000FD920000}"/>
    <cellStyle name="Normal 20 3 5 2 3" xfId="57390" xr:uid="{00000000-0005-0000-0000-0000FE920000}"/>
    <cellStyle name="Normal 20 3 5 2_Sheet1" xfId="36324" xr:uid="{00000000-0005-0000-0000-0000FF920000}"/>
    <cellStyle name="Normal 20 3 5 3" xfId="36325" xr:uid="{00000000-0005-0000-0000-000000930000}"/>
    <cellStyle name="Normal 20 3 5 4" xfId="57391" xr:uid="{00000000-0005-0000-0000-000001930000}"/>
    <cellStyle name="Normal 20 3 5_Sheet1" xfId="36326" xr:uid="{00000000-0005-0000-0000-000002930000}"/>
    <cellStyle name="Normal 20 3 6" xfId="1896" xr:uid="{00000000-0005-0000-0000-000003930000}"/>
    <cellStyle name="Normal 20 3 6 2" xfId="3496" xr:uid="{00000000-0005-0000-0000-000004930000}"/>
    <cellStyle name="Normal 20 3 6 2 2" xfId="36327" xr:uid="{00000000-0005-0000-0000-000005930000}"/>
    <cellStyle name="Normal 20 3 6 2 3" xfId="57392" xr:uid="{00000000-0005-0000-0000-000006930000}"/>
    <cellStyle name="Normal 20 3 6 2_Sheet1" xfId="36328" xr:uid="{00000000-0005-0000-0000-000007930000}"/>
    <cellStyle name="Normal 20 3 6 3" xfId="36329" xr:uid="{00000000-0005-0000-0000-000008930000}"/>
    <cellStyle name="Normal 20 3 6 4" xfId="57393" xr:uid="{00000000-0005-0000-0000-000009930000}"/>
    <cellStyle name="Normal 20 3 6_Sheet1" xfId="36330" xr:uid="{00000000-0005-0000-0000-00000A930000}"/>
    <cellStyle name="Normal 20 3 7" xfId="1990" xr:uid="{00000000-0005-0000-0000-00000B930000}"/>
    <cellStyle name="Normal 20 3 7 2" xfId="36331" xr:uid="{00000000-0005-0000-0000-00000C930000}"/>
    <cellStyle name="Normal 20 3 7 3" xfId="57394" xr:uid="{00000000-0005-0000-0000-00000D930000}"/>
    <cellStyle name="Normal 20 3 7_Sheet1" xfId="36332" xr:uid="{00000000-0005-0000-0000-00000E930000}"/>
    <cellStyle name="Normal 20 3 8" xfId="36333" xr:uid="{00000000-0005-0000-0000-00000F930000}"/>
    <cellStyle name="Normal 20 3 9" xfId="57395" xr:uid="{00000000-0005-0000-0000-000010930000}"/>
    <cellStyle name="Normal 20 3_Sheet1" xfId="36334" xr:uid="{00000000-0005-0000-0000-000011930000}"/>
    <cellStyle name="Normal 20 4" xfId="2840" xr:uid="{00000000-0005-0000-0000-000012930000}"/>
    <cellStyle name="Normal 20 5" xfId="57396" xr:uid="{00000000-0005-0000-0000-000013930000}"/>
    <cellStyle name="Normal 20 6" xfId="57397" xr:uid="{00000000-0005-0000-0000-000014930000}"/>
    <cellStyle name="Normal 20_Sheet1" xfId="36335" xr:uid="{00000000-0005-0000-0000-000015930000}"/>
    <cellStyle name="Normal 200" xfId="36336" xr:uid="{00000000-0005-0000-0000-000016930000}"/>
    <cellStyle name="Normal 200 2" xfId="57398" xr:uid="{00000000-0005-0000-0000-000017930000}"/>
    <cellStyle name="Normal 200 3" xfId="57399" xr:uid="{00000000-0005-0000-0000-000018930000}"/>
    <cellStyle name="Normal 201" xfId="36337" xr:uid="{00000000-0005-0000-0000-000019930000}"/>
    <cellStyle name="Normal 201 2" xfId="57400" xr:uid="{00000000-0005-0000-0000-00001A930000}"/>
    <cellStyle name="Normal 201 3" xfId="57401" xr:uid="{00000000-0005-0000-0000-00001B930000}"/>
    <cellStyle name="Normal 202" xfId="36338" xr:uid="{00000000-0005-0000-0000-00001C930000}"/>
    <cellStyle name="Normal 202 2" xfId="57402" xr:uid="{00000000-0005-0000-0000-00001D930000}"/>
    <cellStyle name="Normal 202 3" xfId="57403" xr:uid="{00000000-0005-0000-0000-00001E930000}"/>
    <cellStyle name="Normal 203" xfId="36339" xr:uid="{00000000-0005-0000-0000-00001F930000}"/>
    <cellStyle name="Normal 203 2" xfId="57404" xr:uid="{00000000-0005-0000-0000-000020930000}"/>
    <cellStyle name="Normal 203 3" xfId="57405" xr:uid="{00000000-0005-0000-0000-000021930000}"/>
    <cellStyle name="Normal 204" xfId="36340" xr:uid="{00000000-0005-0000-0000-000022930000}"/>
    <cellStyle name="Normal 204 2" xfId="57406" xr:uid="{00000000-0005-0000-0000-000023930000}"/>
    <cellStyle name="Normal 204 3" xfId="57407" xr:uid="{00000000-0005-0000-0000-000024930000}"/>
    <cellStyle name="Normal 205" xfId="36341" xr:uid="{00000000-0005-0000-0000-000025930000}"/>
    <cellStyle name="Normal 205 2" xfId="57408" xr:uid="{00000000-0005-0000-0000-000026930000}"/>
    <cellStyle name="Normal 205 3" xfId="57409" xr:uid="{00000000-0005-0000-0000-000027930000}"/>
    <cellStyle name="Normal 206" xfId="54749" xr:uid="{00000000-0005-0000-0000-000028930000}"/>
    <cellStyle name="Normal 206 2" xfId="57410" xr:uid="{00000000-0005-0000-0000-000029930000}"/>
    <cellStyle name="Normal 206 3" xfId="58811" xr:uid="{00000000-0005-0000-0000-00002A930000}"/>
    <cellStyle name="Normal 206 3 2" xfId="58817" xr:uid="{00000000-0005-0000-0000-00002B930000}"/>
    <cellStyle name="Normal 206 3 3" xfId="58825" xr:uid="{00000000-0005-0000-0000-00002C930000}"/>
    <cellStyle name="Normal 206 3 4" xfId="58830" xr:uid="{00000000-0005-0000-0000-00002D930000}"/>
    <cellStyle name="Normal 206 3 5" xfId="58831" xr:uid="{00000000-0005-0000-0000-00002E930000}"/>
    <cellStyle name="Normal 207" xfId="57411" xr:uid="{00000000-0005-0000-0000-00002F930000}"/>
    <cellStyle name="Normal 207 2" xfId="57412" xr:uid="{00000000-0005-0000-0000-000030930000}"/>
    <cellStyle name="Normal 208" xfId="57413" xr:uid="{00000000-0005-0000-0000-000031930000}"/>
    <cellStyle name="Normal 208 2" xfId="57414" xr:uid="{00000000-0005-0000-0000-000032930000}"/>
    <cellStyle name="Normal 209" xfId="57415" xr:uid="{00000000-0005-0000-0000-000033930000}"/>
    <cellStyle name="Normal 209 2" xfId="57416" xr:uid="{00000000-0005-0000-0000-000034930000}"/>
    <cellStyle name="Normal 21" xfId="598" xr:uid="{00000000-0005-0000-0000-000035930000}"/>
    <cellStyle name="Normal 21 2" xfId="763" xr:uid="{00000000-0005-0000-0000-000036930000}"/>
    <cellStyle name="Normal 21 2 2" xfId="36342" xr:uid="{00000000-0005-0000-0000-000037930000}"/>
    <cellStyle name="Normal 21 3" xfId="2841" xr:uid="{00000000-0005-0000-0000-000038930000}"/>
    <cellStyle name="Normal 21 4" xfId="36343" xr:uid="{00000000-0005-0000-0000-000039930000}"/>
    <cellStyle name="Normal 21 5" xfId="36344" xr:uid="{00000000-0005-0000-0000-00003A930000}"/>
    <cellStyle name="Normal 21 6" xfId="57417" xr:uid="{00000000-0005-0000-0000-00003B930000}"/>
    <cellStyle name="Normal 21_Sheet1" xfId="36345" xr:uid="{00000000-0005-0000-0000-00003C930000}"/>
    <cellStyle name="Normal 210" xfId="57418" xr:uid="{00000000-0005-0000-0000-00003D930000}"/>
    <cellStyle name="Normal 210 2" xfId="57419" xr:uid="{00000000-0005-0000-0000-00003E930000}"/>
    <cellStyle name="Normal 211" xfId="57420" xr:uid="{00000000-0005-0000-0000-00003F930000}"/>
    <cellStyle name="Normal 211 2" xfId="57421" xr:uid="{00000000-0005-0000-0000-000040930000}"/>
    <cellStyle name="Normal 212" xfId="57422" xr:uid="{00000000-0005-0000-0000-000041930000}"/>
    <cellStyle name="Normal 212 2" xfId="57423" xr:uid="{00000000-0005-0000-0000-000042930000}"/>
    <cellStyle name="Normal 213" xfId="57424" xr:uid="{00000000-0005-0000-0000-000043930000}"/>
    <cellStyle name="Normal 213 2" xfId="57425" xr:uid="{00000000-0005-0000-0000-000044930000}"/>
    <cellStyle name="Normal 214" xfId="57426" xr:uid="{00000000-0005-0000-0000-000045930000}"/>
    <cellStyle name="Normal 214 2" xfId="57427" xr:uid="{00000000-0005-0000-0000-000046930000}"/>
    <cellStyle name="Normal 215" xfId="57428" xr:uid="{00000000-0005-0000-0000-000047930000}"/>
    <cellStyle name="Normal 215 2" xfId="57429" xr:uid="{00000000-0005-0000-0000-000048930000}"/>
    <cellStyle name="Normal 216" xfId="57430" xr:uid="{00000000-0005-0000-0000-000049930000}"/>
    <cellStyle name="Normal 216 2" xfId="57431" xr:uid="{00000000-0005-0000-0000-00004A930000}"/>
    <cellStyle name="Normal 217" xfId="57432" xr:uid="{00000000-0005-0000-0000-00004B930000}"/>
    <cellStyle name="Normal 217 2" xfId="57433" xr:uid="{00000000-0005-0000-0000-00004C930000}"/>
    <cellStyle name="Normal 218" xfId="57434" xr:uid="{00000000-0005-0000-0000-00004D930000}"/>
    <cellStyle name="Normal 218 2" xfId="57435" xr:uid="{00000000-0005-0000-0000-00004E930000}"/>
    <cellStyle name="Normal 219" xfId="57436" xr:uid="{00000000-0005-0000-0000-00004F930000}"/>
    <cellStyle name="Normal 219 2" xfId="57437" xr:uid="{00000000-0005-0000-0000-000050930000}"/>
    <cellStyle name="Normal 22" xfId="599" xr:uid="{00000000-0005-0000-0000-000051930000}"/>
    <cellStyle name="Normal 22 2" xfId="2842" xr:uid="{00000000-0005-0000-0000-000052930000}"/>
    <cellStyle name="Normal 22 3" xfId="2843" xr:uid="{00000000-0005-0000-0000-000053930000}"/>
    <cellStyle name="Normal 22 3 2" xfId="57438" xr:uid="{00000000-0005-0000-0000-000054930000}"/>
    <cellStyle name="Normal 22 4" xfId="57439" xr:uid="{00000000-0005-0000-0000-000055930000}"/>
    <cellStyle name="Normal 22 5" xfId="57440" xr:uid="{00000000-0005-0000-0000-000056930000}"/>
    <cellStyle name="Normal 22_Sheet1" xfId="36346" xr:uid="{00000000-0005-0000-0000-000057930000}"/>
    <cellStyle name="Normal 220" xfId="57441" xr:uid="{00000000-0005-0000-0000-000058930000}"/>
    <cellStyle name="Normal 220 2" xfId="57442" xr:uid="{00000000-0005-0000-0000-000059930000}"/>
    <cellStyle name="Normal 221" xfId="57443" xr:uid="{00000000-0005-0000-0000-00005A930000}"/>
    <cellStyle name="Normal 221 2" xfId="57444" xr:uid="{00000000-0005-0000-0000-00005B930000}"/>
    <cellStyle name="Normal 222" xfId="57445" xr:uid="{00000000-0005-0000-0000-00005C930000}"/>
    <cellStyle name="Normal 222 2" xfId="57446" xr:uid="{00000000-0005-0000-0000-00005D930000}"/>
    <cellStyle name="Normal 223" xfId="57447" xr:uid="{00000000-0005-0000-0000-00005E930000}"/>
    <cellStyle name="Normal 223 2" xfId="57448" xr:uid="{00000000-0005-0000-0000-00005F930000}"/>
    <cellStyle name="Normal 224" xfId="57449" xr:uid="{00000000-0005-0000-0000-000060930000}"/>
    <cellStyle name="Normal 224 2" xfId="57450" xr:uid="{00000000-0005-0000-0000-000061930000}"/>
    <cellStyle name="Normal 225" xfId="57451" xr:uid="{00000000-0005-0000-0000-000062930000}"/>
    <cellStyle name="Normal 225 2" xfId="57452" xr:uid="{00000000-0005-0000-0000-000063930000}"/>
    <cellStyle name="Normal 226" xfId="57453" xr:uid="{00000000-0005-0000-0000-000064930000}"/>
    <cellStyle name="Normal 226 2" xfId="57454" xr:uid="{00000000-0005-0000-0000-000065930000}"/>
    <cellStyle name="Normal 227" xfId="57455" xr:uid="{00000000-0005-0000-0000-000066930000}"/>
    <cellStyle name="Normal 227 2" xfId="57456" xr:uid="{00000000-0005-0000-0000-000067930000}"/>
    <cellStyle name="Normal 228" xfId="57457" xr:uid="{00000000-0005-0000-0000-000068930000}"/>
    <cellStyle name="Normal 228 2" xfId="57458" xr:uid="{00000000-0005-0000-0000-000069930000}"/>
    <cellStyle name="Normal 229" xfId="57459" xr:uid="{00000000-0005-0000-0000-00006A930000}"/>
    <cellStyle name="Normal 229 2" xfId="57460" xr:uid="{00000000-0005-0000-0000-00006B930000}"/>
    <cellStyle name="Normal 23" xfId="600" xr:uid="{00000000-0005-0000-0000-00006C930000}"/>
    <cellStyle name="Normal 23 10" xfId="36347" xr:uid="{00000000-0005-0000-0000-00006D930000}"/>
    <cellStyle name="Normal 23 11" xfId="57461" xr:uid="{00000000-0005-0000-0000-00006E930000}"/>
    <cellStyle name="Normal 23 12" xfId="57462" xr:uid="{00000000-0005-0000-0000-00006F930000}"/>
    <cellStyle name="Normal 23 2" xfId="601" xr:uid="{00000000-0005-0000-0000-000070930000}"/>
    <cellStyle name="Normal 23 2 10" xfId="57463" xr:uid="{00000000-0005-0000-0000-000071930000}"/>
    <cellStyle name="Normal 23 2 2" xfId="2844" xr:uid="{00000000-0005-0000-0000-000072930000}"/>
    <cellStyle name="Normal 23 2 2 2" xfId="36348" xr:uid="{00000000-0005-0000-0000-000073930000}"/>
    <cellStyle name="Normal 23 2 2 2 2" xfId="36349" xr:uid="{00000000-0005-0000-0000-000074930000}"/>
    <cellStyle name="Normal 23 2 2 2 3" xfId="36350" xr:uid="{00000000-0005-0000-0000-000075930000}"/>
    <cellStyle name="Normal 23 2 2 2 4" xfId="36351" xr:uid="{00000000-0005-0000-0000-000076930000}"/>
    <cellStyle name="Normal 23 2 2 2 5" xfId="36352" xr:uid="{00000000-0005-0000-0000-000077930000}"/>
    <cellStyle name="Normal 23 2 2 2 6" xfId="36353" xr:uid="{00000000-0005-0000-0000-000078930000}"/>
    <cellStyle name="Normal 23 2 2 2 7" xfId="36354" xr:uid="{00000000-0005-0000-0000-000079930000}"/>
    <cellStyle name="Normal 23 2 2 3" xfId="36355" xr:uid="{00000000-0005-0000-0000-00007A930000}"/>
    <cellStyle name="Normal 23 2 2 4" xfId="36356" xr:uid="{00000000-0005-0000-0000-00007B930000}"/>
    <cellStyle name="Normal 23 2 2 5" xfId="36357" xr:uid="{00000000-0005-0000-0000-00007C930000}"/>
    <cellStyle name="Normal 23 2 2 6" xfId="36358" xr:uid="{00000000-0005-0000-0000-00007D930000}"/>
    <cellStyle name="Normal 23 2 2 7" xfId="36359" xr:uid="{00000000-0005-0000-0000-00007E930000}"/>
    <cellStyle name="Normal 23 2 2 8" xfId="36360" xr:uid="{00000000-0005-0000-0000-00007F930000}"/>
    <cellStyle name="Normal 23 2 3" xfId="36361" xr:uid="{00000000-0005-0000-0000-000080930000}"/>
    <cellStyle name="Normal 23 2 3 2" xfId="36362" xr:uid="{00000000-0005-0000-0000-000081930000}"/>
    <cellStyle name="Normal 23 2 3 3" xfId="36363" xr:uid="{00000000-0005-0000-0000-000082930000}"/>
    <cellStyle name="Normal 23 2 3 4" xfId="36364" xr:uid="{00000000-0005-0000-0000-000083930000}"/>
    <cellStyle name="Normal 23 2 3 5" xfId="36365" xr:uid="{00000000-0005-0000-0000-000084930000}"/>
    <cellStyle name="Normal 23 2 3 6" xfId="36366" xr:uid="{00000000-0005-0000-0000-000085930000}"/>
    <cellStyle name="Normal 23 2 3 7" xfId="36367" xr:uid="{00000000-0005-0000-0000-000086930000}"/>
    <cellStyle name="Normal 23 2 4" xfId="36368" xr:uid="{00000000-0005-0000-0000-000087930000}"/>
    <cellStyle name="Normal 23 2 5" xfId="36369" xr:uid="{00000000-0005-0000-0000-000088930000}"/>
    <cellStyle name="Normal 23 2 6" xfId="36370" xr:uid="{00000000-0005-0000-0000-000089930000}"/>
    <cellStyle name="Normal 23 2 7" xfId="36371" xr:uid="{00000000-0005-0000-0000-00008A930000}"/>
    <cellStyle name="Normal 23 2 8" xfId="36372" xr:uid="{00000000-0005-0000-0000-00008B930000}"/>
    <cellStyle name="Normal 23 2 9" xfId="36373" xr:uid="{00000000-0005-0000-0000-00008C930000}"/>
    <cellStyle name="Normal 23 2_Sheet1" xfId="36374" xr:uid="{00000000-0005-0000-0000-00008D930000}"/>
    <cellStyle name="Normal 23 3" xfId="764" xr:uid="{00000000-0005-0000-0000-00008E930000}"/>
    <cellStyle name="Normal 23 3 2" xfId="1106" xr:uid="{00000000-0005-0000-0000-00008F930000}"/>
    <cellStyle name="Normal 23 3 2 2" xfId="1603" xr:uid="{00000000-0005-0000-0000-000090930000}"/>
    <cellStyle name="Normal 23 3 2 2 2" xfId="1833" xr:uid="{00000000-0005-0000-0000-000091930000}"/>
    <cellStyle name="Normal 23 3 2 2 2 2" xfId="3434" xr:uid="{00000000-0005-0000-0000-000092930000}"/>
    <cellStyle name="Normal 23 3 2 2 2 2 2" xfId="36375" xr:uid="{00000000-0005-0000-0000-000093930000}"/>
    <cellStyle name="Normal 23 3 2 2 2 2 3" xfId="57464" xr:uid="{00000000-0005-0000-0000-000094930000}"/>
    <cellStyle name="Normal 23 3 2 2 2 2_Sheet1" xfId="36376" xr:uid="{00000000-0005-0000-0000-000095930000}"/>
    <cellStyle name="Normal 23 3 2 2 2 3" xfId="36377" xr:uid="{00000000-0005-0000-0000-000096930000}"/>
    <cellStyle name="Normal 23 3 2 2 2 4" xfId="57465" xr:uid="{00000000-0005-0000-0000-000097930000}"/>
    <cellStyle name="Normal 23 3 2 2 2_Sheet1" xfId="36378" xr:uid="{00000000-0005-0000-0000-000098930000}"/>
    <cellStyle name="Normal 23 3 2 2 3" xfId="3211" xr:uid="{00000000-0005-0000-0000-000099930000}"/>
    <cellStyle name="Normal 23 3 2 2 3 2" xfId="36379" xr:uid="{00000000-0005-0000-0000-00009A930000}"/>
    <cellStyle name="Normal 23 3 2 2 3 3" xfId="57466" xr:uid="{00000000-0005-0000-0000-00009B930000}"/>
    <cellStyle name="Normal 23 3 2 2 3_Sheet1" xfId="36380" xr:uid="{00000000-0005-0000-0000-00009C930000}"/>
    <cellStyle name="Normal 23 3 2 2 4" xfId="36381" xr:uid="{00000000-0005-0000-0000-00009D930000}"/>
    <cellStyle name="Normal 23 3 2 2 5" xfId="57467" xr:uid="{00000000-0005-0000-0000-00009E930000}"/>
    <cellStyle name="Normal 23 3 2 2_Sheet1" xfId="36382" xr:uid="{00000000-0005-0000-0000-00009F930000}"/>
    <cellStyle name="Normal 23 3 2 3" xfId="1697" xr:uid="{00000000-0005-0000-0000-0000A0930000}"/>
    <cellStyle name="Normal 23 3 2 3 2" xfId="3300" xr:uid="{00000000-0005-0000-0000-0000A1930000}"/>
    <cellStyle name="Normal 23 3 2 3 2 2" xfId="36383" xr:uid="{00000000-0005-0000-0000-0000A2930000}"/>
    <cellStyle name="Normal 23 3 2 3 2 3" xfId="57468" xr:uid="{00000000-0005-0000-0000-0000A3930000}"/>
    <cellStyle name="Normal 23 3 2 3 2_Sheet1" xfId="36384" xr:uid="{00000000-0005-0000-0000-0000A4930000}"/>
    <cellStyle name="Normal 23 3 2 3 3" xfId="36385" xr:uid="{00000000-0005-0000-0000-0000A5930000}"/>
    <cellStyle name="Normal 23 3 2 3 4" xfId="57469" xr:uid="{00000000-0005-0000-0000-0000A6930000}"/>
    <cellStyle name="Normal 23 3 2 3_Sheet1" xfId="36386" xr:uid="{00000000-0005-0000-0000-0000A7930000}"/>
    <cellStyle name="Normal 23 3 2 4" xfId="1899" xr:uid="{00000000-0005-0000-0000-0000A8930000}"/>
    <cellStyle name="Normal 23 3 2 4 2" xfId="3499" xr:uid="{00000000-0005-0000-0000-0000A9930000}"/>
    <cellStyle name="Normal 23 3 2 4 2 2" xfId="36387" xr:uid="{00000000-0005-0000-0000-0000AA930000}"/>
    <cellStyle name="Normal 23 3 2 4 2 3" xfId="57470" xr:uid="{00000000-0005-0000-0000-0000AB930000}"/>
    <cellStyle name="Normal 23 3 2 4 2_Sheet1" xfId="36388" xr:uid="{00000000-0005-0000-0000-0000AC930000}"/>
    <cellStyle name="Normal 23 3 2 4 3" xfId="36389" xr:uid="{00000000-0005-0000-0000-0000AD930000}"/>
    <cellStyle name="Normal 23 3 2 4 4" xfId="57471" xr:uid="{00000000-0005-0000-0000-0000AE930000}"/>
    <cellStyle name="Normal 23 3 2 4_Sheet1" xfId="36390" xr:uid="{00000000-0005-0000-0000-0000AF930000}"/>
    <cellStyle name="Normal 23 3 2 5" xfId="1993" xr:uid="{00000000-0005-0000-0000-0000B0930000}"/>
    <cellStyle name="Normal 23 3 2 5 2" xfId="36391" xr:uid="{00000000-0005-0000-0000-0000B1930000}"/>
    <cellStyle name="Normal 23 3 2 5 3" xfId="57472" xr:uid="{00000000-0005-0000-0000-0000B2930000}"/>
    <cellStyle name="Normal 23 3 2 5_Sheet1" xfId="36392" xr:uid="{00000000-0005-0000-0000-0000B3930000}"/>
    <cellStyle name="Normal 23 3 2 6" xfId="36393" xr:uid="{00000000-0005-0000-0000-0000B4930000}"/>
    <cellStyle name="Normal 23 3 2 7" xfId="36394" xr:uid="{00000000-0005-0000-0000-0000B5930000}"/>
    <cellStyle name="Normal 23 3 2 8" xfId="57473" xr:uid="{00000000-0005-0000-0000-0000B6930000}"/>
    <cellStyle name="Normal 23 3 2_Sheet1" xfId="36395" xr:uid="{00000000-0005-0000-0000-0000B7930000}"/>
    <cellStyle name="Normal 23 3 3" xfId="1216" xr:uid="{00000000-0005-0000-0000-0000B8930000}"/>
    <cellStyle name="Normal 23 3 3 2" xfId="1742" xr:uid="{00000000-0005-0000-0000-0000B9930000}"/>
    <cellStyle name="Normal 23 3 3 2 2" xfId="3344" xr:uid="{00000000-0005-0000-0000-0000BA930000}"/>
    <cellStyle name="Normal 23 3 3 2 2 2" xfId="36396" xr:uid="{00000000-0005-0000-0000-0000BB930000}"/>
    <cellStyle name="Normal 23 3 3 2 2 3" xfId="57474" xr:uid="{00000000-0005-0000-0000-0000BC930000}"/>
    <cellStyle name="Normal 23 3 3 2 2_Sheet1" xfId="36397" xr:uid="{00000000-0005-0000-0000-0000BD930000}"/>
    <cellStyle name="Normal 23 3 3 2 3" xfId="36398" xr:uid="{00000000-0005-0000-0000-0000BE930000}"/>
    <cellStyle name="Normal 23 3 3 2 4" xfId="57475" xr:uid="{00000000-0005-0000-0000-0000BF930000}"/>
    <cellStyle name="Normal 23 3 3 2_Sheet1" xfId="36399" xr:uid="{00000000-0005-0000-0000-0000C0930000}"/>
    <cellStyle name="Normal 23 3 3 3" xfId="3132" xr:uid="{00000000-0005-0000-0000-0000C1930000}"/>
    <cellStyle name="Normal 23 3 3 3 2" xfId="36400" xr:uid="{00000000-0005-0000-0000-0000C2930000}"/>
    <cellStyle name="Normal 23 3 3 3 3" xfId="57476" xr:uid="{00000000-0005-0000-0000-0000C3930000}"/>
    <cellStyle name="Normal 23 3 3 3_Sheet1" xfId="36401" xr:uid="{00000000-0005-0000-0000-0000C4930000}"/>
    <cellStyle name="Normal 23 3 3 4" xfId="36402" xr:uid="{00000000-0005-0000-0000-0000C5930000}"/>
    <cellStyle name="Normal 23 3 3 5" xfId="57477" xr:uid="{00000000-0005-0000-0000-0000C6930000}"/>
    <cellStyle name="Normal 23 3 3_Sheet1" xfId="36403" xr:uid="{00000000-0005-0000-0000-0000C7930000}"/>
    <cellStyle name="Normal 23 3 4" xfId="1554" xr:uid="{00000000-0005-0000-0000-0000C8930000}"/>
    <cellStyle name="Normal 23 3 4 2" xfId="1787" xr:uid="{00000000-0005-0000-0000-0000C9930000}"/>
    <cellStyle name="Normal 23 3 4 2 2" xfId="3389" xr:uid="{00000000-0005-0000-0000-0000CA930000}"/>
    <cellStyle name="Normal 23 3 4 2 2 2" xfId="36404" xr:uid="{00000000-0005-0000-0000-0000CB930000}"/>
    <cellStyle name="Normal 23 3 4 2 2 3" xfId="57478" xr:uid="{00000000-0005-0000-0000-0000CC930000}"/>
    <cellStyle name="Normal 23 3 4 2 2_Sheet1" xfId="36405" xr:uid="{00000000-0005-0000-0000-0000CD930000}"/>
    <cellStyle name="Normal 23 3 4 2 3" xfId="36406" xr:uid="{00000000-0005-0000-0000-0000CE930000}"/>
    <cellStyle name="Normal 23 3 4 2 4" xfId="57479" xr:uid="{00000000-0005-0000-0000-0000CF930000}"/>
    <cellStyle name="Normal 23 3 4 2_Sheet1" xfId="36407" xr:uid="{00000000-0005-0000-0000-0000D0930000}"/>
    <cellStyle name="Normal 23 3 4 3" xfId="3165" xr:uid="{00000000-0005-0000-0000-0000D1930000}"/>
    <cellStyle name="Normal 23 3 4 3 2" xfId="36408" xr:uid="{00000000-0005-0000-0000-0000D2930000}"/>
    <cellStyle name="Normal 23 3 4 3 3" xfId="57480" xr:uid="{00000000-0005-0000-0000-0000D3930000}"/>
    <cellStyle name="Normal 23 3 4 3_Sheet1" xfId="36409" xr:uid="{00000000-0005-0000-0000-0000D4930000}"/>
    <cellStyle name="Normal 23 3 4 4" xfId="36410" xr:uid="{00000000-0005-0000-0000-0000D5930000}"/>
    <cellStyle name="Normal 23 3 4 5" xfId="57481" xr:uid="{00000000-0005-0000-0000-0000D6930000}"/>
    <cellStyle name="Normal 23 3 4_Sheet1" xfId="36411" xr:uid="{00000000-0005-0000-0000-0000D7930000}"/>
    <cellStyle name="Normal 23 3 5" xfId="1652" xr:uid="{00000000-0005-0000-0000-0000D8930000}"/>
    <cellStyle name="Normal 23 3 5 2" xfId="3256" xr:uid="{00000000-0005-0000-0000-0000D9930000}"/>
    <cellStyle name="Normal 23 3 5 2 2" xfId="36412" xr:uid="{00000000-0005-0000-0000-0000DA930000}"/>
    <cellStyle name="Normal 23 3 5 2 3" xfId="57482" xr:uid="{00000000-0005-0000-0000-0000DB930000}"/>
    <cellStyle name="Normal 23 3 5 2_Sheet1" xfId="36413" xr:uid="{00000000-0005-0000-0000-0000DC930000}"/>
    <cellStyle name="Normal 23 3 5 3" xfId="36414" xr:uid="{00000000-0005-0000-0000-0000DD930000}"/>
    <cellStyle name="Normal 23 3 5 4" xfId="57483" xr:uid="{00000000-0005-0000-0000-0000DE930000}"/>
    <cellStyle name="Normal 23 3 5_Sheet1" xfId="36415" xr:uid="{00000000-0005-0000-0000-0000DF930000}"/>
    <cellStyle name="Normal 23 3 6" xfId="1898" xr:uid="{00000000-0005-0000-0000-0000E0930000}"/>
    <cellStyle name="Normal 23 3 6 2" xfId="3498" xr:uid="{00000000-0005-0000-0000-0000E1930000}"/>
    <cellStyle name="Normal 23 3 6 2 2" xfId="36416" xr:uid="{00000000-0005-0000-0000-0000E2930000}"/>
    <cellStyle name="Normal 23 3 6 2 3" xfId="57484" xr:uid="{00000000-0005-0000-0000-0000E3930000}"/>
    <cellStyle name="Normal 23 3 6 2_Sheet1" xfId="36417" xr:uid="{00000000-0005-0000-0000-0000E4930000}"/>
    <cellStyle name="Normal 23 3 6 3" xfId="36418" xr:uid="{00000000-0005-0000-0000-0000E5930000}"/>
    <cellStyle name="Normal 23 3 6 4" xfId="57485" xr:uid="{00000000-0005-0000-0000-0000E6930000}"/>
    <cellStyle name="Normal 23 3 6_Sheet1" xfId="36419" xr:uid="{00000000-0005-0000-0000-0000E7930000}"/>
    <cellStyle name="Normal 23 3 7" xfId="1992" xr:uid="{00000000-0005-0000-0000-0000E8930000}"/>
    <cellStyle name="Normal 23 3 7 2" xfId="36420" xr:uid="{00000000-0005-0000-0000-0000E9930000}"/>
    <cellStyle name="Normal 23 3 7 3" xfId="57486" xr:uid="{00000000-0005-0000-0000-0000EA930000}"/>
    <cellStyle name="Normal 23 3 7_Sheet1" xfId="36421" xr:uid="{00000000-0005-0000-0000-0000EB930000}"/>
    <cellStyle name="Normal 23 3 8" xfId="36422" xr:uid="{00000000-0005-0000-0000-0000EC930000}"/>
    <cellStyle name="Normal 23 3 9" xfId="57487" xr:uid="{00000000-0005-0000-0000-0000ED930000}"/>
    <cellStyle name="Normal 23 3_Sheet1" xfId="36423" xr:uid="{00000000-0005-0000-0000-0000EE930000}"/>
    <cellStyle name="Normal 23 4" xfId="2845" xr:uid="{00000000-0005-0000-0000-0000EF930000}"/>
    <cellStyle name="Normal 23 4 2" xfId="36424" xr:uid="{00000000-0005-0000-0000-0000F0930000}"/>
    <cellStyle name="Normal 23 4 3" xfId="36425" xr:uid="{00000000-0005-0000-0000-0000F1930000}"/>
    <cellStyle name="Normal 23 4 4" xfId="36426" xr:uid="{00000000-0005-0000-0000-0000F2930000}"/>
    <cellStyle name="Normal 23 4 5" xfId="36427" xr:uid="{00000000-0005-0000-0000-0000F3930000}"/>
    <cellStyle name="Normal 23 4 6" xfId="36428" xr:uid="{00000000-0005-0000-0000-0000F4930000}"/>
    <cellStyle name="Normal 23 4 7" xfId="36429" xr:uid="{00000000-0005-0000-0000-0000F5930000}"/>
    <cellStyle name="Normal 23 5" xfId="36430" xr:uid="{00000000-0005-0000-0000-0000F6930000}"/>
    <cellStyle name="Normal 23 6" xfId="36431" xr:uid="{00000000-0005-0000-0000-0000F7930000}"/>
    <cellStyle name="Normal 23 7" xfId="36432" xr:uid="{00000000-0005-0000-0000-0000F8930000}"/>
    <cellStyle name="Normal 23 8" xfId="36433" xr:uid="{00000000-0005-0000-0000-0000F9930000}"/>
    <cellStyle name="Normal 23 9" xfId="36434" xr:uid="{00000000-0005-0000-0000-0000FA930000}"/>
    <cellStyle name="Normal 23_Sheet1" xfId="36435" xr:uid="{00000000-0005-0000-0000-0000FB930000}"/>
    <cellStyle name="Normal 230" xfId="57488" xr:uid="{00000000-0005-0000-0000-0000FC930000}"/>
    <cellStyle name="Normal 230 2" xfId="57489" xr:uid="{00000000-0005-0000-0000-0000FD930000}"/>
    <cellStyle name="Normal 231" xfId="57490" xr:uid="{00000000-0005-0000-0000-0000FE930000}"/>
    <cellStyle name="Normal 231 2" xfId="57491" xr:uid="{00000000-0005-0000-0000-0000FF930000}"/>
    <cellStyle name="Normal 232" xfId="57492" xr:uid="{00000000-0005-0000-0000-000000940000}"/>
    <cellStyle name="Normal 232 2" xfId="57493" xr:uid="{00000000-0005-0000-0000-000001940000}"/>
    <cellStyle name="Normal 233" xfId="57494" xr:uid="{00000000-0005-0000-0000-000002940000}"/>
    <cellStyle name="Normal 233 2" xfId="57495" xr:uid="{00000000-0005-0000-0000-000003940000}"/>
    <cellStyle name="Normal 234" xfId="57496" xr:uid="{00000000-0005-0000-0000-000004940000}"/>
    <cellStyle name="Normal 234 2" xfId="57497" xr:uid="{00000000-0005-0000-0000-000005940000}"/>
    <cellStyle name="Normal 235" xfId="57498" xr:uid="{00000000-0005-0000-0000-000006940000}"/>
    <cellStyle name="Normal 236" xfId="57499" xr:uid="{00000000-0005-0000-0000-000007940000}"/>
    <cellStyle name="Normal 237" xfId="57500" xr:uid="{00000000-0005-0000-0000-000008940000}"/>
    <cellStyle name="Normal 238" xfId="57501" xr:uid="{00000000-0005-0000-0000-000009940000}"/>
    <cellStyle name="Normal 239" xfId="57502" xr:uid="{00000000-0005-0000-0000-00000A940000}"/>
    <cellStyle name="Normal 24" xfId="602" xr:uid="{00000000-0005-0000-0000-00000B940000}"/>
    <cellStyle name="Normal 24 2" xfId="2846" xr:uid="{00000000-0005-0000-0000-00000C940000}"/>
    <cellStyle name="Normal 24 3" xfId="2847" xr:uid="{00000000-0005-0000-0000-00000D940000}"/>
    <cellStyle name="Normal 24 4" xfId="57503" xr:uid="{00000000-0005-0000-0000-00000E940000}"/>
    <cellStyle name="Normal 24_AIR &amp; RMS Import and Result Template_2012ATL EX SU" xfId="2848" xr:uid="{00000000-0005-0000-0000-00000F940000}"/>
    <cellStyle name="Normal 240" xfId="57504" xr:uid="{00000000-0005-0000-0000-000010940000}"/>
    <cellStyle name="Normal 241" xfId="57505" xr:uid="{00000000-0005-0000-0000-000011940000}"/>
    <cellStyle name="Normal 242" xfId="57506" xr:uid="{00000000-0005-0000-0000-000012940000}"/>
    <cellStyle name="Normal 243" xfId="57507" xr:uid="{00000000-0005-0000-0000-000013940000}"/>
    <cellStyle name="Normal 244" xfId="57508" xr:uid="{00000000-0005-0000-0000-000014940000}"/>
    <cellStyle name="Normal 245" xfId="57509" xr:uid="{00000000-0005-0000-0000-000015940000}"/>
    <cellStyle name="Normal 246" xfId="57510" xr:uid="{00000000-0005-0000-0000-000016940000}"/>
    <cellStyle name="Normal 247" xfId="57511" xr:uid="{00000000-0005-0000-0000-000017940000}"/>
    <cellStyle name="Normal 248" xfId="57512" xr:uid="{00000000-0005-0000-0000-000018940000}"/>
    <cellStyle name="Normal 249" xfId="57513" xr:uid="{00000000-0005-0000-0000-000019940000}"/>
    <cellStyle name="Normal 25" xfId="603" xr:uid="{00000000-0005-0000-0000-00001A940000}"/>
    <cellStyle name="Normal 25 2" xfId="2849" xr:uid="{00000000-0005-0000-0000-00001B940000}"/>
    <cellStyle name="Normal 25 3" xfId="2850" xr:uid="{00000000-0005-0000-0000-00001C940000}"/>
    <cellStyle name="Normal 25 4" xfId="2851" xr:uid="{00000000-0005-0000-0000-00001D940000}"/>
    <cellStyle name="Normal 25 5" xfId="57514" xr:uid="{00000000-0005-0000-0000-00001E940000}"/>
    <cellStyle name="Normal 25_AIR &amp; RMS Import and Result Template_2012ATL EX SU" xfId="2852" xr:uid="{00000000-0005-0000-0000-00001F940000}"/>
    <cellStyle name="Normal 250" xfId="57515" xr:uid="{00000000-0005-0000-0000-000020940000}"/>
    <cellStyle name="Normal 251" xfId="57516" xr:uid="{00000000-0005-0000-0000-000021940000}"/>
    <cellStyle name="Normal 252" xfId="57517" xr:uid="{00000000-0005-0000-0000-000022940000}"/>
    <cellStyle name="Normal 253" xfId="57518" xr:uid="{00000000-0005-0000-0000-000023940000}"/>
    <cellStyle name="Normal 254" xfId="57519" xr:uid="{00000000-0005-0000-0000-000024940000}"/>
    <cellStyle name="Normal 255" xfId="57520" xr:uid="{00000000-0005-0000-0000-000025940000}"/>
    <cellStyle name="Normal 256" xfId="57521" xr:uid="{00000000-0005-0000-0000-000026940000}"/>
    <cellStyle name="Normal 257" xfId="57522" xr:uid="{00000000-0005-0000-0000-000027940000}"/>
    <cellStyle name="Normal 258" xfId="57523" xr:uid="{00000000-0005-0000-0000-000028940000}"/>
    <cellStyle name="Normal 259" xfId="57524" xr:uid="{00000000-0005-0000-0000-000029940000}"/>
    <cellStyle name="Normal 26" xfId="604" xr:uid="{00000000-0005-0000-0000-00002A940000}"/>
    <cellStyle name="Normal 26 10" xfId="57525" xr:uid="{00000000-0005-0000-0000-00002B940000}"/>
    <cellStyle name="Normal 26 2" xfId="605" xr:uid="{00000000-0005-0000-0000-00002C940000}"/>
    <cellStyle name="Normal 26 2 2" xfId="2853" xr:uid="{00000000-0005-0000-0000-00002D940000}"/>
    <cellStyle name="Normal 26 2 3" xfId="36436" xr:uid="{00000000-0005-0000-0000-00002E940000}"/>
    <cellStyle name="Normal 26 2 4" xfId="36437" xr:uid="{00000000-0005-0000-0000-00002F940000}"/>
    <cellStyle name="Normal 26 2 5" xfId="36438" xr:uid="{00000000-0005-0000-0000-000030940000}"/>
    <cellStyle name="Normal 26 2 6" xfId="36439" xr:uid="{00000000-0005-0000-0000-000031940000}"/>
    <cellStyle name="Normal 26 2 7" xfId="36440" xr:uid="{00000000-0005-0000-0000-000032940000}"/>
    <cellStyle name="Normal 26 2 8" xfId="57526" xr:uid="{00000000-0005-0000-0000-000033940000}"/>
    <cellStyle name="Normal 26 2_Sheet1" xfId="36441" xr:uid="{00000000-0005-0000-0000-000034940000}"/>
    <cellStyle name="Normal 26 3" xfId="765" xr:uid="{00000000-0005-0000-0000-000035940000}"/>
    <cellStyle name="Normal 26 3 10" xfId="57527" xr:uid="{00000000-0005-0000-0000-000036940000}"/>
    <cellStyle name="Normal 26 3 2" xfId="1107" xr:uid="{00000000-0005-0000-0000-000037940000}"/>
    <cellStyle name="Normal 26 3 2 2" xfId="1604" xr:uid="{00000000-0005-0000-0000-000038940000}"/>
    <cellStyle name="Normal 26 3 2 2 2" xfId="1834" xr:uid="{00000000-0005-0000-0000-000039940000}"/>
    <cellStyle name="Normal 26 3 2 2 2 2" xfId="3435" xr:uid="{00000000-0005-0000-0000-00003A940000}"/>
    <cellStyle name="Normal 26 3 2 2 2 2 2" xfId="36442" xr:uid="{00000000-0005-0000-0000-00003B940000}"/>
    <cellStyle name="Normal 26 3 2 2 2 2 3" xfId="57528" xr:uid="{00000000-0005-0000-0000-00003C940000}"/>
    <cellStyle name="Normal 26 3 2 2 2 2_Sheet1" xfId="36443" xr:uid="{00000000-0005-0000-0000-00003D940000}"/>
    <cellStyle name="Normal 26 3 2 2 2 3" xfId="36444" xr:uid="{00000000-0005-0000-0000-00003E940000}"/>
    <cellStyle name="Normal 26 3 2 2 2 4" xfId="57529" xr:uid="{00000000-0005-0000-0000-00003F940000}"/>
    <cellStyle name="Normal 26 3 2 2 2_Sheet1" xfId="36445" xr:uid="{00000000-0005-0000-0000-000040940000}"/>
    <cellStyle name="Normal 26 3 2 2 3" xfId="3212" xr:uid="{00000000-0005-0000-0000-000041940000}"/>
    <cellStyle name="Normal 26 3 2 2 3 2" xfId="36446" xr:uid="{00000000-0005-0000-0000-000042940000}"/>
    <cellStyle name="Normal 26 3 2 2 3 3" xfId="57530" xr:uid="{00000000-0005-0000-0000-000043940000}"/>
    <cellStyle name="Normal 26 3 2 2 3_Sheet1" xfId="36447" xr:uid="{00000000-0005-0000-0000-000044940000}"/>
    <cellStyle name="Normal 26 3 2 2 4" xfId="36448" xr:uid="{00000000-0005-0000-0000-000045940000}"/>
    <cellStyle name="Normal 26 3 2 2 5" xfId="57531" xr:uid="{00000000-0005-0000-0000-000046940000}"/>
    <cellStyle name="Normal 26 3 2 2_Sheet1" xfId="36449" xr:uid="{00000000-0005-0000-0000-000047940000}"/>
    <cellStyle name="Normal 26 3 2 3" xfId="1698" xr:uid="{00000000-0005-0000-0000-000048940000}"/>
    <cellStyle name="Normal 26 3 2 3 2" xfId="3301" xr:uid="{00000000-0005-0000-0000-000049940000}"/>
    <cellStyle name="Normal 26 3 2 3 2 2" xfId="36450" xr:uid="{00000000-0005-0000-0000-00004A940000}"/>
    <cellStyle name="Normal 26 3 2 3 2 3" xfId="57532" xr:uid="{00000000-0005-0000-0000-00004B940000}"/>
    <cellStyle name="Normal 26 3 2 3 2_Sheet1" xfId="36451" xr:uid="{00000000-0005-0000-0000-00004C940000}"/>
    <cellStyle name="Normal 26 3 2 3 3" xfId="36452" xr:uid="{00000000-0005-0000-0000-00004D940000}"/>
    <cellStyle name="Normal 26 3 2 3 4" xfId="57533" xr:uid="{00000000-0005-0000-0000-00004E940000}"/>
    <cellStyle name="Normal 26 3 2 3_Sheet1" xfId="36453" xr:uid="{00000000-0005-0000-0000-00004F940000}"/>
    <cellStyle name="Normal 26 3 2 4" xfId="1901" xr:uid="{00000000-0005-0000-0000-000050940000}"/>
    <cellStyle name="Normal 26 3 2 4 2" xfId="3501" xr:uid="{00000000-0005-0000-0000-000051940000}"/>
    <cellStyle name="Normal 26 3 2 4 2 2" xfId="36454" xr:uid="{00000000-0005-0000-0000-000052940000}"/>
    <cellStyle name="Normal 26 3 2 4 2 3" xfId="57534" xr:uid="{00000000-0005-0000-0000-000053940000}"/>
    <cellStyle name="Normal 26 3 2 4 2_Sheet1" xfId="36455" xr:uid="{00000000-0005-0000-0000-000054940000}"/>
    <cellStyle name="Normal 26 3 2 4 3" xfId="36456" xr:uid="{00000000-0005-0000-0000-000055940000}"/>
    <cellStyle name="Normal 26 3 2 4 4" xfId="57535" xr:uid="{00000000-0005-0000-0000-000056940000}"/>
    <cellStyle name="Normal 26 3 2 4_Sheet1" xfId="36457" xr:uid="{00000000-0005-0000-0000-000057940000}"/>
    <cellStyle name="Normal 26 3 2 5" xfId="1995" xr:uid="{00000000-0005-0000-0000-000058940000}"/>
    <cellStyle name="Normal 26 3 2 5 2" xfId="36458" xr:uid="{00000000-0005-0000-0000-000059940000}"/>
    <cellStyle name="Normal 26 3 2 5 3" xfId="57536" xr:uid="{00000000-0005-0000-0000-00005A940000}"/>
    <cellStyle name="Normal 26 3 2 5_Sheet1" xfId="36459" xr:uid="{00000000-0005-0000-0000-00005B940000}"/>
    <cellStyle name="Normal 26 3 2 6" xfId="36460" xr:uid="{00000000-0005-0000-0000-00005C940000}"/>
    <cellStyle name="Normal 26 3 2 7" xfId="57537" xr:uid="{00000000-0005-0000-0000-00005D940000}"/>
    <cellStyle name="Normal 26 3 2_Sheet1" xfId="36461" xr:uid="{00000000-0005-0000-0000-00005E940000}"/>
    <cellStyle name="Normal 26 3 3" xfId="1217" xr:uid="{00000000-0005-0000-0000-00005F940000}"/>
    <cellStyle name="Normal 26 3 3 2" xfId="1743" xr:uid="{00000000-0005-0000-0000-000060940000}"/>
    <cellStyle name="Normal 26 3 3 2 2" xfId="3345" xr:uid="{00000000-0005-0000-0000-000061940000}"/>
    <cellStyle name="Normal 26 3 3 2 2 2" xfId="36462" xr:uid="{00000000-0005-0000-0000-000062940000}"/>
    <cellStyle name="Normal 26 3 3 2 2 3" xfId="57538" xr:uid="{00000000-0005-0000-0000-000063940000}"/>
    <cellStyle name="Normal 26 3 3 2 2_Sheet1" xfId="36463" xr:uid="{00000000-0005-0000-0000-000064940000}"/>
    <cellStyle name="Normal 26 3 3 2 3" xfId="36464" xr:uid="{00000000-0005-0000-0000-000065940000}"/>
    <cellStyle name="Normal 26 3 3 2 4" xfId="57539" xr:uid="{00000000-0005-0000-0000-000066940000}"/>
    <cellStyle name="Normal 26 3 3 2_Sheet1" xfId="36465" xr:uid="{00000000-0005-0000-0000-000067940000}"/>
    <cellStyle name="Normal 26 3 3 3" xfId="2854" xr:uid="{00000000-0005-0000-0000-000068940000}"/>
    <cellStyle name="Normal 26 3 3 3 2" xfId="36466" xr:uid="{00000000-0005-0000-0000-000069940000}"/>
    <cellStyle name="Normal 26 3 3 3 3" xfId="57540" xr:uid="{00000000-0005-0000-0000-00006A940000}"/>
    <cellStyle name="Normal 26 3 3 3_Sheet1" xfId="36467" xr:uid="{00000000-0005-0000-0000-00006B940000}"/>
    <cellStyle name="Normal 26 3 3 4" xfId="36468" xr:uid="{00000000-0005-0000-0000-00006C940000}"/>
    <cellStyle name="Normal 26 3 3 5" xfId="57541" xr:uid="{00000000-0005-0000-0000-00006D940000}"/>
    <cellStyle name="Normal 26 3 3_Sheet1" xfId="36469" xr:uid="{00000000-0005-0000-0000-00006E940000}"/>
    <cellStyle name="Normal 26 3 4" xfId="1555" xr:uid="{00000000-0005-0000-0000-00006F940000}"/>
    <cellStyle name="Normal 26 3 4 2" xfId="1788" xr:uid="{00000000-0005-0000-0000-000070940000}"/>
    <cellStyle name="Normal 26 3 4 2 2" xfId="3390" xr:uid="{00000000-0005-0000-0000-000071940000}"/>
    <cellStyle name="Normal 26 3 4 2 2 2" xfId="36470" xr:uid="{00000000-0005-0000-0000-000072940000}"/>
    <cellStyle name="Normal 26 3 4 2 2 3" xfId="57542" xr:uid="{00000000-0005-0000-0000-000073940000}"/>
    <cellStyle name="Normal 26 3 4 2 2_Sheet1" xfId="36471" xr:uid="{00000000-0005-0000-0000-000074940000}"/>
    <cellStyle name="Normal 26 3 4 2 3" xfId="36472" xr:uid="{00000000-0005-0000-0000-000075940000}"/>
    <cellStyle name="Normal 26 3 4 2 4" xfId="57543" xr:uid="{00000000-0005-0000-0000-000076940000}"/>
    <cellStyle name="Normal 26 3 4 2_Sheet1" xfId="36473" xr:uid="{00000000-0005-0000-0000-000077940000}"/>
    <cellStyle name="Normal 26 3 4 3" xfId="3166" xr:uid="{00000000-0005-0000-0000-000078940000}"/>
    <cellStyle name="Normal 26 3 4 3 2" xfId="36474" xr:uid="{00000000-0005-0000-0000-000079940000}"/>
    <cellStyle name="Normal 26 3 4 3 3" xfId="57544" xr:uid="{00000000-0005-0000-0000-00007A940000}"/>
    <cellStyle name="Normal 26 3 4 3_Sheet1" xfId="36475" xr:uid="{00000000-0005-0000-0000-00007B940000}"/>
    <cellStyle name="Normal 26 3 4 4" xfId="36476" xr:uid="{00000000-0005-0000-0000-00007C940000}"/>
    <cellStyle name="Normal 26 3 4 5" xfId="57545" xr:uid="{00000000-0005-0000-0000-00007D940000}"/>
    <cellStyle name="Normal 26 3 4_Sheet1" xfId="36477" xr:uid="{00000000-0005-0000-0000-00007E940000}"/>
    <cellStyle name="Normal 26 3 5" xfId="1653" xr:uid="{00000000-0005-0000-0000-00007F940000}"/>
    <cellStyle name="Normal 26 3 5 2" xfId="3257" xr:uid="{00000000-0005-0000-0000-000080940000}"/>
    <cellStyle name="Normal 26 3 5 2 2" xfId="36478" xr:uid="{00000000-0005-0000-0000-000081940000}"/>
    <cellStyle name="Normal 26 3 5 2 3" xfId="57546" xr:uid="{00000000-0005-0000-0000-000082940000}"/>
    <cellStyle name="Normal 26 3 5 2_Sheet1" xfId="36479" xr:uid="{00000000-0005-0000-0000-000083940000}"/>
    <cellStyle name="Normal 26 3 5 3" xfId="36480" xr:uid="{00000000-0005-0000-0000-000084940000}"/>
    <cellStyle name="Normal 26 3 5 4" xfId="57547" xr:uid="{00000000-0005-0000-0000-000085940000}"/>
    <cellStyle name="Normal 26 3 5_Sheet1" xfId="36481" xr:uid="{00000000-0005-0000-0000-000086940000}"/>
    <cellStyle name="Normal 26 3 6" xfId="1900" xr:uid="{00000000-0005-0000-0000-000087940000}"/>
    <cellStyle name="Normal 26 3 6 2" xfId="3500" xr:uid="{00000000-0005-0000-0000-000088940000}"/>
    <cellStyle name="Normal 26 3 6 2 2" xfId="36482" xr:uid="{00000000-0005-0000-0000-000089940000}"/>
    <cellStyle name="Normal 26 3 6 2 3" xfId="57548" xr:uid="{00000000-0005-0000-0000-00008A940000}"/>
    <cellStyle name="Normal 26 3 6 2_Sheet1" xfId="36483" xr:uid="{00000000-0005-0000-0000-00008B940000}"/>
    <cellStyle name="Normal 26 3 6 3" xfId="36484" xr:uid="{00000000-0005-0000-0000-00008C940000}"/>
    <cellStyle name="Normal 26 3 6 4" xfId="57549" xr:uid="{00000000-0005-0000-0000-00008D940000}"/>
    <cellStyle name="Normal 26 3 6_Sheet1" xfId="36485" xr:uid="{00000000-0005-0000-0000-00008E940000}"/>
    <cellStyle name="Normal 26 3 7" xfId="1994" xr:uid="{00000000-0005-0000-0000-00008F940000}"/>
    <cellStyle name="Normal 26 3 7 2" xfId="36486" xr:uid="{00000000-0005-0000-0000-000090940000}"/>
    <cellStyle name="Normal 26 3 7 3" xfId="57550" xr:uid="{00000000-0005-0000-0000-000091940000}"/>
    <cellStyle name="Normal 26 3 7_Sheet1" xfId="36487" xr:uid="{00000000-0005-0000-0000-000092940000}"/>
    <cellStyle name="Normal 26 3 8" xfId="36488" xr:uid="{00000000-0005-0000-0000-000093940000}"/>
    <cellStyle name="Normal 26 3 9" xfId="57551" xr:uid="{00000000-0005-0000-0000-000094940000}"/>
    <cellStyle name="Normal 26 3_Sheet1" xfId="36489" xr:uid="{00000000-0005-0000-0000-000095940000}"/>
    <cellStyle name="Normal 26 4" xfId="2855" xr:uid="{00000000-0005-0000-0000-000096940000}"/>
    <cellStyle name="Normal 26 5" xfId="36490" xr:uid="{00000000-0005-0000-0000-000097940000}"/>
    <cellStyle name="Normal 26 6" xfId="36491" xr:uid="{00000000-0005-0000-0000-000098940000}"/>
    <cellStyle name="Normal 26 7" xfId="36492" xr:uid="{00000000-0005-0000-0000-000099940000}"/>
    <cellStyle name="Normal 26 8" xfId="36493" xr:uid="{00000000-0005-0000-0000-00009A940000}"/>
    <cellStyle name="Normal 26 9" xfId="57552" xr:uid="{00000000-0005-0000-0000-00009B940000}"/>
    <cellStyle name="Normal 26_AIR &amp; RMS Import and Result Template_2012ATL EX SU" xfId="2856" xr:uid="{00000000-0005-0000-0000-00009C940000}"/>
    <cellStyle name="Normal 260" xfId="57553" xr:uid="{00000000-0005-0000-0000-00009D940000}"/>
    <cellStyle name="Normal 261" xfId="57554" xr:uid="{00000000-0005-0000-0000-00009E940000}"/>
    <cellStyle name="Normal 262" xfId="57555" xr:uid="{00000000-0005-0000-0000-00009F940000}"/>
    <cellStyle name="Normal 263" xfId="57556" xr:uid="{00000000-0005-0000-0000-0000A0940000}"/>
    <cellStyle name="Normal 264" xfId="57557" xr:uid="{00000000-0005-0000-0000-0000A1940000}"/>
    <cellStyle name="Normal 265" xfId="57558" xr:uid="{00000000-0005-0000-0000-0000A2940000}"/>
    <cellStyle name="Normal 265 2" xfId="57559" xr:uid="{00000000-0005-0000-0000-0000A3940000}"/>
    <cellStyle name="Normal 265 2 2" xfId="57560" xr:uid="{00000000-0005-0000-0000-0000A4940000}"/>
    <cellStyle name="Normal 265 2 3" xfId="57561" xr:uid="{00000000-0005-0000-0000-0000A5940000}"/>
    <cellStyle name="Normal 265 3" xfId="57562" xr:uid="{00000000-0005-0000-0000-0000A6940000}"/>
    <cellStyle name="Normal 265 4" xfId="57563" xr:uid="{00000000-0005-0000-0000-0000A7940000}"/>
    <cellStyle name="Normal 266" xfId="57564" xr:uid="{00000000-0005-0000-0000-0000A8940000}"/>
    <cellStyle name="Normal 266 2" xfId="57565" xr:uid="{00000000-0005-0000-0000-0000A9940000}"/>
    <cellStyle name="Normal 266 2 2" xfId="57566" xr:uid="{00000000-0005-0000-0000-0000AA940000}"/>
    <cellStyle name="Normal 266 2 3" xfId="57567" xr:uid="{00000000-0005-0000-0000-0000AB940000}"/>
    <cellStyle name="Normal 266 3" xfId="57568" xr:uid="{00000000-0005-0000-0000-0000AC940000}"/>
    <cellStyle name="Normal 266 4" xfId="57569" xr:uid="{00000000-0005-0000-0000-0000AD940000}"/>
    <cellStyle name="Normal 267" xfId="57570" xr:uid="{00000000-0005-0000-0000-0000AE940000}"/>
    <cellStyle name="Normal 267 2" xfId="57571" xr:uid="{00000000-0005-0000-0000-0000AF940000}"/>
    <cellStyle name="Normal 267 2 2" xfId="57572" xr:uid="{00000000-0005-0000-0000-0000B0940000}"/>
    <cellStyle name="Normal 267 2 3" xfId="57573" xr:uid="{00000000-0005-0000-0000-0000B1940000}"/>
    <cellStyle name="Normal 267 3" xfId="57574" xr:uid="{00000000-0005-0000-0000-0000B2940000}"/>
    <cellStyle name="Normal 267 4" xfId="57575" xr:uid="{00000000-0005-0000-0000-0000B3940000}"/>
    <cellStyle name="Normal 268" xfId="57576" xr:uid="{00000000-0005-0000-0000-0000B4940000}"/>
    <cellStyle name="Normal 268 2" xfId="57577" xr:uid="{00000000-0005-0000-0000-0000B5940000}"/>
    <cellStyle name="Normal 268 2 2" xfId="57578" xr:uid="{00000000-0005-0000-0000-0000B6940000}"/>
    <cellStyle name="Normal 268 2 3" xfId="57579" xr:uid="{00000000-0005-0000-0000-0000B7940000}"/>
    <cellStyle name="Normal 268 3" xfId="57580" xr:uid="{00000000-0005-0000-0000-0000B8940000}"/>
    <cellStyle name="Normal 268 4" xfId="57581" xr:uid="{00000000-0005-0000-0000-0000B9940000}"/>
    <cellStyle name="Normal 269" xfId="57582" xr:uid="{00000000-0005-0000-0000-0000BA940000}"/>
    <cellStyle name="Normal 269 2" xfId="57583" xr:uid="{00000000-0005-0000-0000-0000BB940000}"/>
    <cellStyle name="Normal 269 2 2" xfId="57584" xr:uid="{00000000-0005-0000-0000-0000BC940000}"/>
    <cellStyle name="Normal 269 2 3" xfId="57585" xr:uid="{00000000-0005-0000-0000-0000BD940000}"/>
    <cellStyle name="Normal 269 3" xfId="57586" xr:uid="{00000000-0005-0000-0000-0000BE940000}"/>
    <cellStyle name="Normal 269 4" xfId="57587" xr:uid="{00000000-0005-0000-0000-0000BF940000}"/>
    <cellStyle name="Normal 27" xfId="606" xr:uid="{00000000-0005-0000-0000-0000C0940000}"/>
    <cellStyle name="Normal 27 2" xfId="607" xr:uid="{00000000-0005-0000-0000-0000C1940000}"/>
    <cellStyle name="Normal 27 2 2" xfId="2857" xr:uid="{00000000-0005-0000-0000-0000C2940000}"/>
    <cellStyle name="Normal 27 2 3" xfId="57588" xr:uid="{00000000-0005-0000-0000-0000C3940000}"/>
    <cellStyle name="Normal 27 2_Sheet1" xfId="36494" xr:uid="{00000000-0005-0000-0000-0000C4940000}"/>
    <cellStyle name="Normal 27 3" xfId="766" xr:uid="{00000000-0005-0000-0000-0000C5940000}"/>
    <cellStyle name="Normal 27 3 2" xfId="1108" xr:uid="{00000000-0005-0000-0000-0000C6940000}"/>
    <cellStyle name="Normal 27 3 2 2" xfId="1605" xr:uid="{00000000-0005-0000-0000-0000C7940000}"/>
    <cellStyle name="Normal 27 3 2 2 2" xfId="1835" xr:uid="{00000000-0005-0000-0000-0000C8940000}"/>
    <cellStyle name="Normal 27 3 2 2 2 2" xfId="3436" xr:uid="{00000000-0005-0000-0000-0000C9940000}"/>
    <cellStyle name="Normal 27 3 2 2 2 2 2" xfId="36495" xr:uid="{00000000-0005-0000-0000-0000CA940000}"/>
    <cellStyle name="Normal 27 3 2 2 2 2 3" xfId="57589" xr:uid="{00000000-0005-0000-0000-0000CB940000}"/>
    <cellStyle name="Normal 27 3 2 2 2 2_Sheet1" xfId="36496" xr:uid="{00000000-0005-0000-0000-0000CC940000}"/>
    <cellStyle name="Normal 27 3 2 2 2 3" xfId="36497" xr:uid="{00000000-0005-0000-0000-0000CD940000}"/>
    <cellStyle name="Normal 27 3 2 2 2 4" xfId="57590" xr:uid="{00000000-0005-0000-0000-0000CE940000}"/>
    <cellStyle name="Normal 27 3 2 2 2_Sheet1" xfId="36498" xr:uid="{00000000-0005-0000-0000-0000CF940000}"/>
    <cellStyle name="Normal 27 3 2 2 3" xfId="3213" xr:uid="{00000000-0005-0000-0000-0000D0940000}"/>
    <cellStyle name="Normal 27 3 2 2 3 2" xfId="36499" xr:uid="{00000000-0005-0000-0000-0000D1940000}"/>
    <cellStyle name="Normal 27 3 2 2 3 3" xfId="57591" xr:uid="{00000000-0005-0000-0000-0000D2940000}"/>
    <cellStyle name="Normal 27 3 2 2 3_Sheet1" xfId="36500" xr:uid="{00000000-0005-0000-0000-0000D3940000}"/>
    <cellStyle name="Normal 27 3 2 2 4" xfId="36501" xr:uid="{00000000-0005-0000-0000-0000D4940000}"/>
    <cellStyle name="Normal 27 3 2 2 5" xfId="57592" xr:uid="{00000000-0005-0000-0000-0000D5940000}"/>
    <cellStyle name="Normal 27 3 2 2_Sheet1" xfId="36502" xr:uid="{00000000-0005-0000-0000-0000D6940000}"/>
    <cellStyle name="Normal 27 3 2 3" xfId="1699" xr:uid="{00000000-0005-0000-0000-0000D7940000}"/>
    <cellStyle name="Normal 27 3 2 3 2" xfId="3302" xr:uid="{00000000-0005-0000-0000-0000D8940000}"/>
    <cellStyle name="Normal 27 3 2 3 2 2" xfId="36503" xr:uid="{00000000-0005-0000-0000-0000D9940000}"/>
    <cellStyle name="Normal 27 3 2 3 2 3" xfId="57593" xr:uid="{00000000-0005-0000-0000-0000DA940000}"/>
    <cellStyle name="Normal 27 3 2 3 2_Sheet1" xfId="36504" xr:uid="{00000000-0005-0000-0000-0000DB940000}"/>
    <cellStyle name="Normal 27 3 2 3 3" xfId="36505" xr:uid="{00000000-0005-0000-0000-0000DC940000}"/>
    <cellStyle name="Normal 27 3 2 3 4" xfId="57594" xr:uid="{00000000-0005-0000-0000-0000DD940000}"/>
    <cellStyle name="Normal 27 3 2 3_Sheet1" xfId="36506" xr:uid="{00000000-0005-0000-0000-0000DE940000}"/>
    <cellStyle name="Normal 27 3 2 4" xfId="1903" xr:uid="{00000000-0005-0000-0000-0000DF940000}"/>
    <cellStyle name="Normal 27 3 2 4 2" xfId="3503" xr:uid="{00000000-0005-0000-0000-0000E0940000}"/>
    <cellStyle name="Normal 27 3 2 4 2 2" xfId="36507" xr:uid="{00000000-0005-0000-0000-0000E1940000}"/>
    <cellStyle name="Normal 27 3 2 4 2 3" xfId="57595" xr:uid="{00000000-0005-0000-0000-0000E2940000}"/>
    <cellStyle name="Normal 27 3 2 4 2_Sheet1" xfId="36508" xr:uid="{00000000-0005-0000-0000-0000E3940000}"/>
    <cellStyle name="Normal 27 3 2 4 3" xfId="36509" xr:uid="{00000000-0005-0000-0000-0000E4940000}"/>
    <cellStyle name="Normal 27 3 2 4 4" xfId="57596" xr:uid="{00000000-0005-0000-0000-0000E5940000}"/>
    <cellStyle name="Normal 27 3 2 4_Sheet1" xfId="36510" xr:uid="{00000000-0005-0000-0000-0000E6940000}"/>
    <cellStyle name="Normal 27 3 2 5" xfId="1997" xr:uid="{00000000-0005-0000-0000-0000E7940000}"/>
    <cellStyle name="Normal 27 3 2 5 2" xfId="36511" xr:uid="{00000000-0005-0000-0000-0000E8940000}"/>
    <cellStyle name="Normal 27 3 2 5 3" xfId="57597" xr:uid="{00000000-0005-0000-0000-0000E9940000}"/>
    <cellStyle name="Normal 27 3 2 5_Sheet1" xfId="36512" xr:uid="{00000000-0005-0000-0000-0000EA940000}"/>
    <cellStyle name="Normal 27 3 2 6" xfId="36513" xr:uid="{00000000-0005-0000-0000-0000EB940000}"/>
    <cellStyle name="Normal 27 3 2 7" xfId="57598" xr:uid="{00000000-0005-0000-0000-0000EC940000}"/>
    <cellStyle name="Normal 27 3 2_Sheet1" xfId="36514" xr:uid="{00000000-0005-0000-0000-0000ED940000}"/>
    <cellStyle name="Normal 27 3 3" xfId="1218" xr:uid="{00000000-0005-0000-0000-0000EE940000}"/>
    <cellStyle name="Normal 27 3 3 2" xfId="1744" xr:uid="{00000000-0005-0000-0000-0000EF940000}"/>
    <cellStyle name="Normal 27 3 3 2 2" xfId="3346" xr:uid="{00000000-0005-0000-0000-0000F0940000}"/>
    <cellStyle name="Normal 27 3 3 2 2 2" xfId="36515" xr:uid="{00000000-0005-0000-0000-0000F1940000}"/>
    <cellStyle name="Normal 27 3 3 2 2 3" xfId="57599" xr:uid="{00000000-0005-0000-0000-0000F2940000}"/>
    <cellStyle name="Normal 27 3 3 2 2_Sheet1" xfId="36516" xr:uid="{00000000-0005-0000-0000-0000F3940000}"/>
    <cellStyle name="Normal 27 3 3 2 3" xfId="36517" xr:uid="{00000000-0005-0000-0000-0000F4940000}"/>
    <cellStyle name="Normal 27 3 3 2 4" xfId="57600" xr:uid="{00000000-0005-0000-0000-0000F5940000}"/>
    <cellStyle name="Normal 27 3 3 2_Sheet1" xfId="36518" xr:uid="{00000000-0005-0000-0000-0000F6940000}"/>
    <cellStyle name="Normal 27 3 3 3" xfId="3133" xr:uid="{00000000-0005-0000-0000-0000F7940000}"/>
    <cellStyle name="Normal 27 3 3 3 2" xfId="36519" xr:uid="{00000000-0005-0000-0000-0000F8940000}"/>
    <cellStyle name="Normal 27 3 3 3 3" xfId="57601" xr:uid="{00000000-0005-0000-0000-0000F9940000}"/>
    <cellStyle name="Normal 27 3 3 3_Sheet1" xfId="36520" xr:uid="{00000000-0005-0000-0000-0000FA940000}"/>
    <cellStyle name="Normal 27 3 3 4" xfId="36521" xr:uid="{00000000-0005-0000-0000-0000FB940000}"/>
    <cellStyle name="Normal 27 3 3 5" xfId="57602" xr:uid="{00000000-0005-0000-0000-0000FC940000}"/>
    <cellStyle name="Normal 27 3 3_Sheet1" xfId="36522" xr:uid="{00000000-0005-0000-0000-0000FD940000}"/>
    <cellStyle name="Normal 27 3 4" xfId="1556" xr:uid="{00000000-0005-0000-0000-0000FE940000}"/>
    <cellStyle name="Normal 27 3 4 2" xfId="1789" xr:uid="{00000000-0005-0000-0000-0000FF940000}"/>
    <cellStyle name="Normal 27 3 4 2 2" xfId="3391" xr:uid="{00000000-0005-0000-0000-000000950000}"/>
    <cellStyle name="Normal 27 3 4 2 2 2" xfId="36523" xr:uid="{00000000-0005-0000-0000-000001950000}"/>
    <cellStyle name="Normal 27 3 4 2 2 3" xfId="57603" xr:uid="{00000000-0005-0000-0000-000002950000}"/>
    <cellStyle name="Normal 27 3 4 2 2_Sheet1" xfId="36524" xr:uid="{00000000-0005-0000-0000-000003950000}"/>
    <cellStyle name="Normal 27 3 4 2 3" xfId="36525" xr:uid="{00000000-0005-0000-0000-000004950000}"/>
    <cellStyle name="Normal 27 3 4 2 4" xfId="57604" xr:uid="{00000000-0005-0000-0000-000005950000}"/>
    <cellStyle name="Normal 27 3 4 2_Sheet1" xfId="36526" xr:uid="{00000000-0005-0000-0000-000006950000}"/>
    <cellStyle name="Normal 27 3 4 3" xfId="3167" xr:uid="{00000000-0005-0000-0000-000007950000}"/>
    <cellStyle name="Normal 27 3 4 3 2" xfId="36527" xr:uid="{00000000-0005-0000-0000-000008950000}"/>
    <cellStyle name="Normal 27 3 4 3 3" xfId="57605" xr:uid="{00000000-0005-0000-0000-000009950000}"/>
    <cellStyle name="Normal 27 3 4 3_Sheet1" xfId="36528" xr:uid="{00000000-0005-0000-0000-00000A950000}"/>
    <cellStyle name="Normal 27 3 4 4" xfId="36529" xr:uid="{00000000-0005-0000-0000-00000B950000}"/>
    <cellStyle name="Normal 27 3 4 5" xfId="57606" xr:uid="{00000000-0005-0000-0000-00000C950000}"/>
    <cellStyle name="Normal 27 3 4_Sheet1" xfId="36530" xr:uid="{00000000-0005-0000-0000-00000D950000}"/>
    <cellStyle name="Normal 27 3 5" xfId="1654" xr:uid="{00000000-0005-0000-0000-00000E950000}"/>
    <cellStyle name="Normal 27 3 5 2" xfId="3258" xr:uid="{00000000-0005-0000-0000-00000F950000}"/>
    <cellStyle name="Normal 27 3 5 2 2" xfId="36531" xr:uid="{00000000-0005-0000-0000-000010950000}"/>
    <cellStyle name="Normal 27 3 5 2 3" xfId="57607" xr:uid="{00000000-0005-0000-0000-000011950000}"/>
    <cellStyle name="Normal 27 3 5 2_Sheet1" xfId="36532" xr:uid="{00000000-0005-0000-0000-000012950000}"/>
    <cellStyle name="Normal 27 3 5 3" xfId="36533" xr:uid="{00000000-0005-0000-0000-000013950000}"/>
    <cellStyle name="Normal 27 3 5 4" xfId="57608" xr:uid="{00000000-0005-0000-0000-000014950000}"/>
    <cellStyle name="Normal 27 3 5_Sheet1" xfId="36534" xr:uid="{00000000-0005-0000-0000-000015950000}"/>
    <cellStyle name="Normal 27 3 6" xfId="1902" xr:uid="{00000000-0005-0000-0000-000016950000}"/>
    <cellStyle name="Normal 27 3 6 2" xfId="3502" xr:uid="{00000000-0005-0000-0000-000017950000}"/>
    <cellStyle name="Normal 27 3 6 2 2" xfId="36535" xr:uid="{00000000-0005-0000-0000-000018950000}"/>
    <cellStyle name="Normal 27 3 6 2 3" xfId="57609" xr:uid="{00000000-0005-0000-0000-000019950000}"/>
    <cellStyle name="Normal 27 3 6 2_Sheet1" xfId="36536" xr:uid="{00000000-0005-0000-0000-00001A950000}"/>
    <cellStyle name="Normal 27 3 6 3" xfId="36537" xr:uid="{00000000-0005-0000-0000-00001B950000}"/>
    <cellStyle name="Normal 27 3 6 4" xfId="57610" xr:uid="{00000000-0005-0000-0000-00001C950000}"/>
    <cellStyle name="Normal 27 3 6_Sheet1" xfId="36538" xr:uid="{00000000-0005-0000-0000-00001D950000}"/>
    <cellStyle name="Normal 27 3 7" xfId="1996" xr:uid="{00000000-0005-0000-0000-00001E950000}"/>
    <cellStyle name="Normal 27 3 7 2" xfId="36539" xr:uid="{00000000-0005-0000-0000-00001F950000}"/>
    <cellStyle name="Normal 27 3 7 3" xfId="57611" xr:uid="{00000000-0005-0000-0000-000020950000}"/>
    <cellStyle name="Normal 27 3 7_Sheet1" xfId="36540" xr:uid="{00000000-0005-0000-0000-000021950000}"/>
    <cellStyle name="Normal 27 3 8" xfId="36541" xr:uid="{00000000-0005-0000-0000-000022950000}"/>
    <cellStyle name="Normal 27 3 9" xfId="57612" xr:uid="{00000000-0005-0000-0000-000023950000}"/>
    <cellStyle name="Normal 27 3_Sheet1" xfId="36542" xr:uid="{00000000-0005-0000-0000-000024950000}"/>
    <cellStyle name="Normal 27 4" xfId="2858" xr:uid="{00000000-0005-0000-0000-000025950000}"/>
    <cellStyle name="Normal 27 5" xfId="57613" xr:uid="{00000000-0005-0000-0000-000026950000}"/>
    <cellStyle name="Normal 27 6" xfId="57614" xr:uid="{00000000-0005-0000-0000-000027950000}"/>
    <cellStyle name="Normal 27_AIR &amp; RMS Import and Result Template_2012ATL EX SU" xfId="2859" xr:uid="{00000000-0005-0000-0000-000028950000}"/>
    <cellStyle name="Normal 270" xfId="57615" xr:uid="{00000000-0005-0000-0000-000029950000}"/>
    <cellStyle name="Normal 270 2" xfId="57616" xr:uid="{00000000-0005-0000-0000-00002A950000}"/>
    <cellStyle name="Normal 270 2 2" xfId="57617" xr:uid="{00000000-0005-0000-0000-00002B950000}"/>
    <cellStyle name="Normal 270 2 3" xfId="57618" xr:uid="{00000000-0005-0000-0000-00002C950000}"/>
    <cellStyle name="Normal 270 3" xfId="57619" xr:uid="{00000000-0005-0000-0000-00002D950000}"/>
    <cellStyle name="Normal 270 4" xfId="57620" xr:uid="{00000000-0005-0000-0000-00002E950000}"/>
    <cellStyle name="Normal 271" xfId="57621" xr:uid="{00000000-0005-0000-0000-00002F950000}"/>
    <cellStyle name="Normal 271 2" xfId="57622" xr:uid="{00000000-0005-0000-0000-000030950000}"/>
    <cellStyle name="Normal 271 3" xfId="57623" xr:uid="{00000000-0005-0000-0000-000031950000}"/>
    <cellStyle name="Normal 272" xfId="57624" xr:uid="{00000000-0005-0000-0000-000032950000}"/>
    <cellStyle name="Normal 272 2" xfId="57625" xr:uid="{00000000-0005-0000-0000-000033950000}"/>
    <cellStyle name="Normal 272 3" xfId="57626" xr:uid="{00000000-0005-0000-0000-000034950000}"/>
    <cellStyle name="Normal 273" xfId="57627" xr:uid="{00000000-0005-0000-0000-000035950000}"/>
    <cellStyle name="Normal 273 2" xfId="57628" xr:uid="{00000000-0005-0000-0000-000036950000}"/>
    <cellStyle name="Normal 273 3" xfId="57629" xr:uid="{00000000-0005-0000-0000-000037950000}"/>
    <cellStyle name="Normal 274" xfId="57630" xr:uid="{00000000-0005-0000-0000-000038950000}"/>
    <cellStyle name="Normal 275" xfId="57631" xr:uid="{00000000-0005-0000-0000-000039950000}"/>
    <cellStyle name="Normal 276" xfId="57632" xr:uid="{00000000-0005-0000-0000-00003A950000}"/>
    <cellStyle name="Normal 277" xfId="57633" xr:uid="{00000000-0005-0000-0000-00003B950000}"/>
    <cellStyle name="Normal 278" xfId="57634" xr:uid="{00000000-0005-0000-0000-00003C950000}"/>
    <cellStyle name="Normal 279" xfId="57635" xr:uid="{00000000-0005-0000-0000-00003D950000}"/>
    <cellStyle name="Normal 28" xfId="608" xr:uid="{00000000-0005-0000-0000-00003E950000}"/>
    <cellStyle name="Normal 28 2" xfId="609" xr:uid="{00000000-0005-0000-0000-00003F950000}"/>
    <cellStyle name="Normal 28 2 2" xfId="2860" xr:uid="{00000000-0005-0000-0000-000040950000}"/>
    <cellStyle name="Normal 28 2 3" xfId="57636" xr:uid="{00000000-0005-0000-0000-000041950000}"/>
    <cellStyle name="Normal 28 2_Sheet1" xfId="36543" xr:uid="{00000000-0005-0000-0000-000042950000}"/>
    <cellStyle name="Normal 28 3" xfId="767" xr:uid="{00000000-0005-0000-0000-000043950000}"/>
    <cellStyle name="Normal 28 3 2" xfId="1109" xr:uid="{00000000-0005-0000-0000-000044950000}"/>
    <cellStyle name="Normal 28 3 2 2" xfId="1606" xr:uid="{00000000-0005-0000-0000-000045950000}"/>
    <cellStyle name="Normal 28 3 2 2 2" xfId="1836" xr:uid="{00000000-0005-0000-0000-000046950000}"/>
    <cellStyle name="Normal 28 3 2 2 2 2" xfId="3437" xr:uid="{00000000-0005-0000-0000-000047950000}"/>
    <cellStyle name="Normal 28 3 2 2 2 2 2" xfId="36544" xr:uid="{00000000-0005-0000-0000-000048950000}"/>
    <cellStyle name="Normal 28 3 2 2 2 2 3" xfId="57637" xr:uid="{00000000-0005-0000-0000-000049950000}"/>
    <cellStyle name="Normal 28 3 2 2 2 2_Sheet1" xfId="36545" xr:uid="{00000000-0005-0000-0000-00004A950000}"/>
    <cellStyle name="Normal 28 3 2 2 2 3" xfId="36546" xr:uid="{00000000-0005-0000-0000-00004B950000}"/>
    <cellStyle name="Normal 28 3 2 2 2 4" xfId="57638" xr:uid="{00000000-0005-0000-0000-00004C950000}"/>
    <cellStyle name="Normal 28 3 2 2 2_Sheet1" xfId="36547" xr:uid="{00000000-0005-0000-0000-00004D950000}"/>
    <cellStyle name="Normal 28 3 2 2 3" xfId="3214" xr:uid="{00000000-0005-0000-0000-00004E950000}"/>
    <cellStyle name="Normal 28 3 2 2 3 2" xfId="36548" xr:uid="{00000000-0005-0000-0000-00004F950000}"/>
    <cellStyle name="Normal 28 3 2 2 3 3" xfId="57639" xr:uid="{00000000-0005-0000-0000-000050950000}"/>
    <cellStyle name="Normal 28 3 2 2 3_Sheet1" xfId="36549" xr:uid="{00000000-0005-0000-0000-000051950000}"/>
    <cellStyle name="Normal 28 3 2 2 4" xfId="36550" xr:uid="{00000000-0005-0000-0000-000052950000}"/>
    <cellStyle name="Normal 28 3 2 2 5" xfId="57640" xr:uid="{00000000-0005-0000-0000-000053950000}"/>
    <cellStyle name="Normal 28 3 2 2_Sheet1" xfId="36551" xr:uid="{00000000-0005-0000-0000-000054950000}"/>
    <cellStyle name="Normal 28 3 2 3" xfId="1700" xr:uid="{00000000-0005-0000-0000-000055950000}"/>
    <cellStyle name="Normal 28 3 2 3 2" xfId="3303" xr:uid="{00000000-0005-0000-0000-000056950000}"/>
    <cellStyle name="Normal 28 3 2 3 2 2" xfId="36552" xr:uid="{00000000-0005-0000-0000-000057950000}"/>
    <cellStyle name="Normal 28 3 2 3 2 3" xfId="57641" xr:uid="{00000000-0005-0000-0000-000058950000}"/>
    <cellStyle name="Normal 28 3 2 3 2_Sheet1" xfId="36553" xr:uid="{00000000-0005-0000-0000-000059950000}"/>
    <cellStyle name="Normal 28 3 2 3 3" xfId="36554" xr:uid="{00000000-0005-0000-0000-00005A950000}"/>
    <cellStyle name="Normal 28 3 2 3 4" xfId="57642" xr:uid="{00000000-0005-0000-0000-00005B950000}"/>
    <cellStyle name="Normal 28 3 2 3_Sheet1" xfId="36555" xr:uid="{00000000-0005-0000-0000-00005C950000}"/>
    <cellStyle name="Normal 28 3 2 4" xfId="1905" xr:uid="{00000000-0005-0000-0000-00005D950000}"/>
    <cellStyle name="Normal 28 3 2 4 2" xfId="3505" xr:uid="{00000000-0005-0000-0000-00005E950000}"/>
    <cellStyle name="Normal 28 3 2 4 2 2" xfId="36556" xr:uid="{00000000-0005-0000-0000-00005F950000}"/>
    <cellStyle name="Normal 28 3 2 4 2 3" xfId="57643" xr:uid="{00000000-0005-0000-0000-000060950000}"/>
    <cellStyle name="Normal 28 3 2 4 2_Sheet1" xfId="36557" xr:uid="{00000000-0005-0000-0000-000061950000}"/>
    <cellStyle name="Normal 28 3 2 4 3" xfId="36558" xr:uid="{00000000-0005-0000-0000-000062950000}"/>
    <cellStyle name="Normal 28 3 2 4 4" xfId="57644" xr:uid="{00000000-0005-0000-0000-000063950000}"/>
    <cellStyle name="Normal 28 3 2 4_Sheet1" xfId="36559" xr:uid="{00000000-0005-0000-0000-000064950000}"/>
    <cellStyle name="Normal 28 3 2 5" xfId="1999" xr:uid="{00000000-0005-0000-0000-000065950000}"/>
    <cellStyle name="Normal 28 3 2 5 2" xfId="36560" xr:uid="{00000000-0005-0000-0000-000066950000}"/>
    <cellStyle name="Normal 28 3 2 5 3" xfId="57645" xr:uid="{00000000-0005-0000-0000-000067950000}"/>
    <cellStyle name="Normal 28 3 2 5_Sheet1" xfId="36561" xr:uid="{00000000-0005-0000-0000-000068950000}"/>
    <cellStyle name="Normal 28 3 2 6" xfId="36562" xr:uid="{00000000-0005-0000-0000-000069950000}"/>
    <cellStyle name="Normal 28 3 2 7" xfId="57646" xr:uid="{00000000-0005-0000-0000-00006A950000}"/>
    <cellStyle name="Normal 28 3 2_Sheet1" xfId="36563" xr:uid="{00000000-0005-0000-0000-00006B950000}"/>
    <cellStyle name="Normal 28 3 3" xfId="1219" xr:uid="{00000000-0005-0000-0000-00006C950000}"/>
    <cellStyle name="Normal 28 3 3 2" xfId="1745" xr:uid="{00000000-0005-0000-0000-00006D950000}"/>
    <cellStyle name="Normal 28 3 3 2 2" xfId="3347" xr:uid="{00000000-0005-0000-0000-00006E950000}"/>
    <cellStyle name="Normal 28 3 3 2 2 2" xfId="36564" xr:uid="{00000000-0005-0000-0000-00006F950000}"/>
    <cellStyle name="Normal 28 3 3 2 2 3" xfId="57647" xr:uid="{00000000-0005-0000-0000-000070950000}"/>
    <cellStyle name="Normal 28 3 3 2 2_Sheet1" xfId="36565" xr:uid="{00000000-0005-0000-0000-000071950000}"/>
    <cellStyle name="Normal 28 3 3 2 3" xfId="36566" xr:uid="{00000000-0005-0000-0000-000072950000}"/>
    <cellStyle name="Normal 28 3 3 2 4" xfId="57648" xr:uid="{00000000-0005-0000-0000-000073950000}"/>
    <cellStyle name="Normal 28 3 3 2_Sheet1" xfId="36567" xr:uid="{00000000-0005-0000-0000-000074950000}"/>
    <cellStyle name="Normal 28 3 3 3" xfId="3134" xr:uid="{00000000-0005-0000-0000-000075950000}"/>
    <cellStyle name="Normal 28 3 3 3 2" xfId="36568" xr:uid="{00000000-0005-0000-0000-000076950000}"/>
    <cellStyle name="Normal 28 3 3 3 3" xfId="57649" xr:uid="{00000000-0005-0000-0000-000077950000}"/>
    <cellStyle name="Normal 28 3 3 3_Sheet1" xfId="36569" xr:uid="{00000000-0005-0000-0000-000078950000}"/>
    <cellStyle name="Normal 28 3 3 4" xfId="36570" xr:uid="{00000000-0005-0000-0000-000079950000}"/>
    <cellStyle name="Normal 28 3 3 5" xfId="57650" xr:uid="{00000000-0005-0000-0000-00007A950000}"/>
    <cellStyle name="Normal 28 3 3_Sheet1" xfId="36571" xr:uid="{00000000-0005-0000-0000-00007B950000}"/>
    <cellStyle name="Normal 28 3 4" xfId="1557" xr:uid="{00000000-0005-0000-0000-00007C950000}"/>
    <cellStyle name="Normal 28 3 4 2" xfId="1790" xr:uid="{00000000-0005-0000-0000-00007D950000}"/>
    <cellStyle name="Normal 28 3 4 2 2" xfId="3392" xr:uid="{00000000-0005-0000-0000-00007E950000}"/>
    <cellStyle name="Normal 28 3 4 2 2 2" xfId="36572" xr:uid="{00000000-0005-0000-0000-00007F950000}"/>
    <cellStyle name="Normal 28 3 4 2 2 3" xfId="57651" xr:uid="{00000000-0005-0000-0000-000080950000}"/>
    <cellStyle name="Normal 28 3 4 2 2_Sheet1" xfId="36573" xr:uid="{00000000-0005-0000-0000-000081950000}"/>
    <cellStyle name="Normal 28 3 4 2 3" xfId="36574" xr:uid="{00000000-0005-0000-0000-000082950000}"/>
    <cellStyle name="Normal 28 3 4 2 4" xfId="57652" xr:uid="{00000000-0005-0000-0000-000083950000}"/>
    <cellStyle name="Normal 28 3 4 2_Sheet1" xfId="36575" xr:uid="{00000000-0005-0000-0000-000084950000}"/>
    <cellStyle name="Normal 28 3 4 3" xfId="3168" xr:uid="{00000000-0005-0000-0000-000085950000}"/>
    <cellStyle name="Normal 28 3 4 3 2" xfId="36576" xr:uid="{00000000-0005-0000-0000-000086950000}"/>
    <cellStyle name="Normal 28 3 4 3 3" xfId="57653" xr:uid="{00000000-0005-0000-0000-000087950000}"/>
    <cellStyle name="Normal 28 3 4 3_Sheet1" xfId="36577" xr:uid="{00000000-0005-0000-0000-000088950000}"/>
    <cellStyle name="Normal 28 3 4 4" xfId="36578" xr:uid="{00000000-0005-0000-0000-000089950000}"/>
    <cellStyle name="Normal 28 3 4 5" xfId="57654" xr:uid="{00000000-0005-0000-0000-00008A950000}"/>
    <cellStyle name="Normal 28 3 4_Sheet1" xfId="36579" xr:uid="{00000000-0005-0000-0000-00008B950000}"/>
    <cellStyle name="Normal 28 3 5" xfId="1655" xr:uid="{00000000-0005-0000-0000-00008C950000}"/>
    <cellStyle name="Normal 28 3 5 2" xfId="3259" xr:uid="{00000000-0005-0000-0000-00008D950000}"/>
    <cellStyle name="Normal 28 3 5 2 2" xfId="36580" xr:uid="{00000000-0005-0000-0000-00008E950000}"/>
    <cellStyle name="Normal 28 3 5 2 3" xfId="57655" xr:uid="{00000000-0005-0000-0000-00008F950000}"/>
    <cellStyle name="Normal 28 3 5 2_Sheet1" xfId="36581" xr:uid="{00000000-0005-0000-0000-000090950000}"/>
    <cellStyle name="Normal 28 3 5 3" xfId="36582" xr:uid="{00000000-0005-0000-0000-000091950000}"/>
    <cellStyle name="Normal 28 3 5 4" xfId="57656" xr:uid="{00000000-0005-0000-0000-000092950000}"/>
    <cellStyle name="Normal 28 3 5_Sheet1" xfId="36583" xr:uid="{00000000-0005-0000-0000-000093950000}"/>
    <cellStyle name="Normal 28 3 6" xfId="1904" xr:uid="{00000000-0005-0000-0000-000094950000}"/>
    <cellStyle name="Normal 28 3 6 2" xfId="3504" xr:uid="{00000000-0005-0000-0000-000095950000}"/>
    <cellStyle name="Normal 28 3 6 2 2" xfId="36584" xr:uid="{00000000-0005-0000-0000-000096950000}"/>
    <cellStyle name="Normal 28 3 6 2 3" xfId="57657" xr:uid="{00000000-0005-0000-0000-000097950000}"/>
    <cellStyle name="Normal 28 3 6 2_Sheet1" xfId="36585" xr:uid="{00000000-0005-0000-0000-000098950000}"/>
    <cellStyle name="Normal 28 3 6 3" xfId="36586" xr:uid="{00000000-0005-0000-0000-000099950000}"/>
    <cellStyle name="Normal 28 3 6 4" xfId="57658" xr:uid="{00000000-0005-0000-0000-00009A950000}"/>
    <cellStyle name="Normal 28 3 6_Sheet1" xfId="36587" xr:uid="{00000000-0005-0000-0000-00009B950000}"/>
    <cellStyle name="Normal 28 3 7" xfId="1998" xr:uid="{00000000-0005-0000-0000-00009C950000}"/>
    <cellStyle name="Normal 28 3 7 2" xfId="36588" xr:uid="{00000000-0005-0000-0000-00009D950000}"/>
    <cellStyle name="Normal 28 3 7 3" xfId="57659" xr:uid="{00000000-0005-0000-0000-00009E950000}"/>
    <cellStyle name="Normal 28 3 7_Sheet1" xfId="36589" xr:uid="{00000000-0005-0000-0000-00009F950000}"/>
    <cellStyle name="Normal 28 3 8" xfId="36590" xr:uid="{00000000-0005-0000-0000-0000A0950000}"/>
    <cellStyle name="Normal 28 3 9" xfId="57660" xr:uid="{00000000-0005-0000-0000-0000A1950000}"/>
    <cellStyle name="Normal 28 3_Sheet1" xfId="36591" xr:uid="{00000000-0005-0000-0000-0000A2950000}"/>
    <cellStyle name="Normal 28 4" xfId="2861" xr:uid="{00000000-0005-0000-0000-0000A3950000}"/>
    <cellStyle name="Normal 28 5" xfId="57661" xr:uid="{00000000-0005-0000-0000-0000A4950000}"/>
    <cellStyle name="Normal 28 6" xfId="57662" xr:uid="{00000000-0005-0000-0000-0000A5950000}"/>
    <cellStyle name="Normal 28_Sheet1" xfId="36592" xr:uid="{00000000-0005-0000-0000-0000A6950000}"/>
    <cellStyle name="Normal 280" xfId="57663" xr:uid="{00000000-0005-0000-0000-0000A7950000}"/>
    <cellStyle name="Normal 281" xfId="57664" xr:uid="{00000000-0005-0000-0000-0000A8950000}"/>
    <cellStyle name="Normal 282" xfId="57665" xr:uid="{00000000-0005-0000-0000-0000A9950000}"/>
    <cellStyle name="Normal 283" xfId="57666" xr:uid="{00000000-0005-0000-0000-0000AA950000}"/>
    <cellStyle name="Normal 284" xfId="57667" xr:uid="{00000000-0005-0000-0000-0000AB950000}"/>
    <cellStyle name="Normal 285" xfId="57668" xr:uid="{00000000-0005-0000-0000-0000AC950000}"/>
    <cellStyle name="Normal 286" xfId="57669" xr:uid="{00000000-0005-0000-0000-0000AD950000}"/>
    <cellStyle name="Normal 287" xfId="57670" xr:uid="{00000000-0005-0000-0000-0000AE950000}"/>
    <cellStyle name="Normal 288" xfId="57671" xr:uid="{00000000-0005-0000-0000-0000AF950000}"/>
    <cellStyle name="Normal 289" xfId="57672" xr:uid="{00000000-0005-0000-0000-0000B0950000}"/>
    <cellStyle name="Normal 29" xfId="610" xr:uid="{00000000-0005-0000-0000-0000B1950000}"/>
    <cellStyle name="Normal 29 2" xfId="611" xr:uid="{00000000-0005-0000-0000-0000B2950000}"/>
    <cellStyle name="Normal 29 2 2" xfId="2862" xr:uid="{00000000-0005-0000-0000-0000B3950000}"/>
    <cellStyle name="Normal 29 2 3" xfId="57673" xr:uid="{00000000-0005-0000-0000-0000B4950000}"/>
    <cellStyle name="Normal 29 2_Sheet1" xfId="36593" xr:uid="{00000000-0005-0000-0000-0000B5950000}"/>
    <cellStyle name="Normal 29 3" xfId="768" xr:uid="{00000000-0005-0000-0000-0000B6950000}"/>
    <cellStyle name="Normal 29 3 2" xfId="1110" xr:uid="{00000000-0005-0000-0000-0000B7950000}"/>
    <cellStyle name="Normal 29 3 2 2" xfId="1607" xr:uid="{00000000-0005-0000-0000-0000B8950000}"/>
    <cellStyle name="Normal 29 3 2 2 2" xfId="1837" xr:uid="{00000000-0005-0000-0000-0000B9950000}"/>
    <cellStyle name="Normal 29 3 2 2 2 2" xfId="3438" xr:uid="{00000000-0005-0000-0000-0000BA950000}"/>
    <cellStyle name="Normal 29 3 2 2 2 2 2" xfId="36594" xr:uid="{00000000-0005-0000-0000-0000BB950000}"/>
    <cellStyle name="Normal 29 3 2 2 2 2 3" xfId="57674" xr:uid="{00000000-0005-0000-0000-0000BC950000}"/>
    <cellStyle name="Normal 29 3 2 2 2 2_Sheet1" xfId="36595" xr:uid="{00000000-0005-0000-0000-0000BD950000}"/>
    <cellStyle name="Normal 29 3 2 2 2 3" xfId="36596" xr:uid="{00000000-0005-0000-0000-0000BE950000}"/>
    <cellStyle name="Normal 29 3 2 2 2 4" xfId="57675" xr:uid="{00000000-0005-0000-0000-0000BF950000}"/>
    <cellStyle name="Normal 29 3 2 2 2_Sheet1" xfId="36597" xr:uid="{00000000-0005-0000-0000-0000C0950000}"/>
    <cellStyle name="Normal 29 3 2 2 3" xfId="3215" xr:uid="{00000000-0005-0000-0000-0000C1950000}"/>
    <cellStyle name="Normal 29 3 2 2 3 2" xfId="36598" xr:uid="{00000000-0005-0000-0000-0000C2950000}"/>
    <cellStyle name="Normal 29 3 2 2 3 3" xfId="57676" xr:uid="{00000000-0005-0000-0000-0000C3950000}"/>
    <cellStyle name="Normal 29 3 2 2 3_Sheet1" xfId="36599" xr:uid="{00000000-0005-0000-0000-0000C4950000}"/>
    <cellStyle name="Normal 29 3 2 2 4" xfId="36600" xr:uid="{00000000-0005-0000-0000-0000C5950000}"/>
    <cellStyle name="Normal 29 3 2 2 5" xfId="57677" xr:uid="{00000000-0005-0000-0000-0000C6950000}"/>
    <cellStyle name="Normal 29 3 2 2_Sheet1" xfId="36601" xr:uid="{00000000-0005-0000-0000-0000C7950000}"/>
    <cellStyle name="Normal 29 3 2 3" xfId="1701" xr:uid="{00000000-0005-0000-0000-0000C8950000}"/>
    <cellStyle name="Normal 29 3 2 3 2" xfId="3304" xr:uid="{00000000-0005-0000-0000-0000C9950000}"/>
    <cellStyle name="Normal 29 3 2 3 2 2" xfId="36602" xr:uid="{00000000-0005-0000-0000-0000CA950000}"/>
    <cellStyle name="Normal 29 3 2 3 2 3" xfId="57678" xr:uid="{00000000-0005-0000-0000-0000CB950000}"/>
    <cellStyle name="Normal 29 3 2 3 2_Sheet1" xfId="36603" xr:uid="{00000000-0005-0000-0000-0000CC950000}"/>
    <cellStyle name="Normal 29 3 2 3 3" xfId="36604" xr:uid="{00000000-0005-0000-0000-0000CD950000}"/>
    <cellStyle name="Normal 29 3 2 3 4" xfId="57679" xr:uid="{00000000-0005-0000-0000-0000CE950000}"/>
    <cellStyle name="Normal 29 3 2 3_Sheet1" xfId="36605" xr:uid="{00000000-0005-0000-0000-0000CF950000}"/>
    <cellStyle name="Normal 29 3 2 4" xfId="1907" xr:uid="{00000000-0005-0000-0000-0000D0950000}"/>
    <cellStyle name="Normal 29 3 2 4 2" xfId="3507" xr:uid="{00000000-0005-0000-0000-0000D1950000}"/>
    <cellStyle name="Normal 29 3 2 4 2 2" xfId="36606" xr:uid="{00000000-0005-0000-0000-0000D2950000}"/>
    <cellStyle name="Normal 29 3 2 4 2 3" xfId="57680" xr:uid="{00000000-0005-0000-0000-0000D3950000}"/>
    <cellStyle name="Normal 29 3 2 4 2_Sheet1" xfId="36607" xr:uid="{00000000-0005-0000-0000-0000D4950000}"/>
    <cellStyle name="Normal 29 3 2 4 3" xfId="36608" xr:uid="{00000000-0005-0000-0000-0000D5950000}"/>
    <cellStyle name="Normal 29 3 2 4 4" xfId="57681" xr:uid="{00000000-0005-0000-0000-0000D6950000}"/>
    <cellStyle name="Normal 29 3 2 4_Sheet1" xfId="36609" xr:uid="{00000000-0005-0000-0000-0000D7950000}"/>
    <cellStyle name="Normal 29 3 2 5" xfId="2001" xr:uid="{00000000-0005-0000-0000-0000D8950000}"/>
    <cellStyle name="Normal 29 3 2 5 2" xfId="36610" xr:uid="{00000000-0005-0000-0000-0000D9950000}"/>
    <cellStyle name="Normal 29 3 2 5 3" xfId="57682" xr:uid="{00000000-0005-0000-0000-0000DA950000}"/>
    <cellStyle name="Normal 29 3 2 5_Sheet1" xfId="36611" xr:uid="{00000000-0005-0000-0000-0000DB950000}"/>
    <cellStyle name="Normal 29 3 2 6" xfId="36612" xr:uid="{00000000-0005-0000-0000-0000DC950000}"/>
    <cellStyle name="Normal 29 3 2 7" xfId="57683" xr:uid="{00000000-0005-0000-0000-0000DD950000}"/>
    <cellStyle name="Normal 29 3 2_Sheet1" xfId="36613" xr:uid="{00000000-0005-0000-0000-0000DE950000}"/>
    <cellStyle name="Normal 29 3 3" xfId="1220" xr:uid="{00000000-0005-0000-0000-0000DF950000}"/>
    <cellStyle name="Normal 29 3 3 2" xfId="1746" xr:uid="{00000000-0005-0000-0000-0000E0950000}"/>
    <cellStyle name="Normal 29 3 3 2 2" xfId="3348" xr:uid="{00000000-0005-0000-0000-0000E1950000}"/>
    <cellStyle name="Normal 29 3 3 2 2 2" xfId="36614" xr:uid="{00000000-0005-0000-0000-0000E2950000}"/>
    <cellStyle name="Normal 29 3 3 2 2 3" xfId="57684" xr:uid="{00000000-0005-0000-0000-0000E3950000}"/>
    <cellStyle name="Normal 29 3 3 2 2_Sheet1" xfId="36615" xr:uid="{00000000-0005-0000-0000-0000E4950000}"/>
    <cellStyle name="Normal 29 3 3 2 3" xfId="36616" xr:uid="{00000000-0005-0000-0000-0000E5950000}"/>
    <cellStyle name="Normal 29 3 3 2 4" xfId="57685" xr:uid="{00000000-0005-0000-0000-0000E6950000}"/>
    <cellStyle name="Normal 29 3 3 2_Sheet1" xfId="36617" xr:uid="{00000000-0005-0000-0000-0000E7950000}"/>
    <cellStyle name="Normal 29 3 3 3" xfId="3135" xr:uid="{00000000-0005-0000-0000-0000E8950000}"/>
    <cellStyle name="Normal 29 3 3 3 2" xfId="36618" xr:uid="{00000000-0005-0000-0000-0000E9950000}"/>
    <cellStyle name="Normal 29 3 3 3 3" xfId="57686" xr:uid="{00000000-0005-0000-0000-0000EA950000}"/>
    <cellStyle name="Normal 29 3 3 3_Sheet1" xfId="36619" xr:uid="{00000000-0005-0000-0000-0000EB950000}"/>
    <cellStyle name="Normal 29 3 3 4" xfId="36620" xr:uid="{00000000-0005-0000-0000-0000EC950000}"/>
    <cellStyle name="Normal 29 3 3 5" xfId="57687" xr:uid="{00000000-0005-0000-0000-0000ED950000}"/>
    <cellStyle name="Normal 29 3 3_Sheet1" xfId="36621" xr:uid="{00000000-0005-0000-0000-0000EE950000}"/>
    <cellStyle name="Normal 29 3 4" xfId="1558" xr:uid="{00000000-0005-0000-0000-0000EF950000}"/>
    <cellStyle name="Normal 29 3 4 2" xfId="1791" xr:uid="{00000000-0005-0000-0000-0000F0950000}"/>
    <cellStyle name="Normal 29 3 4 2 2" xfId="3393" xr:uid="{00000000-0005-0000-0000-0000F1950000}"/>
    <cellStyle name="Normal 29 3 4 2 2 2" xfId="36622" xr:uid="{00000000-0005-0000-0000-0000F2950000}"/>
    <cellStyle name="Normal 29 3 4 2 2 3" xfId="57688" xr:uid="{00000000-0005-0000-0000-0000F3950000}"/>
    <cellStyle name="Normal 29 3 4 2 2_Sheet1" xfId="36623" xr:uid="{00000000-0005-0000-0000-0000F4950000}"/>
    <cellStyle name="Normal 29 3 4 2 3" xfId="36624" xr:uid="{00000000-0005-0000-0000-0000F5950000}"/>
    <cellStyle name="Normal 29 3 4 2 4" xfId="57689" xr:uid="{00000000-0005-0000-0000-0000F6950000}"/>
    <cellStyle name="Normal 29 3 4 2_Sheet1" xfId="36625" xr:uid="{00000000-0005-0000-0000-0000F7950000}"/>
    <cellStyle name="Normal 29 3 4 3" xfId="3169" xr:uid="{00000000-0005-0000-0000-0000F8950000}"/>
    <cellStyle name="Normal 29 3 4 3 2" xfId="36626" xr:uid="{00000000-0005-0000-0000-0000F9950000}"/>
    <cellStyle name="Normal 29 3 4 3 3" xfId="57690" xr:uid="{00000000-0005-0000-0000-0000FA950000}"/>
    <cellStyle name="Normal 29 3 4 3_Sheet1" xfId="36627" xr:uid="{00000000-0005-0000-0000-0000FB950000}"/>
    <cellStyle name="Normal 29 3 4 4" xfId="36628" xr:uid="{00000000-0005-0000-0000-0000FC950000}"/>
    <cellStyle name="Normal 29 3 4 5" xfId="57691" xr:uid="{00000000-0005-0000-0000-0000FD950000}"/>
    <cellStyle name="Normal 29 3 4_Sheet1" xfId="36629" xr:uid="{00000000-0005-0000-0000-0000FE950000}"/>
    <cellStyle name="Normal 29 3 5" xfId="1656" xr:uid="{00000000-0005-0000-0000-0000FF950000}"/>
    <cellStyle name="Normal 29 3 5 2" xfId="3260" xr:uid="{00000000-0005-0000-0000-000000960000}"/>
    <cellStyle name="Normal 29 3 5 2 2" xfId="36630" xr:uid="{00000000-0005-0000-0000-000001960000}"/>
    <cellStyle name="Normal 29 3 5 2 3" xfId="57692" xr:uid="{00000000-0005-0000-0000-000002960000}"/>
    <cellStyle name="Normal 29 3 5 2_Sheet1" xfId="36631" xr:uid="{00000000-0005-0000-0000-000003960000}"/>
    <cellStyle name="Normal 29 3 5 3" xfId="36632" xr:uid="{00000000-0005-0000-0000-000004960000}"/>
    <cellStyle name="Normal 29 3 5 4" xfId="57693" xr:uid="{00000000-0005-0000-0000-000005960000}"/>
    <cellStyle name="Normal 29 3 5_Sheet1" xfId="36633" xr:uid="{00000000-0005-0000-0000-000006960000}"/>
    <cellStyle name="Normal 29 3 6" xfId="1906" xr:uid="{00000000-0005-0000-0000-000007960000}"/>
    <cellStyle name="Normal 29 3 6 2" xfId="3506" xr:uid="{00000000-0005-0000-0000-000008960000}"/>
    <cellStyle name="Normal 29 3 6 2 2" xfId="36634" xr:uid="{00000000-0005-0000-0000-000009960000}"/>
    <cellStyle name="Normal 29 3 6 2 3" xfId="57694" xr:uid="{00000000-0005-0000-0000-00000A960000}"/>
    <cellStyle name="Normal 29 3 6 2_Sheet1" xfId="36635" xr:uid="{00000000-0005-0000-0000-00000B960000}"/>
    <cellStyle name="Normal 29 3 6 3" xfId="36636" xr:uid="{00000000-0005-0000-0000-00000C960000}"/>
    <cellStyle name="Normal 29 3 6 4" xfId="57695" xr:uid="{00000000-0005-0000-0000-00000D960000}"/>
    <cellStyle name="Normal 29 3 6_Sheet1" xfId="36637" xr:uid="{00000000-0005-0000-0000-00000E960000}"/>
    <cellStyle name="Normal 29 3 7" xfId="2000" xr:uid="{00000000-0005-0000-0000-00000F960000}"/>
    <cellStyle name="Normal 29 3 7 2" xfId="36638" xr:uid="{00000000-0005-0000-0000-000010960000}"/>
    <cellStyle name="Normal 29 3 7 3" xfId="57696" xr:uid="{00000000-0005-0000-0000-000011960000}"/>
    <cellStyle name="Normal 29 3 7_Sheet1" xfId="36639" xr:uid="{00000000-0005-0000-0000-000012960000}"/>
    <cellStyle name="Normal 29 3 8" xfId="36640" xr:uid="{00000000-0005-0000-0000-000013960000}"/>
    <cellStyle name="Normal 29 3 9" xfId="57697" xr:uid="{00000000-0005-0000-0000-000014960000}"/>
    <cellStyle name="Normal 29 3_Sheet1" xfId="36641" xr:uid="{00000000-0005-0000-0000-000015960000}"/>
    <cellStyle name="Normal 29 4" xfId="2863" xr:uid="{00000000-0005-0000-0000-000016960000}"/>
    <cellStyle name="Normal 29 5" xfId="36642" xr:uid="{00000000-0005-0000-0000-000017960000}"/>
    <cellStyle name="Normal 29 6" xfId="36643" xr:uid="{00000000-0005-0000-0000-000018960000}"/>
    <cellStyle name="Normal 29 7" xfId="36644" xr:uid="{00000000-0005-0000-0000-000019960000}"/>
    <cellStyle name="Normal 29 8" xfId="57698" xr:uid="{00000000-0005-0000-0000-00001A960000}"/>
    <cellStyle name="Normal 29 9" xfId="57699" xr:uid="{00000000-0005-0000-0000-00001B960000}"/>
    <cellStyle name="Normal 29_Sheet1" xfId="36645" xr:uid="{00000000-0005-0000-0000-00001C960000}"/>
    <cellStyle name="Normal 290" xfId="57700" xr:uid="{00000000-0005-0000-0000-00001D960000}"/>
    <cellStyle name="Normal 291" xfId="57701" xr:uid="{00000000-0005-0000-0000-00001E960000}"/>
    <cellStyle name="Normal 292" xfId="57702" xr:uid="{00000000-0005-0000-0000-00001F960000}"/>
    <cellStyle name="Normal 293" xfId="57703" xr:uid="{00000000-0005-0000-0000-000020960000}"/>
    <cellStyle name="Normal 294" xfId="57704" xr:uid="{00000000-0005-0000-0000-000021960000}"/>
    <cellStyle name="Normal 295" xfId="57705" xr:uid="{00000000-0005-0000-0000-000022960000}"/>
    <cellStyle name="Normal 296" xfId="57706" xr:uid="{00000000-0005-0000-0000-000023960000}"/>
    <cellStyle name="Normal 297" xfId="57707" xr:uid="{00000000-0005-0000-0000-000024960000}"/>
    <cellStyle name="Normal 298" xfId="57708" xr:uid="{00000000-0005-0000-0000-000025960000}"/>
    <cellStyle name="Normal 299" xfId="57709" xr:uid="{00000000-0005-0000-0000-000026960000}"/>
    <cellStyle name="Normal 3" xfId="307" xr:uid="{00000000-0005-0000-0000-000027960000}"/>
    <cellStyle name="Normal 3 10" xfId="612" xr:uid="{00000000-0005-0000-0000-000028960000}"/>
    <cellStyle name="Normal 3 11" xfId="769" xr:uid="{00000000-0005-0000-0000-000029960000}"/>
    <cellStyle name="Normal 3 12" xfId="36646" xr:uid="{00000000-0005-0000-0000-00002A960000}"/>
    <cellStyle name="Normal 3 12 2" xfId="57710" xr:uid="{00000000-0005-0000-0000-00002B960000}"/>
    <cellStyle name="Normal 3 13" xfId="36647" xr:uid="{00000000-0005-0000-0000-00002C960000}"/>
    <cellStyle name="Normal 3 13 2" xfId="57711" xr:uid="{00000000-0005-0000-0000-00002D960000}"/>
    <cellStyle name="Normal 3 14" xfId="57712" xr:uid="{00000000-0005-0000-0000-00002E960000}"/>
    <cellStyle name="Normal 3 15" xfId="57713" xr:uid="{00000000-0005-0000-0000-00002F960000}"/>
    <cellStyle name="Normal 3 16" xfId="57714" xr:uid="{00000000-0005-0000-0000-000030960000}"/>
    <cellStyle name="Normal 3 2" xfId="308" xr:uid="{00000000-0005-0000-0000-000031960000}"/>
    <cellStyle name="Normal 3 2 2" xfId="613" xr:uid="{00000000-0005-0000-0000-000032960000}"/>
    <cellStyle name="Normal 3 2 2 10" xfId="57715" xr:uid="{00000000-0005-0000-0000-000033960000}"/>
    <cellStyle name="Normal 3 2 2 2" xfId="1087" xr:uid="{00000000-0005-0000-0000-000034960000}"/>
    <cellStyle name="Normal 3 2 2 2 2" xfId="1584" xr:uid="{00000000-0005-0000-0000-000035960000}"/>
    <cellStyle name="Normal 3 2 2 2 2 2" xfId="1814" xr:uid="{00000000-0005-0000-0000-000036960000}"/>
    <cellStyle name="Normal 3 2 2 2 2 2 2" xfId="3415" xr:uid="{00000000-0005-0000-0000-000037960000}"/>
    <cellStyle name="Normal 3 2 2 2 2 2 2 2" xfId="36648" xr:uid="{00000000-0005-0000-0000-000038960000}"/>
    <cellStyle name="Normal 3 2 2 2 2 2 2 3" xfId="57716" xr:uid="{00000000-0005-0000-0000-000039960000}"/>
    <cellStyle name="Normal 3 2 2 2 2 2 2_Sheet1" xfId="36649" xr:uid="{00000000-0005-0000-0000-00003A960000}"/>
    <cellStyle name="Normal 3 2 2 2 2 2 3" xfId="36650" xr:uid="{00000000-0005-0000-0000-00003B960000}"/>
    <cellStyle name="Normal 3 2 2 2 2 2 4" xfId="57717" xr:uid="{00000000-0005-0000-0000-00003C960000}"/>
    <cellStyle name="Normal 3 2 2 2 2 2_Sheet1" xfId="36651" xr:uid="{00000000-0005-0000-0000-00003D960000}"/>
    <cellStyle name="Normal 3 2 2 2 2 3" xfId="3192" xr:uid="{00000000-0005-0000-0000-00003E960000}"/>
    <cellStyle name="Normal 3 2 2 2 2 3 2" xfId="36652" xr:uid="{00000000-0005-0000-0000-00003F960000}"/>
    <cellStyle name="Normal 3 2 2 2 2 3 3" xfId="57718" xr:uid="{00000000-0005-0000-0000-000040960000}"/>
    <cellStyle name="Normal 3 2 2 2 2 3_Sheet1" xfId="36653" xr:uid="{00000000-0005-0000-0000-000041960000}"/>
    <cellStyle name="Normal 3 2 2 2 2 4" xfId="36654" xr:uid="{00000000-0005-0000-0000-000042960000}"/>
    <cellStyle name="Normal 3 2 2 2 2 5" xfId="57719" xr:uid="{00000000-0005-0000-0000-000043960000}"/>
    <cellStyle name="Normal 3 2 2 2 2_Sheet1" xfId="36655" xr:uid="{00000000-0005-0000-0000-000044960000}"/>
    <cellStyle name="Normal 3 2 2 2 3" xfId="1678" xr:uid="{00000000-0005-0000-0000-000045960000}"/>
    <cellStyle name="Normal 3 2 2 2 3 2" xfId="3281" xr:uid="{00000000-0005-0000-0000-000046960000}"/>
    <cellStyle name="Normal 3 2 2 2 3 2 2" xfId="36656" xr:uid="{00000000-0005-0000-0000-000047960000}"/>
    <cellStyle name="Normal 3 2 2 2 3 2 3" xfId="57720" xr:uid="{00000000-0005-0000-0000-000048960000}"/>
    <cellStyle name="Normal 3 2 2 2 3 2_Sheet1" xfId="36657" xr:uid="{00000000-0005-0000-0000-000049960000}"/>
    <cellStyle name="Normal 3 2 2 2 3 3" xfId="36658" xr:uid="{00000000-0005-0000-0000-00004A960000}"/>
    <cellStyle name="Normal 3 2 2 2 3 4" xfId="57721" xr:uid="{00000000-0005-0000-0000-00004B960000}"/>
    <cellStyle name="Normal 3 2 2 2 3_Sheet1" xfId="36659" xr:uid="{00000000-0005-0000-0000-00004C960000}"/>
    <cellStyle name="Normal 3 2 2 2 4" xfId="1909" xr:uid="{00000000-0005-0000-0000-00004D960000}"/>
    <cellStyle name="Normal 3 2 2 2 4 2" xfId="3509" xr:uid="{00000000-0005-0000-0000-00004E960000}"/>
    <cellStyle name="Normal 3 2 2 2 4 2 2" xfId="36660" xr:uid="{00000000-0005-0000-0000-00004F960000}"/>
    <cellStyle name="Normal 3 2 2 2 4 2 3" xfId="57722" xr:uid="{00000000-0005-0000-0000-000050960000}"/>
    <cellStyle name="Normal 3 2 2 2 4 2_Sheet1" xfId="36661" xr:uid="{00000000-0005-0000-0000-000051960000}"/>
    <cellStyle name="Normal 3 2 2 2 4 3" xfId="36662" xr:uid="{00000000-0005-0000-0000-000052960000}"/>
    <cellStyle name="Normal 3 2 2 2 4 4" xfId="57723" xr:uid="{00000000-0005-0000-0000-000053960000}"/>
    <cellStyle name="Normal 3 2 2 2 4_Sheet1" xfId="36663" xr:uid="{00000000-0005-0000-0000-000054960000}"/>
    <cellStyle name="Normal 3 2 2 2 5" xfId="2002" xr:uid="{00000000-0005-0000-0000-000055960000}"/>
    <cellStyle name="Normal 3 2 2 2 5 2" xfId="36664" xr:uid="{00000000-0005-0000-0000-000056960000}"/>
    <cellStyle name="Normal 3 2 2 2 5 3" xfId="57724" xr:uid="{00000000-0005-0000-0000-000057960000}"/>
    <cellStyle name="Normal 3 2 2 2 5_Sheet1" xfId="36665" xr:uid="{00000000-0005-0000-0000-000058960000}"/>
    <cellStyle name="Normal 3 2 2 2 6" xfId="36666" xr:uid="{00000000-0005-0000-0000-000059960000}"/>
    <cellStyle name="Normal 3 2 2 2 7" xfId="57725" xr:uid="{00000000-0005-0000-0000-00005A960000}"/>
    <cellStyle name="Normal 3 2 2 2_Sheet1" xfId="36667" xr:uid="{00000000-0005-0000-0000-00005B960000}"/>
    <cellStyle name="Normal 3 2 2 3" xfId="1183" xr:uid="{00000000-0005-0000-0000-00005C960000}"/>
    <cellStyle name="Normal 3 2 2 3 2" xfId="1723" xr:uid="{00000000-0005-0000-0000-00005D960000}"/>
    <cellStyle name="Normal 3 2 2 3 2 2" xfId="3325" xr:uid="{00000000-0005-0000-0000-00005E960000}"/>
    <cellStyle name="Normal 3 2 2 3 2 2 2" xfId="36668" xr:uid="{00000000-0005-0000-0000-00005F960000}"/>
    <cellStyle name="Normal 3 2 2 3 2 2 3" xfId="57726" xr:uid="{00000000-0005-0000-0000-000060960000}"/>
    <cellStyle name="Normal 3 2 2 3 2 2_Sheet1" xfId="36669" xr:uid="{00000000-0005-0000-0000-000061960000}"/>
    <cellStyle name="Normal 3 2 2 3 2 3" xfId="36670" xr:uid="{00000000-0005-0000-0000-000062960000}"/>
    <cellStyle name="Normal 3 2 2 3 2 4" xfId="57727" xr:uid="{00000000-0005-0000-0000-000063960000}"/>
    <cellStyle name="Normal 3 2 2 3 2_Sheet1" xfId="36671" xr:uid="{00000000-0005-0000-0000-000064960000}"/>
    <cellStyle name="Normal 3 2 2 3 3" xfId="2864" xr:uid="{00000000-0005-0000-0000-000065960000}"/>
    <cellStyle name="Normal 3 2 2 3 3 2" xfId="36672" xr:uid="{00000000-0005-0000-0000-000066960000}"/>
    <cellStyle name="Normal 3 2 2 3 3 3" xfId="57728" xr:uid="{00000000-0005-0000-0000-000067960000}"/>
    <cellStyle name="Normal 3 2 2 3 3_Sheet1" xfId="36673" xr:uid="{00000000-0005-0000-0000-000068960000}"/>
    <cellStyle name="Normal 3 2 2 3 4" xfId="36674" xr:uid="{00000000-0005-0000-0000-000069960000}"/>
    <cellStyle name="Normal 3 2 2 3 5" xfId="57729" xr:uid="{00000000-0005-0000-0000-00006A960000}"/>
    <cellStyle name="Normal 3 2 2 3_Sheet1" xfId="36675" xr:uid="{00000000-0005-0000-0000-00006B960000}"/>
    <cellStyle name="Normal 3 2 2 4" xfId="1535" xr:uid="{00000000-0005-0000-0000-00006C960000}"/>
    <cellStyle name="Normal 3 2 2 4 2" xfId="1768" xr:uid="{00000000-0005-0000-0000-00006D960000}"/>
    <cellStyle name="Normal 3 2 2 4 2 2" xfId="3370" xr:uid="{00000000-0005-0000-0000-00006E960000}"/>
    <cellStyle name="Normal 3 2 2 4 2 2 2" xfId="36676" xr:uid="{00000000-0005-0000-0000-00006F960000}"/>
    <cellStyle name="Normal 3 2 2 4 2 2 3" xfId="57730" xr:uid="{00000000-0005-0000-0000-000070960000}"/>
    <cellStyle name="Normal 3 2 2 4 2 2_Sheet1" xfId="36677" xr:uid="{00000000-0005-0000-0000-000071960000}"/>
    <cellStyle name="Normal 3 2 2 4 2 3" xfId="36678" xr:uid="{00000000-0005-0000-0000-000072960000}"/>
    <cellStyle name="Normal 3 2 2 4 2 4" xfId="57731" xr:uid="{00000000-0005-0000-0000-000073960000}"/>
    <cellStyle name="Normal 3 2 2 4 2_Sheet1" xfId="36679" xr:uid="{00000000-0005-0000-0000-000074960000}"/>
    <cellStyle name="Normal 3 2 2 4 3" xfId="3147" xr:uid="{00000000-0005-0000-0000-000075960000}"/>
    <cellStyle name="Normal 3 2 2 4 3 2" xfId="36680" xr:uid="{00000000-0005-0000-0000-000076960000}"/>
    <cellStyle name="Normal 3 2 2 4 3 3" xfId="57732" xr:uid="{00000000-0005-0000-0000-000077960000}"/>
    <cellStyle name="Normal 3 2 2 4 3_Sheet1" xfId="36681" xr:uid="{00000000-0005-0000-0000-000078960000}"/>
    <cellStyle name="Normal 3 2 2 4 4" xfId="36682" xr:uid="{00000000-0005-0000-0000-000079960000}"/>
    <cellStyle name="Normal 3 2 2 4 5" xfId="57733" xr:uid="{00000000-0005-0000-0000-00007A960000}"/>
    <cellStyle name="Normal 3 2 2 4_Sheet1" xfId="36683" xr:uid="{00000000-0005-0000-0000-00007B960000}"/>
    <cellStyle name="Normal 3 2 2 5" xfId="1633" xr:uid="{00000000-0005-0000-0000-00007C960000}"/>
    <cellStyle name="Normal 3 2 2 5 2" xfId="3237" xr:uid="{00000000-0005-0000-0000-00007D960000}"/>
    <cellStyle name="Normal 3 2 2 5 2 2" xfId="36684" xr:uid="{00000000-0005-0000-0000-00007E960000}"/>
    <cellStyle name="Normal 3 2 2 5 2 3" xfId="57734" xr:uid="{00000000-0005-0000-0000-00007F960000}"/>
    <cellStyle name="Normal 3 2 2 5 2_Sheet1" xfId="36685" xr:uid="{00000000-0005-0000-0000-000080960000}"/>
    <cellStyle name="Normal 3 2 2 5 3" xfId="36686" xr:uid="{00000000-0005-0000-0000-000081960000}"/>
    <cellStyle name="Normal 3 2 2 5 4" xfId="57735" xr:uid="{00000000-0005-0000-0000-000082960000}"/>
    <cellStyle name="Normal 3 2 2 5_Sheet1" xfId="36687" xr:uid="{00000000-0005-0000-0000-000083960000}"/>
    <cellStyle name="Normal 3 2 2 6" xfId="1908" xr:uid="{00000000-0005-0000-0000-000084960000}"/>
    <cellStyle name="Normal 3 2 2 6 2" xfId="3508" xr:uid="{00000000-0005-0000-0000-000085960000}"/>
    <cellStyle name="Normal 3 2 2 6 2 2" xfId="36688" xr:uid="{00000000-0005-0000-0000-000086960000}"/>
    <cellStyle name="Normal 3 2 2 6 2 3" xfId="57736" xr:uid="{00000000-0005-0000-0000-000087960000}"/>
    <cellStyle name="Normal 3 2 2 6 2_Sheet1" xfId="36689" xr:uid="{00000000-0005-0000-0000-000088960000}"/>
    <cellStyle name="Normal 3 2 2 6 3" xfId="36690" xr:uid="{00000000-0005-0000-0000-000089960000}"/>
    <cellStyle name="Normal 3 2 2 6 4" xfId="57737" xr:uid="{00000000-0005-0000-0000-00008A960000}"/>
    <cellStyle name="Normal 3 2 2 6_Sheet1" xfId="36691" xr:uid="{00000000-0005-0000-0000-00008B960000}"/>
    <cellStyle name="Normal 3 2 2 7" xfId="1958" xr:uid="{00000000-0005-0000-0000-00008C960000}"/>
    <cellStyle name="Normal 3 2 2 7 2" xfId="36692" xr:uid="{00000000-0005-0000-0000-00008D960000}"/>
    <cellStyle name="Normal 3 2 2 7 3" xfId="57738" xr:uid="{00000000-0005-0000-0000-00008E960000}"/>
    <cellStyle name="Normal 3 2 2 7_Sheet1" xfId="36693" xr:uid="{00000000-0005-0000-0000-00008F960000}"/>
    <cellStyle name="Normal 3 2 2 8" xfId="36694" xr:uid="{00000000-0005-0000-0000-000090960000}"/>
    <cellStyle name="Normal 3 2 2 9" xfId="57739" xr:uid="{00000000-0005-0000-0000-000091960000}"/>
    <cellStyle name="Normal 3 2 2_Sheet1" xfId="36695" xr:uid="{00000000-0005-0000-0000-000092960000}"/>
    <cellStyle name="Normal 3 2 3" xfId="770" xr:uid="{00000000-0005-0000-0000-000093960000}"/>
    <cellStyle name="Normal 3 2 4" xfId="57740" xr:uid="{00000000-0005-0000-0000-000094960000}"/>
    <cellStyle name="Normal 3 3" xfId="614" xr:uid="{00000000-0005-0000-0000-000095960000}"/>
    <cellStyle name="Normal 3 3 2" xfId="2865" xr:uid="{00000000-0005-0000-0000-000096960000}"/>
    <cellStyle name="Normal 3 3 3" xfId="57741" xr:uid="{00000000-0005-0000-0000-000097960000}"/>
    <cellStyle name="Normal 3 3_Sheet1" xfId="36696" xr:uid="{00000000-0005-0000-0000-000098960000}"/>
    <cellStyle name="Normal 3 4" xfId="615" xr:uid="{00000000-0005-0000-0000-000099960000}"/>
    <cellStyle name="Normal 3 4 2" xfId="2866" xr:uid="{00000000-0005-0000-0000-00009A960000}"/>
    <cellStyle name="Normal 3 4 3" xfId="57742" xr:uid="{00000000-0005-0000-0000-00009B960000}"/>
    <cellStyle name="Normal 3 4_Sheet1" xfId="36697" xr:uid="{00000000-0005-0000-0000-00009C960000}"/>
    <cellStyle name="Normal 3 5" xfId="616" xr:uid="{00000000-0005-0000-0000-00009D960000}"/>
    <cellStyle name="Normal 3 6" xfId="617" xr:uid="{00000000-0005-0000-0000-00009E960000}"/>
    <cellStyle name="Normal 3 7" xfId="618" xr:uid="{00000000-0005-0000-0000-00009F960000}"/>
    <cellStyle name="Normal 3 8" xfId="619" xr:uid="{00000000-0005-0000-0000-0000A0960000}"/>
    <cellStyle name="Normal 3 9" xfId="620" xr:uid="{00000000-0005-0000-0000-0000A1960000}"/>
    <cellStyle name="Normal 3_AIR &amp; RMS Import and Result Template_2012ATL EX SU" xfId="2867" xr:uid="{00000000-0005-0000-0000-0000A2960000}"/>
    <cellStyle name="Normal 30" xfId="621" xr:uid="{00000000-0005-0000-0000-0000A3960000}"/>
    <cellStyle name="Normal 30 2" xfId="622" xr:uid="{00000000-0005-0000-0000-0000A4960000}"/>
    <cellStyle name="Normal 30 2 2" xfId="2868" xr:uid="{00000000-0005-0000-0000-0000A5960000}"/>
    <cellStyle name="Normal 30 2 3" xfId="57743" xr:uid="{00000000-0005-0000-0000-0000A6960000}"/>
    <cellStyle name="Normal 30 2_Sheet1" xfId="36698" xr:uid="{00000000-0005-0000-0000-0000A7960000}"/>
    <cellStyle name="Normal 30 3" xfId="771" xr:uid="{00000000-0005-0000-0000-0000A8960000}"/>
    <cellStyle name="Normal 30 3 2" xfId="1111" xr:uid="{00000000-0005-0000-0000-0000A9960000}"/>
    <cellStyle name="Normal 30 3 2 2" xfId="1608" xr:uid="{00000000-0005-0000-0000-0000AA960000}"/>
    <cellStyle name="Normal 30 3 2 2 2" xfId="1838" xr:uid="{00000000-0005-0000-0000-0000AB960000}"/>
    <cellStyle name="Normal 30 3 2 2 2 2" xfId="3439" xr:uid="{00000000-0005-0000-0000-0000AC960000}"/>
    <cellStyle name="Normal 30 3 2 2 2 2 2" xfId="36699" xr:uid="{00000000-0005-0000-0000-0000AD960000}"/>
    <cellStyle name="Normal 30 3 2 2 2 2 3" xfId="57744" xr:uid="{00000000-0005-0000-0000-0000AE960000}"/>
    <cellStyle name="Normal 30 3 2 2 2 2_Sheet1" xfId="36700" xr:uid="{00000000-0005-0000-0000-0000AF960000}"/>
    <cellStyle name="Normal 30 3 2 2 2 3" xfId="36701" xr:uid="{00000000-0005-0000-0000-0000B0960000}"/>
    <cellStyle name="Normal 30 3 2 2 2 4" xfId="57745" xr:uid="{00000000-0005-0000-0000-0000B1960000}"/>
    <cellStyle name="Normal 30 3 2 2 2_Sheet1" xfId="36702" xr:uid="{00000000-0005-0000-0000-0000B2960000}"/>
    <cellStyle name="Normal 30 3 2 2 3" xfId="3216" xr:uid="{00000000-0005-0000-0000-0000B3960000}"/>
    <cellStyle name="Normal 30 3 2 2 3 2" xfId="36703" xr:uid="{00000000-0005-0000-0000-0000B4960000}"/>
    <cellStyle name="Normal 30 3 2 2 3 3" xfId="57746" xr:uid="{00000000-0005-0000-0000-0000B5960000}"/>
    <cellStyle name="Normal 30 3 2 2 3_Sheet1" xfId="36704" xr:uid="{00000000-0005-0000-0000-0000B6960000}"/>
    <cellStyle name="Normal 30 3 2 2 4" xfId="36705" xr:uid="{00000000-0005-0000-0000-0000B7960000}"/>
    <cellStyle name="Normal 30 3 2 2 5" xfId="57747" xr:uid="{00000000-0005-0000-0000-0000B8960000}"/>
    <cellStyle name="Normal 30 3 2 2_Sheet1" xfId="36706" xr:uid="{00000000-0005-0000-0000-0000B9960000}"/>
    <cellStyle name="Normal 30 3 2 3" xfId="1702" xr:uid="{00000000-0005-0000-0000-0000BA960000}"/>
    <cellStyle name="Normal 30 3 2 3 2" xfId="3305" xr:uid="{00000000-0005-0000-0000-0000BB960000}"/>
    <cellStyle name="Normal 30 3 2 3 2 2" xfId="36707" xr:uid="{00000000-0005-0000-0000-0000BC960000}"/>
    <cellStyle name="Normal 30 3 2 3 2 3" xfId="57748" xr:uid="{00000000-0005-0000-0000-0000BD960000}"/>
    <cellStyle name="Normal 30 3 2 3 2_Sheet1" xfId="36708" xr:uid="{00000000-0005-0000-0000-0000BE960000}"/>
    <cellStyle name="Normal 30 3 2 3 3" xfId="36709" xr:uid="{00000000-0005-0000-0000-0000BF960000}"/>
    <cellStyle name="Normal 30 3 2 3 4" xfId="57749" xr:uid="{00000000-0005-0000-0000-0000C0960000}"/>
    <cellStyle name="Normal 30 3 2 3_Sheet1" xfId="36710" xr:uid="{00000000-0005-0000-0000-0000C1960000}"/>
    <cellStyle name="Normal 30 3 2 4" xfId="1911" xr:uid="{00000000-0005-0000-0000-0000C2960000}"/>
    <cellStyle name="Normal 30 3 2 4 2" xfId="3511" xr:uid="{00000000-0005-0000-0000-0000C3960000}"/>
    <cellStyle name="Normal 30 3 2 4 2 2" xfId="36711" xr:uid="{00000000-0005-0000-0000-0000C4960000}"/>
    <cellStyle name="Normal 30 3 2 4 2 3" xfId="57750" xr:uid="{00000000-0005-0000-0000-0000C5960000}"/>
    <cellStyle name="Normal 30 3 2 4 2_Sheet1" xfId="36712" xr:uid="{00000000-0005-0000-0000-0000C6960000}"/>
    <cellStyle name="Normal 30 3 2 4 3" xfId="36713" xr:uid="{00000000-0005-0000-0000-0000C7960000}"/>
    <cellStyle name="Normal 30 3 2 4 4" xfId="57751" xr:uid="{00000000-0005-0000-0000-0000C8960000}"/>
    <cellStyle name="Normal 30 3 2 4_Sheet1" xfId="36714" xr:uid="{00000000-0005-0000-0000-0000C9960000}"/>
    <cellStyle name="Normal 30 3 2 5" xfId="2004" xr:uid="{00000000-0005-0000-0000-0000CA960000}"/>
    <cellStyle name="Normal 30 3 2 5 2" xfId="36715" xr:uid="{00000000-0005-0000-0000-0000CB960000}"/>
    <cellStyle name="Normal 30 3 2 5 3" xfId="57752" xr:uid="{00000000-0005-0000-0000-0000CC960000}"/>
    <cellStyle name="Normal 30 3 2 5_Sheet1" xfId="36716" xr:uid="{00000000-0005-0000-0000-0000CD960000}"/>
    <cellStyle name="Normal 30 3 2 6" xfId="36717" xr:uid="{00000000-0005-0000-0000-0000CE960000}"/>
    <cellStyle name="Normal 30 3 2 7" xfId="57753" xr:uid="{00000000-0005-0000-0000-0000CF960000}"/>
    <cellStyle name="Normal 30 3 2_Sheet1" xfId="36718" xr:uid="{00000000-0005-0000-0000-0000D0960000}"/>
    <cellStyle name="Normal 30 3 3" xfId="1221" xr:uid="{00000000-0005-0000-0000-0000D1960000}"/>
    <cellStyle name="Normal 30 3 3 2" xfId="1747" xr:uid="{00000000-0005-0000-0000-0000D2960000}"/>
    <cellStyle name="Normal 30 3 3 2 2" xfId="3349" xr:uid="{00000000-0005-0000-0000-0000D3960000}"/>
    <cellStyle name="Normal 30 3 3 2 2 2" xfId="36719" xr:uid="{00000000-0005-0000-0000-0000D4960000}"/>
    <cellStyle name="Normal 30 3 3 2 2 3" xfId="57754" xr:uid="{00000000-0005-0000-0000-0000D5960000}"/>
    <cellStyle name="Normal 30 3 3 2 2_Sheet1" xfId="36720" xr:uid="{00000000-0005-0000-0000-0000D6960000}"/>
    <cellStyle name="Normal 30 3 3 2 3" xfId="36721" xr:uid="{00000000-0005-0000-0000-0000D7960000}"/>
    <cellStyle name="Normal 30 3 3 2 4" xfId="57755" xr:uid="{00000000-0005-0000-0000-0000D8960000}"/>
    <cellStyle name="Normal 30 3 3 2_Sheet1" xfId="36722" xr:uid="{00000000-0005-0000-0000-0000D9960000}"/>
    <cellStyle name="Normal 30 3 3 3" xfId="3136" xr:uid="{00000000-0005-0000-0000-0000DA960000}"/>
    <cellStyle name="Normal 30 3 3 3 2" xfId="36723" xr:uid="{00000000-0005-0000-0000-0000DB960000}"/>
    <cellStyle name="Normal 30 3 3 3 3" xfId="57756" xr:uid="{00000000-0005-0000-0000-0000DC960000}"/>
    <cellStyle name="Normal 30 3 3 3_Sheet1" xfId="36724" xr:uid="{00000000-0005-0000-0000-0000DD960000}"/>
    <cellStyle name="Normal 30 3 3 4" xfId="36725" xr:uid="{00000000-0005-0000-0000-0000DE960000}"/>
    <cellStyle name="Normal 30 3 3 5" xfId="57757" xr:uid="{00000000-0005-0000-0000-0000DF960000}"/>
    <cellStyle name="Normal 30 3 3_Sheet1" xfId="36726" xr:uid="{00000000-0005-0000-0000-0000E0960000}"/>
    <cellStyle name="Normal 30 3 4" xfId="1559" xr:uid="{00000000-0005-0000-0000-0000E1960000}"/>
    <cellStyle name="Normal 30 3 4 2" xfId="1792" xr:uid="{00000000-0005-0000-0000-0000E2960000}"/>
    <cellStyle name="Normal 30 3 4 2 2" xfId="3394" xr:uid="{00000000-0005-0000-0000-0000E3960000}"/>
    <cellStyle name="Normal 30 3 4 2 2 2" xfId="36727" xr:uid="{00000000-0005-0000-0000-0000E4960000}"/>
    <cellStyle name="Normal 30 3 4 2 2 3" xfId="57758" xr:uid="{00000000-0005-0000-0000-0000E5960000}"/>
    <cellStyle name="Normal 30 3 4 2 2_Sheet1" xfId="36728" xr:uid="{00000000-0005-0000-0000-0000E6960000}"/>
    <cellStyle name="Normal 30 3 4 2 3" xfId="36729" xr:uid="{00000000-0005-0000-0000-0000E7960000}"/>
    <cellStyle name="Normal 30 3 4 2 4" xfId="57759" xr:uid="{00000000-0005-0000-0000-0000E8960000}"/>
    <cellStyle name="Normal 30 3 4 2_Sheet1" xfId="36730" xr:uid="{00000000-0005-0000-0000-0000E9960000}"/>
    <cellStyle name="Normal 30 3 4 3" xfId="3170" xr:uid="{00000000-0005-0000-0000-0000EA960000}"/>
    <cellStyle name="Normal 30 3 4 3 2" xfId="36731" xr:uid="{00000000-0005-0000-0000-0000EB960000}"/>
    <cellStyle name="Normal 30 3 4 3 3" xfId="57760" xr:uid="{00000000-0005-0000-0000-0000EC960000}"/>
    <cellStyle name="Normal 30 3 4 3_Sheet1" xfId="36732" xr:uid="{00000000-0005-0000-0000-0000ED960000}"/>
    <cellStyle name="Normal 30 3 4 4" xfId="36733" xr:uid="{00000000-0005-0000-0000-0000EE960000}"/>
    <cellStyle name="Normal 30 3 4 5" xfId="57761" xr:uid="{00000000-0005-0000-0000-0000EF960000}"/>
    <cellStyle name="Normal 30 3 4_Sheet1" xfId="36734" xr:uid="{00000000-0005-0000-0000-0000F0960000}"/>
    <cellStyle name="Normal 30 3 5" xfId="1657" xr:uid="{00000000-0005-0000-0000-0000F1960000}"/>
    <cellStyle name="Normal 30 3 5 2" xfId="3261" xr:uid="{00000000-0005-0000-0000-0000F2960000}"/>
    <cellStyle name="Normal 30 3 5 2 2" xfId="36735" xr:uid="{00000000-0005-0000-0000-0000F3960000}"/>
    <cellStyle name="Normal 30 3 5 2 3" xfId="57762" xr:uid="{00000000-0005-0000-0000-0000F4960000}"/>
    <cellStyle name="Normal 30 3 5 2_Sheet1" xfId="36736" xr:uid="{00000000-0005-0000-0000-0000F5960000}"/>
    <cellStyle name="Normal 30 3 5 3" xfId="36737" xr:uid="{00000000-0005-0000-0000-0000F6960000}"/>
    <cellStyle name="Normal 30 3 5 4" xfId="57763" xr:uid="{00000000-0005-0000-0000-0000F7960000}"/>
    <cellStyle name="Normal 30 3 5_Sheet1" xfId="36738" xr:uid="{00000000-0005-0000-0000-0000F8960000}"/>
    <cellStyle name="Normal 30 3 6" xfId="1910" xr:uid="{00000000-0005-0000-0000-0000F9960000}"/>
    <cellStyle name="Normal 30 3 6 2" xfId="3510" xr:uid="{00000000-0005-0000-0000-0000FA960000}"/>
    <cellStyle name="Normal 30 3 6 2 2" xfId="36739" xr:uid="{00000000-0005-0000-0000-0000FB960000}"/>
    <cellStyle name="Normal 30 3 6 2 3" xfId="57764" xr:uid="{00000000-0005-0000-0000-0000FC960000}"/>
    <cellStyle name="Normal 30 3 6 2_Sheet1" xfId="36740" xr:uid="{00000000-0005-0000-0000-0000FD960000}"/>
    <cellStyle name="Normal 30 3 6 3" xfId="36741" xr:uid="{00000000-0005-0000-0000-0000FE960000}"/>
    <cellStyle name="Normal 30 3 6 4" xfId="57765" xr:uid="{00000000-0005-0000-0000-0000FF960000}"/>
    <cellStyle name="Normal 30 3 6_Sheet1" xfId="36742" xr:uid="{00000000-0005-0000-0000-000000970000}"/>
    <cellStyle name="Normal 30 3 7" xfId="2003" xr:uid="{00000000-0005-0000-0000-000001970000}"/>
    <cellStyle name="Normal 30 3 7 2" xfId="36743" xr:uid="{00000000-0005-0000-0000-000002970000}"/>
    <cellStyle name="Normal 30 3 7 3" xfId="57766" xr:uid="{00000000-0005-0000-0000-000003970000}"/>
    <cellStyle name="Normal 30 3 7_Sheet1" xfId="36744" xr:uid="{00000000-0005-0000-0000-000004970000}"/>
    <cellStyle name="Normal 30 3 8" xfId="36745" xr:uid="{00000000-0005-0000-0000-000005970000}"/>
    <cellStyle name="Normal 30 3 9" xfId="57767" xr:uid="{00000000-0005-0000-0000-000006970000}"/>
    <cellStyle name="Normal 30 3_Sheet1" xfId="36746" xr:uid="{00000000-0005-0000-0000-000007970000}"/>
    <cellStyle name="Normal 30 4" xfId="2869" xr:uid="{00000000-0005-0000-0000-000008970000}"/>
    <cellStyle name="Normal 30 5" xfId="57768" xr:uid="{00000000-0005-0000-0000-000009970000}"/>
    <cellStyle name="Normal 30 6" xfId="57769" xr:uid="{00000000-0005-0000-0000-00000A970000}"/>
    <cellStyle name="Normal 30_Sheet1" xfId="36747" xr:uid="{00000000-0005-0000-0000-00000B970000}"/>
    <cellStyle name="Normal 300" xfId="57770" xr:uid="{00000000-0005-0000-0000-00000C970000}"/>
    <cellStyle name="Normal 301" xfId="57771" xr:uid="{00000000-0005-0000-0000-00000D970000}"/>
    <cellStyle name="Normal 302" xfId="57772" xr:uid="{00000000-0005-0000-0000-00000E970000}"/>
    <cellStyle name="Normal 303" xfId="57773" xr:uid="{00000000-0005-0000-0000-00000F970000}"/>
    <cellStyle name="Normal 304" xfId="57774" xr:uid="{00000000-0005-0000-0000-000010970000}"/>
    <cellStyle name="Normal 305" xfId="57775" xr:uid="{00000000-0005-0000-0000-000011970000}"/>
    <cellStyle name="Normal 306" xfId="57776" xr:uid="{00000000-0005-0000-0000-000012970000}"/>
    <cellStyle name="Normal 307" xfId="57777" xr:uid="{00000000-0005-0000-0000-000013970000}"/>
    <cellStyle name="Normal 308" xfId="57778" xr:uid="{00000000-0005-0000-0000-000014970000}"/>
    <cellStyle name="Normal 309" xfId="57779" xr:uid="{00000000-0005-0000-0000-000015970000}"/>
    <cellStyle name="Normal 31" xfId="623" xr:uid="{00000000-0005-0000-0000-000016970000}"/>
    <cellStyle name="Normal 31 2" xfId="624" xr:uid="{00000000-0005-0000-0000-000017970000}"/>
    <cellStyle name="Normal 31 2 2" xfId="2870" xr:uid="{00000000-0005-0000-0000-000018970000}"/>
    <cellStyle name="Normal 31 2 3" xfId="57780" xr:uid="{00000000-0005-0000-0000-000019970000}"/>
    <cellStyle name="Normal 31 2_Sheet1" xfId="36748" xr:uid="{00000000-0005-0000-0000-00001A970000}"/>
    <cellStyle name="Normal 31 3" xfId="772" xr:uid="{00000000-0005-0000-0000-00001B970000}"/>
    <cellStyle name="Normal 31 3 2" xfId="1112" xr:uid="{00000000-0005-0000-0000-00001C970000}"/>
    <cellStyle name="Normal 31 3 2 2" xfId="1609" xr:uid="{00000000-0005-0000-0000-00001D970000}"/>
    <cellStyle name="Normal 31 3 2 2 2" xfId="1839" xr:uid="{00000000-0005-0000-0000-00001E970000}"/>
    <cellStyle name="Normal 31 3 2 2 2 2" xfId="3440" xr:uid="{00000000-0005-0000-0000-00001F970000}"/>
    <cellStyle name="Normal 31 3 2 2 2 2 2" xfId="36749" xr:uid="{00000000-0005-0000-0000-000020970000}"/>
    <cellStyle name="Normal 31 3 2 2 2 2 3" xfId="57781" xr:uid="{00000000-0005-0000-0000-000021970000}"/>
    <cellStyle name="Normal 31 3 2 2 2 2_Sheet1" xfId="36750" xr:uid="{00000000-0005-0000-0000-000022970000}"/>
    <cellStyle name="Normal 31 3 2 2 2 3" xfId="36751" xr:uid="{00000000-0005-0000-0000-000023970000}"/>
    <cellStyle name="Normal 31 3 2 2 2 4" xfId="57782" xr:uid="{00000000-0005-0000-0000-000024970000}"/>
    <cellStyle name="Normal 31 3 2 2 2_Sheet1" xfId="36752" xr:uid="{00000000-0005-0000-0000-000025970000}"/>
    <cellStyle name="Normal 31 3 2 2 3" xfId="3217" xr:uid="{00000000-0005-0000-0000-000026970000}"/>
    <cellStyle name="Normal 31 3 2 2 3 2" xfId="36753" xr:uid="{00000000-0005-0000-0000-000027970000}"/>
    <cellStyle name="Normal 31 3 2 2 3 3" xfId="57783" xr:uid="{00000000-0005-0000-0000-000028970000}"/>
    <cellStyle name="Normal 31 3 2 2 3_Sheet1" xfId="36754" xr:uid="{00000000-0005-0000-0000-000029970000}"/>
    <cellStyle name="Normal 31 3 2 2 4" xfId="36755" xr:uid="{00000000-0005-0000-0000-00002A970000}"/>
    <cellStyle name="Normal 31 3 2 2 5" xfId="57784" xr:uid="{00000000-0005-0000-0000-00002B970000}"/>
    <cellStyle name="Normal 31 3 2 2_Sheet1" xfId="36756" xr:uid="{00000000-0005-0000-0000-00002C970000}"/>
    <cellStyle name="Normal 31 3 2 3" xfId="1703" xr:uid="{00000000-0005-0000-0000-00002D970000}"/>
    <cellStyle name="Normal 31 3 2 3 2" xfId="3306" xr:uid="{00000000-0005-0000-0000-00002E970000}"/>
    <cellStyle name="Normal 31 3 2 3 2 2" xfId="36757" xr:uid="{00000000-0005-0000-0000-00002F970000}"/>
    <cellStyle name="Normal 31 3 2 3 2 3" xfId="57785" xr:uid="{00000000-0005-0000-0000-000030970000}"/>
    <cellStyle name="Normal 31 3 2 3 2_Sheet1" xfId="36758" xr:uid="{00000000-0005-0000-0000-000031970000}"/>
    <cellStyle name="Normal 31 3 2 3 3" xfId="36759" xr:uid="{00000000-0005-0000-0000-000032970000}"/>
    <cellStyle name="Normal 31 3 2 3 4" xfId="57786" xr:uid="{00000000-0005-0000-0000-000033970000}"/>
    <cellStyle name="Normal 31 3 2 3_Sheet1" xfId="36760" xr:uid="{00000000-0005-0000-0000-000034970000}"/>
    <cellStyle name="Normal 31 3 2 4" xfId="1913" xr:uid="{00000000-0005-0000-0000-000035970000}"/>
    <cellStyle name="Normal 31 3 2 4 2" xfId="3513" xr:uid="{00000000-0005-0000-0000-000036970000}"/>
    <cellStyle name="Normal 31 3 2 4 2 2" xfId="36761" xr:uid="{00000000-0005-0000-0000-000037970000}"/>
    <cellStyle name="Normal 31 3 2 4 2 3" xfId="57787" xr:uid="{00000000-0005-0000-0000-000038970000}"/>
    <cellStyle name="Normal 31 3 2 4 2_Sheet1" xfId="36762" xr:uid="{00000000-0005-0000-0000-000039970000}"/>
    <cellStyle name="Normal 31 3 2 4 3" xfId="36763" xr:uid="{00000000-0005-0000-0000-00003A970000}"/>
    <cellStyle name="Normal 31 3 2 4 4" xfId="57788" xr:uid="{00000000-0005-0000-0000-00003B970000}"/>
    <cellStyle name="Normal 31 3 2 4_Sheet1" xfId="36764" xr:uid="{00000000-0005-0000-0000-00003C970000}"/>
    <cellStyle name="Normal 31 3 2 5" xfId="2006" xr:uid="{00000000-0005-0000-0000-00003D970000}"/>
    <cellStyle name="Normal 31 3 2 5 2" xfId="36765" xr:uid="{00000000-0005-0000-0000-00003E970000}"/>
    <cellStyle name="Normal 31 3 2 5 3" xfId="57789" xr:uid="{00000000-0005-0000-0000-00003F970000}"/>
    <cellStyle name="Normal 31 3 2 5_Sheet1" xfId="36766" xr:uid="{00000000-0005-0000-0000-000040970000}"/>
    <cellStyle name="Normal 31 3 2 6" xfId="36767" xr:uid="{00000000-0005-0000-0000-000041970000}"/>
    <cellStyle name="Normal 31 3 2 7" xfId="57790" xr:uid="{00000000-0005-0000-0000-000042970000}"/>
    <cellStyle name="Normal 31 3 2_Sheet1" xfId="36768" xr:uid="{00000000-0005-0000-0000-000043970000}"/>
    <cellStyle name="Normal 31 3 3" xfId="1222" xr:uid="{00000000-0005-0000-0000-000044970000}"/>
    <cellStyle name="Normal 31 3 3 2" xfId="1748" xr:uid="{00000000-0005-0000-0000-000045970000}"/>
    <cellStyle name="Normal 31 3 3 2 2" xfId="3350" xr:uid="{00000000-0005-0000-0000-000046970000}"/>
    <cellStyle name="Normal 31 3 3 2 2 2" xfId="36769" xr:uid="{00000000-0005-0000-0000-000047970000}"/>
    <cellStyle name="Normal 31 3 3 2 2 3" xfId="57791" xr:uid="{00000000-0005-0000-0000-000048970000}"/>
    <cellStyle name="Normal 31 3 3 2 2_Sheet1" xfId="36770" xr:uid="{00000000-0005-0000-0000-000049970000}"/>
    <cellStyle name="Normal 31 3 3 2 3" xfId="36771" xr:uid="{00000000-0005-0000-0000-00004A970000}"/>
    <cellStyle name="Normal 31 3 3 2 4" xfId="57792" xr:uid="{00000000-0005-0000-0000-00004B970000}"/>
    <cellStyle name="Normal 31 3 3 2_Sheet1" xfId="36772" xr:uid="{00000000-0005-0000-0000-00004C970000}"/>
    <cellStyle name="Normal 31 3 3 3" xfId="3137" xr:uid="{00000000-0005-0000-0000-00004D970000}"/>
    <cellStyle name="Normal 31 3 3 3 2" xfId="36773" xr:uid="{00000000-0005-0000-0000-00004E970000}"/>
    <cellStyle name="Normal 31 3 3 3 3" xfId="57793" xr:uid="{00000000-0005-0000-0000-00004F970000}"/>
    <cellStyle name="Normal 31 3 3 3_Sheet1" xfId="36774" xr:uid="{00000000-0005-0000-0000-000050970000}"/>
    <cellStyle name="Normal 31 3 3 4" xfId="36775" xr:uid="{00000000-0005-0000-0000-000051970000}"/>
    <cellStyle name="Normal 31 3 3 5" xfId="57794" xr:uid="{00000000-0005-0000-0000-000052970000}"/>
    <cellStyle name="Normal 31 3 3_Sheet1" xfId="36776" xr:uid="{00000000-0005-0000-0000-000053970000}"/>
    <cellStyle name="Normal 31 3 4" xfId="1560" xr:uid="{00000000-0005-0000-0000-000054970000}"/>
    <cellStyle name="Normal 31 3 4 2" xfId="1793" xr:uid="{00000000-0005-0000-0000-000055970000}"/>
    <cellStyle name="Normal 31 3 4 2 2" xfId="3395" xr:uid="{00000000-0005-0000-0000-000056970000}"/>
    <cellStyle name="Normal 31 3 4 2 2 2" xfId="36777" xr:uid="{00000000-0005-0000-0000-000057970000}"/>
    <cellStyle name="Normal 31 3 4 2 2 3" xfId="57795" xr:uid="{00000000-0005-0000-0000-000058970000}"/>
    <cellStyle name="Normal 31 3 4 2 2_Sheet1" xfId="36778" xr:uid="{00000000-0005-0000-0000-000059970000}"/>
    <cellStyle name="Normal 31 3 4 2 3" xfId="36779" xr:uid="{00000000-0005-0000-0000-00005A970000}"/>
    <cellStyle name="Normal 31 3 4 2 4" xfId="57796" xr:uid="{00000000-0005-0000-0000-00005B970000}"/>
    <cellStyle name="Normal 31 3 4 2_Sheet1" xfId="36780" xr:uid="{00000000-0005-0000-0000-00005C970000}"/>
    <cellStyle name="Normal 31 3 4 3" xfId="3171" xr:uid="{00000000-0005-0000-0000-00005D970000}"/>
    <cellStyle name="Normal 31 3 4 3 2" xfId="36781" xr:uid="{00000000-0005-0000-0000-00005E970000}"/>
    <cellStyle name="Normal 31 3 4 3 3" xfId="57797" xr:uid="{00000000-0005-0000-0000-00005F970000}"/>
    <cellStyle name="Normal 31 3 4 3_Sheet1" xfId="36782" xr:uid="{00000000-0005-0000-0000-000060970000}"/>
    <cellStyle name="Normal 31 3 4 4" xfId="36783" xr:uid="{00000000-0005-0000-0000-000061970000}"/>
    <cellStyle name="Normal 31 3 4 5" xfId="57798" xr:uid="{00000000-0005-0000-0000-000062970000}"/>
    <cellStyle name="Normal 31 3 4_Sheet1" xfId="36784" xr:uid="{00000000-0005-0000-0000-000063970000}"/>
    <cellStyle name="Normal 31 3 5" xfId="1658" xr:uid="{00000000-0005-0000-0000-000064970000}"/>
    <cellStyle name="Normal 31 3 5 2" xfId="3262" xr:uid="{00000000-0005-0000-0000-000065970000}"/>
    <cellStyle name="Normal 31 3 5 2 2" xfId="36785" xr:uid="{00000000-0005-0000-0000-000066970000}"/>
    <cellStyle name="Normal 31 3 5 2 3" xfId="57799" xr:uid="{00000000-0005-0000-0000-000067970000}"/>
    <cellStyle name="Normal 31 3 5 2_Sheet1" xfId="36786" xr:uid="{00000000-0005-0000-0000-000068970000}"/>
    <cellStyle name="Normal 31 3 5 3" xfId="36787" xr:uid="{00000000-0005-0000-0000-000069970000}"/>
    <cellStyle name="Normal 31 3 5 4" xfId="57800" xr:uid="{00000000-0005-0000-0000-00006A970000}"/>
    <cellStyle name="Normal 31 3 5_Sheet1" xfId="36788" xr:uid="{00000000-0005-0000-0000-00006B970000}"/>
    <cellStyle name="Normal 31 3 6" xfId="1912" xr:uid="{00000000-0005-0000-0000-00006C970000}"/>
    <cellStyle name="Normal 31 3 6 2" xfId="3512" xr:uid="{00000000-0005-0000-0000-00006D970000}"/>
    <cellStyle name="Normal 31 3 6 2 2" xfId="36789" xr:uid="{00000000-0005-0000-0000-00006E970000}"/>
    <cellStyle name="Normal 31 3 6 2 3" xfId="57801" xr:uid="{00000000-0005-0000-0000-00006F970000}"/>
    <cellStyle name="Normal 31 3 6 2_Sheet1" xfId="36790" xr:uid="{00000000-0005-0000-0000-000070970000}"/>
    <cellStyle name="Normal 31 3 6 3" xfId="36791" xr:uid="{00000000-0005-0000-0000-000071970000}"/>
    <cellStyle name="Normal 31 3 6 4" xfId="57802" xr:uid="{00000000-0005-0000-0000-000072970000}"/>
    <cellStyle name="Normal 31 3 6_Sheet1" xfId="36792" xr:uid="{00000000-0005-0000-0000-000073970000}"/>
    <cellStyle name="Normal 31 3 7" xfId="2005" xr:uid="{00000000-0005-0000-0000-000074970000}"/>
    <cellStyle name="Normal 31 3 7 2" xfId="36793" xr:uid="{00000000-0005-0000-0000-000075970000}"/>
    <cellStyle name="Normal 31 3 7 3" xfId="57803" xr:uid="{00000000-0005-0000-0000-000076970000}"/>
    <cellStyle name="Normal 31 3 7_Sheet1" xfId="36794" xr:uid="{00000000-0005-0000-0000-000077970000}"/>
    <cellStyle name="Normal 31 3 8" xfId="36795" xr:uid="{00000000-0005-0000-0000-000078970000}"/>
    <cellStyle name="Normal 31 3 9" xfId="57804" xr:uid="{00000000-0005-0000-0000-000079970000}"/>
    <cellStyle name="Normal 31 3_Sheet1" xfId="36796" xr:uid="{00000000-0005-0000-0000-00007A970000}"/>
    <cellStyle name="Normal 31 4" xfId="2871" xr:uid="{00000000-0005-0000-0000-00007B970000}"/>
    <cellStyle name="Normal 31 5" xfId="57805" xr:uid="{00000000-0005-0000-0000-00007C970000}"/>
    <cellStyle name="Normal 31 6" xfId="57806" xr:uid="{00000000-0005-0000-0000-00007D970000}"/>
    <cellStyle name="Normal 31_Sheet1" xfId="36797" xr:uid="{00000000-0005-0000-0000-00007E970000}"/>
    <cellStyle name="Normal 310" xfId="57807" xr:uid="{00000000-0005-0000-0000-00007F970000}"/>
    <cellStyle name="Normal 311" xfId="57808" xr:uid="{00000000-0005-0000-0000-000080970000}"/>
    <cellStyle name="Normal 312" xfId="57809" xr:uid="{00000000-0005-0000-0000-000081970000}"/>
    <cellStyle name="Normal 313" xfId="57810" xr:uid="{00000000-0005-0000-0000-000082970000}"/>
    <cellStyle name="Normal 314" xfId="57811" xr:uid="{00000000-0005-0000-0000-000083970000}"/>
    <cellStyle name="Normal 315" xfId="57812" xr:uid="{00000000-0005-0000-0000-000084970000}"/>
    <cellStyle name="Normal 316" xfId="57813" xr:uid="{00000000-0005-0000-0000-000085970000}"/>
    <cellStyle name="Normal 317" xfId="57814" xr:uid="{00000000-0005-0000-0000-000086970000}"/>
    <cellStyle name="Normal 318" xfId="57815" xr:uid="{00000000-0005-0000-0000-000087970000}"/>
    <cellStyle name="Normal 319" xfId="57816" xr:uid="{00000000-0005-0000-0000-000088970000}"/>
    <cellStyle name="Normal 32" xfId="625" xr:uid="{00000000-0005-0000-0000-000089970000}"/>
    <cellStyle name="Normal 32 2" xfId="626" xr:uid="{00000000-0005-0000-0000-00008A970000}"/>
    <cellStyle name="Normal 32 2 2" xfId="2872" xr:uid="{00000000-0005-0000-0000-00008B970000}"/>
    <cellStyle name="Normal 32 2 3" xfId="57817" xr:uid="{00000000-0005-0000-0000-00008C970000}"/>
    <cellStyle name="Normal 32 2_Sheet1" xfId="36798" xr:uid="{00000000-0005-0000-0000-00008D970000}"/>
    <cellStyle name="Normal 32 3" xfId="773" xr:uid="{00000000-0005-0000-0000-00008E970000}"/>
    <cellStyle name="Normal 32 3 2" xfId="1113" xr:uid="{00000000-0005-0000-0000-00008F970000}"/>
    <cellStyle name="Normal 32 3 2 2" xfId="1610" xr:uid="{00000000-0005-0000-0000-000090970000}"/>
    <cellStyle name="Normal 32 3 2 2 2" xfId="1840" xr:uid="{00000000-0005-0000-0000-000091970000}"/>
    <cellStyle name="Normal 32 3 2 2 2 2" xfId="3441" xr:uid="{00000000-0005-0000-0000-000092970000}"/>
    <cellStyle name="Normal 32 3 2 2 2 2 2" xfId="36799" xr:uid="{00000000-0005-0000-0000-000093970000}"/>
    <cellStyle name="Normal 32 3 2 2 2 2 3" xfId="57818" xr:uid="{00000000-0005-0000-0000-000094970000}"/>
    <cellStyle name="Normal 32 3 2 2 2 2_Sheet1" xfId="36800" xr:uid="{00000000-0005-0000-0000-000095970000}"/>
    <cellStyle name="Normal 32 3 2 2 2 3" xfId="36801" xr:uid="{00000000-0005-0000-0000-000096970000}"/>
    <cellStyle name="Normal 32 3 2 2 2 4" xfId="57819" xr:uid="{00000000-0005-0000-0000-000097970000}"/>
    <cellStyle name="Normal 32 3 2 2 2_Sheet1" xfId="36802" xr:uid="{00000000-0005-0000-0000-000098970000}"/>
    <cellStyle name="Normal 32 3 2 2 3" xfId="3218" xr:uid="{00000000-0005-0000-0000-000099970000}"/>
    <cellStyle name="Normal 32 3 2 2 3 2" xfId="36803" xr:uid="{00000000-0005-0000-0000-00009A970000}"/>
    <cellStyle name="Normal 32 3 2 2 3 3" xfId="57820" xr:uid="{00000000-0005-0000-0000-00009B970000}"/>
    <cellStyle name="Normal 32 3 2 2 3_Sheet1" xfId="36804" xr:uid="{00000000-0005-0000-0000-00009C970000}"/>
    <cellStyle name="Normal 32 3 2 2 4" xfId="36805" xr:uid="{00000000-0005-0000-0000-00009D970000}"/>
    <cellStyle name="Normal 32 3 2 2 5" xfId="57821" xr:uid="{00000000-0005-0000-0000-00009E970000}"/>
    <cellStyle name="Normal 32 3 2 2_Sheet1" xfId="36806" xr:uid="{00000000-0005-0000-0000-00009F970000}"/>
    <cellStyle name="Normal 32 3 2 3" xfId="1704" xr:uid="{00000000-0005-0000-0000-0000A0970000}"/>
    <cellStyle name="Normal 32 3 2 3 2" xfId="3307" xr:uid="{00000000-0005-0000-0000-0000A1970000}"/>
    <cellStyle name="Normal 32 3 2 3 2 2" xfId="36807" xr:uid="{00000000-0005-0000-0000-0000A2970000}"/>
    <cellStyle name="Normal 32 3 2 3 2 3" xfId="57822" xr:uid="{00000000-0005-0000-0000-0000A3970000}"/>
    <cellStyle name="Normal 32 3 2 3 2_Sheet1" xfId="36808" xr:uid="{00000000-0005-0000-0000-0000A4970000}"/>
    <cellStyle name="Normal 32 3 2 3 3" xfId="36809" xr:uid="{00000000-0005-0000-0000-0000A5970000}"/>
    <cellStyle name="Normal 32 3 2 3 4" xfId="57823" xr:uid="{00000000-0005-0000-0000-0000A6970000}"/>
    <cellStyle name="Normal 32 3 2 3_Sheet1" xfId="36810" xr:uid="{00000000-0005-0000-0000-0000A7970000}"/>
    <cellStyle name="Normal 32 3 2 4" xfId="1915" xr:uid="{00000000-0005-0000-0000-0000A8970000}"/>
    <cellStyle name="Normal 32 3 2 4 2" xfId="3515" xr:uid="{00000000-0005-0000-0000-0000A9970000}"/>
    <cellStyle name="Normal 32 3 2 4 2 2" xfId="36811" xr:uid="{00000000-0005-0000-0000-0000AA970000}"/>
    <cellStyle name="Normal 32 3 2 4 2 3" xfId="57824" xr:uid="{00000000-0005-0000-0000-0000AB970000}"/>
    <cellStyle name="Normal 32 3 2 4 2_Sheet1" xfId="36812" xr:uid="{00000000-0005-0000-0000-0000AC970000}"/>
    <cellStyle name="Normal 32 3 2 4 3" xfId="36813" xr:uid="{00000000-0005-0000-0000-0000AD970000}"/>
    <cellStyle name="Normal 32 3 2 4 4" xfId="57825" xr:uid="{00000000-0005-0000-0000-0000AE970000}"/>
    <cellStyle name="Normal 32 3 2 4_Sheet1" xfId="36814" xr:uid="{00000000-0005-0000-0000-0000AF970000}"/>
    <cellStyle name="Normal 32 3 2 5" xfId="2008" xr:uid="{00000000-0005-0000-0000-0000B0970000}"/>
    <cellStyle name="Normal 32 3 2 5 2" xfId="36815" xr:uid="{00000000-0005-0000-0000-0000B1970000}"/>
    <cellStyle name="Normal 32 3 2 5 3" xfId="57826" xr:uid="{00000000-0005-0000-0000-0000B2970000}"/>
    <cellStyle name="Normal 32 3 2 5_Sheet1" xfId="36816" xr:uid="{00000000-0005-0000-0000-0000B3970000}"/>
    <cellStyle name="Normal 32 3 2 6" xfId="36817" xr:uid="{00000000-0005-0000-0000-0000B4970000}"/>
    <cellStyle name="Normal 32 3 2 7" xfId="57827" xr:uid="{00000000-0005-0000-0000-0000B5970000}"/>
    <cellStyle name="Normal 32 3 2_Sheet1" xfId="36818" xr:uid="{00000000-0005-0000-0000-0000B6970000}"/>
    <cellStyle name="Normal 32 3 3" xfId="1223" xr:uid="{00000000-0005-0000-0000-0000B7970000}"/>
    <cellStyle name="Normal 32 3 3 2" xfId="1749" xr:uid="{00000000-0005-0000-0000-0000B8970000}"/>
    <cellStyle name="Normal 32 3 3 2 2" xfId="3351" xr:uid="{00000000-0005-0000-0000-0000B9970000}"/>
    <cellStyle name="Normal 32 3 3 2 2 2" xfId="36819" xr:uid="{00000000-0005-0000-0000-0000BA970000}"/>
    <cellStyle name="Normal 32 3 3 2 2 3" xfId="57828" xr:uid="{00000000-0005-0000-0000-0000BB970000}"/>
    <cellStyle name="Normal 32 3 3 2 2_Sheet1" xfId="36820" xr:uid="{00000000-0005-0000-0000-0000BC970000}"/>
    <cellStyle name="Normal 32 3 3 2 3" xfId="36821" xr:uid="{00000000-0005-0000-0000-0000BD970000}"/>
    <cellStyle name="Normal 32 3 3 2 4" xfId="57829" xr:uid="{00000000-0005-0000-0000-0000BE970000}"/>
    <cellStyle name="Normal 32 3 3 2_Sheet1" xfId="36822" xr:uid="{00000000-0005-0000-0000-0000BF970000}"/>
    <cellStyle name="Normal 32 3 3 3" xfId="3138" xr:uid="{00000000-0005-0000-0000-0000C0970000}"/>
    <cellStyle name="Normal 32 3 3 3 2" xfId="36823" xr:uid="{00000000-0005-0000-0000-0000C1970000}"/>
    <cellStyle name="Normal 32 3 3 3 3" xfId="57830" xr:uid="{00000000-0005-0000-0000-0000C2970000}"/>
    <cellStyle name="Normal 32 3 3 3_Sheet1" xfId="36824" xr:uid="{00000000-0005-0000-0000-0000C3970000}"/>
    <cellStyle name="Normal 32 3 3 4" xfId="36825" xr:uid="{00000000-0005-0000-0000-0000C4970000}"/>
    <cellStyle name="Normal 32 3 3 5" xfId="57831" xr:uid="{00000000-0005-0000-0000-0000C5970000}"/>
    <cellStyle name="Normal 32 3 3_Sheet1" xfId="36826" xr:uid="{00000000-0005-0000-0000-0000C6970000}"/>
    <cellStyle name="Normal 32 3 4" xfId="1561" xr:uid="{00000000-0005-0000-0000-0000C7970000}"/>
    <cellStyle name="Normal 32 3 4 2" xfId="1794" xr:uid="{00000000-0005-0000-0000-0000C8970000}"/>
    <cellStyle name="Normal 32 3 4 2 2" xfId="3396" xr:uid="{00000000-0005-0000-0000-0000C9970000}"/>
    <cellStyle name="Normal 32 3 4 2 2 2" xfId="36827" xr:uid="{00000000-0005-0000-0000-0000CA970000}"/>
    <cellStyle name="Normal 32 3 4 2 2 3" xfId="57832" xr:uid="{00000000-0005-0000-0000-0000CB970000}"/>
    <cellStyle name="Normal 32 3 4 2 2_Sheet1" xfId="36828" xr:uid="{00000000-0005-0000-0000-0000CC970000}"/>
    <cellStyle name="Normal 32 3 4 2 3" xfId="36829" xr:uid="{00000000-0005-0000-0000-0000CD970000}"/>
    <cellStyle name="Normal 32 3 4 2 4" xfId="57833" xr:uid="{00000000-0005-0000-0000-0000CE970000}"/>
    <cellStyle name="Normal 32 3 4 2_Sheet1" xfId="36830" xr:uid="{00000000-0005-0000-0000-0000CF970000}"/>
    <cellStyle name="Normal 32 3 4 3" xfId="3172" xr:uid="{00000000-0005-0000-0000-0000D0970000}"/>
    <cellStyle name="Normal 32 3 4 3 2" xfId="36831" xr:uid="{00000000-0005-0000-0000-0000D1970000}"/>
    <cellStyle name="Normal 32 3 4 3 3" xfId="57834" xr:uid="{00000000-0005-0000-0000-0000D2970000}"/>
    <cellStyle name="Normal 32 3 4 3_Sheet1" xfId="36832" xr:uid="{00000000-0005-0000-0000-0000D3970000}"/>
    <cellStyle name="Normal 32 3 4 4" xfId="36833" xr:uid="{00000000-0005-0000-0000-0000D4970000}"/>
    <cellStyle name="Normal 32 3 4 5" xfId="57835" xr:uid="{00000000-0005-0000-0000-0000D5970000}"/>
    <cellStyle name="Normal 32 3 4_Sheet1" xfId="36834" xr:uid="{00000000-0005-0000-0000-0000D6970000}"/>
    <cellStyle name="Normal 32 3 5" xfId="1659" xr:uid="{00000000-0005-0000-0000-0000D7970000}"/>
    <cellStyle name="Normal 32 3 5 2" xfId="3263" xr:uid="{00000000-0005-0000-0000-0000D8970000}"/>
    <cellStyle name="Normal 32 3 5 2 2" xfId="36835" xr:uid="{00000000-0005-0000-0000-0000D9970000}"/>
    <cellStyle name="Normal 32 3 5 2 3" xfId="57836" xr:uid="{00000000-0005-0000-0000-0000DA970000}"/>
    <cellStyle name="Normal 32 3 5 2_Sheet1" xfId="36836" xr:uid="{00000000-0005-0000-0000-0000DB970000}"/>
    <cellStyle name="Normal 32 3 5 3" xfId="36837" xr:uid="{00000000-0005-0000-0000-0000DC970000}"/>
    <cellStyle name="Normal 32 3 5 4" xfId="57837" xr:uid="{00000000-0005-0000-0000-0000DD970000}"/>
    <cellStyle name="Normal 32 3 5_Sheet1" xfId="36838" xr:uid="{00000000-0005-0000-0000-0000DE970000}"/>
    <cellStyle name="Normal 32 3 6" xfId="1914" xr:uid="{00000000-0005-0000-0000-0000DF970000}"/>
    <cellStyle name="Normal 32 3 6 2" xfId="3514" xr:uid="{00000000-0005-0000-0000-0000E0970000}"/>
    <cellStyle name="Normal 32 3 6 2 2" xfId="36839" xr:uid="{00000000-0005-0000-0000-0000E1970000}"/>
    <cellStyle name="Normal 32 3 6 2 3" xfId="57838" xr:uid="{00000000-0005-0000-0000-0000E2970000}"/>
    <cellStyle name="Normal 32 3 6 2_Sheet1" xfId="36840" xr:uid="{00000000-0005-0000-0000-0000E3970000}"/>
    <cellStyle name="Normal 32 3 6 3" xfId="36841" xr:uid="{00000000-0005-0000-0000-0000E4970000}"/>
    <cellStyle name="Normal 32 3 6 4" xfId="57839" xr:uid="{00000000-0005-0000-0000-0000E5970000}"/>
    <cellStyle name="Normal 32 3 6_Sheet1" xfId="36842" xr:uid="{00000000-0005-0000-0000-0000E6970000}"/>
    <cellStyle name="Normal 32 3 7" xfId="2007" xr:uid="{00000000-0005-0000-0000-0000E7970000}"/>
    <cellStyle name="Normal 32 3 7 2" xfId="36843" xr:uid="{00000000-0005-0000-0000-0000E8970000}"/>
    <cellStyle name="Normal 32 3 7 3" xfId="57840" xr:uid="{00000000-0005-0000-0000-0000E9970000}"/>
    <cellStyle name="Normal 32 3 7_Sheet1" xfId="36844" xr:uid="{00000000-0005-0000-0000-0000EA970000}"/>
    <cellStyle name="Normal 32 3 8" xfId="36845" xr:uid="{00000000-0005-0000-0000-0000EB970000}"/>
    <cellStyle name="Normal 32 3 9" xfId="57841" xr:uid="{00000000-0005-0000-0000-0000EC970000}"/>
    <cellStyle name="Normal 32 3_Sheet1" xfId="36846" xr:uid="{00000000-0005-0000-0000-0000ED970000}"/>
    <cellStyle name="Normal 32 4" xfId="2873" xr:uid="{00000000-0005-0000-0000-0000EE970000}"/>
    <cellStyle name="Normal 32 5" xfId="57842" xr:uid="{00000000-0005-0000-0000-0000EF970000}"/>
    <cellStyle name="Normal 32 6" xfId="57843" xr:uid="{00000000-0005-0000-0000-0000F0970000}"/>
    <cellStyle name="Normal 32_Sheet1" xfId="36847" xr:uid="{00000000-0005-0000-0000-0000F1970000}"/>
    <cellStyle name="Normal 320" xfId="57844" xr:uid="{00000000-0005-0000-0000-0000F2970000}"/>
    <cellStyle name="Normal 321" xfId="57845" xr:uid="{00000000-0005-0000-0000-0000F3970000}"/>
    <cellStyle name="Normal 322" xfId="57846" xr:uid="{00000000-0005-0000-0000-0000F4970000}"/>
    <cellStyle name="Normal 323" xfId="57847" xr:uid="{00000000-0005-0000-0000-0000F5970000}"/>
    <cellStyle name="Normal 324" xfId="57848" xr:uid="{00000000-0005-0000-0000-0000F6970000}"/>
    <cellStyle name="Normal 325" xfId="57849" xr:uid="{00000000-0005-0000-0000-0000F7970000}"/>
    <cellStyle name="Normal 326" xfId="57850" xr:uid="{00000000-0005-0000-0000-0000F8970000}"/>
    <cellStyle name="Normal 327" xfId="57851" xr:uid="{00000000-0005-0000-0000-0000F9970000}"/>
    <cellStyle name="Normal 328" xfId="57852" xr:uid="{00000000-0005-0000-0000-0000FA970000}"/>
    <cellStyle name="Normal 329" xfId="57853" xr:uid="{00000000-0005-0000-0000-0000FB970000}"/>
    <cellStyle name="Normal 33" xfId="627" xr:uid="{00000000-0005-0000-0000-0000FC970000}"/>
    <cellStyle name="Normal 33 2" xfId="628" xr:uid="{00000000-0005-0000-0000-0000FD970000}"/>
    <cellStyle name="Normal 33 2 2" xfId="2874" xr:uid="{00000000-0005-0000-0000-0000FE970000}"/>
    <cellStyle name="Normal 33 2 3" xfId="57854" xr:uid="{00000000-0005-0000-0000-0000FF970000}"/>
    <cellStyle name="Normal 33 2_Sheet1" xfId="36848" xr:uid="{00000000-0005-0000-0000-000000980000}"/>
    <cellStyle name="Normal 33 3" xfId="774" xr:uid="{00000000-0005-0000-0000-000001980000}"/>
    <cellStyle name="Normal 33 3 2" xfId="1114" xr:uid="{00000000-0005-0000-0000-000002980000}"/>
    <cellStyle name="Normal 33 3 2 2" xfId="1611" xr:uid="{00000000-0005-0000-0000-000003980000}"/>
    <cellStyle name="Normal 33 3 2 2 2" xfId="1841" xr:uid="{00000000-0005-0000-0000-000004980000}"/>
    <cellStyle name="Normal 33 3 2 2 2 2" xfId="3442" xr:uid="{00000000-0005-0000-0000-000005980000}"/>
    <cellStyle name="Normal 33 3 2 2 2 2 2" xfId="36849" xr:uid="{00000000-0005-0000-0000-000006980000}"/>
    <cellStyle name="Normal 33 3 2 2 2 2 3" xfId="57855" xr:uid="{00000000-0005-0000-0000-000007980000}"/>
    <cellStyle name="Normal 33 3 2 2 2 2_Sheet1" xfId="36850" xr:uid="{00000000-0005-0000-0000-000008980000}"/>
    <cellStyle name="Normal 33 3 2 2 2 3" xfId="36851" xr:uid="{00000000-0005-0000-0000-000009980000}"/>
    <cellStyle name="Normal 33 3 2 2 2 4" xfId="57856" xr:uid="{00000000-0005-0000-0000-00000A980000}"/>
    <cellStyle name="Normal 33 3 2 2 2_Sheet1" xfId="36852" xr:uid="{00000000-0005-0000-0000-00000B980000}"/>
    <cellStyle name="Normal 33 3 2 2 3" xfId="3219" xr:uid="{00000000-0005-0000-0000-00000C980000}"/>
    <cellStyle name="Normal 33 3 2 2 3 2" xfId="36853" xr:uid="{00000000-0005-0000-0000-00000D980000}"/>
    <cellStyle name="Normal 33 3 2 2 3 3" xfId="57857" xr:uid="{00000000-0005-0000-0000-00000E980000}"/>
    <cellStyle name="Normal 33 3 2 2 3_Sheet1" xfId="36854" xr:uid="{00000000-0005-0000-0000-00000F980000}"/>
    <cellStyle name="Normal 33 3 2 2 4" xfId="36855" xr:uid="{00000000-0005-0000-0000-000010980000}"/>
    <cellStyle name="Normal 33 3 2 2 5" xfId="57858" xr:uid="{00000000-0005-0000-0000-000011980000}"/>
    <cellStyle name="Normal 33 3 2 2_Sheet1" xfId="36856" xr:uid="{00000000-0005-0000-0000-000012980000}"/>
    <cellStyle name="Normal 33 3 2 3" xfId="1705" xr:uid="{00000000-0005-0000-0000-000013980000}"/>
    <cellStyle name="Normal 33 3 2 3 2" xfId="3308" xr:uid="{00000000-0005-0000-0000-000014980000}"/>
    <cellStyle name="Normal 33 3 2 3 2 2" xfId="36857" xr:uid="{00000000-0005-0000-0000-000015980000}"/>
    <cellStyle name="Normal 33 3 2 3 2 3" xfId="57859" xr:uid="{00000000-0005-0000-0000-000016980000}"/>
    <cellStyle name="Normal 33 3 2 3 2_Sheet1" xfId="36858" xr:uid="{00000000-0005-0000-0000-000017980000}"/>
    <cellStyle name="Normal 33 3 2 3 3" xfId="36859" xr:uid="{00000000-0005-0000-0000-000018980000}"/>
    <cellStyle name="Normal 33 3 2 3 4" xfId="57860" xr:uid="{00000000-0005-0000-0000-000019980000}"/>
    <cellStyle name="Normal 33 3 2 3_Sheet1" xfId="36860" xr:uid="{00000000-0005-0000-0000-00001A980000}"/>
    <cellStyle name="Normal 33 3 2 4" xfId="1917" xr:uid="{00000000-0005-0000-0000-00001B980000}"/>
    <cellStyle name="Normal 33 3 2 4 2" xfId="3517" xr:uid="{00000000-0005-0000-0000-00001C980000}"/>
    <cellStyle name="Normal 33 3 2 4 2 2" xfId="36861" xr:uid="{00000000-0005-0000-0000-00001D980000}"/>
    <cellStyle name="Normal 33 3 2 4 2 3" xfId="57861" xr:uid="{00000000-0005-0000-0000-00001E980000}"/>
    <cellStyle name="Normal 33 3 2 4 2_Sheet1" xfId="36862" xr:uid="{00000000-0005-0000-0000-00001F980000}"/>
    <cellStyle name="Normal 33 3 2 4 3" xfId="36863" xr:uid="{00000000-0005-0000-0000-000020980000}"/>
    <cellStyle name="Normal 33 3 2 4 4" xfId="57862" xr:uid="{00000000-0005-0000-0000-000021980000}"/>
    <cellStyle name="Normal 33 3 2 4_Sheet1" xfId="36864" xr:uid="{00000000-0005-0000-0000-000022980000}"/>
    <cellStyle name="Normal 33 3 2 5" xfId="2010" xr:uid="{00000000-0005-0000-0000-000023980000}"/>
    <cellStyle name="Normal 33 3 2 5 2" xfId="36865" xr:uid="{00000000-0005-0000-0000-000024980000}"/>
    <cellStyle name="Normal 33 3 2 5 3" xfId="57863" xr:uid="{00000000-0005-0000-0000-000025980000}"/>
    <cellStyle name="Normal 33 3 2 5_Sheet1" xfId="36866" xr:uid="{00000000-0005-0000-0000-000026980000}"/>
    <cellStyle name="Normal 33 3 2 6" xfId="36867" xr:uid="{00000000-0005-0000-0000-000027980000}"/>
    <cellStyle name="Normal 33 3 2 7" xfId="57864" xr:uid="{00000000-0005-0000-0000-000028980000}"/>
    <cellStyle name="Normal 33 3 2_Sheet1" xfId="36868" xr:uid="{00000000-0005-0000-0000-000029980000}"/>
    <cellStyle name="Normal 33 3 3" xfId="1224" xr:uid="{00000000-0005-0000-0000-00002A980000}"/>
    <cellStyle name="Normal 33 3 3 2" xfId="1750" xr:uid="{00000000-0005-0000-0000-00002B980000}"/>
    <cellStyle name="Normal 33 3 3 2 2" xfId="3352" xr:uid="{00000000-0005-0000-0000-00002C980000}"/>
    <cellStyle name="Normal 33 3 3 2 2 2" xfId="36869" xr:uid="{00000000-0005-0000-0000-00002D980000}"/>
    <cellStyle name="Normal 33 3 3 2 2 3" xfId="57865" xr:uid="{00000000-0005-0000-0000-00002E980000}"/>
    <cellStyle name="Normal 33 3 3 2 2_Sheet1" xfId="36870" xr:uid="{00000000-0005-0000-0000-00002F980000}"/>
    <cellStyle name="Normal 33 3 3 2 3" xfId="36871" xr:uid="{00000000-0005-0000-0000-000030980000}"/>
    <cellStyle name="Normal 33 3 3 2 4" xfId="57866" xr:uid="{00000000-0005-0000-0000-000031980000}"/>
    <cellStyle name="Normal 33 3 3 2_Sheet1" xfId="36872" xr:uid="{00000000-0005-0000-0000-000032980000}"/>
    <cellStyle name="Normal 33 3 3 3" xfId="3139" xr:uid="{00000000-0005-0000-0000-000033980000}"/>
    <cellStyle name="Normal 33 3 3 3 2" xfId="36873" xr:uid="{00000000-0005-0000-0000-000034980000}"/>
    <cellStyle name="Normal 33 3 3 3 3" xfId="57867" xr:uid="{00000000-0005-0000-0000-000035980000}"/>
    <cellStyle name="Normal 33 3 3 3_Sheet1" xfId="36874" xr:uid="{00000000-0005-0000-0000-000036980000}"/>
    <cellStyle name="Normal 33 3 3 4" xfId="36875" xr:uid="{00000000-0005-0000-0000-000037980000}"/>
    <cellStyle name="Normal 33 3 3 5" xfId="57868" xr:uid="{00000000-0005-0000-0000-000038980000}"/>
    <cellStyle name="Normal 33 3 3_Sheet1" xfId="36876" xr:uid="{00000000-0005-0000-0000-000039980000}"/>
    <cellStyle name="Normal 33 3 4" xfId="1562" xr:uid="{00000000-0005-0000-0000-00003A980000}"/>
    <cellStyle name="Normal 33 3 4 2" xfId="1795" xr:uid="{00000000-0005-0000-0000-00003B980000}"/>
    <cellStyle name="Normal 33 3 4 2 2" xfId="3397" xr:uid="{00000000-0005-0000-0000-00003C980000}"/>
    <cellStyle name="Normal 33 3 4 2 2 2" xfId="36877" xr:uid="{00000000-0005-0000-0000-00003D980000}"/>
    <cellStyle name="Normal 33 3 4 2 2 3" xfId="57869" xr:uid="{00000000-0005-0000-0000-00003E980000}"/>
    <cellStyle name="Normal 33 3 4 2 2_Sheet1" xfId="36878" xr:uid="{00000000-0005-0000-0000-00003F980000}"/>
    <cellStyle name="Normal 33 3 4 2 3" xfId="36879" xr:uid="{00000000-0005-0000-0000-000040980000}"/>
    <cellStyle name="Normal 33 3 4 2 4" xfId="57870" xr:uid="{00000000-0005-0000-0000-000041980000}"/>
    <cellStyle name="Normal 33 3 4 2_Sheet1" xfId="36880" xr:uid="{00000000-0005-0000-0000-000042980000}"/>
    <cellStyle name="Normal 33 3 4 3" xfId="3173" xr:uid="{00000000-0005-0000-0000-000043980000}"/>
    <cellStyle name="Normal 33 3 4 3 2" xfId="36881" xr:uid="{00000000-0005-0000-0000-000044980000}"/>
    <cellStyle name="Normal 33 3 4 3 3" xfId="57871" xr:uid="{00000000-0005-0000-0000-000045980000}"/>
    <cellStyle name="Normal 33 3 4 3_Sheet1" xfId="36882" xr:uid="{00000000-0005-0000-0000-000046980000}"/>
    <cellStyle name="Normal 33 3 4 4" xfId="36883" xr:uid="{00000000-0005-0000-0000-000047980000}"/>
    <cellStyle name="Normal 33 3 4 5" xfId="57872" xr:uid="{00000000-0005-0000-0000-000048980000}"/>
    <cellStyle name="Normal 33 3 4_Sheet1" xfId="36884" xr:uid="{00000000-0005-0000-0000-000049980000}"/>
    <cellStyle name="Normal 33 3 5" xfId="1660" xr:uid="{00000000-0005-0000-0000-00004A980000}"/>
    <cellStyle name="Normal 33 3 5 2" xfId="3264" xr:uid="{00000000-0005-0000-0000-00004B980000}"/>
    <cellStyle name="Normal 33 3 5 2 2" xfId="36885" xr:uid="{00000000-0005-0000-0000-00004C980000}"/>
    <cellStyle name="Normal 33 3 5 2 3" xfId="57873" xr:uid="{00000000-0005-0000-0000-00004D980000}"/>
    <cellStyle name="Normal 33 3 5 2_Sheet1" xfId="36886" xr:uid="{00000000-0005-0000-0000-00004E980000}"/>
    <cellStyle name="Normal 33 3 5 3" xfId="36887" xr:uid="{00000000-0005-0000-0000-00004F980000}"/>
    <cellStyle name="Normal 33 3 5 4" xfId="57874" xr:uid="{00000000-0005-0000-0000-000050980000}"/>
    <cellStyle name="Normal 33 3 5_Sheet1" xfId="36888" xr:uid="{00000000-0005-0000-0000-000051980000}"/>
    <cellStyle name="Normal 33 3 6" xfId="1916" xr:uid="{00000000-0005-0000-0000-000052980000}"/>
    <cellStyle name="Normal 33 3 6 2" xfId="3516" xr:uid="{00000000-0005-0000-0000-000053980000}"/>
    <cellStyle name="Normal 33 3 6 2 2" xfId="36889" xr:uid="{00000000-0005-0000-0000-000054980000}"/>
    <cellStyle name="Normal 33 3 6 2 3" xfId="57875" xr:uid="{00000000-0005-0000-0000-000055980000}"/>
    <cellStyle name="Normal 33 3 6 2_Sheet1" xfId="36890" xr:uid="{00000000-0005-0000-0000-000056980000}"/>
    <cellStyle name="Normal 33 3 6 3" xfId="36891" xr:uid="{00000000-0005-0000-0000-000057980000}"/>
    <cellStyle name="Normal 33 3 6 4" xfId="57876" xr:uid="{00000000-0005-0000-0000-000058980000}"/>
    <cellStyle name="Normal 33 3 6_Sheet1" xfId="36892" xr:uid="{00000000-0005-0000-0000-000059980000}"/>
    <cellStyle name="Normal 33 3 7" xfId="2009" xr:uid="{00000000-0005-0000-0000-00005A980000}"/>
    <cellStyle name="Normal 33 3 7 2" xfId="36893" xr:uid="{00000000-0005-0000-0000-00005B980000}"/>
    <cellStyle name="Normal 33 3 7 3" xfId="57877" xr:uid="{00000000-0005-0000-0000-00005C980000}"/>
    <cellStyle name="Normal 33 3 7_Sheet1" xfId="36894" xr:uid="{00000000-0005-0000-0000-00005D980000}"/>
    <cellStyle name="Normal 33 3 8" xfId="36895" xr:uid="{00000000-0005-0000-0000-00005E980000}"/>
    <cellStyle name="Normal 33 3 9" xfId="57878" xr:uid="{00000000-0005-0000-0000-00005F980000}"/>
    <cellStyle name="Normal 33 3_Sheet1" xfId="36896" xr:uid="{00000000-0005-0000-0000-000060980000}"/>
    <cellStyle name="Normal 33 4" xfId="2875" xr:uid="{00000000-0005-0000-0000-000061980000}"/>
    <cellStyle name="Normal 33 5" xfId="57879" xr:uid="{00000000-0005-0000-0000-000062980000}"/>
    <cellStyle name="Normal 33 6" xfId="57880" xr:uid="{00000000-0005-0000-0000-000063980000}"/>
    <cellStyle name="Normal 33_Sheet1" xfId="36897" xr:uid="{00000000-0005-0000-0000-000064980000}"/>
    <cellStyle name="Normal 330" xfId="57881" xr:uid="{00000000-0005-0000-0000-000065980000}"/>
    <cellStyle name="Normal 331" xfId="57882" xr:uid="{00000000-0005-0000-0000-000066980000}"/>
    <cellStyle name="Normal 332" xfId="57883" xr:uid="{00000000-0005-0000-0000-000067980000}"/>
    <cellStyle name="Normal 333" xfId="57884" xr:uid="{00000000-0005-0000-0000-000068980000}"/>
    <cellStyle name="Normal 334" xfId="57885" xr:uid="{00000000-0005-0000-0000-000069980000}"/>
    <cellStyle name="Normal 335" xfId="57886" xr:uid="{00000000-0005-0000-0000-00006A980000}"/>
    <cellStyle name="Normal 336" xfId="57887" xr:uid="{00000000-0005-0000-0000-00006B980000}"/>
    <cellStyle name="Normal 337" xfId="57888" xr:uid="{00000000-0005-0000-0000-00006C980000}"/>
    <cellStyle name="Normal 338" xfId="57889" xr:uid="{00000000-0005-0000-0000-00006D980000}"/>
    <cellStyle name="Normal 339" xfId="57890" xr:uid="{00000000-0005-0000-0000-00006E980000}"/>
    <cellStyle name="Normal 34" xfId="629" xr:uid="{00000000-0005-0000-0000-00006F980000}"/>
    <cellStyle name="Normal 34 2" xfId="2876" xr:uid="{00000000-0005-0000-0000-000070980000}"/>
    <cellStyle name="Normal 34 3" xfId="2877" xr:uid="{00000000-0005-0000-0000-000071980000}"/>
    <cellStyle name="Normal 34 4" xfId="57891" xr:uid="{00000000-0005-0000-0000-000072980000}"/>
    <cellStyle name="Normal 34_Sheet1" xfId="36898" xr:uid="{00000000-0005-0000-0000-000073980000}"/>
    <cellStyle name="Normal 340" xfId="57892" xr:uid="{00000000-0005-0000-0000-000074980000}"/>
    <cellStyle name="Normal 341" xfId="57893" xr:uid="{00000000-0005-0000-0000-000075980000}"/>
    <cellStyle name="Normal 342" xfId="57894" xr:uid="{00000000-0005-0000-0000-000076980000}"/>
    <cellStyle name="Normal 343" xfId="57895" xr:uid="{00000000-0005-0000-0000-000077980000}"/>
    <cellStyle name="Normal 344" xfId="57896" xr:uid="{00000000-0005-0000-0000-000078980000}"/>
    <cellStyle name="Normal 345" xfId="57897" xr:uid="{00000000-0005-0000-0000-000079980000}"/>
    <cellStyle name="Normal 346" xfId="57898" xr:uid="{00000000-0005-0000-0000-00007A980000}"/>
    <cellStyle name="Normal 346 2" xfId="57899" xr:uid="{00000000-0005-0000-0000-00007B980000}"/>
    <cellStyle name="Normal 347" xfId="57900" xr:uid="{00000000-0005-0000-0000-00007C980000}"/>
    <cellStyle name="Normal 348" xfId="57901" xr:uid="{00000000-0005-0000-0000-00007D980000}"/>
    <cellStyle name="Normal 348 2" xfId="57902" xr:uid="{00000000-0005-0000-0000-00007E980000}"/>
    <cellStyle name="Normal 349" xfId="57903" xr:uid="{00000000-0005-0000-0000-00007F980000}"/>
    <cellStyle name="Normal 349 2" xfId="57904" xr:uid="{00000000-0005-0000-0000-000080980000}"/>
    <cellStyle name="Normal 349 2 2" xfId="57905" xr:uid="{00000000-0005-0000-0000-000081980000}"/>
    <cellStyle name="Normal 349 2 2 2" xfId="57906" xr:uid="{00000000-0005-0000-0000-000082980000}"/>
    <cellStyle name="Normal 349 2 2 2 2" xfId="57907" xr:uid="{00000000-0005-0000-0000-000083980000}"/>
    <cellStyle name="Normal 349 2 2 2 3" xfId="57908" xr:uid="{00000000-0005-0000-0000-000084980000}"/>
    <cellStyle name="Normal 35" xfId="630" xr:uid="{00000000-0005-0000-0000-000085980000}"/>
    <cellStyle name="Normal 35 2" xfId="2878" xr:uid="{00000000-0005-0000-0000-000086980000}"/>
    <cellStyle name="Normal 35 3" xfId="57909" xr:uid="{00000000-0005-0000-0000-000087980000}"/>
    <cellStyle name="Normal 35_Sheet1" xfId="36899" xr:uid="{00000000-0005-0000-0000-000088980000}"/>
    <cellStyle name="Normal 350" xfId="57910" xr:uid="{00000000-0005-0000-0000-000089980000}"/>
    <cellStyle name="Normal 350 2" xfId="57911" xr:uid="{00000000-0005-0000-0000-00008A980000}"/>
    <cellStyle name="Normal 351" xfId="57912" xr:uid="{00000000-0005-0000-0000-00008B980000}"/>
    <cellStyle name="Normal 351 2" xfId="57913" xr:uid="{00000000-0005-0000-0000-00008C980000}"/>
    <cellStyle name="Normal 352" xfId="57914" xr:uid="{00000000-0005-0000-0000-00008D980000}"/>
    <cellStyle name="Normal 352 2" xfId="57915" xr:uid="{00000000-0005-0000-0000-00008E980000}"/>
    <cellStyle name="Normal 353" xfId="57916" xr:uid="{00000000-0005-0000-0000-00008F980000}"/>
    <cellStyle name="Normal 353 2" xfId="57917" xr:uid="{00000000-0005-0000-0000-000090980000}"/>
    <cellStyle name="Normal 354" xfId="57918" xr:uid="{00000000-0005-0000-0000-000091980000}"/>
    <cellStyle name="Normal 354 2" xfId="57919" xr:uid="{00000000-0005-0000-0000-000092980000}"/>
    <cellStyle name="Normal 355" xfId="57920" xr:uid="{00000000-0005-0000-0000-000093980000}"/>
    <cellStyle name="Normal 355 2" xfId="57921" xr:uid="{00000000-0005-0000-0000-000094980000}"/>
    <cellStyle name="Normal 356" xfId="57922" xr:uid="{00000000-0005-0000-0000-000095980000}"/>
    <cellStyle name="Normal 357" xfId="57923" xr:uid="{00000000-0005-0000-0000-000096980000}"/>
    <cellStyle name="Normal 358" xfId="57924" xr:uid="{00000000-0005-0000-0000-000097980000}"/>
    <cellStyle name="Normal 359" xfId="57925" xr:uid="{00000000-0005-0000-0000-000098980000}"/>
    <cellStyle name="Normal 36" xfId="631" xr:uid="{00000000-0005-0000-0000-000099980000}"/>
    <cellStyle name="Normal 36 2" xfId="2879" xr:uid="{00000000-0005-0000-0000-00009A980000}"/>
    <cellStyle name="Normal 36 3" xfId="2880" xr:uid="{00000000-0005-0000-0000-00009B980000}"/>
    <cellStyle name="Normal 36 4" xfId="57926" xr:uid="{00000000-0005-0000-0000-00009C980000}"/>
    <cellStyle name="Normal 36_Sheet1" xfId="36900" xr:uid="{00000000-0005-0000-0000-00009D980000}"/>
    <cellStyle name="Normal 360" xfId="57927" xr:uid="{00000000-0005-0000-0000-00009E980000}"/>
    <cellStyle name="Normal 361" xfId="57928" xr:uid="{00000000-0005-0000-0000-00009F980000}"/>
    <cellStyle name="Normal 362" xfId="57929" xr:uid="{00000000-0005-0000-0000-0000A0980000}"/>
    <cellStyle name="Normal 363" xfId="57930" xr:uid="{00000000-0005-0000-0000-0000A1980000}"/>
    <cellStyle name="Normal 364" xfId="57931" xr:uid="{00000000-0005-0000-0000-0000A2980000}"/>
    <cellStyle name="Normal 365" xfId="57932" xr:uid="{00000000-0005-0000-0000-0000A3980000}"/>
    <cellStyle name="Normal 366" xfId="57933" xr:uid="{00000000-0005-0000-0000-0000A4980000}"/>
    <cellStyle name="Normal 367" xfId="57934" xr:uid="{00000000-0005-0000-0000-0000A5980000}"/>
    <cellStyle name="Normal 368" xfId="57935" xr:uid="{00000000-0005-0000-0000-0000A6980000}"/>
    <cellStyle name="Normal 369" xfId="57936" xr:uid="{00000000-0005-0000-0000-0000A7980000}"/>
    <cellStyle name="Normal 37" xfId="632" xr:uid="{00000000-0005-0000-0000-0000A8980000}"/>
    <cellStyle name="Normal 37 2" xfId="2881" xr:uid="{00000000-0005-0000-0000-0000A9980000}"/>
    <cellStyle name="Normal 37 3" xfId="2882" xr:uid="{00000000-0005-0000-0000-0000AA980000}"/>
    <cellStyle name="Normal 37 4" xfId="57937" xr:uid="{00000000-0005-0000-0000-0000AB980000}"/>
    <cellStyle name="Normal 37_Sheet1" xfId="36901" xr:uid="{00000000-0005-0000-0000-0000AC980000}"/>
    <cellStyle name="Normal 370" xfId="57938" xr:uid="{00000000-0005-0000-0000-0000AD980000}"/>
    <cellStyle name="Normal 371" xfId="57939" xr:uid="{00000000-0005-0000-0000-0000AE980000}"/>
    <cellStyle name="Normal 372" xfId="57940" xr:uid="{00000000-0005-0000-0000-0000AF980000}"/>
    <cellStyle name="Normal 372 2" xfId="57941" xr:uid="{00000000-0005-0000-0000-0000B0980000}"/>
    <cellStyle name="Normal 38" xfId="633" xr:uid="{00000000-0005-0000-0000-0000B1980000}"/>
    <cellStyle name="Normal 38 2" xfId="2883" xr:uid="{00000000-0005-0000-0000-0000B2980000}"/>
    <cellStyle name="Normal 38 3" xfId="2884" xr:uid="{00000000-0005-0000-0000-0000B3980000}"/>
    <cellStyle name="Normal 38 4" xfId="57942" xr:uid="{00000000-0005-0000-0000-0000B4980000}"/>
    <cellStyle name="Normal 38_Sheet1" xfId="36902" xr:uid="{00000000-0005-0000-0000-0000B5980000}"/>
    <cellStyle name="Normal 39" xfId="634" xr:uid="{00000000-0005-0000-0000-0000B6980000}"/>
    <cellStyle name="Normal 39 2" xfId="2885" xr:uid="{00000000-0005-0000-0000-0000B7980000}"/>
    <cellStyle name="Normal 39 3" xfId="57943" xr:uid="{00000000-0005-0000-0000-0000B8980000}"/>
    <cellStyle name="Normal 39_Sheet1" xfId="36903" xr:uid="{00000000-0005-0000-0000-0000B9980000}"/>
    <cellStyle name="Normal 4" xfId="309" xr:uid="{00000000-0005-0000-0000-0000BA980000}"/>
    <cellStyle name="Normal 4 10" xfId="36904" xr:uid="{00000000-0005-0000-0000-0000BB980000}"/>
    <cellStyle name="Normal 4 10 10" xfId="36905" xr:uid="{00000000-0005-0000-0000-0000BC980000}"/>
    <cellStyle name="Normal 4 10 11" xfId="36906" xr:uid="{00000000-0005-0000-0000-0000BD980000}"/>
    <cellStyle name="Normal 4 10 2" xfId="36907" xr:uid="{00000000-0005-0000-0000-0000BE980000}"/>
    <cellStyle name="Normal 4 10 2 10" xfId="36908" xr:uid="{00000000-0005-0000-0000-0000BF980000}"/>
    <cellStyle name="Normal 4 10 2 2" xfId="36909" xr:uid="{00000000-0005-0000-0000-0000C0980000}"/>
    <cellStyle name="Normal 4 10 2 2 2" xfId="36910" xr:uid="{00000000-0005-0000-0000-0000C1980000}"/>
    <cellStyle name="Normal 4 10 2 2 2 2" xfId="36911" xr:uid="{00000000-0005-0000-0000-0000C2980000}"/>
    <cellStyle name="Normal 4 10 2 2 2 3" xfId="36912" xr:uid="{00000000-0005-0000-0000-0000C3980000}"/>
    <cellStyle name="Normal 4 10 2 2 2 4" xfId="36913" xr:uid="{00000000-0005-0000-0000-0000C4980000}"/>
    <cellStyle name="Normal 4 10 2 2 2 5" xfId="36914" xr:uid="{00000000-0005-0000-0000-0000C5980000}"/>
    <cellStyle name="Normal 4 10 2 2 2 6" xfId="36915" xr:uid="{00000000-0005-0000-0000-0000C6980000}"/>
    <cellStyle name="Normal 4 10 2 2 2 7" xfId="36916" xr:uid="{00000000-0005-0000-0000-0000C7980000}"/>
    <cellStyle name="Normal 4 10 2 2 3" xfId="36917" xr:uid="{00000000-0005-0000-0000-0000C8980000}"/>
    <cellStyle name="Normal 4 10 2 2 4" xfId="36918" xr:uid="{00000000-0005-0000-0000-0000C9980000}"/>
    <cellStyle name="Normal 4 10 2 2 5" xfId="36919" xr:uid="{00000000-0005-0000-0000-0000CA980000}"/>
    <cellStyle name="Normal 4 10 2 2 6" xfId="36920" xr:uid="{00000000-0005-0000-0000-0000CB980000}"/>
    <cellStyle name="Normal 4 10 2 2 7" xfId="36921" xr:uid="{00000000-0005-0000-0000-0000CC980000}"/>
    <cellStyle name="Normal 4 10 2 2 8" xfId="36922" xr:uid="{00000000-0005-0000-0000-0000CD980000}"/>
    <cellStyle name="Normal 4 10 2 3" xfId="36923" xr:uid="{00000000-0005-0000-0000-0000CE980000}"/>
    <cellStyle name="Normal 4 10 2 3 2" xfId="36924" xr:uid="{00000000-0005-0000-0000-0000CF980000}"/>
    <cellStyle name="Normal 4 10 2 3 2 2" xfId="36925" xr:uid="{00000000-0005-0000-0000-0000D0980000}"/>
    <cellStyle name="Normal 4 10 2 3 2 3" xfId="36926" xr:uid="{00000000-0005-0000-0000-0000D1980000}"/>
    <cellStyle name="Normal 4 10 2 3 2 4" xfId="36927" xr:uid="{00000000-0005-0000-0000-0000D2980000}"/>
    <cellStyle name="Normal 4 10 2 3 2 5" xfId="36928" xr:uid="{00000000-0005-0000-0000-0000D3980000}"/>
    <cellStyle name="Normal 4 10 2 3 2 6" xfId="36929" xr:uid="{00000000-0005-0000-0000-0000D4980000}"/>
    <cellStyle name="Normal 4 10 2 3 2 7" xfId="36930" xr:uid="{00000000-0005-0000-0000-0000D5980000}"/>
    <cellStyle name="Normal 4 10 2 3 3" xfId="36931" xr:uid="{00000000-0005-0000-0000-0000D6980000}"/>
    <cellStyle name="Normal 4 10 2 3 4" xfId="36932" xr:uid="{00000000-0005-0000-0000-0000D7980000}"/>
    <cellStyle name="Normal 4 10 2 3 5" xfId="36933" xr:uid="{00000000-0005-0000-0000-0000D8980000}"/>
    <cellStyle name="Normal 4 10 2 3 6" xfId="36934" xr:uid="{00000000-0005-0000-0000-0000D9980000}"/>
    <cellStyle name="Normal 4 10 2 3 7" xfId="36935" xr:uid="{00000000-0005-0000-0000-0000DA980000}"/>
    <cellStyle name="Normal 4 10 2 3 8" xfId="36936" xr:uid="{00000000-0005-0000-0000-0000DB980000}"/>
    <cellStyle name="Normal 4 10 2 4" xfId="36937" xr:uid="{00000000-0005-0000-0000-0000DC980000}"/>
    <cellStyle name="Normal 4 10 2 4 2" xfId="36938" xr:uid="{00000000-0005-0000-0000-0000DD980000}"/>
    <cellStyle name="Normal 4 10 2 4 3" xfId="36939" xr:uid="{00000000-0005-0000-0000-0000DE980000}"/>
    <cellStyle name="Normal 4 10 2 4 4" xfId="36940" xr:uid="{00000000-0005-0000-0000-0000DF980000}"/>
    <cellStyle name="Normal 4 10 2 4 5" xfId="36941" xr:uid="{00000000-0005-0000-0000-0000E0980000}"/>
    <cellStyle name="Normal 4 10 2 4 6" xfId="36942" xr:uid="{00000000-0005-0000-0000-0000E1980000}"/>
    <cellStyle name="Normal 4 10 2 4 7" xfId="36943" xr:uid="{00000000-0005-0000-0000-0000E2980000}"/>
    <cellStyle name="Normal 4 10 2 5" xfId="36944" xr:uid="{00000000-0005-0000-0000-0000E3980000}"/>
    <cellStyle name="Normal 4 10 2 6" xfId="36945" xr:uid="{00000000-0005-0000-0000-0000E4980000}"/>
    <cellStyle name="Normal 4 10 2 7" xfId="36946" xr:uid="{00000000-0005-0000-0000-0000E5980000}"/>
    <cellStyle name="Normal 4 10 2 8" xfId="36947" xr:uid="{00000000-0005-0000-0000-0000E6980000}"/>
    <cellStyle name="Normal 4 10 2 9" xfId="36948" xr:uid="{00000000-0005-0000-0000-0000E7980000}"/>
    <cellStyle name="Normal 4 10 3" xfId="36949" xr:uid="{00000000-0005-0000-0000-0000E8980000}"/>
    <cellStyle name="Normal 4 10 3 2" xfId="36950" xr:uid="{00000000-0005-0000-0000-0000E9980000}"/>
    <cellStyle name="Normal 4 10 3 2 2" xfId="36951" xr:uid="{00000000-0005-0000-0000-0000EA980000}"/>
    <cellStyle name="Normal 4 10 3 2 2 2" xfId="36952" xr:uid="{00000000-0005-0000-0000-0000EB980000}"/>
    <cellStyle name="Normal 4 10 3 2 2 3" xfId="36953" xr:uid="{00000000-0005-0000-0000-0000EC980000}"/>
    <cellStyle name="Normal 4 10 3 2 2 4" xfId="36954" xr:uid="{00000000-0005-0000-0000-0000ED980000}"/>
    <cellStyle name="Normal 4 10 3 2 2 5" xfId="36955" xr:uid="{00000000-0005-0000-0000-0000EE980000}"/>
    <cellStyle name="Normal 4 10 3 2 2 6" xfId="36956" xr:uid="{00000000-0005-0000-0000-0000EF980000}"/>
    <cellStyle name="Normal 4 10 3 2 2 7" xfId="36957" xr:uid="{00000000-0005-0000-0000-0000F0980000}"/>
    <cellStyle name="Normal 4 10 3 2 3" xfId="36958" xr:uid="{00000000-0005-0000-0000-0000F1980000}"/>
    <cellStyle name="Normal 4 10 3 2 4" xfId="36959" xr:uid="{00000000-0005-0000-0000-0000F2980000}"/>
    <cellStyle name="Normal 4 10 3 2 5" xfId="36960" xr:uid="{00000000-0005-0000-0000-0000F3980000}"/>
    <cellStyle name="Normal 4 10 3 2 6" xfId="36961" xr:uid="{00000000-0005-0000-0000-0000F4980000}"/>
    <cellStyle name="Normal 4 10 3 2 7" xfId="36962" xr:uid="{00000000-0005-0000-0000-0000F5980000}"/>
    <cellStyle name="Normal 4 10 3 2 8" xfId="36963" xr:uid="{00000000-0005-0000-0000-0000F6980000}"/>
    <cellStyle name="Normal 4 10 3 3" xfId="36964" xr:uid="{00000000-0005-0000-0000-0000F7980000}"/>
    <cellStyle name="Normal 4 10 3 3 2" xfId="36965" xr:uid="{00000000-0005-0000-0000-0000F8980000}"/>
    <cellStyle name="Normal 4 10 3 3 3" xfId="36966" xr:uid="{00000000-0005-0000-0000-0000F9980000}"/>
    <cellStyle name="Normal 4 10 3 3 4" xfId="36967" xr:uid="{00000000-0005-0000-0000-0000FA980000}"/>
    <cellStyle name="Normal 4 10 3 3 5" xfId="36968" xr:uid="{00000000-0005-0000-0000-0000FB980000}"/>
    <cellStyle name="Normal 4 10 3 3 6" xfId="36969" xr:uid="{00000000-0005-0000-0000-0000FC980000}"/>
    <cellStyle name="Normal 4 10 3 3 7" xfId="36970" xr:uid="{00000000-0005-0000-0000-0000FD980000}"/>
    <cellStyle name="Normal 4 10 3 4" xfId="36971" xr:uid="{00000000-0005-0000-0000-0000FE980000}"/>
    <cellStyle name="Normal 4 10 3 5" xfId="36972" xr:uid="{00000000-0005-0000-0000-0000FF980000}"/>
    <cellStyle name="Normal 4 10 3 6" xfId="36973" xr:uid="{00000000-0005-0000-0000-000000990000}"/>
    <cellStyle name="Normal 4 10 3 7" xfId="36974" xr:uid="{00000000-0005-0000-0000-000001990000}"/>
    <cellStyle name="Normal 4 10 3 8" xfId="36975" xr:uid="{00000000-0005-0000-0000-000002990000}"/>
    <cellStyle name="Normal 4 10 3 9" xfId="36976" xr:uid="{00000000-0005-0000-0000-000003990000}"/>
    <cellStyle name="Normal 4 10 4" xfId="36977" xr:uid="{00000000-0005-0000-0000-000004990000}"/>
    <cellStyle name="Normal 4 10 4 2" xfId="36978" xr:uid="{00000000-0005-0000-0000-000005990000}"/>
    <cellStyle name="Normal 4 10 4 2 2" xfId="36979" xr:uid="{00000000-0005-0000-0000-000006990000}"/>
    <cellStyle name="Normal 4 10 4 2 3" xfId="36980" xr:uid="{00000000-0005-0000-0000-000007990000}"/>
    <cellStyle name="Normal 4 10 4 2 4" xfId="36981" xr:uid="{00000000-0005-0000-0000-000008990000}"/>
    <cellStyle name="Normal 4 10 4 2 5" xfId="36982" xr:uid="{00000000-0005-0000-0000-000009990000}"/>
    <cellStyle name="Normal 4 10 4 2 6" xfId="36983" xr:uid="{00000000-0005-0000-0000-00000A990000}"/>
    <cellStyle name="Normal 4 10 4 2 7" xfId="36984" xr:uid="{00000000-0005-0000-0000-00000B990000}"/>
    <cellStyle name="Normal 4 10 4 3" xfId="36985" xr:uid="{00000000-0005-0000-0000-00000C990000}"/>
    <cellStyle name="Normal 4 10 4 4" xfId="36986" xr:uid="{00000000-0005-0000-0000-00000D990000}"/>
    <cellStyle name="Normal 4 10 4 5" xfId="36987" xr:uid="{00000000-0005-0000-0000-00000E990000}"/>
    <cellStyle name="Normal 4 10 4 6" xfId="36988" xr:uid="{00000000-0005-0000-0000-00000F990000}"/>
    <cellStyle name="Normal 4 10 4 7" xfId="36989" xr:uid="{00000000-0005-0000-0000-000010990000}"/>
    <cellStyle name="Normal 4 10 4 8" xfId="36990" xr:uid="{00000000-0005-0000-0000-000011990000}"/>
    <cellStyle name="Normal 4 10 5" xfId="36991" xr:uid="{00000000-0005-0000-0000-000012990000}"/>
    <cellStyle name="Normal 4 10 5 2" xfId="36992" xr:uid="{00000000-0005-0000-0000-000013990000}"/>
    <cellStyle name="Normal 4 10 5 3" xfId="36993" xr:uid="{00000000-0005-0000-0000-000014990000}"/>
    <cellStyle name="Normal 4 10 5 4" xfId="36994" xr:uid="{00000000-0005-0000-0000-000015990000}"/>
    <cellStyle name="Normal 4 10 5 5" xfId="36995" xr:uid="{00000000-0005-0000-0000-000016990000}"/>
    <cellStyle name="Normal 4 10 5 6" xfId="36996" xr:uid="{00000000-0005-0000-0000-000017990000}"/>
    <cellStyle name="Normal 4 10 5 7" xfId="36997" xr:uid="{00000000-0005-0000-0000-000018990000}"/>
    <cellStyle name="Normal 4 10 6" xfId="36998" xr:uid="{00000000-0005-0000-0000-000019990000}"/>
    <cellStyle name="Normal 4 10 7" xfId="36999" xr:uid="{00000000-0005-0000-0000-00001A990000}"/>
    <cellStyle name="Normal 4 10 8" xfId="37000" xr:uid="{00000000-0005-0000-0000-00001B990000}"/>
    <cellStyle name="Normal 4 10 9" xfId="37001" xr:uid="{00000000-0005-0000-0000-00001C990000}"/>
    <cellStyle name="Normal 4 11" xfId="37002" xr:uid="{00000000-0005-0000-0000-00001D990000}"/>
    <cellStyle name="Normal 4 11 10" xfId="37003" xr:uid="{00000000-0005-0000-0000-00001E990000}"/>
    <cellStyle name="Normal 4 11 2" xfId="37004" xr:uid="{00000000-0005-0000-0000-00001F990000}"/>
    <cellStyle name="Normal 4 11 2 2" xfId="37005" xr:uid="{00000000-0005-0000-0000-000020990000}"/>
    <cellStyle name="Normal 4 11 2 2 2" xfId="37006" xr:uid="{00000000-0005-0000-0000-000021990000}"/>
    <cellStyle name="Normal 4 11 2 2 2 2" xfId="37007" xr:uid="{00000000-0005-0000-0000-000022990000}"/>
    <cellStyle name="Normal 4 11 2 2 2 3" xfId="37008" xr:uid="{00000000-0005-0000-0000-000023990000}"/>
    <cellStyle name="Normal 4 11 2 2 2 4" xfId="37009" xr:uid="{00000000-0005-0000-0000-000024990000}"/>
    <cellStyle name="Normal 4 11 2 2 2 5" xfId="37010" xr:uid="{00000000-0005-0000-0000-000025990000}"/>
    <cellStyle name="Normal 4 11 2 2 2 6" xfId="37011" xr:uid="{00000000-0005-0000-0000-000026990000}"/>
    <cellStyle name="Normal 4 11 2 2 2 7" xfId="37012" xr:uid="{00000000-0005-0000-0000-000027990000}"/>
    <cellStyle name="Normal 4 11 2 2 3" xfId="37013" xr:uid="{00000000-0005-0000-0000-000028990000}"/>
    <cellStyle name="Normal 4 11 2 2 4" xfId="37014" xr:uid="{00000000-0005-0000-0000-000029990000}"/>
    <cellStyle name="Normal 4 11 2 2 5" xfId="37015" xr:uid="{00000000-0005-0000-0000-00002A990000}"/>
    <cellStyle name="Normal 4 11 2 2 6" xfId="37016" xr:uid="{00000000-0005-0000-0000-00002B990000}"/>
    <cellStyle name="Normal 4 11 2 2 7" xfId="37017" xr:uid="{00000000-0005-0000-0000-00002C990000}"/>
    <cellStyle name="Normal 4 11 2 2 8" xfId="37018" xr:uid="{00000000-0005-0000-0000-00002D990000}"/>
    <cellStyle name="Normal 4 11 2 3" xfId="37019" xr:uid="{00000000-0005-0000-0000-00002E990000}"/>
    <cellStyle name="Normal 4 11 2 3 2" xfId="37020" xr:uid="{00000000-0005-0000-0000-00002F990000}"/>
    <cellStyle name="Normal 4 11 2 3 3" xfId="37021" xr:uid="{00000000-0005-0000-0000-000030990000}"/>
    <cellStyle name="Normal 4 11 2 3 4" xfId="37022" xr:uid="{00000000-0005-0000-0000-000031990000}"/>
    <cellStyle name="Normal 4 11 2 3 5" xfId="37023" xr:uid="{00000000-0005-0000-0000-000032990000}"/>
    <cellStyle name="Normal 4 11 2 3 6" xfId="37024" xr:uid="{00000000-0005-0000-0000-000033990000}"/>
    <cellStyle name="Normal 4 11 2 3 7" xfId="37025" xr:uid="{00000000-0005-0000-0000-000034990000}"/>
    <cellStyle name="Normal 4 11 2 4" xfId="37026" xr:uid="{00000000-0005-0000-0000-000035990000}"/>
    <cellStyle name="Normal 4 11 2 5" xfId="37027" xr:uid="{00000000-0005-0000-0000-000036990000}"/>
    <cellStyle name="Normal 4 11 2 6" xfId="37028" xr:uid="{00000000-0005-0000-0000-000037990000}"/>
    <cellStyle name="Normal 4 11 2 7" xfId="37029" xr:uid="{00000000-0005-0000-0000-000038990000}"/>
    <cellStyle name="Normal 4 11 2 8" xfId="37030" xr:uid="{00000000-0005-0000-0000-000039990000}"/>
    <cellStyle name="Normal 4 11 2 9" xfId="37031" xr:uid="{00000000-0005-0000-0000-00003A990000}"/>
    <cellStyle name="Normal 4 11 3" xfId="37032" xr:uid="{00000000-0005-0000-0000-00003B990000}"/>
    <cellStyle name="Normal 4 11 3 2" xfId="37033" xr:uid="{00000000-0005-0000-0000-00003C990000}"/>
    <cellStyle name="Normal 4 11 3 2 2" xfId="37034" xr:uid="{00000000-0005-0000-0000-00003D990000}"/>
    <cellStyle name="Normal 4 11 3 2 3" xfId="37035" xr:uid="{00000000-0005-0000-0000-00003E990000}"/>
    <cellStyle name="Normal 4 11 3 2 4" xfId="37036" xr:uid="{00000000-0005-0000-0000-00003F990000}"/>
    <cellStyle name="Normal 4 11 3 2 5" xfId="37037" xr:uid="{00000000-0005-0000-0000-000040990000}"/>
    <cellStyle name="Normal 4 11 3 2 6" xfId="37038" xr:uid="{00000000-0005-0000-0000-000041990000}"/>
    <cellStyle name="Normal 4 11 3 2 7" xfId="37039" xr:uid="{00000000-0005-0000-0000-000042990000}"/>
    <cellStyle name="Normal 4 11 3 3" xfId="37040" xr:uid="{00000000-0005-0000-0000-000043990000}"/>
    <cellStyle name="Normal 4 11 3 4" xfId="37041" xr:uid="{00000000-0005-0000-0000-000044990000}"/>
    <cellStyle name="Normal 4 11 3 5" xfId="37042" xr:uid="{00000000-0005-0000-0000-000045990000}"/>
    <cellStyle name="Normal 4 11 3 6" xfId="37043" xr:uid="{00000000-0005-0000-0000-000046990000}"/>
    <cellStyle name="Normal 4 11 3 7" xfId="37044" xr:uid="{00000000-0005-0000-0000-000047990000}"/>
    <cellStyle name="Normal 4 11 3 8" xfId="37045" xr:uid="{00000000-0005-0000-0000-000048990000}"/>
    <cellStyle name="Normal 4 11 4" xfId="37046" xr:uid="{00000000-0005-0000-0000-000049990000}"/>
    <cellStyle name="Normal 4 11 4 2" xfId="37047" xr:uid="{00000000-0005-0000-0000-00004A990000}"/>
    <cellStyle name="Normal 4 11 4 3" xfId="37048" xr:uid="{00000000-0005-0000-0000-00004B990000}"/>
    <cellStyle name="Normal 4 11 4 4" xfId="37049" xr:uid="{00000000-0005-0000-0000-00004C990000}"/>
    <cellStyle name="Normal 4 11 4 5" xfId="37050" xr:uid="{00000000-0005-0000-0000-00004D990000}"/>
    <cellStyle name="Normal 4 11 4 6" xfId="37051" xr:uid="{00000000-0005-0000-0000-00004E990000}"/>
    <cellStyle name="Normal 4 11 4 7" xfId="37052" xr:uid="{00000000-0005-0000-0000-00004F990000}"/>
    <cellStyle name="Normal 4 11 5" xfId="37053" xr:uid="{00000000-0005-0000-0000-000050990000}"/>
    <cellStyle name="Normal 4 11 6" xfId="37054" xr:uid="{00000000-0005-0000-0000-000051990000}"/>
    <cellStyle name="Normal 4 11 7" xfId="37055" xr:uid="{00000000-0005-0000-0000-000052990000}"/>
    <cellStyle name="Normal 4 11 8" xfId="37056" xr:uid="{00000000-0005-0000-0000-000053990000}"/>
    <cellStyle name="Normal 4 11 9" xfId="37057" xr:uid="{00000000-0005-0000-0000-000054990000}"/>
    <cellStyle name="Normal 4 12" xfId="37058" xr:uid="{00000000-0005-0000-0000-000055990000}"/>
    <cellStyle name="Normal 4 12 2" xfId="37059" xr:uid="{00000000-0005-0000-0000-000056990000}"/>
    <cellStyle name="Normal 4 12 2 2" xfId="37060" xr:uid="{00000000-0005-0000-0000-000057990000}"/>
    <cellStyle name="Normal 4 12 2 2 2" xfId="37061" xr:uid="{00000000-0005-0000-0000-000058990000}"/>
    <cellStyle name="Normal 4 12 2 2 3" xfId="37062" xr:uid="{00000000-0005-0000-0000-000059990000}"/>
    <cellStyle name="Normal 4 12 2 2 4" xfId="37063" xr:uid="{00000000-0005-0000-0000-00005A990000}"/>
    <cellStyle name="Normal 4 12 2 2 5" xfId="37064" xr:uid="{00000000-0005-0000-0000-00005B990000}"/>
    <cellStyle name="Normal 4 12 2 2 6" xfId="37065" xr:uid="{00000000-0005-0000-0000-00005C990000}"/>
    <cellStyle name="Normal 4 12 2 2 7" xfId="37066" xr:uid="{00000000-0005-0000-0000-00005D990000}"/>
    <cellStyle name="Normal 4 12 2 3" xfId="37067" xr:uid="{00000000-0005-0000-0000-00005E990000}"/>
    <cellStyle name="Normal 4 12 2 4" xfId="37068" xr:uid="{00000000-0005-0000-0000-00005F990000}"/>
    <cellStyle name="Normal 4 12 2 5" xfId="37069" xr:uid="{00000000-0005-0000-0000-000060990000}"/>
    <cellStyle name="Normal 4 12 2 6" xfId="37070" xr:uid="{00000000-0005-0000-0000-000061990000}"/>
    <cellStyle name="Normal 4 12 2 7" xfId="37071" xr:uid="{00000000-0005-0000-0000-000062990000}"/>
    <cellStyle name="Normal 4 12 2 8" xfId="37072" xr:uid="{00000000-0005-0000-0000-000063990000}"/>
    <cellStyle name="Normal 4 12 3" xfId="37073" xr:uid="{00000000-0005-0000-0000-000064990000}"/>
    <cellStyle name="Normal 4 12 3 2" xfId="37074" xr:uid="{00000000-0005-0000-0000-000065990000}"/>
    <cellStyle name="Normal 4 12 3 3" xfId="37075" xr:uid="{00000000-0005-0000-0000-000066990000}"/>
    <cellStyle name="Normal 4 12 3 4" xfId="37076" xr:uid="{00000000-0005-0000-0000-000067990000}"/>
    <cellStyle name="Normal 4 12 3 5" xfId="37077" xr:uid="{00000000-0005-0000-0000-000068990000}"/>
    <cellStyle name="Normal 4 12 3 6" xfId="37078" xr:uid="{00000000-0005-0000-0000-000069990000}"/>
    <cellStyle name="Normal 4 12 3 7" xfId="37079" xr:uid="{00000000-0005-0000-0000-00006A990000}"/>
    <cellStyle name="Normal 4 12 4" xfId="37080" xr:uid="{00000000-0005-0000-0000-00006B990000}"/>
    <cellStyle name="Normal 4 12 5" xfId="37081" xr:uid="{00000000-0005-0000-0000-00006C990000}"/>
    <cellStyle name="Normal 4 12 6" xfId="37082" xr:uid="{00000000-0005-0000-0000-00006D990000}"/>
    <cellStyle name="Normal 4 12 7" xfId="37083" xr:uid="{00000000-0005-0000-0000-00006E990000}"/>
    <cellStyle name="Normal 4 12 8" xfId="37084" xr:uid="{00000000-0005-0000-0000-00006F990000}"/>
    <cellStyle name="Normal 4 12 9" xfId="37085" xr:uid="{00000000-0005-0000-0000-000070990000}"/>
    <cellStyle name="Normal 4 13" xfId="37086" xr:uid="{00000000-0005-0000-0000-000071990000}"/>
    <cellStyle name="Normal 4 13 2" xfId="37087" xr:uid="{00000000-0005-0000-0000-000072990000}"/>
    <cellStyle name="Normal 4 13 2 2" xfId="37088" xr:uid="{00000000-0005-0000-0000-000073990000}"/>
    <cellStyle name="Normal 4 13 2 3" xfId="37089" xr:uid="{00000000-0005-0000-0000-000074990000}"/>
    <cellStyle name="Normal 4 13 2 4" xfId="37090" xr:uid="{00000000-0005-0000-0000-000075990000}"/>
    <cellStyle name="Normal 4 13 2 5" xfId="37091" xr:uid="{00000000-0005-0000-0000-000076990000}"/>
    <cellStyle name="Normal 4 13 2 6" xfId="37092" xr:uid="{00000000-0005-0000-0000-000077990000}"/>
    <cellStyle name="Normal 4 13 2 7" xfId="37093" xr:uid="{00000000-0005-0000-0000-000078990000}"/>
    <cellStyle name="Normal 4 13 3" xfId="37094" xr:uid="{00000000-0005-0000-0000-000079990000}"/>
    <cellStyle name="Normal 4 13 4" xfId="37095" xr:uid="{00000000-0005-0000-0000-00007A990000}"/>
    <cellStyle name="Normal 4 13 5" xfId="37096" xr:uid="{00000000-0005-0000-0000-00007B990000}"/>
    <cellStyle name="Normal 4 13 6" xfId="37097" xr:uid="{00000000-0005-0000-0000-00007C990000}"/>
    <cellStyle name="Normal 4 13 7" xfId="37098" xr:uid="{00000000-0005-0000-0000-00007D990000}"/>
    <cellStyle name="Normal 4 13 8" xfId="37099" xr:uid="{00000000-0005-0000-0000-00007E990000}"/>
    <cellStyle name="Normal 4 14" xfId="37100" xr:uid="{00000000-0005-0000-0000-00007F990000}"/>
    <cellStyle name="Normal 4 14 2" xfId="37101" xr:uid="{00000000-0005-0000-0000-000080990000}"/>
    <cellStyle name="Normal 4 14 3" xfId="37102" xr:uid="{00000000-0005-0000-0000-000081990000}"/>
    <cellStyle name="Normal 4 14 4" xfId="37103" xr:uid="{00000000-0005-0000-0000-000082990000}"/>
    <cellStyle name="Normal 4 14 5" xfId="37104" xr:uid="{00000000-0005-0000-0000-000083990000}"/>
    <cellStyle name="Normal 4 14 6" xfId="37105" xr:uid="{00000000-0005-0000-0000-000084990000}"/>
    <cellStyle name="Normal 4 14 7" xfId="37106" xr:uid="{00000000-0005-0000-0000-000085990000}"/>
    <cellStyle name="Normal 4 15" xfId="37107" xr:uid="{00000000-0005-0000-0000-000086990000}"/>
    <cellStyle name="Normal 4 16" xfId="37108" xr:uid="{00000000-0005-0000-0000-000087990000}"/>
    <cellStyle name="Normal 4 17" xfId="37109" xr:uid="{00000000-0005-0000-0000-000088990000}"/>
    <cellStyle name="Normal 4 18" xfId="37110" xr:uid="{00000000-0005-0000-0000-000089990000}"/>
    <cellStyle name="Normal 4 19" xfId="37111" xr:uid="{00000000-0005-0000-0000-00008A990000}"/>
    <cellStyle name="Normal 4 2" xfId="635" xr:uid="{00000000-0005-0000-0000-00008B990000}"/>
    <cellStyle name="Normal 4 2 10" xfId="37112" xr:uid="{00000000-0005-0000-0000-00008C990000}"/>
    <cellStyle name="Normal 4 2 10 2" xfId="37113" xr:uid="{00000000-0005-0000-0000-00008D990000}"/>
    <cellStyle name="Normal 4 2 10 2 2" xfId="37114" xr:uid="{00000000-0005-0000-0000-00008E990000}"/>
    <cellStyle name="Normal 4 2 10 2 2 2" xfId="37115" xr:uid="{00000000-0005-0000-0000-00008F990000}"/>
    <cellStyle name="Normal 4 2 10 2 2 3" xfId="37116" xr:uid="{00000000-0005-0000-0000-000090990000}"/>
    <cellStyle name="Normal 4 2 10 2 2 4" xfId="37117" xr:uid="{00000000-0005-0000-0000-000091990000}"/>
    <cellStyle name="Normal 4 2 10 2 2 5" xfId="37118" xr:uid="{00000000-0005-0000-0000-000092990000}"/>
    <cellStyle name="Normal 4 2 10 2 2 6" xfId="37119" xr:uid="{00000000-0005-0000-0000-000093990000}"/>
    <cellStyle name="Normal 4 2 10 2 2 7" xfId="37120" xr:uid="{00000000-0005-0000-0000-000094990000}"/>
    <cellStyle name="Normal 4 2 10 2 3" xfId="37121" xr:uid="{00000000-0005-0000-0000-000095990000}"/>
    <cellStyle name="Normal 4 2 10 2 4" xfId="37122" xr:uid="{00000000-0005-0000-0000-000096990000}"/>
    <cellStyle name="Normal 4 2 10 2 5" xfId="37123" xr:uid="{00000000-0005-0000-0000-000097990000}"/>
    <cellStyle name="Normal 4 2 10 2 6" xfId="37124" xr:uid="{00000000-0005-0000-0000-000098990000}"/>
    <cellStyle name="Normal 4 2 10 2 7" xfId="37125" xr:uid="{00000000-0005-0000-0000-000099990000}"/>
    <cellStyle name="Normal 4 2 10 2 8" xfId="37126" xr:uid="{00000000-0005-0000-0000-00009A990000}"/>
    <cellStyle name="Normal 4 2 10 3" xfId="37127" xr:uid="{00000000-0005-0000-0000-00009B990000}"/>
    <cellStyle name="Normal 4 2 10 3 2" xfId="37128" xr:uid="{00000000-0005-0000-0000-00009C990000}"/>
    <cellStyle name="Normal 4 2 10 3 3" xfId="37129" xr:uid="{00000000-0005-0000-0000-00009D990000}"/>
    <cellStyle name="Normal 4 2 10 3 4" xfId="37130" xr:uid="{00000000-0005-0000-0000-00009E990000}"/>
    <cellStyle name="Normal 4 2 10 3 5" xfId="37131" xr:uid="{00000000-0005-0000-0000-00009F990000}"/>
    <cellStyle name="Normal 4 2 10 3 6" xfId="37132" xr:uid="{00000000-0005-0000-0000-0000A0990000}"/>
    <cellStyle name="Normal 4 2 10 3 7" xfId="37133" xr:uid="{00000000-0005-0000-0000-0000A1990000}"/>
    <cellStyle name="Normal 4 2 10 4" xfId="37134" xr:uid="{00000000-0005-0000-0000-0000A2990000}"/>
    <cellStyle name="Normal 4 2 10 5" xfId="37135" xr:uid="{00000000-0005-0000-0000-0000A3990000}"/>
    <cellStyle name="Normal 4 2 10 6" xfId="37136" xr:uid="{00000000-0005-0000-0000-0000A4990000}"/>
    <cellStyle name="Normal 4 2 10 7" xfId="37137" xr:uid="{00000000-0005-0000-0000-0000A5990000}"/>
    <cellStyle name="Normal 4 2 10 8" xfId="37138" xr:uid="{00000000-0005-0000-0000-0000A6990000}"/>
    <cellStyle name="Normal 4 2 10 9" xfId="37139" xr:uid="{00000000-0005-0000-0000-0000A7990000}"/>
    <cellStyle name="Normal 4 2 11" xfId="37140" xr:uid="{00000000-0005-0000-0000-0000A8990000}"/>
    <cellStyle name="Normal 4 2 11 2" xfId="37141" xr:uid="{00000000-0005-0000-0000-0000A9990000}"/>
    <cellStyle name="Normal 4 2 11 2 2" xfId="37142" xr:uid="{00000000-0005-0000-0000-0000AA990000}"/>
    <cellStyle name="Normal 4 2 11 2 3" xfId="37143" xr:uid="{00000000-0005-0000-0000-0000AB990000}"/>
    <cellStyle name="Normal 4 2 11 2 4" xfId="37144" xr:uid="{00000000-0005-0000-0000-0000AC990000}"/>
    <cellStyle name="Normal 4 2 11 2 5" xfId="37145" xr:uid="{00000000-0005-0000-0000-0000AD990000}"/>
    <cellStyle name="Normal 4 2 11 2 6" xfId="37146" xr:uid="{00000000-0005-0000-0000-0000AE990000}"/>
    <cellStyle name="Normal 4 2 11 2 7" xfId="37147" xr:uid="{00000000-0005-0000-0000-0000AF990000}"/>
    <cellStyle name="Normal 4 2 11 3" xfId="37148" xr:uid="{00000000-0005-0000-0000-0000B0990000}"/>
    <cellStyle name="Normal 4 2 11 4" xfId="37149" xr:uid="{00000000-0005-0000-0000-0000B1990000}"/>
    <cellStyle name="Normal 4 2 11 5" xfId="37150" xr:uid="{00000000-0005-0000-0000-0000B2990000}"/>
    <cellStyle name="Normal 4 2 11 6" xfId="37151" xr:uid="{00000000-0005-0000-0000-0000B3990000}"/>
    <cellStyle name="Normal 4 2 11 7" xfId="37152" xr:uid="{00000000-0005-0000-0000-0000B4990000}"/>
    <cellStyle name="Normal 4 2 11 8" xfId="37153" xr:uid="{00000000-0005-0000-0000-0000B5990000}"/>
    <cellStyle name="Normal 4 2 12" xfId="37154" xr:uid="{00000000-0005-0000-0000-0000B6990000}"/>
    <cellStyle name="Normal 4 2 12 2" xfId="37155" xr:uid="{00000000-0005-0000-0000-0000B7990000}"/>
    <cellStyle name="Normal 4 2 12 3" xfId="37156" xr:uid="{00000000-0005-0000-0000-0000B8990000}"/>
    <cellStyle name="Normal 4 2 12 4" xfId="37157" xr:uid="{00000000-0005-0000-0000-0000B9990000}"/>
    <cellStyle name="Normal 4 2 12 5" xfId="37158" xr:uid="{00000000-0005-0000-0000-0000BA990000}"/>
    <cellStyle name="Normal 4 2 12 6" xfId="37159" xr:uid="{00000000-0005-0000-0000-0000BB990000}"/>
    <cellStyle name="Normal 4 2 12 7" xfId="37160" xr:uid="{00000000-0005-0000-0000-0000BC990000}"/>
    <cellStyle name="Normal 4 2 13" xfId="37161" xr:uid="{00000000-0005-0000-0000-0000BD990000}"/>
    <cellStyle name="Normal 4 2 14" xfId="37162" xr:uid="{00000000-0005-0000-0000-0000BE990000}"/>
    <cellStyle name="Normal 4 2 15" xfId="37163" xr:uid="{00000000-0005-0000-0000-0000BF990000}"/>
    <cellStyle name="Normal 4 2 16" xfId="37164" xr:uid="{00000000-0005-0000-0000-0000C0990000}"/>
    <cellStyle name="Normal 4 2 17" xfId="37165" xr:uid="{00000000-0005-0000-0000-0000C1990000}"/>
    <cellStyle name="Normal 4 2 18" xfId="37166" xr:uid="{00000000-0005-0000-0000-0000C2990000}"/>
    <cellStyle name="Normal 4 2 19" xfId="37167" xr:uid="{00000000-0005-0000-0000-0000C3990000}"/>
    <cellStyle name="Normal 4 2 2" xfId="2886" xr:uid="{00000000-0005-0000-0000-0000C4990000}"/>
    <cellStyle name="Normal 4 2 2 10" xfId="37168" xr:uid="{00000000-0005-0000-0000-0000C5990000}"/>
    <cellStyle name="Normal 4 2 2 11" xfId="37169" xr:uid="{00000000-0005-0000-0000-0000C6990000}"/>
    <cellStyle name="Normal 4 2 2 12" xfId="37170" xr:uid="{00000000-0005-0000-0000-0000C7990000}"/>
    <cellStyle name="Normal 4 2 2 13" xfId="37171" xr:uid="{00000000-0005-0000-0000-0000C8990000}"/>
    <cellStyle name="Normal 4 2 2 14" xfId="37172" xr:uid="{00000000-0005-0000-0000-0000C9990000}"/>
    <cellStyle name="Normal 4 2 2 15" xfId="37173" xr:uid="{00000000-0005-0000-0000-0000CA990000}"/>
    <cellStyle name="Normal 4 2 2 16" xfId="37174" xr:uid="{00000000-0005-0000-0000-0000CB990000}"/>
    <cellStyle name="Normal 4 2 2 2" xfId="37175" xr:uid="{00000000-0005-0000-0000-0000CC990000}"/>
    <cellStyle name="Normal 4 2 2 2 10" xfId="37176" xr:uid="{00000000-0005-0000-0000-0000CD990000}"/>
    <cellStyle name="Normal 4 2 2 2 11" xfId="37177" xr:uid="{00000000-0005-0000-0000-0000CE990000}"/>
    <cellStyle name="Normal 4 2 2 2 12" xfId="37178" xr:uid="{00000000-0005-0000-0000-0000CF990000}"/>
    <cellStyle name="Normal 4 2 2 2 2" xfId="37179" xr:uid="{00000000-0005-0000-0000-0000D0990000}"/>
    <cellStyle name="Normal 4 2 2 2 2 10" xfId="37180" xr:uid="{00000000-0005-0000-0000-0000D1990000}"/>
    <cellStyle name="Normal 4 2 2 2 2 11" xfId="37181" xr:uid="{00000000-0005-0000-0000-0000D2990000}"/>
    <cellStyle name="Normal 4 2 2 2 2 2" xfId="37182" xr:uid="{00000000-0005-0000-0000-0000D3990000}"/>
    <cellStyle name="Normal 4 2 2 2 2 2 10" xfId="37183" xr:uid="{00000000-0005-0000-0000-0000D4990000}"/>
    <cellStyle name="Normal 4 2 2 2 2 2 2" xfId="37184" xr:uid="{00000000-0005-0000-0000-0000D5990000}"/>
    <cellStyle name="Normal 4 2 2 2 2 2 2 2" xfId="37185" xr:uid="{00000000-0005-0000-0000-0000D6990000}"/>
    <cellStyle name="Normal 4 2 2 2 2 2 2 2 2" xfId="37186" xr:uid="{00000000-0005-0000-0000-0000D7990000}"/>
    <cellStyle name="Normal 4 2 2 2 2 2 2 2 3" xfId="37187" xr:uid="{00000000-0005-0000-0000-0000D8990000}"/>
    <cellStyle name="Normal 4 2 2 2 2 2 2 2 4" xfId="37188" xr:uid="{00000000-0005-0000-0000-0000D9990000}"/>
    <cellStyle name="Normal 4 2 2 2 2 2 2 2 5" xfId="37189" xr:uid="{00000000-0005-0000-0000-0000DA990000}"/>
    <cellStyle name="Normal 4 2 2 2 2 2 2 2 6" xfId="37190" xr:uid="{00000000-0005-0000-0000-0000DB990000}"/>
    <cellStyle name="Normal 4 2 2 2 2 2 2 2 7" xfId="37191" xr:uid="{00000000-0005-0000-0000-0000DC990000}"/>
    <cellStyle name="Normal 4 2 2 2 2 2 2 3" xfId="37192" xr:uid="{00000000-0005-0000-0000-0000DD990000}"/>
    <cellStyle name="Normal 4 2 2 2 2 2 2 4" xfId="37193" xr:uid="{00000000-0005-0000-0000-0000DE990000}"/>
    <cellStyle name="Normal 4 2 2 2 2 2 2 5" xfId="37194" xr:uid="{00000000-0005-0000-0000-0000DF990000}"/>
    <cellStyle name="Normal 4 2 2 2 2 2 2 6" xfId="37195" xr:uid="{00000000-0005-0000-0000-0000E0990000}"/>
    <cellStyle name="Normal 4 2 2 2 2 2 2 7" xfId="37196" xr:uid="{00000000-0005-0000-0000-0000E1990000}"/>
    <cellStyle name="Normal 4 2 2 2 2 2 2 8" xfId="37197" xr:uid="{00000000-0005-0000-0000-0000E2990000}"/>
    <cellStyle name="Normal 4 2 2 2 2 2 3" xfId="37198" xr:uid="{00000000-0005-0000-0000-0000E3990000}"/>
    <cellStyle name="Normal 4 2 2 2 2 2 3 2" xfId="37199" xr:uid="{00000000-0005-0000-0000-0000E4990000}"/>
    <cellStyle name="Normal 4 2 2 2 2 2 3 2 2" xfId="37200" xr:uid="{00000000-0005-0000-0000-0000E5990000}"/>
    <cellStyle name="Normal 4 2 2 2 2 2 3 2 3" xfId="37201" xr:uid="{00000000-0005-0000-0000-0000E6990000}"/>
    <cellStyle name="Normal 4 2 2 2 2 2 3 2 4" xfId="37202" xr:uid="{00000000-0005-0000-0000-0000E7990000}"/>
    <cellStyle name="Normal 4 2 2 2 2 2 3 2 5" xfId="37203" xr:uid="{00000000-0005-0000-0000-0000E8990000}"/>
    <cellStyle name="Normal 4 2 2 2 2 2 3 2 6" xfId="37204" xr:uid="{00000000-0005-0000-0000-0000E9990000}"/>
    <cellStyle name="Normal 4 2 2 2 2 2 3 2 7" xfId="37205" xr:uid="{00000000-0005-0000-0000-0000EA990000}"/>
    <cellStyle name="Normal 4 2 2 2 2 2 3 3" xfId="37206" xr:uid="{00000000-0005-0000-0000-0000EB990000}"/>
    <cellStyle name="Normal 4 2 2 2 2 2 3 4" xfId="37207" xr:uid="{00000000-0005-0000-0000-0000EC990000}"/>
    <cellStyle name="Normal 4 2 2 2 2 2 3 5" xfId="37208" xr:uid="{00000000-0005-0000-0000-0000ED990000}"/>
    <cellStyle name="Normal 4 2 2 2 2 2 3 6" xfId="37209" xr:uid="{00000000-0005-0000-0000-0000EE990000}"/>
    <cellStyle name="Normal 4 2 2 2 2 2 3 7" xfId="37210" xr:uid="{00000000-0005-0000-0000-0000EF990000}"/>
    <cellStyle name="Normal 4 2 2 2 2 2 3 8" xfId="37211" xr:uid="{00000000-0005-0000-0000-0000F0990000}"/>
    <cellStyle name="Normal 4 2 2 2 2 2 4" xfId="37212" xr:uid="{00000000-0005-0000-0000-0000F1990000}"/>
    <cellStyle name="Normal 4 2 2 2 2 2 4 2" xfId="37213" xr:uid="{00000000-0005-0000-0000-0000F2990000}"/>
    <cellStyle name="Normal 4 2 2 2 2 2 4 3" xfId="37214" xr:uid="{00000000-0005-0000-0000-0000F3990000}"/>
    <cellStyle name="Normal 4 2 2 2 2 2 4 4" xfId="37215" xr:uid="{00000000-0005-0000-0000-0000F4990000}"/>
    <cellStyle name="Normal 4 2 2 2 2 2 4 5" xfId="37216" xr:uid="{00000000-0005-0000-0000-0000F5990000}"/>
    <cellStyle name="Normal 4 2 2 2 2 2 4 6" xfId="37217" xr:uid="{00000000-0005-0000-0000-0000F6990000}"/>
    <cellStyle name="Normal 4 2 2 2 2 2 4 7" xfId="37218" xr:uid="{00000000-0005-0000-0000-0000F7990000}"/>
    <cellStyle name="Normal 4 2 2 2 2 2 5" xfId="37219" xr:uid="{00000000-0005-0000-0000-0000F8990000}"/>
    <cellStyle name="Normal 4 2 2 2 2 2 6" xfId="37220" xr:uid="{00000000-0005-0000-0000-0000F9990000}"/>
    <cellStyle name="Normal 4 2 2 2 2 2 7" xfId="37221" xr:uid="{00000000-0005-0000-0000-0000FA990000}"/>
    <cellStyle name="Normal 4 2 2 2 2 2 8" xfId="37222" xr:uid="{00000000-0005-0000-0000-0000FB990000}"/>
    <cellStyle name="Normal 4 2 2 2 2 2 9" xfId="37223" xr:uid="{00000000-0005-0000-0000-0000FC990000}"/>
    <cellStyle name="Normal 4 2 2 2 2 3" xfId="37224" xr:uid="{00000000-0005-0000-0000-0000FD990000}"/>
    <cellStyle name="Normal 4 2 2 2 2 3 2" xfId="37225" xr:uid="{00000000-0005-0000-0000-0000FE990000}"/>
    <cellStyle name="Normal 4 2 2 2 2 3 2 2" xfId="37226" xr:uid="{00000000-0005-0000-0000-0000FF990000}"/>
    <cellStyle name="Normal 4 2 2 2 2 3 2 2 2" xfId="37227" xr:uid="{00000000-0005-0000-0000-0000009A0000}"/>
    <cellStyle name="Normal 4 2 2 2 2 3 2 2 3" xfId="37228" xr:uid="{00000000-0005-0000-0000-0000019A0000}"/>
    <cellStyle name="Normal 4 2 2 2 2 3 2 2 4" xfId="37229" xr:uid="{00000000-0005-0000-0000-0000029A0000}"/>
    <cellStyle name="Normal 4 2 2 2 2 3 2 2 5" xfId="37230" xr:uid="{00000000-0005-0000-0000-0000039A0000}"/>
    <cellStyle name="Normal 4 2 2 2 2 3 2 2 6" xfId="37231" xr:uid="{00000000-0005-0000-0000-0000049A0000}"/>
    <cellStyle name="Normal 4 2 2 2 2 3 2 2 7" xfId="37232" xr:uid="{00000000-0005-0000-0000-0000059A0000}"/>
    <cellStyle name="Normal 4 2 2 2 2 3 2 3" xfId="37233" xr:uid="{00000000-0005-0000-0000-0000069A0000}"/>
    <cellStyle name="Normal 4 2 2 2 2 3 2 4" xfId="37234" xr:uid="{00000000-0005-0000-0000-0000079A0000}"/>
    <cellStyle name="Normal 4 2 2 2 2 3 2 5" xfId="37235" xr:uid="{00000000-0005-0000-0000-0000089A0000}"/>
    <cellStyle name="Normal 4 2 2 2 2 3 2 6" xfId="37236" xr:uid="{00000000-0005-0000-0000-0000099A0000}"/>
    <cellStyle name="Normal 4 2 2 2 2 3 2 7" xfId="37237" xr:uid="{00000000-0005-0000-0000-00000A9A0000}"/>
    <cellStyle name="Normal 4 2 2 2 2 3 2 8" xfId="37238" xr:uid="{00000000-0005-0000-0000-00000B9A0000}"/>
    <cellStyle name="Normal 4 2 2 2 2 3 3" xfId="37239" xr:uid="{00000000-0005-0000-0000-00000C9A0000}"/>
    <cellStyle name="Normal 4 2 2 2 2 3 3 2" xfId="37240" xr:uid="{00000000-0005-0000-0000-00000D9A0000}"/>
    <cellStyle name="Normal 4 2 2 2 2 3 3 3" xfId="37241" xr:uid="{00000000-0005-0000-0000-00000E9A0000}"/>
    <cellStyle name="Normal 4 2 2 2 2 3 3 4" xfId="37242" xr:uid="{00000000-0005-0000-0000-00000F9A0000}"/>
    <cellStyle name="Normal 4 2 2 2 2 3 3 5" xfId="37243" xr:uid="{00000000-0005-0000-0000-0000109A0000}"/>
    <cellStyle name="Normal 4 2 2 2 2 3 3 6" xfId="37244" xr:uid="{00000000-0005-0000-0000-0000119A0000}"/>
    <cellStyle name="Normal 4 2 2 2 2 3 3 7" xfId="37245" xr:uid="{00000000-0005-0000-0000-0000129A0000}"/>
    <cellStyle name="Normal 4 2 2 2 2 3 4" xfId="37246" xr:uid="{00000000-0005-0000-0000-0000139A0000}"/>
    <cellStyle name="Normal 4 2 2 2 2 3 5" xfId="37247" xr:uid="{00000000-0005-0000-0000-0000149A0000}"/>
    <cellStyle name="Normal 4 2 2 2 2 3 6" xfId="37248" xr:uid="{00000000-0005-0000-0000-0000159A0000}"/>
    <cellStyle name="Normal 4 2 2 2 2 3 7" xfId="37249" xr:uid="{00000000-0005-0000-0000-0000169A0000}"/>
    <cellStyle name="Normal 4 2 2 2 2 3 8" xfId="37250" xr:uid="{00000000-0005-0000-0000-0000179A0000}"/>
    <cellStyle name="Normal 4 2 2 2 2 3 9" xfId="37251" xr:uid="{00000000-0005-0000-0000-0000189A0000}"/>
    <cellStyle name="Normal 4 2 2 2 2 4" xfId="37252" xr:uid="{00000000-0005-0000-0000-0000199A0000}"/>
    <cellStyle name="Normal 4 2 2 2 2 4 2" xfId="37253" xr:uid="{00000000-0005-0000-0000-00001A9A0000}"/>
    <cellStyle name="Normal 4 2 2 2 2 4 2 2" xfId="37254" xr:uid="{00000000-0005-0000-0000-00001B9A0000}"/>
    <cellStyle name="Normal 4 2 2 2 2 4 2 3" xfId="37255" xr:uid="{00000000-0005-0000-0000-00001C9A0000}"/>
    <cellStyle name="Normal 4 2 2 2 2 4 2 4" xfId="37256" xr:uid="{00000000-0005-0000-0000-00001D9A0000}"/>
    <cellStyle name="Normal 4 2 2 2 2 4 2 5" xfId="37257" xr:uid="{00000000-0005-0000-0000-00001E9A0000}"/>
    <cellStyle name="Normal 4 2 2 2 2 4 2 6" xfId="37258" xr:uid="{00000000-0005-0000-0000-00001F9A0000}"/>
    <cellStyle name="Normal 4 2 2 2 2 4 2 7" xfId="37259" xr:uid="{00000000-0005-0000-0000-0000209A0000}"/>
    <cellStyle name="Normal 4 2 2 2 2 4 3" xfId="37260" xr:uid="{00000000-0005-0000-0000-0000219A0000}"/>
    <cellStyle name="Normal 4 2 2 2 2 4 4" xfId="37261" xr:uid="{00000000-0005-0000-0000-0000229A0000}"/>
    <cellStyle name="Normal 4 2 2 2 2 4 5" xfId="37262" xr:uid="{00000000-0005-0000-0000-0000239A0000}"/>
    <cellStyle name="Normal 4 2 2 2 2 4 6" xfId="37263" xr:uid="{00000000-0005-0000-0000-0000249A0000}"/>
    <cellStyle name="Normal 4 2 2 2 2 4 7" xfId="37264" xr:uid="{00000000-0005-0000-0000-0000259A0000}"/>
    <cellStyle name="Normal 4 2 2 2 2 4 8" xfId="37265" xr:uid="{00000000-0005-0000-0000-0000269A0000}"/>
    <cellStyle name="Normal 4 2 2 2 2 5" xfId="37266" xr:uid="{00000000-0005-0000-0000-0000279A0000}"/>
    <cellStyle name="Normal 4 2 2 2 2 5 2" xfId="37267" xr:uid="{00000000-0005-0000-0000-0000289A0000}"/>
    <cellStyle name="Normal 4 2 2 2 2 5 3" xfId="37268" xr:uid="{00000000-0005-0000-0000-0000299A0000}"/>
    <cellStyle name="Normal 4 2 2 2 2 5 4" xfId="37269" xr:uid="{00000000-0005-0000-0000-00002A9A0000}"/>
    <cellStyle name="Normal 4 2 2 2 2 5 5" xfId="37270" xr:uid="{00000000-0005-0000-0000-00002B9A0000}"/>
    <cellStyle name="Normal 4 2 2 2 2 5 6" xfId="37271" xr:uid="{00000000-0005-0000-0000-00002C9A0000}"/>
    <cellStyle name="Normal 4 2 2 2 2 5 7" xfId="37272" xr:uid="{00000000-0005-0000-0000-00002D9A0000}"/>
    <cellStyle name="Normal 4 2 2 2 2 6" xfId="37273" xr:uid="{00000000-0005-0000-0000-00002E9A0000}"/>
    <cellStyle name="Normal 4 2 2 2 2 7" xfId="37274" xr:uid="{00000000-0005-0000-0000-00002F9A0000}"/>
    <cellStyle name="Normal 4 2 2 2 2 8" xfId="37275" xr:uid="{00000000-0005-0000-0000-0000309A0000}"/>
    <cellStyle name="Normal 4 2 2 2 2 9" xfId="37276" xr:uid="{00000000-0005-0000-0000-0000319A0000}"/>
    <cellStyle name="Normal 4 2 2 2 3" xfId="37277" xr:uid="{00000000-0005-0000-0000-0000329A0000}"/>
    <cellStyle name="Normal 4 2 2 2 3 10" xfId="37278" xr:uid="{00000000-0005-0000-0000-0000339A0000}"/>
    <cellStyle name="Normal 4 2 2 2 3 2" xfId="37279" xr:uid="{00000000-0005-0000-0000-0000349A0000}"/>
    <cellStyle name="Normal 4 2 2 2 3 2 2" xfId="37280" xr:uid="{00000000-0005-0000-0000-0000359A0000}"/>
    <cellStyle name="Normal 4 2 2 2 3 2 2 2" xfId="37281" xr:uid="{00000000-0005-0000-0000-0000369A0000}"/>
    <cellStyle name="Normal 4 2 2 2 3 2 2 3" xfId="37282" xr:uid="{00000000-0005-0000-0000-0000379A0000}"/>
    <cellStyle name="Normal 4 2 2 2 3 2 2 4" xfId="37283" xr:uid="{00000000-0005-0000-0000-0000389A0000}"/>
    <cellStyle name="Normal 4 2 2 2 3 2 2 5" xfId="37284" xr:uid="{00000000-0005-0000-0000-0000399A0000}"/>
    <cellStyle name="Normal 4 2 2 2 3 2 2 6" xfId="37285" xr:uid="{00000000-0005-0000-0000-00003A9A0000}"/>
    <cellStyle name="Normal 4 2 2 2 3 2 2 7" xfId="37286" xr:uid="{00000000-0005-0000-0000-00003B9A0000}"/>
    <cellStyle name="Normal 4 2 2 2 3 2 3" xfId="37287" xr:uid="{00000000-0005-0000-0000-00003C9A0000}"/>
    <cellStyle name="Normal 4 2 2 2 3 2 4" xfId="37288" xr:uid="{00000000-0005-0000-0000-00003D9A0000}"/>
    <cellStyle name="Normal 4 2 2 2 3 2 5" xfId="37289" xr:uid="{00000000-0005-0000-0000-00003E9A0000}"/>
    <cellStyle name="Normal 4 2 2 2 3 2 6" xfId="37290" xr:uid="{00000000-0005-0000-0000-00003F9A0000}"/>
    <cellStyle name="Normal 4 2 2 2 3 2 7" xfId="37291" xr:uid="{00000000-0005-0000-0000-0000409A0000}"/>
    <cellStyle name="Normal 4 2 2 2 3 2 8" xfId="37292" xr:uid="{00000000-0005-0000-0000-0000419A0000}"/>
    <cellStyle name="Normal 4 2 2 2 3 3" xfId="37293" xr:uid="{00000000-0005-0000-0000-0000429A0000}"/>
    <cellStyle name="Normal 4 2 2 2 3 3 2" xfId="37294" xr:uid="{00000000-0005-0000-0000-0000439A0000}"/>
    <cellStyle name="Normal 4 2 2 2 3 3 2 2" xfId="37295" xr:uid="{00000000-0005-0000-0000-0000449A0000}"/>
    <cellStyle name="Normal 4 2 2 2 3 3 2 3" xfId="37296" xr:uid="{00000000-0005-0000-0000-0000459A0000}"/>
    <cellStyle name="Normal 4 2 2 2 3 3 2 4" xfId="37297" xr:uid="{00000000-0005-0000-0000-0000469A0000}"/>
    <cellStyle name="Normal 4 2 2 2 3 3 2 5" xfId="37298" xr:uid="{00000000-0005-0000-0000-0000479A0000}"/>
    <cellStyle name="Normal 4 2 2 2 3 3 2 6" xfId="37299" xr:uid="{00000000-0005-0000-0000-0000489A0000}"/>
    <cellStyle name="Normal 4 2 2 2 3 3 2 7" xfId="37300" xr:uid="{00000000-0005-0000-0000-0000499A0000}"/>
    <cellStyle name="Normal 4 2 2 2 3 3 3" xfId="37301" xr:uid="{00000000-0005-0000-0000-00004A9A0000}"/>
    <cellStyle name="Normal 4 2 2 2 3 3 4" xfId="37302" xr:uid="{00000000-0005-0000-0000-00004B9A0000}"/>
    <cellStyle name="Normal 4 2 2 2 3 3 5" xfId="37303" xr:uid="{00000000-0005-0000-0000-00004C9A0000}"/>
    <cellStyle name="Normal 4 2 2 2 3 3 6" xfId="37304" xr:uid="{00000000-0005-0000-0000-00004D9A0000}"/>
    <cellStyle name="Normal 4 2 2 2 3 3 7" xfId="37305" xr:uid="{00000000-0005-0000-0000-00004E9A0000}"/>
    <cellStyle name="Normal 4 2 2 2 3 3 8" xfId="37306" xr:uid="{00000000-0005-0000-0000-00004F9A0000}"/>
    <cellStyle name="Normal 4 2 2 2 3 4" xfId="37307" xr:uid="{00000000-0005-0000-0000-0000509A0000}"/>
    <cellStyle name="Normal 4 2 2 2 3 4 2" xfId="37308" xr:uid="{00000000-0005-0000-0000-0000519A0000}"/>
    <cellStyle name="Normal 4 2 2 2 3 4 3" xfId="37309" xr:uid="{00000000-0005-0000-0000-0000529A0000}"/>
    <cellStyle name="Normal 4 2 2 2 3 4 4" xfId="37310" xr:uid="{00000000-0005-0000-0000-0000539A0000}"/>
    <cellStyle name="Normal 4 2 2 2 3 4 5" xfId="37311" xr:uid="{00000000-0005-0000-0000-0000549A0000}"/>
    <cellStyle name="Normal 4 2 2 2 3 4 6" xfId="37312" xr:uid="{00000000-0005-0000-0000-0000559A0000}"/>
    <cellStyle name="Normal 4 2 2 2 3 4 7" xfId="37313" xr:uid="{00000000-0005-0000-0000-0000569A0000}"/>
    <cellStyle name="Normal 4 2 2 2 3 5" xfId="37314" xr:uid="{00000000-0005-0000-0000-0000579A0000}"/>
    <cellStyle name="Normal 4 2 2 2 3 6" xfId="37315" xr:uid="{00000000-0005-0000-0000-0000589A0000}"/>
    <cellStyle name="Normal 4 2 2 2 3 7" xfId="37316" xr:uid="{00000000-0005-0000-0000-0000599A0000}"/>
    <cellStyle name="Normal 4 2 2 2 3 8" xfId="37317" xr:uid="{00000000-0005-0000-0000-00005A9A0000}"/>
    <cellStyle name="Normal 4 2 2 2 3 9" xfId="37318" xr:uid="{00000000-0005-0000-0000-00005B9A0000}"/>
    <cellStyle name="Normal 4 2 2 2 4" xfId="37319" xr:uid="{00000000-0005-0000-0000-00005C9A0000}"/>
    <cellStyle name="Normal 4 2 2 2 4 2" xfId="37320" xr:uid="{00000000-0005-0000-0000-00005D9A0000}"/>
    <cellStyle name="Normal 4 2 2 2 4 2 2" xfId="37321" xr:uid="{00000000-0005-0000-0000-00005E9A0000}"/>
    <cellStyle name="Normal 4 2 2 2 4 2 2 2" xfId="37322" xr:uid="{00000000-0005-0000-0000-00005F9A0000}"/>
    <cellStyle name="Normal 4 2 2 2 4 2 2 3" xfId="37323" xr:uid="{00000000-0005-0000-0000-0000609A0000}"/>
    <cellStyle name="Normal 4 2 2 2 4 2 2 4" xfId="37324" xr:uid="{00000000-0005-0000-0000-0000619A0000}"/>
    <cellStyle name="Normal 4 2 2 2 4 2 2 5" xfId="37325" xr:uid="{00000000-0005-0000-0000-0000629A0000}"/>
    <cellStyle name="Normal 4 2 2 2 4 2 2 6" xfId="37326" xr:uid="{00000000-0005-0000-0000-0000639A0000}"/>
    <cellStyle name="Normal 4 2 2 2 4 2 2 7" xfId="37327" xr:uid="{00000000-0005-0000-0000-0000649A0000}"/>
    <cellStyle name="Normal 4 2 2 2 4 2 3" xfId="37328" xr:uid="{00000000-0005-0000-0000-0000659A0000}"/>
    <cellStyle name="Normal 4 2 2 2 4 2 4" xfId="37329" xr:uid="{00000000-0005-0000-0000-0000669A0000}"/>
    <cellStyle name="Normal 4 2 2 2 4 2 5" xfId="37330" xr:uid="{00000000-0005-0000-0000-0000679A0000}"/>
    <cellStyle name="Normal 4 2 2 2 4 2 6" xfId="37331" xr:uid="{00000000-0005-0000-0000-0000689A0000}"/>
    <cellStyle name="Normal 4 2 2 2 4 2 7" xfId="37332" xr:uid="{00000000-0005-0000-0000-0000699A0000}"/>
    <cellStyle name="Normal 4 2 2 2 4 2 8" xfId="37333" xr:uid="{00000000-0005-0000-0000-00006A9A0000}"/>
    <cellStyle name="Normal 4 2 2 2 4 3" xfId="37334" xr:uid="{00000000-0005-0000-0000-00006B9A0000}"/>
    <cellStyle name="Normal 4 2 2 2 4 3 2" xfId="37335" xr:uid="{00000000-0005-0000-0000-00006C9A0000}"/>
    <cellStyle name="Normal 4 2 2 2 4 3 3" xfId="37336" xr:uid="{00000000-0005-0000-0000-00006D9A0000}"/>
    <cellStyle name="Normal 4 2 2 2 4 3 4" xfId="37337" xr:uid="{00000000-0005-0000-0000-00006E9A0000}"/>
    <cellStyle name="Normal 4 2 2 2 4 3 5" xfId="37338" xr:uid="{00000000-0005-0000-0000-00006F9A0000}"/>
    <cellStyle name="Normal 4 2 2 2 4 3 6" xfId="37339" xr:uid="{00000000-0005-0000-0000-0000709A0000}"/>
    <cellStyle name="Normal 4 2 2 2 4 3 7" xfId="37340" xr:uid="{00000000-0005-0000-0000-0000719A0000}"/>
    <cellStyle name="Normal 4 2 2 2 4 4" xfId="37341" xr:uid="{00000000-0005-0000-0000-0000729A0000}"/>
    <cellStyle name="Normal 4 2 2 2 4 5" xfId="37342" xr:uid="{00000000-0005-0000-0000-0000739A0000}"/>
    <cellStyle name="Normal 4 2 2 2 4 6" xfId="37343" xr:uid="{00000000-0005-0000-0000-0000749A0000}"/>
    <cellStyle name="Normal 4 2 2 2 4 7" xfId="37344" xr:uid="{00000000-0005-0000-0000-0000759A0000}"/>
    <cellStyle name="Normal 4 2 2 2 4 8" xfId="37345" xr:uid="{00000000-0005-0000-0000-0000769A0000}"/>
    <cellStyle name="Normal 4 2 2 2 4 9" xfId="37346" xr:uid="{00000000-0005-0000-0000-0000779A0000}"/>
    <cellStyle name="Normal 4 2 2 2 5" xfId="37347" xr:uid="{00000000-0005-0000-0000-0000789A0000}"/>
    <cellStyle name="Normal 4 2 2 2 5 2" xfId="37348" xr:uid="{00000000-0005-0000-0000-0000799A0000}"/>
    <cellStyle name="Normal 4 2 2 2 5 2 2" xfId="37349" xr:uid="{00000000-0005-0000-0000-00007A9A0000}"/>
    <cellStyle name="Normal 4 2 2 2 5 2 3" xfId="37350" xr:uid="{00000000-0005-0000-0000-00007B9A0000}"/>
    <cellStyle name="Normal 4 2 2 2 5 2 4" xfId="37351" xr:uid="{00000000-0005-0000-0000-00007C9A0000}"/>
    <cellStyle name="Normal 4 2 2 2 5 2 5" xfId="37352" xr:uid="{00000000-0005-0000-0000-00007D9A0000}"/>
    <cellStyle name="Normal 4 2 2 2 5 2 6" xfId="37353" xr:uid="{00000000-0005-0000-0000-00007E9A0000}"/>
    <cellStyle name="Normal 4 2 2 2 5 2 7" xfId="37354" xr:uid="{00000000-0005-0000-0000-00007F9A0000}"/>
    <cellStyle name="Normal 4 2 2 2 5 3" xfId="37355" xr:uid="{00000000-0005-0000-0000-0000809A0000}"/>
    <cellStyle name="Normal 4 2 2 2 5 4" xfId="37356" xr:uid="{00000000-0005-0000-0000-0000819A0000}"/>
    <cellStyle name="Normal 4 2 2 2 5 5" xfId="37357" xr:uid="{00000000-0005-0000-0000-0000829A0000}"/>
    <cellStyle name="Normal 4 2 2 2 5 6" xfId="37358" xr:uid="{00000000-0005-0000-0000-0000839A0000}"/>
    <cellStyle name="Normal 4 2 2 2 5 7" xfId="37359" xr:uid="{00000000-0005-0000-0000-0000849A0000}"/>
    <cellStyle name="Normal 4 2 2 2 5 8" xfId="37360" xr:uid="{00000000-0005-0000-0000-0000859A0000}"/>
    <cellStyle name="Normal 4 2 2 2 6" xfId="37361" xr:uid="{00000000-0005-0000-0000-0000869A0000}"/>
    <cellStyle name="Normal 4 2 2 2 6 2" xfId="37362" xr:uid="{00000000-0005-0000-0000-0000879A0000}"/>
    <cellStyle name="Normal 4 2 2 2 6 3" xfId="37363" xr:uid="{00000000-0005-0000-0000-0000889A0000}"/>
    <cellStyle name="Normal 4 2 2 2 6 4" xfId="37364" xr:uid="{00000000-0005-0000-0000-0000899A0000}"/>
    <cellStyle name="Normal 4 2 2 2 6 5" xfId="37365" xr:uid="{00000000-0005-0000-0000-00008A9A0000}"/>
    <cellStyle name="Normal 4 2 2 2 6 6" xfId="37366" xr:uid="{00000000-0005-0000-0000-00008B9A0000}"/>
    <cellStyle name="Normal 4 2 2 2 6 7" xfId="37367" xr:uid="{00000000-0005-0000-0000-00008C9A0000}"/>
    <cellStyle name="Normal 4 2 2 2 7" xfId="37368" xr:uid="{00000000-0005-0000-0000-00008D9A0000}"/>
    <cellStyle name="Normal 4 2 2 2 8" xfId="37369" xr:uid="{00000000-0005-0000-0000-00008E9A0000}"/>
    <cellStyle name="Normal 4 2 2 2 9" xfId="37370" xr:uid="{00000000-0005-0000-0000-00008F9A0000}"/>
    <cellStyle name="Normal 4 2 2 3" xfId="37371" xr:uid="{00000000-0005-0000-0000-0000909A0000}"/>
    <cellStyle name="Normal 4 2 2 3 10" xfId="37372" xr:uid="{00000000-0005-0000-0000-0000919A0000}"/>
    <cellStyle name="Normal 4 2 2 3 11" xfId="37373" xr:uid="{00000000-0005-0000-0000-0000929A0000}"/>
    <cellStyle name="Normal 4 2 2 3 12" xfId="37374" xr:uid="{00000000-0005-0000-0000-0000939A0000}"/>
    <cellStyle name="Normal 4 2 2 3 2" xfId="37375" xr:uid="{00000000-0005-0000-0000-0000949A0000}"/>
    <cellStyle name="Normal 4 2 2 3 2 10" xfId="37376" xr:uid="{00000000-0005-0000-0000-0000959A0000}"/>
    <cellStyle name="Normal 4 2 2 3 2 11" xfId="37377" xr:uid="{00000000-0005-0000-0000-0000969A0000}"/>
    <cellStyle name="Normal 4 2 2 3 2 2" xfId="37378" xr:uid="{00000000-0005-0000-0000-0000979A0000}"/>
    <cellStyle name="Normal 4 2 2 3 2 2 10" xfId="37379" xr:uid="{00000000-0005-0000-0000-0000989A0000}"/>
    <cellStyle name="Normal 4 2 2 3 2 2 2" xfId="37380" xr:uid="{00000000-0005-0000-0000-0000999A0000}"/>
    <cellStyle name="Normal 4 2 2 3 2 2 2 2" xfId="37381" xr:uid="{00000000-0005-0000-0000-00009A9A0000}"/>
    <cellStyle name="Normal 4 2 2 3 2 2 2 2 2" xfId="37382" xr:uid="{00000000-0005-0000-0000-00009B9A0000}"/>
    <cellStyle name="Normal 4 2 2 3 2 2 2 2 3" xfId="37383" xr:uid="{00000000-0005-0000-0000-00009C9A0000}"/>
    <cellStyle name="Normal 4 2 2 3 2 2 2 2 4" xfId="37384" xr:uid="{00000000-0005-0000-0000-00009D9A0000}"/>
    <cellStyle name="Normal 4 2 2 3 2 2 2 2 5" xfId="37385" xr:uid="{00000000-0005-0000-0000-00009E9A0000}"/>
    <cellStyle name="Normal 4 2 2 3 2 2 2 2 6" xfId="37386" xr:uid="{00000000-0005-0000-0000-00009F9A0000}"/>
    <cellStyle name="Normal 4 2 2 3 2 2 2 2 7" xfId="37387" xr:uid="{00000000-0005-0000-0000-0000A09A0000}"/>
    <cellStyle name="Normal 4 2 2 3 2 2 2 3" xfId="37388" xr:uid="{00000000-0005-0000-0000-0000A19A0000}"/>
    <cellStyle name="Normal 4 2 2 3 2 2 2 4" xfId="37389" xr:uid="{00000000-0005-0000-0000-0000A29A0000}"/>
    <cellStyle name="Normal 4 2 2 3 2 2 2 5" xfId="37390" xr:uid="{00000000-0005-0000-0000-0000A39A0000}"/>
    <cellStyle name="Normal 4 2 2 3 2 2 2 6" xfId="37391" xr:uid="{00000000-0005-0000-0000-0000A49A0000}"/>
    <cellStyle name="Normal 4 2 2 3 2 2 2 7" xfId="37392" xr:uid="{00000000-0005-0000-0000-0000A59A0000}"/>
    <cellStyle name="Normal 4 2 2 3 2 2 2 8" xfId="37393" xr:uid="{00000000-0005-0000-0000-0000A69A0000}"/>
    <cellStyle name="Normal 4 2 2 3 2 2 3" xfId="37394" xr:uid="{00000000-0005-0000-0000-0000A79A0000}"/>
    <cellStyle name="Normal 4 2 2 3 2 2 3 2" xfId="37395" xr:uid="{00000000-0005-0000-0000-0000A89A0000}"/>
    <cellStyle name="Normal 4 2 2 3 2 2 3 2 2" xfId="37396" xr:uid="{00000000-0005-0000-0000-0000A99A0000}"/>
    <cellStyle name="Normal 4 2 2 3 2 2 3 2 3" xfId="37397" xr:uid="{00000000-0005-0000-0000-0000AA9A0000}"/>
    <cellStyle name="Normal 4 2 2 3 2 2 3 2 4" xfId="37398" xr:uid="{00000000-0005-0000-0000-0000AB9A0000}"/>
    <cellStyle name="Normal 4 2 2 3 2 2 3 2 5" xfId="37399" xr:uid="{00000000-0005-0000-0000-0000AC9A0000}"/>
    <cellStyle name="Normal 4 2 2 3 2 2 3 2 6" xfId="37400" xr:uid="{00000000-0005-0000-0000-0000AD9A0000}"/>
    <cellStyle name="Normal 4 2 2 3 2 2 3 2 7" xfId="37401" xr:uid="{00000000-0005-0000-0000-0000AE9A0000}"/>
    <cellStyle name="Normal 4 2 2 3 2 2 3 3" xfId="37402" xr:uid="{00000000-0005-0000-0000-0000AF9A0000}"/>
    <cellStyle name="Normal 4 2 2 3 2 2 3 4" xfId="37403" xr:uid="{00000000-0005-0000-0000-0000B09A0000}"/>
    <cellStyle name="Normal 4 2 2 3 2 2 3 5" xfId="37404" xr:uid="{00000000-0005-0000-0000-0000B19A0000}"/>
    <cellStyle name="Normal 4 2 2 3 2 2 3 6" xfId="37405" xr:uid="{00000000-0005-0000-0000-0000B29A0000}"/>
    <cellStyle name="Normal 4 2 2 3 2 2 3 7" xfId="37406" xr:uid="{00000000-0005-0000-0000-0000B39A0000}"/>
    <cellStyle name="Normal 4 2 2 3 2 2 3 8" xfId="37407" xr:uid="{00000000-0005-0000-0000-0000B49A0000}"/>
    <cellStyle name="Normal 4 2 2 3 2 2 4" xfId="37408" xr:uid="{00000000-0005-0000-0000-0000B59A0000}"/>
    <cellStyle name="Normal 4 2 2 3 2 2 4 2" xfId="37409" xr:uid="{00000000-0005-0000-0000-0000B69A0000}"/>
    <cellStyle name="Normal 4 2 2 3 2 2 4 3" xfId="37410" xr:uid="{00000000-0005-0000-0000-0000B79A0000}"/>
    <cellStyle name="Normal 4 2 2 3 2 2 4 4" xfId="37411" xr:uid="{00000000-0005-0000-0000-0000B89A0000}"/>
    <cellStyle name="Normal 4 2 2 3 2 2 4 5" xfId="37412" xr:uid="{00000000-0005-0000-0000-0000B99A0000}"/>
    <cellStyle name="Normal 4 2 2 3 2 2 4 6" xfId="37413" xr:uid="{00000000-0005-0000-0000-0000BA9A0000}"/>
    <cellStyle name="Normal 4 2 2 3 2 2 4 7" xfId="37414" xr:uid="{00000000-0005-0000-0000-0000BB9A0000}"/>
    <cellStyle name="Normal 4 2 2 3 2 2 5" xfId="37415" xr:uid="{00000000-0005-0000-0000-0000BC9A0000}"/>
    <cellStyle name="Normal 4 2 2 3 2 2 6" xfId="37416" xr:uid="{00000000-0005-0000-0000-0000BD9A0000}"/>
    <cellStyle name="Normal 4 2 2 3 2 2 7" xfId="37417" xr:uid="{00000000-0005-0000-0000-0000BE9A0000}"/>
    <cellStyle name="Normal 4 2 2 3 2 2 8" xfId="37418" xr:uid="{00000000-0005-0000-0000-0000BF9A0000}"/>
    <cellStyle name="Normal 4 2 2 3 2 2 9" xfId="37419" xr:uid="{00000000-0005-0000-0000-0000C09A0000}"/>
    <cellStyle name="Normal 4 2 2 3 2 3" xfId="37420" xr:uid="{00000000-0005-0000-0000-0000C19A0000}"/>
    <cellStyle name="Normal 4 2 2 3 2 3 2" xfId="37421" xr:uid="{00000000-0005-0000-0000-0000C29A0000}"/>
    <cellStyle name="Normal 4 2 2 3 2 3 2 2" xfId="37422" xr:uid="{00000000-0005-0000-0000-0000C39A0000}"/>
    <cellStyle name="Normal 4 2 2 3 2 3 2 2 2" xfId="37423" xr:uid="{00000000-0005-0000-0000-0000C49A0000}"/>
    <cellStyle name="Normal 4 2 2 3 2 3 2 2 3" xfId="37424" xr:uid="{00000000-0005-0000-0000-0000C59A0000}"/>
    <cellStyle name="Normal 4 2 2 3 2 3 2 2 4" xfId="37425" xr:uid="{00000000-0005-0000-0000-0000C69A0000}"/>
    <cellStyle name="Normal 4 2 2 3 2 3 2 2 5" xfId="37426" xr:uid="{00000000-0005-0000-0000-0000C79A0000}"/>
    <cellStyle name="Normal 4 2 2 3 2 3 2 2 6" xfId="37427" xr:uid="{00000000-0005-0000-0000-0000C89A0000}"/>
    <cellStyle name="Normal 4 2 2 3 2 3 2 2 7" xfId="37428" xr:uid="{00000000-0005-0000-0000-0000C99A0000}"/>
    <cellStyle name="Normal 4 2 2 3 2 3 2 3" xfId="37429" xr:uid="{00000000-0005-0000-0000-0000CA9A0000}"/>
    <cellStyle name="Normal 4 2 2 3 2 3 2 4" xfId="37430" xr:uid="{00000000-0005-0000-0000-0000CB9A0000}"/>
    <cellStyle name="Normal 4 2 2 3 2 3 2 5" xfId="37431" xr:uid="{00000000-0005-0000-0000-0000CC9A0000}"/>
    <cellStyle name="Normal 4 2 2 3 2 3 2 6" xfId="37432" xr:uid="{00000000-0005-0000-0000-0000CD9A0000}"/>
    <cellStyle name="Normal 4 2 2 3 2 3 2 7" xfId="37433" xr:uid="{00000000-0005-0000-0000-0000CE9A0000}"/>
    <cellStyle name="Normal 4 2 2 3 2 3 2 8" xfId="37434" xr:uid="{00000000-0005-0000-0000-0000CF9A0000}"/>
    <cellStyle name="Normal 4 2 2 3 2 3 3" xfId="37435" xr:uid="{00000000-0005-0000-0000-0000D09A0000}"/>
    <cellStyle name="Normal 4 2 2 3 2 3 3 2" xfId="37436" xr:uid="{00000000-0005-0000-0000-0000D19A0000}"/>
    <cellStyle name="Normal 4 2 2 3 2 3 3 3" xfId="37437" xr:uid="{00000000-0005-0000-0000-0000D29A0000}"/>
    <cellStyle name="Normal 4 2 2 3 2 3 3 4" xfId="37438" xr:uid="{00000000-0005-0000-0000-0000D39A0000}"/>
    <cellStyle name="Normal 4 2 2 3 2 3 3 5" xfId="37439" xr:uid="{00000000-0005-0000-0000-0000D49A0000}"/>
    <cellStyle name="Normal 4 2 2 3 2 3 3 6" xfId="37440" xr:uid="{00000000-0005-0000-0000-0000D59A0000}"/>
    <cellStyle name="Normal 4 2 2 3 2 3 3 7" xfId="37441" xr:uid="{00000000-0005-0000-0000-0000D69A0000}"/>
    <cellStyle name="Normal 4 2 2 3 2 3 4" xfId="37442" xr:uid="{00000000-0005-0000-0000-0000D79A0000}"/>
    <cellStyle name="Normal 4 2 2 3 2 3 5" xfId="37443" xr:uid="{00000000-0005-0000-0000-0000D89A0000}"/>
    <cellStyle name="Normal 4 2 2 3 2 3 6" xfId="37444" xr:uid="{00000000-0005-0000-0000-0000D99A0000}"/>
    <cellStyle name="Normal 4 2 2 3 2 3 7" xfId="37445" xr:uid="{00000000-0005-0000-0000-0000DA9A0000}"/>
    <cellStyle name="Normal 4 2 2 3 2 3 8" xfId="37446" xr:uid="{00000000-0005-0000-0000-0000DB9A0000}"/>
    <cellStyle name="Normal 4 2 2 3 2 3 9" xfId="37447" xr:uid="{00000000-0005-0000-0000-0000DC9A0000}"/>
    <cellStyle name="Normal 4 2 2 3 2 4" xfId="37448" xr:uid="{00000000-0005-0000-0000-0000DD9A0000}"/>
    <cellStyle name="Normal 4 2 2 3 2 4 2" xfId="37449" xr:uid="{00000000-0005-0000-0000-0000DE9A0000}"/>
    <cellStyle name="Normal 4 2 2 3 2 4 2 2" xfId="37450" xr:uid="{00000000-0005-0000-0000-0000DF9A0000}"/>
    <cellStyle name="Normal 4 2 2 3 2 4 2 3" xfId="37451" xr:uid="{00000000-0005-0000-0000-0000E09A0000}"/>
    <cellStyle name="Normal 4 2 2 3 2 4 2 4" xfId="37452" xr:uid="{00000000-0005-0000-0000-0000E19A0000}"/>
    <cellStyle name="Normal 4 2 2 3 2 4 2 5" xfId="37453" xr:uid="{00000000-0005-0000-0000-0000E29A0000}"/>
    <cellStyle name="Normal 4 2 2 3 2 4 2 6" xfId="37454" xr:uid="{00000000-0005-0000-0000-0000E39A0000}"/>
    <cellStyle name="Normal 4 2 2 3 2 4 2 7" xfId="37455" xr:uid="{00000000-0005-0000-0000-0000E49A0000}"/>
    <cellStyle name="Normal 4 2 2 3 2 4 3" xfId="37456" xr:uid="{00000000-0005-0000-0000-0000E59A0000}"/>
    <cellStyle name="Normal 4 2 2 3 2 4 4" xfId="37457" xr:uid="{00000000-0005-0000-0000-0000E69A0000}"/>
    <cellStyle name="Normal 4 2 2 3 2 4 5" xfId="37458" xr:uid="{00000000-0005-0000-0000-0000E79A0000}"/>
    <cellStyle name="Normal 4 2 2 3 2 4 6" xfId="37459" xr:uid="{00000000-0005-0000-0000-0000E89A0000}"/>
    <cellStyle name="Normal 4 2 2 3 2 4 7" xfId="37460" xr:uid="{00000000-0005-0000-0000-0000E99A0000}"/>
    <cellStyle name="Normal 4 2 2 3 2 4 8" xfId="37461" xr:uid="{00000000-0005-0000-0000-0000EA9A0000}"/>
    <cellStyle name="Normal 4 2 2 3 2 5" xfId="37462" xr:uid="{00000000-0005-0000-0000-0000EB9A0000}"/>
    <cellStyle name="Normal 4 2 2 3 2 5 2" xfId="37463" xr:uid="{00000000-0005-0000-0000-0000EC9A0000}"/>
    <cellStyle name="Normal 4 2 2 3 2 5 3" xfId="37464" xr:uid="{00000000-0005-0000-0000-0000ED9A0000}"/>
    <cellStyle name="Normal 4 2 2 3 2 5 4" xfId="37465" xr:uid="{00000000-0005-0000-0000-0000EE9A0000}"/>
    <cellStyle name="Normal 4 2 2 3 2 5 5" xfId="37466" xr:uid="{00000000-0005-0000-0000-0000EF9A0000}"/>
    <cellStyle name="Normal 4 2 2 3 2 5 6" xfId="37467" xr:uid="{00000000-0005-0000-0000-0000F09A0000}"/>
    <cellStyle name="Normal 4 2 2 3 2 5 7" xfId="37468" xr:uid="{00000000-0005-0000-0000-0000F19A0000}"/>
    <cellStyle name="Normal 4 2 2 3 2 6" xfId="37469" xr:uid="{00000000-0005-0000-0000-0000F29A0000}"/>
    <cellStyle name="Normal 4 2 2 3 2 7" xfId="37470" xr:uid="{00000000-0005-0000-0000-0000F39A0000}"/>
    <cellStyle name="Normal 4 2 2 3 2 8" xfId="37471" xr:uid="{00000000-0005-0000-0000-0000F49A0000}"/>
    <cellStyle name="Normal 4 2 2 3 2 9" xfId="37472" xr:uid="{00000000-0005-0000-0000-0000F59A0000}"/>
    <cellStyle name="Normal 4 2 2 3 3" xfId="37473" xr:uid="{00000000-0005-0000-0000-0000F69A0000}"/>
    <cellStyle name="Normal 4 2 2 3 3 10" xfId="37474" xr:uid="{00000000-0005-0000-0000-0000F79A0000}"/>
    <cellStyle name="Normal 4 2 2 3 3 2" xfId="37475" xr:uid="{00000000-0005-0000-0000-0000F89A0000}"/>
    <cellStyle name="Normal 4 2 2 3 3 2 2" xfId="37476" xr:uid="{00000000-0005-0000-0000-0000F99A0000}"/>
    <cellStyle name="Normal 4 2 2 3 3 2 2 2" xfId="37477" xr:uid="{00000000-0005-0000-0000-0000FA9A0000}"/>
    <cellStyle name="Normal 4 2 2 3 3 2 2 3" xfId="37478" xr:uid="{00000000-0005-0000-0000-0000FB9A0000}"/>
    <cellStyle name="Normal 4 2 2 3 3 2 2 4" xfId="37479" xr:uid="{00000000-0005-0000-0000-0000FC9A0000}"/>
    <cellStyle name="Normal 4 2 2 3 3 2 2 5" xfId="37480" xr:uid="{00000000-0005-0000-0000-0000FD9A0000}"/>
    <cellStyle name="Normal 4 2 2 3 3 2 2 6" xfId="37481" xr:uid="{00000000-0005-0000-0000-0000FE9A0000}"/>
    <cellStyle name="Normal 4 2 2 3 3 2 2 7" xfId="37482" xr:uid="{00000000-0005-0000-0000-0000FF9A0000}"/>
    <cellStyle name="Normal 4 2 2 3 3 2 3" xfId="37483" xr:uid="{00000000-0005-0000-0000-0000009B0000}"/>
    <cellStyle name="Normal 4 2 2 3 3 2 4" xfId="37484" xr:uid="{00000000-0005-0000-0000-0000019B0000}"/>
    <cellStyle name="Normal 4 2 2 3 3 2 5" xfId="37485" xr:uid="{00000000-0005-0000-0000-0000029B0000}"/>
    <cellStyle name="Normal 4 2 2 3 3 2 6" xfId="37486" xr:uid="{00000000-0005-0000-0000-0000039B0000}"/>
    <cellStyle name="Normal 4 2 2 3 3 2 7" xfId="37487" xr:uid="{00000000-0005-0000-0000-0000049B0000}"/>
    <cellStyle name="Normal 4 2 2 3 3 2 8" xfId="37488" xr:uid="{00000000-0005-0000-0000-0000059B0000}"/>
    <cellStyle name="Normal 4 2 2 3 3 3" xfId="37489" xr:uid="{00000000-0005-0000-0000-0000069B0000}"/>
    <cellStyle name="Normal 4 2 2 3 3 3 2" xfId="37490" xr:uid="{00000000-0005-0000-0000-0000079B0000}"/>
    <cellStyle name="Normal 4 2 2 3 3 3 2 2" xfId="37491" xr:uid="{00000000-0005-0000-0000-0000089B0000}"/>
    <cellStyle name="Normal 4 2 2 3 3 3 2 3" xfId="37492" xr:uid="{00000000-0005-0000-0000-0000099B0000}"/>
    <cellStyle name="Normal 4 2 2 3 3 3 2 4" xfId="37493" xr:uid="{00000000-0005-0000-0000-00000A9B0000}"/>
    <cellStyle name="Normal 4 2 2 3 3 3 2 5" xfId="37494" xr:uid="{00000000-0005-0000-0000-00000B9B0000}"/>
    <cellStyle name="Normal 4 2 2 3 3 3 2 6" xfId="37495" xr:uid="{00000000-0005-0000-0000-00000C9B0000}"/>
    <cellStyle name="Normal 4 2 2 3 3 3 2 7" xfId="37496" xr:uid="{00000000-0005-0000-0000-00000D9B0000}"/>
    <cellStyle name="Normal 4 2 2 3 3 3 3" xfId="37497" xr:uid="{00000000-0005-0000-0000-00000E9B0000}"/>
    <cellStyle name="Normal 4 2 2 3 3 3 4" xfId="37498" xr:uid="{00000000-0005-0000-0000-00000F9B0000}"/>
    <cellStyle name="Normal 4 2 2 3 3 3 5" xfId="37499" xr:uid="{00000000-0005-0000-0000-0000109B0000}"/>
    <cellStyle name="Normal 4 2 2 3 3 3 6" xfId="37500" xr:uid="{00000000-0005-0000-0000-0000119B0000}"/>
    <cellStyle name="Normal 4 2 2 3 3 3 7" xfId="37501" xr:uid="{00000000-0005-0000-0000-0000129B0000}"/>
    <cellStyle name="Normal 4 2 2 3 3 3 8" xfId="37502" xr:uid="{00000000-0005-0000-0000-0000139B0000}"/>
    <cellStyle name="Normal 4 2 2 3 3 4" xfId="37503" xr:uid="{00000000-0005-0000-0000-0000149B0000}"/>
    <cellStyle name="Normal 4 2 2 3 3 4 2" xfId="37504" xr:uid="{00000000-0005-0000-0000-0000159B0000}"/>
    <cellStyle name="Normal 4 2 2 3 3 4 3" xfId="37505" xr:uid="{00000000-0005-0000-0000-0000169B0000}"/>
    <cellStyle name="Normal 4 2 2 3 3 4 4" xfId="37506" xr:uid="{00000000-0005-0000-0000-0000179B0000}"/>
    <cellStyle name="Normal 4 2 2 3 3 4 5" xfId="37507" xr:uid="{00000000-0005-0000-0000-0000189B0000}"/>
    <cellStyle name="Normal 4 2 2 3 3 4 6" xfId="37508" xr:uid="{00000000-0005-0000-0000-0000199B0000}"/>
    <cellStyle name="Normal 4 2 2 3 3 4 7" xfId="37509" xr:uid="{00000000-0005-0000-0000-00001A9B0000}"/>
    <cellStyle name="Normal 4 2 2 3 3 5" xfId="37510" xr:uid="{00000000-0005-0000-0000-00001B9B0000}"/>
    <cellStyle name="Normal 4 2 2 3 3 6" xfId="37511" xr:uid="{00000000-0005-0000-0000-00001C9B0000}"/>
    <cellStyle name="Normal 4 2 2 3 3 7" xfId="37512" xr:uid="{00000000-0005-0000-0000-00001D9B0000}"/>
    <cellStyle name="Normal 4 2 2 3 3 8" xfId="37513" xr:uid="{00000000-0005-0000-0000-00001E9B0000}"/>
    <cellStyle name="Normal 4 2 2 3 3 9" xfId="37514" xr:uid="{00000000-0005-0000-0000-00001F9B0000}"/>
    <cellStyle name="Normal 4 2 2 3 4" xfId="37515" xr:uid="{00000000-0005-0000-0000-0000209B0000}"/>
    <cellStyle name="Normal 4 2 2 3 4 2" xfId="37516" xr:uid="{00000000-0005-0000-0000-0000219B0000}"/>
    <cellStyle name="Normal 4 2 2 3 4 2 2" xfId="37517" xr:uid="{00000000-0005-0000-0000-0000229B0000}"/>
    <cellStyle name="Normal 4 2 2 3 4 2 2 2" xfId="37518" xr:uid="{00000000-0005-0000-0000-0000239B0000}"/>
    <cellStyle name="Normal 4 2 2 3 4 2 2 3" xfId="37519" xr:uid="{00000000-0005-0000-0000-0000249B0000}"/>
    <cellStyle name="Normal 4 2 2 3 4 2 2 4" xfId="37520" xr:uid="{00000000-0005-0000-0000-0000259B0000}"/>
    <cellStyle name="Normal 4 2 2 3 4 2 2 5" xfId="37521" xr:uid="{00000000-0005-0000-0000-0000269B0000}"/>
    <cellStyle name="Normal 4 2 2 3 4 2 2 6" xfId="37522" xr:uid="{00000000-0005-0000-0000-0000279B0000}"/>
    <cellStyle name="Normal 4 2 2 3 4 2 2 7" xfId="37523" xr:uid="{00000000-0005-0000-0000-0000289B0000}"/>
    <cellStyle name="Normal 4 2 2 3 4 2 3" xfId="37524" xr:uid="{00000000-0005-0000-0000-0000299B0000}"/>
    <cellStyle name="Normal 4 2 2 3 4 2 4" xfId="37525" xr:uid="{00000000-0005-0000-0000-00002A9B0000}"/>
    <cellStyle name="Normal 4 2 2 3 4 2 5" xfId="37526" xr:uid="{00000000-0005-0000-0000-00002B9B0000}"/>
    <cellStyle name="Normal 4 2 2 3 4 2 6" xfId="37527" xr:uid="{00000000-0005-0000-0000-00002C9B0000}"/>
    <cellStyle name="Normal 4 2 2 3 4 2 7" xfId="37528" xr:uid="{00000000-0005-0000-0000-00002D9B0000}"/>
    <cellStyle name="Normal 4 2 2 3 4 2 8" xfId="37529" xr:uid="{00000000-0005-0000-0000-00002E9B0000}"/>
    <cellStyle name="Normal 4 2 2 3 4 3" xfId="37530" xr:uid="{00000000-0005-0000-0000-00002F9B0000}"/>
    <cellStyle name="Normal 4 2 2 3 4 3 2" xfId="37531" xr:uid="{00000000-0005-0000-0000-0000309B0000}"/>
    <cellStyle name="Normal 4 2 2 3 4 3 3" xfId="37532" xr:uid="{00000000-0005-0000-0000-0000319B0000}"/>
    <cellStyle name="Normal 4 2 2 3 4 3 4" xfId="37533" xr:uid="{00000000-0005-0000-0000-0000329B0000}"/>
    <cellStyle name="Normal 4 2 2 3 4 3 5" xfId="37534" xr:uid="{00000000-0005-0000-0000-0000339B0000}"/>
    <cellStyle name="Normal 4 2 2 3 4 3 6" xfId="37535" xr:uid="{00000000-0005-0000-0000-0000349B0000}"/>
    <cellStyle name="Normal 4 2 2 3 4 3 7" xfId="37536" xr:uid="{00000000-0005-0000-0000-0000359B0000}"/>
    <cellStyle name="Normal 4 2 2 3 4 4" xfId="37537" xr:uid="{00000000-0005-0000-0000-0000369B0000}"/>
    <cellStyle name="Normal 4 2 2 3 4 5" xfId="37538" xr:uid="{00000000-0005-0000-0000-0000379B0000}"/>
    <cellStyle name="Normal 4 2 2 3 4 6" xfId="37539" xr:uid="{00000000-0005-0000-0000-0000389B0000}"/>
    <cellStyle name="Normal 4 2 2 3 4 7" xfId="37540" xr:uid="{00000000-0005-0000-0000-0000399B0000}"/>
    <cellStyle name="Normal 4 2 2 3 4 8" xfId="37541" xr:uid="{00000000-0005-0000-0000-00003A9B0000}"/>
    <cellStyle name="Normal 4 2 2 3 4 9" xfId="37542" xr:uid="{00000000-0005-0000-0000-00003B9B0000}"/>
    <cellStyle name="Normal 4 2 2 3 5" xfId="37543" xr:uid="{00000000-0005-0000-0000-00003C9B0000}"/>
    <cellStyle name="Normal 4 2 2 3 5 2" xfId="37544" xr:uid="{00000000-0005-0000-0000-00003D9B0000}"/>
    <cellStyle name="Normal 4 2 2 3 5 2 2" xfId="37545" xr:uid="{00000000-0005-0000-0000-00003E9B0000}"/>
    <cellStyle name="Normal 4 2 2 3 5 2 3" xfId="37546" xr:uid="{00000000-0005-0000-0000-00003F9B0000}"/>
    <cellStyle name="Normal 4 2 2 3 5 2 4" xfId="37547" xr:uid="{00000000-0005-0000-0000-0000409B0000}"/>
    <cellStyle name="Normal 4 2 2 3 5 2 5" xfId="37548" xr:uid="{00000000-0005-0000-0000-0000419B0000}"/>
    <cellStyle name="Normal 4 2 2 3 5 2 6" xfId="37549" xr:uid="{00000000-0005-0000-0000-0000429B0000}"/>
    <cellStyle name="Normal 4 2 2 3 5 2 7" xfId="37550" xr:uid="{00000000-0005-0000-0000-0000439B0000}"/>
    <cellStyle name="Normal 4 2 2 3 5 3" xfId="37551" xr:uid="{00000000-0005-0000-0000-0000449B0000}"/>
    <cellStyle name="Normal 4 2 2 3 5 4" xfId="37552" xr:uid="{00000000-0005-0000-0000-0000459B0000}"/>
    <cellStyle name="Normal 4 2 2 3 5 5" xfId="37553" xr:uid="{00000000-0005-0000-0000-0000469B0000}"/>
    <cellStyle name="Normal 4 2 2 3 5 6" xfId="37554" xr:uid="{00000000-0005-0000-0000-0000479B0000}"/>
    <cellStyle name="Normal 4 2 2 3 5 7" xfId="37555" xr:uid="{00000000-0005-0000-0000-0000489B0000}"/>
    <cellStyle name="Normal 4 2 2 3 5 8" xfId="37556" xr:uid="{00000000-0005-0000-0000-0000499B0000}"/>
    <cellStyle name="Normal 4 2 2 3 6" xfId="37557" xr:uid="{00000000-0005-0000-0000-00004A9B0000}"/>
    <cellStyle name="Normal 4 2 2 3 6 2" xfId="37558" xr:uid="{00000000-0005-0000-0000-00004B9B0000}"/>
    <cellStyle name="Normal 4 2 2 3 6 3" xfId="37559" xr:uid="{00000000-0005-0000-0000-00004C9B0000}"/>
    <cellStyle name="Normal 4 2 2 3 6 4" xfId="37560" xr:uid="{00000000-0005-0000-0000-00004D9B0000}"/>
    <cellStyle name="Normal 4 2 2 3 6 5" xfId="37561" xr:uid="{00000000-0005-0000-0000-00004E9B0000}"/>
    <cellStyle name="Normal 4 2 2 3 6 6" xfId="37562" xr:uid="{00000000-0005-0000-0000-00004F9B0000}"/>
    <cellStyle name="Normal 4 2 2 3 6 7" xfId="37563" xr:uid="{00000000-0005-0000-0000-0000509B0000}"/>
    <cellStyle name="Normal 4 2 2 3 7" xfId="37564" xr:uid="{00000000-0005-0000-0000-0000519B0000}"/>
    <cellStyle name="Normal 4 2 2 3 8" xfId="37565" xr:uid="{00000000-0005-0000-0000-0000529B0000}"/>
    <cellStyle name="Normal 4 2 2 3 9" xfId="37566" xr:uid="{00000000-0005-0000-0000-0000539B0000}"/>
    <cellStyle name="Normal 4 2 2 4" xfId="37567" xr:uid="{00000000-0005-0000-0000-0000549B0000}"/>
    <cellStyle name="Normal 4 2 2 4 10" xfId="37568" xr:uid="{00000000-0005-0000-0000-0000559B0000}"/>
    <cellStyle name="Normal 4 2 2 4 11" xfId="37569" xr:uid="{00000000-0005-0000-0000-0000569B0000}"/>
    <cellStyle name="Normal 4 2 2 4 2" xfId="37570" xr:uid="{00000000-0005-0000-0000-0000579B0000}"/>
    <cellStyle name="Normal 4 2 2 4 2 10" xfId="37571" xr:uid="{00000000-0005-0000-0000-0000589B0000}"/>
    <cellStyle name="Normal 4 2 2 4 2 2" xfId="37572" xr:uid="{00000000-0005-0000-0000-0000599B0000}"/>
    <cellStyle name="Normal 4 2 2 4 2 2 2" xfId="37573" xr:uid="{00000000-0005-0000-0000-00005A9B0000}"/>
    <cellStyle name="Normal 4 2 2 4 2 2 2 2" xfId="37574" xr:uid="{00000000-0005-0000-0000-00005B9B0000}"/>
    <cellStyle name="Normal 4 2 2 4 2 2 2 3" xfId="37575" xr:uid="{00000000-0005-0000-0000-00005C9B0000}"/>
    <cellStyle name="Normal 4 2 2 4 2 2 2 4" xfId="37576" xr:uid="{00000000-0005-0000-0000-00005D9B0000}"/>
    <cellStyle name="Normal 4 2 2 4 2 2 2 5" xfId="37577" xr:uid="{00000000-0005-0000-0000-00005E9B0000}"/>
    <cellStyle name="Normal 4 2 2 4 2 2 2 6" xfId="37578" xr:uid="{00000000-0005-0000-0000-00005F9B0000}"/>
    <cellStyle name="Normal 4 2 2 4 2 2 2 7" xfId="37579" xr:uid="{00000000-0005-0000-0000-0000609B0000}"/>
    <cellStyle name="Normal 4 2 2 4 2 2 3" xfId="37580" xr:uid="{00000000-0005-0000-0000-0000619B0000}"/>
    <cellStyle name="Normal 4 2 2 4 2 2 4" xfId="37581" xr:uid="{00000000-0005-0000-0000-0000629B0000}"/>
    <cellStyle name="Normal 4 2 2 4 2 2 5" xfId="37582" xr:uid="{00000000-0005-0000-0000-0000639B0000}"/>
    <cellStyle name="Normal 4 2 2 4 2 2 6" xfId="37583" xr:uid="{00000000-0005-0000-0000-0000649B0000}"/>
    <cellStyle name="Normal 4 2 2 4 2 2 7" xfId="37584" xr:uid="{00000000-0005-0000-0000-0000659B0000}"/>
    <cellStyle name="Normal 4 2 2 4 2 2 8" xfId="37585" xr:uid="{00000000-0005-0000-0000-0000669B0000}"/>
    <cellStyle name="Normal 4 2 2 4 2 3" xfId="37586" xr:uid="{00000000-0005-0000-0000-0000679B0000}"/>
    <cellStyle name="Normal 4 2 2 4 2 3 2" xfId="37587" xr:uid="{00000000-0005-0000-0000-0000689B0000}"/>
    <cellStyle name="Normal 4 2 2 4 2 3 2 2" xfId="37588" xr:uid="{00000000-0005-0000-0000-0000699B0000}"/>
    <cellStyle name="Normal 4 2 2 4 2 3 2 3" xfId="37589" xr:uid="{00000000-0005-0000-0000-00006A9B0000}"/>
    <cellStyle name="Normal 4 2 2 4 2 3 2 4" xfId="37590" xr:uid="{00000000-0005-0000-0000-00006B9B0000}"/>
    <cellStyle name="Normal 4 2 2 4 2 3 2 5" xfId="37591" xr:uid="{00000000-0005-0000-0000-00006C9B0000}"/>
    <cellStyle name="Normal 4 2 2 4 2 3 2 6" xfId="37592" xr:uid="{00000000-0005-0000-0000-00006D9B0000}"/>
    <cellStyle name="Normal 4 2 2 4 2 3 2 7" xfId="37593" xr:uid="{00000000-0005-0000-0000-00006E9B0000}"/>
    <cellStyle name="Normal 4 2 2 4 2 3 3" xfId="37594" xr:uid="{00000000-0005-0000-0000-00006F9B0000}"/>
    <cellStyle name="Normal 4 2 2 4 2 3 4" xfId="37595" xr:uid="{00000000-0005-0000-0000-0000709B0000}"/>
    <cellStyle name="Normal 4 2 2 4 2 3 5" xfId="37596" xr:uid="{00000000-0005-0000-0000-0000719B0000}"/>
    <cellStyle name="Normal 4 2 2 4 2 3 6" xfId="37597" xr:uid="{00000000-0005-0000-0000-0000729B0000}"/>
    <cellStyle name="Normal 4 2 2 4 2 3 7" xfId="37598" xr:uid="{00000000-0005-0000-0000-0000739B0000}"/>
    <cellStyle name="Normal 4 2 2 4 2 3 8" xfId="37599" xr:uid="{00000000-0005-0000-0000-0000749B0000}"/>
    <cellStyle name="Normal 4 2 2 4 2 4" xfId="37600" xr:uid="{00000000-0005-0000-0000-0000759B0000}"/>
    <cellStyle name="Normal 4 2 2 4 2 4 2" xfId="37601" xr:uid="{00000000-0005-0000-0000-0000769B0000}"/>
    <cellStyle name="Normal 4 2 2 4 2 4 3" xfId="37602" xr:uid="{00000000-0005-0000-0000-0000779B0000}"/>
    <cellStyle name="Normal 4 2 2 4 2 4 4" xfId="37603" xr:uid="{00000000-0005-0000-0000-0000789B0000}"/>
    <cellStyle name="Normal 4 2 2 4 2 4 5" xfId="37604" xr:uid="{00000000-0005-0000-0000-0000799B0000}"/>
    <cellStyle name="Normal 4 2 2 4 2 4 6" xfId="37605" xr:uid="{00000000-0005-0000-0000-00007A9B0000}"/>
    <cellStyle name="Normal 4 2 2 4 2 4 7" xfId="37606" xr:uid="{00000000-0005-0000-0000-00007B9B0000}"/>
    <cellStyle name="Normal 4 2 2 4 2 5" xfId="37607" xr:uid="{00000000-0005-0000-0000-00007C9B0000}"/>
    <cellStyle name="Normal 4 2 2 4 2 6" xfId="37608" xr:uid="{00000000-0005-0000-0000-00007D9B0000}"/>
    <cellStyle name="Normal 4 2 2 4 2 7" xfId="37609" xr:uid="{00000000-0005-0000-0000-00007E9B0000}"/>
    <cellStyle name="Normal 4 2 2 4 2 8" xfId="37610" xr:uid="{00000000-0005-0000-0000-00007F9B0000}"/>
    <cellStyle name="Normal 4 2 2 4 2 9" xfId="37611" xr:uid="{00000000-0005-0000-0000-0000809B0000}"/>
    <cellStyle name="Normal 4 2 2 4 3" xfId="37612" xr:uid="{00000000-0005-0000-0000-0000819B0000}"/>
    <cellStyle name="Normal 4 2 2 4 3 2" xfId="37613" xr:uid="{00000000-0005-0000-0000-0000829B0000}"/>
    <cellStyle name="Normal 4 2 2 4 3 2 2" xfId="37614" xr:uid="{00000000-0005-0000-0000-0000839B0000}"/>
    <cellStyle name="Normal 4 2 2 4 3 2 2 2" xfId="37615" xr:uid="{00000000-0005-0000-0000-0000849B0000}"/>
    <cellStyle name="Normal 4 2 2 4 3 2 2 3" xfId="37616" xr:uid="{00000000-0005-0000-0000-0000859B0000}"/>
    <cellStyle name="Normal 4 2 2 4 3 2 2 4" xfId="37617" xr:uid="{00000000-0005-0000-0000-0000869B0000}"/>
    <cellStyle name="Normal 4 2 2 4 3 2 2 5" xfId="37618" xr:uid="{00000000-0005-0000-0000-0000879B0000}"/>
    <cellStyle name="Normal 4 2 2 4 3 2 2 6" xfId="37619" xr:uid="{00000000-0005-0000-0000-0000889B0000}"/>
    <cellStyle name="Normal 4 2 2 4 3 2 2 7" xfId="37620" xr:uid="{00000000-0005-0000-0000-0000899B0000}"/>
    <cellStyle name="Normal 4 2 2 4 3 2 3" xfId="37621" xr:uid="{00000000-0005-0000-0000-00008A9B0000}"/>
    <cellStyle name="Normal 4 2 2 4 3 2 4" xfId="37622" xr:uid="{00000000-0005-0000-0000-00008B9B0000}"/>
    <cellStyle name="Normal 4 2 2 4 3 2 5" xfId="37623" xr:uid="{00000000-0005-0000-0000-00008C9B0000}"/>
    <cellStyle name="Normal 4 2 2 4 3 2 6" xfId="37624" xr:uid="{00000000-0005-0000-0000-00008D9B0000}"/>
    <cellStyle name="Normal 4 2 2 4 3 2 7" xfId="37625" xr:uid="{00000000-0005-0000-0000-00008E9B0000}"/>
    <cellStyle name="Normal 4 2 2 4 3 2 8" xfId="37626" xr:uid="{00000000-0005-0000-0000-00008F9B0000}"/>
    <cellStyle name="Normal 4 2 2 4 3 3" xfId="37627" xr:uid="{00000000-0005-0000-0000-0000909B0000}"/>
    <cellStyle name="Normal 4 2 2 4 3 3 2" xfId="37628" xr:uid="{00000000-0005-0000-0000-0000919B0000}"/>
    <cellStyle name="Normal 4 2 2 4 3 3 3" xfId="37629" xr:uid="{00000000-0005-0000-0000-0000929B0000}"/>
    <cellStyle name="Normal 4 2 2 4 3 3 4" xfId="37630" xr:uid="{00000000-0005-0000-0000-0000939B0000}"/>
    <cellStyle name="Normal 4 2 2 4 3 3 5" xfId="37631" xr:uid="{00000000-0005-0000-0000-0000949B0000}"/>
    <cellStyle name="Normal 4 2 2 4 3 3 6" xfId="37632" xr:uid="{00000000-0005-0000-0000-0000959B0000}"/>
    <cellStyle name="Normal 4 2 2 4 3 3 7" xfId="37633" xr:uid="{00000000-0005-0000-0000-0000969B0000}"/>
    <cellStyle name="Normal 4 2 2 4 3 4" xfId="37634" xr:uid="{00000000-0005-0000-0000-0000979B0000}"/>
    <cellStyle name="Normal 4 2 2 4 3 5" xfId="37635" xr:uid="{00000000-0005-0000-0000-0000989B0000}"/>
    <cellStyle name="Normal 4 2 2 4 3 6" xfId="37636" xr:uid="{00000000-0005-0000-0000-0000999B0000}"/>
    <cellStyle name="Normal 4 2 2 4 3 7" xfId="37637" xr:uid="{00000000-0005-0000-0000-00009A9B0000}"/>
    <cellStyle name="Normal 4 2 2 4 3 8" xfId="37638" xr:uid="{00000000-0005-0000-0000-00009B9B0000}"/>
    <cellStyle name="Normal 4 2 2 4 3 9" xfId="37639" xr:uid="{00000000-0005-0000-0000-00009C9B0000}"/>
    <cellStyle name="Normal 4 2 2 4 4" xfId="37640" xr:uid="{00000000-0005-0000-0000-00009D9B0000}"/>
    <cellStyle name="Normal 4 2 2 4 4 2" xfId="37641" xr:uid="{00000000-0005-0000-0000-00009E9B0000}"/>
    <cellStyle name="Normal 4 2 2 4 4 2 2" xfId="37642" xr:uid="{00000000-0005-0000-0000-00009F9B0000}"/>
    <cellStyle name="Normal 4 2 2 4 4 2 3" xfId="37643" xr:uid="{00000000-0005-0000-0000-0000A09B0000}"/>
    <cellStyle name="Normal 4 2 2 4 4 2 4" xfId="37644" xr:uid="{00000000-0005-0000-0000-0000A19B0000}"/>
    <cellStyle name="Normal 4 2 2 4 4 2 5" xfId="37645" xr:uid="{00000000-0005-0000-0000-0000A29B0000}"/>
    <cellStyle name="Normal 4 2 2 4 4 2 6" xfId="37646" xr:uid="{00000000-0005-0000-0000-0000A39B0000}"/>
    <cellStyle name="Normal 4 2 2 4 4 2 7" xfId="37647" xr:uid="{00000000-0005-0000-0000-0000A49B0000}"/>
    <cellStyle name="Normal 4 2 2 4 4 3" xfId="37648" xr:uid="{00000000-0005-0000-0000-0000A59B0000}"/>
    <cellStyle name="Normal 4 2 2 4 4 4" xfId="37649" xr:uid="{00000000-0005-0000-0000-0000A69B0000}"/>
    <cellStyle name="Normal 4 2 2 4 4 5" xfId="37650" xr:uid="{00000000-0005-0000-0000-0000A79B0000}"/>
    <cellStyle name="Normal 4 2 2 4 4 6" xfId="37651" xr:uid="{00000000-0005-0000-0000-0000A89B0000}"/>
    <cellStyle name="Normal 4 2 2 4 4 7" xfId="37652" xr:uid="{00000000-0005-0000-0000-0000A99B0000}"/>
    <cellStyle name="Normal 4 2 2 4 4 8" xfId="37653" xr:uid="{00000000-0005-0000-0000-0000AA9B0000}"/>
    <cellStyle name="Normal 4 2 2 4 5" xfId="37654" xr:uid="{00000000-0005-0000-0000-0000AB9B0000}"/>
    <cellStyle name="Normal 4 2 2 4 5 2" xfId="37655" xr:uid="{00000000-0005-0000-0000-0000AC9B0000}"/>
    <cellStyle name="Normal 4 2 2 4 5 3" xfId="37656" xr:uid="{00000000-0005-0000-0000-0000AD9B0000}"/>
    <cellStyle name="Normal 4 2 2 4 5 4" xfId="37657" xr:uid="{00000000-0005-0000-0000-0000AE9B0000}"/>
    <cellStyle name="Normal 4 2 2 4 5 5" xfId="37658" xr:uid="{00000000-0005-0000-0000-0000AF9B0000}"/>
    <cellStyle name="Normal 4 2 2 4 5 6" xfId="37659" xr:uid="{00000000-0005-0000-0000-0000B09B0000}"/>
    <cellStyle name="Normal 4 2 2 4 5 7" xfId="37660" xr:uid="{00000000-0005-0000-0000-0000B19B0000}"/>
    <cellStyle name="Normal 4 2 2 4 6" xfId="37661" xr:uid="{00000000-0005-0000-0000-0000B29B0000}"/>
    <cellStyle name="Normal 4 2 2 4 7" xfId="37662" xr:uid="{00000000-0005-0000-0000-0000B39B0000}"/>
    <cellStyle name="Normal 4 2 2 4 8" xfId="37663" xr:uid="{00000000-0005-0000-0000-0000B49B0000}"/>
    <cellStyle name="Normal 4 2 2 4 9" xfId="37664" xr:uid="{00000000-0005-0000-0000-0000B59B0000}"/>
    <cellStyle name="Normal 4 2 2 5" xfId="37665" xr:uid="{00000000-0005-0000-0000-0000B69B0000}"/>
    <cellStyle name="Normal 4 2 2 5 10" xfId="37666" xr:uid="{00000000-0005-0000-0000-0000B79B0000}"/>
    <cellStyle name="Normal 4 2 2 5 11" xfId="37667" xr:uid="{00000000-0005-0000-0000-0000B89B0000}"/>
    <cellStyle name="Normal 4 2 2 5 2" xfId="37668" xr:uid="{00000000-0005-0000-0000-0000B99B0000}"/>
    <cellStyle name="Normal 4 2 2 5 2 10" xfId="37669" xr:uid="{00000000-0005-0000-0000-0000BA9B0000}"/>
    <cellStyle name="Normal 4 2 2 5 2 2" xfId="37670" xr:uid="{00000000-0005-0000-0000-0000BB9B0000}"/>
    <cellStyle name="Normal 4 2 2 5 2 2 2" xfId="37671" xr:uid="{00000000-0005-0000-0000-0000BC9B0000}"/>
    <cellStyle name="Normal 4 2 2 5 2 2 2 2" xfId="37672" xr:uid="{00000000-0005-0000-0000-0000BD9B0000}"/>
    <cellStyle name="Normal 4 2 2 5 2 2 2 3" xfId="37673" xr:uid="{00000000-0005-0000-0000-0000BE9B0000}"/>
    <cellStyle name="Normal 4 2 2 5 2 2 2 4" xfId="37674" xr:uid="{00000000-0005-0000-0000-0000BF9B0000}"/>
    <cellStyle name="Normal 4 2 2 5 2 2 2 5" xfId="37675" xr:uid="{00000000-0005-0000-0000-0000C09B0000}"/>
    <cellStyle name="Normal 4 2 2 5 2 2 2 6" xfId="37676" xr:uid="{00000000-0005-0000-0000-0000C19B0000}"/>
    <cellStyle name="Normal 4 2 2 5 2 2 2 7" xfId="37677" xr:uid="{00000000-0005-0000-0000-0000C29B0000}"/>
    <cellStyle name="Normal 4 2 2 5 2 2 3" xfId="37678" xr:uid="{00000000-0005-0000-0000-0000C39B0000}"/>
    <cellStyle name="Normal 4 2 2 5 2 2 4" xfId="37679" xr:uid="{00000000-0005-0000-0000-0000C49B0000}"/>
    <cellStyle name="Normal 4 2 2 5 2 2 5" xfId="37680" xr:uid="{00000000-0005-0000-0000-0000C59B0000}"/>
    <cellStyle name="Normal 4 2 2 5 2 2 6" xfId="37681" xr:uid="{00000000-0005-0000-0000-0000C69B0000}"/>
    <cellStyle name="Normal 4 2 2 5 2 2 7" xfId="37682" xr:uid="{00000000-0005-0000-0000-0000C79B0000}"/>
    <cellStyle name="Normal 4 2 2 5 2 2 8" xfId="37683" xr:uid="{00000000-0005-0000-0000-0000C89B0000}"/>
    <cellStyle name="Normal 4 2 2 5 2 3" xfId="37684" xr:uid="{00000000-0005-0000-0000-0000C99B0000}"/>
    <cellStyle name="Normal 4 2 2 5 2 3 2" xfId="37685" xr:uid="{00000000-0005-0000-0000-0000CA9B0000}"/>
    <cellStyle name="Normal 4 2 2 5 2 3 2 2" xfId="37686" xr:uid="{00000000-0005-0000-0000-0000CB9B0000}"/>
    <cellStyle name="Normal 4 2 2 5 2 3 2 3" xfId="37687" xr:uid="{00000000-0005-0000-0000-0000CC9B0000}"/>
    <cellStyle name="Normal 4 2 2 5 2 3 2 4" xfId="37688" xr:uid="{00000000-0005-0000-0000-0000CD9B0000}"/>
    <cellStyle name="Normal 4 2 2 5 2 3 2 5" xfId="37689" xr:uid="{00000000-0005-0000-0000-0000CE9B0000}"/>
    <cellStyle name="Normal 4 2 2 5 2 3 2 6" xfId="37690" xr:uid="{00000000-0005-0000-0000-0000CF9B0000}"/>
    <cellStyle name="Normal 4 2 2 5 2 3 2 7" xfId="37691" xr:uid="{00000000-0005-0000-0000-0000D09B0000}"/>
    <cellStyle name="Normal 4 2 2 5 2 3 3" xfId="37692" xr:uid="{00000000-0005-0000-0000-0000D19B0000}"/>
    <cellStyle name="Normal 4 2 2 5 2 3 4" xfId="37693" xr:uid="{00000000-0005-0000-0000-0000D29B0000}"/>
    <cellStyle name="Normal 4 2 2 5 2 3 5" xfId="37694" xr:uid="{00000000-0005-0000-0000-0000D39B0000}"/>
    <cellStyle name="Normal 4 2 2 5 2 3 6" xfId="37695" xr:uid="{00000000-0005-0000-0000-0000D49B0000}"/>
    <cellStyle name="Normal 4 2 2 5 2 3 7" xfId="37696" xr:uid="{00000000-0005-0000-0000-0000D59B0000}"/>
    <cellStyle name="Normal 4 2 2 5 2 3 8" xfId="37697" xr:uid="{00000000-0005-0000-0000-0000D69B0000}"/>
    <cellStyle name="Normal 4 2 2 5 2 4" xfId="37698" xr:uid="{00000000-0005-0000-0000-0000D79B0000}"/>
    <cellStyle name="Normal 4 2 2 5 2 4 2" xfId="37699" xr:uid="{00000000-0005-0000-0000-0000D89B0000}"/>
    <cellStyle name="Normal 4 2 2 5 2 4 3" xfId="37700" xr:uid="{00000000-0005-0000-0000-0000D99B0000}"/>
    <cellStyle name="Normal 4 2 2 5 2 4 4" xfId="37701" xr:uid="{00000000-0005-0000-0000-0000DA9B0000}"/>
    <cellStyle name="Normal 4 2 2 5 2 4 5" xfId="37702" xr:uid="{00000000-0005-0000-0000-0000DB9B0000}"/>
    <cellStyle name="Normal 4 2 2 5 2 4 6" xfId="37703" xr:uid="{00000000-0005-0000-0000-0000DC9B0000}"/>
    <cellStyle name="Normal 4 2 2 5 2 4 7" xfId="37704" xr:uid="{00000000-0005-0000-0000-0000DD9B0000}"/>
    <cellStyle name="Normal 4 2 2 5 2 5" xfId="37705" xr:uid="{00000000-0005-0000-0000-0000DE9B0000}"/>
    <cellStyle name="Normal 4 2 2 5 2 6" xfId="37706" xr:uid="{00000000-0005-0000-0000-0000DF9B0000}"/>
    <cellStyle name="Normal 4 2 2 5 2 7" xfId="37707" xr:uid="{00000000-0005-0000-0000-0000E09B0000}"/>
    <cellStyle name="Normal 4 2 2 5 2 8" xfId="37708" xr:uid="{00000000-0005-0000-0000-0000E19B0000}"/>
    <cellStyle name="Normal 4 2 2 5 2 9" xfId="37709" xr:uid="{00000000-0005-0000-0000-0000E29B0000}"/>
    <cellStyle name="Normal 4 2 2 5 3" xfId="37710" xr:uid="{00000000-0005-0000-0000-0000E39B0000}"/>
    <cellStyle name="Normal 4 2 2 5 3 2" xfId="37711" xr:uid="{00000000-0005-0000-0000-0000E49B0000}"/>
    <cellStyle name="Normal 4 2 2 5 3 2 2" xfId="37712" xr:uid="{00000000-0005-0000-0000-0000E59B0000}"/>
    <cellStyle name="Normal 4 2 2 5 3 2 2 2" xfId="37713" xr:uid="{00000000-0005-0000-0000-0000E69B0000}"/>
    <cellStyle name="Normal 4 2 2 5 3 2 2 3" xfId="37714" xr:uid="{00000000-0005-0000-0000-0000E79B0000}"/>
    <cellStyle name="Normal 4 2 2 5 3 2 2 4" xfId="37715" xr:uid="{00000000-0005-0000-0000-0000E89B0000}"/>
    <cellStyle name="Normal 4 2 2 5 3 2 2 5" xfId="37716" xr:uid="{00000000-0005-0000-0000-0000E99B0000}"/>
    <cellStyle name="Normal 4 2 2 5 3 2 2 6" xfId="37717" xr:uid="{00000000-0005-0000-0000-0000EA9B0000}"/>
    <cellStyle name="Normal 4 2 2 5 3 2 2 7" xfId="37718" xr:uid="{00000000-0005-0000-0000-0000EB9B0000}"/>
    <cellStyle name="Normal 4 2 2 5 3 2 3" xfId="37719" xr:uid="{00000000-0005-0000-0000-0000EC9B0000}"/>
    <cellStyle name="Normal 4 2 2 5 3 2 4" xfId="37720" xr:uid="{00000000-0005-0000-0000-0000ED9B0000}"/>
    <cellStyle name="Normal 4 2 2 5 3 2 5" xfId="37721" xr:uid="{00000000-0005-0000-0000-0000EE9B0000}"/>
    <cellStyle name="Normal 4 2 2 5 3 2 6" xfId="37722" xr:uid="{00000000-0005-0000-0000-0000EF9B0000}"/>
    <cellStyle name="Normal 4 2 2 5 3 2 7" xfId="37723" xr:uid="{00000000-0005-0000-0000-0000F09B0000}"/>
    <cellStyle name="Normal 4 2 2 5 3 2 8" xfId="37724" xr:uid="{00000000-0005-0000-0000-0000F19B0000}"/>
    <cellStyle name="Normal 4 2 2 5 3 3" xfId="37725" xr:uid="{00000000-0005-0000-0000-0000F29B0000}"/>
    <cellStyle name="Normal 4 2 2 5 3 3 2" xfId="37726" xr:uid="{00000000-0005-0000-0000-0000F39B0000}"/>
    <cellStyle name="Normal 4 2 2 5 3 3 3" xfId="37727" xr:uid="{00000000-0005-0000-0000-0000F49B0000}"/>
    <cellStyle name="Normal 4 2 2 5 3 3 4" xfId="37728" xr:uid="{00000000-0005-0000-0000-0000F59B0000}"/>
    <cellStyle name="Normal 4 2 2 5 3 3 5" xfId="37729" xr:uid="{00000000-0005-0000-0000-0000F69B0000}"/>
    <cellStyle name="Normal 4 2 2 5 3 3 6" xfId="37730" xr:uid="{00000000-0005-0000-0000-0000F79B0000}"/>
    <cellStyle name="Normal 4 2 2 5 3 3 7" xfId="37731" xr:uid="{00000000-0005-0000-0000-0000F89B0000}"/>
    <cellStyle name="Normal 4 2 2 5 3 4" xfId="37732" xr:uid="{00000000-0005-0000-0000-0000F99B0000}"/>
    <cellStyle name="Normal 4 2 2 5 3 5" xfId="37733" xr:uid="{00000000-0005-0000-0000-0000FA9B0000}"/>
    <cellStyle name="Normal 4 2 2 5 3 6" xfId="37734" xr:uid="{00000000-0005-0000-0000-0000FB9B0000}"/>
    <cellStyle name="Normal 4 2 2 5 3 7" xfId="37735" xr:uid="{00000000-0005-0000-0000-0000FC9B0000}"/>
    <cellStyle name="Normal 4 2 2 5 3 8" xfId="37736" xr:uid="{00000000-0005-0000-0000-0000FD9B0000}"/>
    <cellStyle name="Normal 4 2 2 5 3 9" xfId="37737" xr:uid="{00000000-0005-0000-0000-0000FE9B0000}"/>
    <cellStyle name="Normal 4 2 2 5 4" xfId="37738" xr:uid="{00000000-0005-0000-0000-0000FF9B0000}"/>
    <cellStyle name="Normal 4 2 2 5 4 2" xfId="37739" xr:uid="{00000000-0005-0000-0000-0000009C0000}"/>
    <cellStyle name="Normal 4 2 2 5 4 2 2" xfId="37740" xr:uid="{00000000-0005-0000-0000-0000019C0000}"/>
    <cellStyle name="Normal 4 2 2 5 4 2 3" xfId="37741" xr:uid="{00000000-0005-0000-0000-0000029C0000}"/>
    <cellStyle name="Normal 4 2 2 5 4 2 4" xfId="37742" xr:uid="{00000000-0005-0000-0000-0000039C0000}"/>
    <cellStyle name="Normal 4 2 2 5 4 2 5" xfId="37743" xr:uid="{00000000-0005-0000-0000-0000049C0000}"/>
    <cellStyle name="Normal 4 2 2 5 4 2 6" xfId="37744" xr:uid="{00000000-0005-0000-0000-0000059C0000}"/>
    <cellStyle name="Normal 4 2 2 5 4 2 7" xfId="37745" xr:uid="{00000000-0005-0000-0000-0000069C0000}"/>
    <cellStyle name="Normal 4 2 2 5 4 3" xfId="37746" xr:uid="{00000000-0005-0000-0000-0000079C0000}"/>
    <cellStyle name="Normal 4 2 2 5 4 4" xfId="37747" xr:uid="{00000000-0005-0000-0000-0000089C0000}"/>
    <cellStyle name="Normal 4 2 2 5 4 5" xfId="37748" xr:uid="{00000000-0005-0000-0000-0000099C0000}"/>
    <cellStyle name="Normal 4 2 2 5 4 6" xfId="37749" xr:uid="{00000000-0005-0000-0000-00000A9C0000}"/>
    <cellStyle name="Normal 4 2 2 5 4 7" xfId="37750" xr:uid="{00000000-0005-0000-0000-00000B9C0000}"/>
    <cellStyle name="Normal 4 2 2 5 4 8" xfId="37751" xr:uid="{00000000-0005-0000-0000-00000C9C0000}"/>
    <cellStyle name="Normal 4 2 2 5 5" xfId="37752" xr:uid="{00000000-0005-0000-0000-00000D9C0000}"/>
    <cellStyle name="Normal 4 2 2 5 5 2" xfId="37753" xr:uid="{00000000-0005-0000-0000-00000E9C0000}"/>
    <cellStyle name="Normal 4 2 2 5 5 3" xfId="37754" xr:uid="{00000000-0005-0000-0000-00000F9C0000}"/>
    <cellStyle name="Normal 4 2 2 5 5 4" xfId="37755" xr:uid="{00000000-0005-0000-0000-0000109C0000}"/>
    <cellStyle name="Normal 4 2 2 5 5 5" xfId="37756" xr:uid="{00000000-0005-0000-0000-0000119C0000}"/>
    <cellStyle name="Normal 4 2 2 5 5 6" xfId="37757" xr:uid="{00000000-0005-0000-0000-0000129C0000}"/>
    <cellStyle name="Normal 4 2 2 5 5 7" xfId="37758" xr:uid="{00000000-0005-0000-0000-0000139C0000}"/>
    <cellStyle name="Normal 4 2 2 5 6" xfId="37759" xr:uid="{00000000-0005-0000-0000-0000149C0000}"/>
    <cellStyle name="Normal 4 2 2 5 7" xfId="37760" xr:uid="{00000000-0005-0000-0000-0000159C0000}"/>
    <cellStyle name="Normal 4 2 2 5 8" xfId="37761" xr:uid="{00000000-0005-0000-0000-0000169C0000}"/>
    <cellStyle name="Normal 4 2 2 5 9" xfId="37762" xr:uid="{00000000-0005-0000-0000-0000179C0000}"/>
    <cellStyle name="Normal 4 2 2 6" xfId="37763" xr:uid="{00000000-0005-0000-0000-0000189C0000}"/>
    <cellStyle name="Normal 4 2 2 6 10" xfId="37764" xr:uid="{00000000-0005-0000-0000-0000199C0000}"/>
    <cellStyle name="Normal 4 2 2 6 2" xfId="37765" xr:uid="{00000000-0005-0000-0000-00001A9C0000}"/>
    <cellStyle name="Normal 4 2 2 6 2 2" xfId="37766" xr:uid="{00000000-0005-0000-0000-00001B9C0000}"/>
    <cellStyle name="Normal 4 2 2 6 2 2 2" xfId="37767" xr:uid="{00000000-0005-0000-0000-00001C9C0000}"/>
    <cellStyle name="Normal 4 2 2 6 2 2 2 2" xfId="37768" xr:uid="{00000000-0005-0000-0000-00001D9C0000}"/>
    <cellStyle name="Normal 4 2 2 6 2 2 2 3" xfId="37769" xr:uid="{00000000-0005-0000-0000-00001E9C0000}"/>
    <cellStyle name="Normal 4 2 2 6 2 2 2 4" xfId="37770" xr:uid="{00000000-0005-0000-0000-00001F9C0000}"/>
    <cellStyle name="Normal 4 2 2 6 2 2 2 5" xfId="37771" xr:uid="{00000000-0005-0000-0000-0000209C0000}"/>
    <cellStyle name="Normal 4 2 2 6 2 2 2 6" xfId="37772" xr:uid="{00000000-0005-0000-0000-0000219C0000}"/>
    <cellStyle name="Normal 4 2 2 6 2 2 2 7" xfId="37773" xr:uid="{00000000-0005-0000-0000-0000229C0000}"/>
    <cellStyle name="Normal 4 2 2 6 2 2 3" xfId="37774" xr:uid="{00000000-0005-0000-0000-0000239C0000}"/>
    <cellStyle name="Normal 4 2 2 6 2 2 4" xfId="37775" xr:uid="{00000000-0005-0000-0000-0000249C0000}"/>
    <cellStyle name="Normal 4 2 2 6 2 2 5" xfId="37776" xr:uid="{00000000-0005-0000-0000-0000259C0000}"/>
    <cellStyle name="Normal 4 2 2 6 2 2 6" xfId="37777" xr:uid="{00000000-0005-0000-0000-0000269C0000}"/>
    <cellStyle name="Normal 4 2 2 6 2 2 7" xfId="37778" xr:uid="{00000000-0005-0000-0000-0000279C0000}"/>
    <cellStyle name="Normal 4 2 2 6 2 2 8" xfId="37779" xr:uid="{00000000-0005-0000-0000-0000289C0000}"/>
    <cellStyle name="Normal 4 2 2 6 2 3" xfId="37780" xr:uid="{00000000-0005-0000-0000-0000299C0000}"/>
    <cellStyle name="Normal 4 2 2 6 2 3 2" xfId="37781" xr:uid="{00000000-0005-0000-0000-00002A9C0000}"/>
    <cellStyle name="Normal 4 2 2 6 2 3 3" xfId="37782" xr:uid="{00000000-0005-0000-0000-00002B9C0000}"/>
    <cellStyle name="Normal 4 2 2 6 2 3 4" xfId="37783" xr:uid="{00000000-0005-0000-0000-00002C9C0000}"/>
    <cellStyle name="Normal 4 2 2 6 2 3 5" xfId="37784" xr:uid="{00000000-0005-0000-0000-00002D9C0000}"/>
    <cellStyle name="Normal 4 2 2 6 2 3 6" xfId="37785" xr:uid="{00000000-0005-0000-0000-00002E9C0000}"/>
    <cellStyle name="Normal 4 2 2 6 2 3 7" xfId="37786" xr:uid="{00000000-0005-0000-0000-00002F9C0000}"/>
    <cellStyle name="Normal 4 2 2 6 2 4" xfId="37787" xr:uid="{00000000-0005-0000-0000-0000309C0000}"/>
    <cellStyle name="Normal 4 2 2 6 2 5" xfId="37788" xr:uid="{00000000-0005-0000-0000-0000319C0000}"/>
    <cellStyle name="Normal 4 2 2 6 2 6" xfId="37789" xr:uid="{00000000-0005-0000-0000-0000329C0000}"/>
    <cellStyle name="Normal 4 2 2 6 2 7" xfId="37790" xr:uid="{00000000-0005-0000-0000-0000339C0000}"/>
    <cellStyle name="Normal 4 2 2 6 2 8" xfId="37791" xr:uid="{00000000-0005-0000-0000-0000349C0000}"/>
    <cellStyle name="Normal 4 2 2 6 2 9" xfId="37792" xr:uid="{00000000-0005-0000-0000-0000359C0000}"/>
    <cellStyle name="Normal 4 2 2 6 3" xfId="37793" xr:uid="{00000000-0005-0000-0000-0000369C0000}"/>
    <cellStyle name="Normal 4 2 2 6 3 2" xfId="37794" xr:uid="{00000000-0005-0000-0000-0000379C0000}"/>
    <cellStyle name="Normal 4 2 2 6 3 2 2" xfId="37795" xr:uid="{00000000-0005-0000-0000-0000389C0000}"/>
    <cellStyle name="Normal 4 2 2 6 3 2 3" xfId="37796" xr:uid="{00000000-0005-0000-0000-0000399C0000}"/>
    <cellStyle name="Normal 4 2 2 6 3 2 4" xfId="37797" xr:uid="{00000000-0005-0000-0000-00003A9C0000}"/>
    <cellStyle name="Normal 4 2 2 6 3 2 5" xfId="37798" xr:uid="{00000000-0005-0000-0000-00003B9C0000}"/>
    <cellStyle name="Normal 4 2 2 6 3 2 6" xfId="37799" xr:uid="{00000000-0005-0000-0000-00003C9C0000}"/>
    <cellStyle name="Normal 4 2 2 6 3 2 7" xfId="37800" xr:uid="{00000000-0005-0000-0000-00003D9C0000}"/>
    <cellStyle name="Normal 4 2 2 6 3 3" xfId="37801" xr:uid="{00000000-0005-0000-0000-00003E9C0000}"/>
    <cellStyle name="Normal 4 2 2 6 3 4" xfId="37802" xr:uid="{00000000-0005-0000-0000-00003F9C0000}"/>
    <cellStyle name="Normal 4 2 2 6 3 5" xfId="37803" xr:uid="{00000000-0005-0000-0000-0000409C0000}"/>
    <cellStyle name="Normal 4 2 2 6 3 6" xfId="37804" xr:uid="{00000000-0005-0000-0000-0000419C0000}"/>
    <cellStyle name="Normal 4 2 2 6 3 7" xfId="37805" xr:uid="{00000000-0005-0000-0000-0000429C0000}"/>
    <cellStyle name="Normal 4 2 2 6 3 8" xfId="37806" xr:uid="{00000000-0005-0000-0000-0000439C0000}"/>
    <cellStyle name="Normal 4 2 2 6 4" xfId="37807" xr:uid="{00000000-0005-0000-0000-0000449C0000}"/>
    <cellStyle name="Normal 4 2 2 6 4 2" xfId="37808" xr:uid="{00000000-0005-0000-0000-0000459C0000}"/>
    <cellStyle name="Normal 4 2 2 6 4 3" xfId="37809" xr:uid="{00000000-0005-0000-0000-0000469C0000}"/>
    <cellStyle name="Normal 4 2 2 6 4 4" xfId="37810" xr:uid="{00000000-0005-0000-0000-0000479C0000}"/>
    <cellStyle name="Normal 4 2 2 6 4 5" xfId="37811" xr:uid="{00000000-0005-0000-0000-0000489C0000}"/>
    <cellStyle name="Normal 4 2 2 6 4 6" xfId="37812" xr:uid="{00000000-0005-0000-0000-0000499C0000}"/>
    <cellStyle name="Normal 4 2 2 6 4 7" xfId="37813" xr:uid="{00000000-0005-0000-0000-00004A9C0000}"/>
    <cellStyle name="Normal 4 2 2 6 5" xfId="37814" xr:uid="{00000000-0005-0000-0000-00004B9C0000}"/>
    <cellStyle name="Normal 4 2 2 6 6" xfId="37815" xr:uid="{00000000-0005-0000-0000-00004C9C0000}"/>
    <cellStyle name="Normal 4 2 2 6 7" xfId="37816" xr:uid="{00000000-0005-0000-0000-00004D9C0000}"/>
    <cellStyle name="Normal 4 2 2 6 8" xfId="37817" xr:uid="{00000000-0005-0000-0000-00004E9C0000}"/>
    <cellStyle name="Normal 4 2 2 6 9" xfId="37818" xr:uid="{00000000-0005-0000-0000-00004F9C0000}"/>
    <cellStyle name="Normal 4 2 2 7" xfId="37819" xr:uid="{00000000-0005-0000-0000-0000509C0000}"/>
    <cellStyle name="Normal 4 2 2 7 2" xfId="37820" xr:uid="{00000000-0005-0000-0000-0000519C0000}"/>
    <cellStyle name="Normal 4 2 2 7 2 2" xfId="37821" xr:uid="{00000000-0005-0000-0000-0000529C0000}"/>
    <cellStyle name="Normal 4 2 2 7 2 2 2" xfId="37822" xr:uid="{00000000-0005-0000-0000-0000539C0000}"/>
    <cellStyle name="Normal 4 2 2 7 2 2 3" xfId="37823" xr:uid="{00000000-0005-0000-0000-0000549C0000}"/>
    <cellStyle name="Normal 4 2 2 7 2 2 4" xfId="37824" xr:uid="{00000000-0005-0000-0000-0000559C0000}"/>
    <cellStyle name="Normal 4 2 2 7 2 2 5" xfId="37825" xr:uid="{00000000-0005-0000-0000-0000569C0000}"/>
    <cellStyle name="Normal 4 2 2 7 2 2 6" xfId="37826" xr:uid="{00000000-0005-0000-0000-0000579C0000}"/>
    <cellStyle name="Normal 4 2 2 7 2 2 7" xfId="37827" xr:uid="{00000000-0005-0000-0000-0000589C0000}"/>
    <cellStyle name="Normal 4 2 2 7 2 3" xfId="37828" xr:uid="{00000000-0005-0000-0000-0000599C0000}"/>
    <cellStyle name="Normal 4 2 2 7 2 4" xfId="37829" xr:uid="{00000000-0005-0000-0000-00005A9C0000}"/>
    <cellStyle name="Normal 4 2 2 7 2 5" xfId="37830" xr:uid="{00000000-0005-0000-0000-00005B9C0000}"/>
    <cellStyle name="Normal 4 2 2 7 2 6" xfId="37831" xr:uid="{00000000-0005-0000-0000-00005C9C0000}"/>
    <cellStyle name="Normal 4 2 2 7 2 7" xfId="37832" xr:uid="{00000000-0005-0000-0000-00005D9C0000}"/>
    <cellStyle name="Normal 4 2 2 7 2 8" xfId="37833" xr:uid="{00000000-0005-0000-0000-00005E9C0000}"/>
    <cellStyle name="Normal 4 2 2 7 3" xfId="37834" xr:uid="{00000000-0005-0000-0000-00005F9C0000}"/>
    <cellStyle name="Normal 4 2 2 7 3 2" xfId="37835" xr:uid="{00000000-0005-0000-0000-0000609C0000}"/>
    <cellStyle name="Normal 4 2 2 7 3 3" xfId="37836" xr:uid="{00000000-0005-0000-0000-0000619C0000}"/>
    <cellStyle name="Normal 4 2 2 7 3 4" xfId="37837" xr:uid="{00000000-0005-0000-0000-0000629C0000}"/>
    <cellStyle name="Normal 4 2 2 7 3 5" xfId="37838" xr:uid="{00000000-0005-0000-0000-0000639C0000}"/>
    <cellStyle name="Normal 4 2 2 7 3 6" xfId="37839" xr:uid="{00000000-0005-0000-0000-0000649C0000}"/>
    <cellStyle name="Normal 4 2 2 7 3 7" xfId="37840" xr:uid="{00000000-0005-0000-0000-0000659C0000}"/>
    <cellStyle name="Normal 4 2 2 7 4" xfId="37841" xr:uid="{00000000-0005-0000-0000-0000669C0000}"/>
    <cellStyle name="Normal 4 2 2 7 5" xfId="37842" xr:uid="{00000000-0005-0000-0000-0000679C0000}"/>
    <cellStyle name="Normal 4 2 2 7 6" xfId="37843" xr:uid="{00000000-0005-0000-0000-0000689C0000}"/>
    <cellStyle name="Normal 4 2 2 7 7" xfId="37844" xr:uid="{00000000-0005-0000-0000-0000699C0000}"/>
    <cellStyle name="Normal 4 2 2 7 8" xfId="37845" xr:uid="{00000000-0005-0000-0000-00006A9C0000}"/>
    <cellStyle name="Normal 4 2 2 7 9" xfId="37846" xr:uid="{00000000-0005-0000-0000-00006B9C0000}"/>
    <cellStyle name="Normal 4 2 2 8" xfId="37847" xr:uid="{00000000-0005-0000-0000-00006C9C0000}"/>
    <cellStyle name="Normal 4 2 2 8 2" xfId="37848" xr:uid="{00000000-0005-0000-0000-00006D9C0000}"/>
    <cellStyle name="Normal 4 2 2 8 2 2" xfId="37849" xr:uid="{00000000-0005-0000-0000-00006E9C0000}"/>
    <cellStyle name="Normal 4 2 2 8 2 3" xfId="37850" xr:uid="{00000000-0005-0000-0000-00006F9C0000}"/>
    <cellStyle name="Normal 4 2 2 8 2 4" xfId="37851" xr:uid="{00000000-0005-0000-0000-0000709C0000}"/>
    <cellStyle name="Normal 4 2 2 8 2 5" xfId="37852" xr:uid="{00000000-0005-0000-0000-0000719C0000}"/>
    <cellStyle name="Normal 4 2 2 8 2 6" xfId="37853" xr:uid="{00000000-0005-0000-0000-0000729C0000}"/>
    <cellStyle name="Normal 4 2 2 8 2 7" xfId="37854" xr:uid="{00000000-0005-0000-0000-0000739C0000}"/>
    <cellStyle name="Normal 4 2 2 8 3" xfId="37855" xr:uid="{00000000-0005-0000-0000-0000749C0000}"/>
    <cellStyle name="Normal 4 2 2 8 4" xfId="37856" xr:uid="{00000000-0005-0000-0000-0000759C0000}"/>
    <cellStyle name="Normal 4 2 2 8 5" xfId="37857" xr:uid="{00000000-0005-0000-0000-0000769C0000}"/>
    <cellStyle name="Normal 4 2 2 8 6" xfId="37858" xr:uid="{00000000-0005-0000-0000-0000779C0000}"/>
    <cellStyle name="Normal 4 2 2 8 7" xfId="37859" xr:uid="{00000000-0005-0000-0000-0000789C0000}"/>
    <cellStyle name="Normal 4 2 2 8 8" xfId="37860" xr:uid="{00000000-0005-0000-0000-0000799C0000}"/>
    <cellStyle name="Normal 4 2 2 9" xfId="37861" xr:uid="{00000000-0005-0000-0000-00007A9C0000}"/>
    <cellStyle name="Normal 4 2 2 9 2" xfId="37862" xr:uid="{00000000-0005-0000-0000-00007B9C0000}"/>
    <cellStyle name="Normal 4 2 2 9 3" xfId="37863" xr:uid="{00000000-0005-0000-0000-00007C9C0000}"/>
    <cellStyle name="Normal 4 2 2 9 4" xfId="37864" xr:uid="{00000000-0005-0000-0000-00007D9C0000}"/>
    <cellStyle name="Normal 4 2 2 9 5" xfId="37865" xr:uid="{00000000-0005-0000-0000-00007E9C0000}"/>
    <cellStyle name="Normal 4 2 2 9 6" xfId="37866" xr:uid="{00000000-0005-0000-0000-00007F9C0000}"/>
    <cellStyle name="Normal 4 2 2 9 7" xfId="37867" xr:uid="{00000000-0005-0000-0000-0000809C0000}"/>
    <cellStyle name="Normal 4 2 3" xfId="2887" xr:uid="{00000000-0005-0000-0000-0000819C0000}"/>
    <cellStyle name="Normal 4 2 3 10" xfId="37868" xr:uid="{00000000-0005-0000-0000-0000829C0000}"/>
    <cellStyle name="Normal 4 2 3 11" xfId="37869" xr:uid="{00000000-0005-0000-0000-0000839C0000}"/>
    <cellStyle name="Normal 4 2 3 12" xfId="37870" xr:uid="{00000000-0005-0000-0000-0000849C0000}"/>
    <cellStyle name="Normal 4 2 3 13" xfId="37871" xr:uid="{00000000-0005-0000-0000-0000859C0000}"/>
    <cellStyle name="Normal 4 2 3 14" xfId="37872" xr:uid="{00000000-0005-0000-0000-0000869C0000}"/>
    <cellStyle name="Normal 4 2 3 15" xfId="37873" xr:uid="{00000000-0005-0000-0000-0000879C0000}"/>
    <cellStyle name="Normal 4 2 3 16" xfId="37874" xr:uid="{00000000-0005-0000-0000-0000889C0000}"/>
    <cellStyle name="Normal 4 2 3 2" xfId="37875" xr:uid="{00000000-0005-0000-0000-0000899C0000}"/>
    <cellStyle name="Normal 4 2 3 2 10" xfId="37876" xr:uid="{00000000-0005-0000-0000-00008A9C0000}"/>
    <cellStyle name="Normal 4 2 3 2 11" xfId="37877" xr:uid="{00000000-0005-0000-0000-00008B9C0000}"/>
    <cellStyle name="Normal 4 2 3 2 12" xfId="37878" xr:uid="{00000000-0005-0000-0000-00008C9C0000}"/>
    <cellStyle name="Normal 4 2 3 2 2" xfId="37879" xr:uid="{00000000-0005-0000-0000-00008D9C0000}"/>
    <cellStyle name="Normal 4 2 3 2 2 10" xfId="37880" xr:uid="{00000000-0005-0000-0000-00008E9C0000}"/>
    <cellStyle name="Normal 4 2 3 2 2 11" xfId="37881" xr:uid="{00000000-0005-0000-0000-00008F9C0000}"/>
    <cellStyle name="Normal 4 2 3 2 2 2" xfId="37882" xr:uid="{00000000-0005-0000-0000-0000909C0000}"/>
    <cellStyle name="Normal 4 2 3 2 2 2 10" xfId="37883" xr:uid="{00000000-0005-0000-0000-0000919C0000}"/>
    <cellStyle name="Normal 4 2 3 2 2 2 2" xfId="37884" xr:uid="{00000000-0005-0000-0000-0000929C0000}"/>
    <cellStyle name="Normal 4 2 3 2 2 2 2 2" xfId="37885" xr:uid="{00000000-0005-0000-0000-0000939C0000}"/>
    <cellStyle name="Normal 4 2 3 2 2 2 2 2 2" xfId="37886" xr:uid="{00000000-0005-0000-0000-0000949C0000}"/>
    <cellStyle name="Normal 4 2 3 2 2 2 2 2 3" xfId="37887" xr:uid="{00000000-0005-0000-0000-0000959C0000}"/>
    <cellStyle name="Normal 4 2 3 2 2 2 2 2 4" xfId="37888" xr:uid="{00000000-0005-0000-0000-0000969C0000}"/>
    <cellStyle name="Normal 4 2 3 2 2 2 2 2 5" xfId="37889" xr:uid="{00000000-0005-0000-0000-0000979C0000}"/>
    <cellStyle name="Normal 4 2 3 2 2 2 2 2 6" xfId="37890" xr:uid="{00000000-0005-0000-0000-0000989C0000}"/>
    <cellStyle name="Normal 4 2 3 2 2 2 2 2 7" xfId="37891" xr:uid="{00000000-0005-0000-0000-0000999C0000}"/>
    <cellStyle name="Normal 4 2 3 2 2 2 2 3" xfId="37892" xr:uid="{00000000-0005-0000-0000-00009A9C0000}"/>
    <cellStyle name="Normal 4 2 3 2 2 2 2 4" xfId="37893" xr:uid="{00000000-0005-0000-0000-00009B9C0000}"/>
    <cellStyle name="Normal 4 2 3 2 2 2 2 5" xfId="37894" xr:uid="{00000000-0005-0000-0000-00009C9C0000}"/>
    <cellStyle name="Normal 4 2 3 2 2 2 2 6" xfId="37895" xr:uid="{00000000-0005-0000-0000-00009D9C0000}"/>
    <cellStyle name="Normal 4 2 3 2 2 2 2 7" xfId="37896" xr:uid="{00000000-0005-0000-0000-00009E9C0000}"/>
    <cellStyle name="Normal 4 2 3 2 2 2 2 8" xfId="37897" xr:uid="{00000000-0005-0000-0000-00009F9C0000}"/>
    <cellStyle name="Normal 4 2 3 2 2 2 3" xfId="37898" xr:uid="{00000000-0005-0000-0000-0000A09C0000}"/>
    <cellStyle name="Normal 4 2 3 2 2 2 3 2" xfId="37899" xr:uid="{00000000-0005-0000-0000-0000A19C0000}"/>
    <cellStyle name="Normal 4 2 3 2 2 2 3 2 2" xfId="37900" xr:uid="{00000000-0005-0000-0000-0000A29C0000}"/>
    <cellStyle name="Normal 4 2 3 2 2 2 3 2 3" xfId="37901" xr:uid="{00000000-0005-0000-0000-0000A39C0000}"/>
    <cellStyle name="Normal 4 2 3 2 2 2 3 2 4" xfId="37902" xr:uid="{00000000-0005-0000-0000-0000A49C0000}"/>
    <cellStyle name="Normal 4 2 3 2 2 2 3 2 5" xfId="37903" xr:uid="{00000000-0005-0000-0000-0000A59C0000}"/>
    <cellStyle name="Normal 4 2 3 2 2 2 3 2 6" xfId="37904" xr:uid="{00000000-0005-0000-0000-0000A69C0000}"/>
    <cellStyle name="Normal 4 2 3 2 2 2 3 2 7" xfId="37905" xr:uid="{00000000-0005-0000-0000-0000A79C0000}"/>
    <cellStyle name="Normal 4 2 3 2 2 2 3 3" xfId="37906" xr:uid="{00000000-0005-0000-0000-0000A89C0000}"/>
    <cellStyle name="Normal 4 2 3 2 2 2 3 4" xfId="37907" xr:uid="{00000000-0005-0000-0000-0000A99C0000}"/>
    <cellStyle name="Normal 4 2 3 2 2 2 3 5" xfId="37908" xr:uid="{00000000-0005-0000-0000-0000AA9C0000}"/>
    <cellStyle name="Normal 4 2 3 2 2 2 3 6" xfId="37909" xr:uid="{00000000-0005-0000-0000-0000AB9C0000}"/>
    <cellStyle name="Normal 4 2 3 2 2 2 3 7" xfId="37910" xr:uid="{00000000-0005-0000-0000-0000AC9C0000}"/>
    <cellStyle name="Normal 4 2 3 2 2 2 3 8" xfId="37911" xr:uid="{00000000-0005-0000-0000-0000AD9C0000}"/>
    <cellStyle name="Normal 4 2 3 2 2 2 4" xfId="37912" xr:uid="{00000000-0005-0000-0000-0000AE9C0000}"/>
    <cellStyle name="Normal 4 2 3 2 2 2 4 2" xfId="37913" xr:uid="{00000000-0005-0000-0000-0000AF9C0000}"/>
    <cellStyle name="Normal 4 2 3 2 2 2 4 3" xfId="37914" xr:uid="{00000000-0005-0000-0000-0000B09C0000}"/>
    <cellStyle name="Normal 4 2 3 2 2 2 4 4" xfId="37915" xr:uid="{00000000-0005-0000-0000-0000B19C0000}"/>
    <cellStyle name="Normal 4 2 3 2 2 2 4 5" xfId="37916" xr:uid="{00000000-0005-0000-0000-0000B29C0000}"/>
    <cellStyle name="Normal 4 2 3 2 2 2 4 6" xfId="37917" xr:uid="{00000000-0005-0000-0000-0000B39C0000}"/>
    <cellStyle name="Normal 4 2 3 2 2 2 4 7" xfId="37918" xr:uid="{00000000-0005-0000-0000-0000B49C0000}"/>
    <cellStyle name="Normal 4 2 3 2 2 2 5" xfId="37919" xr:uid="{00000000-0005-0000-0000-0000B59C0000}"/>
    <cellStyle name="Normal 4 2 3 2 2 2 6" xfId="37920" xr:uid="{00000000-0005-0000-0000-0000B69C0000}"/>
    <cellStyle name="Normal 4 2 3 2 2 2 7" xfId="37921" xr:uid="{00000000-0005-0000-0000-0000B79C0000}"/>
    <cellStyle name="Normal 4 2 3 2 2 2 8" xfId="37922" xr:uid="{00000000-0005-0000-0000-0000B89C0000}"/>
    <cellStyle name="Normal 4 2 3 2 2 2 9" xfId="37923" xr:uid="{00000000-0005-0000-0000-0000B99C0000}"/>
    <cellStyle name="Normal 4 2 3 2 2 3" xfId="37924" xr:uid="{00000000-0005-0000-0000-0000BA9C0000}"/>
    <cellStyle name="Normal 4 2 3 2 2 3 2" xfId="37925" xr:uid="{00000000-0005-0000-0000-0000BB9C0000}"/>
    <cellStyle name="Normal 4 2 3 2 2 3 2 2" xfId="37926" xr:uid="{00000000-0005-0000-0000-0000BC9C0000}"/>
    <cellStyle name="Normal 4 2 3 2 2 3 2 2 2" xfId="37927" xr:uid="{00000000-0005-0000-0000-0000BD9C0000}"/>
    <cellStyle name="Normal 4 2 3 2 2 3 2 2 3" xfId="37928" xr:uid="{00000000-0005-0000-0000-0000BE9C0000}"/>
    <cellStyle name="Normal 4 2 3 2 2 3 2 2 4" xfId="37929" xr:uid="{00000000-0005-0000-0000-0000BF9C0000}"/>
    <cellStyle name="Normal 4 2 3 2 2 3 2 2 5" xfId="37930" xr:uid="{00000000-0005-0000-0000-0000C09C0000}"/>
    <cellStyle name="Normal 4 2 3 2 2 3 2 2 6" xfId="37931" xr:uid="{00000000-0005-0000-0000-0000C19C0000}"/>
    <cellStyle name="Normal 4 2 3 2 2 3 2 2 7" xfId="37932" xr:uid="{00000000-0005-0000-0000-0000C29C0000}"/>
    <cellStyle name="Normal 4 2 3 2 2 3 2 3" xfId="37933" xr:uid="{00000000-0005-0000-0000-0000C39C0000}"/>
    <cellStyle name="Normal 4 2 3 2 2 3 2 4" xfId="37934" xr:uid="{00000000-0005-0000-0000-0000C49C0000}"/>
    <cellStyle name="Normal 4 2 3 2 2 3 2 5" xfId="37935" xr:uid="{00000000-0005-0000-0000-0000C59C0000}"/>
    <cellStyle name="Normal 4 2 3 2 2 3 2 6" xfId="37936" xr:uid="{00000000-0005-0000-0000-0000C69C0000}"/>
    <cellStyle name="Normal 4 2 3 2 2 3 2 7" xfId="37937" xr:uid="{00000000-0005-0000-0000-0000C79C0000}"/>
    <cellStyle name="Normal 4 2 3 2 2 3 2 8" xfId="37938" xr:uid="{00000000-0005-0000-0000-0000C89C0000}"/>
    <cellStyle name="Normal 4 2 3 2 2 3 3" xfId="37939" xr:uid="{00000000-0005-0000-0000-0000C99C0000}"/>
    <cellStyle name="Normal 4 2 3 2 2 3 3 2" xfId="37940" xr:uid="{00000000-0005-0000-0000-0000CA9C0000}"/>
    <cellStyle name="Normal 4 2 3 2 2 3 3 3" xfId="37941" xr:uid="{00000000-0005-0000-0000-0000CB9C0000}"/>
    <cellStyle name="Normal 4 2 3 2 2 3 3 4" xfId="37942" xr:uid="{00000000-0005-0000-0000-0000CC9C0000}"/>
    <cellStyle name="Normal 4 2 3 2 2 3 3 5" xfId="37943" xr:uid="{00000000-0005-0000-0000-0000CD9C0000}"/>
    <cellStyle name="Normal 4 2 3 2 2 3 3 6" xfId="37944" xr:uid="{00000000-0005-0000-0000-0000CE9C0000}"/>
    <cellStyle name="Normal 4 2 3 2 2 3 3 7" xfId="37945" xr:uid="{00000000-0005-0000-0000-0000CF9C0000}"/>
    <cellStyle name="Normal 4 2 3 2 2 3 4" xfId="37946" xr:uid="{00000000-0005-0000-0000-0000D09C0000}"/>
    <cellStyle name="Normal 4 2 3 2 2 3 5" xfId="37947" xr:uid="{00000000-0005-0000-0000-0000D19C0000}"/>
    <cellStyle name="Normal 4 2 3 2 2 3 6" xfId="37948" xr:uid="{00000000-0005-0000-0000-0000D29C0000}"/>
    <cellStyle name="Normal 4 2 3 2 2 3 7" xfId="37949" xr:uid="{00000000-0005-0000-0000-0000D39C0000}"/>
    <cellStyle name="Normal 4 2 3 2 2 3 8" xfId="37950" xr:uid="{00000000-0005-0000-0000-0000D49C0000}"/>
    <cellStyle name="Normal 4 2 3 2 2 3 9" xfId="37951" xr:uid="{00000000-0005-0000-0000-0000D59C0000}"/>
    <cellStyle name="Normal 4 2 3 2 2 4" xfId="37952" xr:uid="{00000000-0005-0000-0000-0000D69C0000}"/>
    <cellStyle name="Normal 4 2 3 2 2 4 2" xfId="37953" xr:uid="{00000000-0005-0000-0000-0000D79C0000}"/>
    <cellStyle name="Normal 4 2 3 2 2 4 2 2" xfId="37954" xr:uid="{00000000-0005-0000-0000-0000D89C0000}"/>
    <cellStyle name="Normal 4 2 3 2 2 4 2 3" xfId="37955" xr:uid="{00000000-0005-0000-0000-0000D99C0000}"/>
    <cellStyle name="Normal 4 2 3 2 2 4 2 4" xfId="37956" xr:uid="{00000000-0005-0000-0000-0000DA9C0000}"/>
    <cellStyle name="Normal 4 2 3 2 2 4 2 5" xfId="37957" xr:uid="{00000000-0005-0000-0000-0000DB9C0000}"/>
    <cellStyle name="Normal 4 2 3 2 2 4 2 6" xfId="37958" xr:uid="{00000000-0005-0000-0000-0000DC9C0000}"/>
    <cellStyle name="Normal 4 2 3 2 2 4 2 7" xfId="37959" xr:uid="{00000000-0005-0000-0000-0000DD9C0000}"/>
    <cellStyle name="Normal 4 2 3 2 2 4 3" xfId="37960" xr:uid="{00000000-0005-0000-0000-0000DE9C0000}"/>
    <cellStyle name="Normal 4 2 3 2 2 4 4" xfId="37961" xr:uid="{00000000-0005-0000-0000-0000DF9C0000}"/>
    <cellStyle name="Normal 4 2 3 2 2 4 5" xfId="37962" xr:uid="{00000000-0005-0000-0000-0000E09C0000}"/>
    <cellStyle name="Normal 4 2 3 2 2 4 6" xfId="37963" xr:uid="{00000000-0005-0000-0000-0000E19C0000}"/>
    <cellStyle name="Normal 4 2 3 2 2 4 7" xfId="37964" xr:uid="{00000000-0005-0000-0000-0000E29C0000}"/>
    <cellStyle name="Normal 4 2 3 2 2 4 8" xfId="37965" xr:uid="{00000000-0005-0000-0000-0000E39C0000}"/>
    <cellStyle name="Normal 4 2 3 2 2 5" xfId="37966" xr:uid="{00000000-0005-0000-0000-0000E49C0000}"/>
    <cellStyle name="Normal 4 2 3 2 2 5 2" xfId="37967" xr:uid="{00000000-0005-0000-0000-0000E59C0000}"/>
    <cellStyle name="Normal 4 2 3 2 2 5 3" xfId="37968" xr:uid="{00000000-0005-0000-0000-0000E69C0000}"/>
    <cellStyle name="Normal 4 2 3 2 2 5 4" xfId="37969" xr:uid="{00000000-0005-0000-0000-0000E79C0000}"/>
    <cellStyle name="Normal 4 2 3 2 2 5 5" xfId="37970" xr:uid="{00000000-0005-0000-0000-0000E89C0000}"/>
    <cellStyle name="Normal 4 2 3 2 2 5 6" xfId="37971" xr:uid="{00000000-0005-0000-0000-0000E99C0000}"/>
    <cellStyle name="Normal 4 2 3 2 2 5 7" xfId="37972" xr:uid="{00000000-0005-0000-0000-0000EA9C0000}"/>
    <cellStyle name="Normal 4 2 3 2 2 6" xfId="37973" xr:uid="{00000000-0005-0000-0000-0000EB9C0000}"/>
    <cellStyle name="Normal 4 2 3 2 2 7" xfId="37974" xr:uid="{00000000-0005-0000-0000-0000EC9C0000}"/>
    <cellStyle name="Normal 4 2 3 2 2 8" xfId="37975" xr:uid="{00000000-0005-0000-0000-0000ED9C0000}"/>
    <cellStyle name="Normal 4 2 3 2 2 9" xfId="37976" xr:uid="{00000000-0005-0000-0000-0000EE9C0000}"/>
    <cellStyle name="Normal 4 2 3 2 3" xfId="37977" xr:uid="{00000000-0005-0000-0000-0000EF9C0000}"/>
    <cellStyle name="Normal 4 2 3 2 3 10" xfId="37978" xr:uid="{00000000-0005-0000-0000-0000F09C0000}"/>
    <cellStyle name="Normal 4 2 3 2 3 2" xfId="37979" xr:uid="{00000000-0005-0000-0000-0000F19C0000}"/>
    <cellStyle name="Normal 4 2 3 2 3 2 2" xfId="37980" xr:uid="{00000000-0005-0000-0000-0000F29C0000}"/>
    <cellStyle name="Normal 4 2 3 2 3 2 2 2" xfId="37981" xr:uid="{00000000-0005-0000-0000-0000F39C0000}"/>
    <cellStyle name="Normal 4 2 3 2 3 2 2 3" xfId="37982" xr:uid="{00000000-0005-0000-0000-0000F49C0000}"/>
    <cellStyle name="Normal 4 2 3 2 3 2 2 4" xfId="37983" xr:uid="{00000000-0005-0000-0000-0000F59C0000}"/>
    <cellStyle name="Normal 4 2 3 2 3 2 2 5" xfId="37984" xr:uid="{00000000-0005-0000-0000-0000F69C0000}"/>
    <cellStyle name="Normal 4 2 3 2 3 2 2 6" xfId="37985" xr:uid="{00000000-0005-0000-0000-0000F79C0000}"/>
    <cellStyle name="Normal 4 2 3 2 3 2 2 7" xfId="37986" xr:uid="{00000000-0005-0000-0000-0000F89C0000}"/>
    <cellStyle name="Normal 4 2 3 2 3 2 3" xfId="37987" xr:uid="{00000000-0005-0000-0000-0000F99C0000}"/>
    <cellStyle name="Normal 4 2 3 2 3 2 4" xfId="37988" xr:uid="{00000000-0005-0000-0000-0000FA9C0000}"/>
    <cellStyle name="Normal 4 2 3 2 3 2 5" xfId="37989" xr:uid="{00000000-0005-0000-0000-0000FB9C0000}"/>
    <cellStyle name="Normal 4 2 3 2 3 2 6" xfId="37990" xr:uid="{00000000-0005-0000-0000-0000FC9C0000}"/>
    <cellStyle name="Normal 4 2 3 2 3 2 7" xfId="37991" xr:uid="{00000000-0005-0000-0000-0000FD9C0000}"/>
    <cellStyle name="Normal 4 2 3 2 3 2 8" xfId="37992" xr:uid="{00000000-0005-0000-0000-0000FE9C0000}"/>
    <cellStyle name="Normal 4 2 3 2 3 3" xfId="37993" xr:uid="{00000000-0005-0000-0000-0000FF9C0000}"/>
    <cellStyle name="Normal 4 2 3 2 3 3 2" xfId="37994" xr:uid="{00000000-0005-0000-0000-0000009D0000}"/>
    <cellStyle name="Normal 4 2 3 2 3 3 2 2" xfId="37995" xr:uid="{00000000-0005-0000-0000-0000019D0000}"/>
    <cellStyle name="Normal 4 2 3 2 3 3 2 3" xfId="37996" xr:uid="{00000000-0005-0000-0000-0000029D0000}"/>
    <cellStyle name="Normal 4 2 3 2 3 3 2 4" xfId="37997" xr:uid="{00000000-0005-0000-0000-0000039D0000}"/>
    <cellStyle name="Normal 4 2 3 2 3 3 2 5" xfId="37998" xr:uid="{00000000-0005-0000-0000-0000049D0000}"/>
    <cellStyle name="Normal 4 2 3 2 3 3 2 6" xfId="37999" xr:uid="{00000000-0005-0000-0000-0000059D0000}"/>
    <cellStyle name="Normal 4 2 3 2 3 3 2 7" xfId="38000" xr:uid="{00000000-0005-0000-0000-0000069D0000}"/>
    <cellStyle name="Normal 4 2 3 2 3 3 3" xfId="38001" xr:uid="{00000000-0005-0000-0000-0000079D0000}"/>
    <cellStyle name="Normal 4 2 3 2 3 3 4" xfId="38002" xr:uid="{00000000-0005-0000-0000-0000089D0000}"/>
    <cellStyle name="Normal 4 2 3 2 3 3 5" xfId="38003" xr:uid="{00000000-0005-0000-0000-0000099D0000}"/>
    <cellStyle name="Normal 4 2 3 2 3 3 6" xfId="38004" xr:uid="{00000000-0005-0000-0000-00000A9D0000}"/>
    <cellStyle name="Normal 4 2 3 2 3 3 7" xfId="38005" xr:uid="{00000000-0005-0000-0000-00000B9D0000}"/>
    <cellStyle name="Normal 4 2 3 2 3 3 8" xfId="38006" xr:uid="{00000000-0005-0000-0000-00000C9D0000}"/>
    <cellStyle name="Normal 4 2 3 2 3 4" xfId="38007" xr:uid="{00000000-0005-0000-0000-00000D9D0000}"/>
    <cellStyle name="Normal 4 2 3 2 3 4 2" xfId="38008" xr:uid="{00000000-0005-0000-0000-00000E9D0000}"/>
    <cellStyle name="Normal 4 2 3 2 3 4 3" xfId="38009" xr:uid="{00000000-0005-0000-0000-00000F9D0000}"/>
    <cellStyle name="Normal 4 2 3 2 3 4 4" xfId="38010" xr:uid="{00000000-0005-0000-0000-0000109D0000}"/>
    <cellStyle name="Normal 4 2 3 2 3 4 5" xfId="38011" xr:uid="{00000000-0005-0000-0000-0000119D0000}"/>
    <cellStyle name="Normal 4 2 3 2 3 4 6" xfId="38012" xr:uid="{00000000-0005-0000-0000-0000129D0000}"/>
    <cellStyle name="Normal 4 2 3 2 3 4 7" xfId="38013" xr:uid="{00000000-0005-0000-0000-0000139D0000}"/>
    <cellStyle name="Normal 4 2 3 2 3 5" xfId="38014" xr:uid="{00000000-0005-0000-0000-0000149D0000}"/>
    <cellStyle name="Normal 4 2 3 2 3 6" xfId="38015" xr:uid="{00000000-0005-0000-0000-0000159D0000}"/>
    <cellStyle name="Normal 4 2 3 2 3 7" xfId="38016" xr:uid="{00000000-0005-0000-0000-0000169D0000}"/>
    <cellStyle name="Normal 4 2 3 2 3 8" xfId="38017" xr:uid="{00000000-0005-0000-0000-0000179D0000}"/>
    <cellStyle name="Normal 4 2 3 2 3 9" xfId="38018" xr:uid="{00000000-0005-0000-0000-0000189D0000}"/>
    <cellStyle name="Normal 4 2 3 2 4" xfId="38019" xr:uid="{00000000-0005-0000-0000-0000199D0000}"/>
    <cellStyle name="Normal 4 2 3 2 4 2" xfId="38020" xr:uid="{00000000-0005-0000-0000-00001A9D0000}"/>
    <cellStyle name="Normal 4 2 3 2 4 2 2" xfId="38021" xr:uid="{00000000-0005-0000-0000-00001B9D0000}"/>
    <cellStyle name="Normal 4 2 3 2 4 2 2 2" xfId="38022" xr:uid="{00000000-0005-0000-0000-00001C9D0000}"/>
    <cellStyle name="Normal 4 2 3 2 4 2 2 3" xfId="38023" xr:uid="{00000000-0005-0000-0000-00001D9D0000}"/>
    <cellStyle name="Normal 4 2 3 2 4 2 2 4" xfId="38024" xr:uid="{00000000-0005-0000-0000-00001E9D0000}"/>
    <cellStyle name="Normal 4 2 3 2 4 2 2 5" xfId="38025" xr:uid="{00000000-0005-0000-0000-00001F9D0000}"/>
    <cellStyle name="Normal 4 2 3 2 4 2 2 6" xfId="38026" xr:uid="{00000000-0005-0000-0000-0000209D0000}"/>
    <cellStyle name="Normal 4 2 3 2 4 2 2 7" xfId="38027" xr:uid="{00000000-0005-0000-0000-0000219D0000}"/>
    <cellStyle name="Normal 4 2 3 2 4 2 3" xfId="38028" xr:uid="{00000000-0005-0000-0000-0000229D0000}"/>
    <cellStyle name="Normal 4 2 3 2 4 2 4" xfId="38029" xr:uid="{00000000-0005-0000-0000-0000239D0000}"/>
    <cellStyle name="Normal 4 2 3 2 4 2 5" xfId="38030" xr:uid="{00000000-0005-0000-0000-0000249D0000}"/>
    <cellStyle name="Normal 4 2 3 2 4 2 6" xfId="38031" xr:uid="{00000000-0005-0000-0000-0000259D0000}"/>
    <cellStyle name="Normal 4 2 3 2 4 2 7" xfId="38032" xr:uid="{00000000-0005-0000-0000-0000269D0000}"/>
    <cellStyle name="Normal 4 2 3 2 4 2 8" xfId="38033" xr:uid="{00000000-0005-0000-0000-0000279D0000}"/>
    <cellStyle name="Normal 4 2 3 2 4 3" xfId="38034" xr:uid="{00000000-0005-0000-0000-0000289D0000}"/>
    <cellStyle name="Normal 4 2 3 2 4 3 2" xfId="38035" xr:uid="{00000000-0005-0000-0000-0000299D0000}"/>
    <cellStyle name="Normal 4 2 3 2 4 3 3" xfId="38036" xr:uid="{00000000-0005-0000-0000-00002A9D0000}"/>
    <cellStyle name="Normal 4 2 3 2 4 3 4" xfId="38037" xr:uid="{00000000-0005-0000-0000-00002B9D0000}"/>
    <cellStyle name="Normal 4 2 3 2 4 3 5" xfId="38038" xr:uid="{00000000-0005-0000-0000-00002C9D0000}"/>
    <cellStyle name="Normal 4 2 3 2 4 3 6" xfId="38039" xr:uid="{00000000-0005-0000-0000-00002D9D0000}"/>
    <cellStyle name="Normal 4 2 3 2 4 3 7" xfId="38040" xr:uid="{00000000-0005-0000-0000-00002E9D0000}"/>
    <cellStyle name="Normal 4 2 3 2 4 4" xfId="38041" xr:uid="{00000000-0005-0000-0000-00002F9D0000}"/>
    <cellStyle name="Normal 4 2 3 2 4 5" xfId="38042" xr:uid="{00000000-0005-0000-0000-0000309D0000}"/>
    <cellStyle name="Normal 4 2 3 2 4 6" xfId="38043" xr:uid="{00000000-0005-0000-0000-0000319D0000}"/>
    <cellStyle name="Normal 4 2 3 2 4 7" xfId="38044" xr:uid="{00000000-0005-0000-0000-0000329D0000}"/>
    <cellStyle name="Normal 4 2 3 2 4 8" xfId="38045" xr:uid="{00000000-0005-0000-0000-0000339D0000}"/>
    <cellStyle name="Normal 4 2 3 2 4 9" xfId="38046" xr:uid="{00000000-0005-0000-0000-0000349D0000}"/>
    <cellStyle name="Normal 4 2 3 2 5" xfId="38047" xr:uid="{00000000-0005-0000-0000-0000359D0000}"/>
    <cellStyle name="Normal 4 2 3 2 5 2" xfId="38048" xr:uid="{00000000-0005-0000-0000-0000369D0000}"/>
    <cellStyle name="Normal 4 2 3 2 5 2 2" xfId="38049" xr:uid="{00000000-0005-0000-0000-0000379D0000}"/>
    <cellStyle name="Normal 4 2 3 2 5 2 3" xfId="38050" xr:uid="{00000000-0005-0000-0000-0000389D0000}"/>
    <cellStyle name="Normal 4 2 3 2 5 2 4" xfId="38051" xr:uid="{00000000-0005-0000-0000-0000399D0000}"/>
    <cellStyle name="Normal 4 2 3 2 5 2 5" xfId="38052" xr:uid="{00000000-0005-0000-0000-00003A9D0000}"/>
    <cellStyle name="Normal 4 2 3 2 5 2 6" xfId="38053" xr:uid="{00000000-0005-0000-0000-00003B9D0000}"/>
    <cellStyle name="Normal 4 2 3 2 5 2 7" xfId="38054" xr:uid="{00000000-0005-0000-0000-00003C9D0000}"/>
    <cellStyle name="Normal 4 2 3 2 5 3" xfId="38055" xr:uid="{00000000-0005-0000-0000-00003D9D0000}"/>
    <cellStyle name="Normal 4 2 3 2 5 4" xfId="38056" xr:uid="{00000000-0005-0000-0000-00003E9D0000}"/>
    <cellStyle name="Normal 4 2 3 2 5 5" xfId="38057" xr:uid="{00000000-0005-0000-0000-00003F9D0000}"/>
    <cellStyle name="Normal 4 2 3 2 5 6" xfId="38058" xr:uid="{00000000-0005-0000-0000-0000409D0000}"/>
    <cellStyle name="Normal 4 2 3 2 5 7" xfId="38059" xr:uid="{00000000-0005-0000-0000-0000419D0000}"/>
    <cellStyle name="Normal 4 2 3 2 5 8" xfId="38060" xr:uid="{00000000-0005-0000-0000-0000429D0000}"/>
    <cellStyle name="Normal 4 2 3 2 6" xfId="38061" xr:uid="{00000000-0005-0000-0000-0000439D0000}"/>
    <cellStyle name="Normal 4 2 3 2 6 2" xfId="38062" xr:uid="{00000000-0005-0000-0000-0000449D0000}"/>
    <cellStyle name="Normal 4 2 3 2 6 3" xfId="38063" xr:uid="{00000000-0005-0000-0000-0000459D0000}"/>
    <cellStyle name="Normal 4 2 3 2 6 4" xfId="38064" xr:uid="{00000000-0005-0000-0000-0000469D0000}"/>
    <cellStyle name="Normal 4 2 3 2 6 5" xfId="38065" xr:uid="{00000000-0005-0000-0000-0000479D0000}"/>
    <cellStyle name="Normal 4 2 3 2 6 6" xfId="38066" xr:uid="{00000000-0005-0000-0000-0000489D0000}"/>
    <cellStyle name="Normal 4 2 3 2 6 7" xfId="38067" xr:uid="{00000000-0005-0000-0000-0000499D0000}"/>
    <cellStyle name="Normal 4 2 3 2 7" xfId="38068" xr:uid="{00000000-0005-0000-0000-00004A9D0000}"/>
    <cellStyle name="Normal 4 2 3 2 8" xfId="38069" xr:uid="{00000000-0005-0000-0000-00004B9D0000}"/>
    <cellStyle name="Normal 4 2 3 2 9" xfId="38070" xr:uid="{00000000-0005-0000-0000-00004C9D0000}"/>
    <cellStyle name="Normal 4 2 3 3" xfId="38071" xr:uid="{00000000-0005-0000-0000-00004D9D0000}"/>
    <cellStyle name="Normal 4 2 3 3 10" xfId="38072" xr:uid="{00000000-0005-0000-0000-00004E9D0000}"/>
    <cellStyle name="Normal 4 2 3 3 11" xfId="38073" xr:uid="{00000000-0005-0000-0000-00004F9D0000}"/>
    <cellStyle name="Normal 4 2 3 3 12" xfId="38074" xr:uid="{00000000-0005-0000-0000-0000509D0000}"/>
    <cellStyle name="Normal 4 2 3 3 2" xfId="38075" xr:uid="{00000000-0005-0000-0000-0000519D0000}"/>
    <cellStyle name="Normal 4 2 3 3 2 10" xfId="38076" xr:uid="{00000000-0005-0000-0000-0000529D0000}"/>
    <cellStyle name="Normal 4 2 3 3 2 11" xfId="38077" xr:uid="{00000000-0005-0000-0000-0000539D0000}"/>
    <cellStyle name="Normal 4 2 3 3 2 2" xfId="38078" xr:uid="{00000000-0005-0000-0000-0000549D0000}"/>
    <cellStyle name="Normal 4 2 3 3 2 2 10" xfId="38079" xr:uid="{00000000-0005-0000-0000-0000559D0000}"/>
    <cellStyle name="Normal 4 2 3 3 2 2 2" xfId="38080" xr:uid="{00000000-0005-0000-0000-0000569D0000}"/>
    <cellStyle name="Normal 4 2 3 3 2 2 2 2" xfId="38081" xr:uid="{00000000-0005-0000-0000-0000579D0000}"/>
    <cellStyle name="Normal 4 2 3 3 2 2 2 2 2" xfId="38082" xr:uid="{00000000-0005-0000-0000-0000589D0000}"/>
    <cellStyle name="Normal 4 2 3 3 2 2 2 2 3" xfId="38083" xr:uid="{00000000-0005-0000-0000-0000599D0000}"/>
    <cellStyle name="Normal 4 2 3 3 2 2 2 2 4" xfId="38084" xr:uid="{00000000-0005-0000-0000-00005A9D0000}"/>
    <cellStyle name="Normal 4 2 3 3 2 2 2 2 5" xfId="38085" xr:uid="{00000000-0005-0000-0000-00005B9D0000}"/>
    <cellStyle name="Normal 4 2 3 3 2 2 2 2 6" xfId="38086" xr:uid="{00000000-0005-0000-0000-00005C9D0000}"/>
    <cellStyle name="Normal 4 2 3 3 2 2 2 2 7" xfId="38087" xr:uid="{00000000-0005-0000-0000-00005D9D0000}"/>
    <cellStyle name="Normal 4 2 3 3 2 2 2 3" xfId="38088" xr:uid="{00000000-0005-0000-0000-00005E9D0000}"/>
    <cellStyle name="Normal 4 2 3 3 2 2 2 4" xfId="38089" xr:uid="{00000000-0005-0000-0000-00005F9D0000}"/>
    <cellStyle name="Normal 4 2 3 3 2 2 2 5" xfId="38090" xr:uid="{00000000-0005-0000-0000-0000609D0000}"/>
    <cellStyle name="Normal 4 2 3 3 2 2 2 6" xfId="38091" xr:uid="{00000000-0005-0000-0000-0000619D0000}"/>
    <cellStyle name="Normal 4 2 3 3 2 2 2 7" xfId="38092" xr:uid="{00000000-0005-0000-0000-0000629D0000}"/>
    <cellStyle name="Normal 4 2 3 3 2 2 2 8" xfId="38093" xr:uid="{00000000-0005-0000-0000-0000639D0000}"/>
    <cellStyle name="Normal 4 2 3 3 2 2 3" xfId="38094" xr:uid="{00000000-0005-0000-0000-0000649D0000}"/>
    <cellStyle name="Normal 4 2 3 3 2 2 3 2" xfId="38095" xr:uid="{00000000-0005-0000-0000-0000659D0000}"/>
    <cellStyle name="Normal 4 2 3 3 2 2 3 2 2" xfId="38096" xr:uid="{00000000-0005-0000-0000-0000669D0000}"/>
    <cellStyle name="Normal 4 2 3 3 2 2 3 2 3" xfId="38097" xr:uid="{00000000-0005-0000-0000-0000679D0000}"/>
    <cellStyle name="Normal 4 2 3 3 2 2 3 2 4" xfId="38098" xr:uid="{00000000-0005-0000-0000-0000689D0000}"/>
    <cellStyle name="Normal 4 2 3 3 2 2 3 2 5" xfId="38099" xr:uid="{00000000-0005-0000-0000-0000699D0000}"/>
    <cellStyle name="Normal 4 2 3 3 2 2 3 2 6" xfId="38100" xr:uid="{00000000-0005-0000-0000-00006A9D0000}"/>
    <cellStyle name="Normal 4 2 3 3 2 2 3 2 7" xfId="38101" xr:uid="{00000000-0005-0000-0000-00006B9D0000}"/>
    <cellStyle name="Normal 4 2 3 3 2 2 3 3" xfId="38102" xr:uid="{00000000-0005-0000-0000-00006C9D0000}"/>
    <cellStyle name="Normal 4 2 3 3 2 2 3 4" xfId="38103" xr:uid="{00000000-0005-0000-0000-00006D9D0000}"/>
    <cellStyle name="Normal 4 2 3 3 2 2 3 5" xfId="38104" xr:uid="{00000000-0005-0000-0000-00006E9D0000}"/>
    <cellStyle name="Normal 4 2 3 3 2 2 3 6" xfId="38105" xr:uid="{00000000-0005-0000-0000-00006F9D0000}"/>
    <cellStyle name="Normal 4 2 3 3 2 2 3 7" xfId="38106" xr:uid="{00000000-0005-0000-0000-0000709D0000}"/>
    <cellStyle name="Normal 4 2 3 3 2 2 3 8" xfId="38107" xr:uid="{00000000-0005-0000-0000-0000719D0000}"/>
    <cellStyle name="Normal 4 2 3 3 2 2 4" xfId="38108" xr:uid="{00000000-0005-0000-0000-0000729D0000}"/>
    <cellStyle name="Normal 4 2 3 3 2 2 4 2" xfId="38109" xr:uid="{00000000-0005-0000-0000-0000739D0000}"/>
    <cellStyle name="Normal 4 2 3 3 2 2 4 3" xfId="38110" xr:uid="{00000000-0005-0000-0000-0000749D0000}"/>
    <cellStyle name="Normal 4 2 3 3 2 2 4 4" xfId="38111" xr:uid="{00000000-0005-0000-0000-0000759D0000}"/>
    <cellStyle name="Normal 4 2 3 3 2 2 4 5" xfId="38112" xr:uid="{00000000-0005-0000-0000-0000769D0000}"/>
    <cellStyle name="Normal 4 2 3 3 2 2 4 6" xfId="38113" xr:uid="{00000000-0005-0000-0000-0000779D0000}"/>
    <cellStyle name="Normal 4 2 3 3 2 2 4 7" xfId="38114" xr:uid="{00000000-0005-0000-0000-0000789D0000}"/>
    <cellStyle name="Normal 4 2 3 3 2 2 5" xfId="38115" xr:uid="{00000000-0005-0000-0000-0000799D0000}"/>
    <cellStyle name="Normal 4 2 3 3 2 2 6" xfId="38116" xr:uid="{00000000-0005-0000-0000-00007A9D0000}"/>
    <cellStyle name="Normal 4 2 3 3 2 2 7" xfId="38117" xr:uid="{00000000-0005-0000-0000-00007B9D0000}"/>
    <cellStyle name="Normal 4 2 3 3 2 2 8" xfId="38118" xr:uid="{00000000-0005-0000-0000-00007C9D0000}"/>
    <cellStyle name="Normal 4 2 3 3 2 2 9" xfId="38119" xr:uid="{00000000-0005-0000-0000-00007D9D0000}"/>
    <cellStyle name="Normal 4 2 3 3 2 3" xfId="38120" xr:uid="{00000000-0005-0000-0000-00007E9D0000}"/>
    <cellStyle name="Normal 4 2 3 3 2 3 2" xfId="38121" xr:uid="{00000000-0005-0000-0000-00007F9D0000}"/>
    <cellStyle name="Normal 4 2 3 3 2 3 2 2" xfId="38122" xr:uid="{00000000-0005-0000-0000-0000809D0000}"/>
    <cellStyle name="Normal 4 2 3 3 2 3 2 2 2" xfId="38123" xr:uid="{00000000-0005-0000-0000-0000819D0000}"/>
    <cellStyle name="Normal 4 2 3 3 2 3 2 2 3" xfId="38124" xr:uid="{00000000-0005-0000-0000-0000829D0000}"/>
    <cellStyle name="Normal 4 2 3 3 2 3 2 2 4" xfId="38125" xr:uid="{00000000-0005-0000-0000-0000839D0000}"/>
    <cellStyle name="Normal 4 2 3 3 2 3 2 2 5" xfId="38126" xr:uid="{00000000-0005-0000-0000-0000849D0000}"/>
    <cellStyle name="Normal 4 2 3 3 2 3 2 2 6" xfId="38127" xr:uid="{00000000-0005-0000-0000-0000859D0000}"/>
    <cellStyle name="Normal 4 2 3 3 2 3 2 2 7" xfId="38128" xr:uid="{00000000-0005-0000-0000-0000869D0000}"/>
    <cellStyle name="Normal 4 2 3 3 2 3 2 3" xfId="38129" xr:uid="{00000000-0005-0000-0000-0000879D0000}"/>
    <cellStyle name="Normal 4 2 3 3 2 3 2 4" xfId="38130" xr:uid="{00000000-0005-0000-0000-0000889D0000}"/>
    <cellStyle name="Normal 4 2 3 3 2 3 2 5" xfId="38131" xr:uid="{00000000-0005-0000-0000-0000899D0000}"/>
    <cellStyle name="Normal 4 2 3 3 2 3 2 6" xfId="38132" xr:uid="{00000000-0005-0000-0000-00008A9D0000}"/>
    <cellStyle name="Normal 4 2 3 3 2 3 2 7" xfId="38133" xr:uid="{00000000-0005-0000-0000-00008B9D0000}"/>
    <cellStyle name="Normal 4 2 3 3 2 3 2 8" xfId="38134" xr:uid="{00000000-0005-0000-0000-00008C9D0000}"/>
    <cellStyle name="Normal 4 2 3 3 2 3 3" xfId="38135" xr:uid="{00000000-0005-0000-0000-00008D9D0000}"/>
    <cellStyle name="Normal 4 2 3 3 2 3 3 2" xfId="38136" xr:uid="{00000000-0005-0000-0000-00008E9D0000}"/>
    <cellStyle name="Normal 4 2 3 3 2 3 3 3" xfId="38137" xr:uid="{00000000-0005-0000-0000-00008F9D0000}"/>
    <cellStyle name="Normal 4 2 3 3 2 3 3 4" xfId="38138" xr:uid="{00000000-0005-0000-0000-0000909D0000}"/>
    <cellStyle name="Normal 4 2 3 3 2 3 3 5" xfId="38139" xr:uid="{00000000-0005-0000-0000-0000919D0000}"/>
    <cellStyle name="Normal 4 2 3 3 2 3 3 6" xfId="38140" xr:uid="{00000000-0005-0000-0000-0000929D0000}"/>
    <cellStyle name="Normal 4 2 3 3 2 3 3 7" xfId="38141" xr:uid="{00000000-0005-0000-0000-0000939D0000}"/>
    <cellStyle name="Normal 4 2 3 3 2 3 4" xfId="38142" xr:uid="{00000000-0005-0000-0000-0000949D0000}"/>
    <cellStyle name="Normal 4 2 3 3 2 3 5" xfId="38143" xr:uid="{00000000-0005-0000-0000-0000959D0000}"/>
    <cellStyle name="Normal 4 2 3 3 2 3 6" xfId="38144" xr:uid="{00000000-0005-0000-0000-0000969D0000}"/>
    <cellStyle name="Normal 4 2 3 3 2 3 7" xfId="38145" xr:uid="{00000000-0005-0000-0000-0000979D0000}"/>
    <cellStyle name="Normal 4 2 3 3 2 3 8" xfId="38146" xr:uid="{00000000-0005-0000-0000-0000989D0000}"/>
    <cellStyle name="Normal 4 2 3 3 2 3 9" xfId="38147" xr:uid="{00000000-0005-0000-0000-0000999D0000}"/>
    <cellStyle name="Normal 4 2 3 3 2 4" xfId="38148" xr:uid="{00000000-0005-0000-0000-00009A9D0000}"/>
    <cellStyle name="Normal 4 2 3 3 2 4 2" xfId="38149" xr:uid="{00000000-0005-0000-0000-00009B9D0000}"/>
    <cellStyle name="Normal 4 2 3 3 2 4 2 2" xfId="38150" xr:uid="{00000000-0005-0000-0000-00009C9D0000}"/>
    <cellStyle name="Normal 4 2 3 3 2 4 2 3" xfId="38151" xr:uid="{00000000-0005-0000-0000-00009D9D0000}"/>
    <cellStyle name="Normal 4 2 3 3 2 4 2 4" xfId="38152" xr:uid="{00000000-0005-0000-0000-00009E9D0000}"/>
    <cellStyle name="Normal 4 2 3 3 2 4 2 5" xfId="38153" xr:uid="{00000000-0005-0000-0000-00009F9D0000}"/>
    <cellStyle name="Normal 4 2 3 3 2 4 2 6" xfId="38154" xr:uid="{00000000-0005-0000-0000-0000A09D0000}"/>
    <cellStyle name="Normal 4 2 3 3 2 4 2 7" xfId="38155" xr:uid="{00000000-0005-0000-0000-0000A19D0000}"/>
    <cellStyle name="Normal 4 2 3 3 2 4 3" xfId="38156" xr:uid="{00000000-0005-0000-0000-0000A29D0000}"/>
    <cellStyle name="Normal 4 2 3 3 2 4 4" xfId="38157" xr:uid="{00000000-0005-0000-0000-0000A39D0000}"/>
    <cellStyle name="Normal 4 2 3 3 2 4 5" xfId="38158" xr:uid="{00000000-0005-0000-0000-0000A49D0000}"/>
    <cellStyle name="Normal 4 2 3 3 2 4 6" xfId="38159" xr:uid="{00000000-0005-0000-0000-0000A59D0000}"/>
    <cellStyle name="Normal 4 2 3 3 2 4 7" xfId="38160" xr:uid="{00000000-0005-0000-0000-0000A69D0000}"/>
    <cellStyle name="Normal 4 2 3 3 2 4 8" xfId="38161" xr:uid="{00000000-0005-0000-0000-0000A79D0000}"/>
    <cellStyle name="Normal 4 2 3 3 2 5" xfId="38162" xr:uid="{00000000-0005-0000-0000-0000A89D0000}"/>
    <cellStyle name="Normal 4 2 3 3 2 5 2" xfId="38163" xr:uid="{00000000-0005-0000-0000-0000A99D0000}"/>
    <cellStyle name="Normal 4 2 3 3 2 5 3" xfId="38164" xr:uid="{00000000-0005-0000-0000-0000AA9D0000}"/>
    <cellStyle name="Normal 4 2 3 3 2 5 4" xfId="38165" xr:uid="{00000000-0005-0000-0000-0000AB9D0000}"/>
    <cellStyle name="Normal 4 2 3 3 2 5 5" xfId="38166" xr:uid="{00000000-0005-0000-0000-0000AC9D0000}"/>
    <cellStyle name="Normal 4 2 3 3 2 5 6" xfId="38167" xr:uid="{00000000-0005-0000-0000-0000AD9D0000}"/>
    <cellStyle name="Normal 4 2 3 3 2 5 7" xfId="38168" xr:uid="{00000000-0005-0000-0000-0000AE9D0000}"/>
    <cellStyle name="Normal 4 2 3 3 2 6" xfId="38169" xr:uid="{00000000-0005-0000-0000-0000AF9D0000}"/>
    <cellStyle name="Normal 4 2 3 3 2 7" xfId="38170" xr:uid="{00000000-0005-0000-0000-0000B09D0000}"/>
    <cellStyle name="Normal 4 2 3 3 2 8" xfId="38171" xr:uid="{00000000-0005-0000-0000-0000B19D0000}"/>
    <cellStyle name="Normal 4 2 3 3 2 9" xfId="38172" xr:uid="{00000000-0005-0000-0000-0000B29D0000}"/>
    <cellStyle name="Normal 4 2 3 3 3" xfId="38173" xr:uid="{00000000-0005-0000-0000-0000B39D0000}"/>
    <cellStyle name="Normal 4 2 3 3 3 10" xfId="38174" xr:uid="{00000000-0005-0000-0000-0000B49D0000}"/>
    <cellStyle name="Normal 4 2 3 3 3 2" xfId="38175" xr:uid="{00000000-0005-0000-0000-0000B59D0000}"/>
    <cellStyle name="Normal 4 2 3 3 3 2 2" xfId="38176" xr:uid="{00000000-0005-0000-0000-0000B69D0000}"/>
    <cellStyle name="Normal 4 2 3 3 3 2 2 2" xfId="38177" xr:uid="{00000000-0005-0000-0000-0000B79D0000}"/>
    <cellStyle name="Normal 4 2 3 3 3 2 2 3" xfId="38178" xr:uid="{00000000-0005-0000-0000-0000B89D0000}"/>
    <cellStyle name="Normal 4 2 3 3 3 2 2 4" xfId="38179" xr:uid="{00000000-0005-0000-0000-0000B99D0000}"/>
    <cellStyle name="Normal 4 2 3 3 3 2 2 5" xfId="38180" xr:uid="{00000000-0005-0000-0000-0000BA9D0000}"/>
    <cellStyle name="Normal 4 2 3 3 3 2 2 6" xfId="38181" xr:uid="{00000000-0005-0000-0000-0000BB9D0000}"/>
    <cellStyle name="Normal 4 2 3 3 3 2 2 7" xfId="38182" xr:uid="{00000000-0005-0000-0000-0000BC9D0000}"/>
    <cellStyle name="Normal 4 2 3 3 3 2 3" xfId="38183" xr:uid="{00000000-0005-0000-0000-0000BD9D0000}"/>
    <cellStyle name="Normal 4 2 3 3 3 2 4" xfId="38184" xr:uid="{00000000-0005-0000-0000-0000BE9D0000}"/>
    <cellStyle name="Normal 4 2 3 3 3 2 5" xfId="38185" xr:uid="{00000000-0005-0000-0000-0000BF9D0000}"/>
    <cellStyle name="Normal 4 2 3 3 3 2 6" xfId="38186" xr:uid="{00000000-0005-0000-0000-0000C09D0000}"/>
    <cellStyle name="Normal 4 2 3 3 3 2 7" xfId="38187" xr:uid="{00000000-0005-0000-0000-0000C19D0000}"/>
    <cellStyle name="Normal 4 2 3 3 3 2 8" xfId="38188" xr:uid="{00000000-0005-0000-0000-0000C29D0000}"/>
    <cellStyle name="Normal 4 2 3 3 3 3" xfId="38189" xr:uid="{00000000-0005-0000-0000-0000C39D0000}"/>
    <cellStyle name="Normal 4 2 3 3 3 3 2" xfId="38190" xr:uid="{00000000-0005-0000-0000-0000C49D0000}"/>
    <cellStyle name="Normal 4 2 3 3 3 3 2 2" xfId="38191" xr:uid="{00000000-0005-0000-0000-0000C59D0000}"/>
    <cellStyle name="Normal 4 2 3 3 3 3 2 3" xfId="38192" xr:uid="{00000000-0005-0000-0000-0000C69D0000}"/>
    <cellStyle name="Normal 4 2 3 3 3 3 2 4" xfId="38193" xr:uid="{00000000-0005-0000-0000-0000C79D0000}"/>
    <cellStyle name="Normal 4 2 3 3 3 3 2 5" xfId="38194" xr:uid="{00000000-0005-0000-0000-0000C89D0000}"/>
    <cellStyle name="Normal 4 2 3 3 3 3 2 6" xfId="38195" xr:uid="{00000000-0005-0000-0000-0000C99D0000}"/>
    <cellStyle name="Normal 4 2 3 3 3 3 2 7" xfId="38196" xr:uid="{00000000-0005-0000-0000-0000CA9D0000}"/>
    <cellStyle name="Normal 4 2 3 3 3 3 3" xfId="38197" xr:uid="{00000000-0005-0000-0000-0000CB9D0000}"/>
    <cellStyle name="Normal 4 2 3 3 3 3 4" xfId="38198" xr:uid="{00000000-0005-0000-0000-0000CC9D0000}"/>
    <cellStyle name="Normal 4 2 3 3 3 3 5" xfId="38199" xr:uid="{00000000-0005-0000-0000-0000CD9D0000}"/>
    <cellStyle name="Normal 4 2 3 3 3 3 6" xfId="38200" xr:uid="{00000000-0005-0000-0000-0000CE9D0000}"/>
    <cellStyle name="Normal 4 2 3 3 3 3 7" xfId="38201" xr:uid="{00000000-0005-0000-0000-0000CF9D0000}"/>
    <cellStyle name="Normal 4 2 3 3 3 3 8" xfId="38202" xr:uid="{00000000-0005-0000-0000-0000D09D0000}"/>
    <cellStyle name="Normal 4 2 3 3 3 4" xfId="38203" xr:uid="{00000000-0005-0000-0000-0000D19D0000}"/>
    <cellStyle name="Normal 4 2 3 3 3 4 2" xfId="38204" xr:uid="{00000000-0005-0000-0000-0000D29D0000}"/>
    <cellStyle name="Normal 4 2 3 3 3 4 3" xfId="38205" xr:uid="{00000000-0005-0000-0000-0000D39D0000}"/>
    <cellStyle name="Normal 4 2 3 3 3 4 4" xfId="38206" xr:uid="{00000000-0005-0000-0000-0000D49D0000}"/>
    <cellStyle name="Normal 4 2 3 3 3 4 5" xfId="38207" xr:uid="{00000000-0005-0000-0000-0000D59D0000}"/>
    <cellStyle name="Normal 4 2 3 3 3 4 6" xfId="38208" xr:uid="{00000000-0005-0000-0000-0000D69D0000}"/>
    <cellStyle name="Normal 4 2 3 3 3 4 7" xfId="38209" xr:uid="{00000000-0005-0000-0000-0000D79D0000}"/>
    <cellStyle name="Normal 4 2 3 3 3 5" xfId="38210" xr:uid="{00000000-0005-0000-0000-0000D89D0000}"/>
    <cellStyle name="Normal 4 2 3 3 3 6" xfId="38211" xr:uid="{00000000-0005-0000-0000-0000D99D0000}"/>
    <cellStyle name="Normal 4 2 3 3 3 7" xfId="38212" xr:uid="{00000000-0005-0000-0000-0000DA9D0000}"/>
    <cellStyle name="Normal 4 2 3 3 3 8" xfId="38213" xr:uid="{00000000-0005-0000-0000-0000DB9D0000}"/>
    <cellStyle name="Normal 4 2 3 3 3 9" xfId="38214" xr:uid="{00000000-0005-0000-0000-0000DC9D0000}"/>
    <cellStyle name="Normal 4 2 3 3 4" xfId="38215" xr:uid="{00000000-0005-0000-0000-0000DD9D0000}"/>
    <cellStyle name="Normal 4 2 3 3 4 2" xfId="38216" xr:uid="{00000000-0005-0000-0000-0000DE9D0000}"/>
    <cellStyle name="Normal 4 2 3 3 4 2 2" xfId="38217" xr:uid="{00000000-0005-0000-0000-0000DF9D0000}"/>
    <cellStyle name="Normal 4 2 3 3 4 2 2 2" xfId="38218" xr:uid="{00000000-0005-0000-0000-0000E09D0000}"/>
    <cellStyle name="Normal 4 2 3 3 4 2 2 3" xfId="38219" xr:uid="{00000000-0005-0000-0000-0000E19D0000}"/>
    <cellStyle name="Normal 4 2 3 3 4 2 2 4" xfId="38220" xr:uid="{00000000-0005-0000-0000-0000E29D0000}"/>
    <cellStyle name="Normal 4 2 3 3 4 2 2 5" xfId="38221" xr:uid="{00000000-0005-0000-0000-0000E39D0000}"/>
    <cellStyle name="Normal 4 2 3 3 4 2 2 6" xfId="38222" xr:uid="{00000000-0005-0000-0000-0000E49D0000}"/>
    <cellStyle name="Normal 4 2 3 3 4 2 2 7" xfId="38223" xr:uid="{00000000-0005-0000-0000-0000E59D0000}"/>
    <cellStyle name="Normal 4 2 3 3 4 2 3" xfId="38224" xr:uid="{00000000-0005-0000-0000-0000E69D0000}"/>
    <cellStyle name="Normal 4 2 3 3 4 2 4" xfId="38225" xr:uid="{00000000-0005-0000-0000-0000E79D0000}"/>
    <cellStyle name="Normal 4 2 3 3 4 2 5" xfId="38226" xr:uid="{00000000-0005-0000-0000-0000E89D0000}"/>
    <cellStyle name="Normal 4 2 3 3 4 2 6" xfId="38227" xr:uid="{00000000-0005-0000-0000-0000E99D0000}"/>
    <cellStyle name="Normal 4 2 3 3 4 2 7" xfId="38228" xr:uid="{00000000-0005-0000-0000-0000EA9D0000}"/>
    <cellStyle name="Normal 4 2 3 3 4 2 8" xfId="38229" xr:uid="{00000000-0005-0000-0000-0000EB9D0000}"/>
    <cellStyle name="Normal 4 2 3 3 4 3" xfId="38230" xr:uid="{00000000-0005-0000-0000-0000EC9D0000}"/>
    <cellStyle name="Normal 4 2 3 3 4 3 2" xfId="38231" xr:uid="{00000000-0005-0000-0000-0000ED9D0000}"/>
    <cellStyle name="Normal 4 2 3 3 4 3 3" xfId="38232" xr:uid="{00000000-0005-0000-0000-0000EE9D0000}"/>
    <cellStyle name="Normal 4 2 3 3 4 3 4" xfId="38233" xr:uid="{00000000-0005-0000-0000-0000EF9D0000}"/>
    <cellStyle name="Normal 4 2 3 3 4 3 5" xfId="38234" xr:uid="{00000000-0005-0000-0000-0000F09D0000}"/>
    <cellStyle name="Normal 4 2 3 3 4 3 6" xfId="38235" xr:uid="{00000000-0005-0000-0000-0000F19D0000}"/>
    <cellStyle name="Normal 4 2 3 3 4 3 7" xfId="38236" xr:uid="{00000000-0005-0000-0000-0000F29D0000}"/>
    <cellStyle name="Normal 4 2 3 3 4 4" xfId="38237" xr:uid="{00000000-0005-0000-0000-0000F39D0000}"/>
    <cellStyle name="Normal 4 2 3 3 4 5" xfId="38238" xr:uid="{00000000-0005-0000-0000-0000F49D0000}"/>
    <cellStyle name="Normal 4 2 3 3 4 6" xfId="38239" xr:uid="{00000000-0005-0000-0000-0000F59D0000}"/>
    <cellStyle name="Normal 4 2 3 3 4 7" xfId="38240" xr:uid="{00000000-0005-0000-0000-0000F69D0000}"/>
    <cellStyle name="Normal 4 2 3 3 4 8" xfId="38241" xr:uid="{00000000-0005-0000-0000-0000F79D0000}"/>
    <cellStyle name="Normal 4 2 3 3 4 9" xfId="38242" xr:uid="{00000000-0005-0000-0000-0000F89D0000}"/>
    <cellStyle name="Normal 4 2 3 3 5" xfId="38243" xr:uid="{00000000-0005-0000-0000-0000F99D0000}"/>
    <cellStyle name="Normal 4 2 3 3 5 2" xfId="38244" xr:uid="{00000000-0005-0000-0000-0000FA9D0000}"/>
    <cellStyle name="Normal 4 2 3 3 5 2 2" xfId="38245" xr:uid="{00000000-0005-0000-0000-0000FB9D0000}"/>
    <cellStyle name="Normal 4 2 3 3 5 2 3" xfId="38246" xr:uid="{00000000-0005-0000-0000-0000FC9D0000}"/>
    <cellStyle name="Normal 4 2 3 3 5 2 4" xfId="38247" xr:uid="{00000000-0005-0000-0000-0000FD9D0000}"/>
    <cellStyle name="Normal 4 2 3 3 5 2 5" xfId="38248" xr:uid="{00000000-0005-0000-0000-0000FE9D0000}"/>
    <cellStyle name="Normal 4 2 3 3 5 2 6" xfId="38249" xr:uid="{00000000-0005-0000-0000-0000FF9D0000}"/>
    <cellStyle name="Normal 4 2 3 3 5 2 7" xfId="38250" xr:uid="{00000000-0005-0000-0000-0000009E0000}"/>
    <cellStyle name="Normal 4 2 3 3 5 3" xfId="38251" xr:uid="{00000000-0005-0000-0000-0000019E0000}"/>
    <cellStyle name="Normal 4 2 3 3 5 4" xfId="38252" xr:uid="{00000000-0005-0000-0000-0000029E0000}"/>
    <cellStyle name="Normal 4 2 3 3 5 5" xfId="38253" xr:uid="{00000000-0005-0000-0000-0000039E0000}"/>
    <cellStyle name="Normal 4 2 3 3 5 6" xfId="38254" xr:uid="{00000000-0005-0000-0000-0000049E0000}"/>
    <cellStyle name="Normal 4 2 3 3 5 7" xfId="38255" xr:uid="{00000000-0005-0000-0000-0000059E0000}"/>
    <cellStyle name="Normal 4 2 3 3 5 8" xfId="38256" xr:uid="{00000000-0005-0000-0000-0000069E0000}"/>
    <cellStyle name="Normal 4 2 3 3 6" xfId="38257" xr:uid="{00000000-0005-0000-0000-0000079E0000}"/>
    <cellStyle name="Normal 4 2 3 3 6 2" xfId="38258" xr:uid="{00000000-0005-0000-0000-0000089E0000}"/>
    <cellStyle name="Normal 4 2 3 3 6 3" xfId="38259" xr:uid="{00000000-0005-0000-0000-0000099E0000}"/>
    <cellStyle name="Normal 4 2 3 3 6 4" xfId="38260" xr:uid="{00000000-0005-0000-0000-00000A9E0000}"/>
    <cellStyle name="Normal 4 2 3 3 6 5" xfId="38261" xr:uid="{00000000-0005-0000-0000-00000B9E0000}"/>
    <cellStyle name="Normal 4 2 3 3 6 6" xfId="38262" xr:uid="{00000000-0005-0000-0000-00000C9E0000}"/>
    <cellStyle name="Normal 4 2 3 3 6 7" xfId="38263" xr:uid="{00000000-0005-0000-0000-00000D9E0000}"/>
    <cellStyle name="Normal 4 2 3 3 7" xfId="38264" xr:uid="{00000000-0005-0000-0000-00000E9E0000}"/>
    <cellStyle name="Normal 4 2 3 3 8" xfId="38265" xr:uid="{00000000-0005-0000-0000-00000F9E0000}"/>
    <cellStyle name="Normal 4 2 3 3 9" xfId="38266" xr:uid="{00000000-0005-0000-0000-0000109E0000}"/>
    <cellStyle name="Normal 4 2 3 4" xfId="38267" xr:uid="{00000000-0005-0000-0000-0000119E0000}"/>
    <cellStyle name="Normal 4 2 3 4 10" xfId="38268" xr:uid="{00000000-0005-0000-0000-0000129E0000}"/>
    <cellStyle name="Normal 4 2 3 4 11" xfId="38269" xr:uid="{00000000-0005-0000-0000-0000139E0000}"/>
    <cellStyle name="Normal 4 2 3 4 2" xfId="38270" xr:uid="{00000000-0005-0000-0000-0000149E0000}"/>
    <cellStyle name="Normal 4 2 3 4 2 10" xfId="38271" xr:uid="{00000000-0005-0000-0000-0000159E0000}"/>
    <cellStyle name="Normal 4 2 3 4 2 2" xfId="38272" xr:uid="{00000000-0005-0000-0000-0000169E0000}"/>
    <cellStyle name="Normal 4 2 3 4 2 2 2" xfId="38273" xr:uid="{00000000-0005-0000-0000-0000179E0000}"/>
    <cellStyle name="Normal 4 2 3 4 2 2 2 2" xfId="38274" xr:uid="{00000000-0005-0000-0000-0000189E0000}"/>
    <cellStyle name="Normal 4 2 3 4 2 2 2 3" xfId="38275" xr:uid="{00000000-0005-0000-0000-0000199E0000}"/>
    <cellStyle name="Normal 4 2 3 4 2 2 2 4" xfId="38276" xr:uid="{00000000-0005-0000-0000-00001A9E0000}"/>
    <cellStyle name="Normal 4 2 3 4 2 2 2 5" xfId="38277" xr:uid="{00000000-0005-0000-0000-00001B9E0000}"/>
    <cellStyle name="Normal 4 2 3 4 2 2 2 6" xfId="38278" xr:uid="{00000000-0005-0000-0000-00001C9E0000}"/>
    <cellStyle name="Normal 4 2 3 4 2 2 2 7" xfId="38279" xr:uid="{00000000-0005-0000-0000-00001D9E0000}"/>
    <cellStyle name="Normal 4 2 3 4 2 2 3" xfId="38280" xr:uid="{00000000-0005-0000-0000-00001E9E0000}"/>
    <cellStyle name="Normal 4 2 3 4 2 2 4" xfId="38281" xr:uid="{00000000-0005-0000-0000-00001F9E0000}"/>
    <cellStyle name="Normal 4 2 3 4 2 2 5" xfId="38282" xr:uid="{00000000-0005-0000-0000-0000209E0000}"/>
    <cellStyle name="Normal 4 2 3 4 2 2 6" xfId="38283" xr:uid="{00000000-0005-0000-0000-0000219E0000}"/>
    <cellStyle name="Normal 4 2 3 4 2 2 7" xfId="38284" xr:uid="{00000000-0005-0000-0000-0000229E0000}"/>
    <cellStyle name="Normal 4 2 3 4 2 2 8" xfId="38285" xr:uid="{00000000-0005-0000-0000-0000239E0000}"/>
    <cellStyle name="Normal 4 2 3 4 2 3" xfId="38286" xr:uid="{00000000-0005-0000-0000-0000249E0000}"/>
    <cellStyle name="Normal 4 2 3 4 2 3 2" xfId="38287" xr:uid="{00000000-0005-0000-0000-0000259E0000}"/>
    <cellStyle name="Normal 4 2 3 4 2 3 2 2" xfId="38288" xr:uid="{00000000-0005-0000-0000-0000269E0000}"/>
    <cellStyle name="Normal 4 2 3 4 2 3 2 3" xfId="38289" xr:uid="{00000000-0005-0000-0000-0000279E0000}"/>
    <cellStyle name="Normal 4 2 3 4 2 3 2 4" xfId="38290" xr:uid="{00000000-0005-0000-0000-0000289E0000}"/>
    <cellStyle name="Normal 4 2 3 4 2 3 2 5" xfId="38291" xr:uid="{00000000-0005-0000-0000-0000299E0000}"/>
    <cellStyle name="Normal 4 2 3 4 2 3 2 6" xfId="38292" xr:uid="{00000000-0005-0000-0000-00002A9E0000}"/>
    <cellStyle name="Normal 4 2 3 4 2 3 2 7" xfId="38293" xr:uid="{00000000-0005-0000-0000-00002B9E0000}"/>
    <cellStyle name="Normal 4 2 3 4 2 3 3" xfId="38294" xr:uid="{00000000-0005-0000-0000-00002C9E0000}"/>
    <cellStyle name="Normal 4 2 3 4 2 3 4" xfId="38295" xr:uid="{00000000-0005-0000-0000-00002D9E0000}"/>
    <cellStyle name="Normal 4 2 3 4 2 3 5" xfId="38296" xr:uid="{00000000-0005-0000-0000-00002E9E0000}"/>
    <cellStyle name="Normal 4 2 3 4 2 3 6" xfId="38297" xr:uid="{00000000-0005-0000-0000-00002F9E0000}"/>
    <cellStyle name="Normal 4 2 3 4 2 3 7" xfId="38298" xr:uid="{00000000-0005-0000-0000-0000309E0000}"/>
    <cellStyle name="Normal 4 2 3 4 2 3 8" xfId="38299" xr:uid="{00000000-0005-0000-0000-0000319E0000}"/>
    <cellStyle name="Normal 4 2 3 4 2 4" xfId="38300" xr:uid="{00000000-0005-0000-0000-0000329E0000}"/>
    <cellStyle name="Normal 4 2 3 4 2 4 2" xfId="38301" xr:uid="{00000000-0005-0000-0000-0000339E0000}"/>
    <cellStyle name="Normal 4 2 3 4 2 4 3" xfId="38302" xr:uid="{00000000-0005-0000-0000-0000349E0000}"/>
    <cellStyle name="Normal 4 2 3 4 2 4 4" xfId="38303" xr:uid="{00000000-0005-0000-0000-0000359E0000}"/>
    <cellStyle name="Normal 4 2 3 4 2 4 5" xfId="38304" xr:uid="{00000000-0005-0000-0000-0000369E0000}"/>
    <cellStyle name="Normal 4 2 3 4 2 4 6" xfId="38305" xr:uid="{00000000-0005-0000-0000-0000379E0000}"/>
    <cellStyle name="Normal 4 2 3 4 2 4 7" xfId="38306" xr:uid="{00000000-0005-0000-0000-0000389E0000}"/>
    <cellStyle name="Normal 4 2 3 4 2 5" xfId="38307" xr:uid="{00000000-0005-0000-0000-0000399E0000}"/>
    <cellStyle name="Normal 4 2 3 4 2 6" xfId="38308" xr:uid="{00000000-0005-0000-0000-00003A9E0000}"/>
    <cellStyle name="Normal 4 2 3 4 2 7" xfId="38309" xr:uid="{00000000-0005-0000-0000-00003B9E0000}"/>
    <cellStyle name="Normal 4 2 3 4 2 8" xfId="38310" xr:uid="{00000000-0005-0000-0000-00003C9E0000}"/>
    <cellStyle name="Normal 4 2 3 4 2 9" xfId="38311" xr:uid="{00000000-0005-0000-0000-00003D9E0000}"/>
    <cellStyle name="Normal 4 2 3 4 3" xfId="38312" xr:uid="{00000000-0005-0000-0000-00003E9E0000}"/>
    <cellStyle name="Normal 4 2 3 4 3 2" xfId="38313" xr:uid="{00000000-0005-0000-0000-00003F9E0000}"/>
    <cellStyle name="Normal 4 2 3 4 3 2 2" xfId="38314" xr:uid="{00000000-0005-0000-0000-0000409E0000}"/>
    <cellStyle name="Normal 4 2 3 4 3 2 2 2" xfId="38315" xr:uid="{00000000-0005-0000-0000-0000419E0000}"/>
    <cellStyle name="Normal 4 2 3 4 3 2 2 3" xfId="38316" xr:uid="{00000000-0005-0000-0000-0000429E0000}"/>
    <cellStyle name="Normal 4 2 3 4 3 2 2 4" xfId="38317" xr:uid="{00000000-0005-0000-0000-0000439E0000}"/>
    <cellStyle name="Normal 4 2 3 4 3 2 2 5" xfId="38318" xr:uid="{00000000-0005-0000-0000-0000449E0000}"/>
    <cellStyle name="Normal 4 2 3 4 3 2 2 6" xfId="38319" xr:uid="{00000000-0005-0000-0000-0000459E0000}"/>
    <cellStyle name="Normal 4 2 3 4 3 2 2 7" xfId="38320" xr:uid="{00000000-0005-0000-0000-0000469E0000}"/>
    <cellStyle name="Normal 4 2 3 4 3 2 3" xfId="38321" xr:uid="{00000000-0005-0000-0000-0000479E0000}"/>
    <cellStyle name="Normal 4 2 3 4 3 2 4" xfId="38322" xr:uid="{00000000-0005-0000-0000-0000489E0000}"/>
    <cellStyle name="Normal 4 2 3 4 3 2 5" xfId="38323" xr:uid="{00000000-0005-0000-0000-0000499E0000}"/>
    <cellStyle name="Normal 4 2 3 4 3 2 6" xfId="38324" xr:uid="{00000000-0005-0000-0000-00004A9E0000}"/>
    <cellStyle name="Normal 4 2 3 4 3 2 7" xfId="38325" xr:uid="{00000000-0005-0000-0000-00004B9E0000}"/>
    <cellStyle name="Normal 4 2 3 4 3 2 8" xfId="38326" xr:uid="{00000000-0005-0000-0000-00004C9E0000}"/>
    <cellStyle name="Normal 4 2 3 4 3 3" xfId="38327" xr:uid="{00000000-0005-0000-0000-00004D9E0000}"/>
    <cellStyle name="Normal 4 2 3 4 3 3 2" xfId="38328" xr:uid="{00000000-0005-0000-0000-00004E9E0000}"/>
    <cellStyle name="Normal 4 2 3 4 3 3 3" xfId="38329" xr:uid="{00000000-0005-0000-0000-00004F9E0000}"/>
    <cellStyle name="Normal 4 2 3 4 3 3 4" xfId="38330" xr:uid="{00000000-0005-0000-0000-0000509E0000}"/>
    <cellStyle name="Normal 4 2 3 4 3 3 5" xfId="38331" xr:uid="{00000000-0005-0000-0000-0000519E0000}"/>
    <cellStyle name="Normal 4 2 3 4 3 3 6" xfId="38332" xr:uid="{00000000-0005-0000-0000-0000529E0000}"/>
    <cellStyle name="Normal 4 2 3 4 3 3 7" xfId="38333" xr:uid="{00000000-0005-0000-0000-0000539E0000}"/>
    <cellStyle name="Normal 4 2 3 4 3 4" xfId="38334" xr:uid="{00000000-0005-0000-0000-0000549E0000}"/>
    <cellStyle name="Normal 4 2 3 4 3 5" xfId="38335" xr:uid="{00000000-0005-0000-0000-0000559E0000}"/>
    <cellStyle name="Normal 4 2 3 4 3 6" xfId="38336" xr:uid="{00000000-0005-0000-0000-0000569E0000}"/>
    <cellStyle name="Normal 4 2 3 4 3 7" xfId="38337" xr:uid="{00000000-0005-0000-0000-0000579E0000}"/>
    <cellStyle name="Normal 4 2 3 4 3 8" xfId="38338" xr:uid="{00000000-0005-0000-0000-0000589E0000}"/>
    <cellStyle name="Normal 4 2 3 4 3 9" xfId="38339" xr:uid="{00000000-0005-0000-0000-0000599E0000}"/>
    <cellStyle name="Normal 4 2 3 4 4" xfId="38340" xr:uid="{00000000-0005-0000-0000-00005A9E0000}"/>
    <cellStyle name="Normal 4 2 3 4 4 2" xfId="38341" xr:uid="{00000000-0005-0000-0000-00005B9E0000}"/>
    <cellStyle name="Normal 4 2 3 4 4 2 2" xfId="38342" xr:uid="{00000000-0005-0000-0000-00005C9E0000}"/>
    <cellStyle name="Normal 4 2 3 4 4 2 3" xfId="38343" xr:uid="{00000000-0005-0000-0000-00005D9E0000}"/>
    <cellStyle name="Normal 4 2 3 4 4 2 4" xfId="38344" xr:uid="{00000000-0005-0000-0000-00005E9E0000}"/>
    <cellStyle name="Normal 4 2 3 4 4 2 5" xfId="38345" xr:uid="{00000000-0005-0000-0000-00005F9E0000}"/>
    <cellStyle name="Normal 4 2 3 4 4 2 6" xfId="38346" xr:uid="{00000000-0005-0000-0000-0000609E0000}"/>
    <cellStyle name="Normal 4 2 3 4 4 2 7" xfId="38347" xr:uid="{00000000-0005-0000-0000-0000619E0000}"/>
    <cellStyle name="Normal 4 2 3 4 4 3" xfId="38348" xr:uid="{00000000-0005-0000-0000-0000629E0000}"/>
    <cellStyle name="Normal 4 2 3 4 4 4" xfId="38349" xr:uid="{00000000-0005-0000-0000-0000639E0000}"/>
    <cellStyle name="Normal 4 2 3 4 4 5" xfId="38350" xr:uid="{00000000-0005-0000-0000-0000649E0000}"/>
    <cellStyle name="Normal 4 2 3 4 4 6" xfId="38351" xr:uid="{00000000-0005-0000-0000-0000659E0000}"/>
    <cellStyle name="Normal 4 2 3 4 4 7" xfId="38352" xr:uid="{00000000-0005-0000-0000-0000669E0000}"/>
    <cellStyle name="Normal 4 2 3 4 4 8" xfId="38353" xr:uid="{00000000-0005-0000-0000-0000679E0000}"/>
    <cellStyle name="Normal 4 2 3 4 5" xfId="38354" xr:uid="{00000000-0005-0000-0000-0000689E0000}"/>
    <cellStyle name="Normal 4 2 3 4 5 2" xfId="38355" xr:uid="{00000000-0005-0000-0000-0000699E0000}"/>
    <cellStyle name="Normal 4 2 3 4 5 3" xfId="38356" xr:uid="{00000000-0005-0000-0000-00006A9E0000}"/>
    <cellStyle name="Normal 4 2 3 4 5 4" xfId="38357" xr:uid="{00000000-0005-0000-0000-00006B9E0000}"/>
    <cellStyle name="Normal 4 2 3 4 5 5" xfId="38358" xr:uid="{00000000-0005-0000-0000-00006C9E0000}"/>
    <cellStyle name="Normal 4 2 3 4 5 6" xfId="38359" xr:uid="{00000000-0005-0000-0000-00006D9E0000}"/>
    <cellStyle name="Normal 4 2 3 4 5 7" xfId="38360" xr:uid="{00000000-0005-0000-0000-00006E9E0000}"/>
    <cellStyle name="Normal 4 2 3 4 6" xfId="38361" xr:uid="{00000000-0005-0000-0000-00006F9E0000}"/>
    <cellStyle name="Normal 4 2 3 4 7" xfId="38362" xr:uid="{00000000-0005-0000-0000-0000709E0000}"/>
    <cellStyle name="Normal 4 2 3 4 8" xfId="38363" xr:uid="{00000000-0005-0000-0000-0000719E0000}"/>
    <cellStyle name="Normal 4 2 3 4 9" xfId="38364" xr:uid="{00000000-0005-0000-0000-0000729E0000}"/>
    <cellStyle name="Normal 4 2 3 5" xfId="38365" xr:uid="{00000000-0005-0000-0000-0000739E0000}"/>
    <cellStyle name="Normal 4 2 3 5 10" xfId="38366" xr:uid="{00000000-0005-0000-0000-0000749E0000}"/>
    <cellStyle name="Normal 4 2 3 5 11" xfId="38367" xr:uid="{00000000-0005-0000-0000-0000759E0000}"/>
    <cellStyle name="Normal 4 2 3 5 2" xfId="38368" xr:uid="{00000000-0005-0000-0000-0000769E0000}"/>
    <cellStyle name="Normal 4 2 3 5 2 10" xfId="38369" xr:uid="{00000000-0005-0000-0000-0000779E0000}"/>
    <cellStyle name="Normal 4 2 3 5 2 2" xfId="38370" xr:uid="{00000000-0005-0000-0000-0000789E0000}"/>
    <cellStyle name="Normal 4 2 3 5 2 2 2" xfId="38371" xr:uid="{00000000-0005-0000-0000-0000799E0000}"/>
    <cellStyle name="Normal 4 2 3 5 2 2 2 2" xfId="38372" xr:uid="{00000000-0005-0000-0000-00007A9E0000}"/>
    <cellStyle name="Normal 4 2 3 5 2 2 2 3" xfId="38373" xr:uid="{00000000-0005-0000-0000-00007B9E0000}"/>
    <cellStyle name="Normal 4 2 3 5 2 2 2 4" xfId="38374" xr:uid="{00000000-0005-0000-0000-00007C9E0000}"/>
    <cellStyle name="Normal 4 2 3 5 2 2 2 5" xfId="38375" xr:uid="{00000000-0005-0000-0000-00007D9E0000}"/>
    <cellStyle name="Normal 4 2 3 5 2 2 2 6" xfId="38376" xr:uid="{00000000-0005-0000-0000-00007E9E0000}"/>
    <cellStyle name="Normal 4 2 3 5 2 2 2 7" xfId="38377" xr:uid="{00000000-0005-0000-0000-00007F9E0000}"/>
    <cellStyle name="Normal 4 2 3 5 2 2 3" xfId="38378" xr:uid="{00000000-0005-0000-0000-0000809E0000}"/>
    <cellStyle name="Normal 4 2 3 5 2 2 4" xfId="38379" xr:uid="{00000000-0005-0000-0000-0000819E0000}"/>
    <cellStyle name="Normal 4 2 3 5 2 2 5" xfId="38380" xr:uid="{00000000-0005-0000-0000-0000829E0000}"/>
    <cellStyle name="Normal 4 2 3 5 2 2 6" xfId="38381" xr:uid="{00000000-0005-0000-0000-0000839E0000}"/>
    <cellStyle name="Normal 4 2 3 5 2 2 7" xfId="38382" xr:uid="{00000000-0005-0000-0000-0000849E0000}"/>
    <cellStyle name="Normal 4 2 3 5 2 2 8" xfId="38383" xr:uid="{00000000-0005-0000-0000-0000859E0000}"/>
    <cellStyle name="Normal 4 2 3 5 2 3" xfId="38384" xr:uid="{00000000-0005-0000-0000-0000869E0000}"/>
    <cellStyle name="Normal 4 2 3 5 2 3 2" xfId="38385" xr:uid="{00000000-0005-0000-0000-0000879E0000}"/>
    <cellStyle name="Normal 4 2 3 5 2 3 2 2" xfId="38386" xr:uid="{00000000-0005-0000-0000-0000889E0000}"/>
    <cellStyle name="Normal 4 2 3 5 2 3 2 3" xfId="38387" xr:uid="{00000000-0005-0000-0000-0000899E0000}"/>
    <cellStyle name="Normal 4 2 3 5 2 3 2 4" xfId="38388" xr:uid="{00000000-0005-0000-0000-00008A9E0000}"/>
    <cellStyle name="Normal 4 2 3 5 2 3 2 5" xfId="38389" xr:uid="{00000000-0005-0000-0000-00008B9E0000}"/>
    <cellStyle name="Normal 4 2 3 5 2 3 2 6" xfId="38390" xr:uid="{00000000-0005-0000-0000-00008C9E0000}"/>
    <cellStyle name="Normal 4 2 3 5 2 3 2 7" xfId="38391" xr:uid="{00000000-0005-0000-0000-00008D9E0000}"/>
    <cellStyle name="Normal 4 2 3 5 2 3 3" xfId="38392" xr:uid="{00000000-0005-0000-0000-00008E9E0000}"/>
    <cellStyle name="Normal 4 2 3 5 2 3 4" xfId="38393" xr:uid="{00000000-0005-0000-0000-00008F9E0000}"/>
    <cellStyle name="Normal 4 2 3 5 2 3 5" xfId="38394" xr:uid="{00000000-0005-0000-0000-0000909E0000}"/>
    <cellStyle name="Normal 4 2 3 5 2 3 6" xfId="38395" xr:uid="{00000000-0005-0000-0000-0000919E0000}"/>
    <cellStyle name="Normal 4 2 3 5 2 3 7" xfId="38396" xr:uid="{00000000-0005-0000-0000-0000929E0000}"/>
    <cellStyle name="Normal 4 2 3 5 2 3 8" xfId="38397" xr:uid="{00000000-0005-0000-0000-0000939E0000}"/>
    <cellStyle name="Normal 4 2 3 5 2 4" xfId="38398" xr:uid="{00000000-0005-0000-0000-0000949E0000}"/>
    <cellStyle name="Normal 4 2 3 5 2 4 2" xfId="38399" xr:uid="{00000000-0005-0000-0000-0000959E0000}"/>
    <cellStyle name="Normal 4 2 3 5 2 4 3" xfId="38400" xr:uid="{00000000-0005-0000-0000-0000969E0000}"/>
    <cellStyle name="Normal 4 2 3 5 2 4 4" xfId="38401" xr:uid="{00000000-0005-0000-0000-0000979E0000}"/>
    <cellStyle name="Normal 4 2 3 5 2 4 5" xfId="38402" xr:uid="{00000000-0005-0000-0000-0000989E0000}"/>
    <cellStyle name="Normal 4 2 3 5 2 4 6" xfId="38403" xr:uid="{00000000-0005-0000-0000-0000999E0000}"/>
    <cellStyle name="Normal 4 2 3 5 2 4 7" xfId="38404" xr:uid="{00000000-0005-0000-0000-00009A9E0000}"/>
    <cellStyle name="Normal 4 2 3 5 2 5" xfId="38405" xr:uid="{00000000-0005-0000-0000-00009B9E0000}"/>
    <cellStyle name="Normal 4 2 3 5 2 6" xfId="38406" xr:uid="{00000000-0005-0000-0000-00009C9E0000}"/>
    <cellStyle name="Normal 4 2 3 5 2 7" xfId="38407" xr:uid="{00000000-0005-0000-0000-00009D9E0000}"/>
    <cellStyle name="Normal 4 2 3 5 2 8" xfId="38408" xr:uid="{00000000-0005-0000-0000-00009E9E0000}"/>
    <cellStyle name="Normal 4 2 3 5 2 9" xfId="38409" xr:uid="{00000000-0005-0000-0000-00009F9E0000}"/>
    <cellStyle name="Normal 4 2 3 5 3" xfId="38410" xr:uid="{00000000-0005-0000-0000-0000A09E0000}"/>
    <cellStyle name="Normal 4 2 3 5 3 2" xfId="38411" xr:uid="{00000000-0005-0000-0000-0000A19E0000}"/>
    <cellStyle name="Normal 4 2 3 5 3 2 2" xfId="38412" xr:uid="{00000000-0005-0000-0000-0000A29E0000}"/>
    <cellStyle name="Normal 4 2 3 5 3 2 2 2" xfId="38413" xr:uid="{00000000-0005-0000-0000-0000A39E0000}"/>
    <cellStyle name="Normal 4 2 3 5 3 2 2 3" xfId="38414" xr:uid="{00000000-0005-0000-0000-0000A49E0000}"/>
    <cellStyle name="Normal 4 2 3 5 3 2 2 4" xfId="38415" xr:uid="{00000000-0005-0000-0000-0000A59E0000}"/>
    <cellStyle name="Normal 4 2 3 5 3 2 2 5" xfId="38416" xr:uid="{00000000-0005-0000-0000-0000A69E0000}"/>
    <cellStyle name="Normal 4 2 3 5 3 2 2 6" xfId="38417" xr:uid="{00000000-0005-0000-0000-0000A79E0000}"/>
    <cellStyle name="Normal 4 2 3 5 3 2 2 7" xfId="38418" xr:uid="{00000000-0005-0000-0000-0000A89E0000}"/>
    <cellStyle name="Normal 4 2 3 5 3 2 3" xfId="38419" xr:uid="{00000000-0005-0000-0000-0000A99E0000}"/>
    <cellStyle name="Normal 4 2 3 5 3 2 4" xfId="38420" xr:uid="{00000000-0005-0000-0000-0000AA9E0000}"/>
    <cellStyle name="Normal 4 2 3 5 3 2 5" xfId="38421" xr:uid="{00000000-0005-0000-0000-0000AB9E0000}"/>
    <cellStyle name="Normal 4 2 3 5 3 2 6" xfId="38422" xr:uid="{00000000-0005-0000-0000-0000AC9E0000}"/>
    <cellStyle name="Normal 4 2 3 5 3 2 7" xfId="38423" xr:uid="{00000000-0005-0000-0000-0000AD9E0000}"/>
    <cellStyle name="Normal 4 2 3 5 3 2 8" xfId="38424" xr:uid="{00000000-0005-0000-0000-0000AE9E0000}"/>
    <cellStyle name="Normal 4 2 3 5 3 3" xfId="38425" xr:uid="{00000000-0005-0000-0000-0000AF9E0000}"/>
    <cellStyle name="Normal 4 2 3 5 3 3 2" xfId="38426" xr:uid="{00000000-0005-0000-0000-0000B09E0000}"/>
    <cellStyle name="Normal 4 2 3 5 3 3 3" xfId="38427" xr:uid="{00000000-0005-0000-0000-0000B19E0000}"/>
    <cellStyle name="Normal 4 2 3 5 3 3 4" xfId="38428" xr:uid="{00000000-0005-0000-0000-0000B29E0000}"/>
    <cellStyle name="Normal 4 2 3 5 3 3 5" xfId="38429" xr:uid="{00000000-0005-0000-0000-0000B39E0000}"/>
    <cellStyle name="Normal 4 2 3 5 3 3 6" xfId="38430" xr:uid="{00000000-0005-0000-0000-0000B49E0000}"/>
    <cellStyle name="Normal 4 2 3 5 3 3 7" xfId="38431" xr:uid="{00000000-0005-0000-0000-0000B59E0000}"/>
    <cellStyle name="Normal 4 2 3 5 3 4" xfId="38432" xr:uid="{00000000-0005-0000-0000-0000B69E0000}"/>
    <cellStyle name="Normal 4 2 3 5 3 5" xfId="38433" xr:uid="{00000000-0005-0000-0000-0000B79E0000}"/>
    <cellStyle name="Normal 4 2 3 5 3 6" xfId="38434" xr:uid="{00000000-0005-0000-0000-0000B89E0000}"/>
    <cellStyle name="Normal 4 2 3 5 3 7" xfId="38435" xr:uid="{00000000-0005-0000-0000-0000B99E0000}"/>
    <cellStyle name="Normal 4 2 3 5 3 8" xfId="38436" xr:uid="{00000000-0005-0000-0000-0000BA9E0000}"/>
    <cellStyle name="Normal 4 2 3 5 3 9" xfId="38437" xr:uid="{00000000-0005-0000-0000-0000BB9E0000}"/>
    <cellStyle name="Normal 4 2 3 5 4" xfId="38438" xr:uid="{00000000-0005-0000-0000-0000BC9E0000}"/>
    <cellStyle name="Normal 4 2 3 5 4 2" xfId="38439" xr:uid="{00000000-0005-0000-0000-0000BD9E0000}"/>
    <cellStyle name="Normal 4 2 3 5 4 2 2" xfId="38440" xr:uid="{00000000-0005-0000-0000-0000BE9E0000}"/>
    <cellStyle name="Normal 4 2 3 5 4 2 3" xfId="38441" xr:uid="{00000000-0005-0000-0000-0000BF9E0000}"/>
    <cellStyle name="Normal 4 2 3 5 4 2 4" xfId="38442" xr:uid="{00000000-0005-0000-0000-0000C09E0000}"/>
    <cellStyle name="Normal 4 2 3 5 4 2 5" xfId="38443" xr:uid="{00000000-0005-0000-0000-0000C19E0000}"/>
    <cellStyle name="Normal 4 2 3 5 4 2 6" xfId="38444" xr:uid="{00000000-0005-0000-0000-0000C29E0000}"/>
    <cellStyle name="Normal 4 2 3 5 4 2 7" xfId="38445" xr:uid="{00000000-0005-0000-0000-0000C39E0000}"/>
    <cellStyle name="Normal 4 2 3 5 4 3" xfId="38446" xr:uid="{00000000-0005-0000-0000-0000C49E0000}"/>
    <cellStyle name="Normal 4 2 3 5 4 4" xfId="38447" xr:uid="{00000000-0005-0000-0000-0000C59E0000}"/>
    <cellStyle name="Normal 4 2 3 5 4 5" xfId="38448" xr:uid="{00000000-0005-0000-0000-0000C69E0000}"/>
    <cellStyle name="Normal 4 2 3 5 4 6" xfId="38449" xr:uid="{00000000-0005-0000-0000-0000C79E0000}"/>
    <cellStyle name="Normal 4 2 3 5 4 7" xfId="38450" xr:uid="{00000000-0005-0000-0000-0000C89E0000}"/>
    <cellStyle name="Normal 4 2 3 5 4 8" xfId="38451" xr:uid="{00000000-0005-0000-0000-0000C99E0000}"/>
    <cellStyle name="Normal 4 2 3 5 5" xfId="38452" xr:uid="{00000000-0005-0000-0000-0000CA9E0000}"/>
    <cellStyle name="Normal 4 2 3 5 5 2" xfId="38453" xr:uid="{00000000-0005-0000-0000-0000CB9E0000}"/>
    <cellStyle name="Normal 4 2 3 5 5 3" xfId="38454" xr:uid="{00000000-0005-0000-0000-0000CC9E0000}"/>
    <cellStyle name="Normal 4 2 3 5 5 4" xfId="38455" xr:uid="{00000000-0005-0000-0000-0000CD9E0000}"/>
    <cellStyle name="Normal 4 2 3 5 5 5" xfId="38456" xr:uid="{00000000-0005-0000-0000-0000CE9E0000}"/>
    <cellStyle name="Normal 4 2 3 5 5 6" xfId="38457" xr:uid="{00000000-0005-0000-0000-0000CF9E0000}"/>
    <cellStyle name="Normal 4 2 3 5 5 7" xfId="38458" xr:uid="{00000000-0005-0000-0000-0000D09E0000}"/>
    <cellStyle name="Normal 4 2 3 5 6" xfId="38459" xr:uid="{00000000-0005-0000-0000-0000D19E0000}"/>
    <cellStyle name="Normal 4 2 3 5 7" xfId="38460" xr:uid="{00000000-0005-0000-0000-0000D29E0000}"/>
    <cellStyle name="Normal 4 2 3 5 8" xfId="38461" xr:uid="{00000000-0005-0000-0000-0000D39E0000}"/>
    <cellStyle name="Normal 4 2 3 5 9" xfId="38462" xr:uid="{00000000-0005-0000-0000-0000D49E0000}"/>
    <cellStyle name="Normal 4 2 3 6" xfId="38463" xr:uid="{00000000-0005-0000-0000-0000D59E0000}"/>
    <cellStyle name="Normal 4 2 3 6 10" xfId="38464" xr:uid="{00000000-0005-0000-0000-0000D69E0000}"/>
    <cellStyle name="Normal 4 2 3 6 2" xfId="38465" xr:uid="{00000000-0005-0000-0000-0000D79E0000}"/>
    <cellStyle name="Normal 4 2 3 6 2 2" xfId="38466" xr:uid="{00000000-0005-0000-0000-0000D89E0000}"/>
    <cellStyle name="Normal 4 2 3 6 2 2 2" xfId="38467" xr:uid="{00000000-0005-0000-0000-0000D99E0000}"/>
    <cellStyle name="Normal 4 2 3 6 2 2 2 2" xfId="38468" xr:uid="{00000000-0005-0000-0000-0000DA9E0000}"/>
    <cellStyle name="Normal 4 2 3 6 2 2 2 3" xfId="38469" xr:uid="{00000000-0005-0000-0000-0000DB9E0000}"/>
    <cellStyle name="Normal 4 2 3 6 2 2 2 4" xfId="38470" xr:uid="{00000000-0005-0000-0000-0000DC9E0000}"/>
    <cellStyle name="Normal 4 2 3 6 2 2 2 5" xfId="38471" xr:uid="{00000000-0005-0000-0000-0000DD9E0000}"/>
    <cellStyle name="Normal 4 2 3 6 2 2 2 6" xfId="38472" xr:uid="{00000000-0005-0000-0000-0000DE9E0000}"/>
    <cellStyle name="Normal 4 2 3 6 2 2 2 7" xfId="38473" xr:uid="{00000000-0005-0000-0000-0000DF9E0000}"/>
    <cellStyle name="Normal 4 2 3 6 2 2 3" xfId="38474" xr:uid="{00000000-0005-0000-0000-0000E09E0000}"/>
    <cellStyle name="Normal 4 2 3 6 2 2 4" xfId="38475" xr:uid="{00000000-0005-0000-0000-0000E19E0000}"/>
    <cellStyle name="Normal 4 2 3 6 2 2 5" xfId="38476" xr:uid="{00000000-0005-0000-0000-0000E29E0000}"/>
    <cellStyle name="Normal 4 2 3 6 2 2 6" xfId="38477" xr:uid="{00000000-0005-0000-0000-0000E39E0000}"/>
    <cellStyle name="Normal 4 2 3 6 2 2 7" xfId="38478" xr:uid="{00000000-0005-0000-0000-0000E49E0000}"/>
    <cellStyle name="Normal 4 2 3 6 2 2 8" xfId="38479" xr:uid="{00000000-0005-0000-0000-0000E59E0000}"/>
    <cellStyle name="Normal 4 2 3 6 2 3" xfId="38480" xr:uid="{00000000-0005-0000-0000-0000E69E0000}"/>
    <cellStyle name="Normal 4 2 3 6 2 3 2" xfId="38481" xr:uid="{00000000-0005-0000-0000-0000E79E0000}"/>
    <cellStyle name="Normal 4 2 3 6 2 3 3" xfId="38482" xr:uid="{00000000-0005-0000-0000-0000E89E0000}"/>
    <cellStyle name="Normal 4 2 3 6 2 3 4" xfId="38483" xr:uid="{00000000-0005-0000-0000-0000E99E0000}"/>
    <cellStyle name="Normal 4 2 3 6 2 3 5" xfId="38484" xr:uid="{00000000-0005-0000-0000-0000EA9E0000}"/>
    <cellStyle name="Normal 4 2 3 6 2 3 6" xfId="38485" xr:uid="{00000000-0005-0000-0000-0000EB9E0000}"/>
    <cellStyle name="Normal 4 2 3 6 2 3 7" xfId="38486" xr:uid="{00000000-0005-0000-0000-0000EC9E0000}"/>
    <cellStyle name="Normal 4 2 3 6 2 4" xfId="38487" xr:uid="{00000000-0005-0000-0000-0000ED9E0000}"/>
    <cellStyle name="Normal 4 2 3 6 2 5" xfId="38488" xr:uid="{00000000-0005-0000-0000-0000EE9E0000}"/>
    <cellStyle name="Normal 4 2 3 6 2 6" xfId="38489" xr:uid="{00000000-0005-0000-0000-0000EF9E0000}"/>
    <cellStyle name="Normal 4 2 3 6 2 7" xfId="38490" xr:uid="{00000000-0005-0000-0000-0000F09E0000}"/>
    <cellStyle name="Normal 4 2 3 6 2 8" xfId="38491" xr:uid="{00000000-0005-0000-0000-0000F19E0000}"/>
    <cellStyle name="Normal 4 2 3 6 2 9" xfId="38492" xr:uid="{00000000-0005-0000-0000-0000F29E0000}"/>
    <cellStyle name="Normal 4 2 3 6 3" xfId="38493" xr:uid="{00000000-0005-0000-0000-0000F39E0000}"/>
    <cellStyle name="Normal 4 2 3 6 3 2" xfId="38494" xr:uid="{00000000-0005-0000-0000-0000F49E0000}"/>
    <cellStyle name="Normal 4 2 3 6 3 2 2" xfId="38495" xr:uid="{00000000-0005-0000-0000-0000F59E0000}"/>
    <cellStyle name="Normal 4 2 3 6 3 2 3" xfId="38496" xr:uid="{00000000-0005-0000-0000-0000F69E0000}"/>
    <cellStyle name="Normal 4 2 3 6 3 2 4" xfId="38497" xr:uid="{00000000-0005-0000-0000-0000F79E0000}"/>
    <cellStyle name="Normal 4 2 3 6 3 2 5" xfId="38498" xr:uid="{00000000-0005-0000-0000-0000F89E0000}"/>
    <cellStyle name="Normal 4 2 3 6 3 2 6" xfId="38499" xr:uid="{00000000-0005-0000-0000-0000F99E0000}"/>
    <cellStyle name="Normal 4 2 3 6 3 2 7" xfId="38500" xr:uid="{00000000-0005-0000-0000-0000FA9E0000}"/>
    <cellStyle name="Normal 4 2 3 6 3 3" xfId="38501" xr:uid="{00000000-0005-0000-0000-0000FB9E0000}"/>
    <cellStyle name="Normal 4 2 3 6 3 4" xfId="38502" xr:uid="{00000000-0005-0000-0000-0000FC9E0000}"/>
    <cellStyle name="Normal 4 2 3 6 3 5" xfId="38503" xr:uid="{00000000-0005-0000-0000-0000FD9E0000}"/>
    <cellStyle name="Normal 4 2 3 6 3 6" xfId="38504" xr:uid="{00000000-0005-0000-0000-0000FE9E0000}"/>
    <cellStyle name="Normal 4 2 3 6 3 7" xfId="38505" xr:uid="{00000000-0005-0000-0000-0000FF9E0000}"/>
    <cellStyle name="Normal 4 2 3 6 3 8" xfId="38506" xr:uid="{00000000-0005-0000-0000-0000009F0000}"/>
    <cellStyle name="Normal 4 2 3 6 4" xfId="38507" xr:uid="{00000000-0005-0000-0000-0000019F0000}"/>
    <cellStyle name="Normal 4 2 3 6 4 2" xfId="38508" xr:uid="{00000000-0005-0000-0000-0000029F0000}"/>
    <cellStyle name="Normal 4 2 3 6 4 3" xfId="38509" xr:uid="{00000000-0005-0000-0000-0000039F0000}"/>
    <cellStyle name="Normal 4 2 3 6 4 4" xfId="38510" xr:uid="{00000000-0005-0000-0000-0000049F0000}"/>
    <cellStyle name="Normal 4 2 3 6 4 5" xfId="38511" xr:uid="{00000000-0005-0000-0000-0000059F0000}"/>
    <cellStyle name="Normal 4 2 3 6 4 6" xfId="38512" xr:uid="{00000000-0005-0000-0000-0000069F0000}"/>
    <cellStyle name="Normal 4 2 3 6 4 7" xfId="38513" xr:uid="{00000000-0005-0000-0000-0000079F0000}"/>
    <cellStyle name="Normal 4 2 3 6 5" xfId="38514" xr:uid="{00000000-0005-0000-0000-0000089F0000}"/>
    <cellStyle name="Normal 4 2 3 6 6" xfId="38515" xr:uid="{00000000-0005-0000-0000-0000099F0000}"/>
    <cellStyle name="Normal 4 2 3 6 7" xfId="38516" xr:uid="{00000000-0005-0000-0000-00000A9F0000}"/>
    <cellStyle name="Normal 4 2 3 6 8" xfId="38517" xr:uid="{00000000-0005-0000-0000-00000B9F0000}"/>
    <cellStyle name="Normal 4 2 3 6 9" xfId="38518" xr:uid="{00000000-0005-0000-0000-00000C9F0000}"/>
    <cellStyle name="Normal 4 2 3 7" xfId="38519" xr:uid="{00000000-0005-0000-0000-00000D9F0000}"/>
    <cellStyle name="Normal 4 2 3 7 2" xfId="38520" xr:uid="{00000000-0005-0000-0000-00000E9F0000}"/>
    <cellStyle name="Normal 4 2 3 7 2 2" xfId="38521" xr:uid="{00000000-0005-0000-0000-00000F9F0000}"/>
    <cellStyle name="Normal 4 2 3 7 2 2 2" xfId="38522" xr:uid="{00000000-0005-0000-0000-0000109F0000}"/>
    <cellStyle name="Normal 4 2 3 7 2 2 3" xfId="38523" xr:uid="{00000000-0005-0000-0000-0000119F0000}"/>
    <cellStyle name="Normal 4 2 3 7 2 2 4" xfId="38524" xr:uid="{00000000-0005-0000-0000-0000129F0000}"/>
    <cellStyle name="Normal 4 2 3 7 2 2 5" xfId="38525" xr:uid="{00000000-0005-0000-0000-0000139F0000}"/>
    <cellStyle name="Normal 4 2 3 7 2 2 6" xfId="38526" xr:uid="{00000000-0005-0000-0000-0000149F0000}"/>
    <cellStyle name="Normal 4 2 3 7 2 2 7" xfId="38527" xr:uid="{00000000-0005-0000-0000-0000159F0000}"/>
    <cellStyle name="Normal 4 2 3 7 2 3" xfId="38528" xr:uid="{00000000-0005-0000-0000-0000169F0000}"/>
    <cellStyle name="Normal 4 2 3 7 2 4" xfId="38529" xr:uid="{00000000-0005-0000-0000-0000179F0000}"/>
    <cellStyle name="Normal 4 2 3 7 2 5" xfId="38530" xr:uid="{00000000-0005-0000-0000-0000189F0000}"/>
    <cellStyle name="Normal 4 2 3 7 2 6" xfId="38531" xr:uid="{00000000-0005-0000-0000-0000199F0000}"/>
    <cellStyle name="Normal 4 2 3 7 2 7" xfId="38532" xr:uid="{00000000-0005-0000-0000-00001A9F0000}"/>
    <cellStyle name="Normal 4 2 3 7 2 8" xfId="38533" xr:uid="{00000000-0005-0000-0000-00001B9F0000}"/>
    <cellStyle name="Normal 4 2 3 7 3" xfId="38534" xr:uid="{00000000-0005-0000-0000-00001C9F0000}"/>
    <cellStyle name="Normal 4 2 3 7 3 2" xfId="38535" xr:uid="{00000000-0005-0000-0000-00001D9F0000}"/>
    <cellStyle name="Normal 4 2 3 7 3 3" xfId="38536" xr:uid="{00000000-0005-0000-0000-00001E9F0000}"/>
    <cellStyle name="Normal 4 2 3 7 3 4" xfId="38537" xr:uid="{00000000-0005-0000-0000-00001F9F0000}"/>
    <cellStyle name="Normal 4 2 3 7 3 5" xfId="38538" xr:uid="{00000000-0005-0000-0000-0000209F0000}"/>
    <cellStyle name="Normal 4 2 3 7 3 6" xfId="38539" xr:uid="{00000000-0005-0000-0000-0000219F0000}"/>
    <cellStyle name="Normal 4 2 3 7 3 7" xfId="38540" xr:uid="{00000000-0005-0000-0000-0000229F0000}"/>
    <cellStyle name="Normal 4 2 3 7 4" xfId="38541" xr:uid="{00000000-0005-0000-0000-0000239F0000}"/>
    <cellStyle name="Normal 4 2 3 7 5" xfId="38542" xr:uid="{00000000-0005-0000-0000-0000249F0000}"/>
    <cellStyle name="Normal 4 2 3 7 6" xfId="38543" xr:uid="{00000000-0005-0000-0000-0000259F0000}"/>
    <cellStyle name="Normal 4 2 3 7 7" xfId="38544" xr:uid="{00000000-0005-0000-0000-0000269F0000}"/>
    <cellStyle name="Normal 4 2 3 7 8" xfId="38545" xr:uid="{00000000-0005-0000-0000-0000279F0000}"/>
    <cellStyle name="Normal 4 2 3 7 9" xfId="38546" xr:uid="{00000000-0005-0000-0000-0000289F0000}"/>
    <cellStyle name="Normal 4 2 3 8" xfId="38547" xr:uid="{00000000-0005-0000-0000-0000299F0000}"/>
    <cellStyle name="Normal 4 2 3 8 2" xfId="38548" xr:uid="{00000000-0005-0000-0000-00002A9F0000}"/>
    <cellStyle name="Normal 4 2 3 8 2 2" xfId="38549" xr:uid="{00000000-0005-0000-0000-00002B9F0000}"/>
    <cellStyle name="Normal 4 2 3 8 2 3" xfId="38550" xr:uid="{00000000-0005-0000-0000-00002C9F0000}"/>
    <cellStyle name="Normal 4 2 3 8 2 4" xfId="38551" xr:uid="{00000000-0005-0000-0000-00002D9F0000}"/>
    <cellStyle name="Normal 4 2 3 8 2 5" xfId="38552" xr:uid="{00000000-0005-0000-0000-00002E9F0000}"/>
    <cellStyle name="Normal 4 2 3 8 2 6" xfId="38553" xr:uid="{00000000-0005-0000-0000-00002F9F0000}"/>
    <cellStyle name="Normal 4 2 3 8 2 7" xfId="38554" xr:uid="{00000000-0005-0000-0000-0000309F0000}"/>
    <cellStyle name="Normal 4 2 3 8 3" xfId="38555" xr:uid="{00000000-0005-0000-0000-0000319F0000}"/>
    <cellStyle name="Normal 4 2 3 8 4" xfId="38556" xr:uid="{00000000-0005-0000-0000-0000329F0000}"/>
    <cellStyle name="Normal 4 2 3 8 5" xfId="38557" xr:uid="{00000000-0005-0000-0000-0000339F0000}"/>
    <cellStyle name="Normal 4 2 3 8 6" xfId="38558" xr:uid="{00000000-0005-0000-0000-0000349F0000}"/>
    <cellStyle name="Normal 4 2 3 8 7" xfId="38559" xr:uid="{00000000-0005-0000-0000-0000359F0000}"/>
    <cellStyle name="Normal 4 2 3 8 8" xfId="38560" xr:uid="{00000000-0005-0000-0000-0000369F0000}"/>
    <cellStyle name="Normal 4 2 3 9" xfId="38561" xr:uid="{00000000-0005-0000-0000-0000379F0000}"/>
    <cellStyle name="Normal 4 2 3 9 2" xfId="38562" xr:uid="{00000000-0005-0000-0000-0000389F0000}"/>
    <cellStyle name="Normal 4 2 3 9 3" xfId="38563" xr:uid="{00000000-0005-0000-0000-0000399F0000}"/>
    <cellStyle name="Normal 4 2 3 9 4" xfId="38564" xr:uid="{00000000-0005-0000-0000-00003A9F0000}"/>
    <cellStyle name="Normal 4 2 3 9 5" xfId="38565" xr:uid="{00000000-0005-0000-0000-00003B9F0000}"/>
    <cellStyle name="Normal 4 2 3 9 6" xfId="38566" xr:uid="{00000000-0005-0000-0000-00003C9F0000}"/>
    <cellStyle name="Normal 4 2 3 9 7" xfId="38567" xr:uid="{00000000-0005-0000-0000-00003D9F0000}"/>
    <cellStyle name="Normal 4 2 4" xfId="38568" xr:uid="{00000000-0005-0000-0000-00003E9F0000}"/>
    <cellStyle name="Normal 4 2 4 10" xfId="38569" xr:uid="{00000000-0005-0000-0000-00003F9F0000}"/>
    <cellStyle name="Normal 4 2 4 11" xfId="38570" xr:uid="{00000000-0005-0000-0000-0000409F0000}"/>
    <cellStyle name="Normal 4 2 4 12" xfId="38571" xr:uid="{00000000-0005-0000-0000-0000419F0000}"/>
    <cellStyle name="Normal 4 2 4 13" xfId="38572" xr:uid="{00000000-0005-0000-0000-0000429F0000}"/>
    <cellStyle name="Normal 4 2 4 14" xfId="38573" xr:uid="{00000000-0005-0000-0000-0000439F0000}"/>
    <cellStyle name="Normal 4 2 4 15" xfId="38574" xr:uid="{00000000-0005-0000-0000-0000449F0000}"/>
    <cellStyle name="Normal 4 2 4 16" xfId="38575" xr:uid="{00000000-0005-0000-0000-0000459F0000}"/>
    <cellStyle name="Normal 4 2 4 2" xfId="38576" xr:uid="{00000000-0005-0000-0000-0000469F0000}"/>
    <cellStyle name="Normal 4 2 4 2 10" xfId="38577" xr:uid="{00000000-0005-0000-0000-0000479F0000}"/>
    <cellStyle name="Normal 4 2 4 2 11" xfId="38578" xr:uid="{00000000-0005-0000-0000-0000489F0000}"/>
    <cellStyle name="Normal 4 2 4 2 12" xfId="38579" xr:uid="{00000000-0005-0000-0000-0000499F0000}"/>
    <cellStyle name="Normal 4 2 4 2 2" xfId="38580" xr:uid="{00000000-0005-0000-0000-00004A9F0000}"/>
    <cellStyle name="Normal 4 2 4 2 2 10" xfId="38581" xr:uid="{00000000-0005-0000-0000-00004B9F0000}"/>
    <cellStyle name="Normal 4 2 4 2 2 11" xfId="38582" xr:uid="{00000000-0005-0000-0000-00004C9F0000}"/>
    <cellStyle name="Normal 4 2 4 2 2 2" xfId="38583" xr:uid="{00000000-0005-0000-0000-00004D9F0000}"/>
    <cellStyle name="Normal 4 2 4 2 2 2 10" xfId="38584" xr:uid="{00000000-0005-0000-0000-00004E9F0000}"/>
    <cellStyle name="Normal 4 2 4 2 2 2 2" xfId="38585" xr:uid="{00000000-0005-0000-0000-00004F9F0000}"/>
    <cellStyle name="Normal 4 2 4 2 2 2 2 2" xfId="38586" xr:uid="{00000000-0005-0000-0000-0000509F0000}"/>
    <cellStyle name="Normal 4 2 4 2 2 2 2 2 2" xfId="38587" xr:uid="{00000000-0005-0000-0000-0000519F0000}"/>
    <cellStyle name="Normal 4 2 4 2 2 2 2 2 3" xfId="38588" xr:uid="{00000000-0005-0000-0000-0000529F0000}"/>
    <cellStyle name="Normal 4 2 4 2 2 2 2 2 4" xfId="38589" xr:uid="{00000000-0005-0000-0000-0000539F0000}"/>
    <cellStyle name="Normal 4 2 4 2 2 2 2 2 5" xfId="38590" xr:uid="{00000000-0005-0000-0000-0000549F0000}"/>
    <cellStyle name="Normal 4 2 4 2 2 2 2 2 6" xfId="38591" xr:uid="{00000000-0005-0000-0000-0000559F0000}"/>
    <cellStyle name="Normal 4 2 4 2 2 2 2 2 7" xfId="38592" xr:uid="{00000000-0005-0000-0000-0000569F0000}"/>
    <cellStyle name="Normal 4 2 4 2 2 2 2 3" xfId="38593" xr:uid="{00000000-0005-0000-0000-0000579F0000}"/>
    <cellStyle name="Normal 4 2 4 2 2 2 2 4" xfId="38594" xr:uid="{00000000-0005-0000-0000-0000589F0000}"/>
    <cellStyle name="Normal 4 2 4 2 2 2 2 5" xfId="38595" xr:uid="{00000000-0005-0000-0000-0000599F0000}"/>
    <cellStyle name="Normal 4 2 4 2 2 2 2 6" xfId="38596" xr:uid="{00000000-0005-0000-0000-00005A9F0000}"/>
    <cellStyle name="Normal 4 2 4 2 2 2 2 7" xfId="38597" xr:uid="{00000000-0005-0000-0000-00005B9F0000}"/>
    <cellStyle name="Normal 4 2 4 2 2 2 2 8" xfId="38598" xr:uid="{00000000-0005-0000-0000-00005C9F0000}"/>
    <cellStyle name="Normal 4 2 4 2 2 2 3" xfId="38599" xr:uid="{00000000-0005-0000-0000-00005D9F0000}"/>
    <cellStyle name="Normal 4 2 4 2 2 2 3 2" xfId="38600" xr:uid="{00000000-0005-0000-0000-00005E9F0000}"/>
    <cellStyle name="Normal 4 2 4 2 2 2 3 2 2" xfId="38601" xr:uid="{00000000-0005-0000-0000-00005F9F0000}"/>
    <cellStyle name="Normal 4 2 4 2 2 2 3 2 3" xfId="38602" xr:uid="{00000000-0005-0000-0000-0000609F0000}"/>
    <cellStyle name="Normal 4 2 4 2 2 2 3 2 4" xfId="38603" xr:uid="{00000000-0005-0000-0000-0000619F0000}"/>
    <cellStyle name="Normal 4 2 4 2 2 2 3 2 5" xfId="38604" xr:uid="{00000000-0005-0000-0000-0000629F0000}"/>
    <cellStyle name="Normal 4 2 4 2 2 2 3 2 6" xfId="38605" xr:uid="{00000000-0005-0000-0000-0000639F0000}"/>
    <cellStyle name="Normal 4 2 4 2 2 2 3 2 7" xfId="38606" xr:uid="{00000000-0005-0000-0000-0000649F0000}"/>
    <cellStyle name="Normal 4 2 4 2 2 2 3 3" xfId="38607" xr:uid="{00000000-0005-0000-0000-0000659F0000}"/>
    <cellStyle name="Normal 4 2 4 2 2 2 3 4" xfId="38608" xr:uid="{00000000-0005-0000-0000-0000669F0000}"/>
    <cellStyle name="Normal 4 2 4 2 2 2 3 5" xfId="38609" xr:uid="{00000000-0005-0000-0000-0000679F0000}"/>
    <cellStyle name="Normal 4 2 4 2 2 2 3 6" xfId="38610" xr:uid="{00000000-0005-0000-0000-0000689F0000}"/>
    <cellStyle name="Normal 4 2 4 2 2 2 3 7" xfId="38611" xr:uid="{00000000-0005-0000-0000-0000699F0000}"/>
    <cellStyle name="Normal 4 2 4 2 2 2 3 8" xfId="38612" xr:uid="{00000000-0005-0000-0000-00006A9F0000}"/>
    <cellStyle name="Normal 4 2 4 2 2 2 4" xfId="38613" xr:uid="{00000000-0005-0000-0000-00006B9F0000}"/>
    <cellStyle name="Normal 4 2 4 2 2 2 4 2" xfId="38614" xr:uid="{00000000-0005-0000-0000-00006C9F0000}"/>
    <cellStyle name="Normal 4 2 4 2 2 2 4 3" xfId="38615" xr:uid="{00000000-0005-0000-0000-00006D9F0000}"/>
    <cellStyle name="Normal 4 2 4 2 2 2 4 4" xfId="38616" xr:uid="{00000000-0005-0000-0000-00006E9F0000}"/>
    <cellStyle name="Normal 4 2 4 2 2 2 4 5" xfId="38617" xr:uid="{00000000-0005-0000-0000-00006F9F0000}"/>
    <cellStyle name="Normal 4 2 4 2 2 2 4 6" xfId="38618" xr:uid="{00000000-0005-0000-0000-0000709F0000}"/>
    <cellStyle name="Normal 4 2 4 2 2 2 4 7" xfId="38619" xr:uid="{00000000-0005-0000-0000-0000719F0000}"/>
    <cellStyle name="Normal 4 2 4 2 2 2 5" xfId="38620" xr:uid="{00000000-0005-0000-0000-0000729F0000}"/>
    <cellStyle name="Normal 4 2 4 2 2 2 6" xfId="38621" xr:uid="{00000000-0005-0000-0000-0000739F0000}"/>
    <cellStyle name="Normal 4 2 4 2 2 2 7" xfId="38622" xr:uid="{00000000-0005-0000-0000-0000749F0000}"/>
    <cellStyle name="Normal 4 2 4 2 2 2 8" xfId="38623" xr:uid="{00000000-0005-0000-0000-0000759F0000}"/>
    <cellStyle name="Normal 4 2 4 2 2 2 9" xfId="38624" xr:uid="{00000000-0005-0000-0000-0000769F0000}"/>
    <cellStyle name="Normal 4 2 4 2 2 3" xfId="38625" xr:uid="{00000000-0005-0000-0000-0000779F0000}"/>
    <cellStyle name="Normal 4 2 4 2 2 3 2" xfId="38626" xr:uid="{00000000-0005-0000-0000-0000789F0000}"/>
    <cellStyle name="Normal 4 2 4 2 2 3 2 2" xfId="38627" xr:uid="{00000000-0005-0000-0000-0000799F0000}"/>
    <cellStyle name="Normal 4 2 4 2 2 3 2 2 2" xfId="38628" xr:uid="{00000000-0005-0000-0000-00007A9F0000}"/>
    <cellStyle name="Normal 4 2 4 2 2 3 2 2 3" xfId="38629" xr:uid="{00000000-0005-0000-0000-00007B9F0000}"/>
    <cellStyle name="Normal 4 2 4 2 2 3 2 2 4" xfId="38630" xr:uid="{00000000-0005-0000-0000-00007C9F0000}"/>
    <cellStyle name="Normal 4 2 4 2 2 3 2 2 5" xfId="38631" xr:uid="{00000000-0005-0000-0000-00007D9F0000}"/>
    <cellStyle name="Normal 4 2 4 2 2 3 2 2 6" xfId="38632" xr:uid="{00000000-0005-0000-0000-00007E9F0000}"/>
    <cellStyle name="Normal 4 2 4 2 2 3 2 2 7" xfId="38633" xr:uid="{00000000-0005-0000-0000-00007F9F0000}"/>
    <cellStyle name="Normal 4 2 4 2 2 3 2 3" xfId="38634" xr:uid="{00000000-0005-0000-0000-0000809F0000}"/>
    <cellStyle name="Normal 4 2 4 2 2 3 2 4" xfId="38635" xr:uid="{00000000-0005-0000-0000-0000819F0000}"/>
    <cellStyle name="Normal 4 2 4 2 2 3 2 5" xfId="38636" xr:uid="{00000000-0005-0000-0000-0000829F0000}"/>
    <cellStyle name="Normal 4 2 4 2 2 3 2 6" xfId="38637" xr:uid="{00000000-0005-0000-0000-0000839F0000}"/>
    <cellStyle name="Normal 4 2 4 2 2 3 2 7" xfId="38638" xr:uid="{00000000-0005-0000-0000-0000849F0000}"/>
    <cellStyle name="Normal 4 2 4 2 2 3 2 8" xfId="38639" xr:uid="{00000000-0005-0000-0000-0000859F0000}"/>
    <cellStyle name="Normal 4 2 4 2 2 3 3" xfId="38640" xr:uid="{00000000-0005-0000-0000-0000869F0000}"/>
    <cellStyle name="Normal 4 2 4 2 2 3 3 2" xfId="38641" xr:uid="{00000000-0005-0000-0000-0000879F0000}"/>
    <cellStyle name="Normal 4 2 4 2 2 3 3 3" xfId="38642" xr:uid="{00000000-0005-0000-0000-0000889F0000}"/>
    <cellStyle name="Normal 4 2 4 2 2 3 3 4" xfId="38643" xr:uid="{00000000-0005-0000-0000-0000899F0000}"/>
    <cellStyle name="Normal 4 2 4 2 2 3 3 5" xfId="38644" xr:uid="{00000000-0005-0000-0000-00008A9F0000}"/>
    <cellStyle name="Normal 4 2 4 2 2 3 3 6" xfId="38645" xr:uid="{00000000-0005-0000-0000-00008B9F0000}"/>
    <cellStyle name="Normal 4 2 4 2 2 3 3 7" xfId="38646" xr:uid="{00000000-0005-0000-0000-00008C9F0000}"/>
    <cellStyle name="Normal 4 2 4 2 2 3 4" xfId="38647" xr:uid="{00000000-0005-0000-0000-00008D9F0000}"/>
    <cellStyle name="Normal 4 2 4 2 2 3 5" xfId="38648" xr:uid="{00000000-0005-0000-0000-00008E9F0000}"/>
    <cellStyle name="Normal 4 2 4 2 2 3 6" xfId="38649" xr:uid="{00000000-0005-0000-0000-00008F9F0000}"/>
    <cellStyle name="Normal 4 2 4 2 2 3 7" xfId="38650" xr:uid="{00000000-0005-0000-0000-0000909F0000}"/>
    <cellStyle name="Normal 4 2 4 2 2 3 8" xfId="38651" xr:uid="{00000000-0005-0000-0000-0000919F0000}"/>
    <cellStyle name="Normal 4 2 4 2 2 3 9" xfId="38652" xr:uid="{00000000-0005-0000-0000-0000929F0000}"/>
    <cellStyle name="Normal 4 2 4 2 2 4" xfId="38653" xr:uid="{00000000-0005-0000-0000-0000939F0000}"/>
    <cellStyle name="Normal 4 2 4 2 2 4 2" xfId="38654" xr:uid="{00000000-0005-0000-0000-0000949F0000}"/>
    <cellStyle name="Normal 4 2 4 2 2 4 2 2" xfId="38655" xr:uid="{00000000-0005-0000-0000-0000959F0000}"/>
    <cellStyle name="Normal 4 2 4 2 2 4 2 3" xfId="38656" xr:uid="{00000000-0005-0000-0000-0000969F0000}"/>
    <cellStyle name="Normal 4 2 4 2 2 4 2 4" xfId="38657" xr:uid="{00000000-0005-0000-0000-0000979F0000}"/>
    <cellStyle name="Normal 4 2 4 2 2 4 2 5" xfId="38658" xr:uid="{00000000-0005-0000-0000-0000989F0000}"/>
    <cellStyle name="Normal 4 2 4 2 2 4 2 6" xfId="38659" xr:uid="{00000000-0005-0000-0000-0000999F0000}"/>
    <cellStyle name="Normal 4 2 4 2 2 4 2 7" xfId="38660" xr:uid="{00000000-0005-0000-0000-00009A9F0000}"/>
    <cellStyle name="Normal 4 2 4 2 2 4 3" xfId="38661" xr:uid="{00000000-0005-0000-0000-00009B9F0000}"/>
    <cellStyle name="Normal 4 2 4 2 2 4 4" xfId="38662" xr:uid="{00000000-0005-0000-0000-00009C9F0000}"/>
    <cellStyle name="Normal 4 2 4 2 2 4 5" xfId="38663" xr:uid="{00000000-0005-0000-0000-00009D9F0000}"/>
    <cellStyle name="Normal 4 2 4 2 2 4 6" xfId="38664" xr:uid="{00000000-0005-0000-0000-00009E9F0000}"/>
    <cellStyle name="Normal 4 2 4 2 2 4 7" xfId="38665" xr:uid="{00000000-0005-0000-0000-00009F9F0000}"/>
    <cellStyle name="Normal 4 2 4 2 2 4 8" xfId="38666" xr:uid="{00000000-0005-0000-0000-0000A09F0000}"/>
    <cellStyle name="Normal 4 2 4 2 2 5" xfId="38667" xr:uid="{00000000-0005-0000-0000-0000A19F0000}"/>
    <cellStyle name="Normal 4 2 4 2 2 5 2" xfId="38668" xr:uid="{00000000-0005-0000-0000-0000A29F0000}"/>
    <cellStyle name="Normal 4 2 4 2 2 5 3" xfId="38669" xr:uid="{00000000-0005-0000-0000-0000A39F0000}"/>
    <cellStyle name="Normal 4 2 4 2 2 5 4" xfId="38670" xr:uid="{00000000-0005-0000-0000-0000A49F0000}"/>
    <cellStyle name="Normal 4 2 4 2 2 5 5" xfId="38671" xr:uid="{00000000-0005-0000-0000-0000A59F0000}"/>
    <cellStyle name="Normal 4 2 4 2 2 5 6" xfId="38672" xr:uid="{00000000-0005-0000-0000-0000A69F0000}"/>
    <cellStyle name="Normal 4 2 4 2 2 5 7" xfId="38673" xr:uid="{00000000-0005-0000-0000-0000A79F0000}"/>
    <cellStyle name="Normal 4 2 4 2 2 6" xfId="38674" xr:uid="{00000000-0005-0000-0000-0000A89F0000}"/>
    <cellStyle name="Normal 4 2 4 2 2 7" xfId="38675" xr:uid="{00000000-0005-0000-0000-0000A99F0000}"/>
    <cellStyle name="Normal 4 2 4 2 2 8" xfId="38676" xr:uid="{00000000-0005-0000-0000-0000AA9F0000}"/>
    <cellStyle name="Normal 4 2 4 2 2 9" xfId="38677" xr:uid="{00000000-0005-0000-0000-0000AB9F0000}"/>
    <cellStyle name="Normal 4 2 4 2 3" xfId="38678" xr:uid="{00000000-0005-0000-0000-0000AC9F0000}"/>
    <cellStyle name="Normal 4 2 4 2 3 10" xfId="38679" xr:uid="{00000000-0005-0000-0000-0000AD9F0000}"/>
    <cellStyle name="Normal 4 2 4 2 3 2" xfId="38680" xr:uid="{00000000-0005-0000-0000-0000AE9F0000}"/>
    <cellStyle name="Normal 4 2 4 2 3 2 2" xfId="38681" xr:uid="{00000000-0005-0000-0000-0000AF9F0000}"/>
    <cellStyle name="Normal 4 2 4 2 3 2 2 2" xfId="38682" xr:uid="{00000000-0005-0000-0000-0000B09F0000}"/>
    <cellStyle name="Normal 4 2 4 2 3 2 2 3" xfId="38683" xr:uid="{00000000-0005-0000-0000-0000B19F0000}"/>
    <cellStyle name="Normal 4 2 4 2 3 2 2 4" xfId="38684" xr:uid="{00000000-0005-0000-0000-0000B29F0000}"/>
    <cellStyle name="Normal 4 2 4 2 3 2 2 5" xfId="38685" xr:uid="{00000000-0005-0000-0000-0000B39F0000}"/>
    <cellStyle name="Normal 4 2 4 2 3 2 2 6" xfId="38686" xr:uid="{00000000-0005-0000-0000-0000B49F0000}"/>
    <cellStyle name="Normal 4 2 4 2 3 2 2 7" xfId="38687" xr:uid="{00000000-0005-0000-0000-0000B59F0000}"/>
    <cellStyle name="Normal 4 2 4 2 3 2 3" xfId="38688" xr:uid="{00000000-0005-0000-0000-0000B69F0000}"/>
    <cellStyle name="Normal 4 2 4 2 3 2 4" xfId="38689" xr:uid="{00000000-0005-0000-0000-0000B79F0000}"/>
    <cellStyle name="Normal 4 2 4 2 3 2 5" xfId="38690" xr:uid="{00000000-0005-0000-0000-0000B89F0000}"/>
    <cellStyle name="Normal 4 2 4 2 3 2 6" xfId="38691" xr:uid="{00000000-0005-0000-0000-0000B99F0000}"/>
    <cellStyle name="Normal 4 2 4 2 3 2 7" xfId="38692" xr:uid="{00000000-0005-0000-0000-0000BA9F0000}"/>
    <cellStyle name="Normal 4 2 4 2 3 2 8" xfId="38693" xr:uid="{00000000-0005-0000-0000-0000BB9F0000}"/>
    <cellStyle name="Normal 4 2 4 2 3 3" xfId="38694" xr:uid="{00000000-0005-0000-0000-0000BC9F0000}"/>
    <cellStyle name="Normal 4 2 4 2 3 3 2" xfId="38695" xr:uid="{00000000-0005-0000-0000-0000BD9F0000}"/>
    <cellStyle name="Normal 4 2 4 2 3 3 2 2" xfId="38696" xr:uid="{00000000-0005-0000-0000-0000BE9F0000}"/>
    <cellStyle name="Normal 4 2 4 2 3 3 2 3" xfId="38697" xr:uid="{00000000-0005-0000-0000-0000BF9F0000}"/>
    <cellStyle name="Normal 4 2 4 2 3 3 2 4" xfId="38698" xr:uid="{00000000-0005-0000-0000-0000C09F0000}"/>
    <cellStyle name="Normal 4 2 4 2 3 3 2 5" xfId="38699" xr:uid="{00000000-0005-0000-0000-0000C19F0000}"/>
    <cellStyle name="Normal 4 2 4 2 3 3 2 6" xfId="38700" xr:uid="{00000000-0005-0000-0000-0000C29F0000}"/>
    <cellStyle name="Normal 4 2 4 2 3 3 2 7" xfId="38701" xr:uid="{00000000-0005-0000-0000-0000C39F0000}"/>
    <cellStyle name="Normal 4 2 4 2 3 3 3" xfId="38702" xr:uid="{00000000-0005-0000-0000-0000C49F0000}"/>
    <cellStyle name="Normal 4 2 4 2 3 3 4" xfId="38703" xr:uid="{00000000-0005-0000-0000-0000C59F0000}"/>
    <cellStyle name="Normal 4 2 4 2 3 3 5" xfId="38704" xr:uid="{00000000-0005-0000-0000-0000C69F0000}"/>
    <cellStyle name="Normal 4 2 4 2 3 3 6" xfId="38705" xr:uid="{00000000-0005-0000-0000-0000C79F0000}"/>
    <cellStyle name="Normal 4 2 4 2 3 3 7" xfId="38706" xr:uid="{00000000-0005-0000-0000-0000C89F0000}"/>
    <cellStyle name="Normal 4 2 4 2 3 3 8" xfId="38707" xr:uid="{00000000-0005-0000-0000-0000C99F0000}"/>
    <cellStyle name="Normal 4 2 4 2 3 4" xfId="38708" xr:uid="{00000000-0005-0000-0000-0000CA9F0000}"/>
    <cellStyle name="Normal 4 2 4 2 3 4 2" xfId="38709" xr:uid="{00000000-0005-0000-0000-0000CB9F0000}"/>
    <cellStyle name="Normal 4 2 4 2 3 4 3" xfId="38710" xr:uid="{00000000-0005-0000-0000-0000CC9F0000}"/>
    <cellStyle name="Normal 4 2 4 2 3 4 4" xfId="38711" xr:uid="{00000000-0005-0000-0000-0000CD9F0000}"/>
    <cellStyle name="Normal 4 2 4 2 3 4 5" xfId="38712" xr:uid="{00000000-0005-0000-0000-0000CE9F0000}"/>
    <cellStyle name="Normal 4 2 4 2 3 4 6" xfId="38713" xr:uid="{00000000-0005-0000-0000-0000CF9F0000}"/>
    <cellStyle name="Normal 4 2 4 2 3 4 7" xfId="38714" xr:uid="{00000000-0005-0000-0000-0000D09F0000}"/>
    <cellStyle name="Normal 4 2 4 2 3 5" xfId="38715" xr:uid="{00000000-0005-0000-0000-0000D19F0000}"/>
    <cellStyle name="Normal 4 2 4 2 3 6" xfId="38716" xr:uid="{00000000-0005-0000-0000-0000D29F0000}"/>
    <cellStyle name="Normal 4 2 4 2 3 7" xfId="38717" xr:uid="{00000000-0005-0000-0000-0000D39F0000}"/>
    <cellStyle name="Normal 4 2 4 2 3 8" xfId="38718" xr:uid="{00000000-0005-0000-0000-0000D49F0000}"/>
    <cellStyle name="Normal 4 2 4 2 3 9" xfId="38719" xr:uid="{00000000-0005-0000-0000-0000D59F0000}"/>
    <cellStyle name="Normal 4 2 4 2 4" xfId="38720" xr:uid="{00000000-0005-0000-0000-0000D69F0000}"/>
    <cellStyle name="Normal 4 2 4 2 4 2" xfId="38721" xr:uid="{00000000-0005-0000-0000-0000D79F0000}"/>
    <cellStyle name="Normal 4 2 4 2 4 2 2" xfId="38722" xr:uid="{00000000-0005-0000-0000-0000D89F0000}"/>
    <cellStyle name="Normal 4 2 4 2 4 2 2 2" xfId="38723" xr:uid="{00000000-0005-0000-0000-0000D99F0000}"/>
    <cellStyle name="Normal 4 2 4 2 4 2 2 3" xfId="38724" xr:uid="{00000000-0005-0000-0000-0000DA9F0000}"/>
    <cellStyle name="Normal 4 2 4 2 4 2 2 4" xfId="38725" xr:uid="{00000000-0005-0000-0000-0000DB9F0000}"/>
    <cellStyle name="Normal 4 2 4 2 4 2 2 5" xfId="38726" xr:uid="{00000000-0005-0000-0000-0000DC9F0000}"/>
    <cellStyle name="Normal 4 2 4 2 4 2 2 6" xfId="38727" xr:uid="{00000000-0005-0000-0000-0000DD9F0000}"/>
    <cellStyle name="Normal 4 2 4 2 4 2 2 7" xfId="38728" xr:uid="{00000000-0005-0000-0000-0000DE9F0000}"/>
    <cellStyle name="Normal 4 2 4 2 4 2 3" xfId="38729" xr:uid="{00000000-0005-0000-0000-0000DF9F0000}"/>
    <cellStyle name="Normal 4 2 4 2 4 2 4" xfId="38730" xr:uid="{00000000-0005-0000-0000-0000E09F0000}"/>
    <cellStyle name="Normal 4 2 4 2 4 2 5" xfId="38731" xr:uid="{00000000-0005-0000-0000-0000E19F0000}"/>
    <cellStyle name="Normal 4 2 4 2 4 2 6" xfId="38732" xr:uid="{00000000-0005-0000-0000-0000E29F0000}"/>
    <cellStyle name="Normal 4 2 4 2 4 2 7" xfId="38733" xr:uid="{00000000-0005-0000-0000-0000E39F0000}"/>
    <cellStyle name="Normal 4 2 4 2 4 2 8" xfId="38734" xr:uid="{00000000-0005-0000-0000-0000E49F0000}"/>
    <cellStyle name="Normal 4 2 4 2 4 3" xfId="38735" xr:uid="{00000000-0005-0000-0000-0000E59F0000}"/>
    <cellStyle name="Normal 4 2 4 2 4 3 2" xfId="38736" xr:uid="{00000000-0005-0000-0000-0000E69F0000}"/>
    <cellStyle name="Normal 4 2 4 2 4 3 3" xfId="38737" xr:uid="{00000000-0005-0000-0000-0000E79F0000}"/>
    <cellStyle name="Normal 4 2 4 2 4 3 4" xfId="38738" xr:uid="{00000000-0005-0000-0000-0000E89F0000}"/>
    <cellStyle name="Normal 4 2 4 2 4 3 5" xfId="38739" xr:uid="{00000000-0005-0000-0000-0000E99F0000}"/>
    <cellStyle name="Normal 4 2 4 2 4 3 6" xfId="38740" xr:uid="{00000000-0005-0000-0000-0000EA9F0000}"/>
    <cellStyle name="Normal 4 2 4 2 4 3 7" xfId="38741" xr:uid="{00000000-0005-0000-0000-0000EB9F0000}"/>
    <cellStyle name="Normal 4 2 4 2 4 4" xfId="38742" xr:uid="{00000000-0005-0000-0000-0000EC9F0000}"/>
    <cellStyle name="Normal 4 2 4 2 4 5" xfId="38743" xr:uid="{00000000-0005-0000-0000-0000ED9F0000}"/>
    <cellStyle name="Normal 4 2 4 2 4 6" xfId="38744" xr:uid="{00000000-0005-0000-0000-0000EE9F0000}"/>
    <cellStyle name="Normal 4 2 4 2 4 7" xfId="38745" xr:uid="{00000000-0005-0000-0000-0000EF9F0000}"/>
    <cellStyle name="Normal 4 2 4 2 4 8" xfId="38746" xr:uid="{00000000-0005-0000-0000-0000F09F0000}"/>
    <cellStyle name="Normal 4 2 4 2 4 9" xfId="38747" xr:uid="{00000000-0005-0000-0000-0000F19F0000}"/>
    <cellStyle name="Normal 4 2 4 2 5" xfId="38748" xr:uid="{00000000-0005-0000-0000-0000F29F0000}"/>
    <cellStyle name="Normal 4 2 4 2 5 2" xfId="38749" xr:uid="{00000000-0005-0000-0000-0000F39F0000}"/>
    <cellStyle name="Normal 4 2 4 2 5 2 2" xfId="38750" xr:uid="{00000000-0005-0000-0000-0000F49F0000}"/>
    <cellStyle name="Normal 4 2 4 2 5 2 3" xfId="38751" xr:uid="{00000000-0005-0000-0000-0000F59F0000}"/>
    <cellStyle name="Normal 4 2 4 2 5 2 4" xfId="38752" xr:uid="{00000000-0005-0000-0000-0000F69F0000}"/>
    <cellStyle name="Normal 4 2 4 2 5 2 5" xfId="38753" xr:uid="{00000000-0005-0000-0000-0000F79F0000}"/>
    <cellStyle name="Normal 4 2 4 2 5 2 6" xfId="38754" xr:uid="{00000000-0005-0000-0000-0000F89F0000}"/>
    <cellStyle name="Normal 4 2 4 2 5 2 7" xfId="38755" xr:uid="{00000000-0005-0000-0000-0000F99F0000}"/>
    <cellStyle name="Normal 4 2 4 2 5 3" xfId="38756" xr:uid="{00000000-0005-0000-0000-0000FA9F0000}"/>
    <cellStyle name="Normal 4 2 4 2 5 4" xfId="38757" xr:uid="{00000000-0005-0000-0000-0000FB9F0000}"/>
    <cellStyle name="Normal 4 2 4 2 5 5" xfId="38758" xr:uid="{00000000-0005-0000-0000-0000FC9F0000}"/>
    <cellStyle name="Normal 4 2 4 2 5 6" xfId="38759" xr:uid="{00000000-0005-0000-0000-0000FD9F0000}"/>
    <cellStyle name="Normal 4 2 4 2 5 7" xfId="38760" xr:uid="{00000000-0005-0000-0000-0000FE9F0000}"/>
    <cellStyle name="Normal 4 2 4 2 5 8" xfId="38761" xr:uid="{00000000-0005-0000-0000-0000FF9F0000}"/>
    <cellStyle name="Normal 4 2 4 2 6" xfId="38762" xr:uid="{00000000-0005-0000-0000-000000A00000}"/>
    <cellStyle name="Normal 4 2 4 2 6 2" xfId="38763" xr:uid="{00000000-0005-0000-0000-000001A00000}"/>
    <cellStyle name="Normal 4 2 4 2 6 3" xfId="38764" xr:uid="{00000000-0005-0000-0000-000002A00000}"/>
    <cellStyle name="Normal 4 2 4 2 6 4" xfId="38765" xr:uid="{00000000-0005-0000-0000-000003A00000}"/>
    <cellStyle name="Normal 4 2 4 2 6 5" xfId="38766" xr:uid="{00000000-0005-0000-0000-000004A00000}"/>
    <cellStyle name="Normal 4 2 4 2 6 6" xfId="38767" xr:uid="{00000000-0005-0000-0000-000005A00000}"/>
    <cellStyle name="Normal 4 2 4 2 6 7" xfId="38768" xr:uid="{00000000-0005-0000-0000-000006A00000}"/>
    <cellStyle name="Normal 4 2 4 2 7" xfId="38769" xr:uid="{00000000-0005-0000-0000-000007A00000}"/>
    <cellStyle name="Normal 4 2 4 2 8" xfId="38770" xr:uid="{00000000-0005-0000-0000-000008A00000}"/>
    <cellStyle name="Normal 4 2 4 2 9" xfId="38771" xr:uid="{00000000-0005-0000-0000-000009A00000}"/>
    <cellStyle name="Normal 4 2 4 3" xfId="38772" xr:uid="{00000000-0005-0000-0000-00000AA00000}"/>
    <cellStyle name="Normal 4 2 4 3 10" xfId="38773" xr:uid="{00000000-0005-0000-0000-00000BA00000}"/>
    <cellStyle name="Normal 4 2 4 3 11" xfId="38774" xr:uid="{00000000-0005-0000-0000-00000CA00000}"/>
    <cellStyle name="Normal 4 2 4 3 12" xfId="38775" xr:uid="{00000000-0005-0000-0000-00000DA00000}"/>
    <cellStyle name="Normal 4 2 4 3 2" xfId="38776" xr:uid="{00000000-0005-0000-0000-00000EA00000}"/>
    <cellStyle name="Normal 4 2 4 3 2 10" xfId="38777" xr:uid="{00000000-0005-0000-0000-00000FA00000}"/>
    <cellStyle name="Normal 4 2 4 3 2 11" xfId="38778" xr:uid="{00000000-0005-0000-0000-000010A00000}"/>
    <cellStyle name="Normal 4 2 4 3 2 2" xfId="38779" xr:uid="{00000000-0005-0000-0000-000011A00000}"/>
    <cellStyle name="Normal 4 2 4 3 2 2 10" xfId="38780" xr:uid="{00000000-0005-0000-0000-000012A00000}"/>
    <cellStyle name="Normal 4 2 4 3 2 2 2" xfId="38781" xr:uid="{00000000-0005-0000-0000-000013A00000}"/>
    <cellStyle name="Normal 4 2 4 3 2 2 2 2" xfId="38782" xr:uid="{00000000-0005-0000-0000-000014A00000}"/>
    <cellStyle name="Normal 4 2 4 3 2 2 2 2 2" xfId="38783" xr:uid="{00000000-0005-0000-0000-000015A00000}"/>
    <cellStyle name="Normal 4 2 4 3 2 2 2 2 3" xfId="38784" xr:uid="{00000000-0005-0000-0000-000016A00000}"/>
    <cellStyle name="Normal 4 2 4 3 2 2 2 2 4" xfId="38785" xr:uid="{00000000-0005-0000-0000-000017A00000}"/>
    <cellStyle name="Normal 4 2 4 3 2 2 2 2 5" xfId="38786" xr:uid="{00000000-0005-0000-0000-000018A00000}"/>
    <cellStyle name="Normal 4 2 4 3 2 2 2 2 6" xfId="38787" xr:uid="{00000000-0005-0000-0000-000019A00000}"/>
    <cellStyle name="Normal 4 2 4 3 2 2 2 2 7" xfId="38788" xr:uid="{00000000-0005-0000-0000-00001AA00000}"/>
    <cellStyle name="Normal 4 2 4 3 2 2 2 3" xfId="38789" xr:uid="{00000000-0005-0000-0000-00001BA00000}"/>
    <cellStyle name="Normal 4 2 4 3 2 2 2 4" xfId="38790" xr:uid="{00000000-0005-0000-0000-00001CA00000}"/>
    <cellStyle name="Normal 4 2 4 3 2 2 2 5" xfId="38791" xr:uid="{00000000-0005-0000-0000-00001DA00000}"/>
    <cellStyle name="Normal 4 2 4 3 2 2 2 6" xfId="38792" xr:uid="{00000000-0005-0000-0000-00001EA00000}"/>
    <cellStyle name="Normal 4 2 4 3 2 2 2 7" xfId="38793" xr:uid="{00000000-0005-0000-0000-00001FA00000}"/>
    <cellStyle name="Normal 4 2 4 3 2 2 2 8" xfId="38794" xr:uid="{00000000-0005-0000-0000-000020A00000}"/>
    <cellStyle name="Normal 4 2 4 3 2 2 3" xfId="38795" xr:uid="{00000000-0005-0000-0000-000021A00000}"/>
    <cellStyle name="Normal 4 2 4 3 2 2 3 2" xfId="38796" xr:uid="{00000000-0005-0000-0000-000022A00000}"/>
    <cellStyle name="Normal 4 2 4 3 2 2 3 2 2" xfId="38797" xr:uid="{00000000-0005-0000-0000-000023A00000}"/>
    <cellStyle name="Normal 4 2 4 3 2 2 3 2 3" xfId="38798" xr:uid="{00000000-0005-0000-0000-000024A00000}"/>
    <cellStyle name="Normal 4 2 4 3 2 2 3 2 4" xfId="38799" xr:uid="{00000000-0005-0000-0000-000025A00000}"/>
    <cellStyle name="Normal 4 2 4 3 2 2 3 2 5" xfId="38800" xr:uid="{00000000-0005-0000-0000-000026A00000}"/>
    <cellStyle name="Normal 4 2 4 3 2 2 3 2 6" xfId="38801" xr:uid="{00000000-0005-0000-0000-000027A00000}"/>
    <cellStyle name="Normal 4 2 4 3 2 2 3 2 7" xfId="38802" xr:uid="{00000000-0005-0000-0000-000028A00000}"/>
    <cellStyle name="Normal 4 2 4 3 2 2 3 3" xfId="38803" xr:uid="{00000000-0005-0000-0000-000029A00000}"/>
    <cellStyle name="Normal 4 2 4 3 2 2 3 4" xfId="38804" xr:uid="{00000000-0005-0000-0000-00002AA00000}"/>
    <cellStyle name="Normal 4 2 4 3 2 2 3 5" xfId="38805" xr:uid="{00000000-0005-0000-0000-00002BA00000}"/>
    <cellStyle name="Normal 4 2 4 3 2 2 3 6" xfId="38806" xr:uid="{00000000-0005-0000-0000-00002CA00000}"/>
    <cellStyle name="Normal 4 2 4 3 2 2 3 7" xfId="38807" xr:uid="{00000000-0005-0000-0000-00002DA00000}"/>
    <cellStyle name="Normal 4 2 4 3 2 2 3 8" xfId="38808" xr:uid="{00000000-0005-0000-0000-00002EA00000}"/>
    <cellStyle name="Normal 4 2 4 3 2 2 4" xfId="38809" xr:uid="{00000000-0005-0000-0000-00002FA00000}"/>
    <cellStyle name="Normal 4 2 4 3 2 2 4 2" xfId="38810" xr:uid="{00000000-0005-0000-0000-000030A00000}"/>
    <cellStyle name="Normal 4 2 4 3 2 2 4 3" xfId="38811" xr:uid="{00000000-0005-0000-0000-000031A00000}"/>
    <cellStyle name="Normal 4 2 4 3 2 2 4 4" xfId="38812" xr:uid="{00000000-0005-0000-0000-000032A00000}"/>
    <cellStyle name="Normal 4 2 4 3 2 2 4 5" xfId="38813" xr:uid="{00000000-0005-0000-0000-000033A00000}"/>
    <cellStyle name="Normal 4 2 4 3 2 2 4 6" xfId="38814" xr:uid="{00000000-0005-0000-0000-000034A00000}"/>
    <cellStyle name="Normal 4 2 4 3 2 2 4 7" xfId="38815" xr:uid="{00000000-0005-0000-0000-000035A00000}"/>
    <cellStyle name="Normal 4 2 4 3 2 2 5" xfId="38816" xr:uid="{00000000-0005-0000-0000-000036A00000}"/>
    <cellStyle name="Normal 4 2 4 3 2 2 6" xfId="38817" xr:uid="{00000000-0005-0000-0000-000037A00000}"/>
    <cellStyle name="Normal 4 2 4 3 2 2 7" xfId="38818" xr:uid="{00000000-0005-0000-0000-000038A00000}"/>
    <cellStyle name="Normal 4 2 4 3 2 2 8" xfId="38819" xr:uid="{00000000-0005-0000-0000-000039A00000}"/>
    <cellStyle name="Normal 4 2 4 3 2 2 9" xfId="38820" xr:uid="{00000000-0005-0000-0000-00003AA00000}"/>
    <cellStyle name="Normal 4 2 4 3 2 3" xfId="38821" xr:uid="{00000000-0005-0000-0000-00003BA00000}"/>
    <cellStyle name="Normal 4 2 4 3 2 3 2" xfId="38822" xr:uid="{00000000-0005-0000-0000-00003CA00000}"/>
    <cellStyle name="Normal 4 2 4 3 2 3 2 2" xfId="38823" xr:uid="{00000000-0005-0000-0000-00003DA00000}"/>
    <cellStyle name="Normal 4 2 4 3 2 3 2 2 2" xfId="38824" xr:uid="{00000000-0005-0000-0000-00003EA00000}"/>
    <cellStyle name="Normal 4 2 4 3 2 3 2 2 3" xfId="38825" xr:uid="{00000000-0005-0000-0000-00003FA00000}"/>
    <cellStyle name="Normal 4 2 4 3 2 3 2 2 4" xfId="38826" xr:uid="{00000000-0005-0000-0000-000040A00000}"/>
    <cellStyle name="Normal 4 2 4 3 2 3 2 2 5" xfId="38827" xr:uid="{00000000-0005-0000-0000-000041A00000}"/>
    <cellStyle name="Normal 4 2 4 3 2 3 2 2 6" xfId="38828" xr:uid="{00000000-0005-0000-0000-000042A00000}"/>
    <cellStyle name="Normal 4 2 4 3 2 3 2 2 7" xfId="38829" xr:uid="{00000000-0005-0000-0000-000043A00000}"/>
    <cellStyle name="Normal 4 2 4 3 2 3 2 3" xfId="38830" xr:uid="{00000000-0005-0000-0000-000044A00000}"/>
    <cellStyle name="Normal 4 2 4 3 2 3 2 4" xfId="38831" xr:uid="{00000000-0005-0000-0000-000045A00000}"/>
    <cellStyle name="Normal 4 2 4 3 2 3 2 5" xfId="38832" xr:uid="{00000000-0005-0000-0000-000046A00000}"/>
    <cellStyle name="Normal 4 2 4 3 2 3 2 6" xfId="38833" xr:uid="{00000000-0005-0000-0000-000047A00000}"/>
    <cellStyle name="Normal 4 2 4 3 2 3 2 7" xfId="38834" xr:uid="{00000000-0005-0000-0000-000048A00000}"/>
    <cellStyle name="Normal 4 2 4 3 2 3 2 8" xfId="38835" xr:uid="{00000000-0005-0000-0000-000049A00000}"/>
    <cellStyle name="Normal 4 2 4 3 2 3 3" xfId="38836" xr:uid="{00000000-0005-0000-0000-00004AA00000}"/>
    <cellStyle name="Normal 4 2 4 3 2 3 3 2" xfId="38837" xr:uid="{00000000-0005-0000-0000-00004BA00000}"/>
    <cellStyle name="Normal 4 2 4 3 2 3 3 3" xfId="38838" xr:uid="{00000000-0005-0000-0000-00004CA00000}"/>
    <cellStyle name="Normal 4 2 4 3 2 3 3 4" xfId="38839" xr:uid="{00000000-0005-0000-0000-00004DA00000}"/>
    <cellStyle name="Normal 4 2 4 3 2 3 3 5" xfId="38840" xr:uid="{00000000-0005-0000-0000-00004EA00000}"/>
    <cellStyle name="Normal 4 2 4 3 2 3 3 6" xfId="38841" xr:uid="{00000000-0005-0000-0000-00004FA00000}"/>
    <cellStyle name="Normal 4 2 4 3 2 3 3 7" xfId="38842" xr:uid="{00000000-0005-0000-0000-000050A00000}"/>
    <cellStyle name="Normal 4 2 4 3 2 3 4" xfId="38843" xr:uid="{00000000-0005-0000-0000-000051A00000}"/>
    <cellStyle name="Normal 4 2 4 3 2 3 5" xfId="38844" xr:uid="{00000000-0005-0000-0000-000052A00000}"/>
    <cellStyle name="Normal 4 2 4 3 2 3 6" xfId="38845" xr:uid="{00000000-0005-0000-0000-000053A00000}"/>
    <cellStyle name="Normal 4 2 4 3 2 3 7" xfId="38846" xr:uid="{00000000-0005-0000-0000-000054A00000}"/>
    <cellStyle name="Normal 4 2 4 3 2 3 8" xfId="38847" xr:uid="{00000000-0005-0000-0000-000055A00000}"/>
    <cellStyle name="Normal 4 2 4 3 2 3 9" xfId="38848" xr:uid="{00000000-0005-0000-0000-000056A00000}"/>
    <cellStyle name="Normal 4 2 4 3 2 4" xfId="38849" xr:uid="{00000000-0005-0000-0000-000057A00000}"/>
    <cellStyle name="Normal 4 2 4 3 2 4 2" xfId="38850" xr:uid="{00000000-0005-0000-0000-000058A00000}"/>
    <cellStyle name="Normal 4 2 4 3 2 4 2 2" xfId="38851" xr:uid="{00000000-0005-0000-0000-000059A00000}"/>
    <cellStyle name="Normal 4 2 4 3 2 4 2 3" xfId="38852" xr:uid="{00000000-0005-0000-0000-00005AA00000}"/>
    <cellStyle name="Normal 4 2 4 3 2 4 2 4" xfId="38853" xr:uid="{00000000-0005-0000-0000-00005BA00000}"/>
    <cellStyle name="Normal 4 2 4 3 2 4 2 5" xfId="38854" xr:uid="{00000000-0005-0000-0000-00005CA00000}"/>
    <cellStyle name="Normal 4 2 4 3 2 4 2 6" xfId="38855" xr:uid="{00000000-0005-0000-0000-00005DA00000}"/>
    <cellStyle name="Normal 4 2 4 3 2 4 2 7" xfId="38856" xr:uid="{00000000-0005-0000-0000-00005EA00000}"/>
    <cellStyle name="Normal 4 2 4 3 2 4 3" xfId="38857" xr:uid="{00000000-0005-0000-0000-00005FA00000}"/>
    <cellStyle name="Normal 4 2 4 3 2 4 4" xfId="38858" xr:uid="{00000000-0005-0000-0000-000060A00000}"/>
    <cellStyle name="Normal 4 2 4 3 2 4 5" xfId="38859" xr:uid="{00000000-0005-0000-0000-000061A00000}"/>
    <cellStyle name="Normal 4 2 4 3 2 4 6" xfId="38860" xr:uid="{00000000-0005-0000-0000-000062A00000}"/>
    <cellStyle name="Normal 4 2 4 3 2 4 7" xfId="38861" xr:uid="{00000000-0005-0000-0000-000063A00000}"/>
    <cellStyle name="Normal 4 2 4 3 2 4 8" xfId="38862" xr:uid="{00000000-0005-0000-0000-000064A00000}"/>
    <cellStyle name="Normal 4 2 4 3 2 5" xfId="38863" xr:uid="{00000000-0005-0000-0000-000065A00000}"/>
    <cellStyle name="Normal 4 2 4 3 2 5 2" xfId="38864" xr:uid="{00000000-0005-0000-0000-000066A00000}"/>
    <cellStyle name="Normal 4 2 4 3 2 5 3" xfId="38865" xr:uid="{00000000-0005-0000-0000-000067A00000}"/>
    <cellStyle name="Normal 4 2 4 3 2 5 4" xfId="38866" xr:uid="{00000000-0005-0000-0000-000068A00000}"/>
    <cellStyle name="Normal 4 2 4 3 2 5 5" xfId="38867" xr:uid="{00000000-0005-0000-0000-000069A00000}"/>
    <cellStyle name="Normal 4 2 4 3 2 5 6" xfId="38868" xr:uid="{00000000-0005-0000-0000-00006AA00000}"/>
    <cellStyle name="Normal 4 2 4 3 2 5 7" xfId="38869" xr:uid="{00000000-0005-0000-0000-00006BA00000}"/>
    <cellStyle name="Normal 4 2 4 3 2 6" xfId="38870" xr:uid="{00000000-0005-0000-0000-00006CA00000}"/>
    <cellStyle name="Normal 4 2 4 3 2 7" xfId="38871" xr:uid="{00000000-0005-0000-0000-00006DA00000}"/>
    <cellStyle name="Normal 4 2 4 3 2 8" xfId="38872" xr:uid="{00000000-0005-0000-0000-00006EA00000}"/>
    <cellStyle name="Normal 4 2 4 3 2 9" xfId="38873" xr:uid="{00000000-0005-0000-0000-00006FA00000}"/>
    <cellStyle name="Normal 4 2 4 3 3" xfId="38874" xr:uid="{00000000-0005-0000-0000-000070A00000}"/>
    <cellStyle name="Normal 4 2 4 3 3 10" xfId="38875" xr:uid="{00000000-0005-0000-0000-000071A00000}"/>
    <cellStyle name="Normal 4 2 4 3 3 2" xfId="38876" xr:uid="{00000000-0005-0000-0000-000072A00000}"/>
    <cellStyle name="Normal 4 2 4 3 3 2 2" xfId="38877" xr:uid="{00000000-0005-0000-0000-000073A00000}"/>
    <cellStyle name="Normal 4 2 4 3 3 2 2 2" xfId="38878" xr:uid="{00000000-0005-0000-0000-000074A00000}"/>
    <cellStyle name="Normal 4 2 4 3 3 2 2 3" xfId="38879" xr:uid="{00000000-0005-0000-0000-000075A00000}"/>
    <cellStyle name="Normal 4 2 4 3 3 2 2 4" xfId="38880" xr:uid="{00000000-0005-0000-0000-000076A00000}"/>
    <cellStyle name="Normal 4 2 4 3 3 2 2 5" xfId="38881" xr:uid="{00000000-0005-0000-0000-000077A00000}"/>
    <cellStyle name="Normal 4 2 4 3 3 2 2 6" xfId="38882" xr:uid="{00000000-0005-0000-0000-000078A00000}"/>
    <cellStyle name="Normal 4 2 4 3 3 2 2 7" xfId="38883" xr:uid="{00000000-0005-0000-0000-000079A00000}"/>
    <cellStyle name="Normal 4 2 4 3 3 2 3" xfId="38884" xr:uid="{00000000-0005-0000-0000-00007AA00000}"/>
    <cellStyle name="Normal 4 2 4 3 3 2 4" xfId="38885" xr:uid="{00000000-0005-0000-0000-00007BA00000}"/>
    <cellStyle name="Normal 4 2 4 3 3 2 5" xfId="38886" xr:uid="{00000000-0005-0000-0000-00007CA00000}"/>
    <cellStyle name="Normal 4 2 4 3 3 2 6" xfId="38887" xr:uid="{00000000-0005-0000-0000-00007DA00000}"/>
    <cellStyle name="Normal 4 2 4 3 3 2 7" xfId="38888" xr:uid="{00000000-0005-0000-0000-00007EA00000}"/>
    <cellStyle name="Normal 4 2 4 3 3 2 8" xfId="38889" xr:uid="{00000000-0005-0000-0000-00007FA00000}"/>
    <cellStyle name="Normal 4 2 4 3 3 3" xfId="38890" xr:uid="{00000000-0005-0000-0000-000080A00000}"/>
    <cellStyle name="Normal 4 2 4 3 3 3 2" xfId="38891" xr:uid="{00000000-0005-0000-0000-000081A00000}"/>
    <cellStyle name="Normal 4 2 4 3 3 3 2 2" xfId="38892" xr:uid="{00000000-0005-0000-0000-000082A00000}"/>
    <cellStyle name="Normal 4 2 4 3 3 3 2 3" xfId="38893" xr:uid="{00000000-0005-0000-0000-000083A00000}"/>
    <cellStyle name="Normal 4 2 4 3 3 3 2 4" xfId="38894" xr:uid="{00000000-0005-0000-0000-000084A00000}"/>
    <cellStyle name="Normal 4 2 4 3 3 3 2 5" xfId="38895" xr:uid="{00000000-0005-0000-0000-000085A00000}"/>
    <cellStyle name="Normal 4 2 4 3 3 3 2 6" xfId="38896" xr:uid="{00000000-0005-0000-0000-000086A00000}"/>
    <cellStyle name="Normal 4 2 4 3 3 3 2 7" xfId="38897" xr:uid="{00000000-0005-0000-0000-000087A00000}"/>
    <cellStyle name="Normal 4 2 4 3 3 3 3" xfId="38898" xr:uid="{00000000-0005-0000-0000-000088A00000}"/>
    <cellStyle name="Normal 4 2 4 3 3 3 4" xfId="38899" xr:uid="{00000000-0005-0000-0000-000089A00000}"/>
    <cellStyle name="Normal 4 2 4 3 3 3 5" xfId="38900" xr:uid="{00000000-0005-0000-0000-00008AA00000}"/>
    <cellStyle name="Normal 4 2 4 3 3 3 6" xfId="38901" xr:uid="{00000000-0005-0000-0000-00008BA00000}"/>
    <cellStyle name="Normal 4 2 4 3 3 3 7" xfId="38902" xr:uid="{00000000-0005-0000-0000-00008CA00000}"/>
    <cellStyle name="Normal 4 2 4 3 3 3 8" xfId="38903" xr:uid="{00000000-0005-0000-0000-00008DA00000}"/>
    <cellStyle name="Normal 4 2 4 3 3 4" xfId="38904" xr:uid="{00000000-0005-0000-0000-00008EA00000}"/>
    <cellStyle name="Normal 4 2 4 3 3 4 2" xfId="38905" xr:uid="{00000000-0005-0000-0000-00008FA00000}"/>
    <cellStyle name="Normal 4 2 4 3 3 4 3" xfId="38906" xr:uid="{00000000-0005-0000-0000-000090A00000}"/>
    <cellStyle name="Normal 4 2 4 3 3 4 4" xfId="38907" xr:uid="{00000000-0005-0000-0000-000091A00000}"/>
    <cellStyle name="Normal 4 2 4 3 3 4 5" xfId="38908" xr:uid="{00000000-0005-0000-0000-000092A00000}"/>
    <cellStyle name="Normal 4 2 4 3 3 4 6" xfId="38909" xr:uid="{00000000-0005-0000-0000-000093A00000}"/>
    <cellStyle name="Normal 4 2 4 3 3 4 7" xfId="38910" xr:uid="{00000000-0005-0000-0000-000094A00000}"/>
    <cellStyle name="Normal 4 2 4 3 3 5" xfId="38911" xr:uid="{00000000-0005-0000-0000-000095A00000}"/>
    <cellStyle name="Normal 4 2 4 3 3 6" xfId="38912" xr:uid="{00000000-0005-0000-0000-000096A00000}"/>
    <cellStyle name="Normal 4 2 4 3 3 7" xfId="38913" xr:uid="{00000000-0005-0000-0000-000097A00000}"/>
    <cellStyle name="Normal 4 2 4 3 3 8" xfId="38914" xr:uid="{00000000-0005-0000-0000-000098A00000}"/>
    <cellStyle name="Normal 4 2 4 3 3 9" xfId="38915" xr:uid="{00000000-0005-0000-0000-000099A00000}"/>
    <cellStyle name="Normal 4 2 4 3 4" xfId="38916" xr:uid="{00000000-0005-0000-0000-00009AA00000}"/>
    <cellStyle name="Normal 4 2 4 3 4 2" xfId="38917" xr:uid="{00000000-0005-0000-0000-00009BA00000}"/>
    <cellStyle name="Normal 4 2 4 3 4 2 2" xfId="38918" xr:uid="{00000000-0005-0000-0000-00009CA00000}"/>
    <cellStyle name="Normal 4 2 4 3 4 2 2 2" xfId="38919" xr:uid="{00000000-0005-0000-0000-00009DA00000}"/>
    <cellStyle name="Normal 4 2 4 3 4 2 2 3" xfId="38920" xr:uid="{00000000-0005-0000-0000-00009EA00000}"/>
    <cellStyle name="Normal 4 2 4 3 4 2 2 4" xfId="38921" xr:uid="{00000000-0005-0000-0000-00009FA00000}"/>
    <cellStyle name="Normal 4 2 4 3 4 2 2 5" xfId="38922" xr:uid="{00000000-0005-0000-0000-0000A0A00000}"/>
    <cellStyle name="Normal 4 2 4 3 4 2 2 6" xfId="38923" xr:uid="{00000000-0005-0000-0000-0000A1A00000}"/>
    <cellStyle name="Normal 4 2 4 3 4 2 2 7" xfId="38924" xr:uid="{00000000-0005-0000-0000-0000A2A00000}"/>
    <cellStyle name="Normal 4 2 4 3 4 2 3" xfId="38925" xr:uid="{00000000-0005-0000-0000-0000A3A00000}"/>
    <cellStyle name="Normal 4 2 4 3 4 2 4" xfId="38926" xr:uid="{00000000-0005-0000-0000-0000A4A00000}"/>
    <cellStyle name="Normal 4 2 4 3 4 2 5" xfId="38927" xr:uid="{00000000-0005-0000-0000-0000A5A00000}"/>
    <cellStyle name="Normal 4 2 4 3 4 2 6" xfId="38928" xr:uid="{00000000-0005-0000-0000-0000A6A00000}"/>
    <cellStyle name="Normal 4 2 4 3 4 2 7" xfId="38929" xr:uid="{00000000-0005-0000-0000-0000A7A00000}"/>
    <cellStyle name="Normal 4 2 4 3 4 2 8" xfId="38930" xr:uid="{00000000-0005-0000-0000-0000A8A00000}"/>
    <cellStyle name="Normal 4 2 4 3 4 3" xfId="38931" xr:uid="{00000000-0005-0000-0000-0000A9A00000}"/>
    <cellStyle name="Normal 4 2 4 3 4 3 2" xfId="38932" xr:uid="{00000000-0005-0000-0000-0000AAA00000}"/>
    <cellStyle name="Normal 4 2 4 3 4 3 3" xfId="38933" xr:uid="{00000000-0005-0000-0000-0000ABA00000}"/>
    <cellStyle name="Normal 4 2 4 3 4 3 4" xfId="38934" xr:uid="{00000000-0005-0000-0000-0000ACA00000}"/>
    <cellStyle name="Normal 4 2 4 3 4 3 5" xfId="38935" xr:uid="{00000000-0005-0000-0000-0000ADA00000}"/>
    <cellStyle name="Normal 4 2 4 3 4 3 6" xfId="38936" xr:uid="{00000000-0005-0000-0000-0000AEA00000}"/>
    <cellStyle name="Normal 4 2 4 3 4 3 7" xfId="38937" xr:uid="{00000000-0005-0000-0000-0000AFA00000}"/>
    <cellStyle name="Normal 4 2 4 3 4 4" xfId="38938" xr:uid="{00000000-0005-0000-0000-0000B0A00000}"/>
    <cellStyle name="Normal 4 2 4 3 4 5" xfId="38939" xr:uid="{00000000-0005-0000-0000-0000B1A00000}"/>
    <cellStyle name="Normal 4 2 4 3 4 6" xfId="38940" xr:uid="{00000000-0005-0000-0000-0000B2A00000}"/>
    <cellStyle name="Normal 4 2 4 3 4 7" xfId="38941" xr:uid="{00000000-0005-0000-0000-0000B3A00000}"/>
    <cellStyle name="Normal 4 2 4 3 4 8" xfId="38942" xr:uid="{00000000-0005-0000-0000-0000B4A00000}"/>
    <cellStyle name="Normal 4 2 4 3 4 9" xfId="38943" xr:uid="{00000000-0005-0000-0000-0000B5A00000}"/>
    <cellStyle name="Normal 4 2 4 3 5" xfId="38944" xr:uid="{00000000-0005-0000-0000-0000B6A00000}"/>
    <cellStyle name="Normal 4 2 4 3 5 2" xfId="38945" xr:uid="{00000000-0005-0000-0000-0000B7A00000}"/>
    <cellStyle name="Normal 4 2 4 3 5 2 2" xfId="38946" xr:uid="{00000000-0005-0000-0000-0000B8A00000}"/>
    <cellStyle name="Normal 4 2 4 3 5 2 3" xfId="38947" xr:uid="{00000000-0005-0000-0000-0000B9A00000}"/>
    <cellStyle name="Normal 4 2 4 3 5 2 4" xfId="38948" xr:uid="{00000000-0005-0000-0000-0000BAA00000}"/>
    <cellStyle name="Normal 4 2 4 3 5 2 5" xfId="38949" xr:uid="{00000000-0005-0000-0000-0000BBA00000}"/>
    <cellStyle name="Normal 4 2 4 3 5 2 6" xfId="38950" xr:uid="{00000000-0005-0000-0000-0000BCA00000}"/>
    <cellStyle name="Normal 4 2 4 3 5 2 7" xfId="38951" xr:uid="{00000000-0005-0000-0000-0000BDA00000}"/>
    <cellStyle name="Normal 4 2 4 3 5 3" xfId="38952" xr:uid="{00000000-0005-0000-0000-0000BEA00000}"/>
    <cellStyle name="Normal 4 2 4 3 5 4" xfId="38953" xr:uid="{00000000-0005-0000-0000-0000BFA00000}"/>
    <cellStyle name="Normal 4 2 4 3 5 5" xfId="38954" xr:uid="{00000000-0005-0000-0000-0000C0A00000}"/>
    <cellStyle name="Normal 4 2 4 3 5 6" xfId="38955" xr:uid="{00000000-0005-0000-0000-0000C1A00000}"/>
    <cellStyle name="Normal 4 2 4 3 5 7" xfId="38956" xr:uid="{00000000-0005-0000-0000-0000C2A00000}"/>
    <cellStyle name="Normal 4 2 4 3 5 8" xfId="38957" xr:uid="{00000000-0005-0000-0000-0000C3A00000}"/>
    <cellStyle name="Normal 4 2 4 3 6" xfId="38958" xr:uid="{00000000-0005-0000-0000-0000C4A00000}"/>
    <cellStyle name="Normal 4 2 4 3 6 2" xfId="38959" xr:uid="{00000000-0005-0000-0000-0000C5A00000}"/>
    <cellStyle name="Normal 4 2 4 3 6 3" xfId="38960" xr:uid="{00000000-0005-0000-0000-0000C6A00000}"/>
    <cellStyle name="Normal 4 2 4 3 6 4" xfId="38961" xr:uid="{00000000-0005-0000-0000-0000C7A00000}"/>
    <cellStyle name="Normal 4 2 4 3 6 5" xfId="38962" xr:uid="{00000000-0005-0000-0000-0000C8A00000}"/>
    <cellStyle name="Normal 4 2 4 3 6 6" xfId="38963" xr:uid="{00000000-0005-0000-0000-0000C9A00000}"/>
    <cellStyle name="Normal 4 2 4 3 6 7" xfId="38964" xr:uid="{00000000-0005-0000-0000-0000CAA00000}"/>
    <cellStyle name="Normal 4 2 4 3 7" xfId="38965" xr:uid="{00000000-0005-0000-0000-0000CBA00000}"/>
    <cellStyle name="Normal 4 2 4 3 8" xfId="38966" xr:uid="{00000000-0005-0000-0000-0000CCA00000}"/>
    <cellStyle name="Normal 4 2 4 3 9" xfId="38967" xr:uid="{00000000-0005-0000-0000-0000CDA00000}"/>
    <cellStyle name="Normal 4 2 4 4" xfId="38968" xr:uid="{00000000-0005-0000-0000-0000CEA00000}"/>
    <cellStyle name="Normal 4 2 4 4 10" xfId="38969" xr:uid="{00000000-0005-0000-0000-0000CFA00000}"/>
    <cellStyle name="Normal 4 2 4 4 11" xfId="38970" xr:uid="{00000000-0005-0000-0000-0000D0A00000}"/>
    <cellStyle name="Normal 4 2 4 4 2" xfId="38971" xr:uid="{00000000-0005-0000-0000-0000D1A00000}"/>
    <cellStyle name="Normal 4 2 4 4 2 10" xfId="38972" xr:uid="{00000000-0005-0000-0000-0000D2A00000}"/>
    <cellStyle name="Normal 4 2 4 4 2 2" xfId="38973" xr:uid="{00000000-0005-0000-0000-0000D3A00000}"/>
    <cellStyle name="Normal 4 2 4 4 2 2 2" xfId="38974" xr:uid="{00000000-0005-0000-0000-0000D4A00000}"/>
    <cellStyle name="Normal 4 2 4 4 2 2 2 2" xfId="38975" xr:uid="{00000000-0005-0000-0000-0000D5A00000}"/>
    <cellStyle name="Normal 4 2 4 4 2 2 2 3" xfId="38976" xr:uid="{00000000-0005-0000-0000-0000D6A00000}"/>
    <cellStyle name="Normal 4 2 4 4 2 2 2 4" xfId="38977" xr:uid="{00000000-0005-0000-0000-0000D7A00000}"/>
    <cellStyle name="Normal 4 2 4 4 2 2 2 5" xfId="38978" xr:uid="{00000000-0005-0000-0000-0000D8A00000}"/>
    <cellStyle name="Normal 4 2 4 4 2 2 2 6" xfId="38979" xr:uid="{00000000-0005-0000-0000-0000D9A00000}"/>
    <cellStyle name="Normal 4 2 4 4 2 2 2 7" xfId="38980" xr:uid="{00000000-0005-0000-0000-0000DAA00000}"/>
    <cellStyle name="Normal 4 2 4 4 2 2 3" xfId="38981" xr:uid="{00000000-0005-0000-0000-0000DBA00000}"/>
    <cellStyle name="Normal 4 2 4 4 2 2 4" xfId="38982" xr:uid="{00000000-0005-0000-0000-0000DCA00000}"/>
    <cellStyle name="Normal 4 2 4 4 2 2 5" xfId="38983" xr:uid="{00000000-0005-0000-0000-0000DDA00000}"/>
    <cellStyle name="Normal 4 2 4 4 2 2 6" xfId="38984" xr:uid="{00000000-0005-0000-0000-0000DEA00000}"/>
    <cellStyle name="Normal 4 2 4 4 2 2 7" xfId="38985" xr:uid="{00000000-0005-0000-0000-0000DFA00000}"/>
    <cellStyle name="Normal 4 2 4 4 2 2 8" xfId="38986" xr:uid="{00000000-0005-0000-0000-0000E0A00000}"/>
    <cellStyle name="Normal 4 2 4 4 2 3" xfId="38987" xr:uid="{00000000-0005-0000-0000-0000E1A00000}"/>
    <cellStyle name="Normal 4 2 4 4 2 3 2" xfId="38988" xr:uid="{00000000-0005-0000-0000-0000E2A00000}"/>
    <cellStyle name="Normal 4 2 4 4 2 3 2 2" xfId="38989" xr:uid="{00000000-0005-0000-0000-0000E3A00000}"/>
    <cellStyle name="Normal 4 2 4 4 2 3 2 3" xfId="38990" xr:uid="{00000000-0005-0000-0000-0000E4A00000}"/>
    <cellStyle name="Normal 4 2 4 4 2 3 2 4" xfId="38991" xr:uid="{00000000-0005-0000-0000-0000E5A00000}"/>
    <cellStyle name="Normal 4 2 4 4 2 3 2 5" xfId="38992" xr:uid="{00000000-0005-0000-0000-0000E6A00000}"/>
    <cellStyle name="Normal 4 2 4 4 2 3 2 6" xfId="38993" xr:uid="{00000000-0005-0000-0000-0000E7A00000}"/>
    <cellStyle name="Normal 4 2 4 4 2 3 2 7" xfId="38994" xr:uid="{00000000-0005-0000-0000-0000E8A00000}"/>
    <cellStyle name="Normal 4 2 4 4 2 3 3" xfId="38995" xr:uid="{00000000-0005-0000-0000-0000E9A00000}"/>
    <cellStyle name="Normal 4 2 4 4 2 3 4" xfId="38996" xr:uid="{00000000-0005-0000-0000-0000EAA00000}"/>
    <cellStyle name="Normal 4 2 4 4 2 3 5" xfId="38997" xr:uid="{00000000-0005-0000-0000-0000EBA00000}"/>
    <cellStyle name="Normal 4 2 4 4 2 3 6" xfId="38998" xr:uid="{00000000-0005-0000-0000-0000ECA00000}"/>
    <cellStyle name="Normal 4 2 4 4 2 3 7" xfId="38999" xr:uid="{00000000-0005-0000-0000-0000EDA00000}"/>
    <cellStyle name="Normal 4 2 4 4 2 3 8" xfId="39000" xr:uid="{00000000-0005-0000-0000-0000EEA00000}"/>
    <cellStyle name="Normal 4 2 4 4 2 4" xfId="39001" xr:uid="{00000000-0005-0000-0000-0000EFA00000}"/>
    <cellStyle name="Normal 4 2 4 4 2 4 2" xfId="39002" xr:uid="{00000000-0005-0000-0000-0000F0A00000}"/>
    <cellStyle name="Normal 4 2 4 4 2 4 3" xfId="39003" xr:uid="{00000000-0005-0000-0000-0000F1A00000}"/>
    <cellStyle name="Normal 4 2 4 4 2 4 4" xfId="39004" xr:uid="{00000000-0005-0000-0000-0000F2A00000}"/>
    <cellStyle name="Normal 4 2 4 4 2 4 5" xfId="39005" xr:uid="{00000000-0005-0000-0000-0000F3A00000}"/>
    <cellStyle name="Normal 4 2 4 4 2 4 6" xfId="39006" xr:uid="{00000000-0005-0000-0000-0000F4A00000}"/>
    <cellStyle name="Normal 4 2 4 4 2 4 7" xfId="39007" xr:uid="{00000000-0005-0000-0000-0000F5A00000}"/>
    <cellStyle name="Normal 4 2 4 4 2 5" xfId="39008" xr:uid="{00000000-0005-0000-0000-0000F6A00000}"/>
    <cellStyle name="Normal 4 2 4 4 2 6" xfId="39009" xr:uid="{00000000-0005-0000-0000-0000F7A00000}"/>
    <cellStyle name="Normal 4 2 4 4 2 7" xfId="39010" xr:uid="{00000000-0005-0000-0000-0000F8A00000}"/>
    <cellStyle name="Normal 4 2 4 4 2 8" xfId="39011" xr:uid="{00000000-0005-0000-0000-0000F9A00000}"/>
    <cellStyle name="Normal 4 2 4 4 2 9" xfId="39012" xr:uid="{00000000-0005-0000-0000-0000FAA00000}"/>
    <cellStyle name="Normal 4 2 4 4 3" xfId="39013" xr:uid="{00000000-0005-0000-0000-0000FBA00000}"/>
    <cellStyle name="Normal 4 2 4 4 3 2" xfId="39014" xr:uid="{00000000-0005-0000-0000-0000FCA00000}"/>
    <cellStyle name="Normal 4 2 4 4 3 2 2" xfId="39015" xr:uid="{00000000-0005-0000-0000-0000FDA00000}"/>
    <cellStyle name="Normal 4 2 4 4 3 2 2 2" xfId="39016" xr:uid="{00000000-0005-0000-0000-0000FEA00000}"/>
    <cellStyle name="Normal 4 2 4 4 3 2 2 3" xfId="39017" xr:uid="{00000000-0005-0000-0000-0000FFA00000}"/>
    <cellStyle name="Normal 4 2 4 4 3 2 2 4" xfId="39018" xr:uid="{00000000-0005-0000-0000-000000A10000}"/>
    <cellStyle name="Normal 4 2 4 4 3 2 2 5" xfId="39019" xr:uid="{00000000-0005-0000-0000-000001A10000}"/>
    <cellStyle name="Normal 4 2 4 4 3 2 2 6" xfId="39020" xr:uid="{00000000-0005-0000-0000-000002A10000}"/>
    <cellStyle name="Normal 4 2 4 4 3 2 2 7" xfId="39021" xr:uid="{00000000-0005-0000-0000-000003A10000}"/>
    <cellStyle name="Normal 4 2 4 4 3 2 3" xfId="39022" xr:uid="{00000000-0005-0000-0000-000004A10000}"/>
    <cellStyle name="Normal 4 2 4 4 3 2 4" xfId="39023" xr:uid="{00000000-0005-0000-0000-000005A10000}"/>
    <cellStyle name="Normal 4 2 4 4 3 2 5" xfId="39024" xr:uid="{00000000-0005-0000-0000-000006A10000}"/>
    <cellStyle name="Normal 4 2 4 4 3 2 6" xfId="39025" xr:uid="{00000000-0005-0000-0000-000007A10000}"/>
    <cellStyle name="Normal 4 2 4 4 3 2 7" xfId="39026" xr:uid="{00000000-0005-0000-0000-000008A10000}"/>
    <cellStyle name="Normal 4 2 4 4 3 2 8" xfId="39027" xr:uid="{00000000-0005-0000-0000-000009A10000}"/>
    <cellStyle name="Normal 4 2 4 4 3 3" xfId="39028" xr:uid="{00000000-0005-0000-0000-00000AA10000}"/>
    <cellStyle name="Normal 4 2 4 4 3 3 2" xfId="39029" xr:uid="{00000000-0005-0000-0000-00000BA10000}"/>
    <cellStyle name="Normal 4 2 4 4 3 3 3" xfId="39030" xr:uid="{00000000-0005-0000-0000-00000CA10000}"/>
    <cellStyle name="Normal 4 2 4 4 3 3 4" xfId="39031" xr:uid="{00000000-0005-0000-0000-00000DA10000}"/>
    <cellStyle name="Normal 4 2 4 4 3 3 5" xfId="39032" xr:uid="{00000000-0005-0000-0000-00000EA10000}"/>
    <cellStyle name="Normal 4 2 4 4 3 3 6" xfId="39033" xr:uid="{00000000-0005-0000-0000-00000FA10000}"/>
    <cellStyle name="Normal 4 2 4 4 3 3 7" xfId="39034" xr:uid="{00000000-0005-0000-0000-000010A10000}"/>
    <cellStyle name="Normal 4 2 4 4 3 4" xfId="39035" xr:uid="{00000000-0005-0000-0000-000011A10000}"/>
    <cellStyle name="Normal 4 2 4 4 3 5" xfId="39036" xr:uid="{00000000-0005-0000-0000-000012A10000}"/>
    <cellStyle name="Normal 4 2 4 4 3 6" xfId="39037" xr:uid="{00000000-0005-0000-0000-000013A10000}"/>
    <cellStyle name="Normal 4 2 4 4 3 7" xfId="39038" xr:uid="{00000000-0005-0000-0000-000014A10000}"/>
    <cellStyle name="Normal 4 2 4 4 3 8" xfId="39039" xr:uid="{00000000-0005-0000-0000-000015A10000}"/>
    <cellStyle name="Normal 4 2 4 4 3 9" xfId="39040" xr:uid="{00000000-0005-0000-0000-000016A10000}"/>
    <cellStyle name="Normal 4 2 4 4 4" xfId="39041" xr:uid="{00000000-0005-0000-0000-000017A10000}"/>
    <cellStyle name="Normal 4 2 4 4 4 2" xfId="39042" xr:uid="{00000000-0005-0000-0000-000018A10000}"/>
    <cellStyle name="Normal 4 2 4 4 4 2 2" xfId="39043" xr:uid="{00000000-0005-0000-0000-000019A10000}"/>
    <cellStyle name="Normal 4 2 4 4 4 2 3" xfId="39044" xr:uid="{00000000-0005-0000-0000-00001AA10000}"/>
    <cellStyle name="Normal 4 2 4 4 4 2 4" xfId="39045" xr:uid="{00000000-0005-0000-0000-00001BA10000}"/>
    <cellStyle name="Normal 4 2 4 4 4 2 5" xfId="39046" xr:uid="{00000000-0005-0000-0000-00001CA10000}"/>
    <cellStyle name="Normal 4 2 4 4 4 2 6" xfId="39047" xr:uid="{00000000-0005-0000-0000-00001DA10000}"/>
    <cellStyle name="Normal 4 2 4 4 4 2 7" xfId="39048" xr:uid="{00000000-0005-0000-0000-00001EA10000}"/>
    <cellStyle name="Normal 4 2 4 4 4 3" xfId="39049" xr:uid="{00000000-0005-0000-0000-00001FA10000}"/>
    <cellStyle name="Normal 4 2 4 4 4 4" xfId="39050" xr:uid="{00000000-0005-0000-0000-000020A10000}"/>
    <cellStyle name="Normal 4 2 4 4 4 5" xfId="39051" xr:uid="{00000000-0005-0000-0000-000021A10000}"/>
    <cellStyle name="Normal 4 2 4 4 4 6" xfId="39052" xr:uid="{00000000-0005-0000-0000-000022A10000}"/>
    <cellStyle name="Normal 4 2 4 4 4 7" xfId="39053" xr:uid="{00000000-0005-0000-0000-000023A10000}"/>
    <cellStyle name="Normal 4 2 4 4 4 8" xfId="39054" xr:uid="{00000000-0005-0000-0000-000024A10000}"/>
    <cellStyle name="Normal 4 2 4 4 5" xfId="39055" xr:uid="{00000000-0005-0000-0000-000025A10000}"/>
    <cellStyle name="Normal 4 2 4 4 5 2" xfId="39056" xr:uid="{00000000-0005-0000-0000-000026A10000}"/>
    <cellStyle name="Normal 4 2 4 4 5 3" xfId="39057" xr:uid="{00000000-0005-0000-0000-000027A10000}"/>
    <cellStyle name="Normal 4 2 4 4 5 4" xfId="39058" xr:uid="{00000000-0005-0000-0000-000028A10000}"/>
    <cellStyle name="Normal 4 2 4 4 5 5" xfId="39059" xr:uid="{00000000-0005-0000-0000-000029A10000}"/>
    <cellStyle name="Normal 4 2 4 4 5 6" xfId="39060" xr:uid="{00000000-0005-0000-0000-00002AA10000}"/>
    <cellStyle name="Normal 4 2 4 4 5 7" xfId="39061" xr:uid="{00000000-0005-0000-0000-00002BA10000}"/>
    <cellStyle name="Normal 4 2 4 4 6" xfId="39062" xr:uid="{00000000-0005-0000-0000-00002CA10000}"/>
    <cellStyle name="Normal 4 2 4 4 7" xfId="39063" xr:uid="{00000000-0005-0000-0000-00002DA10000}"/>
    <cellStyle name="Normal 4 2 4 4 8" xfId="39064" xr:uid="{00000000-0005-0000-0000-00002EA10000}"/>
    <cellStyle name="Normal 4 2 4 4 9" xfId="39065" xr:uid="{00000000-0005-0000-0000-00002FA10000}"/>
    <cellStyle name="Normal 4 2 4 5" xfId="39066" xr:uid="{00000000-0005-0000-0000-000030A10000}"/>
    <cellStyle name="Normal 4 2 4 5 10" xfId="39067" xr:uid="{00000000-0005-0000-0000-000031A10000}"/>
    <cellStyle name="Normal 4 2 4 5 11" xfId="39068" xr:uid="{00000000-0005-0000-0000-000032A10000}"/>
    <cellStyle name="Normal 4 2 4 5 2" xfId="39069" xr:uid="{00000000-0005-0000-0000-000033A10000}"/>
    <cellStyle name="Normal 4 2 4 5 2 10" xfId="39070" xr:uid="{00000000-0005-0000-0000-000034A10000}"/>
    <cellStyle name="Normal 4 2 4 5 2 2" xfId="39071" xr:uid="{00000000-0005-0000-0000-000035A10000}"/>
    <cellStyle name="Normal 4 2 4 5 2 2 2" xfId="39072" xr:uid="{00000000-0005-0000-0000-000036A10000}"/>
    <cellStyle name="Normal 4 2 4 5 2 2 2 2" xfId="39073" xr:uid="{00000000-0005-0000-0000-000037A10000}"/>
    <cellStyle name="Normal 4 2 4 5 2 2 2 3" xfId="39074" xr:uid="{00000000-0005-0000-0000-000038A10000}"/>
    <cellStyle name="Normal 4 2 4 5 2 2 2 4" xfId="39075" xr:uid="{00000000-0005-0000-0000-000039A10000}"/>
    <cellStyle name="Normal 4 2 4 5 2 2 2 5" xfId="39076" xr:uid="{00000000-0005-0000-0000-00003AA10000}"/>
    <cellStyle name="Normal 4 2 4 5 2 2 2 6" xfId="39077" xr:uid="{00000000-0005-0000-0000-00003BA10000}"/>
    <cellStyle name="Normal 4 2 4 5 2 2 2 7" xfId="39078" xr:uid="{00000000-0005-0000-0000-00003CA10000}"/>
    <cellStyle name="Normal 4 2 4 5 2 2 3" xfId="39079" xr:uid="{00000000-0005-0000-0000-00003DA10000}"/>
    <cellStyle name="Normal 4 2 4 5 2 2 4" xfId="39080" xr:uid="{00000000-0005-0000-0000-00003EA10000}"/>
    <cellStyle name="Normal 4 2 4 5 2 2 5" xfId="39081" xr:uid="{00000000-0005-0000-0000-00003FA10000}"/>
    <cellStyle name="Normal 4 2 4 5 2 2 6" xfId="39082" xr:uid="{00000000-0005-0000-0000-000040A10000}"/>
    <cellStyle name="Normal 4 2 4 5 2 2 7" xfId="39083" xr:uid="{00000000-0005-0000-0000-000041A10000}"/>
    <cellStyle name="Normal 4 2 4 5 2 2 8" xfId="39084" xr:uid="{00000000-0005-0000-0000-000042A10000}"/>
    <cellStyle name="Normal 4 2 4 5 2 3" xfId="39085" xr:uid="{00000000-0005-0000-0000-000043A10000}"/>
    <cellStyle name="Normal 4 2 4 5 2 3 2" xfId="39086" xr:uid="{00000000-0005-0000-0000-000044A10000}"/>
    <cellStyle name="Normal 4 2 4 5 2 3 2 2" xfId="39087" xr:uid="{00000000-0005-0000-0000-000045A10000}"/>
    <cellStyle name="Normal 4 2 4 5 2 3 2 3" xfId="39088" xr:uid="{00000000-0005-0000-0000-000046A10000}"/>
    <cellStyle name="Normal 4 2 4 5 2 3 2 4" xfId="39089" xr:uid="{00000000-0005-0000-0000-000047A10000}"/>
    <cellStyle name="Normal 4 2 4 5 2 3 2 5" xfId="39090" xr:uid="{00000000-0005-0000-0000-000048A10000}"/>
    <cellStyle name="Normal 4 2 4 5 2 3 2 6" xfId="39091" xr:uid="{00000000-0005-0000-0000-000049A10000}"/>
    <cellStyle name="Normal 4 2 4 5 2 3 2 7" xfId="39092" xr:uid="{00000000-0005-0000-0000-00004AA10000}"/>
    <cellStyle name="Normal 4 2 4 5 2 3 3" xfId="39093" xr:uid="{00000000-0005-0000-0000-00004BA10000}"/>
    <cellStyle name="Normal 4 2 4 5 2 3 4" xfId="39094" xr:uid="{00000000-0005-0000-0000-00004CA10000}"/>
    <cellStyle name="Normal 4 2 4 5 2 3 5" xfId="39095" xr:uid="{00000000-0005-0000-0000-00004DA10000}"/>
    <cellStyle name="Normal 4 2 4 5 2 3 6" xfId="39096" xr:uid="{00000000-0005-0000-0000-00004EA10000}"/>
    <cellStyle name="Normal 4 2 4 5 2 3 7" xfId="39097" xr:uid="{00000000-0005-0000-0000-00004FA10000}"/>
    <cellStyle name="Normal 4 2 4 5 2 3 8" xfId="39098" xr:uid="{00000000-0005-0000-0000-000050A10000}"/>
    <cellStyle name="Normal 4 2 4 5 2 4" xfId="39099" xr:uid="{00000000-0005-0000-0000-000051A10000}"/>
    <cellStyle name="Normal 4 2 4 5 2 4 2" xfId="39100" xr:uid="{00000000-0005-0000-0000-000052A10000}"/>
    <cellStyle name="Normal 4 2 4 5 2 4 3" xfId="39101" xr:uid="{00000000-0005-0000-0000-000053A10000}"/>
    <cellStyle name="Normal 4 2 4 5 2 4 4" xfId="39102" xr:uid="{00000000-0005-0000-0000-000054A10000}"/>
    <cellStyle name="Normal 4 2 4 5 2 4 5" xfId="39103" xr:uid="{00000000-0005-0000-0000-000055A10000}"/>
    <cellStyle name="Normal 4 2 4 5 2 4 6" xfId="39104" xr:uid="{00000000-0005-0000-0000-000056A10000}"/>
    <cellStyle name="Normal 4 2 4 5 2 4 7" xfId="39105" xr:uid="{00000000-0005-0000-0000-000057A10000}"/>
    <cellStyle name="Normal 4 2 4 5 2 5" xfId="39106" xr:uid="{00000000-0005-0000-0000-000058A10000}"/>
    <cellStyle name="Normal 4 2 4 5 2 6" xfId="39107" xr:uid="{00000000-0005-0000-0000-000059A10000}"/>
    <cellStyle name="Normal 4 2 4 5 2 7" xfId="39108" xr:uid="{00000000-0005-0000-0000-00005AA10000}"/>
    <cellStyle name="Normal 4 2 4 5 2 8" xfId="39109" xr:uid="{00000000-0005-0000-0000-00005BA10000}"/>
    <cellStyle name="Normal 4 2 4 5 2 9" xfId="39110" xr:uid="{00000000-0005-0000-0000-00005CA10000}"/>
    <cellStyle name="Normal 4 2 4 5 3" xfId="39111" xr:uid="{00000000-0005-0000-0000-00005DA10000}"/>
    <cellStyle name="Normal 4 2 4 5 3 2" xfId="39112" xr:uid="{00000000-0005-0000-0000-00005EA10000}"/>
    <cellStyle name="Normal 4 2 4 5 3 2 2" xfId="39113" xr:uid="{00000000-0005-0000-0000-00005FA10000}"/>
    <cellStyle name="Normal 4 2 4 5 3 2 2 2" xfId="39114" xr:uid="{00000000-0005-0000-0000-000060A10000}"/>
    <cellStyle name="Normal 4 2 4 5 3 2 2 3" xfId="39115" xr:uid="{00000000-0005-0000-0000-000061A10000}"/>
    <cellStyle name="Normal 4 2 4 5 3 2 2 4" xfId="39116" xr:uid="{00000000-0005-0000-0000-000062A10000}"/>
    <cellStyle name="Normal 4 2 4 5 3 2 2 5" xfId="39117" xr:uid="{00000000-0005-0000-0000-000063A10000}"/>
    <cellStyle name="Normal 4 2 4 5 3 2 2 6" xfId="39118" xr:uid="{00000000-0005-0000-0000-000064A10000}"/>
    <cellStyle name="Normal 4 2 4 5 3 2 2 7" xfId="39119" xr:uid="{00000000-0005-0000-0000-000065A10000}"/>
    <cellStyle name="Normal 4 2 4 5 3 2 3" xfId="39120" xr:uid="{00000000-0005-0000-0000-000066A10000}"/>
    <cellStyle name="Normal 4 2 4 5 3 2 4" xfId="39121" xr:uid="{00000000-0005-0000-0000-000067A10000}"/>
    <cellStyle name="Normal 4 2 4 5 3 2 5" xfId="39122" xr:uid="{00000000-0005-0000-0000-000068A10000}"/>
    <cellStyle name="Normal 4 2 4 5 3 2 6" xfId="39123" xr:uid="{00000000-0005-0000-0000-000069A10000}"/>
    <cellStyle name="Normal 4 2 4 5 3 2 7" xfId="39124" xr:uid="{00000000-0005-0000-0000-00006AA10000}"/>
    <cellStyle name="Normal 4 2 4 5 3 2 8" xfId="39125" xr:uid="{00000000-0005-0000-0000-00006BA10000}"/>
    <cellStyle name="Normal 4 2 4 5 3 3" xfId="39126" xr:uid="{00000000-0005-0000-0000-00006CA10000}"/>
    <cellStyle name="Normal 4 2 4 5 3 3 2" xfId="39127" xr:uid="{00000000-0005-0000-0000-00006DA10000}"/>
    <cellStyle name="Normal 4 2 4 5 3 3 3" xfId="39128" xr:uid="{00000000-0005-0000-0000-00006EA10000}"/>
    <cellStyle name="Normal 4 2 4 5 3 3 4" xfId="39129" xr:uid="{00000000-0005-0000-0000-00006FA10000}"/>
    <cellStyle name="Normal 4 2 4 5 3 3 5" xfId="39130" xr:uid="{00000000-0005-0000-0000-000070A10000}"/>
    <cellStyle name="Normal 4 2 4 5 3 3 6" xfId="39131" xr:uid="{00000000-0005-0000-0000-000071A10000}"/>
    <cellStyle name="Normal 4 2 4 5 3 3 7" xfId="39132" xr:uid="{00000000-0005-0000-0000-000072A10000}"/>
    <cellStyle name="Normal 4 2 4 5 3 4" xfId="39133" xr:uid="{00000000-0005-0000-0000-000073A10000}"/>
    <cellStyle name="Normal 4 2 4 5 3 5" xfId="39134" xr:uid="{00000000-0005-0000-0000-000074A10000}"/>
    <cellStyle name="Normal 4 2 4 5 3 6" xfId="39135" xr:uid="{00000000-0005-0000-0000-000075A10000}"/>
    <cellStyle name="Normal 4 2 4 5 3 7" xfId="39136" xr:uid="{00000000-0005-0000-0000-000076A10000}"/>
    <cellStyle name="Normal 4 2 4 5 3 8" xfId="39137" xr:uid="{00000000-0005-0000-0000-000077A10000}"/>
    <cellStyle name="Normal 4 2 4 5 3 9" xfId="39138" xr:uid="{00000000-0005-0000-0000-000078A10000}"/>
    <cellStyle name="Normal 4 2 4 5 4" xfId="39139" xr:uid="{00000000-0005-0000-0000-000079A10000}"/>
    <cellStyle name="Normal 4 2 4 5 4 2" xfId="39140" xr:uid="{00000000-0005-0000-0000-00007AA10000}"/>
    <cellStyle name="Normal 4 2 4 5 4 2 2" xfId="39141" xr:uid="{00000000-0005-0000-0000-00007BA10000}"/>
    <cellStyle name="Normal 4 2 4 5 4 2 3" xfId="39142" xr:uid="{00000000-0005-0000-0000-00007CA10000}"/>
    <cellStyle name="Normal 4 2 4 5 4 2 4" xfId="39143" xr:uid="{00000000-0005-0000-0000-00007DA10000}"/>
    <cellStyle name="Normal 4 2 4 5 4 2 5" xfId="39144" xr:uid="{00000000-0005-0000-0000-00007EA10000}"/>
    <cellStyle name="Normal 4 2 4 5 4 2 6" xfId="39145" xr:uid="{00000000-0005-0000-0000-00007FA10000}"/>
    <cellStyle name="Normal 4 2 4 5 4 2 7" xfId="39146" xr:uid="{00000000-0005-0000-0000-000080A10000}"/>
    <cellStyle name="Normal 4 2 4 5 4 3" xfId="39147" xr:uid="{00000000-0005-0000-0000-000081A10000}"/>
    <cellStyle name="Normal 4 2 4 5 4 4" xfId="39148" xr:uid="{00000000-0005-0000-0000-000082A10000}"/>
    <cellStyle name="Normal 4 2 4 5 4 5" xfId="39149" xr:uid="{00000000-0005-0000-0000-000083A10000}"/>
    <cellStyle name="Normal 4 2 4 5 4 6" xfId="39150" xr:uid="{00000000-0005-0000-0000-000084A10000}"/>
    <cellStyle name="Normal 4 2 4 5 4 7" xfId="39151" xr:uid="{00000000-0005-0000-0000-000085A10000}"/>
    <cellStyle name="Normal 4 2 4 5 4 8" xfId="39152" xr:uid="{00000000-0005-0000-0000-000086A10000}"/>
    <cellStyle name="Normal 4 2 4 5 5" xfId="39153" xr:uid="{00000000-0005-0000-0000-000087A10000}"/>
    <cellStyle name="Normal 4 2 4 5 5 2" xfId="39154" xr:uid="{00000000-0005-0000-0000-000088A10000}"/>
    <cellStyle name="Normal 4 2 4 5 5 3" xfId="39155" xr:uid="{00000000-0005-0000-0000-000089A10000}"/>
    <cellStyle name="Normal 4 2 4 5 5 4" xfId="39156" xr:uid="{00000000-0005-0000-0000-00008AA10000}"/>
    <cellStyle name="Normal 4 2 4 5 5 5" xfId="39157" xr:uid="{00000000-0005-0000-0000-00008BA10000}"/>
    <cellStyle name="Normal 4 2 4 5 5 6" xfId="39158" xr:uid="{00000000-0005-0000-0000-00008CA10000}"/>
    <cellStyle name="Normal 4 2 4 5 5 7" xfId="39159" xr:uid="{00000000-0005-0000-0000-00008DA10000}"/>
    <cellStyle name="Normal 4 2 4 5 6" xfId="39160" xr:uid="{00000000-0005-0000-0000-00008EA10000}"/>
    <cellStyle name="Normal 4 2 4 5 7" xfId="39161" xr:uid="{00000000-0005-0000-0000-00008FA10000}"/>
    <cellStyle name="Normal 4 2 4 5 8" xfId="39162" xr:uid="{00000000-0005-0000-0000-000090A10000}"/>
    <cellStyle name="Normal 4 2 4 5 9" xfId="39163" xr:uid="{00000000-0005-0000-0000-000091A10000}"/>
    <cellStyle name="Normal 4 2 4 6" xfId="39164" xr:uid="{00000000-0005-0000-0000-000092A10000}"/>
    <cellStyle name="Normal 4 2 4 6 10" xfId="39165" xr:uid="{00000000-0005-0000-0000-000093A10000}"/>
    <cellStyle name="Normal 4 2 4 6 2" xfId="39166" xr:uid="{00000000-0005-0000-0000-000094A10000}"/>
    <cellStyle name="Normal 4 2 4 6 2 2" xfId="39167" xr:uid="{00000000-0005-0000-0000-000095A10000}"/>
    <cellStyle name="Normal 4 2 4 6 2 2 2" xfId="39168" xr:uid="{00000000-0005-0000-0000-000096A10000}"/>
    <cellStyle name="Normal 4 2 4 6 2 2 2 2" xfId="39169" xr:uid="{00000000-0005-0000-0000-000097A10000}"/>
    <cellStyle name="Normal 4 2 4 6 2 2 2 3" xfId="39170" xr:uid="{00000000-0005-0000-0000-000098A10000}"/>
    <cellStyle name="Normal 4 2 4 6 2 2 2 4" xfId="39171" xr:uid="{00000000-0005-0000-0000-000099A10000}"/>
    <cellStyle name="Normal 4 2 4 6 2 2 2 5" xfId="39172" xr:uid="{00000000-0005-0000-0000-00009AA10000}"/>
    <cellStyle name="Normal 4 2 4 6 2 2 2 6" xfId="39173" xr:uid="{00000000-0005-0000-0000-00009BA10000}"/>
    <cellStyle name="Normal 4 2 4 6 2 2 2 7" xfId="39174" xr:uid="{00000000-0005-0000-0000-00009CA10000}"/>
    <cellStyle name="Normal 4 2 4 6 2 2 3" xfId="39175" xr:uid="{00000000-0005-0000-0000-00009DA10000}"/>
    <cellStyle name="Normal 4 2 4 6 2 2 4" xfId="39176" xr:uid="{00000000-0005-0000-0000-00009EA10000}"/>
    <cellStyle name="Normal 4 2 4 6 2 2 5" xfId="39177" xr:uid="{00000000-0005-0000-0000-00009FA10000}"/>
    <cellStyle name="Normal 4 2 4 6 2 2 6" xfId="39178" xr:uid="{00000000-0005-0000-0000-0000A0A10000}"/>
    <cellStyle name="Normal 4 2 4 6 2 2 7" xfId="39179" xr:uid="{00000000-0005-0000-0000-0000A1A10000}"/>
    <cellStyle name="Normal 4 2 4 6 2 2 8" xfId="39180" xr:uid="{00000000-0005-0000-0000-0000A2A10000}"/>
    <cellStyle name="Normal 4 2 4 6 2 3" xfId="39181" xr:uid="{00000000-0005-0000-0000-0000A3A10000}"/>
    <cellStyle name="Normal 4 2 4 6 2 3 2" xfId="39182" xr:uid="{00000000-0005-0000-0000-0000A4A10000}"/>
    <cellStyle name="Normal 4 2 4 6 2 3 3" xfId="39183" xr:uid="{00000000-0005-0000-0000-0000A5A10000}"/>
    <cellStyle name="Normal 4 2 4 6 2 3 4" xfId="39184" xr:uid="{00000000-0005-0000-0000-0000A6A10000}"/>
    <cellStyle name="Normal 4 2 4 6 2 3 5" xfId="39185" xr:uid="{00000000-0005-0000-0000-0000A7A10000}"/>
    <cellStyle name="Normal 4 2 4 6 2 3 6" xfId="39186" xr:uid="{00000000-0005-0000-0000-0000A8A10000}"/>
    <cellStyle name="Normal 4 2 4 6 2 3 7" xfId="39187" xr:uid="{00000000-0005-0000-0000-0000A9A10000}"/>
    <cellStyle name="Normal 4 2 4 6 2 4" xfId="39188" xr:uid="{00000000-0005-0000-0000-0000AAA10000}"/>
    <cellStyle name="Normal 4 2 4 6 2 5" xfId="39189" xr:uid="{00000000-0005-0000-0000-0000ABA10000}"/>
    <cellStyle name="Normal 4 2 4 6 2 6" xfId="39190" xr:uid="{00000000-0005-0000-0000-0000ACA10000}"/>
    <cellStyle name="Normal 4 2 4 6 2 7" xfId="39191" xr:uid="{00000000-0005-0000-0000-0000ADA10000}"/>
    <cellStyle name="Normal 4 2 4 6 2 8" xfId="39192" xr:uid="{00000000-0005-0000-0000-0000AEA10000}"/>
    <cellStyle name="Normal 4 2 4 6 2 9" xfId="39193" xr:uid="{00000000-0005-0000-0000-0000AFA10000}"/>
    <cellStyle name="Normal 4 2 4 6 3" xfId="39194" xr:uid="{00000000-0005-0000-0000-0000B0A10000}"/>
    <cellStyle name="Normal 4 2 4 6 3 2" xfId="39195" xr:uid="{00000000-0005-0000-0000-0000B1A10000}"/>
    <cellStyle name="Normal 4 2 4 6 3 2 2" xfId="39196" xr:uid="{00000000-0005-0000-0000-0000B2A10000}"/>
    <cellStyle name="Normal 4 2 4 6 3 2 3" xfId="39197" xr:uid="{00000000-0005-0000-0000-0000B3A10000}"/>
    <cellStyle name="Normal 4 2 4 6 3 2 4" xfId="39198" xr:uid="{00000000-0005-0000-0000-0000B4A10000}"/>
    <cellStyle name="Normal 4 2 4 6 3 2 5" xfId="39199" xr:uid="{00000000-0005-0000-0000-0000B5A10000}"/>
    <cellStyle name="Normal 4 2 4 6 3 2 6" xfId="39200" xr:uid="{00000000-0005-0000-0000-0000B6A10000}"/>
    <cellStyle name="Normal 4 2 4 6 3 2 7" xfId="39201" xr:uid="{00000000-0005-0000-0000-0000B7A10000}"/>
    <cellStyle name="Normal 4 2 4 6 3 3" xfId="39202" xr:uid="{00000000-0005-0000-0000-0000B8A10000}"/>
    <cellStyle name="Normal 4 2 4 6 3 4" xfId="39203" xr:uid="{00000000-0005-0000-0000-0000B9A10000}"/>
    <cellStyle name="Normal 4 2 4 6 3 5" xfId="39204" xr:uid="{00000000-0005-0000-0000-0000BAA10000}"/>
    <cellStyle name="Normal 4 2 4 6 3 6" xfId="39205" xr:uid="{00000000-0005-0000-0000-0000BBA10000}"/>
    <cellStyle name="Normal 4 2 4 6 3 7" xfId="39206" xr:uid="{00000000-0005-0000-0000-0000BCA10000}"/>
    <cellStyle name="Normal 4 2 4 6 3 8" xfId="39207" xr:uid="{00000000-0005-0000-0000-0000BDA10000}"/>
    <cellStyle name="Normal 4 2 4 6 4" xfId="39208" xr:uid="{00000000-0005-0000-0000-0000BEA10000}"/>
    <cellStyle name="Normal 4 2 4 6 4 2" xfId="39209" xr:uid="{00000000-0005-0000-0000-0000BFA10000}"/>
    <cellStyle name="Normal 4 2 4 6 4 3" xfId="39210" xr:uid="{00000000-0005-0000-0000-0000C0A10000}"/>
    <cellStyle name="Normal 4 2 4 6 4 4" xfId="39211" xr:uid="{00000000-0005-0000-0000-0000C1A10000}"/>
    <cellStyle name="Normal 4 2 4 6 4 5" xfId="39212" xr:uid="{00000000-0005-0000-0000-0000C2A10000}"/>
    <cellStyle name="Normal 4 2 4 6 4 6" xfId="39213" xr:uid="{00000000-0005-0000-0000-0000C3A10000}"/>
    <cellStyle name="Normal 4 2 4 6 4 7" xfId="39214" xr:uid="{00000000-0005-0000-0000-0000C4A10000}"/>
    <cellStyle name="Normal 4 2 4 6 5" xfId="39215" xr:uid="{00000000-0005-0000-0000-0000C5A10000}"/>
    <cellStyle name="Normal 4 2 4 6 6" xfId="39216" xr:uid="{00000000-0005-0000-0000-0000C6A10000}"/>
    <cellStyle name="Normal 4 2 4 6 7" xfId="39217" xr:uid="{00000000-0005-0000-0000-0000C7A10000}"/>
    <cellStyle name="Normal 4 2 4 6 8" xfId="39218" xr:uid="{00000000-0005-0000-0000-0000C8A10000}"/>
    <cellStyle name="Normal 4 2 4 6 9" xfId="39219" xr:uid="{00000000-0005-0000-0000-0000C9A10000}"/>
    <cellStyle name="Normal 4 2 4 7" xfId="39220" xr:uid="{00000000-0005-0000-0000-0000CAA10000}"/>
    <cellStyle name="Normal 4 2 4 7 2" xfId="39221" xr:uid="{00000000-0005-0000-0000-0000CBA10000}"/>
    <cellStyle name="Normal 4 2 4 7 2 2" xfId="39222" xr:uid="{00000000-0005-0000-0000-0000CCA10000}"/>
    <cellStyle name="Normal 4 2 4 7 2 2 2" xfId="39223" xr:uid="{00000000-0005-0000-0000-0000CDA10000}"/>
    <cellStyle name="Normal 4 2 4 7 2 2 3" xfId="39224" xr:uid="{00000000-0005-0000-0000-0000CEA10000}"/>
    <cellStyle name="Normal 4 2 4 7 2 2 4" xfId="39225" xr:uid="{00000000-0005-0000-0000-0000CFA10000}"/>
    <cellStyle name="Normal 4 2 4 7 2 2 5" xfId="39226" xr:uid="{00000000-0005-0000-0000-0000D0A10000}"/>
    <cellStyle name="Normal 4 2 4 7 2 2 6" xfId="39227" xr:uid="{00000000-0005-0000-0000-0000D1A10000}"/>
    <cellStyle name="Normal 4 2 4 7 2 2 7" xfId="39228" xr:uid="{00000000-0005-0000-0000-0000D2A10000}"/>
    <cellStyle name="Normal 4 2 4 7 2 3" xfId="39229" xr:uid="{00000000-0005-0000-0000-0000D3A10000}"/>
    <cellStyle name="Normal 4 2 4 7 2 4" xfId="39230" xr:uid="{00000000-0005-0000-0000-0000D4A10000}"/>
    <cellStyle name="Normal 4 2 4 7 2 5" xfId="39231" xr:uid="{00000000-0005-0000-0000-0000D5A10000}"/>
    <cellStyle name="Normal 4 2 4 7 2 6" xfId="39232" xr:uid="{00000000-0005-0000-0000-0000D6A10000}"/>
    <cellStyle name="Normal 4 2 4 7 2 7" xfId="39233" xr:uid="{00000000-0005-0000-0000-0000D7A10000}"/>
    <cellStyle name="Normal 4 2 4 7 2 8" xfId="39234" xr:uid="{00000000-0005-0000-0000-0000D8A10000}"/>
    <cellStyle name="Normal 4 2 4 7 3" xfId="39235" xr:uid="{00000000-0005-0000-0000-0000D9A10000}"/>
    <cellStyle name="Normal 4 2 4 7 3 2" xfId="39236" xr:uid="{00000000-0005-0000-0000-0000DAA10000}"/>
    <cellStyle name="Normal 4 2 4 7 3 3" xfId="39237" xr:uid="{00000000-0005-0000-0000-0000DBA10000}"/>
    <cellStyle name="Normal 4 2 4 7 3 4" xfId="39238" xr:uid="{00000000-0005-0000-0000-0000DCA10000}"/>
    <cellStyle name="Normal 4 2 4 7 3 5" xfId="39239" xr:uid="{00000000-0005-0000-0000-0000DDA10000}"/>
    <cellStyle name="Normal 4 2 4 7 3 6" xfId="39240" xr:uid="{00000000-0005-0000-0000-0000DEA10000}"/>
    <cellStyle name="Normal 4 2 4 7 3 7" xfId="39241" xr:uid="{00000000-0005-0000-0000-0000DFA10000}"/>
    <cellStyle name="Normal 4 2 4 7 4" xfId="39242" xr:uid="{00000000-0005-0000-0000-0000E0A10000}"/>
    <cellStyle name="Normal 4 2 4 7 5" xfId="39243" xr:uid="{00000000-0005-0000-0000-0000E1A10000}"/>
    <cellStyle name="Normal 4 2 4 7 6" xfId="39244" xr:uid="{00000000-0005-0000-0000-0000E2A10000}"/>
    <cellStyle name="Normal 4 2 4 7 7" xfId="39245" xr:uid="{00000000-0005-0000-0000-0000E3A10000}"/>
    <cellStyle name="Normal 4 2 4 7 8" xfId="39246" xr:uid="{00000000-0005-0000-0000-0000E4A10000}"/>
    <cellStyle name="Normal 4 2 4 7 9" xfId="39247" xr:uid="{00000000-0005-0000-0000-0000E5A10000}"/>
    <cellStyle name="Normal 4 2 4 8" xfId="39248" xr:uid="{00000000-0005-0000-0000-0000E6A10000}"/>
    <cellStyle name="Normal 4 2 4 8 2" xfId="39249" xr:uid="{00000000-0005-0000-0000-0000E7A10000}"/>
    <cellStyle name="Normal 4 2 4 8 2 2" xfId="39250" xr:uid="{00000000-0005-0000-0000-0000E8A10000}"/>
    <cellStyle name="Normal 4 2 4 8 2 3" xfId="39251" xr:uid="{00000000-0005-0000-0000-0000E9A10000}"/>
    <cellStyle name="Normal 4 2 4 8 2 4" xfId="39252" xr:uid="{00000000-0005-0000-0000-0000EAA10000}"/>
    <cellStyle name="Normal 4 2 4 8 2 5" xfId="39253" xr:uid="{00000000-0005-0000-0000-0000EBA10000}"/>
    <cellStyle name="Normal 4 2 4 8 2 6" xfId="39254" xr:uid="{00000000-0005-0000-0000-0000ECA10000}"/>
    <cellStyle name="Normal 4 2 4 8 2 7" xfId="39255" xr:uid="{00000000-0005-0000-0000-0000EDA10000}"/>
    <cellStyle name="Normal 4 2 4 8 3" xfId="39256" xr:uid="{00000000-0005-0000-0000-0000EEA10000}"/>
    <cellStyle name="Normal 4 2 4 8 4" xfId="39257" xr:uid="{00000000-0005-0000-0000-0000EFA10000}"/>
    <cellStyle name="Normal 4 2 4 8 5" xfId="39258" xr:uid="{00000000-0005-0000-0000-0000F0A10000}"/>
    <cellStyle name="Normal 4 2 4 8 6" xfId="39259" xr:uid="{00000000-0005-0000-0000-0000F1A10000}"/>
    <cellStyle name="Normal 4 2 4 8 7" xfId="39260" xr:uid="{00000000-0005-0000-0000-0000F2A10000}"/>
    <cellStyle name="Normal 4 2 4 8 8" xfId="39261" xr:uid="{00000000-0005-0000-0000-0000F3A10000}"/>
    <cellStyle name="Normal 4 2 4 9" xfId="39262" xr:uid="{00000000-0005-0000-0000-0000F4A10000}"/>
    <cellStyle name="Normal 4 2 4 9 2" xfId="39263" xr:uid="{00000000-0005-0000-0000-0000F5A10000}"/>
    <cellStyle name="Normal 4 2 4 9 3" xfId="39264" xr:uid="{00000000-0005-0000-0000-0000F6A10000}"/>
    <cellStyle name="Normal 4 2 4 9 4" xfId="39265" xr:uid="{00000000-0005-0000-0000-0000F7A10000}"/>
    <cellStyle name="Normal 4 2 4 9 5" xfId="39266" xr:uid="{00000000-0005-0000-0000-0000F8A10000}"/>
    <cellStyle name="Normal 4 2 4 9 6" xfId="39267" xr:uid="{00000000-0005-0000-0000-0000F9A10000}"/>
    <cellStyle name="Normal 4 2 4 9 7" xfId="39268" xr:uid="{00000000-0005-0000-0000-0000FAA10000}"/>
    <cellStyle name="Normal 4 2 5" xfId="39269" xr:uid="{00000000-0005-0000-0000-0000FBA10000}"/>
    <cellStyle name="Normal 4 2 5 10" xfId="39270" xr:uid="{00000000-0005-0000-0000-0000FCA10000}"/>
    <cellStyle name="Normal 4 2 5 11" xfId="39271" xr:uid="{00000000-0005-0000-0000-0000FDA10000}"/>
    <cellStyle name="Normal 4 2 5 12" xfId="39272" xr:uid="{00000000-0005-0000-0000-0000FEA10000}"/>
    <cellStyle name="Normal 4 2 5 2" xfId="39273" xr:uid="{00000000-0005-0000-0000-0000FFA10000}"/>
    <cellStyle name="Normal 4 2 5 2 10" xfId="39274" xr:uid="{00000000-0005-0000-0000-000000A20000}"/>
    <cellStyle name="Normal 4 2 5 2 11" xfId="39275" xr:uid="{00000000-0005-0000-0000-000001A20000}"/>
    <cellStyle name="Normal 4 2 5 2 2" xfId="39276" xr:uid="{00000000-0005-0000-0000-000002A20000}"/>
    <cellStyle name="Normal 4 2 5 2 2 10" xfId="39277" xr:uid="{00000000-0005-0000-0000-000003A20000}"/>
    <cellStyle name="Normal 4 2 5 2 2 2" xfId="39278" xr:uid="{00000000-0005-0000-0000-000004A20000}"/>
    <cellStyle name="Normal 4 2 5 2 2 2 2" xfId="39279" xr:uid="{00000000-0005-0000-0000-000005A20000}"/>
    <cellStyle name="Normal 4 2 5 2 2 2 2 2" xfId="39280" xr:uid="{00000000-0005-0000-0000-000006A20000}"/>
    <cellStyle name="Normal 4 2 5 2 2 2 2 3" xfId="39281" xr:uid="{00000000-0005-0000-0000-000007A20000}"/>
    <cellStyle name="Normal 4 2 5 2 2 2 2 4" xfId="39282" xr:uid="{00000000-0005-0000-0000-000008A20000}"/>
    <cellStyle name="Normal 4 2 5 2 2 2 2 5" xfId="39283" xr:uid="{00000000-0005-0000-0000-000009A20000}"/>
    <cellStyle name="Normal 4 2 5 2 2 2 2 6" xfId="39284" xr:uid="{00000000-0005-0000-0000-00000AA20000}"/>
    <cellStyle name="Normal 4 2 5 2 2 2 2 7" xfId="39285" xr:uid="{00000000-0005-0000-0000-00000BA20000}"/>
    <cellStyle name="Normal 4 2 5 2 2 2 3" xfId="39286" xr:uid="{00000000-0005-0000-0000-00000CA20000}"/>
    <cellStyle name="Normal 4 2 5 2 2 2 4" xfId="39287" xr:uid="{00000000-0005-0000-0000-00000DA20000}"/>
    <cellStyle name="Normal 4 2 5 2 2 2 5" xfId="39288" xr:uid="{00000000-0005-0000-0000-00000EA20000}"/>
    <cellStyle name="Normal 4 2 5 2 2 2 6" xfId="39289" xr:uid="{00000000-0005-0000-0000-00000FA20000}"/>
    <cellStyle name="Normal 4 2 5 2 2 2 7" xfId="39290" xr:uid="{00000000-0005-0000-0000-000010A20000}"/>
    <cellStyle name="Normal 4 2 5 2 2 2 8" xfId="39291" xr:uid="{00000000-0005-0000-0000-000011A20000}"/>
    <cellStyle name="Normal 4 2 5 2 2 3" xfId="39292" xr:uid="{00000000-0005-0000-0000-000012A20000}"/>
    <cellStyle name="Normal 4 2 5 2 2 3 2" xfId="39293" xr:uid="{00000000-0005-0000-0000-000013A20000}"/>
    <cellStyle name="Normal 4 2 5 2 2 3 2 2" xfId="39294" xr:uid="{00000000-0005-0000-0000-000014A20000}"/>
    <cellStyle name="Normal 4 2 5 2 2 3 2 3" xfId="39295" xr:uid="{00000000-0005-0000-0000-000015A20000}"/>
    <cellStyle name="Normal 4 2 5 2 2 3 2 4" xfId="39296" xr:uid="{00000000-0005-0000-0000-000016A20000}"/>
    <cellStyle name="Normal 4 2 5 2 2 3 2 5" xfId="39297" xr:uid="{00000000-0005-0000-0000-000017A20000}"/>
    <cellStyle name="Normal 4 2 5 2 2 3 2 6" xfId="39298" xr:uid="{00000000-0005-0000-0000-000018A20000}"/>
    <cellStyle name="Normal 4 2 5 2 2 3 2 7" xfId="39299" xr:uid="{00000000-0005-0000-0000-000019A20000}"/>
    <cellStyle name="Normal 4 2 5 2 2 3 3" xfId="39300" xr:uid="{00000000-0005-0000-0000-00001AA20000}"/>
    <cellStyle name="Normal 4 2 5 2 2 3 4" xfId="39301" xr:uid="{00000000-0005-0000-0000-00001BA20000}"/>
    <cellStyle name="Normal 4 2 5 2 2 3 5" xfId="39302" xr:uid="{00000000-0005-0000-0000-00001CA20000}"/>
    <cellStyle name="Normal 4 2 5 2 2 3 6" xfId="39303" xr:uid="{00000000-0005-0000-0000-00001DA20000}"/>
    <cellStyle name="Normal 4 2 5 2 2 3 7" xfId="39304" xr:uid="{00000000-0005-0000-0000-00001EA20000}"/>
    <cellStyle name="Normal 4 2 5 2 2 3 8" xfId="39305" xr:uid="{00000000-0005-0000-0000-00001FA20000}"/>
    <cellStyle name="Normal 4 2 5 2 2 4" xfId="39306" xr:uid="{00000000-0005-0000-0000-000020A20000}"/>
    <cellStyle name="Normal 4 2 5 2 2 4 2" xfId="39307" xr:uid="{00000000-0005-0000-0000-000021A20000}"/>
    <cellStyle name="Normal 4 2 5 2 2 4 3" xfId="39308" xr:uid="{00000000-0005-0000-0000-000022A20000}"/>
    <cellStyle name="Normal 4 2 5 2 2 4 4" xfId="39309" xr:uid="{00000000-0005-0000-0000-000023A20000}"/>
    <cellStyle name="Normal 4 2 5 2 2 4 5" xfId="39310" xr:uid="{00000000-0005-0000-0000-000024A20000}"/>
    <cellStyle name="Normal 4 2 5 2 2 4 6" xfId="39311" xr:uid="{00000000-0005-0000-0000-000025A20000}"/>
    <cellStyle name="Normal 4 2 5 2 2 4 7" xfId="39312" xr:uid="{00000000-0005-0000-0000-000026A20000}"/>
    <cellStyle name="Normal 4 2 5 2 2 5" xfId="39313" xr:uid="{00000000-0005-0000-0000-000027A20000}"/>
    <cellStyle name="Normal 4 2 5 2 2 6" xfId="39314" xr:uid="{00000000-0005-0000-0000-000028A20000}"/>
    <cellStyle name="Normal 4 2 5 2 2 7" xfId="39315" xr:uid="{00000000-0005-0000-0000-000029A20000}"/>
    <cellStyle name="Normal 4 2 5 2 2 8" xfId="39316" xr:uid="{00000000-0005-0000-0000-00002AA20000}"/>
    <cellStyle name="Normal 4 2 5 2 2 9" xfId="39317" xr:uid="{00000000-0005-0000-0000-00002BA20000}"/>
    <cellStyle name="Normal 4 2 5 2 3" xfId="39318" xr:uid="{00000000-0005-0000-0000-00002CA20000}"/>
    <cellStyle name="Normal 4 2 5 2 3 2" xfId="39319" xr:uid="{00000000-0005-0000-0000-00002DA20000}"/>
    <cellStyle name="Normal 4 2 5 2 3 2 2" xfId="39320" xr:uid="{00000000-0005-0000-0000-00002EA20000}"/>
    <cellStyle name="Normal 4 2 5 2 3 2 2 2" xfId="39321" xr:uid="{00000000-0005-0000-0000-00002FA20000}"/>
    <cellStyle name="Normal 4 2 5 2 3 2 2 3" xfId="39322" xr:uid="{00000000-0005-0000-0000-000030A20000}"/>
    <cellStyle name="Normal 4 2 5 2 3 2 2 4" xfId="39323" xr:uid="{00000000-0005-0000-0000-000031A20000}"/>
    <cellStyle name="Normal 4 2 5 2 3 2 2 5" xfId="39324" xr:uid="{00000000-0005-0000-0000-000032A20000}"/>
    <cellStyle name="Normal 4 2 5 2 3 2 2 6" xfId="39325" xr:uid="{00000000-0005-0000-0000-000033A20000}"/>
    <cellStyle name="Normal 4 2 5 2 3 2 2 7" xfId="39326" xr:uid="{00000000-0005-0000-0000-000034A20000}"/>
    <cellStyle name="Normal 4 2 5 2 3 2 3" xfId="39327" xr:uid="{00000000-0005-0000-0000-000035A20000}"/>
    <cellStyle name="Normal 4 2 5 2 3 2 4" xfId="39328" xr:uid="{00000000-0005-0000-0000-000036A20000}"/>
    <cellStyle name="Normal 4 2 5 2 3 2 5" xfId="39329" xr:uid="{00000000-0005-0000-0000-000037A20000}"/>
    <cellStyle name="Normal 4 2 5 2 3 2 6" xfId="39330" xr:uid="{00000000-0005-0000-0000-000038A20000}"/>
    <cellStyle name="Normal 4 2 5 2 3 2 7" xfId="39331" xr:uid="{00000000-0005-0000-0000-000039A20000}"/>
    <cellStyle name="Normal 4 2 5 2 3 2 8" xfId="39332" xr:uid="{00000000-0005-0000-0000-00003AA20000}"/>
    <cellStyle name="Normal 4 2 5 2 3 3" xfId="39333" xr:uid="{00000000-0005-0000-0000-00003BA20000}"/>
    <cellStyle name="Normal 4 2 5 2 3 3 2" xfId="39334" xr:uid="{00000000-0005-0000-0000-00003CA20000}"/>
    <cellStyle name="Normal 4 2 5 2 3 3 3" xfId="39335" xr:uid="{00000000-0005-0000-0000-00003DA20000}"/>
    <cellStyle name="Normal 4 2 5 2 3 3 4" xfId="39336" xr:uid="{00000000-0005-0000-0000-00003EA20000}"/>
    <cellStyle name="Normal 4 2 5 2 3 3 5" xfId="39337" xr:uid="{00000000-0005-0000-0000-00003FA20000}"/>
    <cellStyle name="Normal 4 2 5 2 3 3 6" xfId="39338" xr:uid="{00000000-0005-0000-0000-000040A20000}"/>
    <cellStyle name="Normal 4 2 5 2 3 3 7" xfId="39339" xr:uid="{00000000-0005-0000-0000-000041A20000}"/>
    <cellStyle name="Normal 4 2 5 2 3 4" xfId="39340" xr:uid="{00000000-0005-0000-0000-000042A20000}"/>
    <cellStyle name="Normal 4 2 5 2 3 5" xfId="39341" xr:uid="{00000000-0005-0000-0000-000043A20000}"/>
    <cellStyle name="Normal 4 2 5 2 3 6" xfId="39342" xr:uid="{00000000-0005-0000-0000-000044A20000}"/>
    <cellStyle name="Normal 4 2 5 2 3 7" xfId="39343" xr:uid="{00000000-0005-0000-0000-000045A20000}"/>
    <cellStyle name="Normal 4 2 5 2 3 8" xfId="39344" xr:uid="{00000000-0005-0000-0000-000046A20000}"/>
    <cellStyle name="Normal 4 2 5 2 3 9" xfId="39345" xr:uid="{00000000-0005-0000-0000-000047A20000}"/>
    <cellStyle name="Normal 4 2 5 2 4" xfId="39346" xr:uid="{00000000-0005-0000-0000-000048A20000}"/>
    <cellStyle name="Normal 4 2 5 2 4 2" xfId="39347" xr:uid="{00000000-0005-0000-0000-000049A20000}"/>
    <cellStyle name="Normal 4 2 5 2 4 2 2" xfId="39348" xr:uid="{00000000-0005-0000-0000-00004AA20000}"/>
    <cellStyle name="Normal 4 2 5 2 4 2 3" xfId="39349" xr:uid="{00000000-0005-0000-0000-00004BA20000}"/>
    <cellStyle name="Normal 4 2 5 2 4 2 4" xfId="39350" xr:uid="{00000000-0005-0000-0000-00004CA20000}"/>
    <cellStyle name="Normal 4 2 5 2 4 2 5" xfId="39351" xr:uid="{00000000-0005-0000-0000-00004DA20000}"/>
    <cellStyle name="Normal 4 2 5 2 4 2 6" xfId="39352" xr:uid="{00000000-0005-0000-0000-00004EA20000}"/>
    <cellStyle name="Normal 4 2 5 2 4 2 7" xfId="39353" xr:uid="{00000000-0005-0000-0000-00004FA20000}"/>
    <cellStyle name="Normal 4 2 5 2 4 3" xfId="39354" xr:uid="{00000000-0005-0000-0000-000050A20000}"/>
    <cellStyle name="Normal 4 2 5 2 4 4" xfId="39355" xr:uid="{00000000-0005-0000-0000-000051A20000}"/>
    <cellStyle name="Normal 4 2 5 2 4 5" xfId="39356" xr:uid="{00000000-0005-0000-0000-000052A20000}"/>
    <cellStyle name="Normal 4 2 5 2 4 6" xfId="39357" xr:uid="{00000000-0005-0000-0000-000053A20000}"/>
    <cellStyle name="Normal 4 2 5 2 4 7" xfId="39358" xr:uid="{00000000-0005-0000-0000-000054A20000}"/>
    <cellStyle name="Normal 4 2 5 2 4 8" xfId="39359" xr:uid="{00000000-0005-0000-0000-000055A20000}"/>
    <cellStyle name="Normal 4 2 5 2 5" xfId="39360" xr:uid="{00000000-0005-0000-0000-000056A20000}"/>
    <cellStyle name="Normal 4 2 5 2 5 2" xfId="39361" xr:uid="{00000000-0005-0000-0000-000057A20000}"/>
    <cellStyle name="Normal 4 2 5 2 5 3" xfId="39362" xr:uid="{00000000-0005-0000-0000-000058A20000}"/>
    <cellStyle name="Normal 4 2 5 2 5 4" xfId="39363" xr:uid="{00000000-0005-0000-0000-000059A20000}"/>
    <cellStyle name="Normal 4 2 5 2 5 5" xfId="39364" xr:uid="{00000000-0005-0000-0000-00005AA20000}"/>
    <cellStyle name="Normal 4 2 5 2 5 6" xfId="39365" xr:uid="{00000000-0005-0000-0000-00005BA20000}"/>
    <cellStyle name="Normal 4 2 5 2 5 7" xfId="39366" xr:uid="{00000000-0005-0000-0000-00005CA20000}"/>
    <cellStyle name="Normal 4 2 5 2 6" xfId="39367" xr:uid="{00000000-0005-0000-0000-00005DA20000}"/>
    <cellStyle name="Normal 4 2 5 2 7" xfId="39368" xr:uid="{00000000-0005-0000-0000-00005EA20000}"/>
    <cellStyle name="Normal 4 2 5 2 8" xfId="39369" xr:uid="{00000000-0005-0000-0000-00005FA20000}"/>
    <cellStyle name="Normal 4 2 5 2 9" xfId="39370" xr:uid="{00000000-0005-0000-0000-000060A20000}"/>
    <cellStyle name="Normal 4 2 5 3" xfId="39371" xr:uid="{00000000-0005-0000-0000-000061A20000}"/>
    <cellStyle name="Normal 4 2 5 3 10" xfId="39372" xr:uid="{00000000-0005-0000-0000-000062A20000}"/>
    <cellStyle name="Normal 4 2 5 3 2" xfId="39373" xr:uid="{00000000-0005-0000-0000-000063A20000}"/>
    <cellStyle name="Normal 4 2 5 3 2 2" xfId="39374" xr:uid="{00000000-0005-0000-0000-000064A20000}"/>
    <cellStyle name="Normal 4 2 5 3 2 2 2" xfId="39375" xr:uid="{00000000-0005-0000-0000-000065A20000}"/>
    <cellStyle name="Normal 4 2 5 3 2 2 3" xfId="39376" xr:uid="{00000000-0005-0000-0000-000066A20000}"/>
    <cellStyle name="Normal 4 2 5 3 2 2 4" xfId="39377" xr:uid="{00000000-0005-0000-0000-000067A20000}"/>
    <cellStyle name="Normal 4 2 5 3 2 2 5" xfId="39378" xr:uid="{00000000-0005-0000-0000-000068A20000}"/>
    <cellStyle name="Normal 4 2 5 3 2 2 6" xfId="39379" xr:uid="{00000000-0005-0000-0000-000069A20000}"/>
    <cellStyle name="Normal 4 2 5 3 2 2 7" xfId="39380" xr:uid="{00000000-0005-0000-0000-00006AA20000}"/>
    <cellStyle name="Normal 4 2 5 3 2 3" xfId="39381" xr:uid="{00000000-0005-0000-0000-00006BA20000}"/>
    <cellStyle name="Normal 4 2 5 3 2 4" xfId="39382" xr:uid="{00000000-0005-0000-0000-00006CA20000}"/>
    <cellStyle name="Normal 4 2 5 3 2 5" xfId="39383" xr:uid="{00000000-0005-0000-0000-00006DA20000}"/>
    <cellStyle name="Normal 4 2 5 3 2 6" xfId="39384" xr:uid="{00000000-0005-0000-0000-00006EA20000}"/>
    <cellStyle name="Normal 4 2 5 3 2 7" xfId="39385" xr:uid="{00000000-0005-0000-0000-00006FA20000}"/>
    <cellStyle name="Normal 4 2 5 3 2 8" xfId="39386" xr:uid="{00000000-0005-0000-0000-000070A20000}"/>
    <cellStyle name="Normal 4 2 5 3 3" xfId="39387" xr:uid="{00000000-0005-0000-0000-000071A20000}"/>
    <cellStyle name="Normal 4 2 5 3 3 2" xfId="39388" xr:uid="{00000000-0005-0000-0000-000072A20000}"/>
    <cellStyle name="Normal 4 2 5 3 3 2 2" xfId="39389" xr:uid="{00000000-0005-0000-0000-000073A20000}"/>
    <cellStyle name="Normal 4 2 5 3 3 2 3" xfId="39390" xr:uid="{00000000-0005-0000-0000-000074A20000}"/>
    <cellStyle name="Normal 4 2 5 3 3 2 4" xfId="39391" xr:uid="{00000000-0005-0000-0000-000075A20000}"/>
    <cellStyle name="Normal 4 2 5 3 3 2 5" xfId="39392" xr:uid="{00000000-0005-0000-0000-000076A20000}"/>
    <cellStyle name="Normal 4 2 5 3 3 2 6" xfId="39393" xr:uid="{00000000-0005-0000-0000-000077A20000}"/>
    <cellStyle name="Normal 4 2 5 3 3 2 7" xfId="39394" xr:uid="{00000000-0005-0000-0000-000078A20000}"/>
    <cellStyle name="Normal 4 2 5 3 3 3" xfId="39395" xr:uid="{00000000-0005-0000-0000-000079A20000}"/>
    <cellStyle name="Normal 4 2 5 3 3 4" xfId="39396" xr:uid="{00000000-0005-0000-0000-00007AA20000}"/>
    <cellStyle name="Normal 4 2 5 3 3 5" xfId="39397" xr:uid="{00000000-0005-0000-0000-00007BA20000}"/>
    <cellStyle name="Normal 4 2 5 3 3 6" xfId="39398" xr:uid="{00000000-0005-0000-0000-00007CA20000}"/>
    <cellStyle name="Normal 4 2 5 3 3 7" xfId="39399" xr:uid="{00000000-0005-0000-0000-00007DA20000}"/>
    <cellStyle name="Normal 4 2 5 3 3 8" xfId="39400" xr:uid="{00000000-0005-0000-0000-00007EA20000}"/>
    <cellStyle name="Normal 4 2 5 3 4" xfId="39401" xr:uid="{00000000-0005-0000-0000-00007FA20000}"/>
    <cellStyle name="Normal 4 2 5 3 4 2" xfId="39402" xr:uid="{00000000-0005-0000-0000-000080A20000}"/>
    <cellStyle name="Normal 4 2 5 3 4 3" xfId="39403" xr:uid="{00000000-0005-0000-0000-000081A20000}"/>
    <cellStyle name="Normal 4 2 5 3 4 4" xfId="39404" xr:uid="{00000000-0005-0000-0000-000082A20000}"/>
    <cellStyle name="Normal 4 2 5 3 4 5" xfId="39405" xr:uid="{00000000-0005-0000-0000-000083A20000}"/>
    <cellStyle name="Normal 4 2 5 3 4 6" xfId="39406" xr:uid="{00000000-0005-0000-0000-000084A20000}"/>
    <cellStyle name="Normal 4 2 5 3 4 7" xfId="39407" xr:uid="{00000000-0005-0000-0000-000085A20000}"/>
    <cellStyle name="Normal 4 2 5 3 5" xfId="39408" xr:uid="{00000000-0005-0000-0000-000086A20000}"/>
    <cellStyle name="Normal 4 2 5 3 6" xfId="39409" xr:uid="{00000000-0005-0000-0000-000087A20000}"/>
    <cellStyle name="Normal 4 2 5 3 7" xfId="39410" xr:uid="{00000000-0005-0000-0000-000088A20000}"/>
    <cellStyle name="Normal 4 2 5 3 8" xfId="39411" xr:uid="{00000000-0005-0000-0000-000089A20000}"/>
    <cellStyle name="Normal 4 2 5 3 9" xfId="39412" xr:uid="{00000000-0005-0000-0000-00008AA20000}"/>
    <cellStyle name="Normal 4 2 5 4" xfId="39413" xr:uid="{00000000-0005-0000-0000-00008BA20000}"/>
    <cellStyle name="Normal 4 2 5 4 2" xfId="39414" xr:uid="{00000000-0005-0000-0000-00008CA20000}"/>
    <cellStyle name="Normal 4 2 5 4 2 2" xfId="39415" xr:uid="{00000000-0005-0000-0000-00008DA20000}"/>
    <cellStyle name="Normal 4 2 5 4 2 2 2" xfId="39416" xr:uid="{00000000-0005-0000-0000-00008EA20000}"/>
    <cellStyle name="Normal 4 2 5 4 2 2 3" xfId="39417" xr:uid="{00000000-0005-0000-0000-00008FA20000}"/>
    <cellStyle name="Normal 4 2 5 4 2 2 4" xfId="39418" xr:uid="{00000000-0005-0000-0000-000090A20000}"/>
    <cellStyle name="Normal 4 2 5 4 2 2 5" xfId="39419" xr:uid="{00000000-0005-0000-0000-000091A20000}"/>
    <cellStyle name="Normal 4 2 5 4 2 2 6" xfId="39420" xr:uid="{00000000-0005-0000-0000-000092A20000}"/>
    <cellStyle name="Normal 4 2 5 4 2 2 7" xfId="39421" xr:uid="{00000000-0005-0000-0000-000093A20000}"/>
    <cellStyle name="Normal 4 2 5 4 2 3" xfId="39422" xr:uid="{00000000-0005-0000-0000-000094A20000}"/>
    <cellStyle name="Normal 4 2 5 4 2 4" xfId="39423" xr:uid="{00000000-0005-0000-0000-000095A20000}"/>
    <cellStyle name="Normal 4 2 5 4 2 5" xfId="39424" xr:uid="{00000000-0005-0000-0000-000096A20000}"/>
    <cellStyle name="Normal 4 2 5 4 2 6" xfId="39425" xr:uid="{00000000-0005-0000-0000-000097A20000}"/>
    <cellStyle name="Normal 4 2 5 4 2 7" xfId="39426" xr:uid="{00000000-0005-0000-0000-000098A20000}"/>
    <cellStyle name="Normal 4 2 5 4 2 8" xfId="39427" xr:uid="{00000000-0005-0000-0000-000099A20000}"/>
    <cellStyle name="Normal 4 2 5 4 3" xfId="39428" xr:uid="{00000000-0005-0000-0000-00009AA20000}"/>
    <cellStyle name="Normal 4 2 5 4 3 2" xfId="39429" xr:uid="{00000000-0005-0000-0000-00009BA20000}"/>
    <cellStyle name="Normal 4 2 5 4 3 3" xfId="39430" xr:uid="{00000000-0005-0000-0000-00009CA20000}"/>
    <cellStyle name="Normal 4 2 5 4 3 4" xfId="39431" xr:uid="{00000000-0005-0000-0000-00009DA20000}"/>
    <cellStyle name="Normal 4 2 5 4 3 5" xfId="39432" xr:uid="{00000000-0005-0000-0000-00009EA20000}"/>
    <cellStyle name="Normal 4 2 5 4 3 6" xfId="39433" xr:uid="{00000000-0005-0000-0000-00009FA20000}"/>
    <cellStyle name="Normal 4 2 5 4 3 7" xfId="39434" xr:uid="{00000000-0005-0000-0000-0000A0A20000}"/>
    <cellStyle name="Normal 4 2 5 4 4" xfId="39435" xr:uid="{00000000-0005-0000-0000-0000A1A20000}"/>
    <cellStyle name="Normal 4 2 5 4 5" xfId="39436" xr:uid="{00000000-0005-0000-0000-0000A2A20000}"/>
    <cellStyle name="Normal 4 2 5 4 6" xfId="39437" xr:uid="{00000000-0005-0000-0000-0000A3A20000}"/>
    <cellStyle name="Normal 4 2 5 4 7" xfId="39438" xr:uid="{00000000-0005-0000-0000-0000A4A20000}"/>
    <cellStyle name="Normal 4 2 5 4 8" xfId="39439" xr:uid="{00000000-0005-0000-0000-0000A5A20000}"/>
    <cellStyle name="Normal 4 2 5 4 9" xfId="39440" xr:uid="{00000000-0005-0000-0000-0000A6A20000}"/>
    <cellStyle name="Normal 4 2 5 5" xfId="39441" xr:uid="{00000000-0005-0000-0000-0000A7A20000}"/>
    <cellStyle name="Normal 4 2 5 5 2" xfId="39442" xr:uid="{00000000-0005-0000-0000-0000A8A20000}"/>
    <cellStyle name="Normal 4 2 5 5 2 2" xfId="39443" xr:uid="{00000000-0005-0000-0000-0000A9A20000}"/>
    <cellStyle name="Normal 4 2 5 5 2 3" xfId="39444" xr:uid="{00000000-0005-0000-0000-0000AAA20000}"/>
    <cellStyle name="Normal 4 2 5 5 2 4" xfId="39445" xr:uid="{00000000-0005-0000-0000-0000ABA20000}"/>
    <cellStyle name="Normal 4 2 5 5 2 5" xfId="39446" xr:uid="{00000000-0005-0000-0000-0000ACA20000}"/>
    <cellStyle name="Normal 4 2 5 5 2 6" xfId="39447" xr:uid="{00000000-0005-0000-0000-0000ADA20000}"/>
    <cellStyle name="Normal 4 2 5 5 2 7" xfId="39448" xr:uid="{00000000-0005-0000-0000-0000AEA20000}"/>
    <cellStyle name="Normal 4 2 5 5 3" xfId="39449" xr:uid="{00000000-0005-0000-0000-0000AFA20000}"/>
    <cellStyle name="Normal 4 2 5 5 4" xfId="39450" xr:uid="{00000000-0005-0000-0000-0000B0A20000}"/>
    <cellStyle name="Normal 4 2 5 5 5" xfId="39451" xr:uid="{00000000-0005-0000-0000-0000B1A20000}"/>
    <cellStyle name="Normal 4 2 5 5 6" xfId="39452" xr:uid="{00000000-0005-0000-0000-0000B2A20000}"/>
    <cellStyle name="Normal 4 2 5 5 7" xfId="39453" xr:uid="{00000000-0005-0000-0000-0000B3A20000}"/>
    <cellStyle name="Normal 4 2 5 5 8" xfId="39454" xr:uid="{00000000-0005-0000-0000-0000B4A20000}"/>
    <cellStyle name="Normal 4 2 5 6" xfId="39455" xr:uid="{00000000-0005-0000-0000-0000B5A20000}"/>
    <cellStyle name="Normal 4 2 5 6 2" xfId="39456" xr:uid="{00000000-0005-0000-0000-0000B6A20000}"/>
    <cellStyle name="Normal 4 2 5 6 3" xfId="39457" xr:uid="{00000000-0005-0000-0000-0000B7A20000}"/>
    <cellStyle name="Normal 4 2 5 6 4" xfId="39458" xr:uid="{00000000-0005-0000-0000-0000B8A20000}"/>
    <cellStyle name="Normal 4 2 5 6 5" xfId="39459" xr:uid="{00000000-0005-0000-0000-0000B9A20000}"/>
    <cellStyle name="Normal 4 2 5 6 6" xfId="39460" xr:uid="{00000000-0005-0000-0000-0000BAA20000}"/>
    <cellStyle name="Normal 4 2 5 6 7" xfId="39461" xr:uid="{00000000-0005-0000-0000-0000BBA20000}"/>
    <cellStyle name="Normal 4 2 5 7" xfId="39462" xr:uid="{00000000-0005-0000-0000-0000BCA20000}"/>
    <cellStyle name="Normal 4 2 5 8" xfId="39463" xr:uid="{00000000-0005-0000-0000-0000BDA20000}"/>
    <cellStyle name="Normal 4 2 5 9" xfId="39464" xr:uid="{00000000-0005-0000-0000-0000BEA20000}"/>
    <cellStyle name="Normal 4 2 6" xfId="39465" xr:uid="{00000000-0005-0000-0000-0000BFA20000}"/>
    <cellStyle name="Normal 4 2 6 10" xfId="39466" xr:uid="{00000000-0005-0000-0000-0000C0A20000}"/>
    <cellStyle name="Normal 4 2 6 11" xfId="39467" xr:uid="{00000000-0005-0000-0000-0000C1A20000}"/>
    <cellStyle name="Normal 4 2 6 12" xfId="39468" xr:uid="{00000000-0005-0000-0000-0000C2A20000}"/>
    <cellStyle name="Normal 4 2 6 2" xfId="39469" xr:uid="{00000000-0005-0000-0000-0000C3A20000}"/>
    <cellStyle name="Normal 4 2 6 2 10" xfId="39470" xr:uid="{00000000-0005-0000-0000-0000C4A20000}"/>
    <cellStyle name="Normal 4 2 6 2 11" xfId="39471" xr:uid="{00000000-0005-0000-0000-0000C5A20000}"/>
    <cellStyle name="Normal 4 2 6 2 2" xfId="39472" xr:uid="{00000000-0005-0000-0000-0000C6A20000}"/>
    <cellStyle name="Normal 4 2 6 2 2 10" xfId="39473" xr:uid="{00000000-0005-0000-0000-0000C7A20000}"/>
    <cellStyle name="Normal 4 2 6 2 2 2" xfId="39474" xr:uid="{00000000-0005-0000-0000-0000C8A20000}"/>
    <cellStyle name="Normal 4 2 6 2 2 2 2" xfId="39475" xr:uid="{00000000-0005-0000-0000-0000C9A20000}"/>
    <cellStyle name="Normal 4 2 6 2 2 2 2 2" xfId="39476" xr:uid="{00000000-0005-0000-0000-0000CAA20000}"/>
    <cellStyle name="Normal 4 2 6 2 2 2 2 3" xfId="39477" xr:uid="{00000000-0005-0000-0000-0000CBA20000}"/>
    <cellStyle name="Normal 4 2 6 2 2 2 2 4" xfId="39478" xr:uid="{00000000-0005-0000-0000-0000CCA20000}"/>
    <cellStyle name="Normal 4 2 6 2 2 2 2 5" xfId="39479" xr:uid="{00000000-0005-0000-0000-0000CDA20000}"/>
    <cellStyle name="Normal 4 2 6 2 2 2 2 6" xfId="39480" xr:uid="{00000000-0005-0000-0000-0000CEA20000}"/>
    <cellStyle name="Normal 4 2 6 2 2 2 2 7" xfId="39481" xr:uid="{00000000-0005-0000-0000-0000CFA20000}"/>
    <cellStyle name="Normal 4 2 6 2 2 2 3" xfId="39482" xr:uid="{00000000-0005-0000-0000-0000D0A20000}"/>
    <cellStyle name="Normal 4 2 6 2 2 2 4" xfId="39483" xr:uid="{00000000-0005-0000-0000-0000D1A20000}"/>
    <cellStyle name="Normal 4 2 6 2 2 2 5" xfId="39484" xr:uid="{00000000-0005-0000-0000-0000D2A20000}"/>
    <cellStyle name="Normal 4 2 6 2 2 2 6" xfId="39485" xr:uid="{00000000-0005-0000-0000-0000D3A20000}"/>
    <cellStyle name="Normal 4 2 6 2 2 2 7" xfId="39486" xr:uid="{00000000-0005-0000-0000-0000D4A20000}"/>
    <cellStyle name="Normal 4 2 6 2 2 2 8" xfId="39487" xr:uid="{00000000-0005-0000-0000-0000D5A20000}"/>
    <cellStyle name="Normal 4 2 6 2 2 3" xfId="39488" xr:uid="{00000000-0005-0000-0000-0000D6A20000}"/>
    <cellStyle name="Normal 4 2 6 2 2 3 2" xfId="39489" xr:uid="{00000000-0005-0000-0000-0000D7A20000}"/>
    <cellStyle name="Normal 4 2 6 2 2 3 2 2" xfId="39490" xr:uid="{00000000-0005-0000-0000-0000D8A20000}"/>
    <cellStyle name="Normal 4 2 6 2 2 3 2 3" xfId="39491" xr:uid="{00000000-0005-0000-0000-0000D9A20000}"/>
    <cellStyle name="Normal 4 2 6 2 2 3 2 4" xfId="39492" xr:uid="{00000000-0005-0000-0000-0000DAA20000}"/>
    <cellStyle name="Normal 4 2 6 2 2 3 2 5" xfId="39493" xr:uid="{00000000-0005-0000-0000-0000DBA20000}"/>
    <cellStyle name="Normal 4 2 6 2 2 3 2 6" xfId="39494" xr:uid="{00000000-0005-0000-0000-0000DCA20000}"/>
    <cellStyle name="Normal 4 2 6 2 2 3 2 7" xfId="39495" xr:uid="{00000000-0005-0000-0000-0000DDA20000}"/>
    <cellStyle name="Normal 4 2 6 2 2 3 3" xfId="39496" xr:uid="{00000000-0005-0000-0000-0000DEA20000}"/>
    <cellStyle name="Normal 4 2 6 2 2 3 4" xfId="39497" xr:uid="{00000000-0005-0000-0000-0000DFA20000}"/>
    <cellStyle name="Normal 4 2 6 2 2 3 5" xfId="39498" xr:uid="{00000000-0005-0000-0000-0000E0A20000}"/>
    <cellStyle name="Normal 4 2 6 2 2 3 6" xfId="39499" xr:uid="{00000000-0005-0000-0000-0000E1A20000}"/>
    <cellStyle name="Normal 4 2 6 2 2 3 7" xfId="39500" xr:uid="{00000000-0005-0000-0000-0000E2A20000}"/>
    <cellStyle name="Normal 4 2 6 2 2 3 8" xfId="39501" xr:uid="{00000000-0005-0000-0000-0000E3A20000}"/>
    <cellStyle name="Normal 4 2 6 2 2 4" xfId="39502" xr:uid="{00000000-0005-0000-0000-0000E4A20000}"/>
    <cellStyle name="Normal 4 2 6 2 2 4 2" xfId="39503" xr:uid="{00000000-0005-0000-0000-0000E5A20000}"/>
    <cellStyle name="Normal 4 2 6 2 2 4 3" xfId="39504" xr:uid="{00000000-0005-0000-0000-0000E6A20000}"/>
    <cellStyle name="Normal 4 2 6 2 2 4 4" xfId="39505" xr:uid="{00000000-0005-0000-0000-0000E7A20000}"/>
    <cellStyle name="Normal 4 2 6 2 2 4 5" xfId="39506" xr:uid="{00000000-0005-0000-0000-0000E8A20000}"/>
    <cellStyle name="Normal 4 2 6 2 2 4 6" xfId="39507" xr:uid="{00000000-0005-0000-0000-0000E9A20000}"/>
    <cellStyle name="Normal 4 2 6 2 2 4 7" xfId="39508" xr:uid="{00000000-0005-0000-0000-0000EAA20000}"/>
    <cellStyle name="Normal 4 2 6 2 2 5" xfId="39509" xr:uid="{00000000-0005-0000-0000-0000EBA20000}"/>
    <cellStyle name="Normal 4 2 6 2 2 6" xfId="39510" xr:uid="{00000000-0005-0000-0000-0000ECA20000}"/>
    <cellStyle name="Normal 4 2 6 2 2 7" xfId="39511" xr:uid="{00000000-0005-0000-0000-0000EDA20000}"/>
    <cellStyle name="Normal 4 2 6 2 2 8" xfId="39512" xr:uid="{00000000-0005-0000-0000-0000EEA20000}"/>
    <cellStyle name="Normal 4 2 6 2 2 9" xfId="39513" xr:uid="{00000000-0005-0000-0000-0000EFA20000}"/>
    <cellStyle name="Normal 4 2 6 2 3" xfId="39514" xr:uid="{00000000-0005-0000-0000-0000F0A20000}"/>
    <cellStyle name="Normal 4 2 6 2 3 2" xfId="39515" xr:uid="{00000000-0005-0000-0000-0000F1A20000}"/>
    <cellStyle name="Normal 4 2 6 2 3 2 2" xfId="39516" xr:uid="{00000000-0005-0000-0000-0000F2A20000}"/>
    <cellStyle name="Normal 4 2 6 2 3 2 2 2" xfId="39517" xr:uid="{00000000-0005-0000-0000-0000F3A20000}"/>
    <cellStyle name="Normal 4 2 6 2 3 2 2 3" xfId="39518" xr:uid="{00000000-0005-0000-0000-0000F4A20000}"/>
    <cellStyle name="Normal 4 2 6 2 3 2 2 4" xfId="39519" xr:uid="{00000000-0005-0000-0000-0000F5A20000}"/>
    <cellStyle name="Normal 4 2 6 2 3 2 2 5" xfId="39520" xr:uid="{00000000-0005-0000-0000-0000F6A20000}"/>
    <cellStyle name="Normal 4 2 6 2 3 2 2 6" xfId="39521" xr:uid="{00000000-0005-0000-0000-0000F7A20000}"/>
    <cellStyle name="Normal 4 2 6 2 3 2 2 7" xfId="39522" xr:uid="{00000000-0005-0000-0000-0000F8A20000}"/>
    <cellStyle name="Normal 4 2 6 2 3 2 3" xfId="39523" xr:uid="{00000000-0005-0000-0000-0000F9A20000}"/>
    <cellStyle name="Normal 4 2 6 2 3 2 4" xfId="39524" xr:uid="{00000000-0005-0000-0000-0000FAA20000}"/>
    <cellStyle name="Normal 4 2 6 2 3 2 5" xfId="39525" xr:uid="{00000000-0005-0000-0000-0000FBA20000}"/>
    <cellStyle name="Normal 4 2 6 2 3 2 6" xfId="39526" xr:uid="{00000000-0005-0000-0000-0000FCA20000}"/>
    <cellStyle name="Normal 4 2 6 2 3 2 7" xfId="39527" xr:uid="{00000000-0005-0000-0000-0000FDA20000}"/>
    <cellStyle name="Normal 4 2 6 2 3 2 8" xfId="39528" xr:uid="{00000000-0005-0000-0000-0000FEA20000}"/>
    <cellStyle name="Normal 4 2 6 2 3 3" xfId="39529" xr:uid="{00000000-0005-0000-0000-0000FFA20000}"/>
    <cellStyle name="Normal 4 2 6 2 3 3 2" xfId="39530" xr:uid="{00000000-0005-0000-0000-000000A30000}"/>
    <cellStyle name="Normal 4 2 6 2 3 3 3" xfId="39531" xr:uid="{00000000-0005-0000-0000-000001A30000}"/>
    <cellStyle name="Normal 4 2 6 2 3 3 4" xfId="39532" xr:uid="{00000000-0005-0000-0000-000002A30000}"/>
    <cellStyle name="Normal 4 2 6 2 3 3 5" xfId="39533" xr:uid="{00000000-0005-0000-0000-000003A30000}"/>
    <cellStyle name="Normal 4 2 6 2 3 3 6" xfId="39534" xr:uid="{00000000-0005-0000-0000-000004A30000}"/>
    <cellStyle name="Normal 4 2 6 2 3 3 7" xfId="39535" xr:uid="{00000000-0005-0000-0000-000005A30000}"/>
    <cellStyle name="Normal 4 2 6 2 3 4" xfId="39536" xr:uid="{00000000-0005-0000-0000-000006A30000}"/>
    <cellStyle name="Normal 4 2 6 2 3 5" xfId="39537" xr:uid="{00000000-0005-0000-0000-000007A30000}"/>
    <cellStyle name="Normal 4 2 6 2 3 6" xfId="39538" xr:uid="{00000000-0005-0000-0000-000008A30000}"/>
    <cellStyle name="Normal 4 2 6 2 3 7" xfId="39539" xr:uid="{00000000-0005-0000-0000-000009A30000}"/>
    <cellStyle name="Normal 4 2 6 2 3 8" xfId="39540" xr:uid="{00000000-0005-0000-0000-00000AA30000}"/>
    <cellStyle name="Normal 4 2 6 2 3 9" xfId="39541" xr:uid="{00000000-0005-0000-0000-00000BA30000}"/>
    <cellStyle name="Normal 4 2 6 2 4" xfId="39542" xr:uid="{00000000-0005-0000-0000-00000CA30000}"/>
    <cellStyle name="Normal 4 2 6 2 4 2" xfId="39543" xr:uid="{00000000-0005-0000-0000-00000DA30000}"/>
    <cellStyle name="Normal 4 2 6 2 4 2 2" xfId="39544" xr:uid="{00000000-0005-0000-0000-00000EA30000}"/>
    <cellStyle name="Normal 4 2 6 2 4 2 3" xfId="39545" xr:uid="{00000000-0005-0000-0000-00000FA30000}"/>
    <cellStyle name="Normal 4 2 6 2 4 2 4" xfId="39546" xr:uid="{00000000-0005-0000-0000-000010A30000}"/>
    <cellStyle name="Normal 4 2 6 2 4 2 5" xfId="39547" xr:uid="{00000000-0005-0000-0000-000011A30000}"/>
    <cellStyle name="Normal 4 2 6 2 4 2 6" xfId="39548" xr:uid="{00000000-0005-0000-0000-000012A30000}"/>
    <cellStyle name="Normal 4 2 6 2 4 2 7" xfId="39549" xr:uid="{00000000-0005-0000-0000-000013A30000}"/>
    <cellStyle name="Normal 4 2 6 2 4 3" xfId="39550" xr:uid="{00000000-0005-0000-0000-000014A30000}"/>
    <cellStyle name="Normal 4 2 6 2 4 4" xfId="39551" xr:uid="{00000000-0005-0000-0000-000015A30000}"/>
    <cellStyle name="Normal 4 2 6 2 4 5" xfId="39552" xr:uid="{00000000-0005-0000-0000-000016A30000}"/>
    <cellStyle name="Normal 4 2 6 2 4 6" xfId="39553" xr:uid="{00000000-0005-0000-0000-000017A30000}"/>
    <cellStyle name="Normal 4 2 6 2 4 7" xfId="39554" xr:uid="{00000000-0005-0000-0000-000018A30000}"/>
    <cellStyle name="Normal 4 2 6 2 4 8" xfId="39555" xr:uid="{00000000-0005-0000-0000-000019A30000}"/>
    <cellStyle name="Normal 4 2 6 2 5" xfId="39556" xr:uid="{00000000-0005-0000-0000-00001AA30000}"/>
    <cellStyle name="Normal 4 2 6 2 5 2" xfId="39557" xr:uid="{00000000-0005-0000-0000-00001BA30000}"/>
    <cellStyle name="Normal 4 2 6 2 5 3" xfId="39558" xr:uid="{00000000-0005-0000-0000-00001CA30000}"/>
    <cellStyle name="Normal 4 2 6 2 5 4" xfId="39559" xr:uid="{00000000-0005-0000-0000-00001DA30000}"/>
    <cellStyle name="Normal 4 2 6 2 5 5" xfId="39560" xr:uid="{00000000-0005-0000-0000-00001EA30000}"/>
    <cellStyle name="Normal 4 2 6 2 5 6" xfId="39561" xr:uid="{00000000-0005-0000-0000-00001FA30000}"/>
    <cellStyle name="Normal 4 2 6 2 5 7" xfId="39562" xr:uid="{00000000-0005-0000-0000-000020A30000}"/>
    <cellStyle name="Normal 4 2 6 2 6" xfId="39563" xr:uid="{00000000-0005-0000-0000-000021A30000}"/>
    <cellStyle name="Normal 4 2 6 2 7" xfId="39564" xr:uid="{00000000-0005-0000-0000-000022A30000}"/>
    <cellStyle name="Normal 4 2 6 2 8" xfId="39565" xr:uid="{00000000-0005-0000-0000-000023A30000}"/>
    <cellStyle name="Normal 4 2 6 2 9" xfId="39566" xr:uid="{00000000-0005-0000-0000-000024A30000}"/>
    <cellStyle name="Normal 4 2 6 3" xfId="39567" xr:uid="{00000000-0005-0000-0000-000025A30000}"/>
    <cellStyle name="Normal 4 2 6 3 10" xfId="39568" xr:uid="{00000000-0005-0000-0000-000026A30000}"/>
    <cellStyle name="Normal 4 2 6 3 2" xfId="39569" xr:uid="{00000000-0005-0000-0000-000027A30000}"/>
    <cellStyle name="Normal 4 2 6 3 2 2" xfId="39570" xr:uid="{00000000-0005-0000-0000-000028A30000}"/>
    <cellStyle name="Normal 4 2 6 3 2 2 2" xfId="39571" xr:uid="{00000000-0005-0000-0000-000029A30000}"/>
    <cellStyle name="Normal 4 2 6 3 2 2 3" xfId="39572" xr:uid="{00000000-0005-0000-0000-00002AA30000}"/>
    <cellStyle name="Normal 4 2 6 3 2 2 4" xfId="39573" xr:uid="{00000000-0005-0000-0000-00002BA30000}"/>
    <cellStyle name="Normal 4 2 6 3 2 2 5" xfId="39574" xr:uid="{00000000-0005-0000-0000-00002CA30000}"/>
    <cellStyle name="Normal 4 2 6 3 2 2 6" xfId="39575" xr:uid="{00000000-0005-0000-0000-00002DA30000}"/>
    <cellStyle name="Normal 4 2 6 3 2 2 7" xfId="39576" xr:uid="{00000000-0005-0000-0000-00002EA30000}"/>
    <cellStyle name="Normal 4 2 6 3 2 3" xfId="39577" xr:uid="{00000000-0005-0000-0000-00002FA30000}"/>
    <cellStyle name="Normal 4 2 6 3 2 4" xfId="39578" xr:uid="{00000000-0005-0000-0000-000030A30000}"/>
    <cellStyle name="Normal 4 2 6 3 2 5" xfId="39579" xr:uid="{00000000-0005-0000-0000-000031A30000}"/>
    <cellStyle name="Normal 4 2 6 3 2 6" xfId="39580" xr:uid="{00000000-0005-0000-0000-000032A30000}"/>
    <cellStyle name="Normal 4 2 6 3 2 7" xfId="39581" xr:uid="{00000000-0005-0000-0000-000033A30000}"/>
    <cellStyle name="Normal 4 2 6 3 2 8" xfId="39582" xr:uid="{00000000-0005-0000-0000-000034A30000}"/>
    <cellStyle name="Normal 4 2 6 3 3" xfId="39583" xr:uid="{00000000-0005-0000-0000-000035A30000}"/>
    <cellStyle name="Normal 4 2 6 3 3 2" xfId="39584" xr:uid="{00000000-0005-0000-0000-000036A30000}"/>
    <cellStyle name="Normal 4 2 6 3 3 2 2" xfId="39585" xr:uid="{00000000-0005-0000-0000-000037A30000}"/>
    <cellStyle name="Normal 4 2 6 3 3 2 3" xfId="39586" xr:uid="{00000000-0005-0000-0000-000038A30000}"/>
    <cellStyle name="Normal 4 2 6 3 3 2 4" xfId="39587" xr:uid="{00000000-0005-0000-0000-000039A30000}"/>
    <cellStyle name="Normal 4 2 6 3 3 2 5" xfId="39588" xr:uid="{00000000-0005-0000-0000-00003AA30000}"/>
    <cellStyle name="Normal 4 2 6 3 3 2 6" xfId="39589" xr:uid="{00000000-0005-0000-0000-00003BA30000}"/>
    <cellStyle name="Normal 4 2 6 3 3 2 7" xfId="39590" xr:uid="{00000000-0005-0000-0000-00003CA30000}"/>
    <cellStyle name="Normal 4 2 6 3 3 3" xfId="39591" xr:uid="{00000000-0005-0000-0000-00003DA30000}"/>
    <cellStyle name="Normal 4 2 6 3 3 4" xfId="39592" xr:uid="{00000000-0005-0000-0000-00003EA30000}"/>
    <cellStyle name="Normal 4 2 6 3 3 5" xfId="39593" xr:uid="{00000000-0005-0000-0000-00003FA30000}"/>
    <cellStyle name="Normal 4 2 6 3 3 6" xfId="39594" xr:uid="{00000000-0005-0000-0000-000040A30000}"/>
    <cellStyle name="Normal 4 2 6 3 3 7" xfId="39595" xr:uid="{00000000-0005-0000-0000-000041A30000}"/>
    <cellStyle name="Normal 4 2 6 3 3 8" xfId="39596" xr:uid="{00000000-0005-0000-0000-000042A30000}"/>
    <cellStyle name="Normal 4 2 6 3 4" xfId="39597" xr:uid="{00000000-0005-0000-0000-000043A30000}"/>
    <cellStyle name="Normal 4 2 6 3 4 2" xfId="39598" xr:uid="{00000000-0005-0000-0000-000044A30000}"/>
    <cellStyle name="Normal 4 2 6 3 4 3" xfId="39599" xr:uid="{00000000-0005-0000-0000-000045A30000}"/>
    <cellStyle name="Normal 4 2 6 3 4 4" xfId="39600" xr:uid="{00000000-0005-0000-0000-000046A30000}"/>
    <cellStyle name="Normal 4 2 6 3 4 5" xfId="39601" xr:uid="{00000000-0005-0000-0000-000047A30000}"/>
    <cellStyle name="Normal 4 2 6 3 4 6" xfId="39602" xr:uid="{00000000-0005-0000-0000-000048A30000}"/>
    <cellStyle name="Normal 4 2 6 3 4 7" xfId="39603" xr:uid="{00000000-0005-0000-0000-000049A30000}"/>
    <cellStyle name="Normal 4 2 6 3 5" xfId="39604" xr:uid="{00000000-0005-0000-0000-00004AA30000}"/>
    <cellStyle name="Normal 4 2 6 3 6" xfId="39605" xr:uid="{00000000-0005-0000-0000-00004BA30000}"/>
    <cellStyle name="Normal 4 2 6 3 7" xfId="39606" xr:uid="{00000000-0005-0000-0000-00004CA30000}"/>
    <cellStyle name="Normal 4 2 6 3 8" xfId="39607" xr:uid="{00000000-0005-0000-0000-00004DA30000}"/>
    <cellStyle name="Normal 4 2 6 3 9" xfId="39608" xr:uid="{00000000-0005-0000-0000-00004EA30000}"/>
    <cellStyle name="Normal 4 2 6 4" xfId="39609" xr:uid="{00000000-0005-0000-0000-00004FA30000}"/>
    <cellStyle name="Normal 4 2 6 4 2" xfId="39610" xr:uid="{00000000-0005-0000-0000-000050A30000}"/>
    <cellStyle name="Normal 4 2 6 4 2 2" xfId="39611" xr:uid="{00000000-0005-0000-0000-000051A30000}"/>
    <cellStyle name="Normal 4 2 6 4 2 2 2" xfId="39612" xr:uid="{00000000-0005-0000-0000-000052A30000}"/>
    <cellStyle name="Normal 4 2 6 4 2 2 3" xfId="39613" xr:uid="{00000000-0005-0000-0000-000053A30000}"/>
    <cellStyle name="Normal 4 2 6 4 2 2 4" xfId="39614" xr:uid="{00000000-0005-0000-0000-000054A30000}"/>
    <cellStyle name="Normal 4 2 6 4 2 2 5" xfId="39615" xr:uid="{00000000-0005-0000-0000-000055A30000}"/>
    <cellStyle name="Normal 4 2 6 4 2 2 6" xfId="39616" xr:uid="{00000000-0005-0000-0000-000056A30000}"/>
    <cellStyle name="Normal 4 2 6 4 2 2 7" xfId="39617" xr:uid="{00000000-0005-0000-0000-000057A30000}"/>
    <cellStyle name="Normal 4 2 6 4 2 3" xfId="39618" xr:uid="{00000000-0005-0000-0000-000058A30000}"/>
    <cellStyle name="Normal 4 2 6 4 2 4" xfId="39619" xr:uid="{00000000-0005-0000-0000-000059A30000}"/>
    <cellStyle name="Normal 4 2 6 4 2 5" xfId="39620" xr:uid="{00000000-0005-0000-0000-00005AA30000}"/>
    <cellStyle name="Normal 4 2 6 4 2 6" xfId="39621" xr:uid="{00000000-0005-0000-0000-00005BA30000}"/>
    <cellStyle name="Normal 4 2 6 4 2 7" xfId="39622" xr:uid="{00000000-0005-0000-0000-00005CA30000}"/>
    <cellStyle name="Normal 4 2 6 4 2 8" xfId="39623" xr:uid="{00000000-0005-0000-0000-00005DA30000}"/>
    <cellStyle name="Normal 4 2 6 4 3" xfId="39624" xr:uid="{00000000-0005-0000-0000-00005EA30000}"/>
    <cellStyle name="Normal 4 2 6 4 3 2" xfId="39625" xr:uid="{00000000-0005-0000-0000-00005FA30000}"/>
    <cellStyle name="Normal 4 2 6 4 3 3" xfId="39626" xr:uid="{00000000-0005-0000-0000-000060A30000}"/>
    <cellStyle name="Normal 4 2 6 4 3 4" xfId="39627" xr:uid="{00000000-0005-0000-0000-000061A30000}"/>
    <cellStyle name="Normal 4 2 6 4 3 5" xfId="39628" xr:uid="{00000000-0005-0000-0000-000062A30000}"/>
    <cellStyle name="Normal 4 2 6 4 3 6" xfId="39629" xr:uid="{00000000-0005-0000-0000-000063A30000}"/>
    <cellStyle name="Normal 4 2 6 4 3 7" xfId="39630" xr:uid="{00000000-0005-0000-0000-000064A30000}"/>
    <cellStyle name="Normal 4 2 6 4 4" xfId="39631" xr:uid="{00000000-0005-0000-0000-000065A30000}"/>
    <cellStyle name="Normal 4 2 6 4 5" xfId="39632" xr:uid="{00000000-0005-0000-0000-000066A30000}"/>
    <cellStyle name="Normal 4 2 6 4 6" xfId="39633" xr:uid="{00000000-0005-0000-0000-000067A30000}"/>
    <cellStyle name="Normal 4 2 6 4 7" xfId="39634" xr:uid="{00000000-0005-0000-0000-000068A30000}"/>
    <cellStyle name="Normal 4 2 6 4 8" xfId="39635" xr:uid="{00000000-0005-0000-0000-000069A30000}"/>
    <cellStyle name="Normal 4 2 6 4 9" xfId="39636" xr:uid="{00000000-0005-0000-0000-00006AA30000}"/>
    <cellStyle name="Normal 4 2 6 5" xfId="39637" xr:uid="{00000000-0005-0000-0000-00006BA30000}"/>
    <cellStyle name="Normal 4 2 6 5 2" xfId="39638" xr:uid="{00000000-0005-0000-0000-00006CA30000}"/>
    <cellStyle name="Normal 4 2 6 5 2 2" xfId="39639" xr:uid="{00000000-0005-0000-0000-00006DA30000}"/>
    <cellStyle name="Normal 4 2 6 5 2 3" xfId="39640" xr:uid="{00000000-0005-0000-0000-00006EA30000}"/>
    <cellStyle name="Normal 4 2 6 5 2 4" xfId="39641" xr:uid="{00000000-0005-0000-0000-00006FA30000}"/>
    <cellStyle name="Normal 4 2 6 5 2 5" xfId="39642" xr:uid="{00000000-0005-0000-0000-000070A30000}"/>
    <cellStyle name="Normal 4 2 6 5 2 6" xfId="39643" xr:uid="{00000000-0005-0000-0000-000071A30000}"/>
    <cellStyle name="Normal 4 2 6 5 2 7" xfId="39644" xr:uid="{00000000-0005-0000-0000-000072A30000}"/>
    <cellStyle name="Normal 4 2 6 5 3" xfId="39645" xr:uid="{00000000-0005-0000-0000-000073A30000}"/>
    <cellStyle name="Normal 4 2 6 5 4" xfId="39646" xr:uid="{00000000-0005-0000-0000-000074A30000}"/>
    <cellStyle name="Normal 4 2 6 5 5" xfId="39647" xr:uid="{00000000-0005-0000-0000-000075A30000}"/>
    <cellStyle name="Normal 4 2 6 5 6" xfId="39648" xr:uid="{00000000-0005-0000-0000-000076A30000}"/>
    <cellStyle name="Normal 4 2 6 5 7" xfId="39649" xr:uid="{00000000-0005-0000-0000-000077A30000}"/>
    <cellStyle name="Normal 4 2 6 5 8" xfId="39650" xr:uid="{00000000-0005-0000-0000-000078A30000}"/>
    <cellStyle name="Normal 4 2 6 6" xfId="39651" xr:uid="{00000000-0005-0000-0000-000079A30000}"/>
    <cellStyle name="Normal 4 2 6 6 2" xfId="39652" xr:uid="{00000000-0005-0000-0000-00007AA30000}"/>
    <cellStyle name="Normal 4 2 6 6 3" xfId="39653" xr:uid="{00000000-0005-0000-0000-00007BA30000}"/>
    <cellStyle name="Normal 4 2 6 6 4" xfId="39654" xr:uid="{00000000-0005-0000-0000-00007CA30000}"/>
    <cellStyle name="Normal 4 2 6 6 5" xfId="39655" xr:uid="{00000000-0005-0000-0000-00007DA30000}"/>
    <cellStyle name="Normal 4 2 6 6 6" xfId="39656" xr:uid="{00000000-0005-0000-0000-00007EA30000}"/>
    <cellStyle name="Normal 4 2 6 6 7" xfId="39657" xr:uid="{00000000-0005-0000-0000-00007FA30000}"/>
    <cellStyle name="Normal 4 2 6 7" xfId="39658" xr:uid="{00000000-0005-0000-0000-000080A30000}"/>
    <cellStyle name="Normal 4 2 6 8" xfId="39659" xr:uid="{00000000-0005-0000-0000-000081A30000}"/>
    <cellStyle name="Normal 4 2 6 9" xfId="39660" xr:uid="{00000000-0005-0000-0000-000082A30000}"/>
    <cellStyle name="Normal 4 2 7" xfId="39661" xr:uid="{00000000-0005-0000-0000-000083A30000}"/>
    <cellStyle name="Normal 4 2 7 10" xfId="39662" xr:uid="{00000000-0005-0000-0000-000084A30000}"/>
    <cellStyle name="Normal 4 2 7 11" xfId="39663" xr:uid="{00000000-0005-0000-0000-000085A30000}"/>
    <cellStyle name="Normal 4 2 7 2" xfId="39664" xr:uid="{00000000-0005-0000-0000-000086A30000}"/>
    <cellStyle name="Normal 4 2 7 2 10" xfId="39665" xr:uid="{00000000-0005-0000-0000-000087A30000}"/>
    <cellStyle name="Normal 4 2 7 2 2" xfId="39666" xr:uid="{00000000-0005-0000-0000-000088A30000}"/>
    <cellStyle name="Normal 4 2 7 2 2 2" xfId="39667" xr:uid="{00000000-0005-0000-0000-000089A30000}"/>
    <cellStyle name="Normal 4 2 7 2 2 2 2" xfId="39668" xr:uid="{00000000-0005-0000-0000-00008AA30000}"/>
    <cellStyle name="Normal 4 2 7 2 2 2 3" xfId="39669" xr:uid="{00000000-0005-0000-0000-00008BA30000}"/>
    <cellStyle name="Normal 4 2 7 2 2 2 4" xfId="39670" xr:uid="{00000000-0005-0000-0000-00008CA30000}"/>
    <cellStyle name="Normal 4 2 7 2 2 2 5" xfId="39671" xr:uid="{00000000-0005-0000-0000-00008DA30000}"/>
    <cellStyle name="Normal 4 2 7 2 2 2 6" xfId="39672" xr:uid="{00000000-0005-0000-0000-00008EA30000}"/>
    <cellStyle name="Normal 4 2 7 2 2 2 7" xfId="39673" xr:uid="{00000000-0005-0000-0000-00008FA30000}"/>
    <cellStyle name="Normal 4 2 7 2 2 3" xfId="39674" xr:uid="{00000000-0005-0000-0000-000090A30000}"/>
    <cellStyle name="Normal 4 2 7 2 2 4" xfId="39675" xr:uid="{00000000-0005-0000-0000-000091A30000}"/>
    <cellStyle name="Normal 4 2 7 2 2 5" xfId="39676" xr:uid="{00000000-0005-0000-0000-000092A30000}"/>
    <cellStyle name="Normal 4 2 7 2 2 6" xfId="39677" xr:uid="{00000000-0005-0000-0000-000093A30000}"/>
    <cellStyle name="Normal 4 2 7 2 2 7" xfId="39678" xr:uid="{00000000-0005-0000-0000-000094A30000}"/>
    <cellStyle name="Normal 4 2 7 2 2 8" xfId="39679" xr:uid="{00000000-0005-0000-0000-000095A30000}"/>
    <cellStyle name="Normal 4 2 7 2 3" xfId="39680" xr:uid="{00000000-0005-0000-0000-000096A30000}"/>
    <cellStyle name="Normal 4 2 7 2 3 2" xfId="39681" xr:uid="{00000000-0005-0000-0000-000097A30000}"/>
    <cellStyle name="Normal 4 2 7 2 3 2 2" xfId="39682" xr:uid="{00000000-0005-0000-0000-000098A30000}"/>
    <cellStyle name="Normal 4 2 7 2 3 2 3" xfId="39683" xr:uid="{00000000-0005-0000-0000-000099A30000}"/>
    <cellStyle name="Normal 4 2 7 2 3 2 4" xfId="39684" xr:uid="{00000000-0005-0000-0000-00009AA30000}"/>
    <cellStyle name="Normal 4 2 7 2 3 2 5" xfId="39685" xr:uid="{00000000-0005-0000-0000-00009BA30000}"/>
    <cellStyle name="Normal 4 2 7 2 3 2 6" xfId="39686" xr:uid="{00000000-0005-0000-0000-00009CA30000}"/>
    <cellStyle name="Normal 4 2 7 2 3 2 7" xfId="39687" xr:uid="{00000000-0005-0000-0000-00009DA30000}"/>
    <cellStyle name="Normal 4 2 7 2 3 3" xfId="39688" xr:uid="{00000000-0005-0000-0000-00009EA30000}"/>
    <cellStyle name="Normal 4 2 7 2 3 4" xfId="39689" xr:uid="{00000000-0005-0000-0000-00009FA30000}"/>
    <cellStyle name="Normal 4 2 7 2 3 5" xfId="39690" xr:uid="{00000000-0005-0000-0000-0000A0A30000}"/>
    <cellStyle name="Normal 4 2 7 2 3 6" xfId="39691" xr:uid="{00000000-0005-0000-0000-0000A1A30000}"/>
    <cellStyle name="Normal 4 2 7 2 3 7" xfId="39692" xr:uid="{00000000-0005-0000-0000-0000A2A30000}"/>
    <cellStyle name="Normal 4 2 7 2 3 8" xfId="39693" xr:uid="{00000000-0005-0000-0000-0000A3A30000}"/>
    <cellStyle name="Normal 4 2 7 2 4" xfId="39694" xr:uid="{00000000-0005-0000-0000-0000A4A30000}"/>
    <cellStyle name="Normal 4 2 7 2 4 2" xfId="39695" xr:uid="{00000000-0005-0000-0000-0000A5A30000}"/>
    <cellStyle name="Normal 4 2 7 2 4 3" xfId="39696" xr:uid="{00000000-0005-0000-0000-0000A6A30000}"/>
    <cellStyle name="Normal 4 2 7 2 4 4" xfId="39697" xr:uid="{00000000-0005-0000-0000-0000A7A30000}"/>
    <cellStyle name="Normal 4 2 7 2 4 5" xfId="39698" xr:uid="{00000000-0005-0000-0000-0000A8A30000}"/>
    <cellStyle name="Normal 4 2 7 2 4 6" xfId="39699" xr:uid="{00000000-0005-0000-0000-0000A9A30000}"/>
    <cellStyle name="Normal 4 2 7 2 4 7" xfId="39700" xr:uid="{00000000-0005-0000-0000-0000AAA30000}"/>
    <cellStyle name="Normal 4 2 7 2 5" xfId="39701" xr:uid="{00000000-0005-0000-0000-0000ABA30000}"/>
    <cellStyle name="Normal 4 2 7 2 6" xfId="39702" xr:uid="{00000000-0005-0000-0000-0000ACA30000}"/>
    <cellStyle name="Normal 4 2 7 2 7" xfId="39703" xr:uid="{00000000-0005-0000-0000-0000ADA30000}"/>
    <cellStyle name="Normal 4 2 7 2 8" xfId="39704" xr:uid="{00000000-0005-0000-0000-0000AEA30000}"/>
    <cellStyle name="Normal 4 2 7 2 9" xfId="39705" xr:uid="{00000000-0005-0000-0000-0000AFA30000}"/>
    <cellStyle name="Normal 4 2 7 3" xfId="39706" xr:uid="{00000000-0005-0000-0000-0000B0A30000}"/>
    <cellStyle name="Normal 4 2 7 3 2" xfId="39707" xr:uid="{00000000-0005-0000-0000-0000B1A30000}"/>
    <cellStyle name="Normal 4 2 7 3 2 2" xfId="39708" xr:uid="{00000000-0005-0000-0000-0000B2A30000}"/>
    <cellStyle name="Normal 4 2 7 3 2 2 2" xfId="39709" xr:uid="{00000000-0005-0000-0000-0000B3A30000}"/>
    <cellStyle name="Normal 4 2 7 3 2 2 3" xfId="39710" xr:uid="{00000000-0005-0000-0000-0000B4A30000}"/>
    <cellStyle name="Normal 4 2 7 3 2 2 4" xfId="39711" xr:uid="{00000000-0005-0000-0000-0000B5A30000}"/>
    <cellStyle name="Normal 4 2 7 3 2 2 5" xfId="39712" xr:uid="{00000000-0005-0000-0000-0000B6A30000}"/>
    <cellStyle name="Normal 4 2 7 3 2 2 6" xfId="39713" xr:uid="{00000000-0005-0000-0000-0000B7A30000}"/>
    <cellStyle name="Normal 4 2 7 3 2 2 7" xfId="39714" xr:uid="{00000000-0005-0000-0000-0000B8A30000}"/>
    <cellStyle name="Normal 4 2 7 3 2 3" xfId="39715" xr:uid="{00000000-0005-0000-0000-0000B9A30000}"/>
    <cellStyle name="Normal 4 2 7 3 2 4" xfId="39716" xr:uid="{00000000-0005-0000-0000-0000BAA30000}"/>
    <cellStyle name="Normal 4 2 7 3 2 5" xfId="39717" xr:uid="{00000000-0005-0000-0000-0000BBA30000}"/>
    <cellStyle name="Normal 4 2 7 3 2 6" xfId="39718" xr:uid="{00000000-0005-0000-0000-0000BCA30000}"/>
    <cellStyle name="Normal 4 2 7 3 2 7" xfId="39719" xr:uid="{00000000-0005-0000-0000-0000BDA30000}"/>
    <cellStyle name="Normal 4 2 7 3 2 8" xfId="39720" xr:uid="{00000000-0005-0000-0000-0000BEA30000}"/>
    <cellStyle name="Normal 4 2 7 3 3" xfId="39721" xr:uid="{00000000-0005-0000-0000-0000BFA30000}"/>
    <cellStyle name="Normal 4 2 7 3 3 2" xfId="39722" xr:uid="{00000000-0005-0000-0000-0000C0A30000}"/>
    <cellStyle name="Normal 4 2 7 3 3 3" xfId="39723" xr:uid="{00000000-0005-0000-0000-0000C1A30000}"/>
    <cellStyle name="Normal 4 2 7 3 3 4" xfId="39724" xr:uid="{00000000-0005-0000-0000-0000C2A30000}"/>
    <cellStyle name="Normal 4 2 7 3 3 5" xfId="39725" xr:uid="{00000000-0005-0000-0000-0000C3A30000}"/>
    <cellStyle name="Normal 4 2 7 3 3 6" xfId="39726" xr:uid="{00000000-0005-0000-0000-0000C4A30000}"/>
    <cellStyle name="Normal 4 2 7 3 3 7" xfId="39727" xr:uid="{00000000-0005-0000-0000-0000C5A30000}"/>
    <cellStyle name="Normal 4 2 7 3 4" xfId="39728" xr:uid="{00000000-0005-0000-0000-0000C6A30000}"/>
    <cellStyle name="Normal 4 2 7 3 5" xfId="39729" xr:uid="{00000000-0005-0000-0000-0000C7A30000}"/>
    <cellStyle name="Normal 4 2 7 3 6" xfId="39730" xr:uid="{00000000-0005-0000-0000-0000C8A30000}"/>
    <cellStyle name="Normal 4 2 7 3 7" xfId="39731" xr:uid="{00000000-0005-0000-0000-0000C9A30000}"/>
    <cellStyle name="Normal 4 2 7 3 8" xfId="39732" xr:uid="{00000000-0005-0000-0000-0000CAA30000}"/>
    <cellStyle name="Normal 4 2 7 3 9" xfId="39733" xr:uid="{00000000-0005-0000-0000-0000CBA30000}"/>
    <cellStyle name="Normal 4 2 7 4" xfId="39734" xr:uid="{00000000-0005-0000-0000-0000CCA30000}"/>
    <cellStyle name="Normal 4 2 7 4 2" xfId="39735" xr:uid="{00000000-0005-0000-0000-0000CDA30000}"/>
    <cellStyle name="Normal 4 2 7 4 2 2" xfId="39736" xr:uid="{00000000-0005-0000-0000-0000CEA30000}"/>
    <cellStyle name="Normal 4 2 7 4 2 3" xfId="39737" xr:uid="{00000000-0005-0000-0000-0000CFA30000}"/>
    <cellStyle name="Normal 4 2 7 4 2 4" xfId="39738" xr:uid="{00000000-0005-0000-0000-0000D0A30000}"/>
    <cellStyle name="Normal 4 2 7 4 2 5" xfId="39739" xr:uid="{00000000-0005-0000-0000-0000D1A30000}"/>
    <cellStyle name="Normal 4 2 7 4 2 6" xfId="39740" xr:uid="{00000000-0005-0000-0000-0000D2A30000}"/>
    <cellStyle name="Normal 4 2 7 4 2 7" xfId="39741" xr:uid="{00000000-0005-0000-0000-0000D3A30000}"/>
    <cellStyle name="Normal 4 2 7 4 3" xfId="39742" xr:uid="{00000000-0005-0000-0000-0000D4A30000}"/>
    <cellStyle name="Normal 4 2 7 4 4" xfId="39743" xr:uid="{00000000-0005-0000-0000-0000D5A30000}"/>
    <cellStyle name="Normal 4 2 7 4 5" xfId="39744" xr:uid="{00000000-0005-0000-0000-0000D6A30000}"/>
    <cellStyle name="Normal 4 2 7 4 6" xfId="39745" xr:uid="{00000000-0005-0000-0000-0000D7A30000}"/>
    <cellStyle name="Normal 4 2 7 4 7" xfId="39746" xr:uid="{00000000-0005-0000-0000-0000D8A30000}"/>
    <cellStyle name="Normal 4 2 7 4 8" xfId="39747" xr:uid="{00000000-0005-0000-0000-0000D9A30000}"/>
    <cellStyle name="Normal 4 2 7 5" xfId="39748" xr:uid="{00000000-0005-0000-0000-0000DAA30000}"/>
    <cellStyle name="Normal 4 2 7 5 2" xfId="39749" xr:uid="{00000000-0005-0000-0000-0000DBA30000}"/>
    <cellStyle name="Normal 4 2 7 5 3" xfId="39750" xr:uid="{00000000-0005-0000-0000-0000DCA30000}"/>
    <cellStyle name="Normal 4 2 7 5 4" xfId="39751" xr:uid="{00000000-0005-0000-0000-0000DDA30000}"/>
    <cellStyle name="Normal 4 2 7 5 5" xfId="39752" xr:uid="{00000000-0005-0000-0000-0000DEA30000}"/>
    <cellStyle name="Normal 4 2 7 5 6" xfId="39753" xr:uid="{00000000-0005-0000-0000-0000DFA30000}"/>
    <cellStyle name="Normal 4 2 7 5 7" xfId="39754" xr:uid="{00000000-0005-0000-0000-0000E0A30000}"/>
    <cellStyle name="Normal 4 2 7 6" xfId="39755" xr:uid="{00000000-0005-0000-0000-0000E1A30000}"/>
    <cellStyle name="Normal 4 2 7 7" xfId="39756" xr:uid="{00000000-0005-0000-0000-0000E2A30000}"/>
    <cellStyle name="Normal 4 2 7 8" xfId="39757" xr:uid="{00000000-0005-0000-0000-0000E3A30000}"/>
    <cellStyle name="Normal 4 2 7 9" xfId="39758" xr:uid="{00000000-0005-0000-0000-0000E4A30000}"/>
    <cellStyle name="Normal 4 2 8" xfId="39759" xr:uid="{00000000-0005-0000-0000-0000E5A30000}"/>
    <cellStyle name="Normal 4 2 8 10" xfId="39760" xr:uid="{00000000-0005-0000-0000-0000E6A30000}"/>
    <cellStyle name="Normal 4 2 8 11" xfId="39761" xr:uid="{00000000-0005-0000-0000-0000E7A30000}"/>
    <cellStyle name="Normal 4 2 8 2" xfId="39762" xr:uid="{00000000-0005-0000-0000-0000E8A30000}"/>
    <cellStyle name="Normal 4 2 8 2 10" xfId="39763" xr:uid="{00000000-0005-0000-0000-0000E9A30000}"/>
    <cellStyle name="Normal 4 2 8 2 2" xfId="39764" xr:uid="{00000000-0005-0000-0000-0000EAA30000}"/>
    <cellStyle name="Normal 4 2 8 2 2 2" xfId="39765" xr:uid="{00000000-0005-0000-0000-0000EBA30000}"/>
    <cellStyle name="Normal 4 2 8 2 2 2 2" xfId="39766" xr:uid="{00000000-0005-0000-0000-0000ECA30000}"/>
    <cellStyle name="Normal 4 2 8 2 2 2 3" xfId="39767" xr:uid="{00000000-0005-0000-0000-0000EDA30000}"/>
    <cellStyle name="Normal 4 2 8 2 2 2 4" xfId="39768" xr:uid="{00000000-0005-0000-0000-0000EEA30000}"/>
    <cellStyle name="Normal 4 2 8 2 2 2 5" xfId="39769" xr:uid="{00000000-0005-0000-0000-0000EFA30000}"/>
    <cellStyle name="Normal 4 2 8 2 2 2 6" xfId="39770" xr:uid="{00000000-0005-0000-0000-0000F0A30000}"/>
    <cellStyle name="Normal 4 2 8 2 2 2 7" xfId="39771" xr:uid="{00000000-0005-0000-0000-0000F1A30000}"/>
    <cellStyle name="Normal 4 2 8 2 2 3" xfId="39772" xr:uid="{00000000-0005-0000-0000-0000F2A30000}"/>
    <cellStyle name="Normal 4 2 8 2 2 4" xfId="39773" xr:uid="{00000000-0005-0000-0000-0000F3A30000}"/>
    <cellStyle name="Normal 4 2 8 2 2 5" xfId="39774" xr:uid="{00000000-0005-0000-0000-0000F4A30000}"/>
    <cellStyle name="Normal 4 2 8 2 2 6" xfId="39775" xr:uid="{00000000-0005-0000-0000-0000F5A30000}"/>
    <cellStyle name="Normal 4 2 8 2 2 7" xfId="39776" xr:uid="{00000000-0005-0000-0000-0000F6A30000}"/>
    <cellStyle name="Normal 4 2 8 2 2 8" xfId="39777" xr:uid="{00000000-0005-0000-0000-0000F7A30000}"/>
    <cellStyle name="Normal 4 2 8 2 3" xfId="39778" xr:uid="{00000000-0005-0000-0000-0000F8A30000}"/>
    <cellStyle name="Normal 4 2 8 2 3 2" xfId="39779" xr:uid="{00000000-0005-0000-0000-0000F9A30000}"/>
    <cellStyle name="Normal 4 2 8 2 3 2 2" xfId="39780" xr:uid="{00000000-0005-0000-0000-0000FAA30000}"/>
    <cellStyle name="Normal 4 2 8 2 3 2 3" xfId="39781" xr:uid="{00000000-0005-0000-0000-0000FBA30000}"/>
    <cellStyle name="Normal 4 2 8 2 3 2 4" xfId="39782" xr:uid="{00000000-0005-0000-0000-0000FCA30000}"/>
    <cellStyle name="Normal 4 2 8 2 3 2 5" xfId="39783" xr:uid="{00000000-0005-0000-0000-0000FDA30000}"/>
    <cellStyle name="Normal 4 2 8 2 3 2 6" xfId="39784" xr:uid="{00000000-0005-0000-0000-0000FEA30000}"/>
    <cellStyle name="Normal 4 2 8 2 3 2 7" xfId="39785" xr:uid="{00000000-0005-0000-0000-0000FFA30000}"/>
    <cellStyle name="Normal 4 2 8 2 3 3" xfId="39786" xr:uid="{00000000-0005-0000-0000-000000A40000}"/>
    <cellStyle name="Normal 4 2 8 2 3 4" xfId="39787" xr:uid="{00000000-0005-0000-0000-000001A40000}"/>
    <cellStyle name="Normal 4 2 8 2 3 5" xfId="39788" xr:uid="{00000000-0005-0000-0000-000002A40000}"/>
    <cellStyle name="Normal 4 2 8 2 3 6" xfId="39789" xr:uid="{00000000-0005-0000-0000-000003A40000}"/>
    <cellStyle name="Normal 4 2 8 2 3 7" xfId="39790" xr:uid="{00000000-0005-0000-0000-000004A40000}"/>
    <cellStyle name="Normal 4 2 8 2 3 8" xfId="39791" xr:uid="{00000000-0005-0000-0000-000005A40000}"/>
    <cellStyle name="Normal 4 2 8 2 4" xfId="39792" xr:uid="{00000000-0005-0000-0000-000006A40000}"/>
    <cellStyle name="Normal 4 2 8 2 4 2" xfId="39793" xr:uid="{00000000-0005-0000-0000-000007A40000}"/>
    <cellStyle name="Normal 4 2 8 2 4 3" xfId="39794" xr:uid="{00000000-0005-0000-0000-000008A40000}"/>
    <cellStyle name="Normal 4 2 8 2 4 4" xfId="39795" xr:uid="{00000000-0005-0000-0000-000009A40000}"/>
    <cellStyle name="Normal 4 2 8 2 4 5" xfId="39796" xr:uid="{00000000-0005-0000-0000-00000AA40000}"/>
    <cellStyle name="Normal 4 2 8 2 4 6" xfId="39797" xr:uid="{00000000-0005-0000-0000-00000BA40000}"/>
    <cellStyle name="Normal 4 2 8 2 4 7" xfId="39798" xr:uid="{00000000-0005-0000-0000-00000CA40000}"/>
    <cellStyle name="Normal 4 2 8 2 5" xfId="39799" xr:uid="{00000000-0005-0000-0000-00000DA40000}"/>
    <cellStyle name="Normal 4 2 8 2 6" xfId="39800" xr:uid="{00000000-0005-0000-0000-00000EA40000}"/>
    <cellStyle name="Normal 4 2 8 2 7" xfId="39801" xr:uid="{00000000-0005-0000-0000-00000FA40000}"/>
    <cellStyle name="Normal 4 2 8 2 8" xfId="39802" xr:uid="{00000000-0005-0000-0000-000010A40000}"/>
    <cellStyle name="Normal 4 2 8 2 9" xfId="39803" xr:uid="{00000000-0005-0000-0000-000011A40000}"/>
    <cellStyle name="Normal 4 2 8 3" xfId="39804" xr:uid="{00000000-0005-0000-0000-000012A40000}"/>
    <cellStyle name="Normal 4 2 8 3 2" xfId="39805" xr:uid="{00000000-0005-0000-0000-000013A40000}"/>
    <cellStyle name="Normal 4 2 8 3 2 2" xfId="39806" xr:uid="{00000000-0005-0000-0000-000014A40000}"/>
    <cellStyle name="Normal 4 2 8 3 2 2 2" xfId="39807" xr:uid="{00000000-0005-0000-0000-000015A40000}"/>
    <cellStyle name="Normal 4 2 8 3 2 2 3" xfId="39808" xr:uid="{00000000-0005-0000-0000-000016A40000}"/>
    <cellStyle name="Normal 4 2 8 3 2 2 4" xfId="39809" xr:uid="{00000000-0005-0000-0000-000017A40000}"/>
    <cellStyle name="Normal 4 2 8 3 2 2 5" xfId="39810" xr:uid="{00000000-0005-0000-0000-000018A40000}"/>
    <cellStyle name="Normal 4 2 8 3 2 2 6" xfId="39811" xr:uid="{00000000-0005-0000-0000-000019A40000}"/>
    <cellStyle name="Normal 4 2 8 3 2 2 7" xfId="39812" xr:uid="{00000000-0005-0000-0000-00001AA40000}"/>
    <cellStyle name="Normal 4 2 8 3 2 3" xfId="39813" xr:uid="{00000000-0005-0000-0000-00001BA40000}"/>
    <cellStyle name="Normal 4 2 8 3 2 4" xfId="39814" xr:uid="{00000000-0005-0000-0000-00001CA40000}"/>
    <cellStyle name="Normal 4 2 8 3 2 5" xfId="39815" xr:uid="{00000000-0005-0000-0000-00001DA40000}"/>
    <cellStyle name="Normal 4 2 8 3 2 6" xfId="39816" xr:uid="{00000000-0005-0000-0000-00001EA40000}"/>
    <cellStyle name="Normal 4 2 8 3 2 7" xfId="39817" xr:uid="{00000000-0005-0000-0000-00001FA40000}"/>
    <cellStyle name="Normal 4 2 8 3 2 8" xfId="39818" xr:uid="{00000000-0005-0000-0000-000020A40000}"/>
    <cellStyle name="Normal 4 2 8 3 3" xfId="39819" xr:uid="{00000000-0005-0000-0000-000021A40000}"/>
    <cellStyle name="Normal 4 2 8 3 3 2" xfId="39820" xr:uid="{00000000-0005-0000-0000-000022A40000}"/>
    <cellStyle name="Normal 4 2 8 3 3 3" xfId="39821" xr:uid="{00000000-0005-0000-0000-000023A40000}"/>
    <cellStyle name="Normal 4 2 8 3 3 4" xfId="39822" xr:uid="{00000000-0005-0000-0000-000024A40000}"/>
    <cellStyle name="Normal 4 2 8 3 3 5" xfId="39823" xr:uid="{00000000-0005-0000-0000-000025A40000}"/>
    <cellStyle name="Normal 4 2 8 3 3 6" xfId="39824" xr:uid="{00000000-0005-0000-0000-000026A40000}"/>
    <cellStyle name="Normal 4 2 8 3 3 7" xfId="39825" xr:uid="{00000000-0005-0000-0000-000027A40000}"/>
    <cellStyle name="Normal 4 2 8 3 4" xfId="39826" xr:uid="{00000000-0005-0000-0000-000028A40000}"/>
    <cellStyle name="Normal 4 2 8 3 5" xfId="39827" xr:uid="{00000000-0005-0000-0000-000029A40000}"/>
    <cellStyle name="Normal 4 2 8 3 6" xfId="39828" xr:uid="{00000000-0005-0000-0000-00002AA40000}"/>
    <cellStyle name="Normal 4 2 8 3 7" xfId="39829" xr:uid="{00000000-0005-0000-0000-00002BA40000}"/>
    <cellStyle name="Normal 4 2 8 3 8" xfId="39830" xr:uid="{00000000-0005-0000-0000-00002CA40000}"/>
    <cellStyle name="Normal 4 2 8 3 9" xfId="39831" xr:uid="{00000000-0005-0000-0000-00002DA40000}"/>
    <cellStyle name="Normal 4 2 8 4" xfId="39832" xr:uid="{00000000-0005-0000-0000-00002EA40000}"/>
    <cellStyle name="Normal 4 2 8 4 2" xfId="39833" xr:uid="{00000000-0005-0000-0000-00002FA40000}"/>
    <cellStyle name="Normal 4 2 8 4 2 2" xfId="39834" xr:uid="{00000000-0005-0000-0000-000030A40000}"/>
    <cellStyle name="Normal 4 2 8 4 2 3" xfId="39835" xr:uid="{00000000-0005-0000-0000-000031A40000}"/>
    <cellStyle name="Normal 4 2 8 4 2 4" xfId="39836" xr:uid="{00000000-0005-0000-0000-000032A40000}"/>
    <cellStyle name="Normal 4 2 8 4 2 5" xfId="39837" xr:uid="{00000000-0005-0000-0000-000033A40000}"/>
    <cellStyle name="Normal 4 2 8 4 2 6" xfId="39838" xr:uid="{00000000-0005-0000-0000-000034A40000}"/>
    <cellStyle name="Normal 4 2 8 4 2 7" xfId="39839" xr:uid="{00000000-0005-0000-0000-000035A40000}"/>
    <cellStyle name="Normal 4 2 8 4 3" xfId="39840" xr:uid="{00000000-0005-0000-0000-000036A40000}"/>
    <cellStyle name="Normal 4 2 8 4 4" xfId="39841" xr:uid="{00000000-0005-0000-0000-000037A40000}"/>
    <cellStyle name="Normal 4 2 8 4 5" xfId="39842" xr:uid="{00000000-0005-0000-0000-000038A40000}"/>
    <cellStyle name="Normal 4 2 8 4 6" xfId="39843" xr:uid="{00000000-0005-0000-0000-000039A40000}"/>
    <cellStyle name="Normal 4 2 8 4 7" xfId="39844" xr:uid="{00000000-0005-0000-0000-00003AA40000}"/>
    <cellStyle name="Normal 4 2 8 4 8" xfId="39845" xr:uid="{00000000-0005-0000-0000-00003BA40000}"/>
    <cellStyle name="Normal 4 2 8 5" xfId="39846" xr:uid="{00000000-0005-0000-0000-00003CA40000}"/>
    <cellStyle name="Normal 4 2 8 5 2" xfId="39847" xr:uid="{00000000-0005-0000-0000-00003DA40000}"/>
    <cellStyle name="Normal 4 2 8 5 3" xfId="39848" xr:uid="{00000000-0005-0000-0000-00003EA40000}"/>
    <cellStyle name="Normal 4 2 8 5 4" xfId="39849" xr:uid="{00000000-0005-0000-0000-00003FA40000}"/>
    <cellStyle name="Normal 4 2 8 5 5" xfId="39850" xr:uid="{00000000-0005-0000-0000-000040A40000}"/>
    <cellStyle name="Normal 4 2 8 5 6" xfId="39851" xr:uid="{00000000-0005-0000-0000-000041A40000}"/>
    <cellStyle name="Normal 4 2 8 5 7" xfId="39852" xr:uid="{00000000-0005-0000-0000-000042A40000}"/>
    <cellStyle name="Normal 4 2 8 6" xfId="39853" xr:uid="{00000000-0005-0000-0000-000043A40000}"/>
    <cellStyle name="Normal 4 2 8 7" xfId="39854" xr:uid="{00000000-0005-0000-0000-000044A40000}"/>
    <cellStyle name="Normal 4 2 8 8" xfId="39855" xr:uid="{00000000-0005-0000-0000-000045A40000}"/>
    <cellStyle name="Normal 4 2 8 9" xfId="39856" xr:uid="{00000000-0005-0000-0000-000046A40000}"/>
    <cellStyle name="Normal 4 2 9" xfId="39857" xr:uid="{00000000-0005-0000-0000-000047A40000}"/>
    <cellStyle name="Normal 4 2 9 10" xfId="39858" xr:uid="{00000000-0005-0000-0000-000048A40000}"/>
    <cellStyle name="Normal 4 2 9 2" xfId="39859" xr:uid="{00000000-0005-0000-0000-000049A40000}"/>
    <cellStyle name="Normal 4 2 9 2 2" xfId="39860" xr:uid="{00000000-0005-0000-0000-00004AA40000}"/>
    <cellStyle name="Normal 4 2 9 2 2 2" xfId="39861" xr:uid="{00000000-0005-0000-0000-00004BA40000}"/>
    <cellStyle name="Normal 4 2 9 2 2 2 2" xfId="39862" xr:uid="{00000000-0005-0000-0000-00004CA40000}"/>
    <cellStyle name="Normal 4 2 9 2 2 2 3" xfId="39863" xr:uid="{00000000-0005-0000-0000-00004DA40000}"/>
    <cellStyle name="Normal 4 2 9 2 2 2 4" xfId="39864" xr:uid="{00000000-0005-0000-0000-00004EA40000}"/>
    <cellStyle name="Normal 4 2 9 2 2 2 5" xfId="39865" xr:uid="{00000000-0005-0000-0000-00004FA40000}"/>
    <cellStyle name="Normal 4 2 9 2 2 2 6" xfId="39866" xr:uid="{00000000-0005-0000-0000-000050A40000}"/>
    <cellStyle name="Normal 4 2 9 2 2 2 7" xfId="39867" xr:uid="{00000000-0005-0000-0000-000051A40000}"/>
    <cellStyle name="Normal 4 2 9 2 2 3" xfId="39868" xr:uid="{00000000-0005-0000-0000-000052A40000}"/>
    <cellStyle name="Normal 4 2 9 2 2 4" xfId="39869" xr:uid="{00000000-0005-0000-0000-000053A40000}"/>
    <cellStyle name="Normal 4 2 9 2 2 5" xfId="39870" xr:uid="{00000000-0005-0000-0000-000054A40000}"/>
    <cellStyle name="Normal 4 2 9 2 2 6" xfId="39871" xr:uid="{00000000-0005-0000-0000-000055A40000}"/>
    <cellStyle name="Normal 4 2 9 2 2 7" xfId="39872" xr:uid="{00000000-0005-0000-0000-000056A40000}"/>
    <cellStyle name="Normal 4 2 9 2 2 8" xfId="39873" xr:uid="{00000000-0005-0000-0000-000057A40000}"/>
    <cellStyle name="Normal 4 2 9 2 3" xfId="39874" xr:uid="{00000000-0005-0000-0000-000058A40000}"/>
    <cellStyle name="Normal 4 2 9 2 3 2" xfId="39875" xr:uid="{00000000-0005-0000-0000-000059A40000}"/>
    <cellStyle name="Normal 4 2 9 2 3 3" xfId="39876" xr:uid="{00000000-0005-0000-0000-00005AA40000}"/>
    <cellStyle name="Normal 4 2 9 2 3 4" xfId="39877" xr:uid="{00000000-0005-0000-0000-00005BA40000}"/>
    <cellStyle name="Normal 4 2 9 2 3 5" xfId="39878" xr:uid="{00000000-0005-0000-0000-00005CA40000}"/>
    <cellStyle name="Normal 4 2 9 2 3 6" xfId="39879" xr:uid="{00000000-0005-0000-0000-00005DA40000}"/>
    <cellStyle name="Normal 4 2 9 2 3 7" xfId="39880" xr:uid="{00000000-0005-0000-0000-00005EA40000}"/>
    <cellStyle name="Normal 4 2 9 2 4" xfId="39881" xr:uid="{00000000-0005-0000-0000-00005FA40000}"/>
    <cellStyle name="Normal 4 2 9 2 5" xfId="39882" xr:uid="{00000000-0005-0000-0000-000060A40000}"/>
    <cellStyle name="Normal 4 2 9 2 6" xfId="39883" xr:uid="{00000000-0005-0000-0000-000061A40000}"/>
    <cellStyle name="Normal 4 2 9 2 7" xfId="39884" xr:uid="{00000000-0005-0000-0000-000062A40000}"/>
    <cellStyle name="Normal 4 2 9 2 8" xfId="39885" xr:uid="{00000000-0005-0000-0000-000063A40000}"/>
    <cellStyle name="Normal 4 2 9 2 9" xfId="39886" xr:uid="{00000000-0005-0000-0000-000064A40000}"/>
    <cellStyle name="Normal 4 2 9 3" xfId="39887" xr:uid="{00000000-0005-0000-0000-000065A40000}"/>
    <cellStyle name="Normal 4 2 9 3 2" xfId="39888" xr:uid="{00000000-0005-0000-0000-000066A40000}"/>
    <cellStyle name="Normal 4 2 9 3 2 2" xfId="39889" xr:uid="{00000000-0005-0000-0000-000067A40000}"/>
    <cellStyle name="Normal 4 2 9 3 2 3" xfId="39890" xr:uid="{00000000-0005-0000-0000-000068A40000}"/>
    <cellStyle name="Normal 4 2 9 3 2 4" xfId="39891" xr:uid="{00000000-0005-0000-0000-000069A40000}"/>
    <cellStyle name="Normal 4 2 9 3 2 5" xfId="39892" xr:uid="{00000000-0005-0000-0000-00006AA40000}"/>
    <cellStyle name="Normal 4 2 9 3 2 6" xfId="39893" xr:uid="{00000000-0005-0000-0000-00006BA40000}"/>
    <cellStyle name="Normal 4 2 9 3 2 7" xfId="39894" xr:uid="{00000000-0005-0000-0000-00006CA40000}"/>
    <cellStyle name="Normal 4 2 9 3 3" xfId="39895" xr:uid="{00000000-0005-0000-0000-00006DA40000}"/>
    <cellStyle name="Normal 4 2 9 3 4" xfId="39896" xr:uid="{00000000-0005-0000-0000-00006EA40000}"/>
    <cellStyle name="Normal 4 2 9 3 5" xfId="39897" xr:uid="{00000000-0005-0000-0000-00006FA40000}"/>
    <cellStyle name="Normal 4 2 9 3 6" xfId="39898" xr:uid="{00000000-0005-0000-0000-000070A40000}"/>
    <cellStyle name="Normal 4 2 9 3 7" xfId="39899" xr:uid="{00000000-0005-0000-0000-000071A40000}"/>
    <cellStyle name="Normal 4 2 9 3 8" xfId="39900" xr:uid="{00000000-0005-0000-0000-000072A40000}"/>
    <cellStyle name="Normal 4 2 9 4" xfId="39901" xr:uid="{00000000-0005-0000-0000-000073A40000}"/>
    <cellStyle name="Normal 4 2 9 4 2" xfId="39902" xr:uid="{00000000-0005-0000-0000-000074A40000}"/>
    <cellStyle name="Normal 4 2 9 4 3" xfId="39903" xr:uid="{00000000-0005-0000-0000-000075A40000}"/>
    <cellStyle name="Normal 4 2 9 4 4" xfId="39904" xr:uid="{00000000-0005-0000-0000-000076A40000}"/>
    <cellStyle name="Normal 4 2 9 4 5" xfId="39905" xr:uid="{00000000-0005-0000-0000-000077A40000}"/>
    <cellStyle name="Normal 4 2 9 4 6" xfId="39906" xr:uid="{00000000-0005-0000-0000-000078A40000}"/>
    <cellStyle name="Normal 4 2 9 4 7" xfId="39907" xr:uid="{00000000-0005-0000-0000-000079A40000}"/>
    <cellStyle name="Normal 4 2 9 5" xfId="39908" xr:uid="{00000000-0005-0000-0000-00007AA40000}"/>
    <cellStyle name="Normal 4 2 9 6" xfId="39909" xr:uid="{00000000-0005-0000-0000-00007BA40000}"/>
    <cellStyle name="Normal 4 2 9 7" xfId="39910" xr:uid="{00000000-0005-0000-0000-00007CA40000}"/>
    <cellStyle name="Normal 4 2 9 8" xfId="39911" xr:uid="{00000000-0005-0000-0000-00007DA40000}"/>
    <cellStyle name="Normal 4 2 9 9" xfId="39912" xr:uid="{00000000-0005-0000-0000-00007EA40000}"/>
    <cellStyle name="Normal 4 2_AIR &amp; RMS Import and Result Template_2012ATL EX SU" xfId="2888" xr:uid="{00000000-0005-0000-0000-00007FA40000}"/>
    <cellStyle name="Normal 4 20" xfId="39913" xr:uid="{00000000-0005-0000-0000-000080A40000}"/>
    <cellStyle name="Normal 4 21" xfId="39914" xr:uid="{00000000-0005-0000-0000-000081A40000}"/>
    <cellStyle name="Normal 4 22" xfId="39915" xr:uid="{00000000-0005-0000-0000-000082A40000}"/>
    <cellStyle name="Normal 4 3" xfId="775" xr:uid="{00000000-0005-0000-0000-000083A40000}"/>
    <cellStyle name="Normal 4 3 10" xfId="39916" xr:uid="{00000000-0005-0000-0000-000084A40000}"/>
    <cellStyle name="Normal 4 3 11" xfId="39917" xr:uid="{00000000-0005-0000-0000-000085A40000}"/>
    <cellStyle name="Normal 4 3 12" xfId="39918" xr:uid="{00000000-0005-0000-0000-000086A40000}"/>
    <cellStyle name="Normal 4 3 13" xfId="39919" xr:uid="{00000000-0005-0000-0000-000087A40000}"/>
    <cellStyle name="Normal 4 3 14" xfId="39920" xr:uid="{00000000-0005-0000-0000-000088A40000}"/>
    <cellStyle name="Normal 4 3 15" xfId="39921" xr:uid="{00000000-0005-0000-0000-000089A40000}"/>
    <cellStyle name="Normal 4 3 16" xfId="39922" xr:uid="{00000000-0005-0000-0000-00008AA40000}"/>
    <cellStyle name="Normal 4 3 17" xfId="57944" xr:uid="{00000000-0005-0000-0000-00008BA40000}"/>
    <cellStyle name="Normal 4 3 2" xfId="2889" xr:uid="{00000000-0005-0000-0000-00008CA40000}"/>
    <cellStyle name="Normal 4 3 2 10" xfId="39923" xr:uid="{00000000-0005-0000-0000-00008DA40000}"/>
    <cellStyle name="Normal 4 3 2 11" xfId="39924" xr:uid="{00000000-0005-0000-0000-00008EA40000}"/>
    <cellStyle name="Normal 4 3 2 12" xfId="39925" xr:uid="{00000000-0005-0000-0000-00008FA40000}"/>
    <cellStyle name="Normal 4 3 2 2" xfId="39926" xr:uid="{00000000-0005-0000-0000-000090A40000}"/>
    <cellStyle name="Normal 4 3 2 2 10" xfId="39927" xr:uid="{00000000-0005-0000-0000-000091A40000}"/>
    <cellStyle name="Normal 4 3 2 2 11" xfId="39928" xr:uid="{00000000-0005-0000-0000-000092A40000}"/>
    <cellStyle name="Normal 4 3 2 2 2" xfId="39929" xr:uid="{00000000-0005-0000-0000-000093A40000}"/>
    <cellStyle name="Normal 4 3 2 2 2 10" xfId="39930" xr:uid="{00000000-0005-0000-0000-000094A40000}"/>
    <cellStyle name="Normal 4 3 2 2 2 2" xfId="39931" xr:uid="{00000000-0005-0000-0000-000095A40000}"/>
    <cellStyle name="Normal 4 3 2 2 2 2 2" xfId="39932" xr:uid="{00000000-0005-0000-0000-000096A40000}"/>
    <cellStyle name="Normal 4 3 2 2 2 2 2 2" xfId="39933" xr:uid="{00000000-0005-0000-0000-000097A40000}"/>
    <cellStyle name="Normal 4 3 2 2 2 2 2 3" xfId="39934" xr:uid="{00000000-0005-0000-0000-000098A40000}"/>
    <cellStyle name="Normal 4 3 2 2 2 2 2 4" xfId="39935" xr:uid="{00000000-0005-0000-0000-000099A40000}"/>
    <cellStyle name="Normal 4 3 2 2 2 2 2 5" xfId="39936" xr:uid="{00000000-0005-0000-0000-00009AA40000}"/>
    <cellStyle name="Normal 4 3 2 2 2 2 2 6" xfId="39937" xr:uid="{00000000-0005-0000-0000-00009BA40000}"/>
    <cellStyle name="Normal 4 3 2 2 2 2 2 7" xfId="39938" xr:uid="{00000000-0005-0000-0000-00009CA40000}"/>
    <cellStyle name="Normal 4 3 2 2 2 2 3" xfId="39939" xr:uid="{00000000-0005-0000-0000-00009DA40000}"/>
    <cellStyle name="Normal 4 3 2 2 2 2 4" xfId="39940" xr:uid="{00000000-0005-0000-0000-00009EA40000}"/>
    <cellStyle name="Normal 4 3 2 2 2 2 5" xfId="39941" xr:uid="{00000000-0005-0000-0000-00009FA40000}"/>
    <cellStyle name="Normal 4 3 2 2 2 2 6" xfId="39942" xr:uid="{00000000-0005-0000-0000-0000A0A40000}"/>
    <cellStyle name="Normal 4 3 2 2 2 2 7" xfId="39943" xr:uid="{00000000-0005-0000-0000-0000A1A40000}"/>
    <cellStyle name="Normal 4 3 2 2 2 2 8" xfId="39944" xr:uid="{00000000-0005-0000-0000-0000A2A40000}"/>
    <cellStyle name="Normal 4 3 2 2 2 3" xfId="39945" xr:uid="{00000000-0005-0000-0000-0000A3A40000}"/>
    <cellStyle name="Normal 4 3 2 2 2 3 2" xfId="39946" xr:uid="{00000000-0005-0000-0000-0000A4A40000}"/>
    <cellStyle name="Normal 4 3 2 2 2 3 2 2" xfId="39947" xr:uid="{00000000-0005-0000-0000-0000A5A40000}"/>
    <cellStyle name="Normal 4 3 2 2 2 3 2 3" xfId="39948" xr:uid="{00000000-0005-0000-0000-0000A6A40000}"/>
    <cellStyle name="Normal 4 3 2 2 2 3 2 4" xfId="39949" xr:uid="{00000000-0005-0000-0000-0000A7A40000}"/>
    <cellStyle name="Normal 4 3 2 2 2 3 2 5" xfId="39950" xr:uid="{00000000-0005-0000-0000-0000A8A40000}"/>
    <cellStyle name="Normal 4 3 2 2 2 3 2 6" xfId="39951" xr:uid="{00000000-0005-0000-0000-0000A9A40000}"/>
    <cellStyle name="Normal 4 3 2 2 2 3 2 7" xfId="39952" xr:uid="{00000000-0005-0000-0000-0000AAA40000}"/>
    <cellStyle name="Normal 4 3 2 2 2 3 3" xfId="39953" xr:uid="{00000000-0005-0000-0000-0000ABA40000}"/>
    <cellStyle name="Normal 4 3 2 2 2 3 4" xfId="39954" xr:uid="{00000000-0005-0000-0000-0000ACA40000}"/>
    <cellStyle name="Normal 4 3 2 2 2 3 5" xfId="39955" xr:uid="{00000000-0005-0000-0000-0000ADA40000}"/>
    <cellStyle name="Normal 4 3 2 2 2 3 6" xfId="39956" xr:uid="{00000000-0005-0000-0000-0000AEA40000}"/>
    <cellStyle name="Normal 4 3 2 2 2 3 7" xfId="39957" xr:uid="{00000000-0005-0000-0000-0000AFA40000}"/>
    <cellStyle name="Normal 4 3 2 2 2 3 8" xfId="39958" xr:uid="{00000000-0005-0000-0000-0000B0A40000}"/>
    <cellStyle name="Normal 4 3 2 2 2 4" xfId="39959" xr:uid="{00000000-0005-0000-0000-0000B1A40000}"/>
    <cellStyle name="Normal 4 3 2 2 2 4 2" xfId="39960" xr:uid="{00000000-0005-0000-0000-0000B2A40000}"/>
    <cellStyle name="Normal 4 3 2 2 2 4 3" xfId="39961" xr:uid="{00000000-0005-0000-0000-0000B3A40000}"/>
    <cellStyle name="Normal 4 3 2 2 2 4 4" xfId="39962" xr:uid="{00000000-0005-0000-0000-0000B4A40000}"/>
    <cellStyle name="Normal 4 3 2 2 2 4 5" xfId="39963" xr:uid="{00000000-0005-0000-0000-0000B5A40000}"/>
    <cellStyle name="Normal 4 3 2 2 2 4 6" xfId="39964" xr:uid="{00000000-0005-0000-0000-0000B6A40000}"/>
    <cellStyle name="Normal 4 3 2 2 2 4 7" xfId="39965" xr:uid="{00000000-0005-0000-0000-0000B7A40000}"/>
    <cellStyle name="Normal 4 3 2 2 2 5" xfId="39966" xr:uid="{00000000-0005-0000-0000-0000B8A40000}"/>
    <cellStyle name="Normal 4 3 2 2 2 6" xfId="39967" xr:uid="{00000000-0005-0000-0000-0000B9A40000}"/>
    <cellStyle name="Normal 4 3 2 2 2 7" xfId="39968" xr:uid="{00000000-0005-0000-0000-0000BAA40000}"/>
    <cellStyle name="Normal 4 3 2 2 2 8" xfId="39969" xr:uid="{00000000-0005-0000-0000-0000BBA40000}"/>
    <cellStyle name="Normal 4 3 2 2 2 9" xfId="39970" xr:uid="{00000000-0005-0000-0000-0000BCA40000}"/>
    <cellStyle name="Normal 4 3 2 2 3" xfId="39971" xr:uid="{00000000-0005-0000-0000-0000BDA40000}"/>
    <cellStyle name="Normal 4 3 2 2 3 2" xfId="39972" xr:uid="{00000000-0005-0000-0000-0000BEA40000}"/>
    <cellStyle name="Normal 4 3 2 2 3 2 2" xfId="39973" xr:uid="{00000000-0005-0000-0000-0000BFA40000}"/>
    <cellStyle name="Normal 4 3 2 2 3 2 2 2" xfId="39974" xr:uid="{00000000-0005-0000-0000-0000C0A40000}"/>
    <cellStyle name="Normal 4 3 2 2 3 2 2 3" xfId="39975" xr:uid="{00000000-0005-0000-0000-0000C1A40000}"/>
    <cellStyle name="Normal 4 3 2 2 3 2 2 4" xfId="39976" xr:uid="{00000000-0005-0000-0000-0000C2A40000}"/>
    <cellStyle name="Normal 4 3 2 2 3 2 2 5" xfId="39977" xr:uid="{00000000-0005-0000-0000-0000C3A40000}"/>
    <cellStyle name="Normal 4 3 2 2 3 2 2 6" xfId="39978" xr:uid="{00000000-0005-0000-0000-0000C4A40000}"/>
    <cellStyle name="Normal 4 3 2 2 3 2 2 7" xfId="39979" xr:uid="{00000000-0005-0000-0000-0000C5A40000}"/>
    <cellStyle name="Normal 4 3 2 2 3 2 3" xfId="39980" xr:uid="{00000000-0005-0000-0000-0000C6A40000}"/>
    <cellStyle name="Normal 4 3 2 2 3 2 4" xfId="39981" xr:uid="{00000000-0005-0000-0000-0000C7A40000}"/>
    <cellStyle name="Normal 4 3 2 2 3 2 5" xfId="39982" xr:uid="{00000000-0005-0000-0000-0000C8A40000}"/>
    <cellStyle name="Normal 4 3 2 2 3 2 6" xfId="39983" xr:uid="{00000000-0005-0000-0000-0000C9A40000}"/>
    <cellStyle name="Normal 4 3 2 2 3 2 7" xfId="39984" xr:uid="{00000000-0005-0000-0000-0000CAA40000}"/>
    <cellStyle name="Normal 4 3 2 2 3 2 8" xfId="39985" xr:uid="{00000000-0005-0000-0000-0000CBA40000}"/>
    <cellStyle name="Normal 4 3 2 2 3 3" xfId="39986" xr:uid="{00000000-0005-0000-0000-0000CCA40000}"/>
    <cellStyle name="Normal 4 3 2 2 3 3 2" xfId="39987" xr:uid="{00000000-0005-0000-0000-0000CDA40000}"/>
    <cellStyle name="Normal 4 3 2 2 3 3 3" xfId="39988" xr:uid="{00000000-0005-0000-0000-0000CEA40000}"/>
    <cellStyle name="Normal 4 3 2 2 3 3 4" xfId="39989" xr:uid="{00000000-0005-0000-0000-0000CFA40000}"/>
    <cellStyle name="Normal 4 3 2 2 3 3 5" xfId="39990" xr:uid="{00000000-0005-0000-0000-0000D0A40000}"/>
    <cellStyle name="Normal 4 3 2 2 3 3 6" xfId="39991" xr:uid="{00000000-0005-0000-0000-0000D1A40000}"/>
    <cellStyle name="Normal 4 3 2 2 3 3 7" xfId="39992" xr:uid="{00000000-0005-0000-0000-0000D2A40000}"/>
    <cellStyle name="Normal 4 3 2 2 3 4" xfId="39993" xr:uid="{00000000-0005-0000-0000-0000D3A40000}"/>
    <cellStyle name="Normal 4 3 2 2 3 5" xfId="39994" xr:uid="{00000000-0005-0000-0000-0000D4A40000}"/>
    <cellStyle name="Normal 4 3 2 2 3 6" xfId="39995" xr:uid="{00000000-0005-0000-0000-0000D5A40000}"/>
    <cellStyle name="Normal 4 3 2 2 3 7" xfId="39996" xr:uid="{00000000-0005-0000-0000-0000D6A40000}"/>
    <cellStyle name="Normal 4 3 2 2 3 8" xfId="39997" xr:uid="{00000000-0005-0000-0000-0000D7A40000}"/>
    <cellStyle name="Normal 4 3 2 2 3 9" xfId="39998" xr:uid="{00000000-0005-0000-0000-0000D8A40000}"/>
    <cellStyle name="Normal 4 3 2 2 4" xfId="39999" xr:uid="{00000000-0005-0000-0000-0000D9A40000}"/>
    <cellStyle name="Normal 4 3 2 2 4 2" xfId="40000" xr:uid="{00000000-0005-0000-0000-0000DAA40000}"/>
    <cellStyle name="Normal 4 3 2 2 4 2 2" xfId="40001" xr:uid="{00000000-0005-0000-0000-0000DBA40000}"/>
    <cellStyle name="Normal 4 3 2 2 4 2 3" xfId="40002" xr:uid="{00000000-0005-0000-0000-0000DCA40000}"/>
    <cellStyle name="Normal 4 3 2 2 4 2 4" xfId="40003" xr:uid="{00000000-0005-0000-0000-0000DDA40000}"/>
    <cellStyle name="Normal 4 3 2 2 4 2 5" xfId="40004" xr:uid="{00000000-0005-0000-0000-0000DEA40000}"/>
    <cellStyle name="Normal 4 3 2 2 4 2 6" xfId="40005" xr:uid="{00000000-0005-0000-0000-0000DFA40000}"/>
    <cellStyle name="Normal 4 3 2 2 4 2 7" xfId="40006" xr:uid="{00000000-0005-0000-0000-0000E0A40000}"/>
    <cellStyle name="Normal 4 3 2 2 4 3" xfId="40007" xr:uid="{00000000-0005-0000-0000-0000E1A40000}"/>
    <cellStyle name="Normal 4 3 2 2 4 4" xfId="40008" xr:uid="{00000000-0005-0000-0000-0000E2A40000}"/>
    <cellStyle name="Normal 4 3 2 2 4 5" xfId="40009" xr:uid="{00000000-0005-0000-0000-0000E3A40000}"/>
    <cellStyle name="Normal 4 3 2 2 4 6" xfId="40010" xr:uid="{00000000-0005-0000-0000-0000E4A40000}"/>
    <cellStyle name="Normal 4 3 2 2 4 7" xfId="40011" xr:uid="{00000000-0005-0000-0000-0000E5A40000}"/>
    <cellStyle name="Normal 4 3 2 2 4 8" xfId="40012" xr:uid="{00000000-0005-0000-0000-0000E6A40000}"/>
    <cellStyle name="Normal 4 3 2 2 5" xfId="40013" xr:uid="{00000000-0005-0000-0000-0000E7A40000}"/>
    <cellStyle name="Normal 4 3 2 2 5 2" xfId="40014" xr:uid="{00000000-0005-0000-0000-0000E8A40000}"/>
    <cellStyle name="Normal 4 3 2 2 5 3" xfId="40015" xr:uid="{00000000-0005-0000-0000-0000E9A40000}"/>
    <cellStyle name="Normal 4 3 2 2 5 4" xfId="40016" xr:uid="{00000000-0005-0000-0000-0000EAA40000}"/>
    <cellStyle name="Normal 4 3 2 2 5 5" xfId="40017" xr:uid="{00000000-0005-0000-0000-0000EBA40000}"/>
    <cellStyle name="Normal 4 3 2 2 5 6" xfId="40018" xr:uid="{00000000-0005-0000-0000-0000ECA40000}"/>
    <cellStyle name="Normal 4 3 2 2 5 7" xfId="40019" xr:uid="{00000000-0005-0000-0000-0000EDA40000}"/>
    <cellStyle name="Normal 4 3 2 2 6" xfId="40020" xr:uid="{00000000-0005-0000-0000-0000EEA40000}"/>
    <cellStyle name="Normal 4 3 2 2 7" xfId="40021" xr:uid="{00000000-0005-0000-0000-0000EFA40000}"/>
    <cellStyle name="Normal 4 3 2 2 8" xfId="40022" xr:uid="{00000000-0005-0000-0000-0000F0A40000}"/>
    <cellStyle name="Normal 4 3 2 2 9" xfId="40023" xr:uid="{00000000-0005-0000-0000-0000F1A40000}"/>
    <cellStyle name="Normal 4 3 2 3" xfId="40024" xr:uid="{00000000-0005-0000-0000-0000F2A40000}"/>
    <cellStyle name="Normal 4 3 2 3 10" xfId="40025" xr:uid="{00000000-0005-0000-0000-0000F3A40000}"/>
    <cellStyle name="Normal 4 3 2 3 2" xfId="40026" xr:uid="{00000000-0005-0000-0000-0000F4A40000}"/>
    <cellStyle name="Normal 4 3 2 3 2 2" xfId="40027" xr:uid="{00000000-0005-0000-0000-0000F5A40000}"/>
    <cellStyle name="Normal 4 3 2 3 2 2 2" xfId="40028" xr:uid="{00000000-0005-0000-0000-0000F6A40000}"/>
    <cellStyle name="Normal 4 3 2 3 2 2 3" xfId="40029" xr:uid="{00000000-0005-0000-0000-0000F7A40000}"/>
    <cellStyle name="Normal 4 3 2 3 2 2 4" xfId="40030" xr:uid="{00000000-0005-0000-0000-0000F8A40000}"/>
    <cellStyle name="Normal 4 3 2 3 2 2 5" xfId="40031" xr:uid="{00000000-0005-0000-0000-0000F9A40000}"/>
    <cellStyle name="Normal 4 3 2 3 2 2 6" xfId="40032" xr:uid="{00000000-0005-0000-0000-0000FAA40000}"/>
    <cellStyle name="Normal 4 3 2 3 2 2 7" xfId="40033" xr:uid="{00000000-0005-0000-0000-0000FBA40000}"/>
    <cellStyle name="Normal 4 3 2 3 2 3" xfId="40034" xr:uid="{00000000-0005-0000-0000-0000FCA40000}"/>
    <cellStyle name="Normal 4 3 2 3 2 4" xfId="40035" xr:uid="{00000000-0005-0000-0000-0000FDA40000}"/>
    <cellStyle name="Normal 4 3 2 3 2 5" xfId="40036" xr:uid="{00000000-0005-0000-0000-0000FEA40000}"/>
    <cellStyle name="Normal 4 3 2 3 2 6" xfId="40037" xr:uid="{00000000-0005-0000-0000-0000FFA40000}"/>
    <cellStyle name="Normal 4 3 2 3 2 7" xfId="40038" xr:uid="{00000000-0005-0000-0000-000000A50000}"/>
    <cellStyle name="Normal 4 3 2 3 2 8" xfId="40039" xr:uid="{00000000-0005-0000-0000-000001A50000}"/>
    <cellStyle name="Normal 4 3 2 3 3" xfId="40040" xr:uid="{00000000-0005-0000-0000-000002A50000}"/>
    <cellStyle name="Normal 4 3 2 3 3 2" xfId="40041" xr:uid="{00000000-0005-0000-0000-000003A50000}"/>
    <cellStyle name="Normal 4 3 2 3 3 2 2" xfId="40042" xr:uid="{00000000-0005-0000-0000-000004A50000}"/>
    <cellStyle name="Normal 4 3 2 3 3 2 3" xfId="40043" xr:uid="{00000000-0005-0000-0000-000005A50000}"/>
    <cellStyle name="Normal 4 3 2 3 3 2 4" xfId="40044" xr:uid="{00000000-0005-0000-0000-000006A50000}"/>
    <cellStyle name="Normal 4 3 2 3 3 2 5" xfId="40045" xr:uid="{00000000-0005-0000-0000-000007A50000}"/>
    <cellStyle name="Normal 4 3 2 3 3 2 6" xfId="40046" xr:uid="{00000000-0005-0000-0000-000008A50000}"/>
    <cellStyle name="Normal 4 3 2 3 3 2 7" xfId="40047" xr:uid="{00000000-0005-0000-0000-000009A50000}"/>
    <cellStyle name="Normal 4 3 2 3 3 3" xfId="40048" xr:uid="{00000000-0005-0000-0000-00000AA50000}"/>
    <cellStyle name="Normal 4 3 2 3 3 4" xfId="40049" xr:uid="{00000000-0005-0000-0000-00000BA50000}"/>
    <cellStyle name="Normal 4 3 2 3 3 5" xfId="40050" xr:uid="{00000000-0005-0000-0000-00000CA50000}"/>
    <cellStyle name="Normal 4 3 2 3 3 6" xfId="40051" xr:uid="{00000000-0005-0000-0000-00000DA50000}"/>
    <cellStyle name="Normal 4 3 2 3 3 7" xfId="40052" xr:uid="{00000000-0005-0000-0000-00000EA50000}"/>
    <cellStyle name="Normal 4 3 2 3 3 8" xfId="40053" xr:uid="{00000000-0005-0000-0000-00000FA50000}"/>
    <cellStyle name="Normal 4 3 2 3 4" xfId="40054" xr:uid="{00000000-0005-0000-0000-000010A50000}"/>
    <cellStyle name="Normal 4 3 2 3 4 2" xfId="40055" xr:uid="{00000000-0005-0000-0000-000011A50000}"/>
    <cellStyle name="Normal 4 3 2 3 4 3" xfId="40056" xr:uid="{00000000-0005-0000-0000-000012A50000}"/>
    <cellStyle name="Normal 4 3 2 3 4 4" xfId="40057" xr:uid="{00000000-0005-0000-0000-000013A50000}"/>
    <cellStyle name="Normal 4 3 2 3 4 5" xfId="40058" xr:uid="{00000000-0005-0000-0000-000014A50000}"/>
    <cellStyle name="Normal 4 3 2 3 4 6" xfId="40059" xr:uid="{00000000-0005-0000-0000-000015A50000}"/>
    <cellStyle name="Normal 4 3 2 3 4 7" xfId="40060" xr:uid="{00000000-0005-0000-0000-000016A50000}"/>
    <cellStyle name="Normal 4 3 2 3 5" xfId="40061" xr:uid="{00000000-0005-0000-0000-000017A50000}"/>
    <cellStyle name="Normal 4 3 2 3 6" xfId="40062" xr:uid="{00000000-0005-0000-0000-000018A50000}"/>
    <cellStyle name="Normal 4 3 2 3 7" xfId="40063" xr:uid="{00000000-0005-0000-0000-000019A50000}"/>
    <cellStyle name="Normal 4 3 2 3 8" xfId="40064" xr:uid="{00000000-0005-0000-0000-00001AA50000}"/>
    <cellStyle name="Normal 4 3 2 3 9" xfId="40065" xr:uid="{00000000-0005-0000-0000-00001BA50000}"/>
    <cellStyle name="Normal 4 3 2 4" xfId="40066" xr:uid="{00000000-0005-0000-0000-00001CA50000}"/>
    <cellStyle name="Normal 4 3 2 4 2" xfId="40067" xr:uid="{00000000-0005-0000-0000-00001DA50000}"/>
    <cellStyle name="Normal 4 3 2 4 2 2" xfId="40068" xr:uid="{00000000-0005-0000-0000-00001EA50000}"/>
    <cellStyle name="Normal 4 3 2 4 2 2 2" xfId="40069" xr:uid="{00000000-0005-0000-0000-00001FA50000}"/>
    <cellStyle name="Normal 4 3 2 4 2 2 3" xfId="40070" xr:uid="{00000000-0005-0000-0000-000020A50000}"/>
    <cellStyle name="Normal 4 3 2 4 2 2 4" xfId="40071" xr:uid="{00000000-0005-0000-0000-000021A50000}"/>
    <cellStyle name="Normal 4 3 2 4 2 2 5" xfId="40072" xr:uid="{00000000-0005-0000-0000-000022A50000}"/>
    <cellStyle name="Normal 4 3 2 4 2 2 6" xfId="40073" xr:uid="{00000000-0005-0000-0000-000023A50000}"/>
    <cellStyle name="Normal 4 3 2 4 2 2 7" xfId="40074" xr:uid="{00000000-0005-0000-0000-000024A50000}"/>
    <cellStyle name="Normal 4 3 2 4 2 3" xfId="40075" xr:uid="{00000000-0005-0000-0000-000025A50000}"/>
    <cellStyle name="Normal 4 3 2 4 2 4" xfId="40076" xr:uid="{00000000-0005-0000-0000-000026A50000}"/>
    <cellStyle name="Normal 4 3 2 4 2 5" xfId="40077" xr:uid="{00000000-0005-0000-0000-000027A50000}"/>
    <cellStyle name="Normal 4 3 2 4 2 6" xfId="40078" xr:uid="{00000000-0005-0000-0000-000028A50000}"/>
    <cellStyle name="Normal 4 3 2 4 2 7" xfId="40079" xr:uid="{00000000-0005-0000-0000-000029A50000}"/>
    <cellStyle name="Normal 4 3 2 4 2 8" xfId="40080" xr:uid="{00000000-0005-0000-0000-00002AA50000}"/>
    <cellStyle name="Normal 4 3 2 4 3" xfId="40081" xr:uid="{00000000-0005-0000-0000-00002BA50000}"/>
    <cellStyle name="Normal 4 3 2 4 3 2" xfId="40082" xr:uid="{00000000-0005-0000-0000-00002CA50000}"/>
    <cellStyle name="Normal 4 3 2 4 3 3" xfId="40083" xr:uid="{00000000-0005-0000-0000-00002DA50000}"/>
    <cellStyle name="Normal 4 3 2 4 3 4" xfId="40084" xr:uid="{00000000-0005-0000-0000-00002EA50000}"/>
    <cellStyle name="Normal 4 3 2 4 3 5" xfId="40085" xr:uid="{00000000-0005-0000-0000-00002FA50000}"/>
    <cellStyle name="Normal 4 3 2 4 3 6" xfId="40086" xr:uid="{00000000-0005-0000-0000-000030A50000}"/>
    <cellStyle name="Normal 4 3 2 4 3 7" xfId="40087" xr:uid="{00000000-0005-0000-0000-000031A50000}"/>
    <cellStyle name="Normal 4 3 2 4 4" xfId="40088" xr:uid="{00000000-0005-0000-0000-000032A50000}"/>
    <cellStyle name="Normal 4 3 2 4 5" xfId="40089" xr:uid="{00000000-0005-0000-0000-000033A50000}"/>
    <cellStyle name="Normal 4 3 2 4 6" xfId="40090" xr:uid="{00000000-0005-0000-0000-000034A50000}"/>
    <cellStyle name="Normal 4 3 2 4 7" xfId="40091" xr:uid="{00000000-0005-0000-0000-000035A50000}"/>
    <cellStyle name="Normal 4 3 2 4 8" xfId="40092" xr:uid="{00000000-0005-0000-0000-000036A50000}"/>
    <cellStyle name="Normal 4 3 2 4 9" xfId="40093" xr:uid="{00000000-0005-0000-0000-000037A50000}"/>
    <cellStyle name="Normal 4 3 2 5" xfId="40094" xr:uid="{00000000-0005-0000-0000-000038A50000}"/>
    <cellStyle name="Normal 4 3 2 5 2" xfId="40095" xr:uid="{00000000-0005-0000-0000-000039A50000}"/>
    <cellStyle name="Normal 4 3 2 5 2 2" xfId="40096" xr:uid="{00000000-0005-0000-0000-00003AA50000}"/>
    <cellStyle name="Normal 4 3 2 5 2 3" xfId="40097" xr:uid="{00000000-0005-0000-0000-00003BA50000}"/>
    <cellStyle name="Normal 4 3 2 5 2 4" xfId="40098" xr:uid="{00000000-0005-0000-0000-00003CA50000}"/>
    <cellStyle name="Normal 4 3 2 5 2 5" xfId="40099" xr:uid="{00000000-0005-0000-0000-00003DA50000}"/>
    <cellStyle name="Normal 4 3 2 5 2 6" xfId="40100" xr:uid="{00000000-0005-0000-0000-00003EA50000}"/>
    <cellStyle name="Normal 4 3 2 5 2 7" xfId="40101" xr:uid="{00000000-0005-0000-0000-00003FA50000}"/>
    <cellStyle name="Normal 4 3 2 5 3" xfId="40102" xr:uid="{00000000-0005-0000-0000-000040A50000}"/>
    <cellStyle name="Normal 4 3 2 5 4" xfId="40103" xr:uid="{00000000-0005-0000-0000-000041A50000}"/>
    <cellStyle name="Normal 4 3 2 5 5" xfId="40104" xr:uid="{00000000-0005-0000-0000-000042A50000}"/>
    <cellStyle name="Normal 4 3 2 5 6" xfId="40105" xr:uid="{00000000-0005-0000-0000-000043A50000}"/>
    <cellStyle name="Normal 4 3 2 5 7" xfId="40106" xr:uid="{00000000-0005-0000-0000-000044A50000}"/>
    <cellStyle name="Normal 4 3 2 5 8" xfId="40107" xr:uid="{00000000-0005-0000-0000-000045A50000}"/>
    <cellStyle name="Normal 4 3 2 6" xfId="40108" xr:uid="{00000000-0005-0000-0000-000046A50000}"/>
    <cellStyle name="Normal 4 3 2 6 2" xfId="40109" xr:uid="{00000000-0005-0000-0000-000047A50000}"/>
    <cellStyle name="Normal 4 3 2 6 3" xfId="40110" xr:uid="{00000000-0005-0000-0000-000048A50000}"/>
    <cellStyle name="Normal 4 3 2 6 4" xfId="40111" xr:uid="{00000000-0005-0000-0000-000049A50000}"/>
    <cellStyle name="Normal 4 3 2 6 5" xfId="40112" xr:uid="{00000000-0005-0000-0000-00004AA50000}"/>
    <cellStyle name="Normal 4 3 2 6 6" xfId="40113" xr:uid="{00000000-0005-0000-0000-00004BA50000}"/>
    <cellStyle name="Normal 4 3 2 6 7" xfId="40114" xr:uid="{00000000-0005-0000-0000-00004CA50000}"/>
    <cellStyle name="Normal 4 3 2 7" xfId="40115" xr:uid="{00000000-0005-0000-0000-00004DA50000}"/>
    <cellStyle name="Normal 4 3 2 8" xfId="40116" xr:uid="{00000000-0005-0000-0000-00004EA50000}"/>
    <cellStyle name="Normal 4 3 2 9" xfId="40117" xr:uid="{00000000-0005-0000-0000-00004FA50000}"/>
    <cellStyle name="Normal 4 3 3" xfId="40118" xr:uid="{00000000-0005-0000-0000-000050A50000}"/>
    <cellStyle name="Normal 4 3 3 10" xfId="40119" xr:uid="{00000000-0005-0000-0000-000051A50000}"/>
    <cellStyle name="Normal 4 3 3 11" xfId="40120" xr:uid="{00000000-0005-0000-0000-000052A50000}"/>
    <cellStyle name="Normal 4 3 3 12" xfId="40121" xr:uid="{00000000-0005-0000-0000-000053A50000}"/>
    <cellStyle name="Normal 4 3 3 2" xfId="40122" xr:uid="{00000000-0005-0000-0000-000054A50000}"/>
    <cellStyle name="Normal 4 3 3 2 10" xfId="40123" xr:uid="{00000000-0005-0000-0000-000055A50000}"/>
    <cellStyle name="Normal 4 3 3 2 11" xfId="40124" xr:uid="{00000000-0005-0000-0000-000056A50000}"/>
    <cellStyle name="Normal 4 3 3 2 2" xfId="40125" xr:uid="{00000000-0005-0000-0000-000057A50000}"/>
    <cellStyle name="Normal 4 3 3 2 2 10" xfId="40126" xr:uid="{00000000-0005-0000-0000-000058A50000}"/>
    <cellStyle name="Normal 4 3 3 2 2 2" xfId="40127" xr:uid="{00000000-0005-0000-0000-000059A50000}"/>
    <cellStyle name="Normal 4 3 3 2 2 2 2" xfId="40128" xr:uid="{00000000-0005-0000-0000-00005AA50000}"/>
    <cellStyle name="Normal 4 3 3 2 2 2 2 2" xfId="40129" xr:uid="{00000000-0005-0000-0000-00005BA50000}"/>
    <cellStyle name="Normal 4 3 3 2 2 2 2 3" xfId="40130" xr:uid="{00000000-0005-0000-0000-00005CA50000}"/>
    <cellStyle name="Normal 4 3 3 2 2 2 2 4" xfId="40131" xr:uid="{00000000-0005-0000-0000-00005DA50000}"/>
    <cellStyle name="Normal 4 3 3 2 2 2 2 5" xfId="40132" xr:uid="{00000000-0005-0000-0000-00005EA50000}"/>
    <cellStyle name="Normal 4 3 3 2 2 2 2 6" xfId="40133" xr:uid="{00000000-0005-0000-0000-00005FA50000}"/>
    <cellStyle name="Normal 4 3 3 2 2 2 2 7" xfId="40134" xr:uid="{00000000-0005-0000-0000-000060A50000}"/>
    <cellStyle name="Normal 4 3 3 2 2 2 3" xfId="40135" xr:uid="{00000000-0005-0000-0000-000061A50000}"/>
    <cellStyle name="Normal 4 3 3 2 2 2 4" xfId="40136" xr:uid="{00000000-0005-0000-0000-000062A50000}"/>
    <cellStyle name="Normal 4 3 3 2 2 2 5" xfId="40137" xr:uid="{00000000-0005-0000-0000-000063A50000}"/>
    <cellStyle name="Normal 4 3 3 2 2 2 6" xfId="40138" xr:uid="{00000000-0005-0000-0000-000064A50000}"/>
    <cellStyle name="Normal 4 3 3 2 2 2 7" xfId="40139" xr:uid="{00000000-0005-0000-0000-000065A50000}"/>
    <cellStyle name="Normal 4 3 3 2 2 2 8" xfId="40140" xr:uid="{00000000-0005-0000-0000-000066A50000}"/>
    <cellStyle name="Normal 4 3 3 2 2 3" xfId="40141" xr:uid="{00000000-0005-0000-0000-000067A50000}"/>
    <cellStyle name="Normal 4 3 3 2 2 3 2" xfId="40142" xr:uid="{00000000-0005-0000-0000-000068A50000}"/>
    <cellStyle name="Normal 4 3 3 2 2 3 2 2" xfId="40143" xr:uid="{00000000-0005-0000-0000-000069A50000}"/>
    <cellStyle name="Normal 4 3 3 2 2 3 2 3" xfId="40144" xr:uid="{00000000-0005-0000-0000-00006AA50000}"/>
    <cellStyle name="Normal 4 3 3 2 2 3 2 4" xfId="40145" xr:uid="{00000000-0005-0000-0000-00006BA50000}"/>
    <cellStyle name="Normal 4 3 3 2 2 3 2 5" xfId="40146" xr:uid="{00000000-0005-0000-0000-00006CA50000}"/>
    <cellStyle name="Normal 4 3 3 2 2 3 2 6" xfId="40147" xr:uid="{00000000-0005-0000-0000-00006DA50000}"/>
    <cellStyle name="Normal 4 3 3 2 2 3 2 7" xfId="40148" xr:uid="{00000000-0005-0000-0000-00006EA50000}"/>
    <cellStyle name="Normal 4 3 3 2 2 3 3" xfId="40149" xr:uid="{00000000-0005-0000-0000-00006FA50000}"/>
    <cellStyle name="Normal 4 3 3 2 2 3 4" xfId="40150" xr:uid="{00000000-0005-0000-0000-000070A50000}"/>
    <cellStyle name="Normal 4 3 3 2 2 3 5" xfId="40151" xr:uid="{00000000-0005-0000-0000-000071A50000}"/>
    <cellStyle name="Normal 4 3 3 2 2 3 6" xfId="40152" xr:uid="{00000000-0005-0000-0000-000072A50000}"/>
    <cellStyle name="Normal 4 3 3 2 2 3 7" xfId="40153" xr:uid="{00000000-0005-0000-0000-000073A50000}"/>
    <cellStyle name="Normal 4 3 3 2 2 3 8" xfId="40154" xr:uid="{00000000-0005-0000-0000-000074A50000}"/>
    <cellStyle name="Normal 4 3 3 2 2 4" xfId="40155" xr:uid="{00000000-0005-0000-0000-000075A50000}"/>
    <cellStyle name="Normal 4 3 3 2 2 4 2" xfId="40156" xr:uid="{00000000-0005-0000-0000-000076A50000}"/>
    <cellStyle name="Normal 4 3 3 2 2 4 3" xfId="40157" xr:uid="{00000000-0005-0000-0000-000077A50000}"/>
    <cellStyle name="Normal 4 3 3 2 2 4 4" xfId="40158" xr:uid="{00000000-0005-0000-0000-000078A50000}"/>
    <cellStyle name="Normal 4 3 3 2 2 4 5" xfId="40159" xr:uid="{00000000-0005-0000-0000-000079A50000}"/>
    <cellStyle name="Normal 4 3 3 2 2 4 6" xfId="40160" xr:uid="{00000000-0005-0000-0000-00007AA50000}"/>
    <cellStyle name="Normal 4 3 3 2 2 4 7" xfId="40161" xr:uid="{00000000-0005-0000-0000-00007BA50000}"/>
    <cellStyle name="Normal 4 3 3 2 2 5" xfId="40162" xr:uid="{00000000-0005-0000-0000-00007CA50000}"/>
    <cellStyle name="Normal 4 3 3 2 2 6" xfId="40163" xr:uid="{00000000-0005-0000-0000-00007DA50000}"/>
    <cellStyle name="Normal 4 3 3 2 2 7" xfId="40164" xr:uid="{00000000-0005-0000-0000-00007EA50000}"/>
    <cellStyle name="Normal 4 3 3 2 2 8" xfId="40165" xr:uid="{00000000-0005-0000-0000-00007FA50000}"/>
    <cellStyle name="Normal 4 3 3 2 2 9" xfId="40166" xr:uid="{00000000-0005-0000-0000-000080A50000}"/>
    <cellStyle name="Normal 4 3 3 2 3" xfId="40167" xr:uid="{00000000-0005-0000-0000-000081A50000}"/>
    <cellStyle name="Normal 4 3 3 2 3 2" xfId="40168" xr:uid="{00000000-0005-0000-0000-000082A50000}"/>
    <cellStyle name="Normal 4 3 3 2 3 2 2" xfId="40169" xr:uid="{00000000-0005-0000-0000-000083A50000}"/>
    <cellStyle name="Normal 4 3 3 2 3 2 2 2" xfId="40170" xr:uid="{00000000-0005-0000-0000-000084A50000}"/>
    <cellStyle name="Normal 4 3 3 2 3 2 2 3" xfId="40171" xr:uid="{00000000-0005-0000-0000-000085A50000}"/>
    <cellStyle name="Normal 4 3 3 2 3 2 2 4" xfId="40172" xr:uid="{00000000-0005-0000-0000-000086A50000}"/>
    <cellStyle name="Normal 4 3 3 2 3 2 2 5" xfId="40173" xr:uid="{00000000-0005-0000-0000-000087A50000}"/>
    <cellStyle name="Normal 4 3 3 2 3 2 2 6" xfId="40174" xr:uid="{00000000-0005-0000-0000-000088A50000}"/>
    <cellStyle name="Normal 4 3 3 2 3 2 2 7" xfId="40175" xr:uid="{00000000-0005-0000-0000-000089A50000}"/>
    <cellStyle name="Normal 4 3 3 2 3 2 3" xfId="40176" xr:uid="{00000000-0005-0000-0000-00008AA50000}"/>
    <cellStyle name="Normal 4 3 3 2 3 2 4" xfId="40177" xr:uid="{00000000-0005-0000-0000-00008BA50000}"/>
    <cellStyle name="Normal 4 3 3 2 3 2 5" xfId="40178" xr:uid="{00000000-0005-0000-0000-00008CA50000}"/>
    <cellStyle name="Normal 4 3 3 2 3 2 6" xfId="40179" xr:uid="{00000000-0005-0000-0000-00008DA50000}"/>
    <cellStyle name="Normal 4 3 3 2 3 2 7" xfId="40180" xr:uid="{00000000-0005-0000-0000-00008EA50000}"/>
    <cellStyle name="Normal 4 3 3 2 3 2 8" xfId="40181" xr:uid="{00000000-0005-0000-0000-00008FA50000}"/>
    <cellStyle name="Normal 4 3 3 2 3 3" xfId="40182" xr:uid="{00000000-0005-0000-0000-000090A50000}"/>
    <cellStyle name="Normal 4 3 3 2 3 3 2" xfId="40183" xr:uid="{00000000-0005-0000-0000-000091A50000}"/>
    <cellStyle name="Normal 4 3 3 2 3 3 3" xfId="40184" xr:uid="{00000000-0005-0000-0000-000092A50000}"/>
    <cellStyle name="Normal 4 3 3 2 3 3 4" xfId="40185" xr:uid="{00000000-0005-0000-0000-000093A50000}"/>
    <cellStyle name="Normal 4 3 3 2 3 3 5" xfId="40186" xr:uid="{00000000-0005-0000-0000-000094A50000}"/>
    <cellStyle name="Normal 4 3 3 2 3 3 6" xfId="40187" xr:uid="{00000000-0005-0000-0000-000095A50000}"/>
    <cellStyle name="Normal 4 3 3 2 3 3 7" xfId="40188" xr:uid="{00000000-0005-0000-0000-000096A50000}"/>
    <cellStyle name="Normal 4 3 3 2 3 4" xfId="40189" xr:uid="{00000000-0005-0000-0000-000097A50000}"/>
    <cellStyle name="Normal 4 3 3 2 3 5" xfId="40190" xr:uid="{00000000-0005-0000-0000-000098A50000}"/>
    <cellStyle name="Normal 4 3 3 2 3 6" xfId="40191" xr:uid="{00000000-0005-0000-0000-000099A50000}"/>
    <cellStyle name="Normal 4 3 3 2 3 7" xfId="40192" xr:uid="{00000000-0005-0000-0000-00009AA50000}"/>
    <cellStyle name="Normal 4 3 3 2 3 8" xfId="40193" xr:uid="{00000000-0005-0000-0000-00009BA50000}"/>
    <cellStyle name="Normal 4 3 3 2 3 9" xfId="40194" xr:uid="{00000000-0005-0000-0000-00009CA50000}"/>
    <cellStyle name="Normal 4 3 3 2 4" xfId="40195" xr:uid="{00000000-0005-0000-0000-00009DA50000}"/>
    <cellStyle name="Normal 4 3 3 2 4 2" xfId="40196" xr:uid="{00000000-0005-0000-0000-00009EA50000}"/>
    <cellStyle name="Normal 4 3 3 2 4 2 2" xfId="40197" xr:uid="{00000000-0005-0000-0000-00009FA50000}"/>
    <cellStyle name="Normal 4 3 3 2 4 2 3" xfId="40198" xr:uid="{00000000-0005-0000-0000-0000A0A50000}"/>
    <cellStyle name="Normal 4 3 3 2 4 2 4" xfId="40199" xr:uid="{00000000-0005-0000-0000-0000A1A50000}"/>
    <cellStyle name="Normal 4 3 3 2 4 2 5" xfId="40200" xr:uid="{00000000-0005-0000-0000-0000A2A50000}"/>
    <cellStyle name="Normal 4 3 3 2 4 2 6" xfId="40201" xr:uid="{00000000-0005-0000-0000-0000A3A50000}"/>
    <cellStyle name="Normal 4 3 3 2 4 2 7" xfId="40202" xr:uid="{00000000-0005-0000-0000-0000A4A50000}"/>
    <cellStyle name="Normal 4 3 3 2 4 3" xfId="40203" xr:uid="{00000000-0005-0000-0000-0000A5A50000}"/>
    <cellStyle name="Normal 4 3 3 2 4 4" xfId="40204" xr:uid="{00000000-0005-0000-0000-0000A6A50000}"/>
    <cellStyle name="Normal 4 3 3 2 4 5" xfId="40205" xr:uid="{00000000-0005-0000-0000-0000A7A50000}"/>
    <cellStyle name="Normal 4 3 3 2 4 6" xfId="40206" xr:uid="{00000000-0005-0000-0000-0000A8A50000}"/>
    <cellStyle name="Normal 4 3 3 2 4 7" xfId="40207" xr:uid="{00000000-0005-0000-0000-0000A9A50000}"/>
    <cellStyle name="Normal 4 3 3 2 4 8" xfId="40208" xr:uid="{00000000-0005-0000-0000-0000AAA50000}"/>
    <cellStyle name="Normal 4 3 3 2 5" xfId="40209" xr:uid="{00000000-0005-0000-0000-0000ABA50000}"/>
    <cellStyle name="Normal 4 3 3 2 5 2" xfId="40210" xr:uid="{00000000-0005-0000-0000-0000ACA50000}"/>
    <cellStyle name="Normal 4 3 3 2 5 3" xfId="40211" xr:uid="{00000000-0005-0000-0000-0000ADA50000}"/>
    <cellStyle name="Normal 4 3 3 2 5 4" xfId="40212" xr:uid="{00000000-0005-0000-0000-0000AEA50000}"/>
    <cellStyle name="Normal 4 3 3 2 5 5" xfId="40213" xr:uid="{00000000-0005-0000-0000-0000AFA50000}"/>
    <cellStyle name="Normal 4 3 3 2 5 6" xfId="40214" xr:uid="{00000000-0005-0000-0000-0000B0A50000}"/>
    <cellStyle name="Normal 4 3 3 2 5 7" xfId="40215" xr:uid="{00000000-0005-0000-0000-0000B1A50000}"/>
    <cellStyle name="Normal 4 3 3 2 6" xfId="40216" xr:uid="{00000000-0005-0000-0000-0000B2A50000}"/>
    <cellStyle name="Normal 4 3 3 2 7" xfId="40217" xr:uid="{00000000-0005-0000-0000-0000B3A50000}"/>
    <cellStyle name="Normal 4 3 3 2 8" xfId="40218" xr:uid="{00000000-0005-0000-0000-0000B4A50000}"/>
    <cellStyle name="Normal 4 3 3 2 9" xfId="40219" xr:uid="{00000000-0005-0000-0000-0000B5A50000}"/>
    <cellStyle name="Normal 4 3 3 3" xfId="40220" xr:uid="{00000000-0005-0000-0000-0000B6A50000}"/>
    <cellStyle name="Normal 4 3 3 3 10" xfId="40221" xr:uid="{00000000-0005-0000-0000-0000B7A50000}"/>
    <cellStyle name="Normal 4 3 3 3 2" xfId="40222" xr:uid="{00000000-0005-0000-0000-0000B8A50000}"/>
    <cellStyle name="Normal 4 3 3 3 2 2" xfId="40223" xr:uid="{00000000-0005-0000-0000-0000B9A50000}"/>
    <cellStyle name="Normal 4 3 3 3 2 2 2" xfId="40224" xr:uid="{00000000-0005-0000-0000-0000BAA50000}"/>
    <cellStyle name="Normal 4 3 3 3 2 2 3" xfId="40225" xr:uid="{00000000-0005-0000-0000-0000BBA50000}"/>
    <cellStyle name="Normal 4 3 3 3 2 2 4" xfId="40226" xr:uid="{00000000-0005-0000-0000-0000BCA50000}"/>
    <cellStyle name="Normal 4 3 3 3 2 2 5" xfId="40227" xr:uid="{00000000-0005-0000-0000-0000BDA50000}"/>
    <cellStyle name="Normal 4 3 3 3 2 2 6" xfId="40228" xr:uid="{00000000-0005-0000-0000-0000BEA50000}"/>
    <cellStyle name="Normal 4 3 3 3 2 2 7" xfId="40229" xr:uid="{00000000-0005-0000-0000-0000BFA50000}"/>
    <cellStyle name="Normal 4 3 3 3 2 3" xfId="40230" xr:uid="{00000000-0005-0000-0000-0000C0A50000}"/>
    <cellStyle name="Normal 4 3 3 3 2 4" xfId="40231" xr:uid="{00000000-0005-0000-0000-0000C1A50000}"/>
    <cellStyle name="Normal 4 3 3 3 2 5" xfId="40232" xr:uid="{00000000-0005-0000-0000-0000C2A50000}"/>
    <cellStyle name="Normal 4 3 3 3 2 6" xfId="40233" xr:uid="{00000000-0005-0000-0000-0000C3A50000}"/>
    <cellStyle name="Normal 4 3 3 3 2 7" xfId="40234" xr:uid="{00000000-0005-0000-0000-0000C4A50000}"/>
    <cellStyle name="Normal 4 3 3 3 2 8" xfId="40235" xr:uid="{00000000-0005-0000-0000-0000C5A50000}"/>
    <cellStyle name="Normal 4 3 3 3 3" xfId="40236" xr:uid="{00000000-0005-0000-0000-0000C6A50000}"/>
    <cellStyle name="Normal 4 3 3 3 3 2" xfId="40237" xr:uid="{00000000-0005-0000-0000-0000C7A50000}"/>
    <cellStyle name="Normal 4 3 3 3 3 2 2" xfId="40238" xr:uid="{00000000-0005-0000-0000-0000C8A50000}"/>
    <cellStyle name="Normal 4 3 3 3 3 2 3" xfId="40239" xr:uid="{00000000-0005-0000-0000-0000C9A50000}"/>
    <cellStyle name="Normal 4 3 3 3 3 2 4" xfId="40240" xr:uid="{00000000-0005-0000-0000-0000CAA50000}"/>
    <cellStyle name="Normal 4 3 3 3 3 2 5" xfId="40241" xr:uid="{00000000-0005-0000-0000-0000CBA50000}"/>
    <cellStyle name="Normal 4 3 3 3 3 2 6" xfId="40242" xr:uid="{00000000-0005-0000-0000-0000CCA50000}"/>
    <cellStyle name="Normal 4 3 3 3 3 2 7" xfId="40243" xr:uid="{00000000-0005-0000-0000-0000CDA50000}"/>
    <cellStyle name="Normal 4 3 3 3 3 3" xfId="40244" xr:uid="{00000000-0005-0000-0000-0000CEA50000}"/>
    <cellStyle name="Normal 4 3 3 3 3 4" xfId="40245" xr:uid="{00000000-0005-0000-0000-0000CFA50000}"/>
    <cellStyle name="Normal 4 3 3 3 3 5" xfId="40246" xr:uid="{00000000-0005-0000-0000-0000D0A50000}"/>
    <cellStyle name="Normal 4 3 3 3 3 6" xfId="40247" xr:uid="{00000000-0005-0000-0000-0000D1A50000}"/>
    <cellStyle name="Normal 4 3 3 3 3 7" xfId="40248" xr:uid="{00000000-0005-0000-0000-0000D2A50000}"/>
    <cellStyle name="Normal 4 3 3 3 3 8" xfId="40249" xr:uid="{00000000-0005-0000-0000-0000D3A50000}"/>
    <cellStyle name="Normal 4 3 3 3 4" xfId="40250" xr:uid="{00000000-0005-0000-0000-0000D4A50000}"/>
    <cellStyle name="Normal 4 3 3 3 4 2" xfId="40251" xr:uid="{00000000-0005-0000-0000-0000D5A50000}"/>
    <cellStyle name="Normal 4 3 3 3 4 3" xfId="40252" xr:uid="{00000000-0005-0000-0000-0000D6A50000}"/>
    <cellStyle name="Normal 4 3 3 3 4 4" xfId="40253" xr:uid="{00000000-0005-0000-0000-0000D7A50000}"/>
    <cellStyle name="Normal 4 3 3 3 4 5" xfId="40254" xr:uid="{00000000-0005-0000-0000-0000D8A50000}"/>
    <cellStyle name="Normal 4 3 3 3 4 6" xfId="40255" xr:uid="{00000000-0005-0000-0000-0000D9A50000}"/>
    <cellStyle name="Normal 4 3 3 3 4 7" xfId="40256" xr:uid="{00000000-0005-0000-0000-0000DAA50000}"/>
    <cellStyle name="Normal 4 3 3 3 5" xfId="40257" xr:uid="{00000000-0005-0000-0000-0000DBA50000}"/>
    <cellStyle name="Normal 4 3 3 3 6" xfId="40258" xr:uid="{00000000-0005-0000-0000-0000DCA50000}"/>
    <cellStyle name="Normal 4 3 3 3 7" xfId="40259" xr:uid="{00000000-0005-0000-0000-0000DDA50000}"/>
    <cellStyle name="Normal 4 3 3 3 8" xfId="40260" xr:uid="{00000000-0005-0000-0000-0000DEA50000}"/>
    <cellStyle name="Normal 4 3 3 3 9" xfId="40261" xr:uid="{00000000-0005-0000-0000-0000DFA50000}"/>
    <cellStyle name="Normal 4 3 3 4" xfId="40262" xr:uid="{00000000-0005-0000-0000-0000E0A50000}"/>
    <cellStyle name="Normal 4 3 3 4 2" xfId="40263" xr:uid="{00000000-0005-0000-0000-0000E1A50000}"/>
    <cellStyle name="Normal 4 3 3 4 2 2" xfId="40264" xr:uid="{00000000-0005-0000-0000-0000E2A50000}"/>
    <cellStyle name="Normal 4 3 3 4 2 2 2" xfId="40265" xr:uid="{00000000-0005-0000-0000-0000E3A50000}"/>
    <cellStyle name="Normal 4 3 3 4 2 2 3" xfId="40266" xr:uid="{00000000-0005-0000-0000-0000E4A50000}"/>
    <cellStyle name="Normal 4 3 3 4 2 2 4" xfId="40267" xr:uid="{00000000-0005-0000-0000-0000E5A50000}"/>
    <cellStyle name="Normal 4 3 3 4 2 2 5" xfId="40268" xr:uid="{00000000-0005-0000-0000-0000E6A50000}"/>
    <cellStyle name="Normal 4 3 3 4 2 2 6" xfId="40269" xr:uid="{00000000-0005-0000-0000-0000E7A50000}"/>
    <cellStyle name="Normal 4 3 3 4 2 2 7" xfId="40270" xr:uid="{00000000-0005-0000-0000-0000E8A50000}"/>
    <cellStyle name="Normal 4 3 3 4 2 3" xfId="40271" xr:uid="{00000000-0005-0000-0000-0000E9A50000}"/>
    <cellStyle name="Normal 4 3 3 4 2 4" xfId="40272" xr:uid="{00000000-0005-0000-0000-0000EAA50000}"/>
    <cellStyle name="Normal 4 3 3 4 2 5" xfId="40273" xr:uid="{00000000-0005-0000-0000-0000EBA50000}"/>
    <cellStyle name="Normal 4 3 3 4 2 6" xfId="40274" xr:uid="{00000000-0005-0000-0000-0000ECA50000}"/>
    <cellStyle name="Normal 4 3 3 4 2 7" xfId="40275" xr:uid="{00000000-0005-0000-0000-0000EDA50000}"/>
    <cellStyle name="Normal 4 3 3 4 2 8" xfId="40276" xr:uid="{00000000-0005-0000-0000-0000EEA50000}"/>
    <cellStyle name="Normal 4 3 3 4 3" xfId="40277" xr:uid="{00000000-0005-0000-0000-0000EFA50000}"/>
    <cellStyle name="Normal 4 3 3 4 3 2" xfId="40278" xr:uid="{00000000-0005-0000-0000-0000F0A50000}"/>
    <cellStyle name="Normal 4 3 3 4 3 3" xfId="40279" xr:uid="{00000000-0005-0000-0000-0000F1A50000}"/>
    <cellStyle name="Normal 4 3 3 4 3 4" xfId="40280" xr:uid="{00000000-0005-0000-0000-0000F2A50000}"/>
    <cellStyle name="Normal 4 3 3 4 3 5" xfId="40281" xr:uid="{00000000-0005-0000-0000-0000F3A50000}"/>
    <cellStyle name="Normal 4 3 3 4 3 6" xfId="40282" xr:uid="{00000000-0005-0000-0000-0000F4A50000}"/>
    <cellStyle name="Normal 4 3 3 4 3 7" xfId="40283" xr:uid="{00000000-0005-0000-0000-0000F5A50000}"/>
    <cellStyle name="Normal 4 3 3 4 4" xfId="40284" xr:uid="{00000000-0005-0000-0000-0000F6A50000}"/>
    <cellStyle name="Normal 4 3 3 4 5" xfId="40285" xr:uid="{00000000-0005-0000-0000-0000F7A50000}"/>
    <cellStyle name="Normal 4 3 3 4 6" xfId="40286" xr:uid="{00000000-0005-0000-0000-0000F8A50000}"/>
    <cellStyle name="Normal 4 3 3 4 7" xfId="40287" xr:uid="{00000000-0005-0000-0000-0000F9A50000}"/>
    <cellStyle name="Normal 4 3 3 4 8" xfId="40288" xr:uid="{00000000-0005-0000-0000-0000FAA50000}"/>
    <cellStyle name="Normal 4 3 3 4 9" xfId="40289" xr:uid="{00000000-0005-0000-0000-0000FBA50000}"/>
    <cellStyle name="Normal 4 3 3 5" xfId="40290" xr:uid="{00000000-0005-0000-0000-0000FCA50000}"/>
    <cellStyle name="Normal 4 3 3 5 2" xfId="40291" xr:uid="{00000000-0005-0000-0000-0000FDA50000}"/>
    <cellStyle name="Normal 4 3 3 5 2 2" xfId="40292" xr:uid="{00000000-0005-0000-0000-0000FEA50000}"/>
    <cellStyle name="Normal 4 3 3 5 2 3" xfId="40293" xr:uid="{00000000-0005-0000-0000-0000FFA50000}"/>
    <cellStyle name="Normal 4 3 3 5 2 4" xfId="40294" xr:uid="{00000000-0005-0000-0000-000000A60000}"/>
    <cellStyle name="Normal 4 3 3 5 2 5" xfId="40295" xr:uid="{00000000-0005-0000-0000-000001A60000}"/>
    <cellStyle name="Normal 4 3 3 5 2 6" xfId="40296" xr:uid="{00000000-0005-0000-0000-000002A60000}"/>
    <cellStyle name="Normal 4 3 3 5 2 7" xfId="40297" xr:uid="{00000000-0005-0000-0000-000003A60000}"/>
    <cellStyle name="Normal 4 3 3 5 3" xfId="40298" xr:uid="{00000000-0005-0000-0000-000004A60000}"/>
    <cellStyle name="Normal 4 3 3 5 4" xfId="40299" xr:uid="{00000000-0005-0000-0000-000005A60000}"/>
    <cellStyle name="Normal 4 3 3 5 5" xfId="40300" xr:uid="{00000000-0005-0000-0000-000006A60000}"/>
    <cellStyle name="Normal 4 3 3 5 6" xfId="40301" xr:uid="{00000000-0005-0000-0000-000007A60000}"/>
    <cellStyle name="Normal 4 3 3 5 7" xfId="40302" xr:uid="{00000000-0005-0000-0000-000008A60000}"/>
    <cellStyle name="Normal 4 3 3 5 8" xfId="40303" xr:uid="{00000000-0005-0000-0000-000009A60000}"/>
    <cellStyle name="Normal 4 3 3 6" xfId="40304" xr:uid="{00000000-0005-0000-0000-00000AA60000}"/>
    <cellStyle name="Normal 4 3 3 6 2" xfId="40305" xr:uid="{00000000-0005-0000-0000-00000BA60000}"/>
    <cellStyle name="Normal 4 3 3 6 3" xfId="40306" xr:uid="{00000000-0005-0000-0000-00000CA60000}"/>
    <cellStyle name="Normal 4 3 3 6 4" xfId="40307" xr:uid="{00000000-0005-0000-0000-00000DA60000}"/>
    <cellStyle name="Normal 4 3 3 6 5" xfId="40308" xr:uid="{00000000-0005-0000-0000-00000EA60000}"/>
    <cellStyle name="Normal 4 3 3 6 6" xfId="40309" xr:uid="{00000000-0005-0000-0000-00000FA60000}"/>
    <cellStyle name="Normal 4 3 3 6 7" xfId="40310" xr:uid="{00000000-0005-0000-0000-000010A60000}"/>
    <cellStyle name="Normal 4 3 3 7" xfId="40311" xr:uid="{00000000-0005-0000-0000-000011A60000}"/>
    <cellStyle name="Normal 4 3 3 8" xfId="40312" xr:uid="{00000000-0005-0000-0000-000012A60000}"/>
    <cellStyle name="Normal 4 3 3 9" xfId="40313" xr:uid="{00000000-0005-0000-0000-000013A60000}"/>
    <cellStyle name="Normal 4 3 4" xfId="40314" xr:uid="{00000000-0005-0000-0000-000014A60000}"/>
    <cellStyle name="Normal 4 3 4 10" xfId="40315" xr:uid="{00000000-0005-0000-0000-000015A60000}"/>
    <cellStyle name="Normal 4 3 4 11" xfId="40316" xr:uid="{00000000-0005-0000-0000-000016A60000}"/>
    <cellStyle name="Normal 4 3 4 12" xfId="57945" xr:uid="{00000000-0005-0000-0000-000017A60000}"/>
    <cellStyle name="Normal 4 3 4 2" xfId="40317" xr:uid="{00000000-0005-0000-0000-000018A60000}"/>
    <cellStyle name="Normal 4 3 4 2 10" xfId="40318" xr:uid="{00000000-0005-0000-0000-000019A60000}"/>
    <cellStyle name="Normal 4 3 4 2 2" xfId="40319" xr:uid="{00000000-0005-0000-0000-00001AA60000}"/>
    <cellStyle name="Normal 4 3 4 2 2 2" xfId="40320" xr:uid="{00000000-0005-0000-0000-00001BA60000}"/>
    <cellStyle name="Normal 4 3 4 2 2 2 2" xfId="40321" xr:uid="{00000000-0005-0000-0000-00001CA60000}"/>
    <cellStyle name="Normal 4 3 4 2 2 2 3" xfId="40322" xr:uid="{00000000-0005-0000-0000-00001DA60000}"/>
    <cellStyle name="Normal 4 3 4 2 2 2 4" xfId="40323" xr:uid="{00000000-0005-0000-0000-00001EA60000}"/>
    <cellStyle name="Normal 4 3 4 2 2 2 5" xfId="40324" xr:uid="{00000000-0005-0000-0000-00001FA60000}"/>
    <cellStyle name="Normal 4 3 4 2 2 2 6" xfId="40325" xr:uid="{00000000-0005-0000-0000-000020A60000}"/>
    <cellStyle name="Normal 4 3 4 2 2 2 7" xfId="40326" xr:uid="{00000000-0005-0000-0000-000021A60000}"/>
    <cellStyle name="Normal 4 3 4 2 2 3" xfId="40327" xr:uid="{00000000-0005-0000-0000-000022A60000}"/>
    <cellStyle name="Normal 4 3 4 2 2 4" xfId="40328" xr:uid="{00000000-0005-0000-0000-000023A60000}"/>
    <cellStyle name="Normal 4 3 4 2 2 5" xfId="40329" xr:uid="{00000000-0005-0000-0000-000024A60000}"/>
    <cellStyle name="Normal 4 3 4 2 2 6" xfId="40330" xr:uid="{00000000-0005-0000-0000-000025A60000}"/>
    <cellStyle name="Normal 4 3 4 2 2 7" xfId="40331" xr:uid="{00000000-0005-0000-0000-000026A60000}"/>
    <cellStyle name="Normal 4 3 4 2 2 8" xfId="40332" xr:uid="{00000000-0005-0000-0000-000027A60000}"/>
    <cellStyle name="Normal 4 3 4 2 3" xfId="40333" xr:uid="{00000000-0005-0000-0000-000028A60000}"/>
    <cellStyle name="Normal 4 3 4 2 3 2" xfId="40334" xr:uid="{00000000-0005-0000-0000-000029A60000}"/>
    <cellStyle name="Normal 4 3 4 2 3 2 2" xfId="40335" xr:uid="{00000000-0005-0000-0000-00002AA60000}"/>
    <cellStyle name="Normal 4 3 4 2 3 2 3" xfId="40336" xr:uid="{00000000-0005-0000-0000-00002BA60000}"/>
    <cellStyle name="Normal 4 3 4 2 3 2 4" xfId="40337" xr:uid="{00000000-0005-0000-0000-00002CA60000}"/>
    <cellStyle name="Normal 4 3 4 2 3 2 5" xfId="40338" xr:uid="{00000000-0005-0000-0000-00002DA60000}"/>
    <cellStyle name="Normal 4 3 4 2 3 2 6" xfId="40339" xr:uid="{00000000-0005-0000-0000-00002EA60000}"/>
    <cellStyle name="Normal 4 3 4 2 3 2 7" xfId="40340" xr:uid="{00000000-0005-0000-0000-00002FA60000}"/>
    <cellStyle name="Normal 4 3 4 2 3 3" xfId="40341" xr:uid="{00000000-0005-0000-0000-000030A60000}"/>
    <cellStyle name="Normal 4 3 4 2 3 4" xfId="40342" xr:uid="{00000000-0005-0000-0000-000031A60000}"/>
    <cellStyle name="Normal 4 3 4 2 3 5" xfId="40343" xr:uid="{00000000-0005-0000-0000-000032A60000}"/>
    <cellStyle name="Normal 4 3 4 2 3 6" xfId="40344" xr:uid="{00000000-0005-0000-0000-000033A60000}"/>
    <cellStyle name="Normal 4 3 4 2 3 7" xfId="40345" xr:uid="{00000000-0005-0000-0000-000034A60000}"/>
    <cellStyle name="Normal 4 3 4 2 3 8" xfId="40346" xr:uid="{00000000-0005-0000-0000-000035A60000}"/>
    <cellStyle name="Normal 4 3 4 2 4" xfId="40347" xr:uid="{00000000-0005-0000-0000-000036A60000}"/>
    <cellStyle name="Normal 4 3 4 2 4 2" xfId="40348" xr:uid="{00000000-0005-0000-0000-000037A60000}"/>
    <cellStyle name="Normal 4 3 4 2 4 3" xfId="40349" xr:uid="{00000000-0005-0000-0000-000038A60000}"/>
    <cellStyle name="Normal 4 3 4 2 4 4" xfId="40350" xr:uid="{00000000-0005-0000-0000-000039A60000}"/>
    <cellStyle name="Normal 4 3 4 2 4 5" xfId="40351" xr:uid="{00000000-0005-0000-0000-00003AA60000}"/>
    <cellStyle name="Normal 4 3 4 2 4 6" xfId="40352" xr:uid="{00000000-0005-0000-0000-00003BA60000}"/>
    <cellStyle name="Normal 4 3 4 2 4 7" xfId="40353" xr:uid="{00000000-0005-0000-0000-00003CA60000}"/>
    <cellStyle name="Normal 4 3 4 2 5" xfId="40354" xr:uid="{00000000-0005-0000-0000-00003DA60000}"/>
    <cellStyle name="Normal 4 3 4 2 6" xfId="40355" xr:uid="{00000000-0005-0000-0000-00003EA60000}"/>
    <cellStyle name="Normal 4 3 4 2 7" xfId="40356" xr:uid="{00000000-0005-0000-0000-00003FA60000}"/>
    <cellStyle name="Normal 4 3 4 2 8" xfId="40357" xr:uid="{00000000-0005-0000-0000-000040A60000}"/>
    <cellStyle name="Normal 4 3 4 2 9" xfId="40358" xr:uid="{00000000-0005-0000-0000-000041A60000}"/>
    <cellStyle name="Normal 4 3 4 3" xfId="40359" xr:uid="{00000000-0005-0000-0000-000042A60000}"/>
    <cellStyle name="Normal 4 3 4 3 2" xfId="40360" xr:uid="{00000000-0005-0000-0000-000043A60000}"/>
    <cellStyle name="Normal 4 3 4 3 2 2" xfId="40361" xr:uid="{00000000-0005-0000-0000-000044A60000}"/>
    <cellStyle name="Normal 4 3 4 3 2 2 2" xfId="40362" xr:uid="{00000000-0005-0000-0000-000045A60000}"/>
    <cellStyle name="Normal 4 3 4 3 2 2 3" xfId="40363" xr:uid="{00000000-0005-0000-0000-000046A60000}"/>
    <cellStyle name="Normal 4 3 4 3 2 2 4" xfId="40364" xr:uid="{00000000-0005-0000-0000-000047A60000}"/>
    <cellStyle name="Normal 4 3 4 3 2 2 5" xfId="40365" xr:uid="{00000000-0005-0000-0000-000048A60000}"/>
    <cellStyle name="Normal 4 3 4 3 2 2 6" xfId="40366" xr:uid="{00000000-0005-0000-0000-000049A60000}"/>
    <cellStyle name="Normal 4 3 4 3 2 2 7" xfId="40367" xr:uid="{00000000-0005-0000-0000-00004AA60000}"/>
    <cellStyle name="Normal 4 3 4 3 2 3" xfId="40368" xr:uid="{00000000-0005-0000-0000-00004BA60000}"/>
    <cellStyle name="Normal 4 3 4 3 2 4" xfId="40369" xr:uid="{00000000-0005-0000-0000-00004CA60000}"/>
    <cellStyle name="Normal 4 3 4 3 2 5" xfId="40370" xr:uid="{00000000-0005-0000-0000-00004DA60000}"/>
    <cellStyle name="Normal 4 3 4 3 2 6" xfId="40371" xr:uid="{00000000-0005-0000-0000-00004EA60000}"/>
    <cellStyle name="Normal 4 3 4 3 2 7" xfId="40372" xr:uid="{00000000-0005-0000-0000-00004FA60000}"/>
    <cellStyle name="Normal 4 3 4 3 2 8" xfId="40373" xr:uid="{00000000-0005-0000-0000-000050A60000}"/>
    <cellStyle name="Normal 4 3 4 3 3" xfId="40374" xr:uid="{00000000-0005-0000-0000-000051A60000}"/>
    <cellStyle name="Normal 4 3 4 3 3 2" xfId="40375" xr:uid="{00000000-0005-0000-0000-000052A60000}"/>
    <cellStyle name="Normal 4 3 4 3 3 3" xfId="40376" xr:uid="{00000000-0005-0000-0000-000053A60000}"/>
    <cellStyle name="Normal 4 3 4 3 3 4" xfId="40377" xr:uid="{00000000-0005-0000-0000-000054A60000}"/>
    <cellStyle name="Normal 4 3 4 3 3 5" xfId="40378" xr:uid="{00000000-0005-0000-0000-000055A60000}"/>
    <cellStyle name="Normal 4 3 4 3 3 6" xfId="40379" xr:uid="{00000000-0005-0000-0000-000056A60000}"/>
    <cellStyle name="Normal 4 3 4 3 3 7" xfId="40380" xr:uid="{00000000-0005-0000-0000-000057A60000}"/>
    <cellStyle name="Normal 4 3 4 3 4" xfId="40381" xr:uid="{00000000-0005-0000-0000-000058A60000}"/>
    <cellStyle name="Normal 4 3 4 3 5" xfId="40382" xr:uid="{00000000-0005-0000-0000-000059A60000}"/>
    <cellStyle name="Normal 4 3 4 3 6" xfId="40383" xr:uid="{00000000-0005-0000-0000-00005AA60000}"/>
    <cellStyle name="Normal 4 3 4 3 7" xfId="40384" xr:uid="{00000000-0005-0000-0000-00005BA60000}"/>
    <cellStyle name="Normal 4 3 4 3 8" xfId="40385" xr:uid="{00000000-0005-0000-0000-00005CA60000}"/>
    <cellStyle name="Normal 4 3 4 3 9" xfId="40386" xr:uid="{00000000-0005-0000-0000-00005DA60000}"/>
    <cellStyle name="Normal 4 3 4 4" xfId="40387" xr:uid="{00000000-0005-0000-0000-00005EA60000}"/>
    <cellStyle name="Normal 4 3 4 4 2" xfId="40388" xr:uid="{00000000-0005-0000-0000-00005FA60000}"/>
    <cellStyle name="Normal 4 3 4 4 2 2" xfId="40389" xr:uid="{00000000-0005-0000-0000-000060A60000}"/>
    <cellStyle name="Normal 4 3 4 4 2 3" xfId="40390" xr:uid="{00000000-0005-0000-0000-000061A60000}"/>
    <cellStyle name="Normal 4 3 4 4 2 4" xfId="40391" xr:uid="{00000000-0005-0000-0000-000062A60000}"/>
    <cellStyle name="Normal 4 3 4 4 2 5" xfId="40392" xr:uid="{00000000-0005-0000-0000-000063A60000}"/>
    <cellStyle name="Normal 4 3 4 4 2 6" xfId="40393" xr:uid="{00000000-0005-0000-0000-000064A60000}"/>
    <cellStyle name="Normal 4 3 4 4 2 7" xfId="40394" xr:uid="{00000000-0005-0000-0000-000065A60000}"/>
    <cellStyle name="Normal 4 3 4 4 3" xfId="40395" xr:uid="{00000000-0005-0000-0000-000066A60000}"/>
    <cellStyle name="Normal 4 3 4 4 4" xfId="40396" xr:uid="{00000000-0005-0000-0000-000067A60000}"/>
    <cellStyle name="Normal 4 3 4 4 5" xfId="40397" xr:uid="{00000000-0005-0000-0000-000068A60000}"/>
    <cellStyle name="Normal 4 3 4 4 6" xfId="40398" xr:uid="{00000000-0005-0000-0000-000069A60000}"/>
    <cellStyle name="Normal 4 3 4 4 7" xfId="40399" xr:uid="{00000000-0005-0000-0000-00006AA60000}"/>
    <cellStyle name="Normal 4 3 4 4 8" xfId="40400" xr:uid="{00000000-0005-0000-0000-00006BA60000}"/>
    <cellStyle name="Normal 4 3 4 5" xfId="40401" xr:uid="{00000000-0005-0000-0000-00006CA60000}"/>
    <cellStyle name="Normal 4 3 4 5 2" xfId="40402" xr:uid="{00000000-0005-0000-0000-00006DA60000}"/>
    <cellStyle name="Normal 4 3 4 5 3" xfId="40403" xr:uid="{00000000-0005-0000-0000-00006EA60000}"/>
    <cellStyle name="Normal 4 3 4 5 4" xfId="40404" xr:uid="{00000000-0005-0000-0000-00006FA60000}"/>
    <cellStyle name="Normal 4 3 4 5 5" xfId="40405" xr:uid="{00000000-0005-0000-0000-000070A60000}"/>
    <cellStyle name="Normal 4 3 4 5 6" xfId="40406" xr:uid="{00000000-0005-0000-0000-000071A60000}"/>
    <cellStyle name="Normal 4 3 4 5 7" xfId="40407" xr:uid="{00000000-0005-0000-0000-000072A60000}"/>
    <cellStyle name="Normal 4 3 4 6" xfId="40408" xr:uid="{00000000-0005-0000-0000-000073A60000}"/>
    <cellStyle name="Normal 4 3 4 7" xfId="40409" xr:uid="{00000000-0005-0000-0000-000074A60000}"/>
    <cellStyle name="Normal 4 3 4 8" xfId="40410" xr:uid="{00000000-0005-0000-0000-000075A60000}"/>
    <cellStyle name="Normal 4 3 4 9" xfId="40411" xr:uid="{00000000-0005-0000-0000-000076A60000}"/>
    <cellStyle name="Normal 4 3 5" xfId="40412" xr:uid="{00000000-0005-0000-0000-000077A60000}"/>
    <cellStyle name="Normal 4 3 5 10" xfId="40413" xr:uid="{00000000-0005-0000-0000-000078A60000}"/>
    <cellStyle name="Normal 4 3 5 11" xfId="40414" xr:uid="{00000000-0005-0000-0000-000079A60000}"/>
    <cellStyle name="Normal 4 3 5 2" xfId="40415" xr:uid="{00000000-0005-0000-0000-00007AA60000}"/>
    <cellStyle name="Normal 4 3 5 2 10" xfId="40416" xr:uid="{00000000-0005-0000-0000-00007BA60000}"/>
    <cellStyle name="Normal 4 3 5 2 2" xfId="40417" xr:uid="{00000000-0005-0000-0000-00007CA60000}"/>
    <cellStyle name="Normal 4 3 5 2 2 2" xfId="40418" xr:uid="{00000000-0005-0000-0000-00007DA60000}"/>
    <cellStyle name="Normal 4 3 5 2 2 2 2" xfId="40419" xr:uid="{00000000-0005-0000-0000-00007EA60000}"/>
    <cellStyle name="Normal 4 3 5 2 2 2 3" xfId="40420" xr:uid="{00000000-0005-0000-0000-00007FA60000}"/>
    <cellStyle name="Normal 4 3 5 2 2 2 4" xfId="40421" xr:uid="{00000000-0005-0000-0000-000080A60000}"/>
    <cellStyle name="Normal 4 3 5 2 2 2 5" xfId="40422" xr:uid="{00000000-0005-0000-0000-000081A60000}"/>
    <cellStyle name="Normal 4 3 5 2 2 2 6" xfId="40423" xr:uid="{00000000-0005-0000-0000-000082A60000}"/>
    <cellStyle name="Normal 4 3 5 2 2 2 7" xfId="40424" xr:uid="{00000000-0005-0000-0000-000083A60000}"/>
    <cellStyle name="Normal 4 3 5 2 2 3" xfId="40425" xr:uid="{00000000-0005-0000-0000-000084A60000}"/>
    <cellStyle name="Normal 4 3 5 2 2 4" xfId="40426" xr:uid="{00000000-0005-0000-0000-000085A60000}"/>
    <cellStyle name="Normal 4 3 5 2 2 5" xfId="40427" xr:uid="{00000000-0005-0000-0000-000086A60000}"/>
    <cellStyle name="Normal 4 3 5 2 2 6" xfId="40428" xr:uid="{00000000-0005-0000-0000-000087A60000}"/>
    <cellStyle name="Normal 4 3 5 2 2 7" xfId="40429" xr:uid="{00000000-0005-0000-0000-000088A60000}"/>
    <cellStyle name="Normal 4 3 5 2 2 8" xfId="40430" xr:uid="{00000000-0005-0000-0000-000089A60000}"/>
    <cellStyle name="Normal 4 3 5 2 3" xfId="40431" xr:uid="{00000000-0005-0000-0000-00008AA60000}"/>
    <cellStyle name="Normal 4 3 5 2 3 2" xfId="40432" xr:uid="{00000000-0005-0000-0000-00008BA60000}"/>
    <cellStyle name="Normal 4 3 5 2 3 2 2" xfId="40433" xr:uid="{00000000-0005-0000-0000-00008CA60000}"/>
    <cellStyle name="Normal 4 3 5 2 3 2 3" xfId="40434" xr:uid="{00000000-0005-0000-0000-00008DA60000}"/>
    <cellStyle name="Normal 4 3 5 2 3 2 4" xfId="40435" xr:uid="{00000000-0005-0000-0000-00008EA60000}"/>
    <cellStyle name="Normal 4 3 5 2 3 2 5" xfId="40436" xr:uid="{00000000-0005-0000-0000-00008FA60000}"/>
    <cellStyle name="Normal 4 3 5 2 3 2 6" xfId="40437" xr:uid="{00000000-0005-0000-0000-000090A60000}"/>
    <cellStyle name="Normal 4 3 5 2 3 2 7" xfId="40438" xr:uid="{00000000-0005-0000-0000-000091A60000}"/>
    <cellStyle name="Normal 4 3 5 2 3 3" xfId="40439" xr:uid="{00000000-0005-0000-0000-000092A60000}"/>
    <cellStyle name="Normal 4 3 5 2 3 4" xfId="40440" xr:uid="{00000000-0005-0000-0000-000093A60000}"/>
    <cellStyle name="Normal 4 3 5 2 3 5" xfId="40441" xr:uid="{00000000-0005-0000-0000-000094A60000}"/>
    <cellStyle name="Normal 4 3 5 2 3 6" xfId="40442" xr:uid="{00000000-0005-0000-0000-000095A60000}"/>
    <cellStyle name="Normal 4 3 5 2 3 7" xfId="40443" xr:uid="{00000000-0005-0000-0000-000096A60000}"/>
    <cellStyle name="Normal 4 3 5 2 3 8" xfId="40444" xr:uid="{00000000-0005-0000-0000-000097A60000}"/>
    <cellStyle name="Normal 4 3 5 2 4" xfId="40445" xr:uid="{00000000-0005-0000-0000-000098A60000}"/>
    <cellStyle name="Normal 4 3 5 2 4 2" xfId="40446" xr:uid="{00000000-0005-0000-0000-000099A60000}"/>
    <cellStyle name="Normal 4 3 5 2 4 3" xfId="40447" xr:uid="{00000000-0005-0000-0000-00009AA60000}"/>
    <cellStyle name="Normal 4 3 5 2 4 4" xfId="40448" xr:uid="{00000000-0005-0000-0000-00009BA60000}"/>
    <cellStyle name="Normal 4 3 5 2 4 5" xfId="40449" xr:uid="{00000000-0005-0000-0000-00009CA60000}"/>
    <cellStyle name="Normal 4 3 5 2 4 6" xfId="40450" xr:uid="{00000000-0005-0000-0000-00009DA60000}"/>
    <cellStyle name="Normal 4 3 5 2 4 7" xfId="40451" xr:uid="{00000000-0005-0000-0000-00009EA60000}"/>
    <cellStyle name="Normal 4 3 5 2 5" xfId="40452" xr:uid="{00000000-0005-0000-0000-00009FA60000}"/>
    <cellStyle name="Normal 4 3 5 2 6" xfId="40453" xr:uid="{00000000-0005-0000-0000-0000A0A60000}"/>
    <cellStyle name="Normal 4 3 5 2 7" xfId="40454" xr:uid="{00000000-0005-0000-0000-0000A1A60000}"/>
    <cellStyle name="Normal 4 3 5 2 8" xfId="40455" xr:uid="{00000000-0005-0000-0000-0000A2A60000}"/>
    <cellStyle name="Normal 4 3 5 2 9" xfId="40456" xr:uid="{00000000-0005-0000-0000-0000A3A60000}"/>
    <cellStyle name="Normal 4 3 5 3" xfId="40457" xr:uid="{00000000-0005-0000-0000-0000A4A60000}"/>
    <cellStyle name="Normal 4 3 5 3 2" xfId="40458" xr:uid="{00000000-0005-0000-0000-0000A5A60000}"/>
    <cellStyle name="Normal 4 3 5 3 2 2" xfId="40459" xr:uid="{00000000-0005-0000-0000-0000A6A60000}"/>
    <cellStyle name="Normal 4 3 5 3 2 2 2" xfId="40460" xr:uid="{00000000-0005-0000-0000-0000A7A60000}"/>
    <cellStyle name="Normal 4 3 5 3 2 2 3" xfId="40461" xr:uid="{00000000-0005-0000-0000-0000A8A60000}"/>
    <cellStyle name="Normal 4 3 5 3 2 2 4" xfId="40462" xr:uid="{00000000-0005-0000-0000-0000A9A60000}"/>
    <cellStyle name="Normal 4 3 5 3 2 2 5" xfId="40463" xr:uid="{00000000-0005-0000-0000-0000AAA60000}"/>
    <cellStyle name="Normal 4 3 5 3 2 2 6" xfId="40464" xr:uid="{00000000-0005-0000-0000-0000ABA60000}"/>
    <cellStyle name="Normal 4 3 5 3 2 2 7" xfId="40465" xr:uid="{00000000-0005-0000-0000-0000ACA60000}"/>
    <cellStyle name="Normal 4 3 5 3 2 3" xfId="40466" xr:uid="{00000000-0005-0000-0000-0000ADA60000}"/>
    <cellStyle name="Normal 4 3 5 3 2 4" xfId="40467" xr:uid="{00000000-0005-0000-0000-0000AEA60000}"/>
    <cellStyle name="Normal 4 3 5 3 2 5" xfId="40468" xr:uid="{00000000-0005-0000-0000-0000AFA60000}"/>
    <cellStyle name="Normal 4 3 5 3 2 6" xfId="40469" xr:uid="{00000000-0005-0000-0000-0000B0A60000}"/>
    <cellStyle name="Normal 4 3 5 3 2 7" xfId="40470" xr:uid="{00000000-0005-0000-0000-0000B1A60000}"/>
    <cellStyle name="Normal 4 3 5 3 2 8" xfId="40471" xr:uid="{00000000-0005-0000-0000-0000B2A60000}"/>
    <cellStyle name="Normal 4 3 5 3 3" xfId="40472" xr:uid="{00000000-0005-0000-0000-0000B3A60000}"/>
    <cellStyle name="Normal 4 3 5 3 3 2" xfId="40473" xr:uid="{00000000-0005-0000-0000-0000B4A60000}"/>
    <cellStyle name="Normal 4 3 5 3 3 3" xfId="40474" xr:uid="{00000000-0005-0000-0000-0000B5A60000}"/>
    <cellStyle name="Normal 4 3 5 3 3 4" xfId="40475" xr:uid="{00000000-0005-0000-0000-0000B6A60000}"/>
    <cellStyle name="Normal 4 3 5 3 3 5" xfId="40476" xr:uid="{00000000-0005-0000-0000-0000B7A60000}"/>
    <cellStyle name="Normal 4 3 5 3 3 6" xfId="40477" xr:uid="{00000000-0005-0000-0000-0000B8A60000}"/>
    <cellStyle name="Normal 4 3 5 3 3 7" xfId="40478" xr:uid="{00000000-0005-0000-0000-0000B9A60000}"/>
    <cellStyle name="Normal 4 3 5 3 4" xfId="40479" xr:uid="{00000000-0005-0000-0000-0000BAA60000}"/>
    <cellStyle name="Normal 4 3 5 3 5" xfId="40480" xr:uid="{00000000-0005-0000-0000-0000BBA60000}"/>
    <cellStyle name="Normal 4 3 5 3 6" xfId="40481" xr:uid="{00000000-0005-0000-0000-0000BCA60000}"/>
    <cellStyle name="Normal 4 3 5 3 7" xfId="40482" xr:uid="{00000000-0005-0000-0000-0000BDA60000}"/>
    <cellStyle name="Normal 4 3 5 3 8" xfId="40483" xr:uid="{00000000-0005-0000-0000-0000BEA60000}"/>
    <cellStyle name="Normal 4 3 5 3 9" xfId="40484" xr:uid="{00000000-0005-0000-0000-0000BFA60000}"/>
    <cellStyle name="Normal 4 3 5 4" xfId="40485" xr:uid="{00000000-0005-0000-0000-0000C0A60000}"/>
    <cellStyle name="Normal 4 3 5 4 2" xfId="40486" xr:uid="{00000000-0005-0000-0000-0000C1A60000}"/>
    <cellStyle name="Normal 4 3 5 4 2 2" xfId="40487" xr:uid="{00000000-0005-0000-0000-0000C2A60000}"/>
    <cellStyle name="Normal 4 3 5 4 2 3" xfId="40488" xr:uid="{00000000-0005-0000-0000-0000C3A60000}"/>
    <cellStyle name="Normal 4 3 5 4 2 4" xfId="40489" xr:uid="{00000000-0005-0000-0000-0000C4A60000}"/>
    <cellStyle name="Normal 4 3 5 4 2 5" xfId="40490" xr:uid="{00000000-0005-0000-0000-0000C5A60000}"/>
    <cellStyle name="Normal 4 3 5 4 2 6" xfId="40491" xr:uid="{00000000-0005-0000-0000-0000C6A60000}"/>
    <cellStyle name="Normal 4 3 5 4 2 7" xfId="40492" xr:uid="{00000000-0005-0000-0000-0000C7A60000}"/>
    <cellStyle name="Normal 4 3 5 4 3" xfId="40493" xr:uid="{00000000-0005-0000-0000-0000C8A60000}"/>
    <cellStyle name="Normal 4 3 5 4 4" xfId="40494" xr:uid="{00000000-0005-0000-0000-0000C9A60000}"/>
    <cellStyle name="Normal 4 3 5 4 5" xfId="40495" xr:uid="{00000000-0005-0000-0000-0000CAA60000}"/>
    <cellStyle name="Normal 4 3 5 4 6" xfId="40496" xr:uid="{00000000-0005-0000-0000-0000CBA60000}"/>
    <cellStyle name="Normal 4 3 5 4 7" xfId="40497" xr:uid="{00000000-0005-0000-0000-0000CCA60000}"/>
    <cellStyle name="Normal 4 3 5 4 8" xfId="40498" xr:uid="{00000000-0005-0000-0000-0000CDA60000}"/>
    <cellStyle name="Normal 4 3 5 5" xfId="40499" xr:uid="{00000000-0005-0000-0000-0000CEA60000}"/>
    <cellStyle name="Normal 4 3 5 5 2" xfId="40500" xr:uid="{00000000-0005-0000-0000-0000CFA60000}"/>
    <cellStyle name="Normal 4 3 5 5 3" xfId="40501" xr:uid="{00000000-0005-0000-0000-0000D0A60000}"/>
    <cellStyle name="Normal 4 3 5 5 4" xfId="40502" xr:uid="{00000000-0005-0000-0000-0000D1A60000}"/>
    <cellStyle name="Normal 4 3 5 5 5" xfId="40503" xr:uid="{00000000-0005-0000-0000-0000D2A60000}"/>
    <cellStyle name="Normal 4 3 5 5 6" xfId="40504" xr:uid="{00000000-0005-0000-0000-0000D3A60000}"/>
    <cellStyle name="Normal 4 3 5 5 7" xfId="40505" xr:uid="{00000000-0005-0000-0000-0000D4A60000}"/>
    <cellStyle name="Normal 4 3 5 6" xfId="40506" xr:uid="{00000000-0005-0000-0000-0000D5A60000}"/>
    <cellStyle name="Normal 4 3 5 7" xfId="40507" xr:uid="{00000000-0005-0000-0000-0000D6A60000}"/>
    <cellStyle name="Normal 4 3 5 8" xfId="40508" xr:uid="{00000000-0005-0000-0000-0000D7A60000}"/>
    <cellStyle name="Normal 4 3 5 9" xfId="40509" xr:uid="{00000000-0005-0000-0000-0000D8A60000}"/>
    <cellStyle name="Normal 4 3 6" xfId="40510" xr:uid="{00000000-0005-0000-0000-0000D9A60000}"/>
    <cellStyle name="Normal 4 3 6 10" xfId="40511" xr:uid="{00000000-0005-0000-0000-0000DAA60000}"/>
    <cellStyle name="Normal 4 3 6 2" xfId="40512" xr:uid="{00000000-0005-0000-0000-0000DBA60000}"/>
    <cellStyle name="Normal 4 3 6 2 2" xfId="40513" xr:uid="{00000000-0005-0000-0000-0000DCA60000}"/>
    <cellStyle name="Normal 4 3 6 2 2 2" xfId="40514" xr:uid="{00000000-0005-0000-0000-0000DDA60000}"/>
    <cellStyle name="Normal 4 3 6 2 2 2 2" xfId="40515" xr:uid="{00000000-0005-0000-0000-0000DEA60000}"/>
    <cellStyle name="Normal 4 3 6 2 2 2 3" xfId="40516" xr:uid="{00000000-0005-0000-0000-0000DFA60000}"/>
    <cellStyle name="Normal 4 3 6 2 2 2 4" xfId="40517" xr:uid="{00000000-0005-0000-0000-0000E0A60000}"/>
    <cellStyle name="Normal 4 3 6 2 2 2 5" xfId="40518" xr:uid="{00000000-0005-0000-0000-0000E1A60000}"/>
    <cellStyle name="Normal 4 3 6 2 2 2 6" xfId="40519" xr:uid="{00000000-0005-0000-0000-0000E2A60000}"/>
    <cellStyle name="Normal 4 3 6 2 2 2 7" xfId="40520" xr:uid="{00000000-0005-0000-0000-0000E3A60000}"/>
    <cellStyle name="Normal 4 3 6 2 2 3" xfId="40521" xr:uid="{00000000-0005-0000-0000-0000E4A60000}"/>
    <cellStyle name="Normal 4 3 6 2 2 4" xfId="40522" xr:uid="{00000000-0005-0000-0000-0000E5A60000}"/>
    <cellStyle name="Normal 4 3 6 2 2 5" xfId="40523" xr:uid="{00000000-0005-0000-0000-0000E6A60000}"/>
    <cellStyle name="Normal 4 3 6 2 2 6" xfId="40524" xr:uid="{00000000-0005-0000-0000-0000E7A60000}"/>
    <cellStyle name="Normal 4 3 6 2 2 7" xfId="40525" xr:uid="{00000000-0005-0000-0000-0000E8A60000}"/>
    <cellStyle name="Normal 4 3 6 2 2 8" xfId="40526" xr:uid="{00000000-0005-0000-0000-0000E9A60000}"/>
    <cellStyle name="Normal 4 3 6 2 3" xfId="40527" xr:uid="{00000000-0005-0000-0000-0000EAA60000}"/>
    <cellStyle name="Normal 4 3 6 2 3 2" xfId="40528" xr:uid="{00000000-0005-0000-0000-0000EBA60000}"/>
    <cellStyle name="Normal 4 3 6 2 3 3" xfId="40529" xr:uid="{00000000-0005-0000-0000-0000ECA60000}"/>
    <cellStyle name="Normal 4 3 6 2 3 4" xfId="40530" xr:uid="{00000000-0005-0000-0000-0000EDA60000}"/>
    <cellStyle name="Normal 4 3 6 2 3 5" xfId="40531" xr:uid="{00000000-0005-0000-0000-0000EEA60000}"/>
    <cellStyle name="Normal 4 3 6 2 3 6" xfId="40532" xr:uid="{00000000-0005-0000-0000-0000EFA60000}"/>
    <cellStyle name="Normal 4 3 6 2 3 7" xfId="40533" xr:uid="{00000000-0005-0000-0000-0000F0A60000}"/>
    <cellStyle name="Normal 4 3 6 2 4" xfId="40534" xr:uid="{00000000-0005-0000-0000-0000F1A60000}"/>
    <cellStyle name="Normal 4 3 6 2 5" xfId="40535" xr:uid="{00000000-0005-0000-0000-0000F2A60000}"/>
    <cellStyle name="Normal 4 3 6 2 6" xfId="40536" xr:uid="{00000000-0005-0000-0000-0000F3A60000}"/>
    <cellStyle name="Normal 4 3 6 2 7" xfId="40537" xr:uid="{00000000-0005-0000-0000-0000F4A60000}"/>
    <cellStyle name="Normal 4 3 6 2 8" xfId="40538" xr:uid="{00000000-0005-0000-0000-0000F5A60000}"/>
    <cellStyle name="Normal 4 3 6 2 9" xfId="40539" xr:uid="{00000000-0005-0000-0000-0000F6A60000}"/>
    <cellStyle name="Normal 4 3 6 3" xfId="40540" xr:uid="{00000000-0005-0000-0000-0000F7A60000}"/>
    <cellStyle name="Normal 4 3 6 3 2" xfId="40541" xr:uid="{00000000-0005-0000-0000-0000F8A60000}"/>
    <cellStyle name="Normal 4 3 6 3 2 2" xfId="40542" xr:uid="{00000000-0005-0000-0000-0000F9A60000}"/>
    <cellStyle name="Normal 4 3 6 3 2 3" xfId="40543" xr:uid="{00000000-0005-0000-0000-0000FAA60000}"/>
    <cellStyle name="Normal 4 3 6 3 2 4" xfId="40544" xr:uid="{00000000-0005-0000-0000-0000FBA60000}"/>
    <cellStyle name="Normal 4 3 6 3 2 5" xfId="40545" xr:uid="{00000000-0005-0000-0000-0000FCA60000}"/>
    <cellStyle name="Normal 4 3 6 3 2 6" xfId="40546" xr:uid="{00000000-0005-0000-0000-0000FDA60000}"/>
    <cellStyle name="Normal 4 3 6 3 2 7" xfId="40547" xr:uid="{00000000-0005-0000-0000-0000FEA60000}"/>
    <cellStyle name="Normal 4 3 6 3 3" xfId="40548" xr:uid="{00000000-0005-0000-0000-0000FFA60000}"/>
    <cellStyle name="Normal 4 3 6 3 4" xfId="40549" xr:uid="{00000000-0005-0000-0000-000000A70000}"/>
    <cellStyle name="Normal 4 3 6 3 5" xfId="40550" xr:uid="{00000000-0005-0000-0000-000001A70000}"/>
    <cellStyle name="Normal 4 3 6 3 6" xfId="40551" xr:uid="{00000000-0005-0000-0000-000002A70000}"/>
    <cellStyle name="Normal 4 3 6 3 7" xfId="40552" xr:uid="{00000000-0005-0000-0000-000003A70000}"/>
    <cellStyle name="Normal 4 3 6 3 8" xfId="40553" xr:uid="{00000000-0005-0000-0000-000004A70000}"/>
    <cellStyle name="Normal 4 3 6 4" xfId="40554" xr:uid="{00000000-0005-0000-0000-000005A70000}"/>
    <cellStyle name="Normal 4 3 6 4 2" xfId="40555" xr:uid="{00000000-0005-0000-0000-000006A70000}"/>
    <cellStyle name="Normal 4 3 6 4 3" xfId="40556" xr:uid="{00000000-0005-0000-0000-000007A70000}"/>
    <cellStyle name="Normal 4 3 6 4 4" xfId="40557" xr:uid="{00000000-0005-0000-0000-000008A70000}"/>
    <cellStyle name="Normal 4 3 6 4 5" xfId="40558" xr:uid="{00000000-0005-0000-0000-000009A70000}"/>
    <cellStyle name="Normal 4 3 6 4 6" xfId="40559" xr:uid="{00000000-0005-0000-0000-00000AA70000}"/>
    <cellStyle name="Normal 4 3 6 4 7" xfId="40560" xr:uid="{00000000-0005-0000-0000-00000BA70000}"/>
    <cellStyle name="Normal 4 3 6 5" xfId="40561" xr:uid="{00000000-0005-0000-0000-00000CA70000}"/>
    <cellStyle name="Normal 4 3 6 6" xfId="40562" xr:uid="{00000000-0005-0000-0000-00000DA70000}"/>
    <cellStyle name="Normal 4 3 6 7" xfId="40563" xr:uid="{00000000-0005-0000-0000-00000EA70000}"/>
    <cellStyle name="Normal 4 3 6 8" xfId="40564" xr:uid="{00000000-0005-0000-0000-00000FA70000}"/>
    <cellStyle name="Normal 4 3 6 9" xfId="40565" xr:uid="{00000000-0005-0000-0000-000010A70000}"/>
    <cellStyle name="Normal 4 3 7" xfId="40566" xr:uid="{00000000-0005-0000-0000-000011A70000}"/>
    <cellStyle name="Normal 4 3 7 2" xfId="40567" xr:uid="{00000000-0005-0000-0000-000012A70000}"/>
    <cellStyle name="Normal 4 3 7 2 2" xfId="40568" xr:uid="{00000000-0005-0000-0000-000013A70000}"/>
    <cellStyle name="Normal 4 3 7 2 2 2" xfId="40569" xr:uid="{00000000-0005-0000-0000-000014A70000}"/>
    <cellStyle name="Normal 4 3 7 2 2 3" xfId="40570" xr:uid="{00000000-0005-0000-0000-000015A70000}"/>
    <cellStyle name="Normal 4 3 7 2 2 4" xfId="40571" xr:uid="{00000000-0005-0000-0000-000016A70000}"/>
    <cellStyle name="Normal 4 3 7 2 2 5" xfId="40572" xr:uid="{00000000-0005-0000-0000-000017A70000}"/>
    <cellStyle name="Normal 4 3 7 2 2 6" xfId="40573" xr:uid="{00000000-0005-0000-0000-000018A70000}"/>
    <cellStyle name="Normal 4 3 7 2 2 7" xfId="40574" xr:uid="{00000000-0005-0000-0000-000019A70000}"/>
    <cellStyle name="Normal 4 3 7 2 3" xfId="40575" xr:uid="{00000000-0005-0000-0000-00001AA70000}"/>
    <cellStyle name="Normal 4 3 7 2 4" xfId="40576" xr:uid="{00000000-0005-0000-0000-00001BA70000}"/>
    <cellStyle name="Normal 4 3 7 2 5" xfId="40577" xr:uid="{00000000-0005-0000-0000-00001CA70000}"/>
    <cellStyle name="Normal 4 3 7 2 6" xfId="40578" xr:uid="{00000000-0005-0000-0000-00001DA70000}"/>
    <cellStyle name="Normal 4 3 7 2 7" xfId="40579" xr:uid="{00000000-0005-0000-0000-00001EA70000}"/>
    <cellStyle name="Normal 4 3 7 2 8" xfId="40580" xr:uid="{00000000-0005-0000-0000-00001FA70000}"/>
    <cellStyle name="Normal 4 3 7 3" xfId="40581" xr:uid="{00000000-0005-0000-0000-000020A70000}"/>
    <cellStyle name="Normal 4 3 7 3 2" xfId="40582" xr:uid="{00000000-0005-0000-0000-000021A70000}"/>
    <cellStyle name="Normal 4 3 7 3 3" xfId="40583" xr:uid="{00000000-0005-0000-0000-000022A70000}"/>
    <cellStyle name="Normal 4 3 7 3 4" xfId="40584" xr:uid="{00000000-0005-0000-0000-000023A70000}"/>
    <cellStyle name="Normal 4 3 7 3 5" xfId="40585" xr:uid="{00000000-0005-0000-0000-000024A70000}"/>
    <cellStyle name="Normal 4 3 7 3 6" xfId="40586" xr:uid="{00000000-0005-0000-0000-000025A70000}"/>
    <cellStyle name="Normal 4 3 7 3 7" xfId="40587" xr:uid="{00000000-0005-0000-0000-000026A70000}"/>
    <cellStyle name="Normal 4 3 7 4" xfId="40588" xr:uid="{00000000-0005-0000-0000-000027A70000}"/>
    <cellStyle name="Normal 4 3 7 5" xfId="40589" xr:uid="{00000000-0005-0000-0000-000028A70000}"/>
    <cellStyle name="Normal 4 3 7 6" xfId="40590" xr:uid="{00000000-0005-0000-0000-000029A70000}"/>
    <cellStyle name="Normal 4 3 7 7" xfId="40591" xr:uid="{00000000-0005-0000-0000-00002AA70000}"/>
    <cellStyle name="Normal 4 3 7 8" xfId="40592" xr:uid="{00000000-0005-0000-0000-00002BA70000}"/>
    <cellStyle name="Normal 4 3 7 9" xfId="40593" xr:uid="{00000000-0005-0000-0000-00002CA70000}"/>
    <cellStyle name="Normal 4 3 8" xfId="40594" xr:uid="{00000000-0005-0000-0000-00002DA70000}"/>
    <cellStyle name="Normal 4 3 8 2" xfId="40595" xr:uid="{00000000-0005-0000-0000-00002EA70000}"/>
    <cellStyle name="Normal 4 3 8 2 2" xfId="40596" xr:uid="{00000000-0005-0000-0000-00002FA70000}"/>
    <cellStyle name="Normal 4 3 8 2 3" xfId="40597" xr:uid="{00000000-0005-0000-0000-000030A70000}"/>
    <cellStyle name="Normal 4 3 8 2 4" xfId="40598" xr:uid="{00000000-0005-0000-0000-000031A70000}"/>
    <cellStyle name="Normal 4 3 8 2 5" xfId="40599" xr:uid="{00000000-0005-0000-0000-000032A70000}"/>
    <cellStyle name="Normal 4 3 8 2 6" xfId="40600" xr:uid="{00000000-0005-0000-0000-000033A70000}"/>
    <cellStyle name="Normal 4 3 8 2 7" xfId="40601" xr:uid="{00000000-0005-0000-0000-000034A70000}"/>
    <cellStyle name="Normal 4 3 8 3" xfId="40602" xr:uid="{00000000-0005-0000-0000-000035A70000}"/>
    <cellStyle name="Normal 4 3 8 4" xfId="40603" xr:uid="{00000000-0005-0000-0000-000036A70000}"/>
    <cellStyle name="Normal 4 3 8 5" xfId="40604" xr:uid="{00000000-0005-0000-0000-000037A70000}"/>
    <cellStyle name="Normal 4 3 8 6" xfId="40605" xr:uid="{00000000-0005-0000-0000-000038A70000}"/>
    <cellStyle name="Normal 4 3 8 7" xfId="40606" xr:uid="{00000000-0005-0000-0000-000039A70000}"/>
    <cellStyle name="Normal 4 3 8 8" xfId="40607" xr:uid="{00000000-0005-0000-0000-00003AA70000}"/>
    <cellStyle name="Normal 4 3 9" xfId="40608" xr:uid="{00000000-0005-0000-0000-00003BA70000}"/>
    <cellStyle name="Normal 4 3 9 2" xfId="40609" xr:uid="{00000000-0005-0000-0000-00003CA70000}"/>
    <cellStyle name="Normal 4 3 9 3" xfId="40610" xr:uid="{00000000-0005-0000-0000-00003DA70000}"/>
    <cellStyle name="Normal 4 3 9 4" xfId="40611" xr:uid="{00000000-0005-0000-0000-00003EA70000}"/>
    <cellStyle name="Normal 4 3 9 5" xfId="40612" xr:uid="{00000000-0005-0000-0000-00003FA70000}"/>
    <cellStyle name="Normal 4 3 9 6" xfId="40613" xr:uid="{00000000-0005-0000-0000-000040A70000}"/>
    <cellStyle name="Normal 4 3 9 7" xfId="40614" xr:uid="{00000000-0005-0000-0000-000041A70000}"/>
    <cellStyle name="Normal 4 3_Sheet1" xfId="40615" xr:uid="{00000000-0005-0000-0000-000042A70000}"/>
    <cellStyle name="Normal 4 4" xfId="1011" xr:uid="{00000000-0005-0000-0000-000043A70000}"/>
    <cellStyle name="Normal 4 4 10" xfId="40616" xr:uid="{00000000-0005-0000-0000-000044A70000}"/>
    <cellStyle name="Normal 4 4 11" xfId="40617" xr:uid="{00000000-0005-0000-0000-000045A70000}"/>
    <cellStyle name="Normal 4 4 12" xfId="40618" xr:uid="{00000000-0005-0000-0000-000046A70000}"/>
    <cellStyle name="Normal 4 4 13" xfId="40619" xr:uid="{00000000-0005-0000-0000-000047A70000}"/>
    <cellStyle name="Normal 4 4 14" xfId="40620" xr:uid="{00000000-0005-0000-0000-000048A70000}"/>
    <cellStyle name="Normal 4 4 15" xfId="40621" xr:uid="{00000000-0005-0000-0000-000049A70000}"/>
    <cellStyle name="Normal 4 4 16" xfId="40622" xr:uid="{00000000-0005-0000-0000-00004AA70000}"/>
    <cellStyle name="Normal 4 4 2" xfId="40623" xr:uid="{00000000-0005-0000-0000-00004BA70000}"/>
    <cellStyle name="Normal 4 4 2 10" xfId="40624" xr:uid="{00000000-0005-0000-0000-00004CA70000}"/>
    <cellStyle name="Normal 4 4 2 11" xfId="40625" xr:uid="{00000000-0005-0000-0000-00004DA70000}"/>
    <cellStyle name="Normal 4 4 2 12" xfId="40626" xr:uid="{00000000-0005-0000-0000-00004EA70000}"/>
    <cellStyle name="Normal 4 4 2 2" xfId="40627" xr:uid="{00000000-0005-0000-0000-00004FA70000}"/>
    <cellStyle name="Normal 4 4 2 2 10" xfId="40628" xr:uid="{00000000-0005-0000-0000-000050A70000}"/>
    <cellStyle name="Normal 4 4 2 2 11" xfId="40629" xr:uid="{00000000-0005-0000-0000-000051A70000}"/>
    <cellStyle name="Normal 4 4 2 2 2" xfId="40630" xr:uid="{00000000-0005-0000-0000-000052A70000}"/>
    <cellStyle name="Normal 4 4 2 2 2 10" xfId="40631" xr:uid="{00000000-0005-0000-0000-000053A70000}"/>
    <cellStyle name="Normal 4 4 2 2 2 2" xfId="40632" xr:uid="{00000000-0005-0000-0000-000054A70000}"/>
    <cellStyle name="Normal 4 4 2 2 2 2 2" xfId="40633" xr:uid="{00000000-0005-0000-0000-000055A70000}"/>
    <cellStyle name="Normal 4 4 2 2 2 2 2 2" xfId="40634" xr:uid="{00000000-0005-0000-0000-000056A70000}"/>
    <cellStyle name="Normal 4 4 2 2 2 2 2 3" xfId="40635" xr:uid="{00000000-0005-0000-0000-000057A70000}"/>
    <cellStyle name="Normal 4 4 2 2 2 2 2 4" xfId="40636" xr:uid="{00000000-0005-0000-0000-000058A70000}"/>
    <cellStyle name="Normal 4 4 2 2 2 2 2 5" xfId="40637" xr:uid="{00000000-0005-0000-0000-000059A70000}"/>
    <cellStyle name="Normal 4 4 2 2 2 2 2 6" xfId="40638" xr:uid="{00000000-0005-0000-0000-00005AA70000}"/>
    <cellStyle name="Normal 4 4 2 2 2 2 2 7" xfId="40639" xr:uid="{00000000-0005-0000-0000-00005BA70000}"/>
    <cellStyle name="Normal 4 4 2 2 2 2 3" xfId="40640" xr:uid="{00000000-0005-0000-0000-00005CA70000}"/>
    <cellStyle name="Normal 4 4 2 2 2 2 4" xfId="40641" xr:uid="{00000000-0005-0000-0000-00005DA70000}"/>
    <cellStyle name="Normal 4 4 2 2 2 2 5" xfId="40642" xr:uid="{00000000-0005-0000-0000-00005EA70000}"/>
    <cellStyle name="Normal 4 4 2 2 2 2 6" xfId="40643" xr:uid="{00000000-0005-0000-0000-00005FA70000}"/>
    <cellStyle name="Normal 4 4 2 2 2 2 7" xfId="40644" xr:uid="{00000000-0005-0000-0000-000060A70000}"/>
    <cellStyle name="Normal 4 4 2 2 2 2 8" xfId="40645" xr:uid="{00000000-0005-0000-0000-000061A70000}"/>
    <cellStyle name="Normal 4 4 2 2 2 3" xfId="40646" xr:uid="{00000000-0005-0000-0000-000062A70000}"/>
    <cellStyle name="Normal 4 4 2 2 2 3 2" xfId="40647" xr:uid="{00000000-0005-0000-0000-000063A70000}"/>
    <cellStyle name="Normal 4 4 2 2 2 3 2 2" xfId="40648" xr:uid="{00000000-0005-0000-0000-000064A70000}"/>
    <cellStyle name="Normal 4 4 2 2 2 3 2 3" xfId="40649" xr:uid="{00000000-0005-0000-0000-000065A70000}"/>
    <cellStyle name="Normal 4 4 2 2 2 3 2 4" xfId="40650" xr:uid="{00000000-0005-0000-0000-000066A70000}"/>
    <cellStyle name="Normal 4 4 2 2 2 3 2 5" xfId="40651" xr:uid="{00000000-0005-0000-0000-000067A70000}"/>
    <cellStyle name="Normal 4 4 2 2 2 3 2 6" xfId="40652" xr:uid="{00000000-0005-0000-0000-000068A70000}"/>
    <cellStyle name="Normal 4 4 2 2 2 3 2 7" xfId="40653" xr:uid="{00000000-0005-0000-0000-000069A70000}"/>
    <cellStyle name="Normal 4 4 2 2 2 3 3" xfId="40654" xr:uid="{00000000-0005-0000-0000-00006AA70000}"/>
    <cellStyle name="Normal 4 4 2 2 2 3 4" xfId="40655" xr:uid="{00000000-0005-0000-0000-00006BA70000}"/>
    <cellStyle name="Normal 4 4 2 2 2 3 5" xfId="40656" xr:uid="{00000000-0005-0000-0000-00006CA70000}"/>
    <cellStyle name="Normal 4 4 2 2 2 3 6" xfId="40657" xr:uid="{00000000-0005-0000-0000-00006DA70000}"/>
    <cellStyle name="Normal 4 4 2 2 2 3 7" xfId="40658" xr:uid="{00000000-0005-0000-0000-00006EA70000}"/>
    <cellStyle name="Normal 4 4 2 2 2 3 8" xfId="40659" xr:uid="{00000000-0005-0000-0000-00006FA70000}"/>
    <cellStyle name="Normal 4 4 2 2 2 4" xfId="40660" xr:uid="{00000000-0005-0000-0000-000070A70000}"/>
    <cellStyle name="Normal 4 4 2 2 2 4 2" xfId="40661" xr:uid="{00000000-0005-0000-0000-000071A70000}"/>
    <cellStyle name="Normal 4 4 2 2 2 4 3" xfId="40662" xr:uid="{00000000-0005-0000-0000-000072A70000}"/>
    <cellStyle name="Normal 4 4 2 2 2 4 4" xfId="40663" xr:uid="{00000000-0005-0000-0000-000073A70000}"/>
    <cellStyle name="Normal 4 4 2 2 2 4 5" xfId="40664" xr:uid="{00000000-0005-0000-0000-000074A70000}"/>
    <cellStyle name="Normal 4 4 2 2 2 4 6" xfId="40665" xr:uid="{00000000-0005-0000-0000-000075A70000}"/>
    <cellStyle name="Normal 4 4 2 2 2 4 7" xfId="40666" xr:uid="{00000000-0005-0000-0000-000076A70000}"/>
    <cellStyle name="Normal 4 4 2 2 2 5" xfId="40667" xr:uid="{00000000-0005-0000-0000-000077A70000}"/>
    <cellStyle name="Normal 4 4 2 2 2 6" xfId="40668" xr:uid="{00000000-0005-0000-0000-000078A70000}"/>
    <cellStyle name="Normal 4 4 2 2 2 7" xfId="40669" xr:uid="{00000000-0005-0000-0000-000079A70000}"/>
    <cellStyle name="Normal 4 4 2 2 2 8" xfId="40670" xr:uid="{00000000-0005-0000-0000-00007AA70000}"/>
    <cellStyle name="Normal 4 4 2 2 2 9" xfId="40671" xr:uid="{00000000-0005-0000-0000-00007BA70000}"/>
    <cellStyle name="Normal 4 4 2 2 3" xfId="40672" xr:uid="{00000000-0005-0000-0000-00007CA70000}"/>
    <cellStyle name="Normal 4 4 2 2 3 2" xfId="40673" xr:uid="{00000000-0005-0000-0000-00007DA70000}"/>
    <cellStyle name="Normal 4 4 2 2 3 2 2" xfId="40674" xr:uid="{00000000-0005-0000-0000-00007EA70000}"/>
    <cellStyle name="Normal 4 4 2 2 3 2 2 2" xfId="40675" xr:uid="{00000000-0005-0000-0000-00007FA70000}"/>
    <cellStyle name="Normal 4 4 2 2 3 2 2 3" xfId="40676" xr:uid="{00000000-0005-0000-0000-000080A70000}"/>
    <cellStyle name="Normal 4 4 2 2 3 2 2 4" xfId="40677" xr:uid="{00000000-0005-0000-0000-000081A70000}"/>
    <cellStyle name="Normal 4 4 2 2 3 2 2 5" xfId="40678" xr:uid="{00000000-0005-0000-0000-000082A70000}"/>
    <cellStyle name="Normal 4 4 2 2 3 2 2 6" xfId="40679" xr:uid="{00000000-0005-0000-0000-000083A70000}"/>
    <cellStyle name="Normal 4 4 2 2 3 2 2 7" xfId="40680" xr:uid="{00000000-0005-0000-0000-000084A70000}"/>
    <cellStyle name="Normal 4 4 2 2 3 2 3" xfId="40681" xr:uid="{00000000-0005-0000-0000-000085A70000}"/>
    <cellStyle name="Normal 4 4 2 2 3 2 4" xfId="40682" xr:uid="{00000000-0005-0000-0000-000086A70000}"/>
    <cellStyle name="Normal 4 4 2 2 3 2 5" xfId="40683" xr:uid="{00000000-0005-0000-0000-000087A70000}"/>
    <cellStyle name="Normal 4 4 2 2 3 2 6" xfId="40684" xr:uid="{00000000-0005-0000-0000-000088A70000}"/>
    <cellStyle name="Normal 4 4 2 2 3 2 7" xfId="40685" xr:uid="{00000000-0005-0000-0000-000089A70000}"/>
    <cellStyle name="Normal 4 4 2 2 3 2 8" xfId="40686" xr:uid="{00000000-0005-0000-0000-00008AA70000}"/>
    <cellStyle name="Normal 4 4 2 2 3 3" xfId="40687" xr:uid="{00000000-0005-0000-0000-00008BA70000}"/>
    <cellStyle name="Normal 4 4 2 2 3 3 2" xfId="40688" xr:uid="{00000000-0005-0000-0000-00008CA70000}"/>
    <cellStyle name="Normal 4 4 2 2 3 3 3" xfId="40689" xr:uid="{00000000-0005-0000-0000-00008DA70000}"/>
    <cellStyle name="Normal 4 4 2 2 3 3 4" xfId="40690" xr:uid="{00000000-0005-0000-0000-00008EA70000}"/>
    <cellStyle name="Normal 4 4 2 2 3 3 5" xfId="40691" xr:uid="{00000000-0005-0000-0000-00008FA70000}"/>
    <cellStyle name="Normal 4 4 2 2 3 3 6" xfId="40692" xr:uid="{00000000-0005-0000-0000-000090A70000}"/>
    <cellStyle name="Normal 4 4 2 2 3 3 7" xfId="40693" xr:uid="{00000000-0005-0000-0000-000091A70000}"/>
    <cellStyle name="Normal 4 4 2 2 3 4" xfId="40694" xr:uid="{00000000-0005-0000-0000-000092A70000}"/>
    <cellStyle name="Normal 4 4 2 2 3 5" xfId="40695" xr:uid="{00000000-0005-0000-0000-000093A70000}"/>
    <cellStyle name="Normal 4 4 2 2 3 6" xfId="40696" xr:uid="{00000000-0005-0000-0000-000094A70000}"/>
    <cellStyle name="Normal 4 4 2 2 3 7" xfId="40697" xr:uid="{00000000-0005-0000-0000-000095A70000}"/>
    <cellStyle name="Normal 4 4 2 2 3 8" xfId="40698" xr:uid="{00000000-0005-0000-0000-000096A70000}"/>
    <cellStyle name="Normal 4 4 2 2 3 9" xfId="40699" xr:uid="{00000000-0005-0000-0000-000097A70000}"/>
    <cellStyle name="Normal 4 4 2 2 4" xfId="40700" xr:uid="{00000000-0005-0000-0000-000098A70000}"/>
    <cellStyle name="Normal 4 4 2 2 4 2" xfId="40701" xr:uid="{00000000-0005-0000-0000-000099A70000}"/>
    <cellStyle name="Normal 4 4 2 2 4 2 2" xfId="40702" xr:uid="{00000000-0005-0000-0000-00009AA70000}"/>
    <cellStyle name="Normal 4 4 2 2 4 2 3" xfId="40703" xr:uid="{00000000-0005-0000-0000-00009BA70000}"/>
    <cellStyle name="Normal 4 4 2 2 4 2 4" xfId="40704" xr:uid="{00000000-0005-0000-0000-00009CA70000}"/>
    <cellStyle name="Normal 4 4 2 2 4 2 5" xfId="40705" xr:uid="{00000000-0005-0000-0000-00009DA70000}"/>
    <cellStyle name="Normal 4 4 2 2 4 2 6" xfId="40706" xr:uid="{00000000-0005-0000-0000-00009EA70000}"/>
    <cellStyle name="Normal 4 4 2 2 4 2 7" xfId="40707" xr:uid="{00000000-0005-0000-0000-00009FA70000}"/>
    <cellStyle name="Normal 4 4 2 2 4 3" xfId="40708" xr:uid="{00000000-0005-0000-0000-0000A0A70000}"/>
    <cellStyle name="Normal 4 4 2 2 4 4" xfId="40709" xr:uid="{00000000-0005-0000-0000-0000A1A70000}"/>
    <cellStyle name="Normal 4 4 2 2 4 5" xfId="40710" xr:uid="{00000000-0005-0000-0000-0000A2A70000}"/>
    <cellStyle name="Normal 4 4 2 2 4 6" xfId="40711" xr:uid="{00000000-0005-0000-0000-0000A3A70000}"/>
    <cellStyle name="Normal 4 4 2 2 4 7" xfId="40712" xr:uid="{00000000-0005-0000-0000-0000A4A70000}"/>
    <cellStyle name="Normal 4 4 2 2 4 8" xfId="40713" xr:uid="{00000000-0005-0000-0000-0000A5A70000}"/>
    <cellStyle name="Normal 4 4 2 2 5" xfId="40714" xr:uid="{00000000-0005-0000-0000-0000A6A70000}"/>
    <cellStyle name="Normal 4 4 2 2 5 2" xfId="40715" xr:uid="{00000000-0005-0000-0000-0000A7A70000}"/>
    <cellStyle name="Normal 4 4 2 2 5 3" xfId="40716" xr:uid="{00000000-0005-0000-0000-0000A8A70000}"/>
    <cellStyle name="Normal 4 4 2 2 5 4" xfId="40717" xr:uid="{00000000-0005-0000-0000-0000A9A70000}"/>
    <cellStyle name="Normal 4 4 2 2 5 5" xfId="40718" xr:uid="{00000000-0005-0000-0000-0000AAA70000}"/>
    <cellStyle name="Normal 4 4 2 2 5 6" xfId="40719" xr:uid="{00000000-0005-0000-0000-0000ABA70000}"/>
    <cellStyle name="Normal 4 4 2 2 5 7" xfId="40720" xr:uid="{00000000-0005-0000-0000-0000ACA70000}"/>
    <cellStyle name="Normal 4 4 2 2 6" xfId="40721" xr:uid="{00000000-0005-0000-0000-0000ADA70000}"/>
    <cellStyle name="Normal 4 4 2 2 7" xfId="40722" xr:uid="{00000000-0005-0000-0000-0000AEA70000}"/>
    <cellStyle name="Normal 4 4 2 2 8" xfId="40723" xr:uid="{00000000-0005-0000-0000-0000AFA70000}"/>
    <cellStyle name="Normal 4 4 2 2 9" xfId="40724" xr:uid="{00000000-0005-0000-0000-0000B0A70000}"/>
    <cellStyle name="Normal 4 4 2 3" xfId="40725" xr:uid="{00000000-0005-0000-0000-0000B1A70000}"/>
    <cellStyle name="Normal 4 4 2 3 10" xfId="40726" xr:uid="{00000000-0005-0000-0000-0000B2A70000}"/>
    <cellStyle name="Normal 4 4 2 3 2" xfId="40727" xr:uid="{00000000-0005-0000-0000-0000B3A70000}"/>
    <cellStyle name="Normal 4 4 2 3 2 2" xfId="40728" xr:uid="{00000000-0005-0000-0000-0000B4A70000}"/>
    <cellStyle name="Normal 4 4 2 3 2 2 2" xfId="40729" xr:uid="{00000000-0005-0000-0000-0000B5A70000}"/>
    <cellStyle name="Normal 4 4 2 3 2 2 3" xfId="40730" xr:uid="{00000000-0005-0000-0000-0000B6A70000}"/>
    <cellStyle name="Normal 4 4 2 3 2 2 4" xfId="40731" xr:uid="{00000000-0005-0000-0000-0000B7A70000}"/>
    <cellStyle name="Normal 4 4 2 3 2 2 5" xfId="40732" xr:uid="{00000000-0005-0000-0000-0000B8A70000}"/>
    <cellStyle name="Normal 4 4 2 3 2 2 6" xfId="40733" xr:uid="{00000000-0005-0000-0000-0000B9A70000}"/>
    <cellStyle name="Normal 4 4 2 3 2 2 7" xfId="40734" xr:uid="{00000000-0005-0000-0000-0000BAA70000}"/>
    <cellStyle name="Normal 4 4 2 3 2 3" xfId="40735" xr:uid="{00000000-0005-0000-0000-0000BBA70000}"/>
    <cellStyle name="Normal 4 4 2 3 2 4" xfId="40736" xr:uid="{00000000-0005-0000-0000-0000BCA70000}"/>
    <cellStyle name="Normal 4 4 2 3 2 5" xfId="40737" xr:uid="{00000000-0005-0000-0000-0000BDA70000}"/>
    <cellStyle name="Normal 4 4 2 3 2 6" xfId="40738" xr:uid="{00000000-0005-0000-0000-0000BEA70000}"/>
    <cellStyle name="Normal 4 4 2 3 2 7" xfId="40739" xr:uid="{00000000-0005-0000-0000-0000BFA70000}"/>
    <cellStyle name="Normal 4 4 2 3 2 8" xfId="40740" xr:uid="{00000000-0005-0000-0000-0000C0A70000}"/>
    <cellStyle name="Normal 4 4 2 3 3" xfId="40741" xr:uid="{00000000-0005-0000-0000-0000C1A70000}"/>
    <cellStyle name="Normal 4 4 2 3 3 2" xfId="40742" xr:uid="{00000000-0005-0000-0000-0000C2A70000}"/>
    <cellStyle name="Normal 4 4 2 3 3 2 2" xfId="40743" xr:uid="{00000000-0005-0000-0000-0000C3A70000}"/>
    <cellStyle name="Normal 4 4 2 3 3 2 3" xfId="40744" xr:uid="{00000000-0005-0000-0000-0000C4A70000}"/>
    <cellStyle name="Normal 4 4 2 3 3 2 4" xfId="40745" xr:uid="{00000000-0005-0000-0000-0000C5A70000}"/>
    <cellStyle name="Normal 4 4 2 3 3 2 5" xfId="40746" xr:uid="{00000000-0005-0000-0000-0000C6A70000}"/>
    <cellStyle name="Normal 4 4 2 3 3 2 6" xfId="40747" xr:uid="{00000000-0005-0000-0000-0000C7A70000}"/>
    <cellStyle name="Normal 4 4 2 3 3 2 7" xfId="40748" xr:uid="{00000000-0005-0000-0000-0000C8A70000}"/>
    <cellStyle name="Normal 4 4 2 3 3 3" xfId="40749" xr:uid="{00000000-0005-0000-0000-0000C9A70000}"/>
    <cellStyle name="Normal 4 4 2 3 3 4" xfId="40750" xr:uid="{00000000-0005-0000-0000-0000CAA70000}"/>
    <cellStyle name="Normal 4 4 2 3 3 5" xfId="40751" xr:uid="{00000000-0005-0000-0000-0000CBA70000}"/>
    <cellStyle name="Normal 4 4 2 3 3 6" xfId="40752" xr:uid="{00000000-0005-0000-0000-0000CCA70000}"/>
    <cellStyle name="Normal 4 4 2 3 3 7" xfId="40753" xr:uid="{00000000-0005-0000-0000-0000CDA70000}"/>
    <cellStyle name="Normal 4 4 2 3 3 8" xfId="40754" xr:uid="{00000000-0005-0000-0000-0000CEA70000}"/>
    <cellStyle name="Normal 4 4 2 3 4" xfId="40755" xr:uid="{00000000-0005-0000-0000-0000CFA70000}"/>
    <cellStyle name="Normal 4 4 2 3 4 2" xfId="40756" xr:uid="{00000000-0005-0000-0000-0000D0A70000}"/>
    <cellStyle name="Normal 4 4 2 3 4 3" xfId="40757" xr:uid="{00000000-0005-0000-0000-0000D1A70000}"/>
    <cellStyle name="Normal 4 4 2 3 4 4" xfId="40758" xr:uid="{00000000-0005-0000-0000-0000D2A70000}"/>
    <cellStyle name="Normal 4 4 2 3 4 5" xfId="40759" xr:uid="{00000000-0005-0000-0000-0000D3A70000}"/>
    <cellStyle name="Normal 4 4 2 3 4 6" xfId="40760" xr:uid="{00000000-0005-0000-0000-0000D4A70000}"/>
    <cellStyle name="Normal 4 4 2 3 4 7" xfId="40761" xr:uid="{00000000-0005-0000-0000-0000D5A70000}"/>
    <cellStyle name="Normal 4 4 2 3 5" xfId="40762" xr:uid="{00000000-0005-0000-0000-0000D6A70000}"/>
    <cellStyle name="Normal 4 4 2 3 6" xfId="40763" xr:uid="{00000000-0005-0000-0000-0000D7A70000}"/>
    <cellStyle name="Normal 4 4 2 3 7" xfId="40764" xr:uid="{00000000-0005-0000-0000-0000D8A70000}"/>
    <cellStyle name="Normal 4 4 2 3 8" xfId="40765" xr:uid="{00000000-0005-0000-0000-0000D9A70000}"/>
    <cellStyle name="Normal 4 4 2 3 9" xfId="40766" xr:uid="{00000000-0005-0000-0000-0000DAA70000}"/>
    <cellStyle name="Normal 4 4 2 4" xfId="40767" xr:uid="{00000000-0005-0000-0000-0000DBA70000}"/>
    <cellStyle name="Normal 4 4 2 4 10" xfId="58814" xr:uid="{00000000-0005-0000-0000-0000DCA70000}"/>
    <cellStyle name="Normal 4 4 2 4 2" xfId="40768" xr:uid="{00000000-0005-0000-0000-0000DDA70000}"/>
    <cellStyle name="Normal 4 4 2 4 2 2" xfId="40769" xr:uid="{00000000-0005-0000-0000-0000DEA70000}"/>
    <cellStyle name="Normal 4 4 2 4 2 2 2" xfId="40770" xr:uid="{00000000-0005-0000-0000-0000DFA70000}"/>
    <cellStyle name="Normal 4 4 2 4 2 2 3" xfId="40771" xr:uid="{00000000-0005-0000-0000-0000E0A70000}"/>
    <cellStyle name="Normal 4 4 2 4 2 2 4" xfId="40772" xr:uid="{00000000-0005-0000-0000-0000E1A70000}"/>
    <cellStyle name="Normal 4 4 2 4 2 2 5" xfId="40773" xr:uid="{00000000-0005-0000-0000-0000E2A70000}"/>
    <cellStyle name="Normal 4 4 2 4 2 2 6" xfId="40774" xr:uid="{00000000-0005-0000-0000-0000E3A70000}"/>
    <cellStyle name="Normal 4 4 2 4 2 2 7" xfId="40775" xr:uid="{00000000-0005-0000-0000-0000E4A70000}"/>
    <cellStyle name="Normal 4 4 2 4 2 3" xfId="40776" xr:uid="{00000000-0005-0000-0000-0000E5A70000}"/>
    <cellStyle name="Normal 4 4 2 4 2 4" xfId="40777" xr:uid="{00000000-0005-0000-0000-0000E6A70000}"/>
    <cellStyle name="Normal 4 4 2 4 2 5" xfId="40778" xr:uid="{00000000-0005-0000-0000-0000E7A70000}"/>
    <cellStyle name="Normal 4 4 2 4 2 6" xfId="40779" xr:uid="{00000000-0005-0000-0000-0000E8A70000}"/>
    <cellStyle name="Normal 4 4 2 4 2 7" xfId="40780" xr:uid="{00000000-0005-0000-0000-0000E9A70000}"/>
    <cellStyle name="Normal 4 4 2 4 2 8" xfId="40781" xr:uid="{00000000-0005-0000-0000-0000EAA70000}"/>
    <cellStyle name="Normal 4 4 2 4 3" xfId="40782" xr:uid="{00000000-0005-0000-0000-0000EBA70000}"/>
    <cellStyle name="Normal 4 4 2 4 3 2" xfId="40783" xr:uid="{00000000-0005-0000-0000-0000ECA70000}"/>
    <cellStyle name="Normal 4 4 2 4 3 3" xfId="40784" xr:uid="{00000000-0005-0000-0000-0000EDA70000}"/>
    <cellStyle name="Normal 4 4 2 4 3 4" xfId="40785" xr:uid="{00000000-0005-0000-0000-0000EEA70000}"/>
    <cellStyle name="Normal 4 4 2 4 3 5" xfId="40786" xr:uid="{00000000-0005-0000-0000-0000EFA70000}"/>
    <cellStyle name="Normal 4 4 2 4 3 6" xfId="40787" xr:uid="{00000000-0005-0000-0000-0000F0A70000}"/>
    <cellStyle name="Normal 4 4 2 4 3 7" xfId="40788" xr:uid="{00000000-0005-0000-0000-0000F1A70000}"/>
    <cellStyle name="Normal 4 4 2 4 4" xfId="40789" xr:uid="{00000000-0005-0000-0000-0000F2A70000}"/>
    <cellStyle name="Normal 4 4 2 4 5" xfId="40790" xr:uid="{00000000-0005-0000-0000-0000F3A70000}"/>
    <cellStyle name="Normal 4 4 2 4 6" xfId="40791" xr:uid="{00000000-0005-0000-0000-0000F4A70000}"/>
    <cellStyle name="Normal 4 4 2 4 7" xfId="40792" xr:uid="{00000000-0005-0000-0000-0000F5A70000}"/>
    <cellStyle name="Normal 4 4 2 4 8" xfId="40793" xr:uid="{00000000-0005-0000-0000-0000F6A70000}"/>
    <cellStyle name="Normal 4 4 2 4 9" xfId="40794" xr:uid="{00000000-0005-0000-0000-0000F7A70000}"/>
    <cellStyle name="Normal 4 4 2 5" xfId="40795" xr:uid="{00000000-0005-0000-0000-0000F8A70000}"/>
    <cellStyle name="Normal 4 4 2 5 2" xfId="40796" xr:uid="{00000000-0005-0000-0000-0000F9A70000}"/>
    <cellStyle name="Normal 4 4 2 5 2 2" xfId="40797" xr:uid="{00000000-0005-0000-0000-0000FAA70000}"/>
    <cellStyle name="Normal 4 4 2 5 2 3" xfId="40798" xr:uid="{00000000-0005-0000-0000-0000FBA70000}"/>
    <cellStyle name="Normal 4 4 2 5 2 4" xfId="40799" xr:uid="{00000000-0005-0000-0000-0000FCA70000}"/>
    <cellStyle name="Normal 4 4 2 5 2 5" xfId="40800" xr:uid="{00000000-0005-0000-0000-0000FDA70000}"/>
    <cellStyle name="Normal 4 4 2 5 2 6" xfId="40801" xr:uid="{00000000-0005-0000-0000-0000FEA70000}"/>
    <cellStyle name="Normal 4 4 2 5 2 7" xfId="40802" xr:uid="{00000000-0005-0000-0000-0000FFA70000}"/>
    <cellStyle name="Normal 4 4 2 5 3" xfId="40803" xr:uid="{00000000-0005-0000-0000-000000A80000}"/>
    <cellStyle name="Normal 4 4 2 5 4" xfId="40804" xr:uid="{00000000-0005-0000-0000-000001A80000}"/>
    <cellStyle name="Normal 4 4 2 5 5" xfId="40805" xr:uid="{00000000-0005-0000-0000-000002A80000}"/>
    <cellStyle name="Normal 4 4 2 5 6" xfId="40806" xr:uid="{00000000-0005-0000-0000-000003A80000}"/>
    <cellStyle name="Normal 4 4 2 5 7" xfId="40807" xr:uid="{00000000-0005-0000-0000-000004A80000}"/>
    <cellStyle name="Normal 4 4 2 5 8" xfId="40808" xr:uid="{00000000-0005-0000-0000-000005A80000}"/>
    <cellStyle name="Normal 4 4 2 5 9" xfId="58815" xr:uid="{00000000-0005-0000-0000-000006A80000}"/>
    <cellStyle name="Normal 4 4 2 6" xfId="40809" xr:uid="{00000000-0005-0000-0000-000007A80000}"/>
    <cellStyle name="Normal 4 4 2 6 2" xfId="40810" xr:uid="{00000000-0005-0000-0000-000008A80000}"/>
    <cellStyle name="Normal 4 4 2 6 3" xfId="40811" xr:uid="{00000000-0005-0000-0000-000009A80000}"/>
    <cellStyle name="Normal 4 4 2 6 4" xfId="40812" xr:uid="{00000000-0005-0000-0000-00000AA80000}"/>
    <cellStyle name="Normal 4 4 2 6 5" xfId="40813" xr:uid="{00000000-0005-0000-0000-00000BA80000}"/>
    <cellStyle name="Normal 4 4 2 6 6" xfId="40814" xr:uid="{00000000-0005-0000-0000-00000CA80000}"/>
    <cellStyle name="Normal 4 4 2 6 7" xfId="40815" xr:uid="{00000000-0005-0000-0000-00000DA80000}"/>
    <cellStyle name="Normal 4 4 2 7" xfId="40816" xr:uid="{00000000-0005-0000-0000-00000EA80000}"/>
    <cellStyle name="Normal 4 4 2 8" xfId="40817" xr:uid="{00000000-0005-0000-0000-00000FA80000}"/>
    <cellStyle name="Normal 4 4 2 9" xfId="40818" xr:uid="{00000000-0005-0000-0000-000010A80000}"/>
    <cellStyle name="Normal 4 4 3" xfId="40819" xr:uid="{00000000-0005-0000-0000-000011A80000}"/>
    <cellStyle name="Normal 4 4 3 10" xfId="40820" xr:uid="{00000000-0005-0000-0000-000012A80000}"/>
    <cellStyle name="Normal 4 4 3 11" xfId="40821" xr:uid="{00000000-0005-0000-0000-000013A80000}"/>
    <cellStyle name="Normal 4 4 3 12" xfId="40822" xr:uid="{00000000-0005-0000-0000-000014A80000}"/>
    <cellStyle name="Normal 4 4 3 2" xfId="40823" xr:uid="{00000000-0005-0000-0000-000015A80000}"/>
    <cellStyle name="Normal 4 4 3 2 10" xfId="40824" xr:uid="{00000000-0005-0000-0000-000016A80000}"/>
    <cellStyle name="Normal 4 4 3 2 11" xfId="40825" xr:uid="{00000000-0005-0000-0000-000017A80000}"/>
    <cellStyle name="Normal 4 4 3 2 2" xfId="40826" xr:uid="{00000000-0005-0000-0000-000018A80000}"/>
    <cellStyle name="Normal 4 4 3 2 2 10" xfId="40827" xr:uid="{00000000-0005-0000-0000-000019A80000}"/>
    <cellStyle name="Normal 4 4 3 2 2 2" xfId="40828" xr:uid="{00000000-0005-0000-0000-00001AA80000}"/>
    <cellStyle name="Normal 4 4 3 2 2 2 2" xfId="40829" xr:uid="{00000000-0005-0000-0000-00001BA80000}"/>
    <cellStyle name="Normal 4 4 3 2 2 2 2 2" xfId="40830" xr:uid="{00000000-0005-0000-0000-00001CA80000}"/>
    <cellStyle name="Normal 4 4 3 2 2 2 2 3" xfId="40831" xr:uid="{00000000-0005-0000-0000-00001DA80000}"/>
    <cellStyle name="Normal 4 4 3 2 2 2 2 4" xfId="40832" xr:uid="{00000000-0005-0000-0000-00001EA80000}"/>
    <cellStyle name="Normal 4 4 3 2 2 2 2 5" xfId="40833" xr:uid="{00000000-0005-0000-0000-00001FA80000}"/>
    <cellStyle name="Normal 4 4 3 2 2 2 2 6" xfId="40834" xr:uid="{00000000-0005-0000-0000-000020A80000}"/>
    <cellStyle name="Normal 4 4 3 2 2 2 2 7" xfId="40835" xr:uid="{00000000-0005-0000-0000-000021A80000}"/>
    <cellStyle name="Normal 4 4 3 2 2 2 3" xfId="40836" xr:uid="{00000000-0005-0000-0000-000022A80000}"/>
    <cellStyle name="Normal 4 4 3 2 2 2 4" xfId="40837" xr:uid="{00000000-0005-0000-0000-000023A80000}"/>
    <cellStyle name="Normal 4 4 3 2 2 2 5" xfId="40838" xr:uid="{00000000-0005-0000-0000-000024A80000}"/>
    <cellStyle name="Normal 4 4 3 2 2 2 6" xfId="40839" xr:uid="{00000000-0005-0000-0000-000025A80000}"/>
    <cellStyle name="Normal 4 4 3 2 2 2 7" xfId="40840" xr:uid="{00000000-0005-0000-0000-000026A80000}"/>
    <cellStyle name="Normal 4 4 3 2 2 2 8" xfId="40841" xr:uid="{00000000-0005-0000-0000-000027A80000}"/>
    <cellStyle name="Normal 4 4 3 2 2 3" xfId="40842" xr:uid="{00000000-0005-0000-0000-000028A80000}"/>
    <cellStyle name="Normal 4 4 3 2 2 3 2" xfId="40843" xr:uid="{00000000-0005-0000-0000-000029A80000}"/>
    <cellStyle name="Normal 4 4 3 2 2 3 2 2" xfId="40844" xr:uid="{00000000-0005-0000-0000-00002AA80000}"/>
    <cellStyle name="Normal 4 4 3 2 2 3 2 3" xfId="40845" xr:uid="{00000000-0005-0000-0000-00002BA80000}"/>
    <cellStyle name="Normal 4 4 3 2 2 3 2 4" xfId="40846" xr:uid="{00000000-0005-0000-0000-00002CA80000}"/>
    <cellStyle name="Normal 4 4 3 2 2 3 2 5" xfId="40847" xr:uid="{00000000-0005-0000-0000-00002DA80000}"/>
    <cellStyle name="Normal 4 4 3 2 2 3 2 6" xfId="40848" xr:uid="{00000000-0005-0000-0000-00002EA80000}"/>
    <cellStyle name="Normal 4 4 3 2 2 3 2 7" xfId="40849" xr:uid="{00000000-0005-0000-0000-00002FA80000}"/>
    <cellStyle name="Normal 4 4 3 2 2 3 3" xfId="40850" xr:uid="{00000000-0005-0000-0000-000030A80000}"/>
    <cellStyle name="Normal 4 4 3 2 2 3 4" xfId="40851" xr:uid="{00000000-0005-0000-0000-000031A80000}"/>
    <cellStyle name="Normal 4 4 3 2 2 3 5" xfId="40852" xr:uid="{00000000-0005-0000-0000-000032A80000}"/>
    <cellStyle name="Normal 4 4 3 2 2 3 6" xfId="40853" xr:uid="{00000000-0005-0000-0000-000033A80000}"/>
    <cellStyle name="Normal 4 4 3 2 2 3 7" xfId="40854" xr:uid="{00000000-0005-0000-0000-000034A80000}"/>
    <cellStyle name="Normal 4 4 3 2 2 3 8" xfId="40855" xr:uid="{00000000-0005-0000-0000-000035A80000}"/>
    <cellStyle name="Normal 4 4 3 2 2 4" xfId="40856" xr:uid="{00000000-0005-0000-0000-000036A80000}"/>
    <cellStyle name="Normal 4 4 3 2 2 4 2" xfId="40857" xr:uid="{00000000-0005-0000-0000-000037A80000}"/>
    <cellStyle name="Normal 4 4 3 2 2 4 3" xfId="40858" xr:uid="{00000000-0005-0000-0000-000038A80000}"/>
    <cellStyle name="Normal 4 4 3 2 2 4 4" xfId="40859" xr:uid="{00000000-0005-0000-0000-000039A80000}"/>
    <cellStyle name="Normal 4 4 3 2 2 4 5" xfId="40860" xr:uid="{00000000-0005-0000-0000-00003AA80000}"/>
    <cellStyle name="Normal 4 4 3 2 2 4 6" xfId="40861" xr:uid="{00000000-0005-0000-0000-00003BA80000}"/>
    <cellStyle name="Normal 4 4 3 2 2 4 7" xfId="40862" xr:uid="{00000000-0005-0000-0000-00003CA80000}"/>
    <cellStyle name="Normal 4 4 3 2 2 5" xfId="40863" xr:uid="{00000000-0005-0000-0000-00003DA80000}"/>
    <cellStyle name="Normal 4 4 3 2 2 6" xfId="40864" xr:uid="{00000000-0005-0000-0000-00003EA80000}"/>
    <cellStyle name="Normal 4 4 3 2 2 7" xfId="40865" xr:uid="{00000000-0005-0000-0000-00003FA80000}"/>
    <cellStyle name="Normal 4 4 3 2 2 8" xfId="40866" xr:uid="{00000000-0005-0000-0000-000040A80000}"/>
    <cellStyle name="Normal 4 4 3 2 2 9" xfId="40867" xr:uid="{00000000-0005-0000-0000-000041A80000}"/>
    <cellStyle name="Normal 4 4 3 2 3" xfId="40868" xr:uid="{00000000-0005-0000-0000-000042A80000}"/>
    <cellStyle name="Normal 4 4 3 2 3 2" xfId="40869" xr:uid="{00000000-0005-0000-0000-000043A80000}"/>
    <cellStyle name="Normal 4 4 3 2 3 2 2" xfId="40870" xr:uid="{00000000-0005-0000-0000-000044A80000}"/>
    <cellStyle name="Normal 4 4 3 2 3 2 2 2" xfId="40871" xr:uid="{00000000-0005-0000-0000-000045A80000}"/>
    <cellStyle name="Normal 4 4 3 2 3 2 2 3" xfId="40872" xr:uid="{00000000-0005-0000-0000-000046A80000}"/>
    <cellStyle name="Normal 4 4 3 2 3 2 2 4" xfId="40873" xr:uid="{00000000-0005-0000-0000-000047A80000}"/>
    <cellStyle name="Normal 4 4 3 2 3 2 2 5" xfId="40874" xr:uid="{00000000-0005-0000-0000-000048A80000}"/>
    <cellStyle name="Normal 4 4 3 2 3 2 2 6" xfId="40875" xr:uid="{00000000-0005-0000-0000-000049A80000}"/>
    <cellStyle name="Normal 4 4 3 2 3 2 2 7" xfId="40876" xr:uid="{00000000-0005-0000-0000-00004AA80000}"/>
    <cellStyle name="Normal 4 4 3 2 3 2 3" xfId="40877" xr:uid="{00000000-0005-0000-0000-00004BA80000}"/>
    <cellStyle name="Normal 4 4 3 2 3 2 4" xfId="40878" xr:uid="{00000000-0005-0000-0000-00004CA80000}"/>
    <cellStyle name="Normal 4 4 3 2 3 2 5" xfId="40879" xr:uid="{00000000-0005-0000-0000-00004DA80000}"/>
    <cellStyle name="Normal 4 4 3 2 3 2 6" xfId="40880" xr:uid="{00000000-0005-0000-0000-00004EA80000}"/>
    <cellStyle name="Normal 4 4 3 2 3 2 7" xfId="40881" xr:uid="{00000000-0005-0000-0000-00004FA80000}"/>
    <cellStyle name="Normal 4 4 3 2 3 2 8" xfId="40882" xr:uid="{00000000-0005-0000-0000-000050A80000}"/>
    <cellStyle name="Normal 4 4 3 2 3 3" xfId="40883" xr:uid="{00000000-0005-0000-0000-000051A80000}"/>
    <cellStyle name="Normal 4 4 3 2 3 3 2" xfId="40884" xr:uid="{00000000-0005-0000-0000-000052A80000}"/>
    <cellStyle name="Normal 4 4 3 2 3 3 3" xfId="40885" xr:uid="{00000000-0005-0000-0000-000053A80000}"/>
    <cellStyle name="Normal 4 4 3 2 3 3 4" xfId="40886" xr:uid="{00000000-0005-0000-0000-000054A80000}"/>
    <cellStyle name="Normal 4 4 3 2 3 3 5" xfId="40887" xr:uid="{00000000-0005-0000-0000-000055A80000}"/>
    <cellStyle name="Normal 4 4 3 2 3 3 6" xfId="40888" xr:uid="{00000000-0005-0000-0000-000056A80000}"/>
    <cellStyle name="Normal 4 4 3 2 3 3 7" xfId="40889" xr:uid="{00000000-0005-0000-0000-000057A80000}"/>
    <cellStyle name="Normal 4 4 3 2 3 4" xfId="40890" xr:uid="{00000000-0005-0000-0000-000058A80000}"/>
    <cellStyle name="Normal 4 4 3 2 3 5" xfId="40891" xr:uid="{00000000-0005-0000-0000-000059A80000}"/>
    <cellStyle name="Normal 4 4 3 2 3 6" xfId="40892" xr:uid="{00000000-0005-0000-0000-00005AA80000}"/>
    <cellStyle name="Normal 4 4 3 2 3 7" xfId="40893" xr:uid="{00000000-0005-0000-0000-00005BA80000}"/>
    <cellStyle name="Normal 4 4 3 2 3 8" xfId="40894" xr:uid="{00000000-0005-0000-0000-00005CA80000}"/>
    <cellStyle name="Normal 4 4 3 2 3 9" xfId="40895" xr:uid="{00000000-0005-0000-0000-00005DA80000}"/>
    <cellStyle name="Normal 4 4 3 2 4" xfId="40896" xr:uid="{00000000-0005-0000-0000-00005EA80000}"/>
    <cellStyle name="Normal 4 4 3 2 4 2" xfId="40897" xr:uid="{00000000-0005-0000-0000-00005FA80000}"/>
    <cellStyle name="Normal 4 4 3 2 4 2 2" xfId="40898" xr:uid="{00000000-0005-0000-0000-000060A80000}"/>
    <cellStyle name="Normal 4 4 3 2 4 2 3" xfId="40899" xr:uid="{00000000-0005-0000-0000-000061A80000}"/>
    <cellStyle name="Normal 4 4 3 2 4 2 4" xfId="40900" xr:uid="{00000000-0005-0000-0000-000062A80000}"/>
    <cellStyle name="Normal 4 4 3 2 4 2 5" xfId="40901" xr:uid="{00000000-0005-0000-0000-000063A80000}"/>
    <cellStyle name="Normal 4 4 3 2 4 2 6" xfId="40902" xr:uid="{00000000-0005-0000-0000-000064A80000}"/>
    <cellStyle name="Normal 4 4 3 2 4 2 7" xfId="40903" xr:uid="{00000000-0005-0000-0000-000065A80000}"/>
    <cellStyle name="Normal 4 4 3 2 4 3" xfId="40904" xr:uid="{00000000-0005-0000-0000-000066A80000}"/>
    <cellStyle name="Normal 4 4 3 2 4 4" xfId="40905" xr:uid="{00000000-0005-0000-0000-000067A80000}"/>
    <cellStyle name="Normal 4 4 3 2 4 5" xfId="40906" xr:uid="{00000000-0005-0000-0000-000068A80000}"/>
    <cellStyle name="Normal 4 4 3 2 4 6" xfId="40907" xr:uid="{00000000-0005-0000-0000-000069A80000}"/>
    <cellStyle name="Normal 4 4 3 2 4 7" xfId="40908" xr:uid="{00000000-0005-0000-0000-00006AA80000}"/>
    <cellStyle name="Normal 4 4 3 2 4 8" xfId="40909" xr:uid="{00000000-0005-0000-0000-00006BA80000}"/>
    <cellStyle name="Normal 4 4 3 2 5" xfId="40910" xr:uid="{00000000-0005-0000-0000-00006CA80000}"/>
    <cellStyle name="Normal 4 4 3 2 5 2" xfId="40911" xr:uid="{00000000-0005-0000-0000-00006DA80000}"/>
    <cellStyle name="Normal 4 4 3 2 5 3" xfId="40912" xr:uid="{00000000-0005-0000-0000-00006EA80000}"/>
    <cellStyle name="Normal 4 4 3 2 5 4" xfId="40913" xr:uid="{00000000-0005-0000-0000-00006FA80000}"/>
    <cellStyle name="Normal 4 4 3 2 5 5" xfId="40914" xr:uid="{00000000-0005-0000-0000-000070A80000}"/>
    <cellStyle name="Normal 4 4 3 2 5 6" xfId="40915" xr:uid="{00000000-0005-0000-0000-000071A80000}"/>
    <cellStyle name="Normal 4 4 3 2 5 7" xfId="40916" xr:uid="{00000000-0005-0000-0000-000072A80000}"/>
    <cellStyle name="Normal 4 4 3 2 6" xfId="40917" xr:uid="{00000000-0005-0000-0000-000073A80000}"/>
    <cellStyle name="Normal 4 4 3 2 7" xfId="40918" xr:uid="{00000000-0005-0000-0000-000074A80000}"/>
    <cellStyle name="Normal 4 4 3 2 8" xfId="40919" xr:uid="{00000000-0005-0000-0000-000075A80000}"/>
    <cellStyle name="Normal 4 4 3 2 9" xfId="40920" xr:uid="{00000000-0005-0000-0000-000076A80000}"/>
    <cellStyle name="Normal 4 4 3 3" xfId="40921" xr:uid="{00000000-0005-0000-0000-000077A80000}"/>
    <cellStyle name="Normal 4 4 3 3 10" xfId="40922" xr:uid="{00000000-0005-0000-0000-000078A80000}"/>
    <cellStyle name="Normal 4 4 3 3 2" xfId="40923" xr:uid="{00000000-0005-0000-0000-000079A80000}"/>
    <cellStyle name="Normal 4 4 3 3 2 2" xfId="40924" xr:uid="{00000000-0005-0000-0000-00007AA80000}"/>
    <cellStyle name="Normal 4 4 3 3 2 2 2" xfId="40925" xr:uid="{00000000-0005-0000-0000-00007BA80000}"/>
    <cellStyle name="Normal 4 4 3 3 2 2 3" xfId="40926" xr:uid="{00000000-0005-0000-0000-00007CA80000}"/>
    <cellStyle name="Normal 4 4 3 3 2 2 4" xfId="40927" xr:uid="{00000000-0005-0000-0000-00007DA80000}"/>
    <cellStyle name="Normal 4 4 3 3 2 2 5" xfId="40928" xr:uid="{00000000-0005-0000-0000-00007EA80000}"/>
    <cellStyle name="Normal 4 4 3 3 2 2 6" xfId="40929" xr:uid="{00000000-0005-0000-0000-00007FA80000}"/>
    <cellStyle name="Normal 4 4 3 3 2 2 7" xfId="40930" xr:uid="{00000000-0005-0000-0000-000080A80000}"/>
    <cellStyle name="Normal 4 4 3 3 2 3" xfId="40931" xr:uid="{00000000-0005-0000-0000-000081A80000}"/>
    <cellStyle name="Normal 4 4 3 3 2 4" xfId="40932" xr:uid="{00000000-0005-0000-0000-000082A80000}"/>
    <cellStyle name="Normal 4 4 3 3 2 5" xfId="40933" xr:uid="{00000000-0005-0000-0000-000083A80000}"/>
    <cellStyle name="Normal 4 4 3 3 2 6" xfId="40934" xr:uid="{00000000-0005-0000-0000-000084A80000}"/>
    <cellStyle name="Normal 4 4 3 3 2 7" xfId="40935" xr:uid="{00000000-0005-0000-0000-000085A80000}"/>
    <cellStyle name="Normal 4 4 3 3 2 8" xfId="40936" xr:uid="{00000000-0005-0000-0000-000086A80000}"/>
    <cellStyle name="Normal 4 4 3 3 3" xfId="40937" xr:uid="{00000000-0005-0000-0000-000087A80000}"/>
    <cellStyle name="Normal 4 4 3 3 3 2" xfId="40938" xr:uid="{00000000-0005-0000-0000-000088A80000}"/>
    <cellStyle name="Normal 4 4 3 3 3 2 2" xfId="40939" xr:uid="{00000000-0005-0000-0000-000089A80000}"/>
    <cellStyle name="Normal 4 4 3 3 3 2 3" xfId="40940" xr:uid="{00000000-0005-0000-0000-00008AA80000}"/>
    <cellStyle name="Normal 4 4 3 3 3 2 4" xfId="40941" xr:uid="{00000000-0005-0000-0000-00008BA80000}"/>
    <cellStyle name="Normal 4 4 3 3 3 2 5" xfId="40942" xr:uid="{00000000-0005-0000-0000-00008CA80000}"/>
    <cellStyle name="Normal 4 4 3 3 3 2 6" xfId="40943" xr:uid="{00000000-0005-0000-0000-00008DA80000}"/>
    <cellStyle name="Normal 4 4 3 3 3 2 7" xfId="40944" xr:uid="{00000000-0005-0000-0000-00008EA80000}"/>
    <cellStyle name="Normal 4 4 3 3 3 3" xfId="40945" xr:uid="{00000000-0005-0000-0000-00008FA80000}"/>
    <cellStyle name="Normal 4 4 3 3 3 4" xfId="40946" xr:uid="{00000000-0005-0000-0000-000090A80000}"/>
    <cellStyle name="Normal 4 4 3 3 3 5" xfId="40947" xr:uid="{00000000-0005-0000-0000-000091A80000}"/>
    <cellStyle name="Normal 4 4 3 3 3 6" xfId="40948" xr:uid="{00000000-0005-0000-0000-000092A80000}"/>
    <cellStyle name="Normal 4 4 3 3 3 7" xfId="40949" xr:uid="{00000000-0005-0000-0000-000093A80000}"/>
    <cellStyle name="Normal 4 4 3 3 3 8" xfId="40950" xr:uid="{00000000-0005-0000-0000-000094A80000}"/>
    <cellStyle name="Normal 4 4 3 3 4" xfId="40951" xr:uid="{00000000-0005-0000-0000-000095A80000}"/>
    <cellStyle name="Normal 4 4 3 3 4 2" xfId="40952" xr:uid="{00000000-0005-0000-0000-000096A80000}"/>
    <cellStyle name="Normal 4 4 3 3 4 3" xfId="40953" xr:uid="{00000000-0005-0000-0000-000097A80000}"/>
    <cellStyle name="Normal 4 4 3 3 4 4" xfId="40954" xr:uid="{00000000-0005-0000-0000-000098A80000}"/>
    <cellStyle name="Normal 4 4 3 3 4 5" xfId="40955" xr:uid="{00000000-0005-0000-0000-000099A80000}"/>
    <cellStyle name="Normal 4 4 3 3 4 6" xfId="40956" xr:uid="{00000000-0005-0000-0000-00009AA80000}"/>
    <cellStyle name="Normal 4 4 3 3 4 7" xfId="40957" xr:uid="{00000000-0005-0000-0000-00009BA80000}"/>
    <cellStyle name="Normal 4 4 3 3 5" xfId="40958" xr:uid="{00000000-0005-0000-0000-00009CA80000}"/>
    <cellStyle name="Normal 4 4 3 3 6" xfId="40959" xr:uid="{00000000-0005-0000-0000-00009DA80000}"/>
    <cellStyle name="Normal 4 4 3 3 7" xfId="40960" xr:uid="{00000000-0005-0000-0000-00009EA80000}"/>
    <cellStyle name="Normal 4 4 3 3 8" xfId="40961" xr:uid="{00000000-0005-0000-0000-00009FA80000}"/>
    <cellStyle name="Normal 4 4 3 3 9" xfId="40962" xr:uid="{00000000-0005-0000-0000-0000A0A80000}"/>
    <cellStyle name="Normal 4 4 3 4" xfId="40963" xr:uid="{00000000-0005-0000-0000-0000A1A80000}"/>
    <cellStyle name="Normal 4 4 3 4 2" xfId="40964" xr:uid="{00000000-0005-0000-0000-0000A2A80000}"/>
    <cellStyle name="Normal 4 4 3 4 2 2" xfId="40965" xr:uid="{00000000-0005-0000-0000-0000A3A80000}"/>
    <cellStyle name="Normal 4 4 3 4 2 2 2" xfId="40966" xr:uid="{00000000-0005-0000-0000-0000A4A80000}"/>
    <cellStyle name="Normal 4 4 3 4 2 2 3" xfId="40967" xr:uid="{00000000-0005-0000-0000-0000A5A80000}"/>
    <cellStyle name="Normal 4 4 3 4 2 2 4" xfId="40968" xr:uid="{00000000-0005-0000-0000-0000A6A80000}"/>
    <cellStyle name="Normal 4 4 3 4 2 2 5" xfId="40969" xr:uid="{00000000-0005-0000-0000-0000A7A80000}"/>
    <cellStyle name="Normal 4 4 3 4 2 2 6" xfId="40970" xr:uid="{00000000-0005-0000-0000-0000A8A80000}"/>
    <cellStyle name="Normal 4 4 3 4 2 2 7" xfId="40971" xr:uid="{00000000-0005-0000-0000-0000A9A80000}"/>
    <cellStyle name="Normal 4 4 3 4 2 3" xfId="40972" xr:uid="{00000000-0005-0000-0000-0000AAA80000}"/>
    <cellStyle name="Normal 4 4 3 4 2 4" xfId="40973" xr:uid="{00000000-0005-0000-0000-0000ABA80000}"/>
    <cellStyle name="Normal 4 4 3 4 2 5" xfId="40974" xr:uid="{00000000-0005-0000-0000-0000ACA80000}"/>
    <cellStyle name="Normal 4 4 3 4 2 6" xfId="40975" xr:uid="{00000000-0005-0000-0000-0000ADA80000}"/>
    <cellStyle name="Normal 4 4 3 4 2 7" xfId="40976" xr:uid="{00000000-0005-0000-0000-0000AEA80000}"/>
    <cellStyle name="Normal 4 4 3 4 2 8" xfId="40977" xr:uid="{00000000-0005-0000-0000-0000AFA80000}"/>
    <cellStyle name="Normal 4 4 3 4 3" xfId="40978" xr:uid="{00000000-0005-0000-0000-0000B0A80000}"/>
    <cellStyle name="Normal 4 4 3 4 3 2" xfId="40979" xr:uid="{00000000-0005-0000-0000-0000B1A80000}"/>
    <cellStyle name="Normal 4 4 3 4 3 3" xfId="40980" xr:uid="{00000000-0005-0000-0000-0000B2A80000}"/>
    <cellStyle name="Normal 4 4 3 4 3 4" xfId="40981" xr:uid="{00000000-0005-0000-0000-0000B3A80000}"/>
    <cellStyle name="Normal 4 4 3 4 3 5" xfId="40982" xr:uid="{00000000-0005-0000-0000-0000B4A80000}"/>
    <cellStyle name="Normal 4 4 3 4 3 6" xfId="40983" xr:uid="{00000000-0005-0000-0000-0000B5A80000}"/>
    <cellStyle name="Normal 4 4 3 4 3 7" xfId="40984" xr:uid="{00000000-0005-0000-0000-0000B6A80000}"/>
    <cellStyle name="Normal 4 4 3 4 4" xfId="40985" xr:uid="{00000000-0005-0000-0000-0000B7A80000}"/>
    <cellStyle name="Normal 4 4 3 4 5" xfId="40986" xr:uid="{00000000-0005-0000-0000-0000B8A80000}"/>
    <cellStyle name="Normal 4 4 3 4 6" xfId="40987" xr:uid="{00000000-0005-0000-0000-0000B9A80000}"/>
    <cellStyle name="Normal 4 4 3 4 7" xfId="40988" xr:uid="{00000000-0005-0000-0000-0000BAA80000}"/>
    <cellStyle name="Normal 4 4 3 4 8" xfId="40989" xr:uid="{00000000-0005-0000-0000-0000BBA80000}"/>
    <cellStyle name="Normal 4 4 3 4 9" xfId="40990" xr:uid="{00000000-0005-0000-0000-0000BCA80000}"/>
    <cellStyle name="Normal 4 4 3 5" xfId="40991" xr:uid="{00000000-0005-0000-0000-0000BDA80000}"/>
    <cellStyle name="Normal 4 4 3 5 2" xfId="40992" xr:uid="{00000000-0005-0000-0000-0000BEA80000}"/>
    <cellStyle name="Normal 4 4 3 5 2 2" xfId="40993" xr:uid="{00000000-0005-0000-0000-0000BFA80000}"/>
    <cellStyle name="Normal 4 4 3 5 2 3" xfId="40994" xr:uid="{00000000-0005-0000-0000-0000C0A80000}"/>
    <cellStyle name="Normal 4 4 3 5 2 4" xfId="40995" xr:uid="{00000000-0005-0000-0000-0000C1A80000}"/>
    <cellStyle name="Normal 4 4 3 5 2 5" xfId="40996" xr:uid="{00000000-0005-0000-0000-0000C2A80000}"/>
    <cellStyle name="Normal 4 4 3 5 2 6" xfId="40997" xr:uid="{00000000-0005-0000-0000-0000C3A80000}"/>
    <cellStyle name="Normal 4 4 3 5 2 7" xfId="40998" xr:uid="{00000000-0005-0000-0000-0000C4A80000}"/>
    <cellStyle name="Normal 4 4 3 5 3" xfId="40999" xr:uid="{00000000-0005-0000-0000-0000C5A80000}"/>
    <cellStyle name="Normal 4 4 3 5 4" xfId="41000" xr:uid="{00000000-0005-0000-0000-0000C6A80000}"/>
    <cellStyle name="Normal 4 4 3 5 5" xfId="41001" xr:uid="{00000000-0005-0000-0000-0000C7A80000}"/>
    <cellStyle name="Normal 4 4 3 5 6" xfId="41002" xr:uid="{00000000-0005-0000-0000-0000C8A80000}"/>
    <cellStyle name="Normal 4 4 3 5 7" xfId="41003" xr:uid="{00000000-0005-0000-0000-0000C9A80000}"/>
    <cellStyle name="Normal 4 4 3 5 8" xfId="41004" xr:uid="{00000000-0005-0000-0000-0000CAA80000}"/>
    <cellStyle name="Normal 4 4 3 6" xfId="41005" xr:uid="{00000000-0005-0000-0000-0000CBA80000}"/>
    <cellStyle name="Normal 4 4 3 6 2" xfId="41006" xr:uid="{00000000-0005-0000-0000-0000CCA80000}"/>
    <cellStyle name="Normal 4 4 3 6 3" xfId="41007" xr:uid="{00000000-0005-0000-0000-0000CDA80000}"/>
    <cellStyle name="Normal 4 4 3 6 4" xfId="41008" xr:uid="{00000000-0005-0000-0000-0000CEA80000}"/>
    <cellStyle name="Normal 4 4 3 6 5" xfId="41009" xr:uid="{00000000-0005-0000-0000-0000CFA80000}"/>
    <cellStyle name="Normal 4 4 3 6 6" xfId="41010" xr:uid="{00000000-0005-0000-0000-0000D0A80000}"/>
    <cellStyle name="Normal 4 4 3 6 7" xfId="41011" xr:uid="{00000000-0005-0000-0000-0000D1A80000}"/>
    <cellStyle name="Normal 4 4 3 7" xfId="41012" xr:uid="{00000000-0005-0000-0000-0000D2A80000}"/>
    <cellStyle name="Normal 4 4 3 8" xfId="41013" xr:uid="{00000000-0005-0000-0000-0000D3A80000}"/>
    <cellStyle name="Normal 4 4 3 9" xfId="41014" xr:uid="{00000000-0005-0000-0000-0000D4A80000}"/>
    <cellStyle name="Normal 4 4 4" xfId="41015" xr:uid="{00000000-0005-0000-0000-0000D5A80000}"/>
    <cellStyle name="Normal 4 4 4 10" xfId="41016" xr:uid="{00000000-0005-0000-0000-0000D6A80000}"/>
    <cellStyle name="Normal 4 4 4 11" xfId="41017" xr:uid="{00000000-0005-0000-0000-0000D7A80000}"/>
    <cellStyle name="Normal 4 4 4 2" xfId="41018" xr:uid="{00000000-0005-0000-0000-0000D8A80000}"/>
    <cellStyle name="Normal 4 4 4 2 10" xfId="41019" xr:uid="{00000000-0005-0000-0000-0000D9A80000}"/>
    <cellStyle name="Normal 4 4 4 2 2" xfId="41020" xr:uid="{00000000-0005-0000-0000-0000DAA80000}"/>
    <cellStyle name="Normal 4 4 4 2 2 2" xfId="41021" xr:uid="{00000000-0005-0000-0000-0000DBA80000}"/>
    <cellStyle name="Normal 4 4 4 2 2 2 2" xfId="41022" xr:uid="{00000000-0005-0000-0000-0000DCA80000}"/>
    <cellStyle name="Normal 4 4 4 2 2 2 3" xfId="41023" xr:uid="{00000000-0005-0000-0000-0000DDA80000}"/>
    <cellStyle name="Normal 4 4 4 2 2 2 4" xfId="41024" xr:uid="{00000000-0005-0000-0000-0000DEA80000}"/>
    <cellStyle name="Normal 4 4 4 2 2 2 5" xfId="41025" xr:uid="{00000000-0005-0000-0000-0000DFA80000}"/>
    <cellStyle name="Normal 4 4 4 2 2 2 6" xfId="41026" xr:uid="{00000000-0005-0000-0000-0000E0A80000}"/>
    <cellStyle name="Normal 4 4 4 2 2 2 7" xfId="41027" xr:uid="{00000000-0005-0000-0000-0000E1A80000}"/>
    <cellStyle name="Normal 4 4 4 2 2 3" xfId="41028" xr:uid="{00000000-0005-0000-0000-0000E2A80000}"/>
    <cellStyle name="Normal 4 4 4 2 2 4" xfId="41029" xr:uid="{00000000-0005-0000-0000-0000E3A80000}"/>
    <cellStyle name="Normal 4 4 4 2 2 5" xfId="41030" xr:uid="{00000000-0005-0000-0000-0000E4A80000}"/>
    <cellStyle name="Normal 4 4 4 2 2 6" xfId="41031" xr:uid="{00000000-0005-0000-0000-0000E5A80000}"/>
    <cellStyle name="Normal 4 4 4 2 2 7" xfId="41032" xr:uid="{00000000-0005-0000-0000-0000E6A80000}"/>
    <cellStyle name="Normal 4 4 4 2 2 8" xfId="41033" xr:uid="{00000000-0005-0000-0000-0000E7A80000}"/>
    <cellStyle name="Normal 4 4 4 2 3" xfId="41034" xr:uid="{00000000-0005-0000-0000-0000E8A80000}"/>
    <cellStyle name="Normal 4 4 4 2 3 2" xfId="41035" xr:uid="{00000000-0005-0000-0000-0000E9A80000}"/>
    <cellStyle name="Normal 4 4 4 2 3 2 2" xfId="41036" xr:uid="{00000000-0005-0000-0000-0000EAA80000}"/>
    <cellStyle name="Normal 4 4 4 2 3 2 3" xfId="41037" xr:uid="{00000000-0005-0000-0000-0000EBA80000}"/>
    <cellStyle name="Normal 4 4 4 2 3 2 4" xfId="41038" xr:uid="{00000000-0005-0000-0000-0000ECA80000}"/>
    <cellStyle name="Normal 4 4 4 2 3 2 5" xfId="41039" xr:uid="{00000000-0005-0000-0000-0000EDA80000}"/>
    <cellStyle name="Normal 4 4 4 2 3 2 6" xfId="41040" xr:uid="{00000000-0005-0000-0000-0000EEA80000}"/>
    <cellStyle name="Normal 4 4 4 2 3 2 7" xfId="41041" xr:uid="{00000000-0005-0000-0000-0000EFA80000}"/>
    <cellStyle name="Normal 4 4 4 2 3 3" xfId="41042" xr:uid="{00000000-0005-0000-0000-0000F0A80000}"/>
    <cellStyle name="Normal 4 4 4 2 3 4" xfId="41043" xr:uid="{00000000-0005-0000-0000-0000F1A80000}"/>
    <cellStyle name="Normal 4 4 4 2 3 5" xfId="41044" xr:uid="{00000000-0005-0000-0000-0000F2A80000}"/>
    <cellStyle name="Normal 4 4 4 2 3 6" xfId="41045" xr:uid="{00000000-0005-0000-0000-0000F3A80000}"/>
    <cellStyle name="Normal 4 4 4 2 3 7" xfId="41046" xr:uid="{00000000-0005-0000-0000-0000F4A80000}"/>
    <cellStyle name="Normal 4 4 4 2 3 8" xfId="41047" xr:uid="{00000000-0005-0000-0000-0000F5A80000}"/>
    <cellStyle name="Normal 4 4 4 2 4" xfId="41048" xr:uid="{00000000-0005-0000-0000-0000F6A80000}"/>
    <cellStyle name="Normal 4 4 4 2 4 2" xfId="41049" xr:uid="{00000000-0005-0000-0000-0000F7A80000}"/>
    <cellStyle name="Normal 4 4 4 2 4 3" xfId="41050" xr:uid="{00000000-0005-0000-0000-0000F8A80000}"/>
    <cellStyle name="Normal 4 4 4 2 4 4" xfId="41051" xr:uid="{00000000-0005-0000-0000-0000F9A80000}"/>
    <cellStyle name="Normal 4 4 4 2 4 5" xfId="41052" xr:uid="{00000000-0005-0000-0000-0000FAA80000}"/>
    <cellStyle name="Normal 4 4 4 2 4 6" xfId="41053" xr:uid="{00000000-0005-0000-0000-0000FBA80000}"/>
    <cellStyle name="Normal 4 4 4 2 4 7" xfId="41054" xr:uid="{00000000-0005-0000-0000-0000FCA80000}"/>
    <cellStyle name="Normal 4 4 4 2 5" xfId="41055" xr:uid="{00000000-0005-0000-0000-0000FDA80000}"/>
    <cellStyle name="Normal 4 4 4 2 6" xfId="41056" xr:uid="{00000000-0005-0000-0000-0000FEA80000}"/>
    <cellStyle name="Normal 4 4 4 2 7" xfId="41057" xr:uid="{00000000-0005-0000-0000-0000FFA80000}"/>
    <cellStyle name="Normal 4 4 4 2 8" xfId="41058" xr:uid="{00000000-0005-0000-0000-000000A90000}"/>
    <cellStyle name="Normal 4 4 4 2 9" xfId="41059" xr:uid="{00000000-0005-0000-0000-000001A90000}"/>
    <cellStyle name="Normal 4 4 4 3" xfId="41060" xr:uid="{00000000-0005-0000-0000-000002A90000}"/>
    <cellStyle name="Normal 4 4 4 3 2" xfId="41061" xr:uid="{00000000-0005-0000-0000-000003A90000}"/>
    <cellStyle name="Normal 4 4 4 3 2 2" xfId="41062" xr:uid="{00000000-0005-0000-0000-000004A90000}"/>
    <cellStyle name="Normal 4 4 4 3 2 2 2" xfId="41063" xr:uid="{00000000-0005-0000-0000-000005A90000}"/>
    <cellStyle name="Normal 4 4 4 3 2 2 3" xfId="41064" xr:uid="{00000000-0005-0000-0000-000006A90000}"/>
    <cellStyle name="Normal 4 4 4 3 2 2 4" xfId="41065" xr:uid="{00000000-0005-0000-0000-000007A90000}"/>
    <cellStyle name="Normal 4 4 4 3 2 2 5" xfId="41066" xr:uid="{00000000-0005-0000-0000-000008A90000}"/>
    <cellStyle name="Normal 4 4 4 3 2 2 6" xfId="41067" xr:uid="{00000000-0005-0000-0000-000009A90000}"/>
    <cellStyle name="Normal 4 4 4 3 2 2 7" xfId="41068" xr:uid="{00000000-0005-0000-0000-00000AA90000}"/>
    <cellStyle name="Normal 4 4 4 3 2 3" xfId="41069" xr:uid="{00000000-0005-0000-0000-00000BA90000}"/>
    <cellStyle name="Normal 4 4 4 3 2 4" xfId="41070" xr:uid="{00000000-0005-0000-0000-00000CA90000}"/>
    <cellStyle name="Normal 4 4 4 3 2 5" xfId="41071" xr:uid="{00000000-0005-0000-0000-00000DA90000}"/>
    <cellStyle name="Normal 4 4 4 3 2 6" xfId="41072" xr:uid="{00000000-0005-0000-0000-00000EA90000}"/>
    <cellStyle name="Normal 4 4 4 3 2 7" xfId="41073" xr:uid="{00000000-0005-0000-0000-00000FA90000}"/>
    <cellStyle name="Normal 4 4 4 3 2 8" xfId="41074" xr:uid="{00000000-0005-0000-0000-000010A90000}"/>
    <cellStyle name="Normal 4 4 4 3 3" xfId="41075" xr:uid="{00000000-0005-0000-0000-000011A90000}"/>
    <cellStyle name="Normal 4 4 4 3 3 2" xfId="41076" xr:uid="{00000000-0005-0000-0000-000012A90000}"/>
    <cellStyle name="Normal 4 4 4 3 3 3" xfId="41077" xr:uid="{00000000-0005-0000-0000-000013A90000}"/>
    <cellStyle name="Normal 4 4 4 3 3 4" xfId="41078" xr:uid="{00000000-0005-0000-0000-000014A90000}"/>
    <cellStyle name="Normal 4 4 4 3 3 5" xfId="41079" xr:uid="{00000000-0005-0000-0000-000015A90000}"/>
    <cellStyle name="Normal 4 4 4 3 3 6" xfId="41080" xr:uid="{00000000-0005-0000-0000-000016A90000}"/>
    <cellStyle name="Normal 4 4 4 3 3 7" xfId="41081" xr:uid="{00000000-0005-0000-0000-000017A90000}"/>
    <cellStyle name="Normal 4 4 4 3 4" xfId="41082" xr:uid="{00000000-0005-0000-0000-000018A90000}"/>
    <cellStyle name="Normal 4 4 4 3 5" xfId="41083" xr:uid="{00000000-0005-0000-0000-000019A90000}"/>
    <cellStyle name="Normal 4 4 4 3 6" xfId="41084" xr:uid="{00000000-0005-0000-0000-00001AA90000}"/>
    <cellStyle name="Normal 4 4 4 3 7" xfId="41085" xr:uid="{00000000-0005-0000-0000-00001BA90000}"/>
    <cellStyle name="Normal 4 4 4 3 8" xfId="41086" xr:uid="{00000000-0005-0000-0000-00001CA90000}"/>
    <cellStyle name="Normal 4 4 4 3 9" xfId="41087" xr:uid="{00000000-0005-0000-0000-00001DA90000}"/>
    <cellStyle name="Normal 4 4 4 4" xfId="41088" xr:uid="{00000000-0005-0000-0000-00001EA90000}"/>
    <cellStyle name="Normal 4 4 4 4 2" xfId="41089" xr:uid="{00000000-0005-0000-0000-00001FA90000}"/>
    <cellStyle name="Normal 4 4 4 4 2 2" xfId="41090" xr:uid="{00000000-0005-0000-0000-000020A90000}"/>
    <cellStyle name="Normal 4 4 4 4 2 3" xfId="41091" xr:uid="{00000000-0005-0000-0000-000021A90000}"/>
    <cellStyle name="Normal 4 4 4 4 2 4" xfId="41092" xr:uid="{00000000-0005-0000-0000-000022A90000}"/>
    <cellStyle name="Normal 4 4 4 4 2 5" xfId="41093" xr:uid="{00000000-0005-0000-0000-000023A90000}"/>
    <cellStyle name="Normal 4 4 4 4 2 6" xfId="41094" xr:uid="{00000000-0005-0000-0000-000024A90000}"/>
    <cellStyle name="Normal 4 4 4 4 2 7" xfId="41095" xr:uid="{00000000-0005-0000-0000-000025A90000}"/>
    <cellStyle name="Normal 4 4 4 4 3" xfId="41096" xr:uid="{00000000-0005-0000-0000-000026A90000}"/>
    <cellStyle name="Normal 4 4 4 4 4" xfId="41097" xr:uid="{00000000-0005-0000-0000-000027A90000}"/>
    <cellStyle name="Normal 4 4 4 4 5" xfId="41098" xr:uid="{00000000-0005-0000-0000-000028A90000}"/>
    <cellStyle name="Normal 4 4 4 4 6" xfId="41099" xr:uid="{00000000-0005-0000-0000-000029A90000}"/>
    <cellStyle name="Normal 4 4 4 4 7" xfId="41100" xr:uid="{00000000-0005-0000-0000-00002AA90000}"/>
    <cellStyle name="Normal 4 4 4 4 8" xfId="41101" xr:uid="{00000000-0005-0000-0000-00002BA90000}"/>
    <cellStyle name="Normal 4 4 4 5" xfId="41102" xr:uid="{00000000-0005-0000-0000-00002CA90000}"/>
    <cellStyle name="Normal 4 4 4 5 2" xfId="41103" xr:uid="{00000000-0005-0000-0000-00002DA90000}"/>
    <cellStyle name="Normal 4 4 4 5 3" xfId="41104" xr:uid="{00000000-0005-0000-0000-00002EA90000}"/>
    <cellStyle name="Normal 4 4 4 5 4" xfId="41105" xr:uid="{00000000-0005-0000-0000-00002FA90000}"/>
    <cellStyle name="Normal 4 4 4 5 5" xfId="41106" xr:uid="{00000000-0005-0000-0000-000030A90000}"/>
    <cellStyle name="Normal 4 4 4 5 6" xfId="41107" xr:uid="{00000000-0005-0000-0000-000031A90000}"/>
    <cellStyle name="Normal 4 4 4 5 7" xfId="41108" xr:uid="{00000000-0005-0000-0000-000032A90000}"/>
    <cellStyle name="Normal 4 4 4 6" xfId="41109" xr:uid="{00000000-0005-0000-0000-000033A90000}"/>
    <cellStyle name="Normal 4 4 4 7" xfId="41110" xr:uid="{00000000-0005-0000-0000-000034A90000}"/>
    <cellStyle name="Normal 4 4 4 8" xfId="41111" xr:uid="{00000000-0005-0000-0000-000035A90000}"/>
    <cellStyle name="Normal 4 4 4 9" xfId="41112" xr:uid="{00000000-0005-0000-0000-000036A90000}"/>
    <cellStyle name="Normal 4 4 5" xfId="41113" xr:uid="{00000000-0005-0000-0000-000037A90000}"/>
    <cellStyle name="Normal 4 4 5 10" xfId="41114" xr:uid="{00000000-0005-0000-0000-000038A90000}"/>
    <cellStyle name="Normal 4 4 5 11" xfId="41115" xr:uid="{00000000-0005-0000-0000-000039A90000}"/>
    <cellStyle name="Normal 4 4 5 2" xfId="41116" xr:uid="{00000000-0005-0000-0000-00003AA90000}"/>
    <cellStyle name="Normal 4 4 5 2 10" xfId="41117" xr:uid="{00000000-0005-0000-0000-00003BA90000}"/>
    <cellStyle name="Normal 4 4 5 2 2" xfId="41118" xr:uid="{00000000-0005-0000-0000-00003CA90000}"/>
    <cellStyle name="Normal 4 4 5 2 2 2" xfId="41119" xr:uid="{00000000-0005-0000-0000-00003DA90000}"/>
    <cellStyle name="Normal 4 4 5 2 2 2 2" xfId="41120" xr:uid="{00000000-0005-0000-0000-00003EA90000}"/>
    <cellStyle name="Normal 4 4 5 2 2 2 3" xfId="41121" xr:uid="{00000000-0005-0000-0000-00003FA90000}"/>
    <cellStyle name="Normal 4 4 5 2 2 2 4" xfId="41122" xr:uid="{00000000-0005-0000-0000-000040A90000}"/>
    <cellStyle name="Normal 4 4 5 2 2 2 5" xfId="41123" xr:uid="{00000000-0005-0000-0000-000041A90000}"/>
    <cellStyle name="Normal 4 4 5 2 2 2 6" xfId="41124" xr:uid="{00000000-0005-0000-0000-000042A90000}"/>
    <cellStyle name="Normal 4 4 5 2 2 2 7" xfId="41125" xr:uid="{00000000-0005-0000-0000-000043A90000}"/>
    <cellStyle name="Normal 4 4 5 2 2 3" xfId="41126" xr:uid="{00000000-0005-0000-0000-000044A90000}"/>
    <cellStyle name="Normal 4 4 5 2 2 4" xfId="41127" xr:uid="{00000000-0005-0000-0000-000045A90000}"/>
    <cellStyle name="Normal 4 4 5 2 2 5" xfId="41128" xr:uid="{00000000-0005-0000-0000-000046A90000}"/>
    <cellStyle name="Normal 4 4 5 2 2 6" xfId="41129" xr:uid="{00000000-0005-0000-0000-000047A90000}"/>
    <cellStyle name="Normal 4 4 5 2 2 7" xfId="41130" xr:uid="{00000000-0005-0000-0000-000048A90000}"/>
    <cellStyle name="Normal 4 4 5 2 2 8" xfId="41131" xr:uid="{00000000-0005-0000-0000-000049A90000}"/>
    <cellStyle name="Normal 4 4 5 2 3" xfId="41132" xr:uid="{00000000-0005-0000-0000-00004AA90000}"/>
    <cellStyle name="Normal 4 4 5 2 3 2" xfId="41133" xr:uid="{00000000-0005-0000-0000-00004BA90000}"/>
    <cellStyle name="Normal 4 4 5 2 3 2 2" xfId="41134" xr:uid="{00000000-0005-0000-0000-00004CA90000}"/>
    <cellStyle name="Normal 4 4 5 2 3 2 3" xfId="41135" xr:uid="{00000000-0005-0000-0000-00004DA90000}"/>
    <cellStyle name="Normal 4 4 5 2 3 2 4" xfId="41136" xr:uid="{00000000-0005-0000-0000-00004EA90000}"/>
    <cellStyle name="Normal 4 4 5 2 3 2 5" xfId="41137" xr:uid="{00000000-0005-0000-0000-00004FA90000}"/>
    <cellStyle name="Normal 4 4 5 2 3 2 6" xfId="41138" xr:uid="{00000000-0005-0000-0000-000050A90000}"/>
    <cellStyle name="Normal 4 4 5 2 3 2 7" xfId="41139" xr:uid="{00000000-0005-0000-0000-000051A90000}"/>
    <cellStyle name="Normal 4 4 5 2 3 3" xfId="41140" xr:uid="{00000000-0005-0000-0000-000052A90000}"/>
    <cellStyle name="Normal 4 4 5 2 3 4" xfId="41141" xr:uid="{00000000-0005-0000-0000-000053A90000}"/>
    <cellStyle name="Normal 4 4 5 2 3 5" xfId="41142" xr:uid="{00000000-0005-0000-0000-000054A90000}"/>
    <cellStyle name="Normal 4 4 5 2 3 6" xfId="41143" xr:uid="{00000000-0005-0000-0000-000055A90000}"/>
    <cellStyle name="Normal 4 4 5 2 3 7" xfId="41144" xr:uid="{00000000-0005-0000-0000-000056A90000}"/>
    <cellStyle name="Normal 4 4 5 2 3 8" xfId="41145" xr:uid="{00000000-0005-0000-0000-000057A90000}"/>
    <cellStyle name="Normal 4 4 5 2 4" xfId="41146" xr:uid="{00000000-0005-0000-0000-000058A90000}"/>
    <cellStyle name="Normal 4 4 5 2 4 2" xfId="41147" xr:uid="{00000000-0005-0000-0000-000059A90000}"/>
    <cellStyle name="Normal 4 4 5 2 4 3" xfId="41148" xr:uid="{00000000-0005-0000-0000-00005AA90000}"/>
    <cellStyle name="Normal 4 4 5 2 4 4" xfId="41149" xr:uid="{00000000-0005-0000-0000-00005BA90000}"/>
    <cellStyle name="Normal 4 4 5 2 4 5" xfId="41150" xr:uid="{00000000-0005-0000-0000-00005CA90000}"/>
    <cellStyle name="Normal 4 4 5 2 4 6" xfId="41151" xr:uid="{00000000-0005-0000-0000-00005DA90000}"/>
    <cellStyle name="Normal 4 4 5 2 4 7" xfId="41152" xr:uid="{00000000-0005-0000-0000-00005EA90000}"/>
    <cellStyle name="Normal 4 4 5 2 5" xfId="41153" xr:uid="{00000000-0005-0000-0000-00005FA90000}"/>
    <cellStyle name="Normal 4 4 5 2 6" xfId="41154" xr:uid="{00000000-0005-0000-0000-000060A90000}"/>
    <cellStyle name="Normal 4 4 5 2 7" xfId="41155" xr:uid="{00000000-0005-0000-0000-000061A90000}"/>
    <cellStyle name="Normal 4 4 5 2 8" xfId="41156" xr:uid="{00000000-0005-0000-0000-000062A90000}"/>
    <cellStyle name="Normal 4 4 5 2 9" xfId="41157" xr:uid="{00000000-0005-0000-0000-000063A90000}"/>
    <cellStyle name="Normal 4 4 5 3" xfId="41158" xr:uid="{00000000-0005-0000-0000-000064A90000}"/>
    <cellStyle name="Normal 4 4 5 3 2" xfId="41159" xr:uid="{00000000-0005-0000-0000-000065A90000}"/>
    <cellStyle name="Normal 4 4 5 3 2 2" xfId="41160" xr:uid="{00000000-0005-0000-0000-000066A90000}"/>
    <cellStyle name="Normal 4 4 5 3 2 2 2" xfId="41161" xr:uid="{00000000-0005-0000-0000-000067A90000}"/>
    <cellStyle name="Normal 4 4 5 3 2 2 3" xfId="41162" xr:uid="{00000000-0005-0000-0000-000068A90000}"/>
    <cellStyle name="Normal 4 4 5 3 2 2 4" xfId="41163" xr:uid="{00000000-0005-0000-0000-000069A90000}"/>
    <cellStyle name="Normal 4 4 5 3 2 2 5" xfId="41164" xr:uid="{00000000-0005-0000-0000-00006AA90000}"/>
    <cellStyle name="Normal 4 4 5 3 2 2 6" xfId="41165" xr:uid="{00000000-0005-0000-0000-00006BA90000}"/>
    <cellStyle name="Normal 4 4 5 3 2 2 7" xfId="41166" xr:uid="{00000000-0005-0000-0000-00006CA90000}"/>
    <cellStyle name="Normal 4 4 5 3 2 3" xfId="41167" xr:uid="{00000000-0005-0000-0000-00006DA90000}"/>
    <cellStyle name="Normal 4 4 5 3 2 4" xfId="41168" xr:uid="{00000000-0005-0000-0000-00006EA90000}"/>
    <cellStyle name="Normal 4 4 5 3 2 5" xfId="41169" xr:uid="{00000000-0005-0000-0000-00006FA90000}"/>
    <cellStyle name="Normal 4 4 5 3 2 6" xfId="41170" xr:uid="{00000000-0005-0000-0000-000070A90000}"/>
    <cellStyle name="Normal 4 4 5 3 2 7" xfId="41171" xr:uid="{00000000-0005-0000-0000-000071A90000}"/>
    <cellStyle name="Normal 4 4 5 3 2 8" xfId="41172" xr:uid="{00000000-0005-0000-0000-000072A90000}"/>
    <cellStyle name="Normal 4 4 5 3 3" xfId="41173" xr:uid="{00000000-0005-0000-0000-000073A90000}"/>
    <cellStyle name="Normal 4 4 5 3 3 2" xfId="41174" xr:uid="{00000000-0005-0000-0000-000074A90000}"/>
    <cellStyle name="Normal 4 4 5 3 3 3" xfId="41175" xr:uid="{00000000-0005-0000-0000-000075A90000}"/>
    <cellStyle name="Normal 4 4 5 3 3 4" xfId="41176" xr:uid="{00000000-0005-0000-0000-000076A90000}"/>
    <cellStyle name="Normal 4 4 5 3 3 5" xfId="41177" xr:uid="{00000000-0005-0000-0000-000077A90000}"/>
    <cellStyle name="Normal 4 4 5 3 3 6" xfId="41178" xr:uid="{00000000-0005-0000-0000-000078A90000}"/>
    <cellStyle name="Normal 4 4 5 3 3 7" xfId="41179" xr:uid="{00000000-0005-0000-0000-000079A90000}"/>
    <cellStyle name="Normal 4 4 5 3 4" xfId="41180" xr:uid="{00000000-0005-0000-0000-00007AA90000}"/>
    <cellStyle name="Normal 4 4 5 3 5" xfId="41181" xr:uid="{00000000-0005-0000-0000-00007BA90000}"/>
    <cellStyle name="Normal 4 4 5 3 6" xfId="41182" xr:uid="{00000000-0005-0000-0000-00007CA90000}"/>
    <cellStyle name="Normal 4 4 5 3 7" xfId="41183" xr:uid="{00000000-0005-0000-0000-00007DA90000}"/>
    <cellStyle name="Normal 4 4 5 3 8" xfId="41184" xr:uid="{00000000-0005-0000-0000-00007EA90000}"/>
    <cellStyle name="Normal 4 4 5 3 9" xfId="41185" xr:uid="{00000000-0005-0000-0000-00007FA90000}"/>
    <cellStyle name="Normal 4 4 5 4" xfId="41186" xr:uid="{00000000-0005-0000-0000-000080A90000}"/>
    <cellStyle name="Normal 4 4 5 4 2" xfId="41187" xr:uid="{00000000-0005-0000-0000-000081A90000}"/>
    <cellStyle name="Normal 4 4 5 4 2 2" xfId="41188" xr:uid="{00000000-0005-0000-0000-000082A90000}"/>
    <cellStyle name="Normal 4 4 5 4 2 3" xfId="41189" xr:uid="{00000000-0005-0000-0000-000083A90000}"/>
    <cellStyle name="Normal 4 4 5 4 2 4" xfId="41190" xr:uid="{00000000-0005-0000-0000-000084A90000}"/>
    <cellStyle name="Normal 4 4 5 4 2 5" xfId="41191" xr:uid="{00000000-0005-0000-0000-000085A90000}"/>
    <cellStyle name="Normal 4 4 5 4 2 6" xfId="41192" xr:uid="{00000000-0005-0000-0000-000086A90000}"/>
    <cellStyle name="Normal 4 4 5 4 2 7" xfId="41193" xr:uid="{00000000-0005-0000-0000-000087A90000}"/>
    <cellStyle name="Normal 4 4 5 4 3" xfId="41194" xr:uid="{00000000-0005-0000-0000-000088A90000}"/>
    <cellStyle name="Normal 4 4 5 4 4" xfId="41195" xr:uid="{00000000-0005-0000-0000-000089A90000}"/>
    <cellStyle name="Normal 4 4 5 4 5" xfId="41196" xr:uid="{00000000-0005-0000-0000-00008AA90000}"/>
    <cellStyle name="Normal 4 4 5 4 6" xfId="41197" xr:uid="{00000000-0005-0000-0000-00008BA90000}"/>
    <cellStyle name="Normal 4 4 5 4 7" xfId="41198" xr:uid="{00000000-0005-0000-0000-00008CA90000}"/>
    <cellStyle name="Normal 4 4 5 4 8" xfId="41199" xr:uid="{00000000-0005-0000-0000-00008DA90000}"/>
    <cellStyle name="Normal 4 4 5 5" xfId="41200" xr:uid="{00000000-0005-0000-0000-00008EA90000}"/>
    <cellStyle name="Normal 4 4 5 5 2" xfId="41201" xr:uid="{00000000-0005-0000-0000-00008FA90000}"/>
    <cellStyle name="Normal 4 4 5 5 3" xfId="41202" xr:uid="{00000000-0005-0000-0000-000090A90000}"/>
    <cellStyle name="Normal 4 4 5 5 4" xfId="41203" xr:uid="{00000000-0005-0000-0000-000091A90000}"/>
    <cellStyle name="Normal 4 4 5 5 5" xfId="41204" xr:uid="{00000000-0005-0000-0000-000092A90000}"/>
    <cellStyle name="Normal 4 4 5 5 6" xfId="41205" xr:uid="{00000000-0005-0000-0000-000093A90000}"/>
    <cellStyle name="Normal 4 4 5 5 7" xfId="41206" xr:uid="{00000000-0005-0000-0000-000094A90000}"/>
    <cellStyle name="Normal 4 4 5 6" xfId="41207" xr:uid="{00000000-0005-0000-0000-000095A90000}"/>
    <cellStyle name="Normal 4 4 5 7" xfId="41208" xr:uid="{00000000-0005-0000-0000-000096A90000}"/>
    <cellStyle name="Normal 4 4 5 8" xfId="41209" xr:uid="{00000000-0005-0000-0000-000097A90000}"/>
    <cellStyle name="Normal 4 4 5 9" xfId="41210" xr:uid="{00000000-0005-0000-0000-000098A90000}"/>
    <cellStyle name="Normal 4 4 6" xfId="41211" xr:uid="{00000000-0005-0000-0000-000099A90000}"/>
    <cellStyle name="Normal 4 4 6 10" xfId="41212" xr:uid="{00000000-0005-0000-0000-00009AA90000}"/>
    <cellStyle name="Normal 4 4 6 2" xfId="41213" xr:uid="{00000000-0005-0000-0000-00009BA90000}"/>
    <cellStyle name="Normal 4 4 6 2 2" xfId="41214" xr:uid="{00000000-0005-0000-0000-00009CA90000}"/>
    <cellStyle name="Normal 4 4 6 2 2 2" xfId="41215" xr:uid="{00000000-0005-0000-0000-00009DA90000}"/>
    <cellStyle name="Normal 4 4 6 2 2 2 2" xfId="41216" xr:uid="{00000000-0005-0000-0000-00009EA90000}"/>
    <cellStyle name="Normal 4 4 6 2 2 2 3" xfId="41217" xr:uid="{00000000-0005-0000-0000-00009FA90000}"/>
    <cellStyle name="Normal 4 4 6 2 2 2 4" xfId="41218" xr:uid="{00000000-0005-0000-0000-0000A0A90000}"/>
    <cellStyle name="Normal 4 4 6 2 2 2 5" xfId="41219" xr:uid="{00000000-0005-0000-0000-0000A1A90000}"/>
    <cellStyle name="Normal 4 4 6 2 2 2 6" xfId="41220" xr:uid="{00000000-0005-0000-0000-0000A2A90000}"/>
    <cellStyle name="Normal 4 4 6 2 2 2 7" xfId="41221" xr:uid="{00000000-0005-0000-0000-0000A3A90000}"/>
    <cellStyle name="Normal 4 4 6 2 2 3" xfId="41222" xr:uid="{00000000-0005-0000-0000-0000A4A90000}"/>
    <cellStyle name="Normal 4 4 6 2 2 4" xfId="41223" xr:uid="{00000000-0005-0000-0000-0000A5A90000}"/>
    <cellStyle name="Normal 4 4 6 2 2 5" xfId="41224" xr:uid="{00000000-0005-0000-0000-0000A6A90000}"/>
    <cellStyle name="Normal 4 4 6 2 2 6" xfId="41225" xr:uid="{00000000-0005-0000-0000-0000A7A90000}"/>
    <cellStyle name="Normal 4 4 6 2 2 7" xfId="41226" xr:uid="{00000000-0005-0000-0000-0000A8A90000}"/>
    <cellStyle name="Normal 4 4 6 2 2 8" xfId="41227" xr:uid="{00000000-0005-0000-0000-0000A9A90000}"/>
    <cellStyle name="Normal 4 4 6 2 3" xfId="41228" xr:uid="{00000000-0005-0000-0000-0000AAA90000}"/>
    <cellStyle name="Normal 4 4 6 2 3 2" xfId="41229" xr:uid="{00000000-0005-0000-0000-0000ABA90000}"/>
    <cellStyle name="Normal 4 4 6 2 3 3" xfId="41230" xr:uid="{00000000-0005-0000-0000-0000ACA90000}"/>
    <cellStyle name="Normal 4 4 6 2 3 4" xfId="41231" xr:uid="{00000000-0005-0000-0000-0000ADA90000}"/>
    <cellStyle name="Normal 4 4 6 2 3 5" xfId="41232" xr:uid="{00000000-0005-0000-0000-0000AEA90000}"/>
    <cellStyle name="Normal 4 4 6 2 3 6" xfId="41233" xr:uid="{00000000-0005-0000-0000-0000AFA90000}"/>
    <cellStyle name="Normal 4 4 6 2 3 7" xfId="41234" xr:uid="{00000000-0005-0000-0000-0000B0A90000}"/>
    <cellStyle name="Normal 4 4 6 2 4" xfId="41235" xr:uid="{00000000-0005-0000-0000-0000B1A90000}"/>
    <cellStyle name="Normal 4 4 6 2 5" xfId="41236" xr:uid="{00000000-0005-0000-0000-0000B2A90000}"/>
    <cellStyle name="Normal 4 4 6 2 6" xfId="41237" xr:uid="{00000000-0005-0000-0000-0000B3A90000}"/>
    <cellStyle name="Normal 4 4 6 2 7" xfId="41238" xr:uid="{00000000-0005-0000-0000-0000B4A90000}"/>
    <cellStyle name="Normal 4 4 6 2 8" xfId="41239" xr:uid="{00000000-0005-0000-0000-0000B5A90000}"/>
    <cellStyle name="Normal 4 4 6 2 9" xfId="41240" xr:uid="{00000000-0005-0000-0000-0000B6A90000}"/>
    <cellStyle name="Normal 4 4 6 3" xfId="41241" xr:uid="{00000000-0005-0000-0000-0000B7A90000}"/>
    <cellStyle name="Normal 4 4 6 3 2" xfId="41242" xr:uid="{00000000-0005-0000-0000-0000B8A90000}"/>
    <cellStyle name="Normal 4 4 6 3 2 2" xfId="41243" xr:uid="{00000000-0005-0000-0000-0000B9A90000}"/>
    <cellStyle name="Normal 4 4 6 3 2 3" xfId="41244" xr:uid="{00000000-0005-0000-0000-0000BAA90000}"/>
    <cellStyle name="Normal 4 4 6 3 2 4" xfId="41245" xr:uid="{00000000-0005-0000-0000-0000BBA90000}"/>
    <cellStyle name="Normal 4 4 6 3 2 5" xfId="41246" xr:uid="{00000000-0005-0000-0000-0000BCA90000}"/>
    <cellStyle name="Normal 4 4 6 3 2 6" xfId="41247" xr:uid="{00000000-0005-0000-0000-0000BDA90000}"/>
    <cellStyle name="Normal 4 4 6 3 2 7" xfId="41248" xr:uid="{00000000-0005-0000-0000-0000BEA90000}"/>
    <cellStyle name="Normal 4 4 6 3 3" xfId="41249" xr:uid="{00000000-0005-0000-0000-0000BFA90000}"/>
    <cellStyle name="Normal 4 4 6 3 4" xfId="41250" xr:uid="{00000000-0005-0000-0000-0000C0A90000}"/>
    <cellStyle name="Normal 4 4 6 3 5" xfId="41251" xr:uid="{00000000-0005-0000-0000-0000C1A90000}"/>
    <cellStyle name="Normal 4 4 6 3 6" xfId="41252" xr:uid="{00000000-0005-0000-0000-0000C2A90000}"/>
    <cellStyle name="Normal 4 4 6 3 7" xfId="41253" xr:uid="{00000000-0005-0000-0000-0000C3A90000}"/>
    <cellStyle name="Normal 4 4 6 3 8" xfId="41254" xr:uid="{00000000-0005-0000-0000-0000C4A90000}"/>
    <cellStyle name="Normal 4 4 6 4" xfId="41255" xr:uid="{00000000-0005-0000-0000-0000C5A90000}"/>
    <cellStyle name="Normal 4 4 6 4 2" xfId="41256" xr:uid="{00000000-0005-0000-0000-0000C6A90000}"/>
    <cellStyle name="Normal 4 4 6 4 3" xfId="41257" xr:uid="{00000000-0005-0000-0000-0000C7A90000}"/>
    <cellStyle name="Normal 4 4 6 4 4" xfId="41258" xr:uid="{00000000-0005-0000-0000-0000C8A90000}"/>
    <cellStyle name="Normal 4 4 6 4 5" xfId="41259" xr:uid="{00000000-0005-0000-0000-0000C9A90000}"/>
    <cellStyle name="Normal 4 4 6 4 6" xfId="41260" xr:uid="{00000000-0005-0000-0000-0000CAA90000}"/>
    <cellStyle name="Normal 4 4 6 4 7" xfId="41261" xr:uid="{00000000-0005-0000-0000-0000CBA90000}"/>
    <cellStyle name="Normal 4 4 6 5" xfId="41262" xr:uid="{00000000-0005-0000-0000-0000CCA90000}"/>
    <cellStyle name="Normal 4 4 6 6" xfId="41263" xr:uid="{00000000-0005-0000-0000-0000CDA90000}"/>
    <cellStyle name="Normal 4 4 6 7" xfId="41264" xr:uid="{00000000-0005-0000-0000-0000CEA90000}"/>
    <cellStyle name="Normal 4 4 6 8" xfId="41265" xr:uid="{00000000-0005-0000-0000-0000CFA90000}"/>
    <cellStyle name="Normal 4 4 6 9" xfId="41266" xr:uid="{00000000-0005-0000-0000-0000D0A90000}"/>
    <cellStyle name="Normal 4 4 7" xfId="41267" xr:uid="{00000000-0005-0000-0000-0000D1A90000}"/>
    <cellStyle name="Normal 4 4 7 2" xfId="41268" xr:uid="{00000000-0005-0000-0000-0000D2A90000}"/>
    <cellStyle name="Normal 4 4 7 2 2" xfId="41269" xr:uid="{00000000-0005-0000-0000-0000D3A90000}"/>
    <cellStyle name="Normal 4 4 7 2 2 2" xfId="41270" xr:uid="{00000000-0005-0000-0000-0000D4A90000}"/>
    <cellStyle name="Normal 4 4 7 2 2 3" xfId="41271" xr:uid="{00000000-0005-0000-0000-0000D5A90000}"/>
    <cellStyle name="Normal 4 4 7 2 2 4" xfId="41272" xr:uid="{00000000-0005-0000-0000-0000D6A90000}"/>
    <cellStyle name="Normal 4 4 7 2 2 5" xfId="41273" xr:uid="{00000000-0005-0000-0000-0000D7A90000}"/>
    <cellStyle name="Normal 4 4 7 2 2 6" xfId="41274" xr:uid="{00000000-0005-0000-0000-0000D8A90000}"/>
    <cellStyle name="Normal 4 4 7 2 2 7" xfId="41275" xr:uid="{00000000-0005-0000-0000-0000D9A90000}"/>
    <cellStyle name="Normal 4 4 7 2 3" xfId="41276" xr:uid="{00000000-0005-0000-0000-0000DAA90000}"/>
    <cellStyle name="Normal 4 4 7 2 4" xfId="41277" xr:uid="{00000000-0005-0000-0000-0000DBA90000}"/>
    <cellStyle name="Normal 4 4 7 2 5" xfId="41278" xr:uid="{00000000-0005-0000-0000-0000DCA90000}"/>
    <cellStyle name="Normal 4 4 7 2 6" xfId="41279" xr:uid="{00000000-0005-0000-0000-0000DDA90000}"/>
    <cellStyle name="Normal 4 4 7 2 7" xfId="41280" xr:uid="{00000000-0005-0000-0000-0000DEA90000}"/>
    <cellStyle name="Normal 4 4 7 2 8" xfId="41281" xr:uid="{00000000-0005-0000-0000-0000DFA90000}"/>
    <cellStyle name="Normal 4 4 7 3" xfId="41282" xr:uid="{00000000-0005-0000-0000-0000E0A90000}"/>
    <cellStyle name="Normal 4 4 7 3 2" xfId="41283" xr:uid="{00000000-0005-0000-0000-0000E1A90000}"/>
    <cellStyle name="Normal 4 4 7 3 3" xfId="41284" xr:uid="{00000000-0005-0000-0000-0000E2A90000}"/>
    <cellStyle name="Normal 4 4 7 3 4" xfId="41285" xr:uid="{00000000-0005-0000-0000-0000E3A90000}"/>
    <cellStyle name="Normal 4 4 7 3 5" xfId="41286" xr:uid="{00000000-0005-0000-0000-0000E4A90000}"/>
    <cellStyle name="Normal 4 4 7 3 6" xfId="41287" xr:uid="{00000000-0005-0000-0000-0000E5A90000}"/>
    <cellStyle name="Normal 4 4 7 3 7" xfId="41288" xr:uid="{00000000-0005-0000-0000-0000E6A90000}"/>
    <cellStyle name="Normal 4 4 7 4" xfId="41289" xr:uid="{00000000-0005-0000-0000-0000E7A90000}"/>
    <cellStyle name="Normal 4 4 7 5" xfId="41290" xr:uid="{00000000-0005-0000-0000-0000E8A90000}"/>
    <cellStyle name="Normal 4 4 7 6" xfId="41291" xr:uid="{00000000-0005-0000-0000-0000E9A90000}"/>
    <cellStyle name="Normal 4 4 7 7" xfId="41292" xr:uid="{00000000-0005-0000-0000-0000EAA90000}"/>
    <cellStyle name="Normal 4 4 7 8" xfId="41293" xr:uid="{00000000-0005-0000-0000-0000EBA90000}"/>
    <cellStyle name="Normal 4 4 7 9" xfId="41294" xr:uid="{00000000-0005-0000-0000-0000ECA90000}"/>
    <cellStyle name="Normal 4 4 8" xfId="41295" xr:uid="{00000000-0005-0000-0000-0000EDA90000}"/>
    <cellStyle name="Normal 4 4 8 2" xfId="41296" xr:uid="{00000000-0005-0000-0000-0000EEA90000}"/>
    <cellStyle name="Normal 4 4 8 2 2" xfId="41297" xr:uid="{00000000-0005-0000-0000-0000EFA90000}"/>
    <cellStyle name="Normal 4 4 8 2 3" xfId="41298" xr:uid="{00000000-0005-0000-0000-0000F0A90000}"/>
    <cellStyle name="Normal 4 4 8 2 4" xfId="41299" xr:uid="{00000000-0005-0000-0000-0000F1A90000}"/>
    <cellStyle name="Normal 4 4 8 2 5" xfId="41300" xr:uid="{00000000-0005-0000-0000-0000F2A90000}"/>
    <cellStyle name="Normal 4 4 8 2 6" xfId="41301" xr:uid="{00000000-0005-0000-0000-0000F3A90000}"/>
    <cellStyle name="Normal 4 4 8 2 7" xfId="41302" xr:uid="{00000000-0005-0000-0000-0000F4A90000}"/>
    <cellStyle name="Normal 4 4 8 3" xfId="41303" xr:uid="{00000000-0005-0000-0000-0000F5A90000}"/>
    <cellStyle name="Normal 4 4 8 4" xfId="41304" xr:uid="{00000000-0005-0000-0000-0000F6A90000}"/>
    <cellStyle name="Normal 4 4 8 5" xfId="41305" xr:uid="{00000000-0005-0000-0000-0000F7A90000}"/>
    <cellStyle name="Normal 4 4 8 6" xfId="41306" xr:uid="{00000000-0005-0000-0000-0000F8A90000}"/>
    <cellStyle name="Normal 4 4 8 7" xfId="41307" xr:uid="{00000000-0005-0000-0000-0000F9A90000}"/>
    <cellStyle name="Normal 4 4 8 8" xfId="41308" xr:uid="{00000000-0005-0000-0000-0000FAA90000}"/>
    <cellStyle name="Normal 4 4 9" xfId="41309" xr:uid="{00000000-0005-0000-0000-0000FBA90000}"/>
    <cellStyle name="Normal 4 4 9 2" xfId="41310" xr:uid="{00000000-0005-0000-0000-0000FCA90000}"/>
    <cellStyle name="Normal 4 4 9 3" xfId="41311" xr:uid="{00000000-0005-0000-0000-0000FDA90000}"/>
    <cellStyle name="Normal 4 4 9 4" xfId="41312" xr:uid="{00000000-0005-0000-0000-0000FEA90000}"/>
    <cellStyle name="Normal 4 4 9 5" xfId="41313" xr:uid="{00000000-0005-0000-0000-0000FFA90000}"/>
    <cellStyle name="Normal 4 4 9 6" xfId="41314" xr:uid="{00000000-0005-0000-0000-000000AA0000}"/>
    <cellStyle name="Normal 4 4 9 7" xfId="41315" xr:uid="{00000000-0005-0000-0000-000001AA0000}"/>
    <cellStyle name="Normal 4 5" xfId="1459" xr:uid="{00000000-0005-0000-0000-000002AA0000}"/>
    <cellStyle name="Normal 4 5 10" xfId="41316" xr:uid="{00000000-0005-0000-0000-000003AA0000}"/>
    <cellStyle name="Normal 4 5 11" xfId="41317" xr:uid="{00000000-0005-0000-0000-000004AA0000}"/>
    <cellStyle name="Normal 4 5 12" xfId="41318" xr:uid="{00000000-0005-0000-0000-000005AA0000}"/>
    <cellStyle name="Normal 4 5 13" xfId="41319" xr:uid="{00000000-0005-0000-0000-000006AA0000}"/>
    <cellStyle name="Normal 4 5 14" xfId="41320" xr:uid="{00000000-0005-0000-0000-000007AA0000}"/>
    <cellStyle name="Normal 4 5 15" xfId="41321" xr:uid="{00000000-0005-0000-0000-000008AA0000}"/>
    <cellStyle name="Normal 4 5 16" xfId="41322" xr:uid="{00000000-0005-0000-0000-000009AA0000}"/>
    <cellStyle name="Normal 4 5 2" xfId="41323" xr:uid="{00000000-0005-0000-0000-00000AAA0000}"/>
    <cellStyle name="Normal 4 5 2 10" xfId="41324" xr:uid="{00000000-0005-0000-0000-00000BAA0000}"/>
    <cellStyle name="Normal 4 5 2 11" xfId="41325" xr:uid="{00000000-0005-0000-0000-00000CAA0000}"/>
    <cellStyle name="Normal 4 5 2 12" xfId="41326" xr:uid="{00000000-0005-0000-0000-00000DAA0000}"/>
    <cellStyle name="Normal 4 5 2 2" xfId="41327" xr:uid="{00000000-0005-0000-0000-00000EAA0000}"/>
    <cellStyle name="Normal 4 5 2 2 10" xfId="41328" xr:uid="{00000000-0005-0000-0000-00000FAA0000}"/>
    <cellStyle name="Normal 4 5 2 2 11" xfId="41329" xr:uid="{00000000-0005-0000-0000-000010AA0000}"/>
    <cellStyle name="Normal 4 5 2 2 2" xfId="41330" xr:uid="{00000000-0005-0000-0000-000011AA0000}"/>
    <cellStyle name="Normal 4 5 2 2 2 10" xfId="41331" xr:uid="{00000000-0005-0000-0000-000012AA0000}"/>
    <cellStyle name="Normal 4 5 2 2 2 2" xfId="41332" xr:uid="{00000000-0005-0000-0000-000013AA0000}"/>
    <cellStyle name="Normal 4 5 2 2 2 2 2" xfId="41333" xr:uid="{00000000-0005-0000-0000-000014AA0000}"/>
    <cellStyle name="Normal 4 5 2 2 2 2 2 2" xfId="41334" xr:uid="{00000000-0005-0000-0000-000015AA0000}"/>
    <cellStyle name="Normal 4 5 2 2 2 2 2 3" xfId="41335" xr:uid="{00000000-0005-0000-0000-000016AA0000}"/>
    <cellStyle name="Normal 4 5 2 2 2 2 2 4" xfId="41336" xr:uid="{00000000-0005-0000-0000-000017AA0000}"/>
    <cellStyle name="Normal 4 5 2 2 2 2 2 5" xfId="41337" xr:uid="{00000000-0005-0000-0000-000018AA0000}"/>
    <cellStyle name="Normal 4 5 2 2 2 2 2 6" xfId="41338" xr:uid="{00000000-0005-0000-0000-000019AA0000}"/>
    <cellStyle name="Normal 4 5 2 2 2 2 2 7" xfId="41339" xr:uid="{00000000-0005-0000-0000-00001AAA0000}"/>
    <cellStyle name="Normal 4 5 2 2 2 2 3" xfId="41340" xr:uid="{00000000-0005-0000-0000-00001BAA0000}"/>
    <cellStyle name="Normal 4 5 2 2 2 2 4" xfId="41341" xr:uid="{00000000-0005-0000-0000-00001CAA0000}"/>
    <cellStyle name="Normal 4 5 2 2 2 2 5" xfId="41342" xr:uid="{00000000-0005-0000-0000-00001DAA0000}"/>
    <cellStyle name="Normal 4 5 2 2 2 2 6" xfId="41343" xr:uid="{00000000-0005-0000-0000-00001EAA0000}"/>
    <cellStyle name="Normal 4 5 2 2 2 2 7" xfId="41344" xr:uid="{00000000-0005-0000-0000-00001FAA0000}"/>
    <cellStyle name="Normal 4 5 2 2 2 2 8" xfId="41345" xr:uid="{00000000-0005-0000-0000-000020AA0000}"/>
    <cellStyle name="Normal 4 5 2 2 2 3" xfId="41346" xr:uid="{00000000-0005-0000-0000-000021AA0000}"/>
    <cellStyle name="Normal 4 5 2 2 2 3 2" xfId="41347" xr:uid="{00000000-0005-0000-0000-000022AA0000}"/>
    <cellStyle name="Normal 4 5 2 2 2 3 2 2" xfId="41348" xr:uid="{00000000-0005-0000-0000-000023AA0000}"/>
    <cellStyle name="Normal 4 5 2 2 2 3 2 3" xfId="41349" xr:uid="{00000000-0005-0000-0000-000024AA0000}"/>
    <cellStyle name="Normal 4 5 2 2 2 3 2 4" xfId="41350" xr:uid="{00000000-0005-0000-0000-000025AA0000}"/>
    <cellStyle name="Normal 4 5 2 2 2 3 2 5" xfId="41351" xr:uid="{00000000-0005-0000-0000-000026AA0000}"/>
    <cellStyle name="Normal 4 5 2 2 2 3 2 6" xfId="41352" xr:uid="{00000000-0005-0000-0000-000027AA0000}"/>
    <cellStyle name="Normal 4 5 2 2 2 3 2 7" xfId="41353" xr:uid="{00000000-0005-0000-0000-000028AA0000}"/>
    <cellStyle name="Normal 4 5 2 2 2 3 3" xfId="41354" xr:uid="{00000000-0005-0000-0000-000029AA0000}"/>
    <cellStyle name="Normal 4 5 2 2 2 3 4" xfId="41355" xr:uid="{00000000-0005-0000-0000-00002AAA0000}"/>
    <cellStyle name="Normal 4 5 2 2 2 3 5" xfId="41356" xr:uid="{00000000-0005-0000-0000-00002BAA0000}"/>
    <cellStyle name="Normal 4 5 2 2 2 3 6" xfId="41357" xr:uid="{00000000-0005-0000-0000-00002CAA0000}"/>
    <cellStyle name="Normal 4 5 2 2 2 3 7" xfId="41358" xr:uid="{00000000-0005-0000-0000-00002DAA0000}"/>
    <cellStyle name="Normal 4 5 2 2 2 3 8" xfId="41359" xr:uid="{00000000-0005-0000-0000-00002EAA0000}"/>
    <cellStyle name="Normal 4 5 2 2 2 4" xfId="41360" xr:uid="{00000000-0005-0000-0000-00002FAA0000}"/>
    <cellStyle name="Normal 4 5 2 2 2 4 2" xfId="41361" xr:uid="{00000000-0005-0000-0000-000030AA0000}"/>
    <cellStyle name="Normal 4 5 2 2 2 4 3" xfId="41362" xr:uid="{00000000-0005-0000-0000-000031AA0000}"/>
    <cellStyle name="Normal 4 5 2 2 2 4 4" xfId="41363" xr:uid="{00000000-0005-0000-0000-000032AA0000}"/>
    <cellStyle name="Normal 4 5 2 2 2 4 5" xfId="41364" xr:uid="{00000000-0005-0000-0000-000033AA0000}"/>
    <cellStyle name="Normal 4 5 2 2 2 4 6" xfId="41365" xr:uid="{00000000-0005-0000-0000-000034AA0000}"/>
    <cellStyle name="Normal 4 5 2 2 2 4 7" xfId="41366" xr:uid="{00000000-0005-0000-0000-000035AA0000}"/>
    <cellStyle name="Normal 4 5 2 2 2 5" xfId="41367" xr:uid="{00000000-0005-0000-0000-000036AA0000}"/>
    <cellStyle name="Normal 4 5 2 2 2 6" xfId="41368" xr:uid="{00000000-0005-0000-0000-000037AA0000}"/>
    <cellStyle name="Normal 4 5 2 2 2 7" xfId="41369" xr:uid="{00000000-0005-0000-0000-000038AA0000}"/>
    <cellStyle name="Normal 4 5 2 2 2 8" xfId="41370" xr:uid="{00000000-0005-0000-0000-000039AA0000}"/>
    <cellStyle name="Normal 4 5 2 2 2 9" xfId="41371" xr:uid="{00000000-0005-0000-0000-00003AAA0000}"/>
    <cellStyle name="Normal 4 5 2 2 3" xfId="41372" xr:uid="{00000000-0005-0000-0000-00003BAA0000}"/>
    <cellStyle name="Normal 4 5 2 2 3 2" xfId="41373" xr:uid="{00000000-0005-0000-0000-00003CAA0000}"/>
    <cellStyle name="Normal 4 5 2 2 3 2 2" xfId="41374" xr:uid="{00000000-0005-0000-0000-00003DAA0000}"/>
    <cellStyle name="Normal 4 5 2 2 3 2 2 2" xfId="41375" xr:uid="{00000000-0005-0000-0000-00003EAA0000}"/>
    <cellStyle name="Normal 4 5 2 2 3 2 2 3" xfId="41376" xr:uid="{00000000-0005-0000-0000-00003FAA0000}"/>
    <cellStyle name="Normal 4 5 2 2 3 2 2 4" xfId="41377" xr:uid="{00000000-0005-0000-0000-000040AA0000}"/>
    <cellStyle name="Normal 4 5 2 2 3 2 2 5" xfId="41378" xr:uid="{00000000-0005-0000-0000-000041AA0000}"/>
    <cellStyle name="Normal 4 5 2 2 3 2 2 6" xfId="41379" xr:uid="{00000000-0005-0000-0000-000042AA0000}"/>
    <cellStyle name="Normal 4 5 2 2 3 2 2 7" xfId="41380" xr:uid="{00000000-0005-0000-0000-000043AA0000}"/>
    <cellStyle name="Normal 4 5 2 2 3 2 3" xfId="41381" xr:uid="{00000000-0005-0000-0000-000044AA0000}"/>
    <cellStyle name="Normal 4 5 2 2 3 2 4" xfId="41382" xr:uid="{00000000-0005-0000-0000-000045AA0000}"/>
    <cellStyle name="Normal 4 5 2 2 3 2 5" xfId="41383" xr:uid="{00000000-0005-0000-0000-000046AA0000}"/>
    <cellStyle name="Normal 4 5 2 2 3 2 6" xfId="41384" xr:uid="{00000000-0005-0000-0000-000047AA0000}"/>
    <cellStyle name="Normal 4 5 2 2 3 2 7" xfId="41385" xr:uid="{00000000-0005-0000-0000-000048AA0000}"/>
    <cellStyle name="Normal 4 5 2 2 3 2 8" xfId="41386" xr:uid="{00000000-0005-0000-0000-000049AA0000}"/>
    <cellStyle name="Normal 4 5 2 2 3 3" xfId="41387" xr:uid="{00000000-0005-0000-0000-00004AAA0000}"/>
    <cellStyle name="Normal 4 5 2 2 3 3 2" xfId="41388" xr:uid="{00000000-0005-0000-0000-00004BAA0000}"/>
    <cellStyle name="Normal 4 5 2 2 3 3 3" xfId="41389" xr:uid="{00000000-0005-0000-0000-00004CAA0000}"/>
    <cellStyle name="Normal 4 5 2 2 3 3 4" xfId="41390" xr:uid="{00000000-0005-0000-0000-00004DAA0000}"/>
    <cellStyle name="Normal 4 5 2 2 3 3 5" xfId="41391" xr:uid="{00000000-0005-0000-0000-00004EAA0000}"/>
    <cellStyle name="Normal 4 5 2 2 3 3 6" xfId="41392" xr:uid="{00000000-0005-0000-0000-00004FAA0000}"/>
    <cellStyle name="Normal 4 5 2 2 3 3 7" xfId="41393" xr:uid="{00000000-0005-0000-0000-000050AA0000}"/>
    <cellStyle name="Normal 4 5 2 2 3 4" xfId="41394" xr:uid="{00000000-0005-0000-0000-000051AA0000}"/>
    <cellStyle name="Normal 4 5 2 2 3 5" xfId="41395" xr:uid="{00000000-0005-0000-0000-000052AA0000}"/>
    <cellStyle name="Normal 4 5 2 2 3 6" xfId="41396" xr:uid="{00000000-0005-0000-0000-000053AA0000}"/>
    <cellStyle name="Normal 4 5 2 2 3 7" xfId="41397" xr:uid="{00000000-0005-0000-0000-000054AA0000}"/>
    <cellStyle name="Normal 4 5 2 2 3 8" xfId="41398" xr:uid="{00000000-0005-0000-0000-000055AA0000}"/>
    <cellStyle name="Normal 4 5 2 2 3 9" xfId="41399" xr:uid="{00000000-0005-0000-0000-000056AA0000}"/>
    <cellStyle name="Normal 4 5 2 2 4" xfId="41400" xr:uid="{00000000-0005-0000-0000-000057AA0000}"/>
    <cellStyle name="Normal 4 5 2 2 4 2" xfId="41401" xr:uid="{00000000-0005-0000-0000-000058AA0000}"/>
    <cellStyle name="Normal 4 5 2 2 4 2 2" xfId="41402" xr:uid="{00000000-0005-0000-0000-000059AA0000}"/>
    <cellStyle name="Normal 4 5 2 2 4 2 3" xfId="41403" xr:uid="{00000000-0005-0000-0000-00005AAA0000}"/>
    <cellStyle name="Normal 4 5 2 2 4 2 4" xfId="41404" xr:uid="{00000000-0005-0000-0000-00005BAA0000}"/>
    <cellStyle name="Normal 4 5 2 2 4 2 5" xfId="41405" xr:uid="{00000000-0005-0000-0000-00005CAA0000}"/>
    <cellStyle name="Normal 4 5 2 2 4 2 6" xfId="41406" xr:uid="{00000000-0005-0000-0000-00005DAA0000}"/>
    <cellStyle name="Normal 4 5 2 2 4 2 7" xfId="41407" xr:uid="{00000000-0005-0000-0000-00005EAA0000}"/>
    <cellStyle name="Normal 4 5 2 2 4 3" xfId="41408" xr:uid="{00000000-0005-0000-0000-00005FAA0000}"/>
    <cellStyle name="Normal 4 5 2 2 4 4" xfId="41409" xr:uid="{00000000-0005-0000-0000-000060AA0000}"/>
    <cellStyle name="Normal 4 5 2 2 4 5" xfId="41410" xr:uid="{00000000-0005-0000-0000-000061AA0000}"/>
    <cellStyle name="Normal 4 5 2 2 4 6" xfId="41411" xr:uid="{00000000-0005-0000-0000-000062AA0000}"/>
    <cellStyle name="Normal 4 5 2 2 4 7" xfId="41412" xr:uid="{00000000-0005-0000-0000-000063AA0000}"/>
    <cellStyle name="Normal 4 5 2 2 4 8" xfId="41413" xr:uid="{00000000-0005-0000-0000-000064AA0000}"/>
    <cellStyle name="Normal 4 5 2 2 5" xfId="41414" xr:uid="{00000000-0005-0000-0000-000065AA0000}"/>
    <cellStyle name="Normal 4 5 2 2 5 2" xfId="41415" xr:uid="{00000000-0005-0000-0000-000066AA0000}"/>
    <cellStyle name="Normal 4 5 2 2 5 3" xfId="41416" xr:uid="{00000000-0005-0000-0000-000067AA0000}"/>
    <cellStyle name="Normal 4 5 2 2 5 4" xfId="41417" xr:uid="{00000000-0005-0000-0000-000068AA0000}"/>
    <cellStyle name="Normal 4 5 2 2 5 5" xfId="41418" xr:uid="{00000000-0005-0000-0000-000069AA0000}"/>
    <cellStyle name="Normal 4 5 2 2 5 6" xfId="41419" xr:uid="{00000000-0005-0000-0000-00006AAA0000}"/>
    <cellStyle name="Normal 4 5 2 2 5 7" xfId="41420" xr:uid="{00000000-0005-0000-0000-00006BAA0000}"/>
    <cellStyle name="Normal 4 5 2 2 6" xfId="41421" xr:uid="{00000000-0005-0000-0000-00006CAA0000}"/>
    <cellStyle name="Normal 4 5 2 2 7" xfId="41422" xr:uid="{00000000-0005-0000-0000-00006DAA0000}"/>
    <cellStyle name="Normal 4 5 2 2 8" xfId="41423" xr:uid="{00000000-0005-0000-0000-00006EAA0000}"/>
    <cellStyle name="Normal 4 5 2 2 9" xfId="41424" xr:uid="{00000000-0005-0000-0000-00006FAA0000}"/>
    <cellStyle name="Normal 4 5 2 3" xfId="41425" xr:uid="{00000000-0005-0000-0000-000070AA0000}"/>
    <cellStyle name="Normal 4 5 2 3 10" xfId="41426" xr:uid="{00000000-0005-0000-0000-000071AA0000}"/>
    <cellStyle name="Normal 4 5 2 3 2" xfId="41427" xr:uid="{00000000-0005-0000-0000-000072AA0000}"/>
    <cellStyle name="Normal 4 5 2 3 2 2" xfId="41428" xr:uid="{00000000-0005-0000-0000-000073AA0000}"/>
    <cellStyle name="Normal 4 5 2 3 2 2 2" xfId="41429" xr:uid="{00000000-0005-0000-0000-000074AA0000}"/>
    <cellStyle name="Normal 4 5 2 3 2 2 3" xfId="41430" xr:uid="{00000000-0005-0000-0000-000075AA0000}"/>
    <cellStyle name="Normal 4 5 2 3 2 2 4" xfId="41431" xr:uid="{00000000-0005-0000-0000-000076AA0000}"/>
    <cellStyle name="Normal 4 5 2 3 2 2 5" xfId="41432" xr:uid="{00000000-0005-0000-0000-000077AA0000}"/>
    <cellStyle name="Normal 4 5 2 3 2 2 6" xfId="41433" xr:uid="{00000000-0005-0000-0000-000078AA0000}"/>
    <cellStyle name="Normal 4 5 2 3 2 2 7" xfId="41434" xr:uid="{00000000-0005-0000-0000-000079AA0000}"/>
    <cellStyle name="Normal 4 5 2 3 2 3" xfId="41435" xr:uid="{00000000-0005-0000-0000-00007AAA0000}"/>
    <cellStyle name="Normal 4 5 2 3 2 4" xfId="41436" xr:uid="{00000000-0005-0000-0000-00007BAA0000}"/>
    <cellStyle name="Normal 4 5 2 3 2 5" xfId="41437" xr:uid="{00000000-0005-0000-0000-00007CAA0000}"/>
    <cellStyle name="Normal 4 5 2 3 2 6" xfId="41438" xr:uid="{00000000-0005-0000-0000-00007DAA0000}"/>
    <cellStyle name="Normal 4 5 2 3 2 7" xfId="41439" xr:uid="{00000000-0005-0000-0000-00007EAA0000}"/>
    <cellStyle name="Normal 4 5 2 3 2 8" xfId="41440" xr:uid="{00000000-0005-0000-0000-00007FAA0000}"/>
    <cellStyle name="Normal 4 5 2 3 3" xfId="41441" xr:uid="{00000000-0005-0000-0000-000080AA0000}"/>
    <cellStyle name="Normal 4 5 2 3 3 2" xfId="41442" xr:uid="{00000000-0005-0000-0000-000081AA0000}"/>
    <cellStyle name="Normal 4 5 2 3 3 2 2" xfId="41443" xr:uid="{00000000-0005-0000-0000-000082AA0000}"/>
    <cellStyle name="Normal 4 5 2 3 3 2 3" xfId="41444" xr:uid="{00000000-0005-0000-0000-000083AA0000}"/>
    <cellStyle name="Normal 4 5 2 3 3 2 4" xfId="41445" xr:uid="{00000000-0005-0000-0000-000084AA0000}"/>
    <cellStyle name="Normal 4 5 2 3 3 2 5" xfId="41446" xr:uid="{00000000-0005-0000-0000-000085AA0000}"/>
    <cellStyle name="Normal 4 5 2 3 3 2 6" xfId="41447" xr:uid="{00000000-0005-0000-0000-000086AA0000}"/>
    <cellStyle name="Normal 4 5 2 3 3 2 7" xfId="41448" xr:uid="{00000000-0005-0000-0000-000087AA0000}"/>
    <cellStyle name="Normal 4 5 2 3 3 3" xfId="41449" xr:uid="{00000000-0005-0000-0000-000088AA0000}"/>
    <cellStyle name="Normal 4 5 2 3 3 4" xfId="41450" xr:uid="{00000000-0005-0000-0000-000089AA0000}"/>
    <cellStyle name="Normal 4 5 2 3 3 5" xfId="41451" xr:uid="{00000000-0005-0000-0000-00008AAA0000}"/>
    <cellStyle name="Normal 4 5 2 3 3 6" xfId="41452" xr:uid="{00000000-0005-0000-0000-00008BAA0000}"/>
    <cellStyle name="Normal 4 5 2 3 3 7" xfId="41453" xr:uid="{00000000-0005-0000-0000-00008CAA0000}"/>
    <cellStyle name="Normal 4 5 2 3 3 8" xfId="41454" xr:uid="{00000000-0005-0000-0000-00008DAA0000}"/>
    <cellStyle name="Normal 4 5 2 3 4" xfId="41455" xr:uid="{00000000-0005-0000-0000-00008EAA0000}"/>
    <cellStyle name="Normal 4 5 2 3 4 2" xfId="41456" xr:uid="{00000000-0005-0000-0000-00008FAA0000}"/>
    <cellStyle name="Normal 4 5 2 3 4 3" xfId="41457" xr:uid="{00000000-0005-0000-0000-000090AA0000}"/>
    <cellStyle name="Normal 4 5 2 3 4 4" xfId="41458" xr:uid="{00000000-0005-0000-0000-000091AA0000}"/>
    <cellStyle name="Normal 4 5 2 3 4 5" xfId="41459" xr:uid="{00000000-0005-0000-0000-000092AA0000}"/>
    <cellStyle name="Normal 4 5 2 3 4 6" xfId="41460" xr:uid="{00000000-0005-0000-0000-000093AA0000}"/>
    <cellStyle name="Normal 4 5 2 3 4 7" xfId="41461" xr:uid="{00000000-0005-0000-0000-000094AA0000}"/>
    <cellStyle name="Normal 4 5 2 3 5" xfId="41462" xr:uid="{00000000-0005-0000-0000-000095AA0000}"/>
    <cellStyle name="Normal 4 5 2 3 6" xfId="41463" xr:uid="{00000000-0005-0000-0000-000096AA0000}"/>
    <cellStyle name="Normal 4 5 2 3 7" xfId="41464" xr:uid="{00000000-0005-0000-0000-000097AA0000}"/>
    <cellStyle name="Normal 4 5 2 3 8" xfId="41465" xr:uid="{00000000-0005-0000-0000-000098AA0000}"/>
    <cellStyle name="Normal 4 5 2 3 9" xfId="41466" xr:uid="{00000000-0005-0000-0000-000099AA0000}"/>
    <cellStyle name="Normal 4 5 2 4" xfId="41467" xr:uid="{00000000-0005-0000-0000-00009AAA0000}"/>
    <cellStyle name="Normal 4 5 2 4 2" xfId="41468" xr:uid="{00000000-0005-0000-0000-00009BAA0000}"/>
    <cellStyle name="Normal 4 5 2 4 2 2" xfId="41469" xr:uid="{00000000-0005-0000-0000-00009CAA0000}"/>
    <cellStyle name="Normal 4 5 2 4 2 2 2" xfId="41470" xr:uid="{00000000-0005-0000-0000-00009DAA0000}"/>
    <cellStyle name="Normal 4 5 2 4 2 2 3" xfId="41471" xr:uid="{00000000-0005-0000-0000-00009EAA0000}"/>
    <cellStyle name="Normal 4 5 2 4 2 2 4" xfId="41472" xr:uid="{00000000-0005-0000-0000-00009FAA0000}"/>
    <cellStyle name="Normal 4 5 2 4 2 2 5" xfId="41473" xr:uid="{00000000-0005-0000-0000-0000A0AA0000}"/>
    <cellStyle name="Normal 4 5 2 4 2 2 6" xfId="41474" xr:uid="{00000000-0005-0000-0000-0000A1AA0000}"/>
    <cellStyle name="Normal 4 5 2 4 2 2 7" xfId="41475" xr:uid="{00000000-0005-0000-0000-0000A2AA0000}"/>
    <cellStyle name="Normal 4 5 2 4 2 3" xfId="41476" xr:uid="{00000000-0005-0000-0000-0000A3AA0000}"/>
    <cellStyle name="Normal 4 5 2 4 2 4" xfId="41477" xr:uid="{00000000-0005-0000-0000-0000A4AA0000}"/>
    <cellStyle name="Normal 4 5 2 4 2 5" xfId="41478" xr:uid="{00000000-0005-0000-0000-0000A5AA0000}"/>
    <cellStyle name="Normal 4 5 2 4 2 6" xfId="41479" xr:uid="{00000000-0005-0000-0000-0000A6AA0000}"/>
    <cellStyle name="Normal 4 5 2 4 2 7" xfId="41480" xr:uid="{00000000-0005-0000-0000-0000A7AA0000}"/>
    <cellStyle name="Normal 4 5 2 4 2 8" xfId="41481" xr:uid="{00000000-0005-0000-0000-0000A8AA0000}"/>
    <cellStyle name="Normal 4 5 2 4 3" xfId="41482" xr:uid="{00000000-0005-0000-0000-0000A9AA0000}"/>
    <cellStyle name="Normal 4 5 2 4 3 2" xfId="41483" xr:uid="{00000000-0005-0000-0000-0000AAAA0000}"/>
    <cellStyle name="Normal 4 5 2 4 3 3" xfId="41484" xr:uid="{00000000-0005-0000-0000-0000ABAA0000}"/>
    <cellStyle name="Normal 4 5 2 4 3 4" xfId="41485" xr:uid="{00000000-0005-0000-0000-0000ACAA0000}"/>
    <cellStyle name="Normal 4 5 2 4 3 5" xfId="41486" xr:uid="{00000000-0005-0000-0000-0000ADAA0000}"/>
    <cellStyle name="Normal 4 5 2 4 3 6" xfId="41487" xr:uid="{00000000-0005-0000-0000-0000AEAA0000}"/>
    <cellStyle name="Normal 4 5 2 4 3 7" xfId="41488" xr:uid="{00000000-0005-0000-0000-0000AFAA0000}"/>
    <cellStyle name="Normal 4 5 2 4 4" xfId="41489" xr:uid="{00000000-0005-0000-0000-0000B0AA0000}"/>
    <cellStyle name="Normal 4 5 2 4 5" xfId="41490" xr:uid="{00000000-0005-0000-0000-0000B1AA0000}"/>
    <cellStyle name="Normal 4 5 2 4 6" xfId="41491" xr:uid="{00000000-0005-0000-0000-0000B2AA0000}"/>
    <cellStyle name="Normal 4 5 2 4 7" xfId="41492" xr:uid="{00000000-0005-0000-0000-0000B3AA0000}"/>
    <cellStyle name="Normal 4 5 2 4 8" xfId="41493" xr:uid="{00000000-0005-0000-0000-0000B4AA0000}"/>
    <cellStyle name="Normal 4 5 2 4 9" xfId="41494" xr:uid="{00000000-0005-0000-0000-0000B5AA0000}"/>
    <cellStyle name="Normal 4 5 2 5" xfId="41495" xr:uid="{00000000-0005-0000-0000-0000B6AA0000}"/>
    <cellStyle name="Normal 4 5 2 5 2" xfId="41496" xr:uid="{00000000-0005-0000-0000-0000B7AA0000}"/>
    <cellStyle name="Normal 4 5 2 5 2 2" xfId="41497" xr:uid="{00000000-0005-0000-0000-0000B8AA0000}"/>
    <cellStyle name="Normal 4 5 2 5 2 3" xfId="41498" xr:uid="{00000000-0005-0000-0000-0000B9AA0000}"/>
    <cellStyle name="Normal 4 5 2 5 2 4" xfId="41499" xr:uid="{00000000-0005-0000-0000-0000BAAA0000}"/>
    <cellStyle name="Normal 4 5 2 5 2 5" xfId="41500" xr:uid="{00000000-0005-0000-0000-0000BBAA0000}"/>
    <cellStyle name="Normal 4 5 2 5 2 6" xfId="41501" xr:uid="{00000000-0005-0000-0000-0000BCAA0000}"/>
    <cellStyle name="Normal 4 5 2 5 2 7" xfId="41502" xr:uid="{00000000-0005-0000-0000-0000BDAA0000}"/>
    <cellStyle name="Normal 4 5 2 5 3" xfId="41503" xr:uid="{00000000-0005-0000-0000-0000BEAA0000}"/>
    <cellStyle name="Normal 4 5 2 5 4" xfId="41504" xr:uid="{00000000-0005-0000-0000-0000BFAA0000}"/>
    <cellStyle name="Normal 4 5 2 5 5" xfId="41505" xr:uid="{00000000-0005-0000-0000-0000C0AA0000}"/>
    <cellStyle name="Normal 4 5 2 5 6" xfId="41506" xr:uid="{00000000-0005-0000-0000-0000C1AA0000}"/>
    <cellStyle name="Normal 4 5 2 5 7" xfId="41507" xr:uid="{00000000-0005-0000-0000-0000C2AA0000}"/>
    <cellStyle name="Normal 4 5 2 5 8" xfId="41508" xr:uid="{00000000-0005-0000-0000-0000C3AA0000}"/>
    <cellStyle name="Normal 4 5 2 6" xfId="41509" xr:uid="{00000000-0005-0000-0000-0000C4AA0000}"/>
    <cellStyle name="Normal 4 5 2 6 2" xfId="41510" xr:uid="{00000000-0005-0000-0000-0000C5AA0000}"/>
    <cellStyle name="Normal 4 5 2 6 3" xfId="41511" xr:uid="{00000000-0005-0000-0000-0000C6AA0000}"/>
    <cellStyle name="Normal 4 5 2 6 4" xfId="41512" xr:uid="{00000000-0005-0000-0000-0000C7AA0000}"/>
    <cellStyle name="Normal 4 5 2 6 5" xfId="41513" xr:uid="{00000000-0005-0000-0000-0000C8AA0000}"/>
    <cellStyle name="Normal 4 5 2 6 6" xfId="41514" xr:uid="{00000000-0005-0000-0000-0000C9AA0000}"/>
    <cellStyle name="Normal 4 5 2 6 7" xfId="41515" xr:uid="{00000000-0005-0000-0000-0000CAAA0000}"/>
    <cellStyle name="Normal 4 5 2 7" xfId="41516" xr:uid="{00000000-0005-0000-0000-0000CBAA0000}"/>
    <cellStyle name="Normal 4 5 2 8" xfId="41517" xr:uid="{00000000-0005-0000-0000-0000CCAA0000}"/>
    <cellStyle name="Normal 4 5 2 9" xfId="41518" xr:uid="{00000000-0005-0000-0000-0000CDAA0000}"/>
    <cellStyle name="Normal 4 5 3" xfId="41519" xr:uid="{00000000-0005-0000-0000-0000CEAA0000}"/>
    <cellStyle name="Normal 4 5 3 10" xfId="41520" xr:uid="{00000000-0005-0000-0000-0000CFAA0000}"/>
    <cellStyle name="Normal 4 5 3 11" xfId="41521" xr:uid="{00000000-0005-0000-0000-0000D0AA0000}"/>
    <cellStyle name="Normal 4 5 3 12" xfId="41522" xr:uid="{00000000-0005-0000-0000-0000D1AA0000}"/>
    <cellStyle name="Normal 4 5 3 2" xfId="41523" xr:uid="{00000000-0005-0000-0000-0000D2AA0000}"/>
    <cellStyle name="Normal 4 5 3 2 10" xfId="41524" xr:uid="{00000000-0005-0000-0000-0000D3AA0000}"/>
    <cellStyle name="Normal 4 5 3 2 11" xfId="41525" xr:uid="{00000000-0005-0000-0000-0000D4AA0000}"/>
    <cellStyle name="Normal 4 5 3 2 2" xfId="41526" xr:uid="{00000000-0005-0000-0000-0000D5AA0000}"/>
    <cellStyle name="Normal 4 5 3 2 2 10" xfId="41527" xr:uid="{00000000-0005-0000-0000-0000D6AA0000}"/>
    <cellStyle name="Normal 4 5 3 2 2 2" xfId="41528" xr:uid="{00000000-0005-0000-0000-0000D7AA0000}"/>
    <cellStyle name="Normal 4 5 3 2 2 2 2" xfId="41529" xr:uid="{00000000-0005-0000-0000-0000D8AA0000}"/>
    <cellStyle name="Normal 4 5 3 2 2 2 2 2" xfId="41530" xr:uid="{00000000-0005-0000-0000-0000D9AA0000}"/>
    <cellStyle name="Normal 4 5 3 2 2 2 2 3" xfId="41531" xr:uid="{00000000-0005-0000-0000-0000DAAA0000}"/>
    <cellStyle name="Normal 4 5 3 2 2 2 2 4" xfId="41532" xr:uid="{00000000-0005-0000-0000-0000DBAA0000}"/>
    <cellStyle name="Normal 4 5 3 2 2 2 2 5" xfId="41533" xr:uid="{00000000-0005-0000-0000-0000DCAA0000}"/>
    <cellStyle name="Normal 4 5 3 2 2 2 2 6" xfId="41534" xr:uid="{00000000-0005-0000-0000-0000DDAA0000}"/>
    <cellStyle name="Normal 4 5 3 2 2 2 2 7" xfId="41535" xr:uid="{00000000-0005-0000-0000-0000DEAA0000}"/>
    <cellStyle name="Normal 4 5 3 2 2 2 3" xfId="41536" xr:uid="{00000000-0005-0000-0000-0000DFAA0000}"/>
    <cellStyle name="Normal 4 5 3 2 2 2 4" xfId="41537" xr:uid="{00000000-0005-0000-0000-0000E0AA0000}"/>
    <cellStyle name="Normal 4 5 3 2 2 2 5" xfId="41538" xr:uid="{00000000-0005-0000-0000-0000E1AA0000}"/>
    <cellStyle name="Normal 4 5 3 2 2 2 6" xfId="41539" xr:uid="{00000000-0005-0000-0000-0000E2AA0000}"/>
    <cellStyle name="Normal 4 5 3 2 2 2 7" xfId="41540" xr:uid="{00000000-0005-0000-0000-0000E3AA0000}"/>
    <cellStyle name="Normal 4 5 3 2 2 2 8" xfId="41541" xr:uid="{00000000-0005-0000-0000-0000E4AA0000}"/>
    <cellStyle name="Normal 4 5 3 2 2 3" xfId="41542" xr:uid="{00000000-0005-0000-0000-0000E5AA0000}"/>
    <cellStyle name="Normal 4 5 3 2 2 3 2" xfId="41543" xr:uid="{00000000-0005-0000-0000-0000E6AA0000}"/>
    <cellStyle name="Normal 4 5 3 2 2 3 2 2" xfId="41544" xr:uid="{00000000-0005-0000-0000-0000E7AA0000}"/>
    <cellStyle name="Normal 4 5 3 2 2 3 2 3" xfId="41545" xr:uid="{00000000-0005-0000-0000-0000E8AA0000}"/>
    <cellStyle name="Normal 4 5 3 2 2 3 2 4" xfId="41546" xr:uid="{00000000-0005-0000-0000-0000E9AA0000}"/>
    <cellStyle name="Normal 4 5 3 2 2 3 2 5" xfId="41547" xr:uid="{00000000-0005-0000-0000-0000EAAA0000}"/>
    <cellStyle name="Normal 4 5 3 2 2 3 2 6" xfId="41548" xr:uid="{00000000-0005-0000-0000-0000EBAA0000}"/>
    <cellStyle name="Normal 4 5 3 2 2 3 2 7" xfId="41549" xr:uid="{00000000-0005-0000-0000-0000ECAA0000}"/>
    <cellStyle name="Normal 4 5 3 2 2 3 3" xfId="41550" xr:uid="{00000000-0005-0000-0000-0000EDAA0000}"/>
    <cellStyle name="Normal 4 5 3 2 2 3 4" xfId="41551" xr:uid="{00000000-0005-0000-0000-0000EEAA0000}"/>
    <cellStyle name="Normal 4 5 3 2 2 3 5" xfId="41552" xr:uid="{00000000-0005-0000-0000-0000EFAA0000}"/>
    <cellStyle name="Normal 4 5 3 2 2 3 6" xfId="41553" xr:uid="{00000000-0005-0000-0000-0000F0AA0000}"/>
    <cellStyle name="Normal 4 5 3 2 2 3 7" xfId="41554" xr:uid="{00000000-0005-0000-0000-0000F1AA0000}"/>
    <cellStyle name="Normal 4 5 3 2 2 3 8" xfId="41555" xr:uid="{00000000-0005-0000-0000-0000F2AA0000}"/>
    <cellStyle name="Normal 4 5 3 2 2 4" xfId="41556" xr:uid="{00000000-0005-0000-0000-0000F3AA0000}"/>
    <cellStyle name="Normal 4 5 3 2 2 4 2" xfId="41557" xr:uid="{00000000-0005-0000-0000-0000F4AA0000}"/>
    <cellStyle name="Normal 4 5 3 2 2 4 3" xfId="41558" xr:uid="{00000000-0005-0000-0000-0000F5AA0000}"/>
    <cellStyle name="Normal 4 5 3 2 2 4 4" xfId="41559" xr:uid="{00000000-0005-0000-0000-0000F6AA0000}"/>
    <cellStyle name="Normal 4 5 3 2 2 4 5" xfId="41560" xr:uid="{00000000-0005-0000-0000-0000F7AA0000}"/>
    <cellStyle name="Normal 4 5 3 2 2 4 6" xfId="41561" xr:uid="{00000000-0005-0000-0000-0000F8AA0000}"/>
    <cellStyle name="Normal 4 5 3 2 2 4 7" xfId="41562" xr:uid="{00000000-0005-0000-0000-0000F9AA0000}"/>
    <cellStyle name="Normal 4 5 3 2 2 5" xfId="41563" xr:uid="{00000000-0005-0000-0000-0000FAAA0000}"/>
    <cellStyle name="Normal 4 5 3 2 2 6" xfId="41564" xr:uid="{00000000-0005-0000-0000-0000FBAA0000}"/>
    <cellStyle name="Normal 4 5 3 2 2 7" xfId="41565" xr:uid="{00000000-0005-0000-0000-0000FCAA0000}"/>
    <cellStyle name="Normal 4 5 3 2 2 8" xfId="41566" xr:uid="{00000000-0005-0000-0000-0000FDAA0000}"/>
    <cellStyle name="Normal 4 5 3 2 2 9" xfId="41567" xr:uid="{00000000-0005-0000-0000-0000FEAA0000}"/>
    <cellStyle name="Normal 4 5 3 2 3" xfId="41568" xr:uid="{00000000-0005-0000-0000-0000FFAA0000}"/>
    <cellStyle name="Normal 4 5 3 2 3 2" xfId="41569" xr:uid="{00000000-0005-0000-0000-000000AB0000}"/>
    <cellStyle name="Normal 4 5 3 2 3 2 2" xfId="41570" xr:uid="{00000000-0005-0000-0000-000001AB0000}"/>
    <cellStyle name="Normal 4 5 3 2 3 2 2 2" xfId="41571" xr:uid="{00000000-0005-0000-0000-000002AB0000}"/>
    <cellStyle name="Normal 4 5 3 2 3 2 2 3" xfId="41572" xr:uid="{00000000-0005-0000-0000-000003AB0000}"/>
    <cellStyle name="Normal 4 5 3 2 3 2 2 4" xfId="41573" xr:uid="{00000000-0005-0000-0000-000004AB0000}"/>
    <cellStyle name="Normal 4 5 3 2 3 2 2 5" xfId="41574" xr:uid="{00000000-0005-0000-0000-000005AB0000}"/>
    <cellStyle name="Normal 4 5 3 2 3 2 2 6" xfId="41575" xr:uid="{00000000-0005-0000-0000-000006AB0000}"/>
    <cellStyle name="Normal 4 5 3 2 3 2 2 7" xfId="41576" xr:uid="{00000000-0005-0000-0000-000007AB0000}"/>
    <cellStyle name="Normal 4 5 3 2 3 2 3" xfId="41577" xr:uid="{00000000-0005-0000-0000-000008AB0000}"/>
    <cellStyle name="Normal 4 5 3 2 3 2 4" xfId="41578" xr:uid="{00000000-0005-0000-0000-000009AB0000}"/>
    <cellStyle name="Normal 4 5 3 2 3 2 5" xfId="41579" xr:uid="{00000000-0005-0000-0000-00000AAB0000}"/>
    <cellStyle name="Normal 4 5 3 2 3 2 6" xfId="41580" xr:uid="{00000000-0005-0000-0000-00000BAB0000}"/>
    <cellStyle name="Normal 4 5 3 2 3 2 7" xfId="41581" xr:uid="{00000000-0005-0000-0000-00000CAB0000}"/>
    <cellStyle name="Normal 4 5 3 2 3 2 8" xfId="41582" xr:uid="{00000000-0005-0000-0000-00000DAB0000}"/>
    <cellStyle name="Normal 4 5 3 2 3 3" xfId="41583" xr:uid="{00000000-0005-0000-0000-00000EAB0000}"/>
    <cellStyle name="Normal 4 5 3 2 3 3 2" xfId="41584" xr:uid="{00000000-0005-0000-0000-00000FAB0000}"/>
    <cellStyle name="Normal 4 5 3 2 3 3 3" xfId="41585" xr:uid="{00000000-0005-0000-0000-000010AB0000}"/>
    <cellStyle name="Normal 4 5 3 2 3 3 4" xfId="41586" xr:uid="{00000000-0005-0000-0000-000011AB0000}"/>
    <cellStyle name="Normal 4 5 3 2 3 3 5" xfId="41587" xr:uid="{00000000-0005-0000-0000-000012AB0000}"/>
    <cellStyle name="Normal 4 5 3 2 3 3 6" xfId="41588" xr:uid="{00000000-0005-0000-0000-000013AB0000}"/>
    <cellStyle name="Normal 4 5 3 2 3 3 7" xfId="41589" xr:uid="{00000000-0005-0000-0000-000014AB0000}"/>
    <cellStyle name="Normal 4 5 3 2 3 4" xfId="41590" xr:uid="{00000000-0005-0000-0000-000015AB0000}"/>
    <cellStyle name="Normal 4 5 3 2 3 5" xfId="41591" xr:uid="{00000000-0005-0000-0000-000016AB0000}"/>
    <cellStyle name="Normal 4 5 3 2 3 6" xfId="41592" xr:uid="{00000000-0005-0000-0000-000017AB0000}"/>
    <cellStyle name="Normal 4 5 3 2 3 7" xfId="41593" xr:uid="{00000000-0005-0000-0000-000018AB0000}"/>
    <cellStyle name="Normal 4 5 3 2 3 8" xfId="41594" xr:uid="{00000000-0005-0000-0000-000019AB0000}"/>
    <cellStyle name="Normal 4 5 3 2 3 9" xfId="41595" xr:uid="{00000000-0005-0000-0000-00001AAB0000}"/>
    <cellStyle name="Normal 4 5 3 2 4" xfId="41596" xr:uid="{00000000-0005-0000-0000-00001BAB0000}"/>
    <cellStyle name="Normal 4 5 3 2 4 2" xfId="41597" xr:uid="{00000000-0005-0000-0000-00001CAB0000}"/>
    <cellStyle name="Normal 4 5 3 2 4 2 2" xfId="41598" xr:uid="{00000000-0005-0000-0000-00001DAB0000}"/>
    <cellStyle name="Normal 4 5 3 2 4 2 3" xfId="41599" xr:uid="{00000000-0005-0000-0000-00001EAB0000}"/>
    <cellStyle name="Normal 4 5 3 2 4 2 4" xfId="41600" xr:uid="{00000000-0005-0000-0000-00001FAB0000}"/>
    <cellStyle name="Normal 4 5 3 2 4 2 5" xfId="41601" xr:uid="{00000000-0005-0000-0000-000020AB0000}"/>
    <cellStyle name="Normal 4 5 3 2 4 2 6" xfId="41602" xr:uid="{00000000-0005-0000-0000-000021AB0000}"/>
    <cellStyle name="Normal 4 5 3 2 4 2 7" xfId="41603" xr:uid="{00000000-0005-0000-0000-000022AB0000}"/>
    <cellStyle name="Normal 4 5 3 2 4 3" xfId="41604" xr:uid="{00000000-0005-0000-0000-000023AB0000}"/>
    <cellStyle name="Normal 4 5 3 2 4 4" xfId="41605" xr:uid="{00000000-0005-0000-0000-000024AB0000}"/>
    <cellStyle name="Normal 4 5 3 2 4 5" xfId="41606" xr:uid="{00000000-0005-0000-0000-000025AB0000}"/>
    <cellStyle name="Normal 4 5 3 2 4 6" xfId="41607" xr:uid="{00000000-0005-0000-0000-000026AB0000}"/>
    <cellStyle name="Normal 4 5 3 2 4 7" xfId="41608" xr:uid="{00000000-0005-0000-0000-000027AB0000}"/>
    <cellStyle name="Normal 4 5 3 2 4 8" xfId="41609" xr:uid="{00000000-0005-0000-0000-000028AB0000}"/>
    <cellStyle name="Normal 4 5 3 2 5" xfId="41610" xr:uid="{00000000-0005-0000-0000-000029AB0000}"/>
    <cellStyle name="Normal 4 5 3 2 5 2" xfId="41611" xr:uid="{00000000-0005-0000-0000-00002AAB0000}"/>
    <cellStyle name="Normal 4 5 3 2 5 3" xfId="41612" xr:uid="{00000000-0005-0000-0000-00002BAB0000}"/>
    <cellStyle name="Normal 4 5 3 2 5 4" xfId="41613" xr:uid="{00000000-0005-0000-0000-00002CAB0000}"/>
    <cellStyle name="Normal 4 5 3 2 5 5" xfId="41614" xr:uid="{00000000-0005-0000-0000-00002DAB0000}"/>
    <cellStyle name="Normal 4 5 3 2 5 6" xfId="41615" xr:uid="{00000000-0005-0000-0000-00002EAB0000}"/>
    <cellStyle name="Normal 4 5 3 2 5 7" xfId="41616" xr:uid="{00000000-0005-0000-0000-00002FAB0000}"/>
    <cellStyle name="Normal 4 5 3 2 6" xfId="41617" xr:uid="{00000000-0005-0000-0000-000030AB0000}"/>
    <cellStyle name="Normal 4 5 3 2 7" xfId="41618" xr:uid="{00000000-0005-0000-0000-000031AB0000}"/>
    <cellStyle name="Normal 4 5 3 2 8" xfId="41619" xr:uid="{00000000-0005-0000-0000-000032AB0000}"/>
    <cellStyle name="Normal 4 5 3 2 9" xfId="41620" xr:uid="{00000000-0005-0000-0000-000033AB0000}"/>
    <cellStyle name="Normal 4 5 3 3" xfId="41621" xr:uid="{00000000-0005-0000-0000-000034AB0000}"/>
    <cellStyle name="Normal 4 5 3 3 10" xfId="41622" xr:uid="{00000000-0005-0000-0000-000035AB0000}"/>
    <cellStyle name="Normal 4 5 3 3 2" xfId="41623" xr:uid="{00000000-0005-0000-0000-000036AB0000}"/>
    <cellStyle name="Normal 4 5 3 3 2 2" xfId="41624" xr:uid="{00000000-0005-0000-0000-000037AB0000}"/>
    <cellStyle name="Normal 4 5 3 3 2 2 2" xfId="41625" xr:uid="{00000000-0005-0000-0000-000038AB0000}"/>
    <cellStyle name="Normal 4 5 3 3 2 2 3" xfId="41626" xr:uid="{00000000-0005-0000-0000-000039AB0000}"/>
    <cellStyle name="Normal 4 5 3 3 2 2 4" xfId="41627" xr:uid="{00000000-0005-0000-0000-00003AAB0000}"/>
    <cellStyle name="Normal 4 5 3 3 2 2 5" xfId="41628" xr:uid="{00000000-0005-0000-0000-00003BAB0000}"/>
    <cellStyle name="Normal 4 5 3 3 2 2 6" xfId="41629" xr:uid="{00000000-0005-0000-0000-00003CAB0000}"/>
    <cellStyle name="Normal 4 5 3 3 2 2 7" xfId="41630" xr:uid="{00000000-0005-0000-0000-00003DAB0000}"/>
    <cellStyle name="Normal 4 5 3 3 2 3" xfId="41631" xr:uid="{00000000-0005-0000-0000-00003EAB0000}"/>
    <cellStyle name="Normal 4 5 3 3 2 4" xfId="41632" xr:uid="{00000000-0005-0000-0000-00003FAB0000}"/>
    <cellStyle name="Normal 4 5 3 3 2 5" xfId="41633" xr:uid="{00000000-0005-0000-0000-000040AB0000}"/>
    <cellStyle name="Normal 4 5 3 3 2 6" xfId="41634" xr:uid="{00000000-0005-0000-0000-000041AB0000}"/>
    <cellStyle name="Normal 4 5 3 3 2 7" xfId="41635" xr:uid="{00000000-0005-0000-0000-000042AB0000}"/>
    <cellStyle name="Normal 4 5 3 3 2 8" xfId="41636" xr:uid="{00000000-0005-0000-0000-000043AB0000}"/>
    <cellStyle name="Normal 4 5 3 3 3" xfId="41637" xr:uid="{00000000-0005-0000-0000-000044AB0000}"/>
    <cellStyle name="Normal 4 5 3 3 3 2" xfId="41638" xr:uid="{00000000-0005-0000-0000-000045AB0000}"/>
    <cellStyle name="Normal 4 5 3 3 3 2 2" xfId="41639" xr:uid="{00000000-0005-0000-0000-000046AB0000}"/>
    <cellStyle name="Normal 4 5 3 3 3 2 3" xfId="41640" xr:uid="{00000000-0005-0000-0000-000047AB0000}"/>
    <cellStyle name="Normal 4 5 3 3 3 2 4" xfId="41641" xr:uid="{00000000-0005-0000-0000-000048AB0000}"/>
    <cellStyle name="Normal 4 5 3 3 3 2 5" xfId="41642" xr:uid="{00000000-0005-0000-0000-000049AB0000}"/>
    <cellStyle name="Normal 4 5 3 3 3 2 6" xfId="41643" xr:uid="{00000000-0005-0000-0000-00004AAB0000}"/>
    <cellStyle name="Normal 4 5 3 3 3 2 7" xfId="41644" xr:uid="{00000000-0005-0000-0000-00004BAB0000}"/>
    <cellStyle name="Normal 4 5 3 3 3 3" xfId="41645" xr:uid="{00000000-0005-0000-0000-00004CAB0000}"/>
    <cellStyle name="Normal 4 5 3 3 3 4" xfId="41646" xr:uid="{00000000-0005-0000-0000-00004DAB0000}"/>
    <cellStyle name="Normal 4 5 3 3 3 5" xfId="41647" xr:uid="{00000000-0005-0000-0000-00004EAB0000}"/>
    <cellStyle name="Normal 4 5 3 3 3 6" xfId="41648" xr:uid="{00000000-0005-0000-0000-00004FAB0000}"/>
    <cellStyle name="Normal 4 5 3 3 3 7" xfId="41649" xr:uid="{00000000-0005-0000-0000-000050AB0000}"/>
    <cellStyle name="Normal 4 5 3 3 3 8" xfId="41650" xr:uid="{00000000-0005-0000-0000-000051AB0000}"/>
    <cellStyle name="Normal 4 5 3 3 4" xfId="41651" xr:uid="{00000000-0005-0000-0000-000052AB0000}"/>
    <cellStyle name="Normal 4 5 3 3 4 2" xfId="41652" xr:uid="{00000000-0005-0000-0000-000053AB0000}"/>
    <cellStyle name="Normal 4 5 3 3 4 3" xfId="41653" xr:uid="{00000000-0005-0000-0000-000054AB0000}"/>
    <cellStyle name="Normal 4 5 3 3 4 4" xfId="41654" xr:uid="{00000000-0005-0000-0000-000055AB0000}"/>
    <cellStyle name="Normal 4 5 3 3 4 5" xfId="41655" xr:uid="{00000000-0005-0000-0000-000056AB0000}"/>
    <cellStyle name="Normal 4 5 3 3 4 6" xfId="41656" xr:uid="{00000000-0005-0000-0000-000057AB0000}"/>
    <cellStyle name="Normal 4 5 3 3 4 7" xfId="41657" xr:uid="{00000000-0005-0000-0000-000058AB0000}"/>
    <cellStyle name="Normal 4 5 3 3 5" xfId="41658" xr:uid="{00000000-0005-0000-0000-000059AB0000}"/>
    <cellStyle name="Normal 4 5 3 3 6" xfId="41659" xr:uid="{00000000-0005-0000-0000-00005AAB0000}"/>
    <cellStyle name="Normal 4 5 3 3 7" xfId="41660" xr:uid="{00000000-0005-0000-0000-00005BAB0000}"/>
    <cellStyle name="Normal 4 5 3 3 8" xfId="41661" xr:uid="{00000000-0005-0000-0000-00005CAB0000}"/>
    <cellStyle name="Normal 4 5 3 3 9" xfId="41662" xr:uid="{00000000-0005-0000-0000-00005DAB0000}"/>
    <cellStyle name="Normal 4 5 3 4" xfId="41663" xr:uid="{00000000-0005-0000-0000-00005EAB0000}"/>
    <cellStyle name="Normal 4 5 3 4 2" xfId="41664" xr:uid="{00000000-0005-0000-0000-00005FAB0000}"/>
    <cellStyle name="Normal 4 5 3 4 2 2" xfId="41665" xr:uid="{00000000-0005-0000-0000-000060AB0000}"/>
    <cellStyle name="Normal 4 5 3 4 2 2 2" xfId="41666" xr:uid="{00000000-0005-0000-0000-000061AB0000}"/>
    <cellStyle name="Normal 4 5 3 4 2 2 3" xfId="41667" xr:uid="{00000000-0005-0000-0000-000062AB0000}"/>
    <cellStyle name="Normal 4 5 3 4 2 2 4" xfId="41668" xr:uid="{00000000-0005-0000-0000-000063AB0000}"/>
    <cellStyle name="Normal 4 5 3 4 2 2 5" xfId="41669" xr:uid="{00000000-0005-0000-0000-000064AB0000}"/>
    <cellStyle name="Normal 4 5 3 4 2 2 6" xfId="41670" xr:uid="{00000000-0005-0000-0000-000065AB0000}"/>
    <cellStyle name="Normal 4 5 3 4 2 2 7" xfId="41671" xr:uid="{00000000-0005-0000-0000-000066AB0000}"/>
    <cellStyle name="Normal 4 5 3 4 2 3" xfId="41672" xr:uid="{00000000-0005-0000-0000-000067AB0000}"/>
    <cellStyle name="Normal 4 5 3 4 2 4" xfId="41673" xr:uid="{00000000-0005-0000-0000-000068AB0000}"/>
    <cellStyle name="Normal 4 5 3 4 2 5" xfId="41674" xr:uid="{00000000-0005-0000-0000-000069AB0000}"/>
    <cellStyle name="Normal 4 5 3 4 2 6" xfId="41675" xr:uid="{00000000-0005-0000-0000-00006AAB0000}"/>
    <cellStyle name="Normal 4 5 3 4 2 7" xfId="41676" xr:uid="{00000000-0005-0000-0000-00006BAB0000}"/>
    <cellStyle name="Normal 4 5 3 4 2 8" xfId="41677" xr:uid="{00000000-0005-0000-0000-00006CAB0000}"/>
    <cellStyle name="Normal 4 5 3 4 3" xfId="41678" xr:uid="{00000000-0005-0000-0000-00006DAB0000}"/>
    <cellStyle name="Normal 4 5 3 4 3 2" xfId="41679" xr:uid="{00000000-0005-0000-0000-00006EAB0000}"/>
    <cellStyle name="Normal 4 5 3 4 3 3" xfId="41680" xr:uid="{00000000-0005-0000-0000-00006FAB0000}"/>
    <cellStyle name="Normal 4 5 3 4 3 4" xfId="41681" xr:uid="{00000000-0005-0000-0000-000070AB0000}"/>
    <cellStyle name="Normal 4 5 3 4 3 5" xfId="41682" xr:uid="{00000000-0005-0000-0000-000071AB0000}"/>
    <cellStyle name="Normal 4 5 3 4 3 6" xfId="41683" xr:uid="{00000000-0005-0000-0000-000072AB0000}"/>
    <cellStyle name="Normal 4 5 3 4 3 7" xfId="41684" xr:uid="{00000000-0005-0000-0000-000073AB0000}"/>
    <cellStyle name="Normal 4 5 3 4 4" xfId="41685" xr:uid="{00000000-0005-0000-0000-000074AB0000}"/>
    <cellStyle name="Normal 4 5 3 4 5" xfId="41686" xr:uid="{00000000-0005-0000-0000-000075AB0000}"/>
    <cellStyle name="Normal 4 5 3 4 6" xfId="41687" xr:uid="{00000000-0005-0000-0000-000076AB0000}"/>
    <cellStyle name="Normal 4 5 3 4 7" xfId="41688" xr:uid="{00000000-0005-0000-0000-000077AB0000}"/>
    <cellStyle name="Normal 4 5 3 4 8" xfId="41689" xr:uid="{00000000-0005-0000-0000-000078AB0000}"/>
    <cellStyle name="Normal 4 5 3 4 9" xfId="41690" xr:uid="{00000000-0005-0000-0000-000079AB0000}"/>
    <cellStyle name="Normal 4 5 3 5" xfId="41691" xr:uid="{00000000-0005-0000-0000-00007AAB0000}"/>
    <cellStyle name="Normal 4 5 3 5 2" xfId="41692" xr:uid="{00000000-0005-0000-0000-00007BAB0000}"/>
    <cellStyle name="Normal 4 5 3 5 2 2" xfId="41693" xr:uid="{00000000-0005-0000-0000-00007CAB0000}"/>
    <cellStyle name="Normal 4 5 3 5 2 3" xfId="41694" xr:uid="{00000000-0005-0000-0000-00007DAB0000}"/>
    <cellStyle name="Normal 4 5 3 5 2 4" xfId="41695" xr:uid="{00000000-0005-0000-0000-00007EAB0000}"/>
    <cellStyle name="Normal 4 5 3 5 2 5" xfId="41696" xr:uid="{00000000-0005-0000-0000-00007FAB0000}"/>
    <cellStyle name="Normal 4 5 3 5 2 6" xfId="41697" xr:uid="{00000000-0005-0000-0000-000080AB0000}"/>
    <cellStyle name="Normal 4 5 3 5 2 7" xfId="41698" xr:uid="{00000000-0005-0000-0000-000081AB0000}"/>
    <cellStyle name="Normal 4 5 3 5 3" xfId="41699" xr:uid="{00000000-0005-0000-0000-000082AB0000}"/>
    <cellStyle name="Normal 4 5 3 5 4" xfId="41700" xr:uid="{00000000-0005-0000-0000-000083AB0000}"/>
    <cellStyle name="Normal 4 5 3 5 5" xfId="41701" xr:uid="{00000000-0005-0000-0000-000084AB0000}"/>
    <cellStyle name="Normal 4 5 3 5 6" xfId="41702" xr:uid="{00000000-0005-0000-0000-000085AB0000}"/>
    <cellStyle name="Normal 4 5 3 5 7" xfId="41703" xr:uid="{00000000-0005-0000-0000-000086AB0000}"/>
    <cellStyle name="Normal 4 5 3 5 8" xfId="41704" xr:uid="{00000000-0005-0000-0000-000087AB0000}"/>
    <cellStyle name="Normal 4 5 3 6" xfId="41705" xr:uid="{00000000-0005-0000-0000-000088AB0000}"/>
    <cellStyle name="Normal 4 5 3 6 2" xfId="41706" xr:uid="{00000000-0005-0000-0000-000089AB0000}"/>
    <cellStyle name="Normal 4 5 3 6 3" xfId="41707" xr:uid="{00000000-0005-0000-0000-00008AAB0000}"/>
    <cellStyle name="Normal 4 5 3 6 4" xfId="41708" xr:uid="{00000000-0005-0000-0000-00008BAB0000}"/>
    <cellStyle name="Normal 4 5 3 6 5" xfId="41709" xr:uid="{00000000-0005-0000-0000-00008CAB0000}"/>
    <cellStyle name="Normal 4 5 3 6 6" xfId="41710" xr:uid="{00000000-0005-0000-0000-00008DAB0000}"/>
    <cellStyle name="Normal 4 5 3 6 7" xfId="41711" xr:uid="{00000000-0005-0000-0000-00008EAB0000}"/>
    <cellStyle name="Normal 4 5 3 7" xfId="41712" xr:uid="{00000000-0005-0000-0000-00008FAB0000}"/>
    <cellStyle name="Normal 4 5 3 8" xfId="41713" xr:uid="{00000000-0005-0000-0000-000090AB0000}"/>
    <cellStyle name="Normal 4 5 3 9" xfId="41714" xr:uid="{00000000-0005-0000-0000-000091AB0000}"/>
    <cellStyle name="Normal 4 5 4" xfId="41715" xr:uid="{00000000-0005-0000-0000-000092AB0000}"/>
    <cellStyle name="Normal 4 5 4 10" xfId="41716" xr:uid="{00000000-0005-0000-0000-000093AB0000}"/>
    <cellStyle name="Normal 4 5 4 11" xfId="41717" xr:uid="{00000000-0005-0000-0000-000094AB0000}"/>
    <cellStyle name="Normal 4 5 4 2" xfId="41718" xr:uid="{00000000-0005-0000-0000-000095AB0000}"/>
    <cellStyle name="Normal 4 5 4 2 10" xfId="41719" xr:uid="{00000000-0005-0000-0000-000096AB0000}"/>
    <cellStyle name="Normal 4 5 4 2 2" xfId="41720" xr:uid="{00000000-0005-0000-0000-000097AB0000}"/>
    <cellStyle name="Normal 4 5 4 2 2 2" xfId="41721" xr:uid="{00000000-0005-0000-0000-000098AB0000}"/>
    <cellStyle name="Normal 4 5 4 2 2 2 2" xfId="41722" xr:uid="{00000000-0005-0000-0000-000099AB0000}"/>
    <cellStyle name="Normal 4 5 4 2 2 2 3" xfId="41723" xr:uid="{00000000-0005-0000-0000-00009AAB0000}"/>
    <cellStyle name="Normal 4 5 4 2 2 2 4" xfId="41724" xr:uid="{00000000-0005-0000-0000-00009BAB0000}"/>
    <cellStyle name="Normal 4 5 4 2 2 2 5" xfId="41725" xr:uid="{00000000-0005-0000-0000-00009CAB0000}"/>
    <cellStyle name="Normal 4 5 4 2 2 2 6" xfId="41726" xr:uid="{00000000-0005-0000-0000-00009DAB0000}"/>
    <cellStyle name="Normal 4 5 4 2 2 2 7" xfId="41727" xr:uid="{00000000-0005-0000-0000-00009EAB0000}"/>
    <cellStyle name="Normal 4 5 4 2 2 3" xfId="41728" xr:uid="{00000000-0005-0000-0000-00009FAB0000}"/>
    <cellStyle name="Normal 4 5 4 2 2 4" xfId="41729" xr:uid="{00000000-0005-0000-0000-0000A0AB0000}"/>
    <cellStyle name="Normal 4 5 4 2 2 5" xfId="41730" xr:uid="{00000000-0005-0000-0000-0000A1AB0000}"/>
    <cellStyle name="Normal 4 5 4 2 2 6" xfId="41731" xr:uid="{00000000-0005-0000-0000-0000A2AB0000}"/>
    <cellStyle name="Normal 4 5 4 2 2 7" xfId="41732" xr:uid="{00000000-0005-0000-0000-0000A3AB0000}"/>
    <cellStyle name="Normal 4 5 4 2 2 8" xfId="41733" xr:uid="{00000000-0005-0000-0000-0000A4AB0000}"/>
    <cellStyle name="Normal 4 5 4 2 3" xfId="41734" xr:uid="{00000000-0005-0000-0000-0000A5AB0000}"/>
    <cellStyle name="Normal 4 5 4 2 3 2" xfId="41735" xr:uid="{00000000-0005-0000-0000-0000A6AB0000}"/>
    <cellStyle name="Normal 4 5 4 2 3 2 2" xfId="41736" xr:uid="{00000000-0005-0000-0000-0000A7AB0000}"/>
    <cellStyle name="Normal 4 5 4 2 3 2 3" xfId="41737" xr:uid="{00000000-0005-0000-0000-0000A8AB0000}"/>
    <cellStyle name="Normal 4 5 4 2 3 2 4" xfId="41738" xr:uid="{00000000-0005-0000-0000-0000A9AB0000}"/>
    <cellStyle name="Normal 4 5 4 2 3 2 5" xfId="41739" xr:uid="{00000000-0005-0000-0000-0000AAAB0000}"/>
    <cellStyle name="Normal 4 5 4 2 3 2 6" xfId="41740" xr:uid="{00000000-0005-0000-0000-0000ABAB0000}"/>
    <cellStyle name="Normal 4 5 4 2 3 2 7" xfId="41741" xr:uid="{00000000-0005-0000-0000-0000ACAB0000}"/>
    <cellStyle name="Normal 4 5 4 2 3 3" xfId="41742" xr:uid="{00000000-0005-0000-0000-0000ADAB0000}"/>
    <cellStyle name="Normal 4 5 4 2 3 4" xfId="41743" xr:uid="{00000000-0005-0000-0000-0000AEAB0000}"/>
    <cellStyle name="Normal 4 5 4 2 3 5" xfId="41744" xr:uid="{00000000-0005-0000-0000-0000AFAB0000}"/>
    <cellStyle name="Normal 4 5 4 2 3 6" xfId="41745" xr:uid="{00000000-0005-0000-0000-0000B0AB0000}"/>
    <cellStyle name="Normal 4 5 4 2 3 7" xfId="41746" xr:uid="{00000000-0005-0000-0000-0000B1AB0000}"/>
    <cellStyle name="Normal 4 5 4 2 3 8" xfId="41747" xr:uid="{00000000-0005-0000-0000-0000B2AB0000}"/>
    <cellStyle name="Normal 4 5 4 2 4" xfId="41748" xr:uid="{00000000-0005-0000-0000-0000B3AB0000}"/>
    <cellStyle name="Normal 4 5 4 2 4 2" xfId="41749" xr:uid="{00000000-0005-0000-0000-0000B4AB0000}"/>
    <cellStyle name="Normal 4 5 4 2 4 3" xfId="41750" xr:uid="{00000000-0005-0000-0000-0000B5AB0000}"/>
    <cellStyle name="Normal 4 5 4 2 4 4" xfId="41751" xr:uid="{00000000-0005-0000-0000-0000B6AB0000}"/>
    <cellStyle name="Normal 4 5 4 2 4 5" xfId="41752" xr:uid="{00000000-0005-0000-0000-0000B7AB0000}"/>
    <cellStyle name="Normal 4 5 4 2 4 6" xfId="41753" xr:uid="{00000000-0005-0000-0000-0000B8AB0000}"/>
    <cellStyle name="Normal 4 5 4 2 4 7" xfId="41754" xr:uid="{00000000-0005-0000-0000-0000B9AB0000}"/>
    <cellStyle name="Normal 4 5 4 2 5" xfId="41755" xr:uid="{00000000-0005-0000-0000-0000BAAB0000}"/>
    <cellStyle name="Normal 4 5 4 2 6" xfId="41756" xr:uid="{00000000-0005-0000-0000-0000BBAB0000}"/>
    <cellStyle name="Normal 4 5 4 2 7" xfId="41757" xr:uid="{00000000-0005-0000-0000-0000BCAB0000}"/>
    <cellStyle name="Normal 4 5 4 2 8" xfId="41758" xr:uid="{00000000-0005-0000-0000-0000BDAB0000}"/>
    <cellStyle name="Normal 4 5 4 2 9" xfId="41759" xr:uid="{00000000-0005-0000-0000-0000BEAB0000}"/>
    <cellStyle name="Normal 4 5 4 3" xfId="41760" xr:uid="{00000000-0005-0000-0000-0000BFAB0000}"/>
    <cellStyle name="Normal 4 5 4 3 2" xfId="41761" xr:uid="{00000000-0005-0000-0000-0000C0AB0000}"/>
    <cellStyle name="Normal 4 5 4 3 2 2" xfId="41762" xr:uid="{00000000-0005-0000-0000-0000C1AB0000}"/>
    <cellStyle name="Normal 4 5 4 3 2 2 2" xfId="41763" xr:uid="{00000000-0005-0000-0000-0000C2AB0000}"/>
    <cellStyle name="Normal 4 5 4 3 2 2 3" xfId="41764" xr:uid="{00000000-0005-0000-0000-0000C3AB0000}"/>
    <cellStyle name="Normal 4 5 4 3 2 2 4" xfId="41765" xr:uid="{00000000-0005-0000-0000-0000C4AB0000}"/>
    <cellStyle name="Normal 4 5 4 3 2 2 5" xfId="41766" xr:uid="{00000000-0005-0000-0000-0000C5AB0000}"/>
    <cellStyle name="Normal 4 5 4 3 2 2 6" xfId="41767" xr:uid="{00000000-0005-0000-0000-0000C6AB0000}"/>
    <cellStyle name="Normal 4 5 4 3 2 2 7" xfId="41768" xr:uid="{00000000-0005-0000-0000-0000C7AB0000}"/>
    <cellStyle name="Normal 4 5 4 3 2 3" xfId="41769" xr:uid="{00000000-0005-0000-0000-0000C8AB0000}"/>
    <cellStyle name="Normal 4 5 4 3 2 4" xfId="41770" xr:uid="{00000000-0005-0000-0000-0000C9AB0000}"/>
    <cellStyle name="Normal 4 5 4 3 2 5" xfId="41771" xr:uid="{00000000-0005-0000-0000-0000CAAB0000}"/>
    <cellStyle name="Normal 4 5 4 3 2 6" xfId="41772" xr:uid="{00000000-0005-0000-0000-0000CBAB0000}"/>
    <cellStyle name="Normal 4 5 4 3 2 7" xfId="41773" xr:uid="{00000000-0005-0000-0000-0000CCAB0000}"/>
    <cellStyle name="Normal 4 5 4 3 2 8" xfId="41774" xr:uid="{00000000-0005-0000-0000-0000CDAB0000}"/>
    <cellStyle name="Normal 4 5 4 3 3" xfId="41775" xr:uid="{00000000-0005-0000-0000-0000CEAB0000}"/>
    <cellStyle name="Normal 4 5 4 3 3 2" xfId="41776" xr:uid="{00000000-0005-0000-0000-0000CFAB0000}"/>
    <cellStyle name="Normal 4 5 4 3 3 3" xfId="41777" xr:uid="{00000000-0005-0000-0000-0000D0AB0000}"/>
    <cellStyle name="Normal 4 5 4 3 3 4" xfId="41778" xr:uid="{00000000-0005-0000-0000-0000D1AB0000}"/>
    <cellStyle name="Normal 4 5 4 3 3 5" xfId="41779" xr:uid="{00000000-0005-0000-0000-0000D2AB0000}"/>
    <cellStyle name="Normal 4 5 4 3 3 6" xfId="41780" xr:uid="{00000000-0005-0000-0000-0000D3AB0000}"/>
    <cellStyle name="Normal 4 5 4 3 3 7" xfId="41781" xr:uid="{00000000-0005-0000-0000-0000D4AB0000}"/>
    <cellStyle name="Normal 4 5 4 3 4" xfId="41782" xr:uid="{00000000-0005-0000-0000-0000D5AB0000}"/>
    <cellStyle name="Normal 4 5 4 3 5" xfId="41783" xr:uid="{00000000-0005-0000-0000-0000D6AB0000}"/>
    <cellStyle name="Normal 4 5 4 3 6" xfId="41784" xr:uid="{00000000-0005-0000-0000-0000D7AB0000}"/>
    <cellStyle name="Normal 4 5 4 3 7" xfId="41785" xr:uid="{00000000-0005-0000-0000-0000D8AB0000}"/>
    <cellStyle name="Normal 4 5 4 3 8" xfId="41786" xr:uid="{00000000-0005-0000-0000-0000D9AB0000}"/>
    <cellStyle name="Normal 4 5 4 3 9" xfId="41787" xr:uid="{00000000-0005-0000-0000-0000DAAB0000}"/>
    <cellStyle name="Normal 4 5 4 4" xfId="41788" xr:uid="{00000000-0005-0000-0000-0000DBAB0000}"/>
    <cellStyle name="Normal 4 5 4 4 2" xfId="41789" xr:uid="{00000000-0005-0000-0000-0000DCAB0000}"/>
    <cellStyle name="Normal 4 5 4 4 2 2" xfId="41790" xr:uid="{00000000-0005-0000-0000-0000DDAB0000}"/>
    <cellStyle name="Normal 4 5 4 4 2 3" xfId="41791" xr:uid="{00000000-0005-0000-0000-0000DEAB0000}"/>
    <cellStyle name="Normal 4 5 4 4 2 4" xfId="41792" xr:uid="{00000000-0005-0000-0000-0000DFAB0000}"/>
    <cellStyle name="Normal 4 5 4 4 2 5" xfId="41793" xr:uid="{00000000-0005-0000-0000-0000E0AB0000}"/>
    <cellStyle name="Normal 4 5 4 4 2 6" xfId="41794" xr:uid="{00000000-0005-0000-0000-0000E1AB0000}"/>
    <cellStyle name="Normal 4 5 4 4 2 7" xfId="41795" xr:uid="{00000000-0005-0000-0000-0000E2AB0000}"/>
    <cellStyle name="Normal 4 5 4 4 3" xfId="41796" xr:uid="{00000000-0005-0000-0000-0000E3AB0000}"/>
    <cellStyle name="Normal 4 5 4 4 4" xfId="41797" xr:uid="{00000000-0005-0000-0000-0000E4AB0000}"/>
    <cellStyle name="Normal 4 5 4 4 5" xfId="41798" xr:uid="{00000000-0005-0000-0000-0000E5AB0000}"/>
    <cellStyle name="Normal 4 5 4 4 6" xfId="41799" xr:uid="{00000000-0005-0000-0000-0000E6AB0000}"/>
    <cellStyle name="Normal 4 5 4 4 7" xfId="41800" xr:uid="{00000000-0005-0000-0000-0000E7AB0000}"/>
    <cellStyle name="Normal 4 5 4 4 8" xfId="41801" xr:uid="{00000000-0005-0000-0000-0000E8AB0000}"/>
    <cellStyle name="Normal 4 5 4 5" xfId="41802" xr:uid="{00000000-0005-0000-0000-0000E9AB0000}"/>
    <cellStyle name="Normal 4 5 4 5 2" xfId="41803" xr:uid="{00000000-0005-0000-0000-0000EAAB0000}"/>
    <cellStyle name="Normal 4 5 4 5 3" xfId="41804" xr:uid="{00000000-0005-0000-0000-0000EBAB0000}"/>
    <cellStyle name="Normal 4 5 4 5 4" xfId="41805" xr:uid="{00000000-0005-0000-0000-0000ECAB0000}"/>
    <cellStyle name="Normal 4 5 4 5 5" xfId="41806" xr:uid="{00000000-0005-0000-0000-0000EDAB0000}"/>
    <cellStyle name="Normal 4 5 4 5 6" xfId="41807" xr:uid="{00000000-0005-0000-0000-0000EEAB0000}"/>
    <cellStyle name="Normal 4 5 4 5 7" xfId="41808" xr:uid="{00000000-0005-0000-0000-0000EFAB0000}"/>
    <cellStyle name="Normal 4 5 4 6" xfId="41809" xr:uid="{00000000-0005-0000-0000-0000F0AB0000}"/>
    <cellStyle name="Normal 4 5 4 7" xfId="41810" xr:uid="{00000000-0005-0000-0000-0000F1AB0000}"/>
    <cellStyle name="Normal 4 5 4 8" xfId="41811" xr:uid="{00000000-0005-0000-0000-0000F2AB0000}"/>
    <cellStyle name="Normal 4 5 4 9" xfId="41812" xr:uid="{00000000-0005-0000-0000-0000F3AB0000}"/>
    <cellStyle name="Normal 4 5 5" xfId="41813" xr:uid="{00000000-0005-0000-0000-0000F4AB0000}"/>
    <cellStyle name="Normal 4 5 5 10" xfId="41814" xr:uid="{00000000-0005-0000-0000-0000F5AB0000}"/>
    <cellStyle name="Normal 4 5 5 11" xfId="41815" xr:uid="{00000000-0005-0000-0000-0000F6AB0000}"/>
    <cellStyle name="Normal 4 5 5 2" xfId="41816" xr:uid="{00000000-0005-0000-0000-0000F7AB0000}"/>
    <cellStyle name="Normal 4 5 5 2 10" xfId="41817" xr:uid="{00000000-0005-0000-0000-0000F8AB0000}"/>
    <cellStyle name="Normal 4 5 5 2 2" xfId="41818" xr:uid="{00000000-0005-0000-0000-0000F9AB0000}"/>
    <cellStyle name="Normal 4 5 5 2 2 2" xfId="41819" xr:uid="{00000000-0005-0000-0000-0000FAAB0000}"/>
    <cellStyle name="Normal 4 5 5 2 2 2 2" xfId="41820" xr:uid="{00000000-0005-0000-0000-0000FBAB0000}"/>
    <cellStyle name="Normal 4 5 5 2 2 2 3" xfId="41821" xr:uid="{00000000-0005-0000-0000-0000FCAB0000}"/>
    <cellStyle name="Normal 4 5 5 2 2 2 4" xfId="41822" xr:uid="{00000000-0005-0000-0000-0000FDAB0000}"/>
    <cellStyle name="Normal 4 5 5 2 2 2 5" xfId="41823" xr:uid="{00000000-0005-0000-0000-0000FEAB0000}"/>
    <cellStyle name="Normal 4 5 5 2 2 2 6" xfId="41824" xr:uid="{00000000-0005-0000-0000-0000FFAB0000}"/>
    <cellStyle name="Normal 4 5 5 2 2 2 7" xfId="41825" xr:uid="{00000000-0005-0000-0000-000000AC0000}"/>
    <cellStyle name="Normal 4 5 5 2 2 3" xfId="41826" xr:uid="{00000000-0005-0000-0000-000001AC0000}"/>
    <cellStyle name="Normal 4 5 5 2 2 4" xfId="41827" xr:uid="{00000000-0005-0000-0000-000002AC0000}"/>
    <cellStyle name="Normal 4 5 5 2 2 5" xfId="41828" xr:uid="{00000000-0005-0000-0000-000003AC0000}"/>
    <cellStyle name="Normal 4 5 5 2 2 6" xfId="41829" xr:uid="{00000000-0005-0000-0000-000004AC0000}"/>
    <cellStyle name="Normal 4 5 5 2 2 7" xfId="41830" xr:uid="{00000000-0005-0000-0000-000005AC0000}"/>
    <cellStyle name="Normal 4 5 5 2 2 8" xfId="41831" xr:uid="{00000000-0005-0000-0000-000006AC0000}"/>
    <cellStyle name="Normal 4 5 5 2 3" xfId="41832" xr:uid="{00000000-0005-0000-0000-000007AC0000}"/>
    <cellStyle name="Normal 4 5 5 2 3 2" xfId="41833" xr:uid="{00000000-0005-0000-0000-000008AC0000}"/>
    <cellStyle name="Normal 4 5 5 2 3 2 2" xfId="41834" xr:uid="{00000000-0005-0000-0000-000009AC0000}"/>
    <cellStyle name="Normal 4 5 5 2 3 2 3" xfId="41835" xr:uid="{00000000-0005-0000-0000-00000AAC0000}"/>
    <cellStyle name="Normal 4 5 5 2 3 2 4" xfId="41836" xr:uid="{00000000-0005-0000-0000-00000BAC0000}"/>
    <cellStyle name="Normal 4 5 5 2 3 2 5" xfId="41837" xr:uid="{00000000-0005-0000-0000-00000CAC0000}"/>
    <cellStyle name="Normal 4 5 5 2 3 2 6" xfId="41838" xr:uid="{00000000-0005-0000-0000-00000DAC0000}"/>
    <cellStyle name="Normal 4 5 5 2 3 2 7" xfId="41839" xr:uid="{00000000-0005-0000-0000-00000EAC0000}"/>
    <cellStyle name="Normal 4 5 5 2 3 3" xfId="41840" xr:uid="{00000000-0005-0000-0000-00000FAC0000}"/>
    <cellStyle name="Normal 4 5 5 2 3 4" xfId="41841" xr:uid="{00000000-0005-0000-0000-000010AC0000}"/>
    <cellStyle name="Normal 4 5 5 2 3 5" xfId="41842" xr:uid="{00000000-0005-0000-0000-000011AC0000}"/>
    <cellStyle name="Normal 4 5 5 2 3 6" xfId="41843" xr:uid="{00000000-0005-0000-0000-000012AC0000}"/>
    <cellStyle name="Normal 4 5 5 2 3 7" xfId="41844" xr:uid="{00000000-0005-0000-0000-000013AC0000}"/>
    <cellStyle name="Normal 4 5 5 2 3 8" xfId="41845" xr:uid="{00000000-0005-0000-0000-000014AC0000}"/>
    <cellStyle name="Normal 4 5 5 2 4" xfId="41846" xr:uid="{00000000-0005-0000-0000-000015AC0000}"/>
    <cellStyle name="Normal 4 5 5 2 4 2" xfId="41847" xr:uid="{00000000-0005-0000-0000-000016AC0000}"/>
    <cellStyle name="Normal 4 5 5 2 4 3" xfId="41848" xr:uid="{00000000-0005-0000-0000-000017AC0000}"/>
    <cellStyle name="Normal 4 5 5 2 4 4" xfId="41849" xr:uid="{00000000-0005-0000-0000-000018AC0000}"/>
    <cellStyle name="Normal 4 5 5 2 4 5" xfId="41850" xr:uid="{00000000-0005-0000-0000-000019AC0000}"/>
    <cellStyle name="Normal 4 5 5 2 4 6" xfId="41851" xr:uid="{00000000-0005-0000-0000-00001AAC0000}"/>
    <cellStyle name="Normal 4 5 5 2 4 7" xfId="41852" xr:uid="{00000000-0005-0000-0000-00001BAC0000}"/>
    <cellStyle name="Normal 4 5 5 2 5" xfId="41853" xr:uid="{00000000-0005-0000-0000-00001CAC0000}"/>
    <cellStyle name="Normal 4 5 5 2 6" xfId="41854" xr:uid="{00000000-0005-0000-0000-00001DAC0000}"/>
    <cellStyle name="Normal 4 5 5 2 7" xfId="41855" xr:uid="{00000000-0005-0000-0000-00001EAC0000}"/>
    <cellStyle name="Normal 4 5 5 2 8" xfId="41856" xr:uid="{00000000-0005-0000-0000-00001FAC0000}"/>
    <cellStyle name="Normal 4 5 5 2 9" xfId="41857" xr:uid="{00000000-0005-0000-0000-000020AC0000}"/>
    <cellStyle name="Normal 4 5 5 3" xfId="41858" xr:uid="{00000000-0005-0000-0000-000021AC0000}"/>
    <cellStyle name="Normal 4 5 5 3 2" xfId="41859" xr:uid="{00000000-0005-0000-0000-000022AC0000}"/>
    <cellStyle name="Normal 4 5 5 3 2 2" xfId="41860" xr:uid="{00000000-0005-0000-0000-000023AC0000}"/>
    <cellStyle name="Normal 4 5 5 3 2 2 2" xfId="41861" xr:uid="{00000000-0005-0000-0000-000024AC0000}"/>
    <cellStyle name="Normal 4 5 5 3 2 2 3" xfId="41862" xr:uid="{00000000-0005-0000-0000-000025AC0000}"/>
    <cellStyle name="Normal 4 5 5 3 2 2 4" xfId="41863" xr:uid="{00000000-0005-0000-0000-000026AC0000}"/>
    <cellStyle name="Normal 4 5 5 3 2 2 5" xfId="41864" xr:uid="{00000000-0005-0000-0000-000027AC0000}"/>
    <cellStyle name="Normal 4 5 5 3 2 2 6" xfId="41865" xr:uid="{00000000-0005-0000-0000-000028AC0000}"/>
    <cellStyle name="Normal 4 5 5 3 2 2 7" xfId="41866" xr:uid="{00000000-0005-0000-0000-000029AC0000}"/>
    <cellStyle name="Normal 4 5 5 3 2 3" xfId="41867" xr:uid="{00000000-0005-0000-0000-00002AAC0000}"/>
    <cellStyle name="Normal 4 5 5 3 2 4" xfId="41868" xr:uid="{00000000-0005-0000-0000-00002BAC0000}"/>
    <cellStyle name="Normal 4 5 5 3 2 5" xfId="41869" xr:uid="{00000000-0005-0000-0000-00002CAC0000}"/>
    <cellStyle name="Normal 4 5 5 3 2 6" xfId="41870" xr:uid="{00000000-0005-0000-0000-00002DAC0000}"/>
    <cellStyle name="Normal 4 5 5 3 2 7" xfId="41871" xr:uid="{00000000-0005-0000-0000-00002EAC0000}"/>
    <cellStyle name="Normal 4 5 5 3 2 8" xfId="41872" xr:uid="{00000000-0005-0000-0000-00002FAC0000}"/>
    <cellStyle name="Normal 4 5 5 3 3" xfId="41873" xr:uid="{00000000-0005-0000-0000-000030AC0000}"/>
    <cellStyle name="Normal 4 5 5 3 3 2" xfId="41874" xr:uid="{00000000-0005-0000-0000-000031AC0000}"/>
    <cellStyle name="Normal 4 5 5 3 3 3" xfId="41875" xr:uid="{00000000-0005-0000-0000-000032AC0000}"/>
    <cellStyle name="Normal 4 5 5 3 3 4" xfId="41876" xr:uid="{00000000-0005-0000-0000-000033AC0000}"/>
    <cellStyle name="Normal 4 5 5 3 3 5" xfId="41877" xr:uid="{00000000-0005-0000-0000-000034AC0000}"/>
    <cellStyle name="Normal 4 5 5 3 3 6" xfId="41878" xr:uid="{00000000-0005-0000-0000-000035AC0000}"/>
    <cellStyle name="Normal 4 5 5 3 3 7" xfId="41879" xr:uid="{00000000-0005-0000-0000-000036AC0000}"/>
    <cellStyle name="Normal 4 5 5 3 4" xfId="41880" xr:uid="{00000000-0005-0000-0000-000037AC0000}"/>
    <cellStyle name="Normal 4 5 5 3 5" xfId="41881" xr:uid="{00000000-0005-0000-0000-000038AC0000}"/>
    <cellStyle name="Normal 4 5 5 3 6" xfId="41882" xr:uid="{00000000-0005-0000-0000-000039AC0000}"/>
    <cellStyle name="Normal 4 5 5 3 7" xfId="41883" xr:uid="{00000000-0005-0000-0000-00003AAC0000}"/>
    <cellStyle name="Normal 4 5 5 3 8" xfId="41884" xr:uid="{00000000-0005-0000-0000-00003BAC0000}"/>
    <cellStyle name="Normal 4 5 5 3 9" xfId="41885" xr:uid="{00000000-0005-0000-0000-00003CAC0000}"/>
    <cellStyle name="Normal 4 5 5 4" xfId="41886" xr:uid="{00000000-0005-0000-0000-00003DAC0000}"/>
    <cellStyle name="Normal 4 5 5 4 2" xfId="41887" xr:uid="{00000000-0005-0000-0000-00003EAC0000}"/>
    <cellStyle name="Normal 4 5 5 4 2 2" xfId="41888" xr:uid="{00000000-0005-0000-0000-00003FAC0000}"/>
    <cellStyle name="Normal 4 5 5 4 2 3" xfId="41889" xr:uid="{00000000-0005-0000-0000-000040AC0000}"/>
    <cellStyle name="Normal 4 5 5 4 2 4" xfId="41890" xr:uid="{00000000-0005-0000-0000-000041AC0000}"/>
    <cellStyle name="Normal 4 5 5 4 2 5" xfId="41891" xr:uid="{00000000-0005-0000-0000-000042AC0000}"/>
    <cellStyle name="Normal 4 5 5 4 2 6" xfId="41892" xr:uid="{00000000-0005-0000-0000-000043AC0000}"/>
    <cellStyle name="Normal 4 5 5 4 2 7" xfId="41893" xr:uid="{00000000-0005-0000-0000-000044AC0000}"/>
    <cellStyle name="Normal 4 5 5 4 3" xfId="41894" xr:uid="{00000000-0005-0000-0000-000045AC0000}"/>
    <cellStyle name="Normal 4 5 5 4 4" xfId="41895" xr:uid="{00000000-0005-0000-0000-000046AC0000}"/>
    <cellStyle name="Normal 4 5 5 4 5" xfId="41896" xr:uid="{00000000-0005-0000-0000-000047AC0000}"/>
    <cellStyle name="Normal 4 5 5 4 6" xfId="41897" xr:uid="{00000000-0005-0000-0000-000048AC0000}"/>
    <cellStyle name="Normal 4 5 5 4 7" xfId="41898" xr:uid="{00000000-0005-0000-0000-000049AC0000}"/>
    <cellStyle name="Normal 4 5 5 4 8" xfId="41899" xr:uid="{00000000-0005-0000-0000-00004AAC0000}"/>
    <cellStyle name="Normal 4 5 5 5" xfId="41900" xr:uid="{00000000-0005-0000-0000-00004BAC0000}"/>
    <cellStyle name="Normal 4 5 5 5 2" xfId="41901" xr:uid="{00000000-0005-0000-0000-00004CAC0000}"/>
    <cellStyle name="Normal 4 5 5 5 3" xfId="41902" xr:uid="{00000000-0005-0000-0000-00004DAC0000}"/>
    <cellStyle name="Normal 4 5 5 5 4" xfId="41903" xr:uid="{00000000-0005-0000-0000-00004EAC0000}"/>
    <cellStyle name="Normal 4 5 5 5 5" xfId="41904" xr:uid="{00000000-0005-0000-0000-00004FAC0000}"/>
    <cellStyle name="Normal 4 5 5 5 6" xfId="41905" xr:uid="{00000000-0005-0000-0000-000050AC0000}"/>
    <cellStyle name="Normal 4 5 5 5 7" xfId="41906" xr:uid="{00000000-0005-0000-0000-000051AC0000}"/>
    <cellStyle name="Normal 4 5 5 6" xfId="41907" xr:uid="{00000000-0005-0000-0000-000052AC0000}"/>
    <cellStyle name="Normal 4 5 5 7" xfId="41908" xr:uid="{00000000-0005-0000-0000-000053AC0000}"/>
    <cellStyle name="Normal 4 5 5 8" xfId="41909" xr:uid="{00000000-0005-0000-0000-000054AC0000}"/>
    <cellStyle name="Normal 4 5 5 9" xfId="41910" xr:uid="{00000000-0005-0000-0000-000055AC0000}"/>
    <cellStyle name="Normal 4 5 6" xfId="41911" xr:uid="{00000000-0005-0000-0000-000056AC0000}"/>
    <cellStyle name="Normal 4 5 6 10" xfId="41912" xr:uid="{00000000-0005-0000-0000-000057AC0000}"/>
    <cellStyle name="Normal 4 5 6 2" xfId="41913" xr:uid="{00000000-0005-0000-0000-000058AC0000}"/>
    <cellStyle name="Normal 4 5 6 2 2" xfId="41914" xr:uid="{00000000-0005-0000-0000-000059AC0000}"/>
    <cellStyle name="Normal 4 5 6 2 2 2" xfId="41915" xr:uid="{00000000-0005-0000-0000-00005AAC0000}"/>
    <cellStyle name="Normal 4 5 6 2 2 2 2" xfId="41916" xr:uid="{00000000-0005-0000-0000-00005BAC0000}"/>
    <cellStyle name="Normal 4 5 6 2 2 2 3" xfId="41917" xr:uid="{00000000-0005-0000-0000-00005CAC0000}"/>
    <cellStyle name="Normal 4 5 6 2 2 2 4" xfId="41918" xr:uid="{00000000-0005-0000-0000-00005DAC0000}"/>
    <cellStyle name="Normal 4 5 6 2 2 2 5" xfId="41919" xr:uid="{00000000-0005-0000-0000-00005EAC0000}"/>
    <cellStyle name="Normal 4 5 6 2 2 2 6" xfId="41920" xr:uid="{00000000-0005-0000-0000-00005FAC0000}"/>
    <cellStyle name="Normal 4 5 6 2 2 2 7" xfId="41921" xr:uid="{00000000-0005-0000-0000-000060AC0000}"/>
    <cellStyle name="Normal 4 5 6 2 2 3" xfId="41922" xr:uid="{00000000-0005-0000-0000-000061AC0000}"/>
    <cellStyle name="Normal 4 5 6 2 2 4" xfId="41923" xr:uid="{00000000-0005-0000-0000-000062AC0000}"/>
    <cellStyle name="Normal 4 5 6 2 2 5" xfId="41924" xr:uid="{00000000-0005-0000-0000-000063AC0000}"/>
    <cellStyle name="Normal 4 5 6 2 2 6" xfId="41925" xr:uid="{00000000-0005-0000-0000-000064AC0000}"/>
    <cellStyle name="Normal 4 5 6 2 2 7" xfId="41926" xr:uid="{00000000-0005-0000-0000-000065AC0000}"/>
    <cellStyle name="Normal 4 5 6 2 2 8" xfId="41927" xr:uid="{00000000-0005-0000-0000-000066AC0000}"/>
    <cellStyle name="Normal 4 5 6 2 3" xfId="41928" xr:uid="{00000000-0005-0000-0000-000067AC0000}"/>
    <cellStyle name="Normal 4 5 6 2 3 2" xfId="41929" xr:uid="{00000000-0005-0000-0000-000068AC0000}"/>
    <cellStyle name="Normal 4 5 6 2 3 3" xfId="41930" xr:uid="{00000000-0005-0000-0000-000069AC0000}"/>
    <cellStyle name="Normal 4 5 6 2 3 4" xfId="41931" xr:uid="{00000000-0005-0000-0000-00006AAC0000}"/>
    <cellStyle name="Normal 4 5 6 2 3 5" xfId="41932" xr:uid="{00000000-0005-0000-0000-00006BAC0000}"/>
    <cellStyle name="Normal 4 5 6 2 3 6" xfId="41933" xr:uid="{00000000-0005-0000-0000-00006CAC0000}"/>
    <cellStyle name="Normal 4 5 6 2 3 7" xfId="41934" xr:uid="{00000000-0005-0000-0000-00006DAC0000}"/>
    <cellStyle name="Normal 4 5 6 2 4" xfId="41935" xr:uid="{00000000-0005-0000-0000-00006EAC0000}"/>
    <cellStyle name="Normal 4 5 6 2 5" xfId="41936" xr:uid="{00000000-0005-0000-0000-00006FAC0000}"/>
    <cellStyle name="Normal 4 5 6 2 6" xfId="41937" xr:uid="{00000000-0005-0000-0000-000070AC0000}"/>
    <cellStyle name="Normal 4 5 6 2 7" xfId="41938" xr:uid="{00000000-0005-0000-0000-000071AC0000}"/>
    <cellStyle name="Normal 4 5 6 2 8" xfId="41939" xr:uid="{00000000-0005-0000-0000-000072AC0000}"/>
    <cellStyle name="Normal 4 5 6 2 9" xfId="41940" xr:uid="{00000000-0005-0000-0000-000073AC0000}"/>
    <cellStyle name="Normal 4 5 6 3" xfId="41941" xr:uid="{00000000-0005-0000-0000-000074AC0000}"/>
    <cellStyle name="Normal 4 5 6 3 2" xfId="41942" xr:uid="{00000000-0005-0000-0000-000075AC0000}"/>
    <cellStyle name="Normal 4 5 6 3 2 2" xfId="41943" xr:uid="{00000000-0005-0000-0000-000076AC0000}"/>
    <cellStyle name="Normal 4 5 6 3 2 3" xfId="41944" xr:uid="{00000000-0005-0000-0000-000077AC0000}"/>
    <cellStyle name="Normal 4 5 6 3 2 4" xfId="41945" xr:uid="{00000000-0005-0000-0000-000078AC0000}"/>
    <cellStyle name="Normal 4 5 6 3 2 5" xfId="41946" xr:uid="{00000000-0005-0000-0000-000079AC0000}"/>
    <cellStyle name="Normal 4 5 6 3 2 6" xfId="41947" xr:uid="{00000000-0005-0000-0000-00007AAC0000}"/>
    <cellStyle name="Normal 4 5 6 3 2 7" xfId="41948" xr:uid="{00000000-0005-0000-0000-00007BAC0000}"/>
    <cellStyle name="Normal 4 5 6 3 3" xfId="41949" xr:uid="{00000000-0005-0000-0000-00007CAC0000}"/>
    <cellStyle name="Normal 4 5 6 3 4" xfId="41950" xr:uid="{00000000-0005-0000-0000-00007DAC0000}"/>
    <cellStyle name="Normal 4 5 6 3 5" xfId="41951" xr:uid="{00000000-0005-0000-0000-00007EAC0000}"/>
    <cellStyle name="Normal 4 5 6 3 6" xfId="41952" xr:uid="{00000000-0005-0000-0000-00007FAC0000}"/>
    <cellStyle name="Normal 4 5 6 3 7" xfId="41953" xr:uid="{00000000-0005-0000-0000-000080AC0000}"/>
    <cellStyle name="Normal 4 5 6 3 8" xfId="41954" xr:uid="{00000000-0005-0000-0000-000081AC0000}"/>
    <cellStyle name="Normal 4 5 6 4" xfId="41955" xr:uid="{00000000-0005-0000-0000-000082AC0000}"/>
    <cellStyle name="Normal 4 5 6 4 2" xfId="41956" xr:uid="{00000000-0005-0000-0000-000083AC0000}"/>
    <cellStyle name="Normal 4 5 6 4 3" xfId="41957" xr:uid="{00000000-0005-0000-0000-000084AC0000}"/>
    <cellStyle name="Normal 4 5 6 4 4" xfId="41958" xr:uid="{00000000-0005-0000-0000-000085AC0000}"/>
    <cellStyle name="Normal 4 5 6 4 5" xfId="41959" xr:uid="{00000000-0005-0000-0000-000086AC0000}"/>
    <cellStyle name="Normal 4 5 6 4 6" xfId="41960" xr:uid="{00000000-0005-0000-0000-000087AC0000}"/>
    <cellStyle name="Normal 4 5 6 4 7" xfId="41961" xr:uid="{00000000-0005-0000-0000-000088AC0000}"/>
    <cellStyle name="Normal 4 5 6 5" xfId="41962" xr:uid="{00000000-0005-0000-0000-000089AC0000}"/>
    <cellStyle name="Normal 4 5 6 6" xfId="41963" xr:uid="{00000000-0005-0000-0000-00008AAC0000}"/>
    <cellStyle name="Normal 4 5 6 7" xfId="41964" xr:uid="{00000000-0005-0000-0000-00008BAC0000}"/>
    <cellStyle name="Normal 4 5 6 8" xfId="41965" xr:uid="{00000000-0005-0000-0000-00008CAC0000}"/>
    <cellStyle name="Normal 4 5 6 9" xfId="41966" xr:uid="{00000000-0005-0000-0000-00008DAC0000}"/>
    <cellStyle name="Normal 4 5 7" xfId="41967" xr:uid="{00000000-0005-0000-0000-00008EAC0000}"/>
    <cellStyle name="Normal 4 5 7 2" xfId="41968" xr:uid="{00000000-0005-0000-0000-00008FAC0000}"/>
    <cellStyle name="Normal 4 5 7 2 2" xfId="41969" xr:uid="{00000000-0005-0000-0000-000090AC0000}"/>
    <cellStyle name="Normal 4 5 7 2 2 2" xfId="41970" xr:uid="{00000000-0005-0000-0000-000091AC0000}"/>
    <cellStyle name="Normal 4 5 7 2 2 3" xfId="41971" xr:uid="{00000000-0005-0000-0000-000092AC0000}"/>
    <cellStyle name="Normal 4 5 7 2 2 4" xfId="41972" xr:uid="{00000000-0005-0000-0000-000093AC0000}"/>
    <cellStyle name="Normal 4 5 7 2 2 5" xfId="41973" xr:uid="{00000000-0005-0000-0000-000094AC0000}"/>
    <cellStyle name="Normal 4 5 7 2 2 6" xfId="41974" xr:uid="{00000000-0005-0000-0000-000095AC0000}"/>
    <cellStyle name="Normal 4 5 7 2 2 7" xfId="41975" xr:uid="{00000000-0005-0000-0000-000096AC0000}"/>
    <cellStyle name="Normal 4 5 7 2 3" xfId="41976" xr:uid="{00000000-0005-0000-0000-000097AC0000}"/>
    <cellStyle name="Normal 4 5 7 2 4" xfId="41977" xr:uid="{00000000-0005-0000-0000-000098AC0000}"/>
    <cellStyle name="Normal 4 5 7 2 5" xfId="41978" xr:uid="{00000000-0005-0000-0000-000099AC0000}"/>
    <cellStyle name="Normal 4 5 7 2 6" xfId="41979" xr:uid="{00000000-0005-0000-0000-00009AAC0000}"/>
    <cellStyle name="Normal 4 5 7 2 7" xfId="41980" xr:uid="{00000000-0005-0000-0000-00009BAC0000}"/>
    <cellStyle name="Normal 4 5 7 2 8" xfId="41981" xr:uid="{00000000-0005-0000-0000-00009CAC0000}"/>
    <cellStyle name="Normal 4 5 7 3" xfId="41982" xr:uid="{00000000-0005-0000-0000-00009DAC0000}"/>
    <cellStyle name="Normal 4 5 7 3 2" xfId="41983" xr:uid="{00000000-0005-0000-0000-00009EAC0000}"/>
    <cellStyle name="Normal 4 5 7 3 3" xfId="41984" xr:uid="{00000000-0005-0000-0000-00009FAC0000}"/>
    <cellStyle name="Normal 4 5 7 3 4" xfId="41985" xr:uid="{00000000-0005-0000-0000-0000A0AC0000}"/>
    <cellStyle name="Normal 4 5 7 3 5" xfId="41986" xr:uid="{00000000-0005-0000-0000-0000A1AC0000}"/>
    <cellStyle name="Normal 4 5 7 3 6" xfId="41987" xr:uid="{00000000-0005-0000-0000-0000A2AC0000}"/>
    <cellStyle name="Normal 4 5 7 3 7" xfId="41988" xr:uid="{00000000-0005-0000-0000-0000A3AC0000}"/>
    <cellStyle name="Normal 4 5 7 4" xfId="41989" xr:uid="{00000000-0005-0000-0000-0000A4AC0000}"/>
    <cellStyle name="Normal 4 5 7 5" xfId="41990" xr:uid="{00000000-0005-0000-0000-0000A5AC0000}"/>
    <cellStyle name="Normal 4 5 7 6" xfId="41991" xr:uid="{00000000-0005-0000-0000-0000A6AC0000}"/>
    <cellStyle name="Normal 4 5 7 7" xfId="41992" xr:uid="{00000000-0005-0000-0000-0000A7AC0000}"/>
    <cellStyle name="Normal 4 5 7 8" xfId="41993" xr:uid="{00000000-0005-0000-0000-0000A8AC0000}"/>
    <cellStyle name="Normal 4 5 7 9" xfId="41994" xr:uid="{00000000-0005-0000-0000-0000A9AC0000}"/>
    <cellStyle name="Normal 4 5 8" xfId="41995" xr:uid="{00000000-0005-0000-0000-0000AAAC0000}"/>
    <cellStyle name="Normal 4 5 8 2" xfId="41996" xr:uid="{00000000-0005-0000-0000-0000ABAC0000}"/>
    <cellStyle name="Normal 4 5 8 2 2" xfId="41997" xr:uid="{00000000-0005-0000-0000-0000ACAC0000}"/>
    <cellStyle name="Normal 4 5 8 2 3" xfId="41998" xr:uid="{00000000-0005-0000-0000-0000ADAC0000}"/>
    <cellStyle name="Normal 4 5 8 2 4" xfId="41999" xr:uid="{00000000-0005-0000-0000-0000AEAC0000}"/>
    <cellStyle name="Normal 4 5 8 2 5" xfId="42000" xr:uid="{00000000-0005-0000-0000-0000AFAC0000}"/>
    <cellStyle name="Normal 4 5 8 2 6" xfId="42001" xr:uid="{00000000-0005-0000-0000-0000B0AC0000}"/>
    <cellStyle name="Normal 4 5 8 2 7" xfId="42002" xr:uid="{00000000-0005-0000-0000-0000B1AC0000}"/>
    <cellStyle name="Normal 4 5 8 3" xfId="42003" xr:uid="{00000000-0005-0000-0000-0000B2AC0000}"/>
    <cellStyle name="Normal 4 5 8 4" xfId="42004" xr:uid="{00000000-0005-0000-0000-0000B3AC0000}"/>
    <cellStyle name="Normal 4 5 8 5" xfId="42005" xr:uid="{00000000-0005-0000-0000-0000B4AC0000}"/>
    <cellStyle name="Normal 4 5 8 6" xfId="42006" xr:uid="{00000000-0005-0000-0000-0000B5AC0000}"/>
    <cellStyle name="Normal 4 5 8 7" xfId="42007" xr:uid="{00000000-0005-0000-0000-0000B6AC0000}"/>
    <cellStyle name="Normal 4 5 8 8" xfId="42008" xr:uid="{00000000-0005-0000-0000-0000B7AC0000}"/>
    <cellStyle name="Normal 4 5 9" xfId="42009" xr:uid="{00000000-0005-0000-0000-0000B8AC0000}"/>
    <cellStyle name="Normal 4 5 9 2" xfId="42010" xr:uid="{00000000-0005-0000-0000-0000B9AC0000}"/>
    <cellStyle name="Normal 4 5 9 3" xfId="42011" xr:uid="{00000000-0005-0000-0000-0000BAAC0000}"/>
    <cellStyle name="Normal 4 5 9 4" xfId="42012" xr:uid="{00000000-0005-0000-0000-0000BBAC0000}"/>
    <cellStyle name="Normal 4 5 9 5" xfId="42013" xr:uid="{00000000-0005-0000-0000-0000BCAC0000}"/>
    <cellStyle name="Normal 4 5 9 6" xfId="42014" xr:uid="{00000000-0005-0000-0000-0000BDAC0000}"/>
    <cellStyle name="Normal 4 5 9 7" xfId="42015" xr:uid="{00000000-0005-0000-0000-0000BEAC0000}"/>
    <cellStyle name="Normal 4 6" xfId="42016" xr:uid="{00000000-0005-0000-0000-0000BFAC0000}"/>
    <cellStyle name="Normal 4 6 2" xfId="57946" xr:uid="{00000000-0005-0000-0000-0000C0AC0000}"/>
    <cellStyle name="Normal 4 6 3" xfId="57947" xr:uid="{00000000-0005-0000-0000-0000C1AC0000}"/>
    <cellStyle name="Normal 4 7" xfId="42017" xr:uid="{00000000-0005-0000-0000-0000C2AC0000}"/>
    <cellStyle name="Normal 4 7 10" xfId="42018" xr:uid="{00000000-0005-0000-0000-0000C3AC0000}"/>
    <cellStyle name="Normal 4 7 11" xfId="42019" xr:uid="{00000000-0005-0000-0000-0000C4AC0000}"/>
    <cellStyle name="Normal 4 7 12" xfId="42020" xr:uid="{00000000-0005-0000-0000-0000C5AC0000}"/>
    <cellStyle name="Normal 4 7 2" xfId="42021" xr:uid="{00000000-0005-0000-0000-0000C6AC0000}"/>
    <cellStyle name="Normal 4 7 2 10" xfId="42022" xr:uid="{00000000-0005-0000-0000-0000C7AC0000}"/>
    <cellStyle name="Normal 4 7 2 11" xfId="42023" xr:uid="{00000000-0005-0000-0000-0000C8AC0000}"/>
    <cellStyle name="Normal 4 7 2 2" xfId="42024" xr:uid="{00000000-0005-0000-0000-0000C9AC0000}"/>
    <cellStyle name="Normal 4 7 2 2 10" xfId="42025" xr:uid="{00000000-0005-0000-0000-0000CAAC0000}"/>
    <cellStyle name="Normal 4 7 2 2 2" xfId="42026" xr:uid="{00000000-0005-0000-0000-0000CBAC0000}"/>
    <cellStyle name="Normal 4 7 2 2 2 2" xfId="42027" xr:uid="{00000000-0005-0000-0000-0000CCAC0000}"/>
    <cellStyle name="Normal 4 7 2 2 2 2 2" xfId="42028" xr:uid="{00000000-0005-0000-0000-0000CDAC0000}"/>
    <cellStyle name="Normal 4 7 2 2 2 2 3" xfId="42029" xr:uid="{00000000-0005-0000-0000-0000CEAC0000}"/>
    <cellStyle name="Normal 4 7 2 2 2 2 4" xfId="42030" xr:uid="{00000000-0005-0000-0000-0000CFAC0000}"/>
    <cellStyle name="Normal 4 7 2 2 2 2 5" xfId="42031" xr:uid="{00000000-0005-0000-0000-0000D0AC0000}"/>
    <cellStyle name="Normal 4 7 2 2 2 2 6" xfId="42032" xr:uid="{00000000-0005-0000-0000-0000D1AC0000}"/>
    <cellStyle name="Normal 4 7 2 2 2 2 7" xfId="42033" xr:uid="{00000000-0005-0000-0000-0000D2AC0000}"/>
    <cellStyle name="Normal 4 7 2 2 2 3" xfId="42034" xr:uid="{00000000-0005-0000-0000-0000D3AC0000}"/>
    <cellStyle name="Normal 4 7 2 2 2 4" xfId="42035" xr:uid="{00000000-0005-0000-0000-0000D4AC0000}"/>
    <cellStyle name="Normal 4 7 2 2 2 5" xfId="42036" xr:uid="{00000000-0005-0000-0000-0000D5AC0000}"/>
    <cellStyle name="Normal 4 7 2 2 2 6" xfId="42037" xr:uid="{00000000-0005-0000-0000-0000D6AC0000}"/>
    <cellStyle name="Normal 4 7 2 2 2 7" xfId="42038" xr:uid="{00000000-0005-0000-0000-0000D7AC0000}"/>
    <cellStyle name="Normal 4 7 2 2 2 8" xfId="42039" xr:uid="{00000000-0005-0000-0000-0000D8AC0000}"/>
    <cellStyle name="Normal 4 7 2 2 3" xfId="42040" xr:uid="{00000000-0005-0000-0000-0000D9AC0000}"/>
    <cellStyle name="Normal 4 7 2 2 3 2" xfId="42041" xr:uid="{00000000-0005-0000-0000-0000DAAC0000}"/>
    <cellStyle name="Normal 4 7 2 2 3 2 2" xfId="42042" xr:uid="{00000000-0005-0000-0000-0000DBAC0000}"/>
    <cellStyle name="Normal 4 7 2 2 3 2 3" xfId="42043" xr:uid="{00000000-0005-0000-0000-0000DCAC0000}"/>
    <cellStyle name="Normal 4 7 2 2 3 2 4" xfId="42044" xr:uid="{00000000-0005-0000-0000-0000DDAC0000}"/>
    <cellStyle name="Normal 4 7 2 2 3 2 5" xfId="42045" xr:uid="{00000000-0005-0000-0000-0000DEAC0000}"/>
    <cellStyle name="Normal 4 7 2 2 3 2 6" xfId="42046" xr:uid="{00000000-0005-0000-0000-0000DFAC0000}"/>
    <cellStyle name="Normal 4 7 2 2 3 2 7" xfId="42047" xr:uid="{00000000-0005-0000-0000-0000E0AC0000}"/>
    <cellStyle name="Normal 4 7 2 2 3 3" xfId="42048" xr:uid="{00000000-0005-0000-0000-0000E1AC0000}"/>
    <cellStyle name="Normal 4 7 2 2 3 4" xfId="42049" xr:uid="{00000000-0005-0000-0000-0000E2AC0000}"/>
    <cellStyle name="Normal 4 7 2 2 3 5" xfId="42050" xr:uid="{00000000-0005-0000-0000-0000E3AC0000}"/>
    <cellStyle name="Normal 4 7 2 2 3 6" xfId="42051" xr:uid="{00000000-0005-0000-0000-0000E4AC0000}"/>
    <cellStyle name="Normal 4 7 2 2 3 7" xfId="42052" xr:uid="{00000000-0005-0000-0000-0000E5AC0000}"/>
    <cellStyle name="Normal 4 7 2 2 3 8" xfId="42053" xr:uid="{00000000-0005-0000-0000-0000E6AC0000}"/>
    <cellStyle name="Normal 4 7 2 2 4" xfId="42054" xr:uid="{00000000-0005-0000-0000-0000E7AC0000}"/>
    <cellStyle name="Normal 4 7 2 2 4 2" xfId="42055" xr:uid="{00000000-0005-0000-0000-0000E8AC0000}"/>
    <cellStyle name="Normal 4 7 2 2 4 3" xfId="42056" xr:uid="{00000000-0005-0000-0000-0000E9AC0000}"/>
    <cellStyle name="Normal 4 7 2 2 4 4" xfId="42057" xr:uid="{00000000-0005-0000-0000-0000EAAC0000}"/>
    <cellStyle name="Normal 4 7 2 2 4 5" xfId="42058" xr:uid="{00000000-0005-0000-0000-0000EBAC0000}"/>
    <cellStyle name="Normal 4 7 2 2 4 6" xfId="42059" xr:uid="{00000000-0005-0000-0000-0000ECAC0000}"/>
    <cellStyle name="Normal 4 7 2 2 4 7" xfId="42060" xr:uid="{00000000-0005-0000-0000-0000EDAC0000}"/>
    <cellStyle name="Normal 4 7 2 2 5" xfId="42061" xr:uid="{00000000-0005-0000-0000-0000EEAC0000}"/>
    <cellStyle name="Normal 4 7 2 2 6" xfId="42062" xr:uid="{00000000-0005-0000-0000-0000EFAC0000}"/>
    <cellStyle name="Normal 4 7 2 2 7" xfId="42063" xr:uid="{00000000-0005-0000-0000-0000F0AC0000}"/>
    <cellStyle name="Normal 4 7 2 2 8" xfId="42064" xr:uid="{00000000-0005-0000-0000-0000F1AC0000}"/>
    <cellStyle name="Normal 4 7 2 2 9" xfId="42065" xr:uid="{00000000-0005-0000-0000-0000F2AC0000}"/>
    <cellStyle name="Normal 4 7 2 3" xfId="42066" xr:uid="{00000000-0005-0000-0000-0000F3AC0000}"/>
    <cellStyle name="Normal 4 7 2 3 2" xfId="42067" xr:uid="{00000000-0005-0000-0000-0000F4AC0000}"/>
    <cellStyle name="Normal 4 7 2 3 2 2" xfId="42068" xr:uid="{00000000-0005-0000-0000-0000F5AC0000}"/>
    <cellStyle name="Normal 4 7 2 3 2 2 2" xfId="42069" xr:uid="{00000000-0005-0000-0000-0000F6AC0000}"/>
    <cellStyle name="Normal 4 7 2 3 2 2 3" xfId="42070" xr:uid="{00000000-0005-0000-0000-0000F7AC0000}"/>
    <cellStyle name="Normal 4 7 2 3 2 2 4" xfId="42071" xr:uid="{00000000-0005-0000-0000-0000F8AC0000}"/>
    <cellStyle name="Normal 4 7 2 3 2 2 5" xfId="42072" xr:uid="{00000000-0005-0000-0000-0000F9AC0000}"/>
    <cellStyle name="Normal 4 7 2 3 2 2 6" xfId="42073" xr:uid="{00000000-0005-0000-0000-0000FAAC0000}"/>
    <cellStyle name="Normal 4 7 2 3 2 2 7" xfId="42074" xr:uid="{00000000-0005-0000-0000-0000FBAC0000}"/>
    <cellStyle name="Normal 4 7 2 3 2 3" xfId="42075" xr:uid="{00000000-0005-0000-0000-0000FCAC0000}"/>
    <cellStyle name="Normal 4 7 2 3 2 4" xfId="42076" xr:uid="{00000000-0005-0000-0000-0000FDAC0000}"/>
    <cellStyle name="Normal 4 7 2 3 2 5" xfId="42077" xr:uid="{00000000-0005-0000-0000-0000FEAC0000}"/>
    <cellStyle name="Normal 4 7 2 3 2 6" xfId="42078" xr:uid="{00000000-0005-0000-0000-0000FFAC0000}"/>
    <cellStyle name="Normal 4 7 2 3 2 7" xfId="42079" xr:uid="{00000000-0005-0000-0000-000000AD0000}"/>
    <cellStyle name="Normal 4 7 2 3 2 8" xfId="42080" xr:uid="{00000000-0005-0000-0000-000001AD0000}"/>
    <cellStyle name="Normal 4 7 2 3 3" xfId="42081" xr:uid="{00000000-0005-0000-0000-000002AD0000}"/>
    <cellStyle name="Normal 4 7 2 3 3 2" xfId="42082" xr:uid="{00000000-0005-0000-0000-000003AD0000}"/>
    <cellStyle name="Normal 4 7 2 3 3 3" xfId="42083" xr:uid="{00000000-0005-0000-0000-000004AD0000}"/>
    <cellStyle name="Normal 4 7 2 3 3 4" xfId="42084" xr:uid="{00000000-0005-0000-0000-000005AD0000}"/>
    <cellStyle name="Normal 4 7 2 3 3 5" xfId="42085" xr:uid="{00000000-0005-0000-0000-000006AD0000}"/>
    <cellStyle name="Normal 4 7 2 3 3 6" xfId="42086" xr:uid="{00000000-0005-0000-0000-000007AD0000}"/>
    <cellStyle name="Normal 4 7 2 3 3 7" xfId="42087" xr:uid="{00000000-0005-0000-0000-000008AD0000}"/>
    <cellStyle name="Normal 4 7 2 3 4" xfId="42088" xr:uid="{00000000-0005-0000-0000-000009AD0000}"/>
    <cellStyle name="Normal 4 7 2 3 5" xfId="42089" xr:uid="{00000000-0005-0000-0000-00000AAD0000}"/>
    <cellStyle name="Normal 4 7 2 3 6" xfId="42090" xr:uid="{00000000-0005-0000-0000-00000BAD0000}"/>
    <cellStyle name="Normal 4 7 2 3 7" xfId="42091" xr:uid="{00000000-0005-0000-0000-00000CAD0000}"/>
    <cellStyle name="Normal 4 7 2 3 8" xfId="42092" xr:uid="{00000000-0005-0000-0000-00000DAD0000}"/>
    <cellStyle name="Normal 4 7 2 3 9" xfId="42093" xr:uid="{00000000-0005-0000-0000-00000EAD0000}"/>
    <cellStyle name="Normal 4 7 2 4" xfId="42094" xr:uid="{00000000-0005-0000-0000-00000FAD0000}"/>
    <cellStyle name="Normal 4 7 2 4 2" xfId="42095" xr:uid="{00000000-0005-0000-0000-000010AD0000}"/>
    <cellStyle name="Normal 4 7 2 4 2 2" xfId="42096" xr:uid="{00000000-0005-0000-0000-000011AD0000}"/>
    <cellStyle name="Normal 4 7 2 4 2 3" xfId="42097" xr:uid="{00000000-0005-0000-0000-000012AD0000}"/>
    <cellStyle name="Normal 4 7 2 4 2 4" xfId="42098" xr:uid="{00000000-0005-0000-0000-000013AD0000}"/>
    <cellStyle name="Normal 4 7 2 4 2 5" xfId="42099" xr:uid="{00000000-0005-0000-0000-000014AD0000}"/>
    <cellStyle name="Normal 4 7 2 4 2 6" xfId="42100" xr:uid="{00000000-0005-0000-0000-000015AD0000}"/>
    <cellStyle name="Normal 4 7 2 4 2 7" xfId="42101" xr:uid="{00000000-0005-0000-0000-000016AD0000}"/>
    <cellStyle name="Normal 4 7 2 4 3" xfId="42102" xr:uid="{00000000-0005-0000-0000-000017AD0000}"/>
    <cellStyle name="Normal 4 7 2 4 4" xfId="42103" xr:uid="{00000000-0005-0000-0000-000018AD0000}"/>
    <cellStyle name="Normal 4 7 2 4 5" xfId="42104" xr:uid="{00000000-0005-0000-0000-000019AD0000}"/>
    <cellStyle name="Normal 4 7 2 4 6" xfId="42105" xr:uid="{00000000-0005-0000-0000-00001AAD0000}"/>
    <cellStyle name="Normal 4 7 2 4 7" xfId="42106" xr:uid="{00000000-0005-0000-0000-00001BAD0000}"/>
    <cellStyle name="Normal 4 7 2 4 8" xfId="42107" xr:uid="{00000000-0005-0000-0000-00001CAD0000}"/>
    <cellStyle name="Normal 4 7 2 5" xfId="42108" xr:uid="{00000000-0005-0000-0000-00001DAD0000}"/>
    <cellStyle name="Normal 4 7 2 5 2" xfId="42109" xr:uid="{00000000-0005-0000-0000-00001EAD0000}"/>
    <cellStyle name="Normal 4 7 2 5 3" xfId="42110" xr:uid="{00000000-0005-0000-0000-00001FAD0000}"/>
    <cellStyle name="Normal 4 7 2 5 4" xfId="42111" xr:uid="{00000000-0005-0000-0000-000020AD0000}"/>
    <cellStyle name="Normal 4 7 2 5 5" xfId="42112" xr:uid="{00000000-0005-0000-0000-000021AD0000}"/>
    <cellStyle name="Normal 4 7 2 5 6" xfId="42113" xr:uid="{00000000-0005-0000-0000-000022AD0000}"/>
    <cellStyle name="Normal 4 7 2 5 7" xfId="42114" xr:uid="{00000000-0005-0000-0000-000023AD0000}"/>
    <cellStyle name="Normal 4 7 2 6" xfId="42115" xr:uid="{00000000-0005-0000-0000-000024AD0000}"/>
    <cellStyle name="Normal 4 7 2 7" xfId="42116" xr:uid="{00000000-0005-0000-0000-000025AD0000}"/>
    <cellStyle name="Normal 4 7 2 8" xfId="42117" xr:uid="{00000000-0005-0000-0000-000026AD0000}"/>
    <cellStyle name="Normal 4 7 2 9" xfId="42118" xr:uid="{00000000-0005-0000-0000-000027AD0000}"/>
    <cellStyle name="Normal 4 7 3" xfId="42119" xr:uid="{00000000-0005-0000-0000-000028AD0000}"/>
    <cellStyle name="Normal 4 7 3 10" xfId="42120" xr:uid="{00000000-0005-0000-0000-000029AD0000}"/>
    <cellStyle name="Normal 4 7 3 2" xfId="42121" xr:uid="{00000000-0005-0000-0000-00002AAD0000}"/>
    <cellStyle name="Normal 4 7 3 2 2" xfId="42122" xr:uid="{00000000-0005-0000-0000-00002BAD0000}"/>
    <cellStyle name="Normal 4 7 3 2 2 2" xfId="42123" xr:uid="{00000000-0005-0000-0000-00002CAD0000}"/>
    <cellStyle name="Normal 4 7 3 2 2 3" xfId="42124" xr:uid="{00000000-0005-0000-0000-00002DAD0000}"/>
    <cellStyle name="Normal 4 7 3 2 2 4" xfId="42125" xr:uid="{00000000-0005-0000-0000-00002EAD0000}"/>
    <cellStyle name="Normal 4 7 3 2 2 5" xfId="42126" xr:uid="{00000000-0005-0000-0000-00002FAD0000}"/>
    <cellStyle name="Normal 4 7 3 2 2 6" xfId="42127" xr:uid="{00000000-0005-0000-0000-000030AD0000}"/>
    <cellStyle name="Normal 4 7 3 2 2 7" xfId="42128" xr:uid="{00000000-0005-0000-0000-000031AD0000}"/>
    <cellStyle name="Normal 4 7 3 2 3" xfId="42129" xr:uid="{00000000-0005-0000-0000-000032AD0000}"/>
    <cellStyle name="Normal 4 7 3 2 4" xfId="42130" xr:uid="{00000000-0005-0000-0000-000033AD0000}"/>
    <cellStyle name="Normal 4 7 3 2 5" xfId="42131" xr:uid="{00000000-0005-0000-0000-000034AD0000}"/>
    <cellStyle name="Normal 4 7 3 2 6" xfId="42132" xr:uid="{00000000-0005-0000-0000-000035AD0000}"/>
    <cellStyle name="Normal 4 7 3 2 7" xfId="42133" xr:uid="{00000000-0005-0000-0000-000036AD0000}"/>
    <cellStyle name="Normal 4 7 3 2 8" xfId="42134" xr:uid="{00000000-0005-0000-0000-000037AD0000}"/>
    <cellStyle name="Normal 4 7 3 3" xfId="42135" xr:uid="{00000000-0005-0000-0000-000038AD0000}"/>
    <cellStyle name="Normal 4 7 3 3 2" xfId="42136" xr:uid="{00000000-0005-0000-0000-000039AD0000}"/>
    <cellStyle name="Normal 4 7 3 3 2 2" xfId="42137" xr:uid="{00000000-0005-0000-0000-00003AAD0000}"/>
    <cellStyle name="Normal 4 7 3 3 2 3" xfId="42138" xr:uid="{00000000-0005-0000-0000-00003BAD0000}"/>
    <cellStyle name="Normal 4 7 3 3 2 4" xfId="42139" xr:uid="{00000000-0005-0000-0000-00003CAD0000}"/>
    <cellStyle name="Normal 4 7 3 3 2 5" xfId="42140" xr:uid="{00000000-0005-0000-0000-00003DAD0000}"/>
    <cellStyle name="Normal 4 7 3 3 2 6" xfId="42141" xr:uid="{00000000-0005-0000-0000-00003EAD0000}"/>
    <cellStyle name="Normal 4 7 3 3 2 7" xfId="42142" xr:uid="{00000000-0005-0000-0000-00003FAD0000}"/>
    <cellStyle name="Normal 4 7 3 3 3" xfId="42143" xr:uid="{00000000-0005-0000-0000-000040AD0000}"/>
    <cellStyle name="Normal 4 7 3 3 4" xfId="42144" xr:uid="{00000000-0005-0000-0000-000041AD0000}"/>
    <cellStyle name="Normal 4 7 3 3 5" xfId="42145" xr:uid="{00000000-0005-0000-0000-000042AD0000}"/>
    <cellStyle name="Normal 4 7 3 3 6" xfId="42146" xr:uid="{00000000-0005-0000-0000-000043AD0000}"/>
    <cellStyle name="Normal 4 7 3 3 7" xfId="42147" xr:uid="{00000000-0005-0000-0000-000044AD0000}"/>
    <cellStyle name="Normal 4 7 3 3 8" xfId="42148" xr:uid="{00000000-0005-0000-0000-000045AD0000}"/>
    <cellStyle name="Normal 4 7 3 4" xfId="42149" xr:uid="{00000000-0005-0000-0000-000046AD0000}"/>
    <cellStyle name="Normal 4 7 3 4 2" xfId="42150" xr:uid="{00000000-0005-0000-0000-000047AD0000}"/>
    <cellStyle name="Normal 4 7 3 4 3" xfId="42151" xr:uid="{00000000-0005-0000-0000-000048AD0000}"/>
    <cellStyle name="Normal 4 7 3 4 4" xfId="42152" xr:uid="{00000000-0005-0000-0000-000049AD0000}"/>
    <cellStyle name="Normal 4 7 3 4 5" xfId="42153" xr:uid="{00000000-0005-0000-0000-00004AAD0000}"/>
    <cellStyle name="Normal 4 7 3 4 6" xfId="42154" xr:uid="{00000000-0005-0000-0000-00004BAD0000}"/>
    <cellStyle name="Normal 4 7 3 4 7" xfId="42155" xr:uid="{00000000-0005-0000-0000-00004CAD0000}"/>
    <cellStyle name="Normal 4 7 3 5" xfId="42156" xr:uid="{00000000-0005-0000-0000-00004DAD0000}"/>
    <cellStyle name="Normal 4 7 3 6" xfId="42157" xr:uid="{00000000-0005-0000-0000-00004EAD0000}"/>
    <cellStyle name="Normal 4 7 3 7" xfId="42158" xr:uid="{00000000-0005-0000-0000-00004FAD0000}"/>
    <cellStyle name="Normal 4 7 3 8" xfId="42159" xr:uid="{00000000-0005-0000-0000-000050AD0000}"/>
    <cellStyle name="Normal 4 7 3 9" xfId="42160" xr:uid="{00000000-0005-0000-0000-000051AD0000}"/>
    <cellStyle name="Normal 4 7 4" xfId="42161" xr:uid="{00000000-0005-0000-0000-000052AD0000}"/>
    <cellStyle name="Normal 4 7 4 2" xfId="42162" xr:uid="{00000000-0005-0000-0000-000053AD0000}"/>
    <cellStyle name="Normal 4 7 4 2 2" xfId="42163" xr:uid="{00000000-0005-0000-0000-000054AD0000}"/>
    <cellStyle name="Normal 4 7 4 2 2 2" xfId="42164" xr:uid="{00000000-0005-0000-0000-000055AD0000}"/>
    <cellStyle name="Normal 4 7 4 2 2 3" xfId="42165" xr:uid="{00000000-0005-0000-0000-000056AD0000}"/>
    <cellStyle name="Normal 4 7 4 2 2 4" xfId="42166" xr:uid="{00000000-0005-0000-0000-000057AD0000}"/>
    <cellStyle name="Normal 4 7 4 2 2 5" xfId="42167" xr:uid="{00000000-0005-0000-0000-000058AD0000}"/>
    <cellStyle name="Normal 4 7 4 2 2 6" xfId="42168" xr:uid="{00000000-0005-0000-0000-000059AD0000}"/>
    <cellStyle name="Normal 4 7 4 2 2 7" xfId="42169" xr:uid="{00000000-0005-0000-0000-00005AAD0000}"/>
    <cellStyle name="Normal 4 7 4 2 3" xfId="42170" xr:uid="{00000000-0005-0000-0000-00005BAD0000}"/>
    <cellStyle name="Normal 4 7 4 2 4" xfId="42171" xr:uid="{00000000-0005-0000-0000-00005CAD0000}"/>
    <cellStyle name="Normal 4 7 4 2 5" xfId="42172" xr:uid="{00000000-0005-0000-0000-00005DAD0000}"/>
    <cellStyle name="Normal 4 7 4 2 6" xfId="42173" xr:uid="{00000000-0005-0000-0000-00005EAD0000}"/>
    <cellStyle name="Normal 4 7 4 2 7" xfId="42174" xr:uid="{00000000-0005-0000-0000-00005FAD0000}"/>
    <cellStyle name="Normal 4 7 4 2 8" xfId="42175" xr:uid="{00000000-0005-0000-0000-000060AD0000}"/>
    <cellStyle name="Normal 4 7 4 3" xfId="42176" xr:uid="{00000000-0005-0000-0000-000061AD0000}"/>
    <cellStyle name="Normal 4 7 4 3 2" xfId="42177" xr:uid="{00000000-0005-0000-0000-000062AD0000}"/>
    <cellStyle name="Normal 4 7 4 3 3" xfId="42178" xr:uid="{00000000-0005-0000-0000-000063AD0000}"/>
    <cellStyle name="Normal 4 7 4 3 4" xfId="42179" xr:uid="{00000000-0005-0000-0000-000064AD0000}"/>
    <cellStyle name="Normal 4 7 4 3 5" xfId="42180" xr:uid="{00000000-0005-0000-0000-000065AD0000}"/>
    <cellStyle name="Normal 4 7 4 3 6" xfId="42181" xr:uid="{00000000-0005-0000-0000-000066AD0000}"/>
    <cellStyle name="Normal 4 7 4 3 7" xfId="42182" xr:uid="{00000000-0005-0000-0000-000067AD0000}"/>
    <cellStyle name="Normal 4 7 4 4" xfId="42183" xr:uid="{00000000-0005-0000-0000-000068AD0000}"/>
    <cellStyle name="Normal 4 7 4 5" xfId="42184" xr:uid="{00000000-0005-0000-0000-000069AD0000}"/>
    <cellStyle name="Normal 4 7 4 6" xfId="42185" xr:uid="{00000000-0005-0000-0000-00006AAD0000}"/>
    <cellStyle name="Normal 4 7 4 7" xfId="42186" xr:uid="{00000000-0005-0000-0000-00006BAD0000}"/>
    <cellStyle name="Normal 4 7 4 8" xfId="42187" xr:uid="{00000000-0005-0000-0000-00006CAD0000}"/>
    <cellStyle name="Normal 4 7 4 9" xfId="42188" xr:uid="{00000000-0005-0000-0000-00006DAD0000}"/>
    <cellStyle name="Normal 4 7 5" xfId="42189" xr:uid="{00000000-0005-0000-0000-00006EAD0000}"/>
    <cellStyle name="Normal 4 7 5 2" xfId="42190" xr:uid="{00000000-0005-0000-0000-00006FAD0000}"/>
    <cellStyle name="Normal 4 7 5 2 2" xfId="42191" xr:uid="{00000000-0005-0000-0000-000070AD0000}"/>
    <cellStyle name="Normal 4 7 5 2 3" xfId="42192" xr:uid="{00000000-0005-0000-0000-000071AD0000}"/>
    <cellStyle name="Normal 4 7 5 2 4" xfId="42193" xr:uid="{00000000-0005-0000-0000-000072AD0000}"/>
    <cellStyle name="Normal 4 7 5 2 5" xfId="42194" xr:uid="{00000000-0005-0000-0000-000073AD0000}"/>
    <cellStyle name="Normal 4 7 5 2 6" xfId="42195" xr:uid="{00000000-0005-0000-0000-000074AD0000}"/>
    <cellStyle name="Normal 4 7 5 2 7" xfId="42196" xr:uid="{00000000-0005-0000-0000-000075AD0000}"/>
    <cellStyle name="Normal 4 7 5 3" xfId="42197" xr:uid="{00000000-0005-0000-0000-000076AD0000}"/>
    <cellStyle name="Normal 4 7 5 4" xfId="42198" xr:uid="{00000000-0005-0000-0000-000077AD0000}"/>
    <cellStyle name="Normal 4 7 5 5" xfId="42199" xr:uid="{00000000-0005-0000-0000-000078AD0000}"/>
    <cellStyle name="Normal 4 7 5 6" xfId="42200" xr:uid="{00000000-0005-0000-0000-000079AD0000}"/>
    <cellStyle name="Normal 4 7 5 7" xfId="42201" xr:uid="{00000000-0005-0000-0000-00007AAD0000}"/>
    <cellStyle name="Normal 4 7 5 8" xfId="42202" xr:uid="{00000000-0005-0000-0000-00007BAD0000}"/>
    <cellStyle name="Normal 4 7 6" xfId="42203" xr:uid="{00000000-0005-0000-0000-00007CAD0000}"/>
    <cellStyle name="Normal 4 7 6 2" xfId="42204" xr:uid="{00000000-0005-0000-0000-00007DAD0000}"/>
    <cellStyle name="Normal 4 7 6 3" xfId="42205" xr:uid="{00000000-0005-0000-0000-00007EAD0000}"/>
    <cellStyle name="Normal 4 7 6 4" xfId="42206" xr:uid="{00000000-0005-0000-0000-00007FAD0000}"/>
    <cellStyle name="Normal 4 7 6 5" xfId="42207" xr:uid="{00000000-0005-0000-0000-000080AD0000}"/>
    <cellStyle name="Normal 4 7 6 6" xfId="42208" xr:uid="{00000000-0005-0000-0000-000081AD0000}"/>
    <cellStyle name="Normal 4 7 6 7" xfId="42209" xr:uid="{00000000-0005-0000-0000-000082AD0000}"/>
    <cellStyle name="Normal 4 7 7" xfId="42210" xr:uid="{00000000-0005-0000-0000-000083AD0000}"/>
    <cellStyle name="Normal 4 7 8" xfId="42211" xr:uid="{00000000-0005-0000-0000-000084AD0000}"/>
    <cellStyle name="Normal 4 7 9" xfId="42212" xr:uid="{00000000-0005-0000-0000-000085AD0000}"/>
    <cellStyle name="Normal 4 8" xfId="42213" xr:uid="{00000000-0005-0000-0000-000086AD0000}"/>
    <cellStyle name="Normal 4 8 10" xfId="42214" xr:uid="{00000000-0005-0000-0000-000087AD0000}"/>
    <cellStyle name="Normal 4 8 11" xfId="42215" xr:uid="{00000000-0005-0000-0000-000088AD0000}"/>
    <cellStyle name="Normal 4 8 12" xfId="42216" xr:uid="{00000000-0005-0000-0000-000089AD0000}"/>
    <cellStyle name="Normal 4 8 2" xfId="42217" xr:uid="{00000000-0005-0000-0000-00008AAD0000}"/>
    <cellStyle name="Normal 4 8 2 10" xfId="42218" xr:uid="{00000000-0005-0000-0000-00008BAD0000}"/>
    <cellStyle name="Normal 4 8 2 11" xfId="42219" xr:uid="{00000000-0005-0000-0000-00008CAD0000}"/>
    <cellStyle name="Normal 4 8 2 2" xfId="42220" xr:uid="{00000000-0005-0000-0000-00008DAD0000}"/>
    <cellStyle name="Normal 4 8 2 2 10" xfId="42221" xr:uid="{00000000-0005-0000-0000-00008EAD0000}"/>
    <cellStyle name="Normal 4 8 2 2 2" xfId="42222" xr:uid="{00000000-0005-0000-0000-00008FAD0000}"/>
    <cellStyle name="Normal 4 8 2 2 2 2" xfId="42223" xr:uid="{00000000-0005-0000-0000-000090AD0000}"/>
    <cellStyle name="Normal 4 8 2 2 2 2 2" xfId="42224" xr:uid="{00000000-0005-0000-0000-000091AD0000}"/>
    <cellStyle name="Normal 4 8 2 2 2 2 3" xfId="42225" xr:uid="{00000000-0005-0000-0000-000092AD0000}"/>
    <cellStyle name="Normal 4 8 2 2 2 2 4" xfId="42226" xr:uid="{00000000-0005-0000-0000-000093AD0000}"/>
    <cellStyle name="Normal 4 8 2 2 2 2 5" xfId="42227" xr:uid="{00000000-0005-0000-0000-000094AD0000}"/>
    <cellStyle name="Normal 4 8 2 2 2 2 6" xfId="42228" xr:uid="{00000000-0005-0000-0000-000095AD0000}"/>
    <cellStyle name="Normal 4 8 2 2 2 2 7" xfId="42229" xr:uid="{00000000-0005-0000-0000-000096AD0000}"/>
    <cellStyle name="Normal 4 8 2 2 2 3" xfId="42230" xr:uid="{00000000-0005-0000-0000-000097AD0000}"/>
    <cellStyle name="Normal 4 8 2 2 2 4" xfId="42231" xr:uid="{00000000-0005-0000-0000-000098AD0000}"/>
    <cellStyle name="Normal 4 8 2 2 2 5" xfId="42232" xr:uid="{00000000-0005-0000-0000-000099AD0000}"/>
    <cellStyle name="Normal 4 8 2 2 2 6" xfId="42233" xr:uid="{00000000-0005-0000-0000-00009AAD0000}"/>
    <cellStyle name="Normal 4 8 2 2 2 7" xfId="42234" xr:uid="{00000000-0005-0000-0000-00009BAD0000}"/>
    <cellStyle name="Normal 4 8 2 2 2 8" xfId="42235" xr:uid="{00000000-0005-0000-0000-00009CAD0000}"/>
    <cellStyle name="Normal 4 8 2 2 3" xfId="42236" xr:uid="{00000000-0005-0000-0000-00009DAD0000}"/>
    <cellStyle name="Normal 4 8 2 2 3 2" xfId="42237" xr:uid="{00000000-0005-0000-0000-00009EAD0000}"/>
    <cellStyle name="Normal 4 8 2 2 3 2 2" xfId="42238" xr:uid="{00000000-0005-0000-0000-00009FAD0000}"/>
    <cellStyle name="Normal 4 8 2 2 3 2 3" xfId="42239" xr:uid="{00000000-0005-0000-0000-0000A0AD0000}"/>
    <cellStyle name="Normal 4 8 2 2 3 2 4" xfId="42240" xr:uid="{00000000-0005-0000-0000-0000A1AD0000}"/>
    <cellStyle name="Normal 4 8 2 2 3 2 5" xfId="42241" xr:uid="{00000000-0005-0000-0000-0000A2AD0000}"/>
    <cellStyle name="Normal 4 8 2 2 3 2 6" xfId="42242" xr:uid="{00000000-0005-0000-0000-0000A3AD0000}"/>
    <cellStyle name="Normal 4 8 2 2 3 2 7" xfId="42243" xr:uid="{00000000-0005-0000-0000-0000A4AD0000}"/>
    <cellStyle name="Normal 4 8 2 2 3 3" xfId="42244" xr:uid="{00000000-0005-0000-0000-0000A5AD0000}"/>
    <cellStyle name="Normal 4 8 2 2 3 4" xfId="42245" xr:uid="{00000000-0005-0000-0000-0000A6AD0000}"/>
    <cellStyle name="Normal 4 8 2 2 3 5" xfId="42246" xr:uid="{00000000-0005-0000-0000-0000A7AD0000}"/>
    <cellStyle name="Normal 4 8 2 2 3 6" xfId="42247" xr:uid="{00000000-0005-0000-0000-0000A8AD0000}"/>
    <cellStyle name="Normal 4 8 2 2 3 7" xfId="42248" xr:uid="{00000000-0005-0000-0000-0000A9AD0000}"/>
    <cellStyle name="Normal 4 8 2 2 3 8" xfId="42249" xr:uid="{00000000-0005-0000-0000-0000AAAD0000}"/>
    <cellStyle name="Normal 4 8 2 2 4" xfId="42250" xr:uid="{00000000-0005-0000-0000-0000ABAD0000}"/>
    <cellStyle name="Normal 4 8 2 2 4 2" xfId="42251" xr:uid="{00000000-0005-0000-0000-0000ACAD0000}"/>
    <cellStyle name="Normal 4 8 2 2 4 3" xfId="42252" xr:uid="{00000000-0005-0000-0000-0000ADAD0000}"/>
    <cellStyle name="Normal 4 8 2 2 4 4" xfId="42253" xr:uid="{00000000-0005-0000-0000-0000AEAD0000}"/>
    <cellStyle name="Normal 4 8 2 2 4 5" xfId="42254" xr:uid="{00000000-0005-0000-0000-0000AFAD0000}"/>
    <cellStyle name="Normal 4 8 2 2 4 6" xfId="42255" xr:uid="{00000000-0005-0000-0000-0000B0AD0000}"/>
    <cellStyle name="Normal 4 8 2 2 4 7" xfId="42256" xr:uid="{00000000-0005-0000-0000-0000B1AD0000}"/>
    <cellStyle name="Normal 4 8 2 2 5" xfId="42257" xr:uid="{00000000-0005-0000-0000-0000B2AD0000}"/>
    <cellStyle name="Normal 4 8 2 2 6" xfId="42258" xr:uid="{00000000-0005-0000-0000-0000B3AD0000}"/>
    <cellStyle name="Normal 4 8 2 2 7" xfId="42259" xr:uid="{00000000-0005-0000-0000-0000B4AD0000}"/>
    <cellStyle name="Normal 4 8 2 2 8" xfId="42260" xr:uid="{00000000-0005-0000-0000-0000B5AD0000}"/>
    <cellStyle name="Normal 4 8 2 2 9" xfId="42261" xr:uid="{00000000-0005-0000-0000-0000B6AD0000}"/>
    <cellStyle name="Normal 4 8 2 3" xfId="42262" xr:uid="{00000000-0005-0000-0000-0000B7AD0000}"/>
    <cellStyle name="Normal 4 8 2 3 2" xfId="42263" xr:uid="{00000000-0005-0000-0000-0000B8AD0000}"/>
    <cellStyle name="Normal 4 8 2 3 2 2" xfId="42264" xr:uid="{00000000-0005-0000-0000-0000B9AD0000}"/>
    <cellStyle name="Normal 4 8 2 3 2 2 2" xfId="42265" xr:uid="{00000000-0005-0000-0000-0000BAAD0000}"/>
    <cellStyle name="Normal 4 8 2 3 2 2 3" xfId="42266" xr:uid="{00000000-0005-0000-0000-0000BBAD0000}"/>
    <cellStyle name="Normal 4 8 2 3 2 2 4" xfId="42267" xr:uid="{00000000-0005-0000-0000-0000BCAD0000}"/>
    <cellStyle name="Normal 4 8 2 3 2 2 5" xfId="42268" xr:uid="{00000000-0005-0000-0000-0000BDAD0000}"/>
    <cellStyle name="Normal 4 8 2 3 2 2 6" xfId="42269" xr:uid="{00000000-0005-0000-0000-0000BEAD0000}"/>
    <cellStyle name="Normal 4 8 2 3 2 2 7" xfId="42270" xr:uid="{00000000-0005-0000-0000-0000BFAD0000}"/>
    <cellStyle name="Normal 4 8 2 3 2 3" xfId="42271" xr:uid="{00000000-0005-0000-0000-0000C0AD0000}"/>
    <cellStyle name="Normal 4 8 2 3 2 4" xfId="42272" xr:uid="{00000000-0005-0000-0000-0000C1AD0000}"/>
    <cellStyle name="Normal 4 8 2 3 2 5" xfId="42273" xr:uid="{00000000-0005-0000-0000-0000C2AD0000}"/>
    <cellStyle name="Normal 4 8 2 3 2 6" xfId="42274" xr:uid="{00000000-0005-0000-0000-0000C3AD0000}"/>
    <cellStyle name="Normal 4 8 2 3 2 7" xfId="42275" xr:uid="{00000000-0005-0000-0000-0000C4AD0000}"/>
    <cellStyle name="Normal 4 8 2 3 2 8" xfId="42276" xr:uid="{00000000-0005-0000-0000-0000C5AD0000}"/>
    <cellStyle name="Normal 4 8 2 3 3" xfId="42277" xr:uid="{00000000-0005-0000-0000-0000C6AD0000}"/>
    <cellStyle name="Normal 4 8 2 3 3 2" xfId="42278" xr:uid="{00000000-0005-0000-0000-0000C7AD0000}"/>
    <cellStyle name="Normal 4 8 2 3 3 3" xfId="42279" xr:uid="{00000000-0005-0000-0000-0000C8AD0000}"/>
    <cellStyle name="Normal 4 8 2 3 3 4" xfId="42280" xr:uid="{00000000-0005-0000-0000-0000C9AD0000}"/>
    <cellStyle name="Normal 4 8 2 3 3 5" xfId="42281" xr:uid="{00000000-0005-0000-0000-0000CAAD0000}"/>
    <cellStyle name="Normal 4 8 2 3 3 6" xfId="42282" xr:uid="{00000000-0005-0000-0000-0000CBAD0000}"/>
    <cellStyle name="Normal 4 8 2 3 3 7" xfId="42283" xr:uid="{00000000-0005-0000-0000-0000CCAD0000}"/>
    <cellStyle name="Normal 4 8 2 3 4" xfId="42284" xr:uid="{00000000-0005-0000-0000-0000CDAD0000}"/>
    <cellStyle name="Normal 4 8 2 3 5" xfId="42285" xr:uid="{00000000-0005-0000-0000-0000CEAD0000}"/>
    <cellStyle name="Normal 4 8 2 3 6" xfId="42286" xr:uid="{00000000-0005-0000-0000-0000CFAD0000}"/>
    <cellStyle name="Normal 4 8 2 3 7" xfId="42287" xr:uid="{00000000-0005-0000-0000-0000D0AD0000}"/>
    <cellStyle name="Normal 4 8 2 3 8" xfId="42288" xr:uid="{00000000-0005-0000-0000-0000D1AD0000}"/>
    <cellStyle name="Normal 4 8 2 3 9" xfId="42289" xr:uid="{00000000-0005-0000-0000-0000D2AD0000}"/>
    <cellStyle name="Normal 4 8 2 4" xfId="42290" xr:uid="{00000000-0005-0000-0000-0000D3AD0000}"/>
    <cellStyle name="Normal 4 8 2 4 2" xfId="42291" xr:uid="{00000000-0005-0000-0000-0000D4AD0000}"/>
    <cellStyle name="Normal 4 8 2 4 2 2" xfId="42292" xr:uid="{00000000-0005-0000-0000-0000D5AD0000}"/>
    <cellStyle name="Normal 4 8 2 4 2 3" xfId="42293" xr:uid="{00000000-0005-0000-0000-0000D6AD0000}"/>
    <cellStyle name="Normal 4 8 2 4 2 4" xfId="42294" xr:uid="{00000000-0005-0000-0000-0000D7AD0000}"/>
    <cellStyle name="Normal 4 8 2 4 2 5" xfId="42295" xr:uid="{00000000-0005-0000-0000-0000D8AD0000}"/>
    <cellStyle name="Normal 4 8 2 4 2 6" xfId="42296" xr:uid="{00000000-0005-0000-0000-0000D9AD0000}"/>
    <cellStyle name="Normal 4 8 2 4 2 7" xfId="42297" xr:uid="{00000000-0005-0000-0000-0000DAAD0000}"/>
    <cellStyle name="Normal 4 8 2 4 3" xfId="42298" xr:uid="{00000000-0005-0000-0000-0000DBAD0000}"/>
    <cellStyle name="Normal 4 8 2 4 4" xfId="42299" xr:uid="{00000000-0005-0000-0000-0000DCAD0000}"/>
    <cellStyle name="Normal 4 8 2 4 5" xfId="42300" xr:uid="{00000000-0005-0000-0000-0000DDAD0000}"/>
    <cellStyle name="Normal 4 8 2 4 6" xfId="42301" xr:uid="{00000000-0005-0000-0000-0000DEAD0000}"/>
    <cellStyle name="Normal 4 8 2 4 7" xfId="42302" xr:uid="{00000000-0005-0000-0000-0000DFAD0000}"/>
    <cellStyle name="Normal 4 8 2 4 8" xfId="42303" xr:uid="{00000000-0005-0000-0000-0000E0AD0000}"/>
    <cellStyle name="Normal 4 8 2 5" xfId="42304" xr:uid="{00000000-0005-0000-0000-0000E1AD0000}"/>
    <cellStyle name="Normal 4 8 2 5 2" xfId="42305" xr:uid="{00000000-0005-0000-0000-0000E2AD0000}"/>
    <cellStyle name="Normal 4 8 2 5 3" xfId="42306" xr:uid="{00000000-0005-0000-0000-0000E3AD0000}"/>
    <cellStyle name="Normal 4 8 2 5 4" xfId="42307" xr:uid="{00000000-0005-0000-0000-0000E4AD0000}"/>
    <cellStyle name="Normal 4 8 2 5 5" xfId="42308" xr:uid="{00000000-0005-0000-0000-0000E5AD0000}"/>
    <cellStyle name="Normal 4 8 2 5 6" xfId="42309" xr:uid="{00000000-0005-0000-0000-0000E6AD0000}"/>
    <cellStyle name="Normal 4 8 2 5 7" xfId="42310" xr:uid="{00000000-0005-0000-0000-0000E7AD0000}"/>
    <cellStyle name="Normal 4 8 2 6" xfId="42311" xr:uid="{00000000-0005-0000-0000-0000E8AD0000}"/>
    <cellStyle name="Normal 4 8 2 7" xfId="42312" xr:uid="{00000000-0005-0000-0000-0000E9AD0000}"/>
    <cellStyle name="Normal 4 8 2 8" xfId="42313" xr:uid="{00000000-0005-0000-0000-0000EAAD0000}"/>
    <cellStyle name="Normal 4 8 2 9" xfId="42314" xr:uid="{00000000-0005-0000-0000-0000EBAD0000}"/>
    <cellStyle name="Normal 4 8 3" xfId="42315" xr:uid="{00000000-0005-0000-0000-0000ECAD0000}"/>
    <cellStyle name="Normal 4 8 3 10" xfId="42316" xr:uid="{00000000-0005-0000-0000-0000EDAD0000}"/>
    <cellStyle name="Normal 4 8 3 2" xfId="42317" xr:uid="{00000000-0005-0000-0000-0000EEAD0000}"/>
    <cellStyle name="Normal 4 8 3 2 2" xfId="42318" xr:uid="{00000000-0005-0000-0000-0000EFAD0000}"/>
    <cellStyle name="Normal 4 8 3 2 2 2" xfId="42319" xr:uid="{00000000-0005-0000-0000-0000F0AD0000}"/>
    <cellStyle name="Normal 4 8 3 2 2 3" xfId="42320" xr:uid="{00000000-0005-0000-0000-0000F1AD0000}"/>
    <cellStyle name="Normal 4 8 3 2 2 4" xfId="42321" xr:uid="{00000000-0005-0000-0000-0000F2AD0000}"/>
    <cellStyle name="Normal 4 8 3 2 2 5" xfId="42322" xr:uid="{00000000-0005-0000-0000-0000F3AD0000}"/>
    <cellStyle name="Normal 4 8 3 2 2 6" xfId="42323" xr:uid="{00000000-0005-0000-0000-0000F4AD0000}"/>
    <cellStyle name="Normal 4 8 3 2 2 7" xfId="42324" xr:uid="{00000000-0005-0000-0000-0000F5AD0000}"/>
    <cellStyle name="Normal 4 8 3 2 3" xfId="42325" xr:uid="{00000000-0005-0000-0000-0000F6AD0000}"/>
    <cellStyle name="Normal 4 8 3 2 4" xfId="42326" xr:uid="{00000000-0005-0000-0000-0000F7AD0000}"/>
    <cellStyle name="Normal 4 8 3 2 5" xfId="42327" xr:uid="{00000000-0005-0000-0000-0000F8AD0000}"/>
    <cellStyle name="Normal 4 8 3 2 6" xfId="42328" xr:uid="{00000000-0005-0000-0000-0000F9AD0000}"/>
    <cellStyle name="Normal 4 8 3 2 7" xfId="42329" xr:uid="{00000000-0005-0000-0000-0000FAAD0000}"/>
    <cellStyle name="Normal 4 8 3 2 8" xfId="42330" xr:uid="{00000000-0005-0000-0000-0000FBAD0000}"/>
    <cellStyle name="Normal 4 8 3 3" xfId="42331" xr:uid="{00000000-0005-0000-0000-0000FCAD0000}"/>
    <cellStyle name="Normal 4 8 3 3 2" xfId="42332" xr:uid="{00000000-0005-0000-0000-0000FDAD0000}"/>
    <cellStyle name="Normal 4 8 3 3 2 2" xfId="42333" xr:uid="{00000000-0005-0000-0000-0000FEAD0000}"/>
    <cellStyle name="Normal 4 8 3 3 2 3" xfId="42334" xr:uid="{00000000-0005-0000-0000-0000FFAD0000}"/>
    <cellStyle name="Normal 4 8 3 3 2 4" xfId="42335" xr:uid="{00000000-0005-0000-0000-000000AE0000}"/>
    <cellStyle name="Normal 4 8 3 3 2 5" xfId="42336" xr:uid="{00000000-0005-0000-0000-000001AE0000}"/>
    <cellStyle name="Normal 4 8 3 3 2 6" xfId="42337" xr:uid="{00000000-0005-0000-0000-000002AE0000}"/>
    <cellStyle name="Normal 4 8 3 3 2 7" xfId="42338" xr:uid="{00000000-0005-0000-0000-000003AE0000}"/>
    <cellStyle name="Normal 4 8 3 3 3" xfId="42339" xr:uid="{00000000-0005-0000-0000-000004AE0000}"/>
    <cellStyle name="Normal 4 8 3 3 4" xfId="42340" xr:uid="{00000000-0005-0000-0000-000005AE0000}"/>
    <cellStyle name="Normal 4 8 3 3 5" xfId="42341" xr:uid="{00000000-0005-0000-0000-000006AE0000}"/>
    <cellStyle name="Normal 4 8 3 3 6" xfId="42342" xr:uid="{00000000-0005-0000-0000-000007AE0000}"/>
    <cellStyle name="Normal 4 8 3 3 7" xfId="42343" xr:uid="{00000000-0005-0000-0000-000008AE0000}"/>
    <cellStyle name="Normal 4 8 3 3 8" xfId="42344" xr:uid="{00000000-0005-0000-0000-000009AE0000}"/>
    <cellStyle name="Normal 4 8 3 4" xfId="42345" xr:uid="{00000000-0005-0000-0000-00000AAE0000}"/>
    <cellStyle name="Normal 4 8 3 4 2" xfId="42346" xr:uid="{00000000-0005-0000-0000-00000BAE0000}"/>
    <cellStyle name="Normal 4 8 3 4 3" xfId="42347" xr:uid="{00000000-0005-0000-0000-00000CAE0000}"/>
    <cellStyle name="Normal 4 8 3 4 4" xfId="42348" xr:uid="{00000000-0005-0000-0000-00000DAE0000}"/>
    <cellStyle name="Normal 4 8 3 4 5" xfId="42349" xr:uid="{00000000-0005-0000-0000-00000EAE0000}"/>
    <cellStyle name="Normal 4 8 3 4 6" xfId="42350" xr:uid="{00000000-0005-0000-0000-00000FAE0000}"/>
    <cellStyle name="Normal 4 8 3 4 7" xfId="42351" xr:uid="{00000000-0005-0000-0000-000010AE0000}"/>
    <cellStyle name="Normal 4 8 3 5" xfId="42352" xr:uid="{00000000-0005-0000-0000-000011AE0000}"/>
    <cellStyle name="Normal 4 8 3 6" xfId="42353" xr:uid="{00000000-0005-0000-0000-000012AE0000}"/>
    <cellStyle name="Normal 4 8 3 7" xfId="42354" xr:uid="{00000000-0005-0000-0000-000013AE0000}"/>
    <cellStyle name="Normal 4 8 3 8" xfId="42355" xr:uid="{00000000-0005-0000-0000-000014AE0000}"/>
    <cellStyle name="Normal 4 8 3 9" xfId="42356" xr:uid="{00000000-0005-0000-0000-000015AE0000}"/>
    <cellStyle name="Normal 4 8 4" xfId="42357" xr:uid="{00000000-0005-0000-0000-000016AE0000}"/>
    <cellStyle name="Normal 4 8 4 2" xfId="42358" xr:uid="{00000000-0005-0000-0000-000017AE0000}"/>
    <cellStyle name="Normal 4 8 4 2 2" xfId="42359" xr:uid="{00000000-0005-0000-0000-000018AE0000}"/>
    <cellStyle name="Normal 4 8 4 2 2 2" xfId="42360" xr:uid="{00000000-0005-0000-0000-000019AE0000}"/>
    <cellStyle name="Normal 4 8 4 2 2 3" xfId="42361" xr:uid="{00000000-0005-0000-0000-00001AAE0000}"/>
    <cellStyle name="Normal 4 8 4 2 2 4" xfId="42362" xr:uid="{00000000-0005-0000-0000-00001BAE0000}"/>
    <cellStyle name="Normal 4 8 4 2 2 5" xfId="42363" xr:uid="{00000000-0005-0000-0000-00001CAE0000}"/>
    <cellStyle name="Normal 4 8 4 2 2 6" xfId="42364" xr:uid="{00000000-0005-0000-0000-00001DAE0000}"/>
    <cellStyle name="Normal 4 8 4 2 2 7" xfId="42365" xr:uid="{00000000-0005-0000-0000-00001EAE0000}"/>
    <cellStyle name="Normal 4 8 4 2 3" xfId="42366" xr:uid="{00000000-0005-0000-0000-00001FAE0000}"/>
    <cellStyle name="Normal 4 8 4 2 4" xfId="42367" xr:uid="{00000000-0005-0000-0000-000020AE0000}"/>
    <cellStyle name="Normal 4 8 4 2 5" xfId="42368" xr:uid="{00000000-0005-0000-0000-000021AE0000}"/>
    <cellStyle name="Normal 4 8 4 2 6" xfId="42369" xr:uid="{00000000-0005-0000-0000-000022AE0000}"/>
    <cellStyle name="Normal 4 8 4 2 7" xfId="42370" xr:uid="{00000000-0005-0000-0000-000023AE0000}"/>
    <cellStyle name="Normal 4 8 4 2 8" xfId="42371" xr:uid="{00000000-0005-0000-0000-000024AE0000}"/>
    <cellStyle name="Normal 4 8 4 3" xfId="42372" xr:uid="{00000000-0005-0000-0000-000025AE0000}"/>
    <cellStyle name="Normal 4 8 4 3 2" xfId="42373" xr:uid="{00000000-0005-0000-0000-000026AE0000}"/>
    <cellStyle name="Normal 4 8 4 3 3" xfId="42374" xr:uid="{00000000-0005-0000-0000-000027AE0000}"/>
    <cellStyle name="Normal 4 8 4 3 4" xfId="42375" xr:uid="{00000000-0005-0000-0000-000028AE0000}"/>
    <cellStyle name="Normal 4 8 4 3 5" xfId="42376" xr:uid="{00000000-0005-0000-0000-000029AE0000}"/>
    <cellStyle name="Normal 4 8 4 3 6" xfId="42377" xr:uid="{00000000-0005-0000-0000-00002AAE0000}"/>
    <cellStyle name="Normal 4 8 4 3 7" xfId="42378" xr:uid="{00000000-0005-0000-0000-00002BAE0000}"/>
    <cellStyle name="Normal 4 8 4 4" xfId="42379" xr:uid="{00000000-0005-0000-0000-00002CAE0000}"/>
    <cellStyle name="Normal 4 8 4 5" xfId="42380" xr:uid="{00000000-0005-0000-0000-00002DAE0000}"/>
    <cellStyle name="Normal 4 8 4 6" xfId="42381" xr:uid="{00000000-0005-0000-0000-00002EAE0000}"/>
    <cellStyle name="Normal 4 8 4 7" xfId="42382" xr:uid="{00000000-0005-0000-0000-00002FAE0000}"/>
    <cellStyle name="Normal 4 8 4 8" xfId="42383" xr:uid="{00000000-0005-0000-0000-000030AE0000}"/>
    <cellStyle name="Normal 4 8 4 9" xfId="42384" xr:uid="{00000000-0005-0000-0000-000031AE0000}"/>
    <cellStyle name="Normal 4 8 5" xfId="42385" xr:uid="{00000000-0005-0000-0000-000032AE0000}"/>
    <cellStyle name="Normal 4 8 5 2" xfId="42386" xr:uid="{00000000-0005-0000-0000-000033AE0000}"/>
    <cellStyle name="Normal 4 8 5 2 2" xfId="42387" xr:uid="{00000000-0005-0000-0000-000034AE0000}"/>
    <cellStyle name="Normal 4 8 5 2 3" xfId="42388" xr:uid="{00000000-0005-0000-0000-000035AE0000}"/>
    <cellStyle name="Normal 4 8 5 2 4" xfId="42389" xr:uid="{00000000-0005-0000-0000-000036AE0000}"/>
    <cellStyle name="Normal 4 8 5 2 5" xfId="42390" xr:uid="{00000000-0005-0000-0000-000037AE0000}"/>
    <cellStyle name="Normal 4 8 5 2 6" xfId="42391" xr:uid="{00000000-0005-0000-0000-000038AE0000}"/>
    <cellStyle name="Normal 4 8 5 2 7" xfId="42392" xr:uid="{00000000-0005-0000-0000-000039AE0000}"/>
    <cellStyle name="Normal 4 8 5 3" xfId="42393" xr:uid="{00000000-0005-0000-0000-00003AAE0000}"/>
    <cellStyle name="Normal 4 8 5 4" xfId="42394" xr:uid="{00000000-0005-0000-0000-00003BAE0000}"/>
    <cellStyle name="Normal 4 8 5 5" xfId="42395" xr:uid="{00000000-0005-0000-0000-00003CAE0000}"/>
    <cellStyle name="Normal 4 8 5 6" xfId="42396" xr:uid="{00000000-0005-0000-0000-00003DAE0000}"/>
    <cellStyle name="Normal 4 8 5 7" xfId="42397" xr:uid="{00000000-0005-0000-0000-00003EAE0000}"/>
    <cellStyle name="Normal 4 8 5 8" xfId="42398" xr:uid="{00000000-0005-0000-0000-00003FAE0000}"/>
    <cellStyle name="Normal 4 8 6" xfId="42399" xr:uid="{00000000-0005-0000-0000-000040AE0000}"/>
    <cellStyle name="Normal 4 8 6 2" xfId="42400" xr:uid="{00000000-0005-0000-0000-000041AE0000}"/>
    <cellStyle name="Normal 4 8 6 3" xfId="42401" xr:uid="{00000000-0005-0000-0000-000042AE0000}"/>
    <cellStyle name="Normal 4 8 6 4" xfId="42402" xr:uid="{00000000-0005-0000-0000-000043AE0000}"/>
    <cellStyle name="Normal 4 8 6 5" xfId="42403" xr:uid="{00000000-0005-0000-0000-000044AE0000}"/>
    <cellStyle name="Normal 4 8 6 6" xfId="42404" xr:uid="{00000000-0005-0000-0000-000045AE0000}"/>
    <cellStyle name="Normal 4 8 6 7" xfId="42405" xr:uid="{00000000-0005-0000-0000-000046AE0000}"/>
    <cellStyle name="Normal 4 8 7" xfId="42406" xr:uid="{00000000-0005-0000-0000-000047AE0000}"/>
    <cellStyle name="Normal 4 8 8" xfId="42407" xr:uid="{00000000-0005-0000-0000-000048AE0000}"/>
    <cellStyle name="Normal 4 8 9" xfId="42408" xr:uid="{00000000-0005-0000-0000-000049AE0000}"/>
    <cellStyle name="Normal 4 9" xfId="42409" xr:uid="{00000000-0005-0000-0000-00004AAE0000}"/>
    <cellStyle name="Normal 4 9 10" xfId="42410" xr:uid="{00000000-0005-0000-0000-00004BAE0000}"/>
    <cellStyle name="Normal 4 9 11" xfId="42411" xr:uid="{00000000-0005-0000-0000-00004CAE0000}"/>
    <cellStyle name="Normal 4 9 2" xfId="42412" xr:uid="{00000000-0005-0000-0000-00004DAE0000}"/>
    <cellStyle name="Normal 4 9 2 10" xfId="42413" xr:uid="{00000000-0005-0000-0000-00004EAE0000}"/>
    <cellStyle name="Normal 4 9 2 2" xfId="42414" xr:uid="{00000000-0005-0000-0000-00004FAE0000}"/>
    <cellStyle name="Normal 4 9 2 2 2" xfId="42415" xr:uid="{00000000-0005-0000-0000-000050AE0000}"/>
    <cellStyle name="Normal 4 9 2 2 2 2" xfId="42416" xr:uid="{00000000-0005-0000-0000-000051AE0000}"/>
    <cellStyle name="Normal 4 9 2 2 2 3" xfId="42417" xr:uid="{00000000-0005-0000-0000-000052AE0000}"/>
    <cellStyle name="Normal 4 9 2 2 2 4" xfId="42418" xr:uid="{00000000-0005-0000-0000-000053AE0000}"/>
    <cellStyle name="Normal 4 9 2 2 2 5" xfId="42419" xr:uid="{00000000-0005-0000-0000-000054AE0000}"/>
    <cellStyle name="Normal 4 9 2 2 2 6" xfId="42420" xr:uid="{00000000-0005-0000-0000-000055AE0000}"/>
    <cellStyle name="Normal 4 9 2 2 2 7" xfId="42421" xr:uid="{00000000-0005-0000-0000-000056AE0000}"/>
    <cellStyle name="Normal 4 9 2 2 3" xfId="42422" xr:uid="{00000000-0005-0000-0000-000057AE0000}"/>
    <cellStyle name="Normal 4 9 2 2 4" xfId="42423" xr:uid="{00000000-0005-0000-0000-000058AE0000}"/>
    <cellStyle name="Normal 4 9 2 2 5" xfId="42424" xr:uid="{00000000-0005-0000-0000-000059AE0000}"/>
    <cellStyle name="Normal 4 9 2 2 6" xfId="42425" xr:uid="{00000000-0005-0000-0000-00005AAE0000}"/>
    <cellStyle name="Normal 4 9 2 2 7" xfId="42426" xr:uid="{00000000-0005-0000-0000-00005BAE0000}"/>
    <cellStyle name="Normal 4 9 2 2 8" xfId="42427" xr:uid="{00000000-0005-0000-0000-00005CAE0000}"/>
    <cellStyle name="Normal 4 9 2 3" xfId="42428" xr:uid="{00000000-0005-0000-0000-00005DAE0000}"/>
    <cellStyle name="Normal 4 9 2 3 2" xfId="42429" xr:uid="{00000000-0005-0000-0000-00005EAE0000}"/>
    <cellStyle name="Normal 4 9 2 3 2 2" xfId="42430" xr:uid="{00000000-0005-0000-0000-00005FAE0000}"/>
    <cellStyle name="Normal 4 9 2 3 2 3" xfId="42431" xr:uid="{00000000-0005-0000-0000-000060AE0000}"/>
    <cellStyle name="Normal 4 9 2 3 2 4" xfId="42432" xr:uid="{00000000-0005-0000-0000-000061AE0000}"/>
    <cellStyle name="Normal 4 9 2 3 2 5" xfId="42433" xr:uid="{00000000-0005-0000-0000-000062AE0000}"/>
    <cellStyle name="Normal 4 9 2 3 2 6" xfId="42434" xr:uid="{00000000-0005-0000-0000-000063AE0000}"/>
    <cellStyle name="Normal 4 9 2 3 2 7" xfId="42435" xr:uid="{00000000-0005-0000-0000-000064AE0000}"/>
    <cellStyle name="Normal 4 9 2 3 3" xfId="42436" xr:uid="{00000000-0005-0000-0000-000065AE0000}"/>
    <cellStyle name="Normal 4 9 2 3 4" xfId="42437" xr:uid="{00000000-0005-0000-0000-000066AE0000}"/>
    <cellStyle name="Normal 4 9 2 3 5" xfId="42438" xr:uid="{00000000-0005-0000-0000-000067AE0000}"/>
    <cellStyle name="Normal 4 9 2 3 6" xfId="42439" xr:uid="{00000000-0005-0000-0000-000068AE0000}"/>
    <cellStyle name="Normal 4 9 2 3 7" xfId="42440" xr:uid="{00000000-0005-0000-0000-000069AE0000}"/>
    <cellStyle name="Normal 4 9 2 3 8" xfId="42441" xr:uid="{00000000-0005-0000-0000-00006AAE0000}"/>
    <cellStyle name="Normal 4 9 2 4" xfId="42442" xr:uid="{00000000-0005-0000-0000-00006BAE0000}"/>
    <cellStyle name="Normal 4 9 2 4 2" xfId="42443" xr:uid="{00000000-0005-0000-0000-00006CAE0000}"/>
    <cellStyle name="Normal 4 9 2 4 3" xfId="42444" xr:uid="{00000000-0005-0000-0000-00006DAE0000}"/>
    <cellStyle name="Normal 4 9 2 4 4" xfId="42445" xr:uid="{00000000-0005-0000-0000-00006EAE0000}"/>
    <cellStyle name="Normal 4 9 2 4 5" xfId="42446" xr:uid="{00000000-0005-0000-0000-00006FAE0000}"/>
    <cellStyle name="Normal 4 9 2 4 6" xfId="42447" xr:uid="{00000000-0005-0000-0000-000070AE0000}"/>
    <cellStyle name="Normal 4 9 2 4 7" xfId="42448" xr:uid="{00000000-0005-0000-0000-000071AE0000}"/>
    <cellStyle name="Normal 4 9 2 5" xfId="42449" xr:uid="{00000000-0005-0000-0000-000072AE0000}"/>
    <cellStyle name="Normal 4 9 2 6" xfId="42450" xr:uid="{00000000-0005-0000-0000-000073AE0000}"/>
    <cellStyle name="Normal 4 9 2 7" xfId="42451" xr:uid="{00000000-0005-0000-0000-000074AE0000}"/>
    <cellStyle name="Normal 4 9 2 8" xfId="42452" xr:uid="{00000000-0005-0000-0000-000075AE0000}"/>
    <cellStyle name="Normal 4 9 2 9" xfId="42453" xr:uid="{00000000-0005-0000-0000-000076AE0000}"/>
    <cellStyle name="Normal 4 9 3" xfId="42454" xr:uid="{00000000-0005-0000-0000-000077AE0000}"/>
    <cellStyle name="Normal 4 9 3 2" xfId="42455" xr:uid="{00000000-0005-0000-0000-000078AE0000}"/>
    <cellStyle name="Normal 4 9 3 2 2" xfId="42456" xr:uid="{00000000-0005-0000-0000-000079AE0000}"/>
    <cellStyle name="Normal 4 9 3 2 2 2" xfId="42457" xr:uid="{00000000-0005-0000-0000-00007AAE0000}"/>
    <cellStyle name="Normal 4 9 3 2 2 3" xfId="42458" xr:uid="{00000000-0005-0000-0000-00007BAE0000}"/>
    <cellStyle name="Normal 4 9 3 2 2 4" xfId="42459" xr:uid="{00000000-0005-0000-0000-00007CAE0000}"/>
    <cellStyle name="Normal 4 9 3 2 2 5" xfId="42460" xr:uid="{00000000-0005-0000-0000-00007DAE0000}"/>
    <cellStyle name="Normal 4 9 3 2 2 6" xfId="42461" xr:uid="{00000000-0005-0000-0000-00007EAE0000}"/>
    <cellStyle name="Normal 4 9 3 2 2 7" xfId="42462" xr:uid="{00000000-0005-0000-0000-00007FAE0000}"/>
    <cellStyle name="Normal 4 9 3 2 3" xfId="42463" xr:uid="{00000000-0005-0000-0000-000080AE0000}"/>
    <cellStyle name="Normal 4 9 3 2 4" xfId="42464" xr:uid="{00000000-0005-0000-0000-000081AE0000}"/>
    <cellStyle name="Normal 4 9 3 2 5" xfId="42465" xr:uid="{00000000-0005-0000-0000-000082AE0000}"/>
    <cellStyle name="Normal 4 9 3 2 6" xfId="42466" xr:uid="{00000000-0005-0000-0000-000083AE0000}"/>
    <cellStyle name="Normal 4 9 3 2 7" xfId="42467" xr:uid="{00000000-0005-0000-0000-000084AE0000}"/>
    <cellStyle name="Normal 4 9 3 2 8" xfId="42468" xr:uid="{00000000-0005-0000-0000-000085AE0000}"/>
    <cellStyle name="Normal 4 9 3 3" xfId="42469" xr:uid="{00000000-0005-0000-0000-000086AE0000}"/>
    <cellStyle name="Normal 4 9 3 3 2" xfId="42470" xr:uid="{00000000-0005-0000-0000-000087AE0000}"/>
    <cellStyle name="Normal 4 9 3 3 3" xfId="42471" xr:uid="{00000000-0005-0000-0000-000088AE0000}"/>
    <cellStyle name="Normal 4 9 3 3 4" xfId="42472" xr:uid="{00000000-0005-0000-0000-000089AE0000}"/>
    <cellStyle name="Normal 4 9 3 3 5" xfId="42473" xr:uid="{00000000-0005-0000-0000-00008AAE0000}"/>
    <cellStyle name="Normal 4 9 3 3 6" xfId="42474" xr:uid="{00000000-0005-0000-0000-00008BAE0000}"/>
    <cellStyle name="Normal 4 9 3 3 7" xfId="42475" xr:uid="{00000000-0005-0000-0000-00008CAE0000}"/>
    <cellStyle name="Normal 4 9 3 4" xfId="42476" xr:uid="{00000000-0005-0000-0000-00008DAE0000}"/>
    <cellStyle name="Normal 4 9 3 5" xfId="42477" xr:uid="{00000000-0005-0000-0000-00008EAE0000}"/>
    <cellStyle name="Normal 4 9 3 6" xfId="42478" xr:uid="{00000000-0005-0000-0000-00008FAE0000}"/>
    <cellStyle name="Normal 4 9 3 7" xfId="42479" xr:uid="{00000000-0005-0000-0000-000090AE0000}"/>
    <cellStyle name="Normal 4 9 3 8" xfId="42480" xr:uid="{00000000-0005-0000-0000-000091AE0000}"/>
    <cellStyle name="Normal 4 9 3 9" xfId="42481" xr:uid="{00000000-0005-0000-0000-000092AE0000}"/>
    <cellStyle name="Normal 4 9 4" xfId="42482" xr:uid="{00000000-0005-0000-0000-000093AE0000}"/>
    <cellStyle name="Normal 4 9 4 2" xfId="42483" xr:uid="{00000000-0005-0000-0000-000094AE0000}"/>
    <cellStyle name="Normal 4 9 4 2 2" xfId="42484" xr:uid="{00000000-0005-0000-0000-000095AE0000}"/>
    <cellStyle name="Normal 4 9 4 2 3" xfId="42485" xr:uid="{00000000-0005-0000-0000-000096AE0000}"/>
    <cellStyle name="Normal 4 9 4 2 4" xfId="42486" xr:uid="{00000000-0005-0000-0000-000097AE0000}"/>
    <cellStyle name="Normal 4 9 4 2 5" xfId="42487" xr:uid="{00000000-0005-0000-0000-000098AE0000}"/>
    <cellStyle name="Normal 4 9 4 2 6" xfId="42488" xr:uid="{00000000-0005-0000-0000-000099AE0000}"/>
    <cellStyle name="Normal 4 9 4 2 7" xfId="42489" xr:uid="{00000000-0005-0000-0000-00009AAE0000}"/>
    <cellStyle name="Normal 4 9 4 3" xfId="42490" xr:uid="{00000000-0005-0000-0000-00009BAE0000}"/>
    <cellStyle name="Normal 4 9 4 4" xfId="42491" xr:uid="{00000000-0005-0000-0000-00009CAE0000}"/>
    <cellStyle name="Normal 4 9 4 5" xfId="42492" xr:uid="{00000000-0005-0000-0000-00009DAE0000}"/>
    <cellStyle name="Normal 4 9 4 6" xfId="42493" xr:uid="{00000000-0005-0000-0000-00009EAE0000}"/>
    <cellStyle name="Normal 4 9 4 7" xfId="42494" xr:uid="{00000000-0005-0000-0000-00009FAE0000}"/>
    <cellStyle name="Normal 4 9 4 8" xfId="42495" xr:uid="{00000000-0005-0000-0000-0000A0AE0000}"/>
    <cellStyle name="Normal 4 9 5" xfId="42496" xr:uid="{00000000-0005-0000-0000-0000A1AE0000}"/>
    <cellStyle name="Normal 4 9 5 2" xfId="42497" xr:uid="{00000000-0005-0000-0000-0000A2AE0000}"/>
    <cellStyle name="Normal 4 9 5 3" xfId="42498" xr:uid="{00000000-0005-0000-0000-0000A3AE0000}"/>
    <cellStyle name="Normal 4 9 5 4" xfId="42499" xr:uid="{00000000-0005-0000-0000-0000A4AE0000}"/>
    <cellStyle name="Normal 4 9 5 5" xfId="42500" xr:uid="{00000000-0005-0000-0000-0000A5AE0000}"/>
    <cellStyle name="Normal 4 9 5 6" xfId="42501" xr:uid="{00000000-0005-0000-0000-0000A6AE0000}"/>
    <cellStyle name="Normal 4 9 5 7" xfId="42502" xr:uid="{00000000-0005-0000-0000-0000A7AE0000}"/>
    <cellStyle name="Normal 4 9 6" xfId="42503" xr:uid="{00000000-0005-0000-0000-0000A8AE0000}"/>
    <cellStyle name="Normal 4 9 7" xfId="42504" xr:uid="{00000000-0005-0000-0000-0000A9AE0000}"/>
    <cellStyle name="Normal 4 9 8" xfId="42505" xr:uid="{00000000-0005-0000-0000-0000AAAE0000}"/>
    <cellStyle name="Normal 4 9 9" xfId="42506" xr:uid="{00000000-0005-0000-0000-0000ABAE0000}"/>
    <cellStyle name="Normal 4_AIR &amp; RMS Import and Result Template_2012ATL EX SU" xfId="2890" xr:uid="{00000000-0005-0000-0000-0000ACAE0000}"/>
    <cellStyle name="Normal 40" xfId="636" xr:uid="{00000000-0005-0000-0000-0000ADAE0000}"/>
    <cellStyle name="Normal 40 2" xfId="2891" xr:uid="{00000000-0005-0000-0000-0000AEAE0000}"/>
    <cellStyle name="Normal 40 3" xfId="57948" xr:uid="{00000000-0005-0000-0000-0000AFAE0000}"/>
    <cellStyle name="Normal 40_Sheet1" xfId="42507" xr:uid="{00000000-0005-0000-0000-0000B0AE0000}"/>
    <cellStyle name="Normal 41" xfId="637" xr:uid="{00000000-0005-0000-0000-0000B1AE0000}"/>
    <cellStyle name="Normal 41 2" xfId="2892" xr:uid="{00000000-0005-0000-0000-0000B2AE0000}"/>
    <cellStyle name="Normal 41 3" xfId="2893" xr:uid="{00000000-0005-0000-0000-0000B3AE0000}"/>
    <cellStyle name="Normal 41 4" xfId="57949" xr:uid="{00000000-0005-0000-0000-0000B4AE0000}"/>
    <cellStyle name="Normal 41_Sheet1" xfId="42508" xr:uid="{00000000-0005-0000-0000-0000B5AE0000}"/>
    <cellStyle name="Normal 42" xfId="638" xr:uid="{00000000-0005-0000-0000-0000B6AE0000}"/>
    <cellStyle name="Normal 42 2" xfId="2894" xr:uid="{00000000-0005-0000-0000-0000B7AE0000}"/>
    <cellStyle name="Normal 42 3" xfId="2895" xr:uid="{00000000-0005-0000-0000-0000B8AE0000}"/>
    <cellStyle name="Normal 42 4" xfId="57950" xr:uid="{00000000-0005-0000-0000-0000B9AE0000}"/>
    <cellStyle name="Normal 42_Sheet1" xfId="42509" xr:uid="{00000000-0005-0000-0000-0000BAAE0000}"/>
    <cellStyle name="Normal 43" xfId="639" xr:uid="{00000000-0005-0000-0000-0000BBAE0000}"/>
    <cellStyle name="Normal 43 2" xfId="2896" xr:uid="{00000000-0005-0000-0000-0000BCAE0000}"/>
    <cellStyle name="Normal 43 3" xfId="2897" xr:uid="{00000000-0005-0000-0000-0000BDAE0000}"/>
    <cellStyle name="Normal 43 4" xfId="57951" xr:uid="{00000000-0005-0000-0000-0000BEAE0000}"/>
    <cellStyle name="Normal 43_Sheet1" xfId="42510" xr:uid="{00000000-0005-0000-0000-0000BFAE0000}"/>
    <cellStyle name="Normal 44" xfId="640" xr:uid="{00000000-0005-0000-0000-0000C0AE0000}"/>
    <cellStyle name="Normal 44 2" xfId="641" xr:uid="{00000000-0005-0000-0000-0000C1AE0000}"/>
    <cellStyle name="Normal 44 3" xfId="776" xr:uid="{00000000-0005-0000-0000-0000C2AE0000}"/>
    <cellStyle name="Normal 44 3 2" xfId="1115" xr:uid="{00000000-0005-0000-0000-0000C3AE0000}"/>
    <cellStyle name="Normal 44 3 2 2" xfId="1612" xr:uid="{00000000-0005-0000-0000-0000C4AE0000}"/>
    <cellStyle name="Normal 44 3 2 2 2" xfId="1842" xr:uid="{00000000-0005-0000-0000-0000C5AE0000}"/>
    <cellStyle name="Normal 44 3 2 2 2 2" xfId="3443" xr:uid="{00000000-0005-0000-0000-0000C6AE0000}"/>
    <cellStyle name="Normal 44 3 2 2 2 2 2" xfId="42511" xr:uid="{00000000-0005-0000-0000-0000C7AE0000}"/>
    <cellStyle name="Normal 44 3 2 2 2 2 3" xfId="57952" xr:uid="{00000000-0005-0000-0000-0000C8AE0000}"/>
    <cellStyle name="Normal 44 3 2 2 2 2_Sheet1" xfId="42512" xr:uid="{00000000-0005-0000-0000-0000C9AE0000}"/>
    <cellStyle name="Normal 44 3 2 2 2 3" xfId="42513" xr:uid="{00000000-0005-0000-0000-0000CAAE0000}"/>
    <cellStyle name="Normal 44 3 2 2 2 4" xfId="57953" xr:uid="{00000000-0005-0000-0000-0000CBAE0000}"/>
    <cellStyle name="Normal 44 3 2 2 2_Sheet1" xfId="42514" xr:uid="{00000000-0005-0000-0000-0000CCAE0000}"/>
    <cellStyle name="Normal 44 3 2 2 3" xfId="3220" xr:uid="{00000000-0005-0000-0000-0000CDAE0000}"/>
    <cellStyle name="Normal 44 3 2 2 3 2" xfId="42515" xr:uid="{00000000-0005-0000-0000-0000CEAE0000}"/>
    <cellStyle name="Normal 44 3 2 2 3 3" xfId="57954" xr:uid="{00000000-0005-0000-0000-0000CFAE0000}"/>
    <cellStyle name="Normal 44 3 2 2 3_Sheet1" xfId="42516" xr:uid="{00000000-0005-0000-0000-0000D0AE0000}"/>
    <cellStyle name="Normal 44 3 2 2 4" xfId="42517" xr:uid="{00000000-0005-0000-0000-0000D1AE0000}"/>
    <cellStyle name="Normal 44 3 2 2 5" xfId="57955" xr:uid="{00000000-0005-0000-0000-0000D2AE0000}"/>
    <cellStyle name="Normal 44 3 2 2_Sheet1" xfId="42518" xr:uid="{00000000-0005-0000-0000-0000D3AE0000}"/>
    <cellStyle name="Normal 44 3 2 3" xfId="1706" xr:uid="{00000000-0005-0000-0000-0000D4AE0000}"/>
    <cellStyle name="Normal 44 3 2 3 2" xfId="3309" xr:uid="{00000000-0005-0000-0000-0000D5AE0000}"/>
    <cellStyle name="Normal 44 3 2 3 2 2" xfId="42519" xr:uid="{00000000-0005-0000-0000-0000D6AE0000}"/>
    <cellStyle name="Normal 44 3 2 3 2 3" xfId="57956" xr:uid="{00000000-0005-0000-0000-0000D7AE0000}"/>
    <cellStyle name="Normal 44 3 2 3 2_Sheet1" xfId="42520" xr:uid="{00000000-0005-0000-0000-0000D8AE0000}"/>
    <cellStyle name="Normal 44 3 2 3 3" xfId="42521" xr:uid="{00000000-0005-0000-0000-0000D9AE0000}"/>
    <cellStyle name="Normal 44 3 2 3 4" xfId="57957" xr:uid="{00000000-0005-0000-0000-0000DAAE0000}"/>
    <cellStyle name="Normal 44 3 2 3_Sheet1" xfId="42522" xr:uid="{00000000-0005-0000-0000-0000DBAE0000}"/>
    <cellStyle name="Normal 44 3 2 4" xfId="1919" xr:uid="{00000000-0005-0000-0000-0000DCAE0000}"/>
    <cellStyle name="Normal 44 3 2 4 2" xfId="3519" xr:uid="{00000000-0005-0000-0000-0000DDAE0000}"/>
    <cellStyle name="Normal 44 3 2 4 2 2" xfId="42523" xr:uid="{00000000-0005-0000-0000-0000DEAE0000}"/>
    <cellStyle name="Normal 44 3 2 4 2 3" xfId="57958" xr:uid="{00000000-0005-0000-0000-0000DFAE0000}"/>
    <cellStyle name="Normal 44 3 2 4 2_Sheet1" xfId="42524" xr:uid="{00000000-0005-0000-0000-0000E0AE0000}"/>
    <cellStyle name="Normal 44 3 2 4 3" xfId="42525" xr:uid="{00000000-0005-0000-0000-0000E1AE0000}"/>
    <cellStyle name="Normal 44 3 2 4 4" xfId="57959" xr:uid="{00000000-0005-0000-0000-0000E2AE0000}"/>
    <cellStyle name="Normal 44 3 2 4_Sheet1" xfId="42526" xr:uid="{00000000-0005-0000-0000-0000E3AE0000}"/>
    <cellStyle name="Normal 44 3 2 5" xfId="2012" xr:uid="{00000000-0005-0000-0000-0000E4AE0000}"/>
    <cellStyle name="Normal 44 3 2 5 2" xfId="42527" xr:uid="{00000000-0005-0000-0000-0000E5AE0000}"/>
    <cellStyle name="Normal 44 3 2 5 3" xfId="57960" xr:uid="{00000000-0005-0000-0000-0000E6AE0000}"/>
    <cellStyle name="Normal 44 3 2 5_Sheet1" xfId="42528" xr:uid="{00000000-0005-0000-0000-0000E7AE0000}"/>
    <cellStyle name="Normal 44 3 2 6" xfId="42529" xr:uid="{00000000-0005-0000-0000-0000E8AE0000}"/>
    <cellStyle name="Normal 44 3 2 7" xfId="57961" xr:uid="{00000000-0005-0000-0000-0000E9AE0000}"/>
    <cellStyle name="Normal 44 3 2_Sheet1" xfId="42530" xr:uid="{00000000-0005-0000-0000-0000EAAE0000}"/>
    <cellStyle name="Normal 44 3 3" xfId="1225" xr:uid="{00000000-0005-0000-0000-0000EBAE0000}"/>
    <cellStyle name="Normal 44 3 3 2" xfId="1751" xr:uid="{00000000-0005-0000-0000-0000ECAE0000}"/>
    <cellStyle name="Normal 44 3 3 2 2" xfId="3353" xr:uid="{00000000-0005-0000-0000-0000EDAE0000}"/>
    <cellStyle name="Normal 44 3 3 2 2 2" xfId="42531" xr:uid="{00000000-0005-0000-0000-0000EEAE0000}"/>
    <cellStyle name="Normal 44 3 3 2 2 3" xfId="57962" xr:uid="{00000000-0005-0000-0000-0000EFAE0000}"/>
    <cellStyle name="Normal 44 3 3 2 2_Sheet1" xfId="42532" xr:uid="{00000000-0005-0000-0000-0000F0AE0000}"/>
    <cellStyle name="Normal 44 3 3 2 3" xfId="42533" xr:uid="{00000000-0005-0000-0000-0000F1AE0000}"/>
    <cellStyle name="Normal 44 3 3 2 4" xfId="57963" xr:uid="{00000000-0005-0000-0000-0000F2AE0000}"/>
    <cellStyle name="Normal 44 3 3 2_Sheet1" xfId="42534" xr:uid="{00000000-0005-0000-0000-0000F3AE0000}"/>
    <cellStyle name="Normal 44 3 3 3" xfId="3140" xr:uid="{00000000-0005-0000-0000-0000F4AE0000}"/>
    <cellStyle name="Normal 44 3 3 3 2" xfId="42535" xr:uid="{00000000-0005-0000-0000-0000F5AE0000}"/>
    <cellStyle name="Normal 44 3 3 3 3" xfId="57964" xr:uid="{00000000-0005-0000-0000-0000F6AE0000}"/>
    <cellStyle name="Normal 44 3 3 3_Sheet1" xfId="42536" xr:uid="{00000000-0005-0000-0000-0000F7AE0000}"/>
    <cellStyle name="Normal 44 3 3 4" xfId="42537" xr:uid="{00000000-0005-0000-0000-0000F8AE0000}"/>
    <cellStyle name="Normal 44 3 3 5" xfId="57965" xr:uid="{00000000-0005-0000-0000-0000F9AE0000}"/>
    <cellStyle name="Normal 44 3 3_Sheet1" xfId="42538" xr:uid="{00000000-0005-0000-0000-0000FAAE0000}"/>
    <cellStyle name="Normal 44 3 4" xfId="1563" xr:uid="{00000000-0005-0000-0000-0000FBAE0000}"/>
    <cellStyle name="Normal 44 3 4 2" xfId="1796" xr:uid="{00000000-0005-0000-0000-0000FCAE0000}"/>
    <cellStyle name="Normal 44 3 4 2 2" xfId="3398" xr:uid="{00000000-0005-0000-0000-0000FDAE0000}"/>
    <cellStyle name="Normal 44 3 4 2 2 2" xfId="42539" xr:uid="{00000000-0005-0000-0000-0000FEAE0000}"/>
    <cellStyle name="Normal 44 3 4 2 2 3" xfId="57966" xr:uid="{00000000-0005-0000-0000-0000FFAE0000}"/>
    <cellStyle name="Normal 44 3 4 2 2_Sheet1" xfId="42540" xr:uid="{00000000-0005-0000-0000-000000AF0000}"/>
    <cellStyle name="Normal 44 3 4 2 3" xfId="42541" xr:uid="{00000000-0005-0000-0000-000001AF0000}"/>
    <cellStyle name="Normal 44 3 4 2 4" xfId="57967" xr:uid="{00000000-0005-0000-0000-000002AF0000}"/>
    <cellStyle name="Normal 44 3 4 2_Sheet1" xfId="42542" xr:uid="{00000000-0005-0000-0000-000003AF0000}"/>
    <cellStyle name="Normal 44 3 4 3" xfId="3174" xr:uid="{00000000-0005-0000-0000-000004AF0000}"/>
    <cellStyle name="Normal 44 3 4 3 2" xfId="42543" xr:uid="{00000000-0005-0000-0000-000005AF0000}"/>
    <cellStyle name="Normal 44 3 4 3 3" xfId="57968" xr:uid="{00000000-0005-0000-0000-000006AF0000}"/>
    <cellStyle name="Normal 44 3 4 3_Sheet1" xfId="42544" xr:uid="{00000000-0005-0000-0000-000007AF0000}"/>
    <cellStyle name="Normal 44 3 4 4" xfId="42545" xr:uid="{00000000-0005-0000-0000-000008AF0000}"/>
    <cellStyle name="Normal 44 3 4 5" xfId="57969" xr:uid="{00000000-0005-0000-0000-000009AF0000}"/>
    <cellStyle name="Normal 44 3 4_Sheet1" xfId="42546" xr:uid="{00000000-0005-0000-0000-00000AAF0000}"/>
    <cellStyle name="Normal 44 3 5" xfId="1661" xr:uid="{00000000-0005-0000-0000-00000BAF0000}"/>
    <cellStyle name="Normal 44 3 5 2" xfId="3265" xr:uid="{00000000-0005-0000-0000-00000CAF0000}"/>
    <cellStyle name="Normal 44 3 5 2 2" xfId="42547" xr:uid="{00000000-0005-0000-0000-00000DAF0000}"/>
    <cellStyle name="Normal 44 3 5 2 3" xfId="57970" xr:uid="{00000000-0005-0000-0000-00000EAF0000}"/>
    <cellStyle name="Normal 44 3 5 2_Sheet1" xfId="42548" xr:uid="{00000000-0005-0000-0000-00000FAF0000}"/>
    <cellStyle name="Normal 44 3 5 3" xfId="42549" xr:uid="{00000000-0005-0000-0000-000010AF0000}"/>
    <cellStyle name="Normal 44 3 5 4" xfId="57971" xr:uid="{00000000-0005-0000-0000-000011AF0000}"/>
    <cellStyle name="Normal 44 3 5_Sheet1" xfId="42550" xr:uid="{00000000-0005-0000-0000-000012AF0000}"/>
    <cellStyle name="Normal 44 3 6" xfId="1918" xr:uid="{00000000-0005-0000-0000-000013AF0000}"/>
    <cellStyle name="Normal 44 3 6 2" xfId="3518" xr:uid="{00000000-0005-0000-0000-000014AF0000}"/>
    <cellStyle name="Normal 44 3 6 2 2" xfId="42551" xr:uid="{00000000-0005-0000-0000-000015AF0000}"/>
    <cellStyle name="Normal 44 3 6 2 3" xfId="57972" xr:uid="{00000000-0005-0000-0000-000016AF0000}"/>
    <cellStyle name="Normal 44 3 6 2_Sheet1" xfId="42552" xr:uid="{00000000-0005-0000-0000-000017AF0000}"/>
    <cellStyle name="Normal 44 3 6 3" xfId="42553" xr:uid="{00000000-0005-0000-0000-000018AF0000}"/>
    <cellStyle name="Normal 44 3 6 4" xfId="57973" xr:uid="{00000000-0005-0000-0000-000019AF0000}"/>
    <cellStyle name="Normal 44 3 6_Sheet1" xfId="42554" xr:uid="{00000000-0005-0000-0000-00001AAF0000}"/>
    <cellStyle name="Normal 44 3 7" xfId="2011" xr:uid="{00000000-0005-0000-0000-00001BAF0000}"/>
    <cellStyle name="Normal 44 3 7 2" xfId="42555" xr:uid="{00000000-0005-0000-0000-00001CAF0000}"/>
    <cellStyle name="Normal 44 3 7 3" xfId="57974" xr:uid="{00000000-0005-0000-0000-00001DAF0000}"/>
    <cellStyle name="Normal 44 3 7_Sheet1" xfId="42556" xr:uid="{00000000-0005-0000-0000-00001EAF0000}"/>
    <cellStyle name="Normal 44 3 8" xfId="42557" xr:uid="{00000000-0005-0000-0000-00001FAF0000}"/>
    <cellStyle name="Normal 44 3 9" xfId="57975" xr:uid="{00000000-0005-0000-0000-000020AF0000}"/>
    <cellStyle name="Normal 44 3_Sheet1" xfId="42558" xr:uid="{00000000-0005-0000-0000-000021AF0000}"/>
    <cellStyle name="Normal 44 4" xfId="2898" xr:uid="{00000000-0005-0000-0000-000022AF0000}"/>
    <cellStyle name="Normal 44 5" xfId="57976" xr:uid="{00000000-0005-0000-0000-000023AF0000}"/>
    <cellStyle name="Normal 44 6" xfId="57977" xr:uid="{00000000-0005-0000-0000-000024AF0000}"/>
    <cellStyle name="Normal 44_Sheet1" xfId="42559" xr:uid="{00000000-0005-0000-0000-000025AF0000}"/>
    <cellStyle name="Normal 45" xfId="642" xr:uid="{00000000-0005-0000-0000-000026AF0000}"/>
    <cellStyle name="Normal 45 2" xfId="643" xr:uid="{00000000-0005-0000-0000-000027AF0000}"/>
    <cellStyle name="Normal 45 3" xfId="777" xr:uid="{00000000-0005-0000-0000-000028AF0000}"/>
    <cellStyle name="Normal 45 3 2" xfId="1116" xr:uid="{00000000-0005-0000-0000-000029AF0000}"/>
    <cellStyle name="Normal 45 3 2 2" xfId="1613" xr:uid="{00000000-0005-0000-0000-00002AAF0000}"/>
    <cellStyle name="Normal 45 3 2 2 2" xfId="1843" xr:uid="{00000000-0005-0000-0000-00002BAF0000}"/>
    <cellStyle name="Normal 45 3 2 2 2 2" xfId="3444" xr:uid="{00000000-0005-0000-0000-00002CAF0000}"/>
    <cellStyle name="Normal 45 3 2 2 2 2 2" xfId="42560" xr:uid="{00000000-0005-0000-0000-00002DAF0000}"/>
    <cellStyle name="Normal 45 3 2 2 2 2 3" xfId="57978" xr:uid="{00000000-0005-0000-0000-00002EAF0000}"/>
    <cellStyle name="Normal 45 3 2 2 2 2_Sheet1" xfId="42561" xr:uid="{00000000-0005-0000-0000-00002FAF0000}"/>
    <cellStyle name="Normal 45 3 2 2 2 3" xfId="42562" xr:uid="{00000000-0005-0000-0000-000030AF0000}"/>
    <cellStyle name="Normal 45 3 2 2 2 4" xfId="57979" xr:uid="{00000000-0005-0000-0000-000031AF0000}"/>
    <cellStyle name="Normal 45 3 2 2 2_Sheet1" xfId="42563" xr:uid="{00000000-0005-0000-0000-000032AF0000}"/>
    <cellStyle name="Normal 45 3 2 2 3" xfId="3221" xr:uid="{00000000-0005-0000-0000-000033AF0000}"/>
    <cellStyle name="Normal 45 3 2 2 3 2" xfId="42564" xr:uid="{00000000-0005-0000-0000-000034AF0000}"/>
    <cellStyle name="Normal 45 3 2 2 3 3" xfId="57980" xr:uid="{00000000-0005-0000-0000-000035AF0000}"/>
    <cellStyle name="Normal 45 3 2 2 3_Sheet1" xfId="42565" xr:uid="{00000000-0005-0000-0000-000036AF0000}"/>
    <cellStyle name="Normal 45 3 2 2 4" xfId="42566" xr:uid="{00000000-0005-0000-0000-000037AF0000}"/>
    <cellStyle name="Normal 45 3 2 2 5" xfId="57981" xr:uid="{00000000-0005-0000-0000-000038AF0000}"/>
    <cellStyle name="Normal 45 3 2 2_Sheet1" xfId="42567" xr:uid="{00000000-0005-0000-0000-000039AF0000}"/>
    <cellStyle name="Normal 45 3 2 3" xfId="1707" xr:uid="{00000000-0005-0000-0000-00003AAF0000}"/>
    <cellStyle name="Normal 45 3 2 3 2" xfId="3310" xr:uid="{00000000-0005-0000-0000-00003BAF0000}"/>
    <cellStyle name="Normal 45 3 2 3 2 2" xfId="42568" xr:uid="{00000000-0005-0000-0000-00003CAF0000}"/>
    <cellStyle name="Normal 45 3 2 3 2 3" xfId="57982" xr:uid="{00000000-0005-0000-0000-00003DAF0000}"/>
    <cellStyle name="Normal 45 3 2 3 2_Sheet1" xfId="42569" xr:uid="{00000000-0005-0000-0000-00003EAF0000}"/>
    <cellStyle name="Normal 45 3 2 3 3" xfId="42570" xr:uid="{00000000-0005-0000-0000-00003FAF0000}"/>
    <cellStyle name="Normal 45 3 2 3 4" xfId="57983" xr:uid="{00000000-0005-0000-0000-000040AF0000}"/>
    <cellStyle name="Normal 45 3 2 3_Sheet1" xfId="42571" xr:uid="{00000000-0005-0000-0000-000041AF0000}"/>
    <cellStyle name="Normal 45 3 2 4" xfId="1921" xr:uid="{00000000-0005-0000-0000-000042AF0000}"/>
    <cellStyle name="Normal 45 3 2 4 2" xfId="3521" xr:uid="{00000000-0005-0000-0000-000043AF0000}"/>
    <cellStyle name="Normal 45 3 2 4 2 2" xfId="42572" xr:uid="{00000000-0005-0000-0000-000044AF0000}"/>
    <cellStyle name="Normal 45 3 2 4 2 3" xfId="57984" xr:uid="{00000000-0005-0000-0000-000045AF0000}"/>
    <cellStyle name="Normal 45 3 2 4 2_Sheet1" xfId="42573" xr:uid="{00000000-0005-0000-0000-000046AF0000}"/>
    <cellStyle name="Normal 45 3 2 4 3" xfId="42574" xr:uid="{00000000-0005-0000-0000-000047AF0000}"/>
    <cellStyle name="Normal 45 3 2 4 4" xfId="57985" xr:uid="{00000000-0005-0000-0000-000048AF0000}"/>
    <cellStyle name="Normal 45 3 2 4_Sheet1" xfId="42575" xr:uid="{00000000-0005-0000-0000-000049AF0000}"/>
    <cellStyle name="Normal 45 3 2 5" xfId="2014" xr:uid="{00000000-0005-0000-0000-00004AAF0000}"/>
    <cellStyle name="Normal 45 3 2 5 2" xfId="42576" xr:uid="{00000000-0005-0000-0000-00004BAF0000}"/>
    <cellStyle name="Normal 45 3 2 5 3" xfId="57986" xr:uid="{00000000-0005-0000-0000-00004CAF0000}"/>
    <cellStyle name="Normal 45 3 2 5_Sheet1" xfId="42577" xr:uid="{00000000-0005-0000-0000-00004DAF0000}"/>
    <cellStyle name="Normal 45 3 2 6" xfId="42578" xr:uid="{00000000-0005-0000-0000-00004EAF0000}"/>
    <cellStyle name="Normal 45 3 2 7" xfId="57987" xr:uid="{00000000-0005-0000-0000-00004FAF0000}"/>
    <cellStyle name="Normal 45 3 2_Sheet1" xfId="42579" xr:uid="{00000000-0005-0000-0000-000050AF0000}"/>
    <cellStyle name="Normal 45 3 3" xfId="1226" xr:uid="{00000000-0005-0000-0000-000051AF0000}"/>
    <cellStyle name="Normal 45 3 3 2" xfId="1752" xr:uid="{00000000-0005-0000-0000-000052AF0000}"/>
    <cellStyle name="Normal 45 3 3 2 2" xfId="3354" xr:uid="{00000000-0005-0000-0000-000053AF0000}"/>
    <cellStyle name="Normal 45 3 3 2 2 2" xfId="42580" xr:uid="{00000000-0005-0000-0000-000054AF0000}"/>
    <cellStyle name="Normal 45 3 3 2 2 3" xfId="57988" xr:uid="{00000000-0005-0000-0000-000055AF0000}"/>
    <cellStyle name="Normal 45 3 3 2 2_Sheet1" xfId="42581" xr:uid="{00000000-0005-0000-0000-000056AF0000}"/>
    <cellStyle name="Normal 45 3 3 2 3" xfId="42582" xr:uid="{00000000-0005-0000-0000-000057AF0000}"/>
    <cellStyle name="Normal 45 3 3 2 4" xfId="57989" xr:uid="{00000000-0005-0000-0000-000058AF0000}"/>
    <cellStyle name="Normal 45 3 3 2_Sheet1" xfId="42583" xr:uid="{00000000-0005-0000-0000-000059AF0000}"/>
    <cellStyle name="Normal 45 3 3 3" xfId="3141" xr:uid="{00000000-0005-0000-0000-00005AAF0000}"/>
    <cellStyle name="Normal 45 3 3 3 2" xfId="42584" xr:uid="{00000000-0005-0000-0000-00005BAF0000}"/>
    <cellStyle name="Normal 45 3 3 3 3" xfId="57990" xr:uid="{00000000-0005-0000-0000-00005CAF0000}"/>
    <cellStyle name="Normal 45 3 3 3_Sheet1" xfId="42585" xr:uid="{00000000-0005-0000-0000-00005DAF0000}"/>
    <cellStyle name="Normal 45 3 3 4" xfId="42586" xr:uid="{00000000-0005-0000-0000-00005EAF0000}"/>
    <cellStyle name="Normal 45 3 3 5" xfId="57991" xr:uid="{00000000-0005-0000-0000-00005FAF0000}"/>
    <cellStyle name="Normal 45 3 3_Sheet1" xfId="42587" xr:uid="{00000000-0005-0000-0000-000060AF0000}"/>
    <cellStyle name="Normal 45 3 4" xfId="1564" xr:uid="{00000000-0005-0000-0000-000061AF0000}"/>
    <cellStyle name="Normal 45 3 4 2" xfId="1797" xr:uid="{00000000-0005-0000-0000-000062AF0000}"/>
    <cellStyle name="Normal 45 3 4 2 2" xfId="3399" xr:uid="{00000000-0005-0000-0000-000063AF0000}"/>
    <cellStyle name="Normal 45 3 4 2 2 2" xfId="42588" xr:uid="{00000000-0005-0000-0000-000064AF0000}"/>
    <cellStyle name="Normal 45 3 4 2 2 3" xfId="57992" xr:uid="{00000000-0005-0000-0000-000065AF0000}"/>
    <cellStyle name="Normal 45 3 4 2 2_Sheet1" xfId="42589" xr:uid="{00000000-0005-0000-0000-000066AF0000}"/>
    <cellStyle name="Normal 45 3 4 2 3" xfId="42590" xr:uid="{00000000-0005-0000-0000-000067AF0000}"/>
    <cellStyle name="Normal 45 3 4 2 4" xfId="57993" xr:uid="{00000000-0005-0000-0000-000068AF0000}"/>
    <cellStyle name="Normal 45 3 4 2_Sheet1" xfId="42591" xr:uid="{00000000-0005-0000-0000-000069AF0000}"/>
    <cellStyle name="Normal 45 3 4 3" xfId="3175" xr:uid="{00000000-0005-0000-0000-00006AAF0000}"/>
    <cellStyle name="Normal 45 3 4 3 2" xfId="42592" xr:uid="{00000000-0005-0000-0000-00006BAF0000}"/>
    <cellStyle name="Normal 45 3 4 3 3" xfId="57994" xr:uid="{00000000-0005-0000-0000-00006CAF0000}"/>
    <cellStyle name="Normal 45 3 4 3_Sheet1" xfId="42593" xr:uid="{00000000-0005-0000-0000-00006DAF0000}"/>
    <cellStyle name="Normal 45 3 4 4" xfId="42594" xr:uid="{00000000-0005-0000-0000-00006EAF0000}"/>
    <cellStyle name="Normal 45 3 4 5" xfId="57995" xr:uid="{00000000-0005-0000-0000-00006FAF0000}"/>
    <cellStyle name="Normal 45 3 4_Sheet1" xfId="42595" xr:uid="{00000000-0005-0000-0000-000070AF0000}"/>
    <cellStyle name="Normal 45 3 5" xfId="1662" xr:uid="{00000000-0005-0000-0000-000071AF0000}"/>
    <cellStyle name="Normal 45 3 5 2" xfId="3266" xr:uid="{00000000-0005-0000-0000-000072AF0000}"/>
    <cellStyle name="Normal 45 3 5 2 2" xfId="42596" xr:uid="{00000000-0005-0000-0000-000073AF0000}"/>
    <cellStyle name="Normal 45 3 5 2 3" xfId="57996" xr:uid="{00000000-0005-0000-0000-000074AF0000}"/>
    <cellStyle name="Normal 45 3 5 2_Sheet1" xfId="42597" xr:uid="{00000000-0005-0000-0000-000075AF0000}"/>
    <cellStyle name="Normal 45 3 5 3" xfId="42598" xr:uid="{00000000-0005-0000-0000-000076AF0000}"/>
    <cellStyle name="Normal 45 3 5 4" xfId="57997" xr:uid="{00000000-0005-0000-0000-000077AF0000}"/>
    <cellStyle name="Normal 45 3 5_Sheet1" xfId="42599" xr:uid="{00000000-0005-0000-0000-000078AF0000}"/>
    <cellStyle name="Normal 45 3 6" xfId="1920" xr:uid="{00000000-0005-0000-0000-000079AF0000}"/>
    <cellStyle name="Normal 45 3 6 2" xfId="3520" xr:uid="{00000000-0005-0000-0000-00007AAF0000}"/>
    <cellStyle name="Normal 45 3 6 2 2" xfId="42600" xr:uid="{00000000-0005-0000-0000-00007BAF0000}"/>
    <cellStyle name="Normal 45 3 6 2 3" xfId="57998" xr:uid="{00000000-0005-0000-0000-00007CAF0000}"/>
    <cellStyle name="Normal 45 3 6 2_Sheet1" xfId="42601" xr:uid="{00000000-0005-0000-0000-00007DAF0000}"/>
    <cellStyle name="Normal 45 3 6 3" xfId="42602" xr:uid="{00000000-0005-0000-0000-00007EAF0000}"/>
    <cellStyle name="Normal 45 3 6 4" xfId="57999" xr:uid="{00000000-0005-0000-0000-00007FAF0000}"/>
    <cellStyle name="Normal 45 3 6_Sheet1" xfId="42603" xr:uid="{00000000-0005-0000-0000-000080AF0000}"/>
    <cellStyle name="Normal 45 3 7" xfId="2013" xr:uid="{00000000-0005-0000-0000-000081AF0000}"/>
    <cellStyle name="Normal 45 3 7 2" xfId="42604" xr:uid="{00000000-0005-0000-0000-000082AF0000}"/>
    <cellStyle name="Normal 45 3 7 3" xfId="58000" xr:uid="{00000000-0005-0000-0000-000083AF0000}"/>
    <cellStyle name="Normal 45 3 7_Sheet1" xfId="42605" xr:uid="{00000000-0005-0000-0000-000084AF0000}"/>
    <cellStyle name="Normal 45 3 8" xfId="42606" xr:uid="{00000000-0005-0000-0000-000085AF0000}"/>
    <cellStyle name="Normal 45 3 9" xfId="58001" xr:uid="{00000000-0005-0000-0000-000086AF0000}"/>
    <cellStyle name="Normal 45 3_Sheet1" xfId="42607" xr:uid="{00000000-0005-0000-0000-000087AF0000}"/>
    <cellStyle name="Normal 45 4" xfId="2899" xr:uid="{00000000-0005-0000-0000-000088AF0000}"/>
    <cellStyle name="Normal 45 5" xfId="58002" xr:uid="{00000000-0005-0000-0000-000089AF0000}"/>
    <cellStyle name="Normal 45 6" xfId="58003" xr:uid="{00000000-0005-0000-0000-00008AAF0000}"/>
    <cellStyle name="Normal 45_Sheet1" xfId="42608" xr:uid="{00000000-0005-0000-0000-00008BAF0000}"/>
    <cellStyle name="Normal 46" xfId="644" xr:uid="{00000000-0005-0000-0000-00008CAF0000}"/>
    <cellStyle name="Normal 46 2" xfId="2900" xr:uid="{00000000-0005-0000-0000-00008DAF0000}"/>
    <cellStyle name="Normal 46 3" xfId="58004" xr:uid="{00000000-0005-0000-0000-00008EAF0000}"/>
    <cellStyle name="Normal 46_Sheet1" xfId="42609" xr:uid="{00000000-0005-0000-0000-00008FAF0000}"/>
    <cellStyle name="Normal 47" xfId="645" xr:uid="{00000000-0005-0000-0000-000090AF0000}"/>
    <cellStyle name="Normal 47 2" xfId="2901" xr:uid="{00000000-0005-0000-0000-000091AF0000}"/>
    <cellStyle name="Normal 47 3" xfId="58005" xr:uid="{00000000-0005-0000-0000-000092AF0000}"/>
    <cellStyle name="Normal 47_Sheet1" xfId="42610" xr:uid="{00000000-0005-0000-0000-000093AF0000}"/>
    <cellStyle name="Normal 48" xfId="646" xr:uid="{00000000-0005-0000-0000-000094AF0000}"/>
    <cellStyle name="Normal 48 2" xfId="2902" xr:uid="{00000000-0005-0000-0000-000095AF0000}"/>
    <cellStyle name="Normal 48 3" xfId="2903" xr:uid="{00000000-0005-0000-0000-000096AF0000}"/>
    <cellStyle name="Normal 48 4" xfId="58006" xr:uid="{00000000-0005-0000-0000-000097AF0000}"/>
    <cellStyle name="Normal 49" xfId="647" xr:uid="{00000000-0005-0000-0000-000098AF0000}"/>
    <cellStyle name="Normal 49 2" xfId="2904" xr:uid="{00000000-0005-0000-0000-000099AF0000}"/>
    <cellStyle name="Normal 49 3" xfId="58007" xr:uid="{00000000-0005-0000-0000-00009AAF0000}"/>
    <cellStyle name="Normal 49_Sheet1" xfId="42611" xr:uid="{00000000-0005-0000-0000-00009BAF0000}"/>
    <cellStyle name="Normal 5" xfId="310" xr:uid="{00000000-0005-0000-0000-00009CAF0000}"/>
    <cellStyle name="Normal 5 2" xfId="648" xr:uid="{00000000-0005-0000-0000-00009DAF0000}"/>
    <cellStyle name="Normal 5 2 2" xfId="2905" xr:uid="{00000000-0005-0000-0000-00009EAF0000}"/>
    <cellStyle name="Normal 5 2 3" xfId="2906" xr:uid="{00000000-0005-0000-0000-00009FAF0000}"/>
    <cellStyle name="Normal 5 2 4" xfId="42612" xr:uid="{00000000-0005-0000-0000-0000A0AF0000}"/>
    <cellStyle name="Normal 5 2 5" xfId="42613" xr:uid="{00000000-0005-0000-0000-0000A1AF0000}"/>
    <cellStyle name="Normal 5 2 6" xfId="42614" xr:uid="{00000000-0005-0000-0000-0000A2AF0000}"/>
    <cellStyle name="Normal 5 2 7" xfId="42615" xr:uid="{00000000-0005-0000-0000-0000A3AF0000}"/>
    <cellStyle name="Normal 5 2 8" xfId="58008" xr:uid="{00000000-0005-0000-0000-0000A4AF0000}"/>
    <cellStyle name="Normal 5 2_Sheet1" xfId="42616" xr:uid="{00000000-0005-0000-0000-0000A5AF0000}"/>
    <cellStyle name="Normal 5 3" xfId="778" xr:uid="{00000000-0005-0000-0000-0000A6AF0000}"/>
    <cellStyle name="Normal 5 4" xfId="58009" xr:uid="{00000000-0005-0000-0000-0000A7AF0000}"/>
    <cellStyle name="Normal 5 4 2" xfId="58010" xr:uid="{00000000-0005-0000-0000-0000A8AF0000}"/>
    <cellStyle name="Normal 5 5" xfId="58011" xr:uid="{00000000-0005-0000-0000-0000A9AF0000}"/>
    <cellStyle name="Normal 5_AIR &amp; RMS Import and Result Template_2012ATL EX SU" xfId="2907" xr:uid="{00000000-0005-0000-0000-0000AAAF0000}"/>
    <cellStyle name="Normal 50" xfId="649" xr:uid="{00000000-0005-0000-0000-0000ABAF0000}"/>
    <cellStyle name="Normal 50 2" xfId="2908" xr:uid="{00000000-0005-0000-0000-0000ACAF0000}"/>
    <cellStyle name="Normal 50 3" xfId="58012" xr:uid="{00000000-0005-0000-0000-0000ADAF0000}"/>
    <cellStyle name="Normal 50_Sheet1" xfId="42617" xr:uid="{00000000-0005-0000-0000-0000AEAF0000}"/>
    <cellStyle name="Normal 51" xfId="650" xr:uid="{00000000-0005-0000-0000-0000AFAF0000}"/>
    <cellStyle name="Normal 51 2" xfId="2909" xr:uid="{00000000-0005-0000-0000-0000B0AF0000}"/>
    <cellStyle name="Normal 51 3" xfId="58013" xr:uid="{00000000-0005-0000-0000-0000B1AF0000}"/>
    <cellStyle name="Normal 51_Sheet1" xfId="42618" xr:uid="{00000000-0005-0000-0000-0000B2AF0000}"/>
    <cellStyle name="Normal 52" xfId="651" xr:uid="{00000000-0005-0000-0000-0000B3AF0000}"/>
    <cellStyle name="Normal 52 2" xfId="2910" xr:uid="{00000000-0005-0000-0000-0000B4AF0000}"/>
    <cellStyle name="Normal 52 2 2" xfId="2911" xr:uid="{00000000-0005-0000-0000-0000B5AF0000}"/>
    <cellStyle name="Normal 52 2 3" xfId="2912" xr:uid="{00000000-0005-0000-0000-0000B6AF0000}"/>
    <cellStyle name="Normal 52 3" xfId="2913" xr:uid="{00000000-0005-0000-0000-0000B7AF0000}"/>
    <cellStyle name="Normal 52_Sheet1" xfId="42619" xr:uid="{00000000-0005-0000-0000-0000B8AF0000}"/>
    <cellStyle name="Normal 53" xfId="652" xr:uid="{00000000-0005-0000-0000-0000B9AF0000}"/>
    <cellStyle name="Normal 53 10" xfId="58014" xr:uid="{00000000-0005-0000-0000-0000BAAF0000}"/>
    <cellStyle name="Normal 53 2" xfId="653" xr:uid="{00000000-0005-0000-0000-0000BBAF0000}"/>
    <cellStyle name="Normal 53 2 2" xfId="2914" xr:uid="{00000000-0005-0000-0000-0000BCAF0000}"/>
    <cellStyle name="Normal 53 2 3" xfId="2915" xr:uid="{00000000-0005-0000-0000-0000BDAF0000}"/>
    <cellStyle name="Normal 53 3" xfId="1088" xr:uid="{00000000-0005-0000-0000-0000BEAF0000}"/>
    <cellStyle name="Normal 53 3 2" xfId="1585" xr:uid="{00000000-0005-0000-0000-0000BFAF0000}"/>
    <cellStyle name="Normal 53 3 2 2" xfId="1815" xr:uid="{00000000-0005-0000-0000-0000C0AF0000}"/>
    <cellStyle name="Normal 53 3 2 2 2" xfId="3416" xr:uid="{00000000-0005-0000-0000-0000C1AF0000}"/>
    <cellStyle name="Normal 53 3 2 2 2 2" xfId="42620" xr:uid="{00000000-0005-0000-0000-0000C2AF0000}"/>
    <cellStyle name="Normal 53 3 2 2 2 3" xfId="58015" xr:uid="{00000000-0005-0000-0000-0000C3AF0000}"/>
    <cellStyle name="Normal 53 3 2 2 2_Sheet1" xfId="42621" xr:uid="{00000000-0005-0000-0000-0000C4AF0000}"/>
    <cellStyle name="Normal 53 3 2 2 3" xfId="42622" xr:uid="{00000000-0005-0000-0000-0000C5AF0000}"/>
    <cellStyle name="Normal 53 3 2 2 4" xfId="58016" xr:uid="{00000000-0005-0000-0000-0000C6AF0000}"/>
    <cellStyle name="Normal 53 3 2 2_Sheet1" xfId="42623" xr:uid="{00000000-0005-0000-0000-0000C7AF0000}"/>
    <cellStyle name="Normal 53 3 2 3" xfId="3193" xr:uid="{00000000-0005-0000-0000-0000C8AF0000}"/>
    <cellStyle name="Normal 53 3 2 3 2" xfId="42624" xr:uid="{00000000-0005-0000-0000-0000C9AF0000}"/>
    <cellStyle name="Normal 53 3 2 3 3" xfId="58017" xr:uid="{00000000-0005-0000-0000-0000CAAF0000}"/>
    <cellStyle name="Normal 53 3 2 3_Sheet1" xfId="42625" xr:uid="{00000000-0005-0000-0000-0000CBAF0000}"/>
    <cellStyle name="Normal 53 3 2 4" xfId="42626" xr:uid="{00000000-0005-0000-0000-0000CCAF0000}"/>
    <cellStyle name="Normal 53 3 2 5" xfId="58018" xr:uid="{00000000-0005-0000-0000-0000CDAF0000}"/>
    <cellStyle name="Normal 53 3 2_Sheet1" xfId="42627" xr:uid="{00000000-0005-0000-0000-0000CEAF0000}"/>
    <cellStyle name="Normal 53 3 3" xfId="1679" xr:uid="{00000000-0005-0000-0000-0000CFAF0000}"/>
    <cellStyle name="Normal 53 3 3 2" xfId="3282" xr:uid="{00000000-0005-0000-0000-0000D0AF0000}"/>
    <cellStyle name="Normal 53 3 3 2 2" xfId="42628" xr:uid="{00000000-0005-0000-0000-0000D1AF0000}"/>
    <cellStyle name="Normal 53 3 3 2 3" xfId="58019" xr:uid="{00000000-0005-0000-0000-0000D2AF0000}"/>
    <cellStyle name="Normal 53 3 3 2_Sheet1" xfId="42629" xr:uid="{00000000-0005-0000-0000-0000D3AF0000}"/>
    <cellStyle name="Normal 53 3 3 3" xfId="42630" xr:uid="{00000000-0005-0000-0000-0000D4AF0000}"/>
    <cellStyle name="Normal 53 3 3 4" xfId="58020" xr:uid="{00000000-0005-0000-0000-0000D5AF0000}"/>
    <cellStyle name="Normal 53 3 3_Sheet1" xfId="42631" xr:uid="{00000000-0005-0000-0000-0000D6AF0000}"/>
    <cellStyle name="Normal 53 3 4" xfId="1923" xr:uid="{00000000-0005-0000-0000-0000D7AF0000}"/>
    <cellStyle name="Normal 53 3 4 2" xfId="3523" xr:uid="{00000000-0005-0000-0000-0000D8AF0000}"/>
    <cellStyle name="Normal 53 3 4 2 2" xfId="42632" xr:uid="{00000000-0005-0000-0000-0000D9AF0000}"/>
    <cellStyle name="Normal 53 3 4 2 3" xfId="58021" xr:uid="{00000000-0005-0000-0000-0000DAAF0000}"/>
    <cellStyle name="Normal 53 3 4 2_Sheet1" xfId="42633" xr:uid="{00000000-0005-0000-0000-0000DBAF0000}"/>
    <cellStyle name="Normal 53 3 4 3" xfId="42634" xr:uid="{00000000-0005-0000-0000-0000DCAF0000}"/>
    <cellStyle name="Normal 53 3 4 4" xfId="58022" xr:uid="{00000000-0005-0000-0000-0000DDAF0000}"/>
    <cellStyle name="Normal 53 3 4_Sheet1" xfId="42635" xr:uid="{00000000-0005-0000-0000-0000DEAF0000}"/>
    <cellStyle name="Normal 53 3 5" xfId="2015" xr:uid="{00000000-0005-0000-0000-0000DFAF0000}"/>
    <cellStyle name="Normal 53 3 5 2" xfId="42636" xr:uid="{00000000-0005-0000-0000-0000E0AF0000}"/>
    <cellStyle name="Normal 53 3 5 3" xfId="58023" xr:uid="{00000000-0005-0000-0000-0000E1AF0000}"/>
    <cellStyle name="Normal 53 3 5_Sheet1" xfId="42637" xr:uid="{00000000-0005-0000-0000-0000E2AF0000}"/>
    <cellStyle name="Normal 53 3 6" xfId="42638" xr:uid="{00000000-0005-0000-0000-0000E3AF0000}"/>
    <cellStyle name="Normal 53 3 7" xfId="58024" xr:uid="{00000000-0005-0000-0000-0000E4AF0000}"/>
    <cellStyle name="Normal 53 3_Sheet1" xfId="42639" xr:uid="{00000000-0005-0000-0000-0000E5AF0000}"/>
    <cellStyle name="Normal 53 4" xfId="1187" xr:uid="{00000000-0005-0000-0000-0000E6AF0000}"/>
    <cellStyle name="Normal 53 4 2" xfId="1724" xr:uid="{00000000-0005-0000-0000-0000E7AF0000}"/>
    <cellStyle name="Normal 53 4 2 2" xfId="3326" xr:uid="{00000000-0005-0000-0000-0000E8AF0000}"/>
    <cellStyle name="Normal 53 4 2 2 2" xfId="42640" xr:uid="{00000000-0005-0000-0000-0000E9AF0000}"/>
    <cellStyle name="Normal 53 4 2 2 3" xfId="58025" xr:uid="{00000000-0005-0000-0000-0000EAAF0000}"/>
    <cellStyle name="Normal 53 4 2 2_Sheet1" xfId="42641" xr:uid="{00000000-0005-0000-0000-0000EBAF0000}"/>
    <cellStyle name="Normal 53 4 2 3" xfId="42642" xr:uid="{00000000-0005-0000-0000-0000ECAF0000}"/>
    <cellStyle name="Normal 53 4 2 4" xfId="58026" xr:uid="{00000000-0005-0000-0000-0000EDAF0000}"/>
    <cellStyle name="Normal 53 4 2_Sheet1" xfId="42643" xr:uid="{00000000-0005-0000-0000-0000EEAF0000}"/>
    <cellStyle name="Normal 53 4 3" xfId="2916" xr:uid="{00000000-0005-0000-0000-0000EFAF0000}"/>
    <cellStyle name="Normal 53 4 3 2" xfId="42644" xr:uid="{00000000-0005-0000-0000-0000F0AF0000}"/>
    <cellStyle name="Normal 53 4 3 3" xfId="58027" xr:uid="{00000000-0005-0000-0000-0000F1AF0000}"/>
    <cellStyle name="Normal 53 4 3_Sheet1" xfId="42645" xr:uid="{00000000-0005-0000-0000-0000F2AF0000}"/>
    <cellStyle name="Normal 53 4 4" xfId="42646" xr:uid="{00000000-0005-0000-0000-0000F3AF0000}"/>
    <cellStyle name="Normal 53 4 5" xfId="58028" xr:uid="{00000000-0005-0000-0000-0000F4AF0000}"/>
    <cellStyle name="Normal 53 4_Sheet1" xfId="42647" xr:uid="{00000000-0005-0000-0000-0000F5AF0000}"/>
    <cellStyle name="Normal 53 5" xfId="1536" xr:uid="{00000000-0005-0000-0000-0000F6AF0000}"/>
    <cellStyle name="Normal 53 5 2" xfId="1769" xr:uid="{00000000-0005-0000-0000-0000F7AF0000}"/>
    <cellStyle name="Normal 53 5 2 2" xfId="3371" xr:uid="{00000000-0005-0000-0000-0000F8AF0000}"/>
    <cellStyle name="Normal 53 5 2 2 2" xfId="42648" xr:uid="{00000000-0005-0000-0000-0000F9AF0000}"/>
    <cellStyle name="Normal 53 5 2 2 3" xfId="58029" xr:uid="{00000000-0005-0000-0000-0000FAAF0000}"/>
    <cellStyle name="Normal 53 5 2 2_Sheet1" xfId="42649" xr:uid="{00000000-0005-0000-0000-0000FBAF0000}"/>
    <cellStyle name="Normal 53 5 2 3" xfId="42650" xr:uid="{00000000-0005-0000-0000-0000FCAF0000}"/>
    <cellStyle name="Normal 53 5 2 4" xfId="58030" xr:uid="{00000000-0005-0000-0000-0000FDAF0000}"/>
    <cellStyle name="Normal 53 5 2_Sheet1" xfId="42651" xr:uid="{00000000-0005-0000-0000-0000FEAF0000}"/>
    <cellStyle name="Normal 53 5 3" xfId="2917" xr:uid="{00000000-0005-0000-0000-0000FFAF0000}"/>
    <cellStyle name="Normal 53 5 3 2" xfId="42652" xr:uid="{00000000-0005-0000-0000-000000B00000}"/>
    <cellStyle name="Normal 53 5 3 3" xfId="58031" xr:uid="{00000000-0005-0000-0000-000001B00000}"/>
    <cellStyle name="Normal 53 5 3_Sheet1" xfId="42653" xr:uid="{00000000-0005-0000-0000-000002B00000}"/>
    <cellStyle name="Normal 53 5 4" xfId="42654" xr:uid="{00000000-0005-0000-0000-000003B00000}"/>
    <cellStyle name="Normal 53 5 5" xfId="58032" xr:uid="{00000000-0005-0000-0000-000004B00000}"/>
    <cellStyle name="Normal 53 5_Sheet1" xfId="42655" xr:uid="{00000000-0005-0000-0000-000005B00000}"/>
    <cellStyle name="Normal 53 6" xfId="1634" xr:uid="{00000000-0005-0000-0000-000006B00000}"/>
    <cellStyle name="Normal 53 6 2" xfId="3238" xr:uid="{00000000-0005-0000-0000-000007B00000}"/>
    <cellStyle name="Normal 53 6 2 2" xfId="42656" xr:uid="{00000000-0005-0000-0000-000008B00000}"/>
    <cellStyle name="Normal 53 6 2 3" xfId="58033" xr:uid="{00000000-0005-0000-0000-000009B00000}"/>
    <cellStyle name="Normal 53 6 2_Sheet1" xfId="42657" xr:uid="{00000000-0005-0000-0000-00000AB00000}"/>
    <cellStyle name="Normal 53 6 3" xfId="42658" xr:uid="{00000000-0005-0000-0000-00000BB00000}"/>
    <cellStyle name="Normal 53 6 4" xfId="42659" xr:uid="{00000000-0005-0000-0000-00000CB00000}"/>
    <cellStyle name="Normal 53 6 5" xfId="58034" xr:uid="{00000000-0005-0000-0000-00000DB00000}"/>
    <cellStyle name="Normal 53 6_Sheet1" xfId="42660" xr:uid="{00000000-0005-0000-0000-00000EB00000}"/>
    <cellStyle name="Normal 53 7" xfId="1922" xr:uid="{00000000-0005-0000-0000-00000FB00000}"/>
    <cellStyle name="Normal 53 7 2" xfId="3522" xr:uid="{00000000-0005-0000-0000-000010B00000}"/>
    <cellStyle name="Normal 53 7 2 2" xfId="42661" xr:uid="{00000000-0005-0000-0000-000011B00000}"/>
    <cellStyle name="Normal 53 7 2 3" xfId="58035" xr:uid="{00000000-0005-0000-0000-000012B00000}"/>
    <cellStyle name="Normal 53 7 2_Sheet1" xfId="42662" xr:uid="{00000000-0005-0000-0000-000013B00000}"/>
    <cellStyle name="Normal 53 7 3" xfId="42663" xr:uid="{00000000-0005-0000-0000-000014B00000}"/>
    <cellStyle name="Normal 53 7 4" xfId="58036" xr:uid="{00000000-0005-0000-0000-000015B00000}"/>
    <cellStyle name="Normal 53 7_Sheet1" xfId="42664" xr:uid="{00000000-0005-0000-0000-000016B00000}"/>
    <cellStyle name="Normal 53 8" xfId="1956" xr:uid="{00000000-0005-0000-0000-000017B00000}"/>
    <cellStyle name="Normal 53 8 2" xfId="42665" xr:uid="{00000000-0005-0000-0000-000018B00000}"/>
    <cellStyle name="Normal 53 8 3" xfId="58037" xr:uid="{00000000-0005-0000-0000-000019B00000}"/>
    <cellStyle name="Normal 53 8_Sheet1" xfId="42666" xr:uid="{00000000-0005-0000-0000-00001AB00000}"/>
    <cellStyle name="Normal 53 9" xfId="42667" xr:uid="{00000000-0005-0000-0000-00001BB00000}"/>
    <cellStyle name="Normal 53_Sheet1" xfId="42668" xr:uid="{00000000-0005-0000-0000-00001CB00000}"/>
    <cellStyle name="Normal 54" xfId="713" xr:uid="{00000000-0005-0000-0000-00001DB00000}"/>
    <cellStyle name="Normal 54 2" xfId="1089" xr:uid="{00000000-0005-0000-0000-00001EB00000}"/>
    <cellStyle name="Normal 54 2 2" xfId="1586" xr:uid="{00000000-0005-0000-0000-00001FB00000}"/>
    <cellStyle name="Normal 54 2 2 2" xfId="1816" xr:uid="{00000000-0005-0000-0000-000020B00000}"/>
    <cellStyle name="Normal 54 2 2 2 2" xfId="3417" xr:uid="{00000000-0005-0000-0000-000021B00000}"/>
    <cellStyle name="Normal 54 2 2 2 2 2" xfId="42669" xr:uid="{00000000-0005-0000-0000-000022B00000}"/>
    <cellStyle name="Normal 54 2 2 2 2 3" xfId="58038" xr:uid="{00000000-0005-0000-0000-000023B00000}"/>
    <cellStyle name="Normal 54 2 2 2 2_Sheet1" xfId="42670" xr:uid="{00000000-0005-0000-0000-000024B00000}"/>
    <cellStyle name="Normal 54 2 2 2 3" xfId="42671" xr:uid="{00000000-0005-0000-0000-000025B00000}"/>
    <cellStyle name="Normal 54 2 2 2 4" xfId="58039" xr:uid="{00000000-0005-0000-0000-000026B00000}"/>
    <cellStyle name="Normal 54 2 2 2_Sheet1" xfId="42672" xr:uid="{00000000-0005-0000-0000-000027B00000}"/>
    <cellStyle name="Normal 54 2 2 3" xfId="3194" xr:uid="{00000000-0005-0000-0000-000028B00000}"/>
    <cellStyle name="Normal 54 2 2 3 2" xfId="42673" xr:uid="{00000000-0005-0000-0000-000029B00000}"/>
    <cellStyle name="Normal 54 2 2 3 3" xfId="58040" xr:uid="{00000000-0005-0000-0000-00002AB00000}"/>
    <cellStyle name="Normal 54 2 2 3_Sheet1" xfId="42674" xr:uid="{00000000-0005-0000-0000-00002BB00000}"/>
    <cellStyle name="Normal 54 2 2 4" xfId="2918" xr:uid="{00000000-0005-0000-0000-00002CB00000}"/>
    <cellStyle name="Normal 54 2 3" xfId="1680" xr:uid="{00000000-0005-0000-0000-00002DB00000}"/>
    <cellStyle name="Normal 54 2 3 2" xfId="3283" xr:uid="{00000000-0005-0000-0000-00002EB00000}"/>
    <cellStyle name="Normal 54 2 3 2 2" xfId="42675" xr:uid="{00000000-0005-0000-0000-00002FB00000}"/>
    <cellStyle name="Normal 54 2 3 2 3" xfId="58041" xr:uid="{00000000-0005-0000-0000-000030B00000}"/>
    <cellStyle name="Normal 54 2 3 2_Sheet1" xfId="42676" xr:uid="{00000000-0005-0000-0000-000031B00000}"/>
    <cellStyle name="Normal 54 2 3 3" xfId="2919" xr:uid="{00000000-0005-0000-0000-000032B00000}"/>
    <cellStyle name="Normal 54 2 4" xfId="1925" xr:uid="{00000000-0005-0000-0000-000033B00000}"/>
    <cellStyle name="Normal 54 2 4 2" xfId="2920" xr:uid="{00000000-0005-0000-0000-000034B00000}"/>
    <cellStyle name="Normal 54 2 4 2 2" xfId="42677" xr:uid="{00000000-0005-0000-0000-000035B00000}"/>
    <cellStyle name="Normal 54 2 4 2 3" xfId="58042" xr:uid="{00000000-0005-0000-0000-000036B00000}"/>
    <cellStyle name="Normal 54 2 4 2_Sheet1" xfId="42678" xr:uid="{00000000-0005-0000-0000-000037B00000}"/>
    <cellStyle name="Normal 54 2 4 3" xfId="42679" xr:uid="{00000000-0005-0000-0000-000038B00000}"/>
    <cellStyle name="Normal 54 2 4 4" xfId="58043" xr:uid="{00000000-0005-0000-0000-000039B00000}"/>
    <cellStyle name="Normal 54 2 4_Sheet1" xfId="42680" xr:uid="{00000000-0005-0000-0000-00003AB00000}"/>
    <cellStyle name="Normal 54 2 5" xfId="2017" xr:uid="{00000000-0005-0000-0000-00003BB00000}"/>
    <cellStyle name="Normal 54 2 5 2" xfId="42681" xr:uid="{00000000-0005-0000-0000-00003CB00000}"/>
    <cellStyle name="Normal 54 2 5 3" xfId="58044" xr:uid="{00000000-0005-0000-0000-00003DB00000}"/>
    <cellStyle name="Normal 54 2 5_Sheet1" xfId="42682" xr:uid="{00000000-0005-0000-0000-00003EB00000}"/>
    <cellStyle name="Normal 54 2 6" xfId="42683" xr:uid="{00000000-0005-0000-0000-00003FB00000}"/>
    <cellStyle name="Normal 54 2 7" xfId="58045" xr:uid="{00000000-0005-0000-0000-000040B00000}"/>
    <cellStyle name="Normal 54 2_Sheet1" xfId="42684" xr:uid="{00000000-0005-0000-0000-000041B00000}"/>
    <cellStyle name="Normal 54 3" xfId="1195" xr:uid="{00000000-0005-0000-0000-000042B00000}"/>
    <cellStyle name="Normal 54 3 2" xfId="1725" xr:uid="{00000000-0005-0000-0000-000043B00000}"/>
    <cellStyle name="Normal 54 3 2 2" xfId="3327" xr:uid="{00000000-0005-0000-0000-000044B00000}"/>
    <cellStyle name="Normal 54 3 2 2 2" xfId="42685" xr:uid="{00000000-0005-0000-0000-000045B00000}"/>
    <cellStyle name="Normal 54 3 2 2 3" xfId="58046" xr:uid="{00000000-0005-0000-0000-000046B00000}"/>
    <cellStyle name="Normal 54 3 2 2_Sheet1" xfId="42686" xr:uid="{00000000-0005-0000-0000-000047B00000}"/>
    <cellStyle name="Normal 54 3 2 3" xfId="42687" xr:uid="{00000000-0005-0000-0000-000048B00000}"/>
    <cellStyle name="Normal 54 3 2 4" xfId="58047" xr:uid="{00000000-0005-0000-0000-000049B00000}"/>
    <cellStyle name="Normal 54 3 2_Sheet1" xfId="42688" xr:uid="{00000000-0005-0000-0000-00004AB00000}"/>
    <cellStyle name="Normal 54 3 3" xfId="2921" xr:uid="{00000000-0005-0000-0000-00004BB00000}"/>
    <cellStyle name="Normal 54 3 3 2" xfId="42689" xr:uid="{00000000-0005-0000-0000-00004CB00000}"/>
    <cellStyle name="Normal 54 3 3 3" xfId="58048" xr:uid="{00000000-0005-0000-0000-00004DB00000}"/>
    <cellStyle name="Normal 54 3 3_Sheet1" xfId="42690" xr:uid="{00000000-0005-0000-0000-00004EB00000}"/>
    <cellStyle name="Normal 54 3 4" xfId="42691" xr:uid="{00000000-0005-0000-0000-00004FB00000}"/>
    <cellStyle name="Normal 54 3 5" xfId="58049" xr:uid="{00000000-0005-0000-0000-000050B00000}"/>
    <cellStyle name="Normal 54 3_Sheet1" xfId="42692" xr:uid="{00000000-0005-0000-0000-000051B00000}"/>
    <cellStyle name="Normal 54 4" xfId="1537" xr:uid="{00000000-0005-0000-0000-000052B00000}"/>
    <cellStyle name="Normal 54 4 2" xfId="1770" xr:uid="{00000000-0005-0000-0000-000053B00000}"/>
    <cellStyle name="Normal 54 4 2 2" xfId="3372" xr:uid="{00000000-0005-0000-0000-000054B00000}"/>
    <cellStyle name="Normal 54 4 2 2 2" xfId="42693" xr:uid="{00000000-0005-0000-0000-000055B00000}"/>
    <cellStyle name="Normal 54 4 2 2 3" xfId="58050" xr:uid="{00000000-0005-0000-0000-000056B00000}"/>
    <cellStyle name="Normal 54 4 2 2_Sheet1" xfId="42694" xr:uid="{00000000-0005-0000-0000-000057B00000}"/>
    <cellStyle name="Normal 54 4 2 3" xfId="42695" xr:uid="{00000000-0005-0000-0000-000058B00000}"/>
    <cellStyle name="Normal 54 4 2 4" xfId="58051" xr:uid="{00000000-0005-0000-0000-000059B00000}"/>
    <cellStyle name="Normal 54 4 2_Sheet1" xfId="42696" xr:uid="{00000000-0005-0000-0000-00005AB00000}"/>
    <cellStyle name="Normal 54 4 3" xfId="3148" xr:uid="{00000000-0005-0000-0000-00005BB00000}"/>
    <cellStyle name="Normal 54 4 3 2" xfId="42697" xr:uid="{00000000-0005-0000-0000-00005CB00000}"/>
    <cellStyle name="Normal 54 4 3 3" xfId="58052" xr:uid="{00000000-0005-0000-0000-00005DB00000}"/>
    <cellStyle name="Normal 54 4 3_Sheet1" xfId="42698" xr:uid="{00000000-0005-0000-0000-00005EB00000}"/>
    <cellStyle name="Normal 54 4 4" xfId="42699" xr:uid="{00000000-0005-0000-0000-00005FB00000}"/>
    <cellStyle name="Normal 54 4 5" xfId="58053" xr:uid="{00000000-0005-0000-0000-000060B00000}"/>
    <cellStyle name="Normal 54 4_Sheet1" xfId="42700" xr:uid="{00000000-0005-0000-0000-000061B00000}"/>
    <cellStyle name="Normal 54 5" xfId="1635" xr:uid="{00000000-0005-0000-0000-000062B00000}"/>
    <cellStyle name="Normal 54 5 2" xfId="3239" xr:uid="{00000000-0005-0000-0000-000063B00000}"/>
    <cellStyle name="Normal 54 5 2 2" xfId="42701" xr:uid="{00000000-0005-0000-0000-000064B00000}"/>
    <cellStyle name="Normal 54 5 2 3" xfId="58054" xr:uid="{00000000-0005-0000-0000-000065B00000}"/>
    <cellStyle name="Normal 54 5 2_Sheet1" xfId="42702" xr:uid="{00000000-0005-0000-0000-000066B00000}"/>
    <cellStyle name="Normal 54 5 3" xfId="42703" xr:uid="{00000000-0005-0000-0000-000067B00000}"/>
    <cellStyle name="Normal 54 5 4" xfId="58055" xr:uid="{00000000-0005-0000-0000-000068B00000}"/>
    <cellStyle name="Normal 54 5_Sheet1" xfId="42704" xr:uid="{00000000-0005-0000-0000-000069B00000}"/>
    <cellStyle name="Normal 54 6" xfId="1924" xr:uid="{00000000-0005-0000-0000-00006AB00000}"/>
    <cellStyle name="Normal 54 6 2" xfId="3524" xr:uid="{00000000-0005-0000-0000-00006BB00000}"/>
    <cellStyle name="Normal 54 6 2 2" xfId="42705" xr:uid="{00000000-0005-0000-0000-00006CB00000}"/>
    <cellStyle name="Normal 54 6 2 3" xfId="58056" xr:uid="{00000000-0005-0000-0000-00006DB00000}"/>
    <cellStyle name="Normal 54 6 2_Sheet1" xfId="42706" xr:uid="{00000000-0005-0000-0000-00006EB00000}"/>
    <cellStyle name="Normal 54 6 3" xfId="42707" xr:uid="{00000000-0005-0000-0000-00006FB00000}"/>
    <cellStyle name="Normal 54 6 4" xfId="58057" xr:uid="{00000000-0005-0000-0000-000070B00000}"/>
    <cellStyle name="Normal 54 6_Sheet1" xfId="42708" xr:uid="{00000000-0005-0000-0000-000071B00000}"/>
    <cellStyle name="Normal 54 7" xfId="2016" xr:uid="{00000000-0005-0000-0000-000072B00000}"/>
    <cellStyle name="Normal 54 7 2" xfId="42709" xr:uid="{00000000-0005-0000-0000-000073B00000}"/>
    <cellStyle name="Normal 54 7 3" xfId="58058" xr:uid="{00000000-0005-0000-0000-000074B00000}"/>
    <cellStyle name="Normal 54 7_Sheet1" xfId="42710" xr:uid="{00000000-0005-0000-0000-000075B00000}"/>
    <cellStyle name="Normal 54 8" xfId="58059" xr:uid="{00000000-0005-0000-0000-000076B00000}"/>
    <cellStyle name="Normal 54_Sheet1" xfId="42711" xr:uid="{00000000-0005-0000-0000-000077B00000}"/>
    <cellStyle name="Normal 55" xfId="786" xr:uid="{00000000-0005-0000-0000-000078B00000}"/>
    <cellStyle name="Normal 55 2" xfId="1117" xr:uid="{00000000-0005-0000-0000-000079B00000}"/>
    <cellStyle name="Normal 55 2 2" xfId="1614" xr:uid="{00000000-0005-0000-0000-00007AB00000}"/>
    <cellStyle name="Normal 55 2 2 2" xfId="1844" xr:uid="{00000000-0005-0000-0000-00007BB00000}"/>
    <cellStyle name="Normal 55 2 2 2 2" xfId="3445" xr:uid="{00000000-0005-0000-0000-00007CB00000}"/>
    <cellStyle name="Normal 55 2 2 2 2 2" xfId="42712" xr:uid="{00000000-0005-0000-0000-00007DB00000}"/>
    <cellStyle name="Normal 55 2 2 2 2 3" xfId="58060" xr:uid="{00000000-0005-0000-0000-00007EB00000}"/>
    <cellStyle name="Normal 55 2 2 2 2_Sheet1" xfId="42713" xr:uid="{00000000-0005-0000-0000-00007FB00000}"/>
    <cellStyle name="Normal 55 2 2 2 3" xfId="42714" xr:uid="{00000000-0005-0000-0000-000080B00000}"/>
    <cellStyle name="Normal 55 2 2 2 4" xfId="58061" xr:uid="{00000000-0005-0000-0000-000081B00000}"/>
    <cellStyle name="Normal 55 2 2 2_Sheet1" xfId="42715" xr:uid="{00000000-0005-0000-0000-000082B00000}"/>
    <cellStyle name="Normal 55 2 2 3" xfId="3222" xr:uid="{00000000-0005-0000-0000-000083B00000}"/>
    <cellStyle name="Normal 55 2 2 3 2" xfId="42716" xr:uid="{00000000-0005-0000-0000-000084B00000}"/>
    <cellStyle name="Normal 55 2 2 3 3" xfId="58062" xr:uid="{00000000-0005-0000-0000-000085B00000}"/>
    <cellStyle name="Normal 55 2 2 3_Sheet1" xfId="42717" xr:uid="{00000000-0005-0000-0000-000086B00000}"/>
    <cellStyle name="Normal 55 2 2 4" xfId="2922" xr:uid="{00000000-0005-0000-0000-000087B00000}"/>
    <cellStyle name="Normal 55 2 3" xfId="1708" xr:uid="{00000000-0005-0000-0000-000088B00000}"/>
    <cellStyle name="Normal 55 2 3 2" xfId="3311" xr:uid="{00000000-0005-0000-0000-000089B00000}"/>
    <cellStyle name="Normal 55 2 3 2 2" xfId="42718" xr:uid="{00000000-0005-0000-0000-00008AB00000}"/>
    <cellStyle name="Normal 55 2 3 2 3" xfId="58063" xr:uid="{00000000-0005-0000-0000-00008BB00000}"/>
    <cellStyle name="Normal 55 2 3 2_Sheet1" xfId="42719" xr:uid="{00000000-0005-0000-0000-00008CB00000}"/>
    <cellStyle name="Normal 55 2 3 3" xfId="2923" xr:uid="{00000000-0005-0000-0000-00008DB00000}"/>
    <cellStyle name="Normal 55 2 4" xfId="1927" xr:uid="{00000000-0005-0000-0000-00008EB00000}"/>
    <cellStyle name="Normal 55 2 4 2" xfId="2924" xr:uid="{00000000-0005-0000-0000-00008FB00000}"/>
    <cellStyle name="Normal 55 2 4 2 2" xfId="42720" xr:uid="{00000000-0005-0000-0000-000090B00000}"/>
    <cellStyle name="Normal 55 2 4 2 3" xfId="58064" xr:uid="{00000000-0005-0000-0000-000091B00000}"/>
    <cellStyle name="Normal 55 2 4 2_Sheet1" xfId="42721" xr:uid="{00000000-0005-0000-0000-000092B00000}"/>
    <cellStyle name="Normal 55 2 4 3" xfId="42722" xr:uid="{00000000-0005-0000-0000-000093B00000}"/>
    <cellStyle name="Normal 55 2 4 4" xfId="58065" xr:uid="{00000000-0005-0000-0000-000094B00000}"/>
    <cellStyle name="Normal 55 2 4_Sheet1" xfId="42723" xr:uid="{00000000-0005-0000-0000-000095B00000}"/>
    <cellStyle name="Normal 55 2 5" xfId="2019" xr:uid="{00000000-0005-0000-0000-000096B00000}"/>
    <cellStyle name="Normal 55 2 5 2" xfId="42724" xr:uid="{00000000-0005-0000-0000-000097B00000}"/>
    <cellStyle name="Normal 55 2 5 3" xfId="58066" xr:uid="{00000000-0005-0000-0000-000098B00000}"/>
    <cellStyle name="Normal 55 2 5_Sheet1" xfId="42725" xr:uid="{00000000-0005-0000-0000-000099B00000}"/>
    <cellStyle name="Normal 55 2 6" xfId="42726" xr:uid="{00000000-0005-0000-0000-00009AB00000}"/>
    <cellStyle name="Normal 55 2 7" xfId="58067" xr:uid="{00000000-0005-0000-0000-00009BB00000}"/>
    <cellStyle name="Normal 55 2_Sheet1" xfId="42727" xr:uid="{00000000-0005-0000-0000-00009CB00000}"/>
    <cellStyle name="Normal 55 3" xfId="1227" xr:uid="{00000000-0005-0000-0000-00009DB00000}"/>
    <cellStyle name="Normal 55 3 2" xfId="1753" xr:uid="{00000000-0005-0000-0000-00009EB00000}"/>
    <cellStyle name="Normal 55 3 2 2" xfId="3355" xr:uid="{00000000-0005-0000-0000-00009FB00000}"/>
    <cellStyle name="Normal 55 3 2 2 2" xfId="42728" xr:uid="{00000000-0005-0000-0000-0000A0B00000}"/>
    <cellStyle name="Normal 55 3 2 2 3" xfId="58068" xr:uid="{00000000-0005-0000-0000-0000A1B00000}"/>
    <cellStyle name="Normal 55 3 2 2_Sheet1" xfId="42729" xr:uid="{00000000-0005-0000-0000-0000A2B00000}"/>
    <cellStyle name="Normal 55 3 2 3" xfId="42730" xr:uid="{00000000-0005-0000-0000-0000A3B00000}"/>
    <cellStyle name="Normal 55 3 2 4" xfId="58069" xr:uid="{00000000-0005-0000-0000-0000A4B00000}"/>
    <cellStyle name="Normal 55 3 2_Sheet1" xfId="42731" xr:uid="{00000000-0005-0000-0000-0000A5B00000}"/>
    <cellStyle name="Normal 55 3 3" xfId="2925" xr:uid="{00000000-0005-0000-0000-0000A6B00000}"/>
    <cellStyle name="Normal 55 3 3 2" xfId="42732" xr:uid="{00000000-0005-0000-0000-0000A7B00000}"/>
    <cellStyle name="Normal 55 3 3 3" xfId="58070" xr:uid="{00000000-0005-0000-0000-0000A8B00000}"/>
    <cellStyle name="Normal 55 3 3_Sheet1" xfId="42733" xr:uid="{00000000-0005-0000-0000-0000A9B00000}"/>
    <cellStyle name="Normal 55 3 4" xfId="42734" xr:uid="{00000000-0005-0000-0000-0000AAB00000}"/>
    <cellStyle name="Normal 55 3 5" xfId="58071" xr:uid="{00000000-0005-0000-0000-0000ABB00000}"/>
    <cellStyle name="Normal 55 3_Sheet1" xfId="42735" xr:uid="{00000000-0005-0000-0000-0000ACB00000}"/>
    <cellStyle name="Normal 55 4" xfId="1565" xr:uid="{00000000-0005-0000-0000-0000ADB00000}"/>
    <cellStyle name="Normal 55 4 2" xfId="1798" xr:uid="{00000000-0005-0000-0000-0000AEB00000}"/>
    <cellStyle name="Normal 55 4 2 2" xfId="3400" xr:uid="{00000000-0005-0000-0000-0000AFB00000}"/>
    <cellStyle name="Normal 55 4 2 2 2" xfId="42736" xr:uid="{00000000-0005-0000-0000-0000B0B00000}"/>
    <cellStyle name="Normal 55 4 2 2 3" xfId="58072" xr:uid="{00000000-0005-0000-0000-0000B1B00000}"/>
    <cellStyle name="Normal 55 4 2 2_Sheet1" xfId="42737" xr:uid="{00000000-0005-0000-0000-0000B2B00000}"/>
    <cellStyle name="Normal 55 4 2 3" xfId="42738" xr:uid="{00000000-0005-0000-0000-0000B3B00000}"/>
    <cellStyle name="Normal 55 4 2 4" xfId="58073" xr:uid="{00000000-0005-0000-0000-0000B4B00000}"/>
    <cellStyle name="Normal 55 4 2_Sheet1" xfId="42739" xr:uid="{00000000-0005-0000-0000-0000B5B00000}"/>
    <cellStyle name="Normal 55 4 3" xfId="3176" xr:uid="{00000000-0005-0000-0000-0000B6B00000}"/>
    <cellStyle name="Normal 55 4 3 2" xfId="42740" xr:uid="{00000000-0005-0000-0000-0000B7B00000}"/>
    <cellStyle name="Normal 55 4 3 3" xfId="58074" xr:uid="{00000000-0005-0000-0000-0000B8B00000}"/>
    <cellStyle name="Normal 55 4 3_Sheet1" xfId="42741" xr:uid="{00000000-0005-0000-0000-0000B9B00000}"/>
    <cellStyle name="Normal 55 4 4" xfId="42742" xr:uid="{00000000-0005-0000-0000-0000BAB00000}"/>
    <cellStyle name="Normal 55 4 5" xfId="58075" xr:uid="{00000000-0005-0000-0000-0000BBB00000}"/>
    <cellStyle name="Normal 55 4_Sheet1" xfId="42743" xr:uid="{00000000-0005-0000-0000-0000BCB00000}"/>
    <cellStyle name="Normal 55 5" xfId="1663" xr:uid="{00000000-0005-0000-0000-0000BDB00000}"/>
    <cellStyle name="Normal 55 5 2" xfId="3267" xr:uid="{00000000-0005-0000-0000-0000BEB00000}"/>
    <cellStyle name="Normal 55 5 2 2" xfId="42744" xr:uid="{00000000-0005-0000-0000-0000BFB00000}"/>
    <cellStyle name="Normal 55 5 2 3" xfId="58076" xr:uid="{00000000-0005-0000-0000-0000C0B00000}"/>
    <cellStyle name="Normal 55 5 2_Sheet1" xfId="42745" xr:uid="{00000000-0005-0000-0000-0000C1B00000}"/>
    <cellStyle name="Normal 55 5 3" xfId="42746" xr:uid="{00000000-0005-0000-0000-0000C2B00000}"/>
    <cellStyle name="Normal 55 5 4" xfId="58077" xr:uid="{00000000-0005-0000-0000-0000C3B00000}"/>
    <cellStyle name="Normal 55 5_Sheet1" xfId="42747" xr:uid="{00000000-0005-0000-0000-0000C4B00000}"/>
    <cellStyle name="Normal 55 6" xfId="1926" xr:uid="{00000000-0005-0000-0000-0000C5B00000}"/>
    <cellStyle name="Normal 55 6 2" xfId="3525" xr:uid="{00000000-0005-0000-0000-0000C6B00000}"/>
    <cellStyle name="Normal 55 6 2 2" xfId="42748" xr:uid="{00000000-0005-0000-0000-0000C7B00000}"/>
    <cellStyle name="Normal 55 6 2 3" xfId="58078" xr:uid="{00000000-0005-0000-0000-0000C8B00000}"/>
    <cellStyle name="Normal 55 6 2_Sheet1" xfId="42749" xr:uid="{00000000-0005-0000-0000-0000C9B00000}"/>
    <cellStyle name="Normal 55 6 3" xfId="42750" xr:uid="{00000000-0005-0000-0000-0000CAB00000}"/>
    <cellStyle name="Normal 55 6 4" xfId="58079" xr:uid="{00000000-0005-0000-0000-0000CBB00000}"/>
    <cellStyle name="Normal 55 6_Sheet1" xfId="42751" xr:uid="{00000000-0005-0000-0000-0000CCB00000}"/>
    <cellStyle name="Normal 55 7" xfId="2018" xr:uid="{00000000-0005-0000-0000-0000CDB00000}"/>
    <cellStyle name="Normal 55 7 2" xfId="42752" xr:uid="{00000000-0005-0000-0000-0000CEB00000}"/>
    <cellStyle name="Normal 55 7 3" xfId="58080" xr:uid="{00000000-0005-0000-0000-0000CFB00000}"/>
    <cellStyle name="Normal 55 7_Sheet1" xfId="42753" xr:uid="{00000000-0005-0000-0000-0000D0B00000}"/>
    <cellStyle name="Normal 55 8" xfId="42754" xr:uid="{00000000-0005-0000-0000-0000D1B00000}"/>
    <cellStyle name="Normal 55 9" xfId="58081" xr:uid="{00000000-0005-0000-0000-0000D2B00000}"/>
    <cellStyle name="Normal 55_Sheet1" xfId="42755" xr:uid="{00000000-0005-0000-0000-0000D3B00000}"/>
    <cellStyle name="Normal 56" xfId="787" xr:uid="{00000000-0005-0000-0000-0000D4B00000}"/>
    <cellStyle name="Normal 56 2" xfId="1118" xr:uid="{00000000-0005-0000-0000-0000D5B00000}"/>
    <cellStyle name="Normal 56 2 2" xfId="1615" xr:uid="{00000000-0005-0000-0000-0000D6B00000}"/>
    <cellStyle name="Normal 56 2 2 2" xfId="1845" xr:uid="{00000000-0005-0000-0000-0000D7B00000}"/>
    <cellStyle name="Normal 56 2 2 2 2" xfId="3446" xr:uid="{00000000-0005-0000-0000-0000D8B00000}"/>
    <cellStyle name="Normal 56 2 2 2 2 2" xfId="42756" xr:uid="{00000000-0005-0000-0000-0000D9B00000}"/>
    <cellStyle name="Normal 56 2 2 2 2 3" xfId="58082" xr:uid="{00000000-0005-0000-0000-0000DAB00000}"/>
    <cellStyle name="Normal 56 2 2 2 2_Sheet1" xfId="42757" xr:uid="{00000000-0005-0000-0000-0000DBB00000}"/>
    <cellStyle name="Normal 56 2 2 2 3" xfId="42758" xr:uid="{00000000-0005-0000-0000-0000DCB00000}"/>
    <cellStyle name="Normal 56 2 2 2 4" xfId="58083" xr:uid="{00000000-0005-0000-0000-0000DDB00000}"/>
    <cellStyle name="Normal 56 2 2 2_Sheet1" xfId="42759" xr:uid="{00000000-0005-0000-0000-0000DEB00000}"/>
    <cellStyle name="Normal 56 2 2 3" xfId="3223" xr:uid="{00000000-0005-0000-0000-0000DFB00000}"/>
    <cellStyle name="Normal 56 2 2 3 2" xfId="42760" xr:uid="{00000000-0005-0000-0000-0000E0B00000}"/>
    <cellStyle name="Normal 56 2 2 3 3" xfId="58084" xr:uid="{00000000-0005-0000-0000-0000E1B00000}"/>
    <cellStyle name="Normal 56 2 2 3_Sheet1" xfId="42761" xr:uid="{00000000-0005-0000-0000-0000E2B00000}"/>
    <cellStyle name="Normal 56 2 2 4" xfId="2926" xr:uid="{00000000-0005-0000-0000-0000E3B00000}"/>
    <cellStyle name="Normal 56 2 3" xfId="1709" xr:uid="{00000000-0005-0000-0000-0000E4B00000}"/>
    <cellStyle name="Normal 56 2 3 2" xfId="3312" xr:uid="{00000000-0005-0000-0000-0000E5B00000}"/>
    <cellStyle name="Normal 56 2 3 2 2" xfId="42762" xr:uid="{00000000-0005-0000-0000-0000E6B00000}"/>
    <cellStyle name="Normal 56 2 3 2 3" xfId="58085" xr:uid="{00000000-0005-0000-0000-0000E7B00000}"/>
    <cellStyle name="Normal 56 2 3 2_Sheet1" xfId="42763" xr:uid="{00000000-0005-0000-0000-0000E8B00000}"/>
    <cellStyle name="Normal 56 2 3 3" xfId="2927" xr:uid="{00000000-0005-0000-0000-0000E9B00000}"/>
    <cellStyle name="Normal 56 2 4" xfId="1929" xr:uid="{00000000-0005-0000-0000-0000EAB00000}"/>
    <cellStyle name="Normal 56 2 4 2" xfId="2928" xr:uid="{00000000-0005-0000-0000-0000EBB00000}"/>
    <cellStyle name="Normal 56 2 4 2 2" xfId="42764" xr:uid="{00000000-0005-0000-0000-0000ECB00000}"/>
    <cellStyle name="Normal 56 2 4 2 3" xfId="58086" xr:uid="{00000000-0005-0000-0000-0000EDB00000}"/>
    <cellStyle name="Normal 56 2 4 2_Sheet1" xfId="42765" xr:uid="{00000000-0005-0000-0000-0000EEB00000}"/>
    <cellStyle name="Normal 56 2 4 3" xfId="42766" xr:uid="{00000000-0005-0000-0000-0000EFB00000}"/>
    <cellStyle name="Normal 56 2 4 4" xfId="58087" xr:uid="{00000000-0005-0000-0000-0000F0B00000}"/>
    <cellStyle name="Normal 56 2 4_Sheet1" xfId="42767" xr:uid="{00000000-0005-0000-0000-0000F1B00000}"/>
    <cellStyle name="Normal 56 2 5" xfId="2021" xr:uid="{00000000-0005-0000-0000-0000F2B00000}"/>
    <cellStyle name="Normal 56 2 5 2" xfId="42768" xr:uid="{00000000-0005-0000-0000-0000F3B00000}"/>
    <cellStyle name="Normal 56 2 5 3" xfId="58088" xr:uid="{00000000-0005-0000-0000-0000F4B00000}"/>
    <cellStyle name="Normal 56 2 5_Sheet1" xfId="42769" xr:uid="{00000000-0005-0000-0000-0000F5B00000}"/>
    <cellStyle name="Normal 56 2 6" xfId="42770" xr:uid="{00000000-0005-0000-0000-0000F6B00000}"/>
    <cellStyle name="Normal 56 2 7" xfId="58089" xr:uid="{00000000-0005-0000-0000-0000F7B00000}"/>
    <cellStyle name="Normal 56 2_Sheet1" xfId="42771" xr:uid="{00000000-0005-0000-0000-0000F8B00000}"/>
    <cellStyle name="Normal 56 3" xfId="1228" xr:uid="{00000000-0005-0000-0000-0000F9B00000}"/>
    <cellStyle name="Normal 56 3 2" xfId="1754" xr:uid="{00000000-0005-0000-0000-0000FAB00000}"/>
    <cellStyle name="Normal 56 3 2 2" xfId="3356" xr:uid="{00000000-0005-0000-0000-0000FBB00000}"/>
    <cellStyle name="Normal 56 3 2 2 2" xfId="42772" xr:uid="{00000000-0005-0000-0000-0000FCB00000}"/>
    <cellStyle name="Normal 56 3 2 2 3" xfId="58090" xr:uid="{00000000-0005-0000-0000-0000FDB00000}"/>
    <cellStyle name="Normal 56 3 2 2_Sheet1" xfId="42773" xr:uid="{00000000-0005-0000-0000-0000FEB00000}"/>
    <cellStyle name="Normal 56 3 2 3" xfId="42774" xr:uid="{00000000-0005-0000-0000-0000FFB00000}"/>
    <cellStyle name="Normal 56 3 2 4" xfId="58091" xr:uid="{00000000-0005-0000-0000-000000B10000}"/>
    <cellStyle name="Normal 56 3 2_Sheet1" xfId="42775" xr:uid="{00000000-0005-0000-0000-000001B10000}"/>
    <cellStyle name="Normal 56 3 3" xfId="2929" xr:uid="{00000000-0005-0000-0000-000002B10000}"/>
    <cellStyle name="Normal 56 3 3 2" xfId="42776" xr:uid="{00000000-0005-0000-0000-000003B10000}"/>
    <cellStyle name="Normal 56 3 3 3" xfId="58092" xr:uid="{00000000-0005-0000-0000-000004B10000}"/>
    <cellStyle name="Normal 56 3 3_Sheet1" xfId="42777" xr:uid="{00000000-0005-0000-0000-000005B10000}"/>
    <cellStyle name="Normal 56 3 4" xfId="42778" xr:uid="{00000000-0005-0000-0000-000006B10000}"/>
    <cellStyle name="Normal 56 3 5" xfId="58093" xr:uid="{00000000-0005-0000-0000-000007B10000}"/>
    <cellStyle name="Normal 56 3_Sheet1" xfId="42779" xr:uid="{00000000-0005-0000-0000-000008B10000}"/>
    <cellStyle name="Normal 56 4" xfId="1566" xr:uid="{00000000-0005-0000-0000-000009B10000}"/>
    <cellStyle name="Normal 56 4 2" xfId="1799" xr:uid="{00000000-0005-0000-0000-00000AB10000}"/>
    <cellStyle name="Normal 56 4 2 2" xfId="3401" xr:uid="{00000000-0005-0000-0000-00000BB10000}"/>
    <cellStyle name="Normal 56 4 2 2 2" xfId="42780" xr:uid="{00000000-0005-0000-0000-00000CB10000}"/>
    <cellStyle name="Normal 56 4 2 2 3" xfId="58094" xr:uid="{00000000-0005-0000-0000-00000DB10000}"/>
    <cellStyle name="Normal 56 4 2 2_Sheet1" xfId="42781" xr:uid="{00000000-0005-0000-0000-00000EB10000}"/>
    <cellStyle name="Normal 56 4 2 3" xfId="42782" xr:uid="{00000000-0005-0000-0000-00000FB10000}"/>
    <cellStyle name="Normal 56 4 2 4" xfId="58095" xr:uid="{00000000-0005-0000-0000-000010B10000}"/>
    <cellStyle name="Normal 56 4 2_Sheet1" xfId="42783" xr:uid="{00000000-0005-0000-0000-000011B10000}"/>
    <cellStyle name="Normal 56 4 3" xfId="3177" xr:uid="{00000000-0005-0000-0000-000012B10000}"/>
    <cellStyle name="Normal 56 4 3 2" xfId="42784" xr:uid="{00000000-0005-0000-0000-000013B10000}"/>
    <cellStyle name="Normal 56 4 3 3" xfId="58096" xr:uid="{00000000-0005-0000-0000-000014B10000}"/>
    <cellStyle name="Normal 56 4 3_Sheet1" xfId="42785" xr:uid="{00000000-0005-0000-0000-000015B10000}"/>
    <cellStyle name="Normal 56 4 4" xfId="42786" xr:uid="{00000000-0005-0000-0000-000016B10000}"/>
    <cellStyle name="Normal 56 4 5" xfId="58097" xr:uid="{00000000-0005-0000-0000-000017B10000}"/>
    <cellStyle name="Normal 56 4_Sheet1" xfId="42787" xr:uid="{00000000-0005-0000-0000-000018B10000}"/>
    <cellStyle name="Normal 56 5" xfId="1664" xr:uid="{00000000-0005-0000-0000-000019B10000}"/>
    <cellStyle name="Normal 56 5 2" xfId="3268" xr:uid="{00000000-0005-0000-0000-00001AB10000}"/>
    <cellStyle name="Normal 56 5 2 2" xfId="42788" xr:uid="{00000000-0005-0000-0000-00001BB10000}"/>
    <cellStyle name="Normal 56 5 2 3" xfId="58098" xr:uid="{00000000-0005-0000-0000-00001CB10000}"/>
    <cellStyle name="Normal 56 5 2_Sheet1" xfId="42789" xr:uid="{00000000-0005-0000-0000-00001DB10000}"/>
    <cellStyle name="Normal 56 5 3" xfId="42790" xr:uid="{00000000-0005-0000-0000-00001EB10000}"/>
    <cellStyle name="Normal 56 5 4" xfId="58099" xr:uid="{00000000-0005-0000-0000-00001FB10000}"/>
    <cellStyle name="Normal 56 5_Sheet1" xfId="42791" xr:uid="{00000000-0005-0000-0000-000020B10000}"/>
    <cellStyle name="Normal 56 6" xfId="1928" xr:uid="{00000000-0005-0000-0000-000021B10000}"/>
    <cellStyle name="Normal 56 6 2" xfId="3526" xr:uid="{00000000-0005-0000-0000-000022B10000}"/>
    <cellStyle name="Normal 56 6 2 2" xfId="42792" xr:uid="{00000000-0005-0000-0000-000023B10000}"/>
    <cellStyle name="Normal 56 6 2 3" xfId="58100" xr:uid="{00000000-0005-0000-0000-000024B10000}"/>
    <cellStyle name="Normal 56 6 2_Sheet1" xfId="42793" xr:uid="{00000000-0005-0000-0000-000025B10000}"/>
    <cellStyle name="Normal 56 6 3" xfId="42794" xr:uid="{00000000-0005-0000-0000-000026B10000}"/>
    <cellStyle name="Normal 56 6 4" xfId="58101" xr:uid="{00000000-0005-0000-0000-000027B10000}"/>
    <cellStyle name="Normal 56 6_Sheet1" xfId="42795" xr:uid="{00000000-0005-0000-0000-000028B10000}"/>
    <cellStyle name="Normal 56 7" xfId="2020" xr:uid="{00000000-0005-0000-0000-000029B10000}"/>
    <cellStyle name="Normal 56 7 2" xfId="42796" xr:uid="{00000000-0005-0000-0000-00002AB10000}"/>
    <cellStyle name="Normal 56 7 3" xfId="58102" xr:uid="{00000000-0005-0000-0000-00002BB10000}"/>
    <cellStyle name="Normal 56 7_Sheet1" xfId="42797" xr:uid="{00000000-0005-0000-0000-00002CB10000}"/>
    <cellStyle name="Normal 56 8" xfId="42798" xr:uid="{00000000-0005-0000-0000-00002DB10000}"/>
    <cellStyle name="Normal 56 9" xfId="58103" xr:uid="{00000000-0005-0000-0000-00002EB10000}"/>
    <cellStyle name="Normal 56_Sheet1" xfId="42799" xr:uid="{00000000-0005-0000-0000-00002FB10000}"/>
    <cellStyle name="Normal 57" xfId="788" xr:uid="{00000000-0005-0000-0000-000030B10000}"/>
    <cellStyle name="Normal 57 2" xfId="1119" xr:uid="{00000000-0005-0000-0000-000031B10000}"/>
    <cellStyle name="Normal 57 2 2" xfId="1616" xr:uid="{00000000-0005-0000-0000-000032B10000}"/>
    <cellStyle name="Normal 57 2 2 2" xfId="1846" xr:uid="{00000000-0005-0000-0000-000033B10000}"/>
    <cellStyle name="Normal 57 2 2 2 2" xfId="3447" xr:uid="{00000000-0005-0000-0000-000034B10000}"/>
    <cellStyle name="Normal 57 2 2 2 2 2" xfId="42800" xr:uid="{00000000-0005-0000-0000-000035B10000}"/>
    <cellStyle name="Normal 57 2 2 2 2 3" xfId="58104" xr:uid="{00000000-0005-0000-0000-000036B10000}"/>
    <cellStyle name="Normal 57 2 2 2 2_Sheet1" xfId="42801" xr:uid="{00000000-0005-0000-0000-000037B10000}"/>
    <cellStyle name="Normal 57 2 2 2 3" xfId="42802" xr:uid="{00000000-0005-0000-0000-000038B10000}"/>
    <cellStyle name="Normal 57 2 2 2 4" xfId="58105" xr:uid="{00000000-0005-0000-0000-000039B10000}"/>
    <cellStyle name="Normal 57 2 2 2_Sheet1" xfId="42803" xr:uid="{00000000-0005-0000-0000-00003AB10000}"/>
    <cellStyle name="Normal 57 2 2 3" xfId="3224" xr:uid="{00000000-0005-0000-0000-00003BB10000}"/>
    <cellStyle name="Normal 57 2 2 3 2" xfId="42804" xr:uid="{00000000-0005-0000-0000-00003CB10000}"/>
    <cellStyle name="Normal 57 2 2 3 3" xfId="58106" xr:uid="{00000000-0005-0000-0000-00003DB10000}"/>
    <cellStyle name="Normal 57 2 2 3_Sheet1" xfId="42805" xr:uid="{00000000-0005-0000-0000-00003EB10000}"/>
    <cellStyle name="Normal 57 2 2 4" xfId="42806" xr:uid="{00000000-0005-0000-0000-00003FB10000}"/>
    <cellStyle name="Normal 57 2 2 5" xfId="58107" xr:uid="{00000000-0005-0000-0000-000040B10000}"/>
    <cellStyle name="Normal 57 2 2_Sheet1" xfId="42807" xr:uid="{00000000-0005-0000-0000-000041B10000}"/>
    <cellStyle name="Normal 57 2 3" xfId="1710" xr:uid="{00000000-0005-0000-0000-000042B10000}"/>
    <cellStyle name="Normal 57 2 3 2" xfId="3313" xr:uid="{00000000-0005-0000-0000-000043B10000}"/>
    <cellStyle name="Normal 57 2 3 2 2" xfId="42808" xr:uid="{00000000-0005-0000-0000-000044B10000}"/>
    <cellStyle name="Normal 57 2 3 2 3" xfId="58108" xr:uid="{00000000-0005-0000-0000-000045B10000}"/>
    <cellStyle name="Normal 57 2 3 2_Sheet1" xfId="42809" xr:uid="{00000000-0005-0000-0000-000046B10000}"/>
    <cellStyle name="Normal 57 2 3 3" xfId="42810" xr:uid="{00000000-0005-0000-0000-000047B10000}"/>
    <cellStyle name="Normal 57 2 3 4" xfId="58109" xr:uid="{00000000-0005-0000-0000-000048B10000}"/>
    <cellStyle name="Normal 57 2 3_Sheet1" xfId="42811" xr:uid="{00000000-0005-0000-0000-000049B10000}"/>
    <cellStyle name="Normal 57 2 4" xfId="1931" xr:uid="{00000000-0005-0000-0000-00004AB10000}"/>
    <cellStyle name="Normal 57 2 4 2" xfId="3528" xr:uid="{00000000-0005-0000-0000-00004BB10000}"/>
    <cellStyle name="Normal 57 2 4 2 2" xfId="42812" xr:uid="{00000000-0005-0000-0000-00004CB10000}"/>
    <cellStyle name="Normal 57 2 4 2 3" xfId="58110" xr:uid="{00000000-0005-0000-0000-00004DB10000}"/>
    <cellStyle name="Normal 57 2 4 2_Sheet1" xfId="42813" xr:uid="{00000000-0005-0000-0000-00004EB10000}"/>
    <cellStyle name="Normal 57 2 4 3" xfId="42814" xr:uid="{00000000-0005-0000-0000-00004FB10000}"/>
    <cellStyle name="Normal 57 2 4 4" xfId="58111" xr:uid="{00000000-0005-0000-0000-000050B10000}"/>
    <cellStyle name="Normal 57 2 4_Sheet1" xfId="42815" xr:uid="{00000000-0005-0000-0000-000051B10000}"/>
    <cellStyle name="Normal 57 2 5" xfId="2023" xr:uid="{00000000-0005-0000-0000-000052B10000}"/>
    <cellStyle name="Normal 57 2 5 2" xfId="42816" xr:uid="{00000000-0005-0000-0000-000053B10000}"/>
    <cellStyle name="Normal 57 2 5 3" xfId="58112" xr:uid="{00000000-0005-0000-0000-000054B10000}"/>
    <cellStyle name="Normal 57 2 5_Sheet1" xfId="42817" xr:uid="{00000000-0005-0000-0000-000055B10000}"/>
    <cellStyle name="Normal 57 2 6" xfId="42818" xr:uid="{00000000-0005-0000-0000-000056B10000}"/>
    <cellStyle name="Normal 57 2 7" xfId="58113" xr:uid="{00000000-0005-0000-0000-000057B10000}"/>
    <cellStyle name="Normal 57 2_Sheet1" xfId="42819" xr:uid="{00000000-0005-0000-0000-000058B10000}"/>
    <cellStyle name="Normal 57 3" xfId="1229" xr:uid="{00000000-0005-0000-0000-000059B10000}"/>
    <cellStyle name="Normal 57 3 2" xfId="1755" xr:uid="{00000000-0005-0000-0000-00005AB10000}"/>
    <cellStyle name="Normal 57 3 2 2" xfId="3357" xr:uid="{00000000-0005-0000-0000-00005BB10000}"/>
    <cellStyle name="Normal 57 3 2 2 2" xfId="42820" xr:uid="{00000000-0005-0000-0000-00005CB10000}"/>
    <cellStyle name="Normal 57 3 2 2 3" xfId="58114" xr:uid="{00000000-0005-0000-0000-00005DB10000}"/>
    <cellStyle name="Normal 57 3 2 2_Sheet1" xfId="42821" xr:uid="{00000000-0005-0000-0000-00005EB10000}"/>
    <cellStyle name="Normal 57 3 2 3" xfId="42822" xr:uid="{00000000-0005-0000-0000-00005FB10000}"/>
    <cellStyle name="Normal 57 3 2 4" xfId="58115" xr:uid="{00000000-0005-0000-0000-000060B10000}"/>
    <cellStyle name="Normal 57 3 2_Sheet1" xfId="42823" xr:uid="{00000000-0005-0000-0000-000061B10000}"/>
    <cellStyle name="Normal 57 3 3" xfId="3142" xr:uid="{00000000-0005-0000-0000-000062B10000}"/>
    <cellStyle name="Normal 57 3 3 2" xfId="42824" xr:uid="{00000000-0005-0000-0000-000063B10000}"/>
    <cellStyle name="Normal 57 3 3 3" xfId="58116" xr:uid="{00000000-0005-0000-0000-000064B10000}"/>
    <cellStyle name="Normal 57 3 3_Sheet1" xfId="42825" xr:uid="{00000000-0005-0000-0000-000065B10000}"/>
    <cellStyle name="Normal 57 3 4" xfId="42826" xr:uid="{00000000-0005-0000-0000-000066B10000}"/>
    <cellStyle name="Normal 57 3 5" xfId="58117" xr:uid="{00000000-0005-0000-0000-000067B10000}"/>
    <cellStyle name="Normal 57 3_Sheet1" xfId="42827" xr:uid="{00000000-0005-0000-0000-000068B10000}"/>
    <cellStyle name="Normal 57 4" xfId="1567" xr:uid="{00000000-0005-0000-0000-000069B10000}"/>
    <cellStyle name="Normal 57 4 2" xfId="1800" xr:uid="{00000000-0005-0000-0000-00006AB10000}"/>
    <cellStyle name="Normal 57 4 2 2" xfId="3402" xr:uid="{00000000-0005-0000-0000-00006BB10000}"/>
    <cellStyle name="Normal 57 4 2 2 2" xfId="42828" xr:uid="{00000000-0005-0000-0000-00006CB10000}"/>
    <cellStyle name="Normal 57 4 2 2 3" xfId="58118" xr:uid="{00000000-0005-0000-0000-00006DB10000}"/>
    <cellStyle name="Normal 57 4 2 2_Sheet1" xfId="42829" xr:uid="{00000000-0005-0000-0000-00006EB10000}"/>
    <cellStyle name="Normal 57 4 2 3" xfId="42830" xr:uid="{00000000-0005-0000-0000-00006FB10000}"/>
    <cellStyle name="Normal 57 4 2 4" xfId="58119" xr:uid="{00000000-0005-0000-0000-000070B10000}"/>
    <cellStyle name="Normal 57 4 2_Sheet1" xfId="42831" xr:uid="{00000000-0005-0000-0000-000071B10000}"/>
    <cellStyle name="Normal 57 4 3" xfId="3178" xr:uid="{00000000-0005-0000-0000-000072B10000}"/>
    <cellStyle name="Normal 57 4 3 2" xfId="42832" xr:uid="{00000000-0005-0000-0000-000073B10000}"/>
    <cellStyle name="Normal 57 4 3 3" xfId="58120" xr:uid="{00000000-0005-0000-0000-000074B10000}"/>
    <cellStyle name="Normal 57 4 3_Sheet1" xfId="42833" xr:uid="{00000000-0005-0000-0000-000075B10000}"/>
    <cellStyle name="Normal 57 4 4" xfId="42834" xr:uid="{00000000-0005-0000-0000-000076B10000}"/>
    <cellStyle name="Normal 57 4 5" xfId="58121" xr:uid="{00000000-0005-0000-0000-000077B10000}"/>
    <cellStyle name="Normal 57 4_Sheet1" xfId="42835" xr:uid="{00000000-0005-0000-0000-000078B10000}"/>
    <cellStyle name="Normal 57 5" xfId="1665" xr:uid="{00000000-0005-0000-0000-000079B10000}"/>
    <cellStyle name="Normal 57 5 2" xfId="3269" xr:uid="{00000000-0005-0000-0000-00007AB10000}"/>
    <cellStyle name="Normal 57 5 2 2" xfId="42836" xr:uid="{00000000-0005-0000-0000-00007BB10000}"/>
    <cellStyle name="Normal 57 5 2 3" xfId="58122" xr:uid="{00000000-0005-0000-0000-00007CB10000}"/>
    <cellStyle name="Normal 57 5 2_Sheet1" xfId="42837" xr:uid="{00000000-0005-0000-0000-00007DB10000}"/>
    <cellStyle name="Normal 57 5 3" xfId="42838" xr:uid="{00000000-0005-0000-0000-00007EB10000}"/>
    <cellStyle name="Normal 57 5 4" xfId="58123" xr:uid="{00000000-0005-0000-0000-00007FB10000}"/>
    <cellStyle name="Normal 57 5_Sheet1" xfId="42839" xr:uid="{00000000-0005-0000-0000-000080B10000}"/>
    <cellStyle name="Normal 57 6" xfId="1930" xr:uid="{00000000-0005-0000-0000-000081B10000}"/>
    <cellStyle name="Normal 57 6 2" xfId="3527" xr:uid="{00000000-0005-0000-0000-000082B10000}"/>
    <cellStyle name="Normal 57 6 2 2" xfId="42840" xr:uid="{00000000-0005-0000-0000-000083B10000}"/>
    <cellStyle name="Normal 57 6 2 3" xfId="58124" xr:uid="{00000000-0005-0000-0000-000084B10000}"/>
    <cellStyle name="Normal 57 6 2_Sheet1" xfId="42841" xr:uid="{00000000-0005-0000-0000-000085B10000}"/>
    <cellStyle name="Normal 57 6 3" xfId="42842" xr:uid="{00000000-0005-0000-0000-000086B10000}"/>
    <cellStyle name="Normal 57 6 4" xfId="58125" xr:uid="{00000000-0005-0000-0000-000087B10000}"/>
    <cellStyle name="Normal 57 6_Sheet1" xfId="42843" xr:uid="{00000000-0005-0000-0000-000088B10000}"/>
    <cellStyle name="Normal 57 7" xfId="2022" xr:uid="{00000000-0005-0000-0000-000089B10000}"/>
    <cellStyle name="Normal 57 7 2" xfId="42844" xr:uid="{00000000-0005-0000-0000-00008AB10000}"/>
    <cellStyle name="Normal 57 7 3" xfId="58126" xr:uid="{00000000-0005-0000-0000-00008BB10000}"/>
    <cellStyle name="Normal 57 7_Sheet1" xfId="42845" xr:uid="{00000000-0005-0000-0000-00008CB10000}"/>
    <cellStyle name="Normal 57 8" xfId="42846" xr:uid="{00000000-0005-0000-0000-00008DB10000}"/>
    <cellStyle name="Normal 57 9" xfId="58127" xr:uid="{00000000-0005-0000-0000-00008EB10000}"/>
    <cellStyle name="Normal 57_Sheet1" xfId="42847" xr:uid="{00000000-0005-0000-0000-00008FB10000}"/>
    <cellStyle name="Normal 58" xfId="789" xr:uid="{00000000-0005-0000-0000-000090B10000}"/>
    <cellStyle name="Normal 58 2" xfId="1120" xr:uid="{00000000-0005-0000-0000-000091B10000}"/>
    <cellStyle name="Normal 58 2 2" xfId="1617" xr:uid="{00000000-0005-0000-0000-000092B10000}"/>
    <cellStyle name="Normal 58 2 2 2" xfId="1847" xr:uid="{00000000-0005-0000-0000-000093B10000}"/>
    <cellStyle name="Normal 58 2 2 2 2" xfId="3448" xr:uid="{00000000-0005-0000-0000-000094B10000}"/>
    <cellStyle name="Normal 58 2 2 2 2 2" xfId="42848" xr:uid="{00000000-0005-0000-0000-000095B10000}"/>
    <cellStyle name="Normal 58 2 2 2 2 3" xfId="58128" xr:uid="{00000000-0005-0000-0000-000096B10000}"/>
    <cellStyle name="Normal 58 2 2 2 2_Sheet1" xfId="42849" xr:uid="{00000000-0005-0000-0000-000097B10000}"/>
    <cellStyle name="Normal 58 2 2 2 3" xfId="42850" xr:uid="{00000000-0005-0000-0000-000098B10000}"/>
    <cellStyle name="Normal 58 2 2 2 4" xfId="58129" xr:uid="{00000000-0005-0000-0000-000099B10000}"/>
    <cellStyle name="Normal 58 2 2 2_Sheet1" xfId="42851" xr:uid="{00000000-0005-0000-0000-00009AB10000}"/>
    <cellStyle name="Normal 58 2 2 3" xfId="3225" xr:uid="{00000000-0005-0000-0000-00009BB10000}"/>
    <cellStyle name="Normal 58 2 2 3 2" xfId="42852" xr:uid="{00000000-0005-0000-0000-00009CB10000}"/>
    <cellStyle name="Normal 58 2 2 3 3" xfId="58130" xr:uid="{00000000-0005-0000-0000-00009DB10000}"/>
    <cellStyle name="Normal 58 2 2 3_Sheet1" xfId="42853" xr:uid="{00000000-0005-0000-0000-00009EB10000}"/>
    <cellStyle name="Normal 58 2 2 4" xfId="2930" xr:uid="{00000000-0005-0000-0000-00009FB10000}"/>
    <cellStyle name="Normal 58 2 3" xfId="1711" xr:uid="{00000000-0005-0000-0000-0000A0B10000}"/>
    <cellStyle name="Normal 58 2 3 2" xfId="2931" xr:uid="{00000000-0005-0000-0000-0000A1B10000}"/>
    <cellStyle name="Normal 58 2 3 2 2" xfId="42854" xr:uid="{00000000-0005-0000-0000-0000A2B10000}"/>
    <cellStyle name="Normal 58 2 3 2 3" xfId="58131" xr:uid="{00000000-0005-0000-0000-0000A3B10000}"/>
    <cellStyle name="Normal 58 2 3 2_Sheet1" xfId="42855" xr:uid="{00000000-0005-0000-0000-0000A4B10000}"/>
    <cellStyle name="Normal 58 2 3 3" xfId="42856" xr:uid="{00000000-0005-0000-0000-0000A5B10000}"/>
    <cellStyle name="Normal 58 2 3 4" xfId="58132" xr:uid="{00000000-0005-0000-0000-0000A6B10000}"/>
    <cellStyle name="Normal 58 2 3_Sheet1" xfId="42857" xr:uid="{00000000-0005-0000-0000-0000A7B10000}"/>
    <cellStyle name="Normal 58 2 4" xfId="1933" xr:uid="{00000000-0005-0000-0000-0000A8B10000}"/>
    <cellStyle name="Normal 58 2 4 2" xfId="3530" xr:uid="{00000000-0005-0000-0000-0000A9B10000}"/>
    <cellStyle name="Normal 58 2 4 2 2" xfId="42858" xr:uid="{00000000-0005-0000-0000-0000AAB10000}"/>
    <cellStyle name="Normal 58 2 4 2 3" xfId="58133" xr:uid="{00000000-0005-0000-0000-0000ABB10000}"/>
    <cellStyle name="Normal 58 2 4 2_Sheet1" xfId="42859" xr:uid="{00000000-0005-0000-0000-0000ACB10000}"/>
    <cellStyle name="Normal 58 2 4 3" xfId="42860" xr:uid="{00000000-0005-0000-0000-0000ADB10000}"/>
    <cellStyle name="Normal 58 2 4 4" xfId="58134" xr:uid="{00000000-0005-0000-0000-0000AEB10000}"/>
    <cellStyle name="Normal 58 2 4_Sheet1" xfId="42861" xr:uid="{00000000-0005-0000-0000-0000AFB10000}"/>
    <cellStyle name="Normal 58 2 5" xfId="2025" xr:uid="{00000000-0005-0000-0000-0000B0B10000}"/>
    <cellStyle name="Normal 58 2 5 2" xfId="42862" xr:uid="{00000000-0005-0000-0000-0000B1B10000}"/>
    <cellStyle name="Normal 58 2 5 3" xfId="58135" xr:uid="{00000000-0005-0000-0000-0000B2B10000}"/>
    <cellStyle name="Normal 58 2 5_Sheet1" xfId="42863" xr:uid="{00000000-0005-0000-0000-0000B3B10000}"/>
    <cellStyle name="Normal 58 2 6" xfId="42864" xr:uid="{00000000-0005-0000-0000-0000B4B10000}"/>
    <cellStyle name="Normal 58 2 7" xfId="58136" xr:uid="{00000000-0005-0000-0000-0000B5B10000}"/>
    <cellStyle name="Normal 58 2_Sheet1" xfId="42865" xr:uid="{00000000-0005-0000-0000-0000B6B10000}"/>
    <cellStyle name="Normal 58 3" xfId="1230" xr:uid="{00000000-0005-0000-0000-0000B7B10000}"/>
    <cellStyle name="Normal 58 3 2" xfId="1756" xr:uid="{00000000-0005-0000-0000-0000B8B10000}"/>
    <cellStyle name="Normal 58 3 2 2" xfId="3358" xr:uid="{00000000-0005-0000-0000-0000B9B10000}"/>
    <cellStyle name="Normal 58 3 2 2 2" xfId="42866" xr:uid="{00000000-0005-0000-0000-0000BAB10000}"/>
    <cellStyle name="Normal 58 3 2 2 3" xfId="58137" xr:uid="{00000000-0005-0000-0000-0000BBB10000}"/>
    <cellStyle name="Normal 58 3 2 2_Sheet1" xfId="42867" xr:uid="{00000000-0005-0000-0000-0000BCB10000}"/>
    <cellStyle name="Normal 58 3 2 3" xfId="42868" xr:uid="{00000000-0005-0000-0000-0000BDB10000}"/>
    <cellStyle name="Normal 58 3 2 4" xfId="58138" xr:uid="{00000000-0005-0000-0000-0000BEB10000}"/>
    <cellStyle name="Normal 58 3 2_Sheet1" xfId="42869" xr:uid="{00000000-0005-0000-0000-0000BFB10000}"/>
    <cellStyle name="Normal 58 3 3" xfId="3143" xr:uid="{00000000-0005-0000-0000-0000C0B10000}"/>
    <cellStyle name="Normal 58 3 3 2" xfId="42870" xr:uid="{00000000-0005-0000-0000-0000C1B10000}"/>
    <cellStyle name="Normal 58 3 3 3" xfId="58139" xr:uid="{00000000-0005-0000-0000-0000C2B10000}"/>
    <cellStyle name="Normal 58 3 3_Sheet1" xfId="42871" xr:uid="{00000000-0005-0000-0000-0000C3B10000}"/>
    <cellStyle name="Normal 58 3 4" xfId="2932" xr:uid="{00000000-0005-0000-0000-0000C4B10000}"/>
    <cellStyle name="Normal 58 4" xfId="1568" xr:uid="{00000000-0005-0000-0000-0000C5B10000}"/>
    <cellStyle name="Normal 58 4 2" xfId="1801" xr:uid="{00000000-0005-0000-0000-0000C6B10000}"/>
    <cellStyle name="Normal 58 4 2 2" xfId="3403" xr:uid="{00000000-0005-0000-0000-0000C7B10000}"/>
    <cellStyle name="Normal 58 4 2 2 2" xfId="42872" xr:uid="{00000000-0005-0000-0000-0000C8B10000}"/>
    <cellStyle name="Normal 58 4 2 2 3" xfId="58140" xr:uid="{00000000-0005-0000-0000-0000C9B10000}"/>
    <cellStyle name="Normal 58 4 2 2_Sheet1" xfId="42873" xr:uid="{00000000-0005-0000-0000-0000CAB10000}"/>
    <cellStyle name="Normal 58 4 2 3" xfId="2934" xr:uid="{00000000-0005-0000-0000-0000CBB10000}"/>
    <cellStyle name="Normal 58 4 3" xfId="2935" xr:uid="{00000000-0005-0000-0000-0000CCB10000}"/>
    <cellStyle name="Normal 58 4 4" xfId="3179" xr:uid="{00000000-0005-0000-0000-0000CDB10000}"/>
    <cellStyle name="Normal 58 4 4 2" xfId="42874" xr:uid="{00000000-0005-0000-0000-0000CEB10000}"/>
    <cellStyle name="Normal 58 4 4 3" xfId="58141" xr:uid="{00000000-0005-0000-0000-0000CFB10000}"/>
    <cellStyle name="Normal 58 4 4_Sheet1" xfId="42875" xr:uid="{00000000-0005-0000-0000-0000D0B10000}"/>
    <cellStyle name="Normal 58 4 5" xfId="2933" xr:uid="{00000000-0005-0000-0000-0000D1B10000}"/>
    <cellStyle name="Normal 58 5" xfId="1666" xr:uid="{00000000-0005-0000-0000-0000D2B10000}"/>
    <cellStyle name="Normal 58 5 2" xfId="2936" xr:uid="{00000000-0005-0000-0000-0000D3B10000}"/>
    <cellStyle name="Normal 58 5 2 2" xfId="42876" xr:uid="{00000000-0005-0000-0000-0000D4B10000}"/>
    <cellStyle name="Normal 58 5 2 3" xfId="58142" xr:uid="{00000000-0005-0000-0000-0000D5B10000}"/>
    <cellStyle name="Normal 58 5 2_Sheet1" xfId="42877" xr:uid="{00000000-0005-0000-0000-0000D6B10000}"/>
    <cellStyle name="Normal 58 5 3" xfId="42878" xr:uid="{00000000-0005-0000-0000-0000D7B10000}"/>
    <cellStyle name="Normal 58 5 4" xfId="58143" xr:uid="{00000000-0005-0000-0000-0000D8B10000}"/>
    <cellStyle name="Normal 58 5_Sheet1" xfId="42879" xr:uid="{00000000-0005-0000-0000-0000D9B10000}"/>
    <cellStyle name="Normal 58 6" xfId="1932" xr:uid="{00000000-0005-0000-0000-0000DAB10000}"/>
    <cellStyle name="Normal 58 6 2" xfId="3529" xr:uid="{00000000-0005-0000-0000-0000DBB10000}"/>
    <cellStyle name="Normal 58 6 2 2" xfId="42880" xr:uid="{00000000-0005-0000-0000-0000DCB10000}"/>
    <cellStyle name="Normal 58 6 2 3" xfId="58144" xr:uid="{00000000-0005-0000-0000-0000DDB10000}"/>
    <cellStyle name="Normal 58 6 2_Sheet1" xfId="42881" xr:uid="{00000000-0005-0000-0000-0000DEB10000}"/>
    <cellStyle name="Normal 58 6 3" xfId="42882" xr:uid="{00000000-0005-0000-0000-0000DFB10000}"/>
    <cellStyle name="Normal 58 6 4" xfId="58145" xr:uid="{00000000-0005-0000-0000-0000E0B10000}"/>
    <cellStyle name="Normal 58 6_Sheet1" xfId="42883" xr:uid="{00000000-0005-0000-0000-0000E1B10000}"/>
    <cellStyle name="Normal 58 7" xfId="2024" xr:uid="{00000000-0005-0000-0000-0000E2B10000}"/>
    <cellStyle name="Normal 58 7 2" xfId="42884" xr:uid="{00000000-0005-0000-0000-0000E3B10000}"/>
    <cellStyle name="Normal 58 7 3" xfId="58146" xr:uid="{00000000-0005-0000-0000-0000E4B10000}"/>
    <cellStyle name="Normal 58 7_Sheet1" xfId="42885" xr:uid="{00000000-0005-0000-0000-0000E5B10000}"/>
    <cellStyle name="Normal 58 8" xfId="42886" xr:uid="{00000000-0005-0000-0000-0000E6B10000}"/>
    <cellStyle name="Normal 58 9" xfId="58147" xr:uid="{00000000-0005-0000-0000-0000E7B10000}"/>
    <cellStyle name="Normal 58_Sheet1" xfId="42887" xr:uid="{00000000-0005-0000-0000-0000E8B10000}"/>
    <cellStyle name="Normal 59" xfId="790" xr:uid="{00000000-0005-0000-0000-0000E9B10000}"/>
    <cellStyle name="Normal 59 2" xfId="1121" xr:uid="{00000000-0005-0000-0000-0000EAB10000}"/>
    <cellStyle name="Normal 59 2 2" xfId="1618" xr:uid="{00000000-0005-0000-0000-0000EBB10000}"/>
    <cellStyle name="Normal 59 2 2 2" xfId="1848" xr:uid="{00000000-0005-0000-0000-0000ECB10000}"/>
    <cellStyle name="Normal 59 2 2 2 2" xfId="3449" xr:uid="{00000000-0005-0000-0000-0000EDB10000}"/>
    <cellStyle name="Normal 59 2 2 2 2 2" xfId="42888" xr:uid="{00000000-0005-0000-0000-0000EEB10000}"/>
    <cellStyle name="Normal 59 2 2 2 2 3" xfId="58148" xr:uid="{00000000-0005-0000-0000-0000EFB10000}"/>
    <cellStyle name="Normal 59 2 2 2 2_Sheet1" xfId="42889" xr:uid="{00000000-0005-0000-0000-0000F0B10000}"/>
    <cellStyle name="Normal 59 2 2 2 3" xfId="42890" xr:uid="{00000000-0005-0000-0000-0000F1B10000}"/>
    <cellStyle name="Normal 59 2 2 2 4" xfId="58149" xr:uid="{00000000-0005-0000-0000-0000F2B10000}"/>
    <cellStyle name="Normal 59 2 2 2_Sheet1" xfId="42891" xr:uid="{00000000-0005-0000-0000-0000F3B10000}"/>
    <cellStyle name="Normal 59 2 2 3" xfId="3226" xr:uid="{00000000-0005-0000-0000-0000F4B10000}"/>
    <cellStyle name="Normal 59 2 2 3 2" xfId="42892" xr:uid="{00000000-0005-0000-0000-0000F5B10000}"/>
    <cellStyle name="Normal 59 2 2 3 3" xfId="58150" xr:uid="{00000000-0005-0000-0000-0000F6B10000}"/>
    <cellStyle name="Normal 59 2 2 3_Sheet1" xfId="42893" xr:uid="{00000000-0005-0000-0000-0000F7B10000}"/>
    <cellStyle name="Normal 59 2 2 4" xfId="2937" xr:uid="{00000000-0005-0000-0000-0000F8B10000}"/>
    <cellStyle name="Normal 59 2 3" xfId="1712" xr:uid="{00000000-0005-0000-0000-0000F9B10000}"/>
    <cellStyle name="Normal 59 2 3 2" xfId="3314" xr:uid="{00000000-0005-0000-0000-0000FAB10000}"/>
    <cellStyle name="Normal 59 2 3 2 2" xfId="42894" xr:uid="{00000000-0005-0000-0000-0000FBB10000}"/>
    <cellStyle name="Normal 59 2 3 2 3" xfId="58151" xr:uid="{00000000-0005-0000-0000-0000FCB10000}"/>
    <cellStyle name="Normal 59 2 3 2_Sheet1" xfId="42895" xr:uid="{00000000-0005-0000-0000-0000FDB10000}"/>
    <cellStyle name="Normal 59 2 3 3" xfId="2938" xr:uid="{00000000-0005-0000-0000-0000FEB10000}"/>
    <cellStyle name="Normal 59 2 4" xfId="1935" xr:uid="{00000000-0005-0000-0000-0000FFB10000}"/>
    <cellStyle name="Normal 59 2 4 2" xfId="2939" xr:uid="{00000000-0005-0000-0000-000000B20000}"/>
    <cellStyle name="Normal 59 2 4 2 2" xfId="42896" xr:uid="{00000000-0005-0000-0000-000001B20000}"/>
    <cellStyle name="Normal 59 2 4 2 3" xfId="58152" xr:uid="{00000000-0005-0000-0000-000002B20000}"/>
    <cellStyle name="Normal 59 2 4 2_Sheet1" xfId="42897" xr:uid="{00000000-0005-0000-0000-000003B20000}"/>
    <cellStyle name="Normal 59 2 4 3" xfId="42898" xr:uid="{00000000-0005-0000-0000-000004B20000}"/>
    <cellStyle name="Normal 59 2 4 4" xfId="58153" xr:uid="{00000000-0005-0000-0000-000005B20000}"/>
    <cellStyle name="Normal 59 2 4_Sheet1" xfId="42899" xr:uid="{00000000-0005-0000-0000-000006B20000}"/>
    <cellStyle name="Normal 59 2 5" xfId="2027" xr:uid="{00000000-0005-0000-0000-000007B20000}"/>
    <cellStyle name="Normal 59 2 5 2" xfId="42900" xr:uid="{00000000-0005-0000-0000-000008B20000}"/>
    <cellStyle name="Normal 59 2 5 3" xfId="58154" xr:uid="{00000000-0005-0000-0000-000009B20000}"/>
    <cellStyle name="Normal 59 2 5_Sheet1" xfId="42901" xr:uid="{00000000-0005-0000-0000-00000AB20000}"/>
    <cellStyle name="Normal 59 2 6" xfId="42902" xr:uid="{00000000-0005-0000-0000-00000BB20000}"/>
    <cellStyle name="Normal 59 2 7" xfId="58155" xr:uid="{00000000-0005-0000-0000-00000CB20000}"/>
    <cellStyle name="Normal 59 2_Sheet1" xfId="42903" xr:uid="{00000000-0005-0000-0000-00000DB20000}"/>
    <cellStyle name="Normal 59 3" xfId="1231" xr:uid="{00000000-0005-0000-0000-00000EB20000}"/>
    <cellStyle name="Normal 59 3 2" xfId="1757" xr:uid="{00000000-0005-0000-0000-00000FB20000}"/>
    <cellStyle name="Normal 59 3 2 2" xfId="3359" xr:uid="{00000000-0005-0000-0000-000010B20000}"/>
    <cellStyle name="Normal 59 3 2 2 2" xfId="42904" xr:uid="{00000000-0005-0000-0000-000011B20000}"/>
    <cellStyle name="Normal 59 3 2 2 3" xfId="58156" xr:uid="{00000000-0005-0000-0000-000012B20000}"/>
    <cellStyle name="Normal 59 3 2 2_Sheet1" xfId="42905" xr:uid="{00000000-0005-0000-0000-000013B20000}"/>
    <cellStyle name="Normal 59 3 2 3" xfId="42906" xr:uid="{00000000-0005-0000-0000-000014B20000}"/>
    <cellStyle name="Normal 59 3 2 4" xfId="58157" xr:uid="{00000000-0005-0000-0000-000015B20000}"/>
    <cellStyle name="Normal 59 3 2_Sheet1" xfId="42907" xr:uid="{00000000-0005-0000-0000-000016B20000}"/>
    <cellStyle name="Normal 59 3 3" xfId="2940" xr:uid="{00000000-0005-0000-0000-000017B20000}"/>
    <cellStyle name="Normal 59 3 3 2" xfId="42908" xr:uid="{00000000-0005-0000-0000-000018B20000}"/>
    <cellStyle name="Normal 59 3 3 3" xfId="58158" xr:uid="{00000000-0005-0000-0000-000019B20000}"/>
    <cellStyle name="Normal 59 3 3_Sheet1" xfId="42909" xr:uid="{00000000-0005-0000-0000-00001AB20000}"/>
    <cellStyle name="Normal 59 3 4" xfId="42910" xr:uid="{00000000-0005-0000-0000-00001BB20000}"/>
    <cellStyle name="Normal 59 3 5" xfId="58159" xr:uid="{00000000-0005-0000-0000-00001CB20000}"/>
    <cellStyle name="Normal 59 3_Sheet1" xfId="42911" xr:uid="{00000000-0005-0000-0000-00001DB20000}"/>
    <cellStyle name="Normal 59 4" xfId="1569" xr:uid="{00000000-0005-0000-0000-00001EB20000}"/>
    <cellStyle name="Normal 59 4 2" xfId="1802" xr:uid="{00000000-0005-0000-0000-00001FB20000}"/>
    <cellStyle name="Normal 59 4 2 2" xfId="3404" xr:uid="{00000000-0005-0000-0000-000020B20000}"/>
    <cellStyle name="Normal 59 4 2 2 2" xfId="42912" xr:uid="{00000000-0005-0000-0000-000021B20000}"/>
    <cellStyle name="Normal 59 4 2 2 3" xfId="58160" xr:uid="{00000000-0005-0000-0000-000022B20000}"/>
    <cellStyle name="Normal 59 4 2 2_Sheet1" xfId="42913" xr:uid="{00000000-0005-0000-0000-000023B20000}"/>
    <cellStyle name="Normal 59 4 2 3" xfId="42914" xr:uid="{00000000-0005-0000-0000-000024B20000}"/>
    <cellStyle name="Normal 59 4 2 4" xfId="58161" xr:uid="{00000000-0005-0000-0000-000025B20000}"/>
    <cellStyle name="Normal 59 4 2_Sheet1" xfId="42915" xr:uid="{00000000-0005-0000-0000-000026B20000}"/>
    <cellStyle name="Normal 59 4 3" xfId="3180" xr:uid="{00000000-0005-0000-0000-000027B20000}"/>
    <cellStyle name="Normal 59 4 3 2" xfId="42916" xr:uid="{00000000-0005-0000-0000-000028B20000}"/>
    <cellStyle name="Normal 59 4 3 3" xfId="58162" xr:uid="{00000000-0005-0000-0000-000029B20000}"/>
    <cellStyle name="Normal 59 4 3_Sheet1" xfId="42917" xr:uid="{00000000-0005-0000-0000-00002AB20000}"/>
    <cellStyle name="Normal 59 4 4" xfId="42918" xr:uid="{00000000-0005-0000-0000-00002BB20000}"/>
    <cellStyle name="Normal 59 4 5" xfId="58163" xr:uid="{00000000-0005-0000-0000-00002CB20000}"/>
    <cellStyle name="Normal 59 4_Sheet1" xfId="42919" xr:uid="{00000000-0005-0000-0000-00002DB20000}"/>
    <cellStyle name="Normal 59 5" xfId="1667" xr:uid="{00000000-0005-0000-0000-00002EB20000}"/>
    <cellStyle name="Normal 59 5 2" xfId="3270" xr:uid="{00000000-0005-0000-0000-00002FB20000}"/>
    <cellStyle name="Normal 59 5 2 2" xfId="42920" xr:uid="{00000000-0005-0000-0000-000030B20000}"/>
    <cellStyle name="Normal 59 5 2 3" xfId="58164" xr:uid="{00000000-0005-0000-0000-000031B20000}"/>
    <cellStyle name="Normal 59 5 2_Sheet1" xfId="42921" xr:uid="{00000000-0005-0000-0000-000032B20000}"/>
    <cellStyle name="Normal 59 5 3" xfId="42922" xr:uid="{00000000-0005-0000-0000-000033B20000}"/>
    <cellStyle name="Normal 59 5 4" xfId="58165" xr:uid="{00000000-0005-0000-0000-000034B20000}"/>
    <cellStyle name="Normal 59 5_Sheet1" xfId="42923" xr:uid="{00000000-0005-0000-0000-000035B20000}"/>
    <cellStyle name="Normal 59 6" xfId="1934" xr:uid="{00000000-0005-0000-0000-000036B20000}"/>
    <cellStyle name="Normal 59 6 2" xfId="3531" xr:uid="{00000000-0005-0000-0000-000037B20000}"/>
    <cellStyle name="Normal 59 6 2 2" xfId="42924" xr:uid="{00000000-0005-0000-0000-000038B20000}"/>
    <cellStyle name="Normal 59 6 2 3" xfId="58166" xr:uid="{00000000-0005-0000-0000-000039B20000}"/>
    <cellStyle name="Normal 59 6 2_Sheet1" xfId="42925" xr:uid="{00000000-0005-0000-0000-00003AB20000}"/>
    <cellStyle name="Normal 59 6 3" xfId="42926" xr:uid="{00000000-0005-0000-0000-00003BB20000}"/>
    <cellStyle name="Normal 59 6 4" xfId="58167" xr:uid="{00000000-0005-0000-0000-00003CB20000}"/>
    <cellStyle name="Normal 59 6_Sheet1" xfId="42927" xr:uid="{00000000-0005-0000-0000-00003DB20000}"/>
    <cellStyle name="Normal 59 7" xfId="2026" xr:uid="{00000000-0005-0000-0000-00003EB20000}"/>
    <cellStyle name="Normal 59 7 2" xfId="42928" xr:uid="{00000000-0005-0000-0000-00003FB20000}"/>
    <cellStyle name="Normal 59 7 3" xfId="58168" xr:uid="{00000000-0005-0000-0000-000040B20000}"/>
    <cellStyle name="Normal 59 7_Sheet1" xfId="42929" xr:uid="{00000000-0005-0000-0000-000041B20000}"/>
    <cellStyle name="Normal 59 8" xfId="42930" xr:uid="{00000000-0005-0000-0000-000042B20000}"/>
    <cellStyle name="Normal 59 9" xfId="58169" xr:uid="{00000000-0005-0000-0000-000043B20000}"/>
    <cellStyle name="Normal 59_Sheet1" xfId="42931" xr:uid="{00000000-0005-0000-0000-000044B20000}"/>
    <cellStyle name="Normal 6" xfId="409" xr:uid="{00000000-0005-0000-0000-000045B20000}"/>
    <cellStyle name="Normal 6 2" xfId="654" xr:uid="{00000000-0005-0000-0000-000046B20000}"/>
    <cellStyle name="Normal 6 2 2" xfId="2941" xr:uid="{00000000-0005-0000-0000-000047B20000}"/>
    <cellStyle name="Normal 6 2 3" xfId="2942" xr:uid="{00000000-0005-0000-0000-000048B20000}"/>
    <cellStyle name="Normal 6 2_Sheet1" xfId="42932" xr:uid="{00000000-0005-0000-0000-000049B20000}"/>
    <cellStyle name="Normal 6 3" xfId="779" xr:uid="{00000000-0005-0000-0000-00004AB20000}"/>
    <cellStyle name="Normal 6 3 2" xfId="2943" xr:uid="{00000000-0005-0000-0000-00004BB20000}"/>
    <cellStyle name="Normal 6 3 3" xfId="42933" xr:uid="{00000000-0005-0000-0000-00004CB20000}"/>
    <cellStyle name="Normal 6 3 4" xfId="58170" xr:uid="{00000000-0005-0000-0000-00004DB20000}"/>
    <cellStyle name="Normal 6 3_Sheet1" xfId="42934" xr:uid="{00000000-0005-0000-0000-00004EB20000}"/>
    <cellStyle name="Normal 6 4" xfId="2944" xr:uid="{00000000-0005-0000-0000-00004FB20000}"/>
    <cellStyle name="Normal 6 5" xfId="58171" xr:uid="{00000000-0005-0000-0000-000050B20000}"/>
    <cellStyle name="Normal 6 5 2" xfId="58172" xr:uid="{00000000-0005-0000-0000-000051B20000}"/>
    <cellStyle name="Normal 6 6" xfId="58173" xr:uid="{00000000-0005-0000-0000-000052B20000}"/>
    <cellStyle name="Normal 6_AIR &amp; RMS Import and Result Template_2012ATL EX SU" xfId="2945" xr:uid="{00000000-0005-0000-0000-000053B20000}"/>
    <cellStyle name="Normal 60" xfId="791" xr:uid="{00000000-0005-0000-0000-000054B20000}"/>
    <cellStyle name="Normal 60 2" xfId="1122" xr:uid="{00000000-0005-0000-0000-000055B20000}"/>
    <cellStyle name="Normal 60 2 2" xfId="1619" xr:uid="{00000000-0005-0000-0000-000056B20000}"/>
    <cellStyle name="Normal 60 2 2 2" xfId="1849" xr:uid="{00000000-0005-0000-0000-000057B20000}"/>
    <cellStyle name="Normal 60 2 2 2 2" xfId="3450" xr:uid="{00000000-0005-0000-0000-000058B20000}"/>
    <cellStyle name="Normal 60 2 2 2 2 2" xfId="42935" xr:uid="{00000000-0005-0000-0000-000059B20000}"/>
    <cellStyle name="Normal 60 2 2 2 2 3" xfId="58174" xr:uid="{00000000-0005-0000-0000-00005AB20000}"/>
    <cellStyle name="Normal 60 2 2 2 2_Sheet1" xfId="42936" xr:uid="{00000000-0005-0000-0000-00005BB20000}"/>
    <cellStyle name="Normal 60 2 2 2 3" xfId="42937" xr:uid="{00000000-0005-0000-0000-00005CB20000}"/>
    <cellStyle name="Normal 60 2 2 2 4" xfId="58175" xr:uid="{00000000-0005-0000-0000-00005DB20000}"/>
    <cellStyle name="Normal 60 2 2 2_Sheet1" xfId="42938" xr:uid="{00000000-0005-0000-0000-00005EB20000}"/>
    <cellStyle name="Normal 60 2 2 3" xfId="3227" xr:uid="{00000000-0005-0000-0000-00005FB20000}"/>
    <cellStyle name="Normal 60 2 2 3 2" xfId="42939" xr:uid="{00000000-0005-0000-0000-000060B20000}"/>
    <cellStyle name="Normal 60 2 2 3 3" xfId="58176" xr:uid="{00000000-0005-0000-0000-000061B20000}"/>
    <cellStyle name="Normal 60 2 2 3_Sheet1" xfId="42940" xr:uid="{00000000-0005-0000-0000-000062B20000}"/>
    <cellStyle name="Normal 60 2 2 4" xfId="2946" xr:uid="{00000000-0005-0000-0000-000063B20000}"/>
    <cellStyle name="Normal 60 2 3" xfId="1713" xr:uid="{00000000-0005-0000-0000-000064B20000}"/>
    <cellStyle name="Normal 60 2 3 2" xfId="3315" xr:uid="{00000000-0005-0000-0000-000065B20000}"/>
    <cellStyle name="Normal 60 2 3 2 2" xfId="42941" xr:uid="{00000000-0005-0000-0000-000066B20000}"/>
    <cellStyle name="Normal 60 2 3 2 3" xfId="58177" xr:uid="{00000000-0005-0000-0000-000067B20000}"/>
    <cellStyle name="Normal 60 2 3 2_Sheet1" xfId="42942" xr:uid="{00000000-0005-0000-0000-000068B20000}"/>
    <cellStyle name="Normal 60 2 3 3" xfId="2947" xr:uid="{00000000-0005-0000-0000-000069B20000}"/>
    <cellStyle name="Normal 60 2 4" xfId="1937" xr:uid="{00000000-0005-0000-0000-00006AB20000}"/>
    <cellStyle name="Normal 60 2 4 2" xfId="2948" xr:uid="{00000000-0005-0000-0000-00006BB20000}"/>
    <cellStyle name="Normal 60 2 4 2 2" xfId="42943" xr:uid="{00000000-0005-0000-0000-00006CB20000}"/>
    <cellStyle name="Normal 60 2 4 2 3" xfId="58178" xr:uid="{00000000-0005-0000-0000-00006DB20000}"/>
    <cellStyle name="Normal 60 2 4 2_Sheet1" xfId="42944" xr:uid="{00000000-0005-0000-0000-00006EB20000}"/>
    <cellStyle name="Normal 60 2 4 3" xfId="42945" xr:uid="{00000000-0005-0000-0000-00006FB20000}"/>
    <cellStyle name="Normal 60 2 4 4" xfId="58179" xr:uid="{00000000-0005-0000-0000-000070B20000}"/>
    <cellStyle name="Normal 60 2 4_Sheet1" xfId="42946" xr:uid="{00000000-0005-0000-0000-000071B20000}"/>
    <cellStyle name="Normal 60 2 5" xfId="2029" xr:uid="{00000000-0005-0000-0000-000072B20000}"/>
    <cellStyle name="Normal 60 2 5 2" xfId="42947" xr:uid="{00000000-0005-0000-0000-000073B20000}"/>
    <cellStyle name="Normal 60 2 5 3" xfId="58180" xr:uid="{00000000-0005-0000-0000-000074B20000}"/>
    <cellStyle name="Normal 60 2 5_Sheet1" xfId="42948" xr:uid="{00000000-0005-0000-0000-000075B20000}"/>
    <cellStyle name="Normal 60 2 6" xfId="42949" xr:uid="{00000000-0005-0000-0000-000076B20000}"/>
    <cellStyle name="Normal 60 2 7" xfId="58181" xr:uid="{00000000-0005-0000-0000-000077B20000}"/>
    <cellStyle name="Normal 60 2_Sheet1" xfId="42950" xr:uid="{00000000-0005-0000-0000-000078B20000}"/>
    <cellStyle name="Normal 60 3" xfId="1232" xr:uid="{00000000-0005-0000-0000-000079B20000}"/>
    <cellStyle name="Normal 60 3 2" xfId="1758" xr:uid="{00000000-0005-0000-0000-00007AB20000}"/>
    <cellStyle name="Normal 60 3 2 2" xfId="3360" xr:uid="{00000000-0005-0000-0000-00007BB20000}"/>
    <cellStyle name="Normal 60 3 2 2 2" xfId="42951" xr:uid="{00000000-0005-0000-0000-00007CB20000}"/>
    <cellStyle name="Normal 60 3 2 2 3" xfId="58182" xr:uid="{00000000-0005-0000-0000-00007DB20000}"/>
    <cellStyle name="Normal 60 3 2 2_Sheet1" xfId="42952" xr:uid="{00000000-0005-0000-0000-00007EB20000}"/>
    <cellStyle name="Normal 60 3 2 3" xfId="42953" xr:uid="{00000000-0005-0000-0000-00007FB20000}"/>
    <cellStyle name="Normal 60 3 2 4" xfId="58183" xr:uid="{00000000-0005-0000-0000-000080B20000}"/>
    <cellStyle name="Normal 60 3 2_Sheet1" xfId="42954" xr:uid="{00000000-0005-0000-0000-000081B20000}"/>
    <cellStyle name="Normal 60 3 3" xfId="2949" xr:uid="{00000000-0005-0000-0000-000082B20000}"/>
    <cellStyle name="Normal 60 3 3 2" xfId="42955" xr:uid="{00000000-0005-0000-0000-000083B20000}"/>
    <cellStyle name="Normal 60 3 3 3" xfId="58184" xr:uid="{00000000-0005-0000-0000-000084B20000}"/>
    <cellStyle name="Normal 60 3 3_Sheet1" xfId="42956" xr:uid="{00000000-0005-0000-0000-000085B20000}"/>
    <cellStyle name="Normal 60 3 4" xfId="42957" xr:uid="{00000000-0005-0000-0000-000086B20000}"/>
    <cellStyle name="Normal 60 3 5" xfId="58185" xr:uid="{00000000-0005-0000-0000-000087B20000}"/>
    <cellStyle name="Normal 60 3_Sheet1" xfId="42958" xr:uid="{00000000-0005-0000-0000-000088B20000}"/>
    <cellStyle name="Normal 60 4" xfId="1570" xr:uid="{00000000-0005-0000-0000-000089B20000}"/>
    <cellStyle name="Normal 60 4 2" xfId="1803" xr:uid="{00000000-0005-0000-0000-00008AB20000}"/>
    <cellStyle name="Normal 60 4 2 2" xfId="3405" xr:uid="{00000000-0005-0000-0000-00008BB20000}"/>
    <cellStyle name="Normal 60 4 2 2 2" xfId="42959" xr:uid="{00000000-0005-0000-0000-00008CB20000}"/>
    <cellStyle name="Normal 60 4 2 2 3" xfId="58186" xr:uid="{00000000-0005-0000-0000-00008DB20000}"/>
    <cellStyle name="Normal 60 4 2 2_Sheet1" xfId="42960" xr:uid="{00000000-0005-0000-0000-00008EB20000}"/>
    <cellStyle name="Normal 60 4 2 3" xfId="42961" xr:uid="{00000000-0005-0000-0000-00008FB20000}"/>
    <cellStyle name="Normal 60 4 2 4" xfId="58187" xr:uid="{00000000-0005-0000-0000-000090B20000}"/>
    <cellStyle name="Normal 60 4 2_Sheet1" xfId="42962" xr:uid="{00000000-0005-0000-0000-000091B20000}"/>
    <cellStyle name="Normal 60 4 3" xfId="3181" xr:uid="{00000000-0005-0000-0000-000092B20000}"/>
    <cellStyle name="Normal 60 4 3 2" xfId="42963" xr:uid="{00000000-0005-0000-0000-000093B20000}"/>
    <cellStyle name="Normal 60 4 3 3" xfId="58188" xr:uid="{00000000-0005-0000-0000-000094B20000}"/>
    <cellStyle name="Normal 60 4 3_Sheet1" xfId="42964" xr:uid="{00000000-0005-0000-0000-000095B20000}"/>
    <cellStyle name="Normal 60 4 4" xfId="42965" xr:uid="{00000000-0005-0000-0000-000096B20000}"/>
    <cellStyle name="Normal 60 4 5" xfId="58189" xr:uid="{00000000-0005-0000-0000-000097B20000}"/>
    <cellStyle name="Normal 60 4_Sheet1" xfId="42966" xr:uid="{00000000-0005-0000-0000-000098B20000}"/>
    <cellStyle name="Normal 60 5" xfId="1668" xr:uid="{00000000-0005-0000-0000-000099B20000}"/>
    <cellStyle name="Normal 60 5 2" xfId="3271" xr:uid="{00000000-0005-0000-0000-00009AB20000}"/>
    <cellStyle name="Normal 60 5 2 2" xfId="42967" xr:uid="{00000000-0005-0000-0000-00009BB20000}"/>
    <cellStyle name="Normal 60 5 2 3" xfId="58190" xr:uid="{00000000-0005-0000-0000-00009CB20000}"/>
    <cellStyle name="Normal 60 5 2_Sheet1" xfId="42968" xr:uid="{00000000-0005-0000-0000-00009DB20000}"/>
    <cellStyle name="Normal 60 5 3" xfId="42969" xr:uid="{00000000-0005-0000-0000-00009EB20000}"/>
    <cellStyle name="Normal 60 5 4" xfId="58191" xr:uid="{00000000-0005-0000-0000-00009FB20000}"/>
    <cellStyle name="Normal 60 5_Sheet1" xfId="42970" xr:uid="{00000000-0005-0000-0000-0000A0B20000}"/>
    <cellStyle name="Normal 60 6" xfId="1936" xr:uid="{00000000-0005-0000-0000-0000A1B20000}"/>
    <cellStyle name="Normal 60 6 2" xfId="3532" xr:uid="{00000000-0005-0000-0000-0000A2B20000}"/>
    <cellStyle name="Normal 60 6 2 2" xfId="42971" xr:uid="{00000000-0005-0000-0000-0000A3B20000}"/>
    <cellStyle name="Normal 60 6 2 3" xfId="58192" xr:uid="{00000000-0005-0000-0000-0000A4B20000}"/>
    <cellStyle name="Normal 60 6 2_Sheet1" xfId="42972" xr:uid="{00000000-0005-0000-0000-0000A5B20000}"/>
    <cellStyle name="Normal 60 6 3" xfId="42973" xr:uid="{00000000-0005-0000-0000-0000A6B20000}"/>
    <cellStyle name="Normal 60 6 4" xfId="58193" xr:uid="{00000000-0005-0000-0000-0000A7B20000}"/>
    <cellStyle name="Normal 60 6_Sheet1" xfId="42974" xr:uid="{00000000-0005-0000-0000-0000A8B20000}"/>
    <cellStyle name="Normal 60 7" xfId="2028" xr:uid="{00000000-0005-0000-0000-0000A9B20000}"/>
    <cellStyle name="Normal 60 7 2" xfId="42975" xr:uid="{00000000-0005-0000-0000-0000AAB20000}"/>
    <cellStyle name="Normal 60 7 3" xfId="58194" xr:uid="{00000000-0005-0000-0000-0000ABB20000}"/>
    <cellStyle name="Normal 60 7_Sheet1" xfId="42976" xr:uid="{00000000-0005-0000-0000-0000ACB20000}"/>
    <cellStyle name="Normal 60 8" xfId="42977" xr:uid="{00000000-0005-0000-0000-0000ADB20000}"/>
    <cellStyle name="Normal 60 9" xfId="58195" xr:uid="{00000000-0005-0000-0000-0000AEB20000}"/>
    <cellStyle name="Normal 60_Sheet1" xfId="42978" xr:uid="{00000000-0005-0000-0000-0000AFB20000}"/>
    <cellStyle name="Normal 61" xfId="792" xr:uid="{00000000-0005-0000-0000-0000B0B20000}"/>
    <cellStyle name="Normal 61 2" xfId="1123" xr:uid="{00000000-0005-0000-0000-0000B1B20000}"/>
    <cellStyle name="Normal 61 2 2" xfId="1620" xr:uid="{00000000-0005-0000-0000-0000B2B20000}"/>
    <cellStyle name="Normal 61 2 2 2" xfId="1850" xr:uid="{00000000-0005-0000-0000-0000B3B20000}"/>
    <cellStyle name="Normal 61 2 2 2 2" xfId="3451" xr:uid="{00000000-0005-0000-0000-0000B4B20000}"/>
    <cellStyle name="Normal 61 2 2 2 2 2" xfId="42979" xr:uid="{00000000-0005-0000-0000-0000B5B20000}"/>
    <cellStyle name="Normal 61 2 2 2 2 3" xfId="58196" xr:uid="{00000000-0005-0000-0000-0000B6B20000}"/>
    <cellStyle name="Normal 61 2 2 2 2_Sheet1" xfId="42980" xr:uid="{00000000-0005-0000-0000-0000B7B20000}"/>
    <cellStyle name="Normal 61 2 2 2 3" xfId="42981" xr:uid="{00000000-0005-0000-0000-0000B8B20000}"/>
    <cellStyle name="Normal 61 2 2 2 4" xfId="58197" xr:uid="{00000000-0005-0000-0000-0000B9B20000}"/>
    <cellStyle name="Normal 61 2 2 2_Sheet1" xfId="42982" xr:uid="{00000000-0005-0000-0000-0000BAB20000}"/>
    <cellStyle name="Normal 61 2 2 3" xfId="3228" xr:uid="{00000000-0005-0000-0000-0000BBB20000}"/>
    <cellStyle name="Normal 61 2 2 3 2" xfId="42983" xr:uid="{00000000-0005-0000-0000-0000BCB20000}"/>
    <cellStyle name="Normal 61 2 2 3 3" xfId="58198" xr:uid="{00000000-0005-0000-0000-0000BDB20000}"/>
    <cellStyle name="Normal 61 2 2 3_Sheet1" xfId="42984" xr:uid="{00000000-0005-0000-0000-0000BEB20000}"/>
    <cellStyle name="Normal 61 2 2 4" xfId="2950" xr:uid="{00000000-0005-0000-0000-0000BFB20000}"/>
    <cellStyle name="Normal 61 2 3" xfId="1714" xr:uid="{00000000-0005-0000-0000-0000C0B20000}"/>
    <cellStyle name="Normal 61 2 3 2" xfId="3316" xr:uid="{00000000-0005-0000-0000-0000C1B20000}"/>
    <cellStyle name="Normal 61 2 3 2 2" xfId="42985" xr:uid="{00000000-0005-0000-0000-0000C2B20000}"/>
    <cellStyle name="Normal 61 2 3 2 3" xfId="58199" xr:uid="{00000000-0005-0000-0000-0000C3B20000}"/>
    <cellStyle name="Normal 61 2 3 2_Sheet1" xfId="42986" xr:uid="{00000000-0005-0000-0000-0000C4B20000}"/>
    <cellStyle name="Normal 61 2 3 3" xfId="2951" xr:uid="{00000000-0005-0000-0000-0000C5B20000}"/>
    <cellStyle name="Normal 61 2 4" xfId="1939" xr:uid="{00000000-0005-0000-0000-0000C6B20000}"/>
    <cellStyle name="Normal 61 2 4 2" xfId="2952" xr:uid="{00000000-0005-0000-0000-0000C7B20000}"/>
    <cellStyle name="Normal 61 2 4 2 2" xfId="42987" xr:uid="{00000000-0005-0000-0000-0000C8B20000}"/>
    <cellStyle name="Normal 61 2 4 2 3" xfId="58200" xr:uid="{00000000-0005-0000-0000-0000C9B20000}"/>
    <cellStyle name="Normal 61 2 4 2_Sheet1" xfId="42988" xr:uid="{00000000-0005-0000-0000-0000CAB20000}"/>
    <cellStyle name="Normal 61 2 4 3" xfId="42989" xr:uid="{00000000-0005-0000-0000-0000CBB20000}"/>
    <cellStyle name="Normal 61 2 4 4" xfId="58201" xr:uid="{00000000-0005-0000-0000-0000CCB20000}"/>
    <cellStyle name="Normal 61 2 4_Sheet1" xfId="42990" xr:uid="{00000000-0005-0000-0000-0000CDB20000}"/>
    <cellStyle name="Normal 61 2 5" xfId="2031" xr:uid="{00000000-0005-0000-0000-0000CEB20000}"/>
    <cellStyle name="Normal 61 2 5 2" xfId="42991" xr:uid="{00000000-0005-0000-0000-0000CFB20000}"/>
    <cellStyle name="Normal 61 2 5 3" xfId="58202" xr:uid="{00000000-0005-0000-0000-0000D0B20000}"/>
    <cellStyle name="Normal 61 2 5_Sheet1" xfId="42992" xr:uid="{00000000-0005-0000-0000-0000D1B20000}"/>
    <cellStyle name="Normal 61 2 6" xfId="42993" xr:uid="{00000000-0005-0000-0000-0000D2B20000}"/>
    <cellStyle name="Normal 61 2 7" xfId="58203" xr:uid="{00000000-0005-0000-0000-0000D3B20000}"/>
    <cellStyle name="Normal 61 2_Sheet1" xfId="42994" xr:uid="{00000000-0005-0000-0000-0000D4B20000}"/>
    <cellStyle name="Normal 61 3" xfId="1233" xr:uid="{00000000-0005-0000-0000-0000D5B20000}"/>
    <cellStyle name="Normal 61 3 2" xfId="1759" xr:uid="{00000000-0005-0000-0000-0000D6B20000}"/>
    <cellStyle name="Normal 61 3 2 2" xfId="3361" xr:uid="{00000000-0005-0000-0000-0000D7B20000}"/>
    <cellStyle name="Normal 61 3 2 2 2" xfId="42995" xr:uid="{00000000-0005-0000-0000-0000D8B20000}"/>
    <cellStyle name="Normal 61 3 2 2 3" xfId="58204" xr:uid="{00000000-0005-0000-0000-0000D9B20000}"/>
    <cellStyle name="Normal 61 3 2 2_Sheet1" xfId="42996" xr:uid="{00000000-0005-0000-0000-0000DAB20000}"/>
    <cellStyle name="Normal 61 3 2 3" xfId="42997" xr:uid="{00000000-0005-0000-0000-0000DBB20000}"/>
    <cellStyle name="Normal 61 3 2 4" xfId="58205" xr:uid="{00000000-0005-0000-0000-0000DCB20000}"/>
    <cellStyle name="Normal 61 3 2_Sheet1" xfId="42998" xr:uid="{00000000-0005-0000-0000-0000DDB20000}"/>
    <cellStyle name="Normal 61 3 3" xfId="2953" xr:uid="{00000000-0005-0000-0000-0000DEB20000}"/>
    <cellStyle name="Normal 61 3 3 2" xfId="42999" xr:uid="{00000000-0005-0000-0000-0000DFB20000}"/>
    <cellStyle name="Normal 61 3 3 3" xfId="58206" xr:uid="{00000000-0005-0000-0000-0000E0B20000}"/>
    <cellStyle name="Normal 61 3 3_Sheet1" xfId="43000" xr:uid="{00000000-0005-0000-0000-0000E1B20000}"/>
    <cellStyle name="Normal 61 3 4" xfId="43001" xr:uid="{00000000-0005-0000-0000-0000E2B20000}"/>
    <cellStyle name="Normal 61 3 5" xfId="58207" xr:uid="{00000000-0005-0000-0000-0000E3B20000}"/>
    <cellStyle name="Normal 61 3_Sheet1" xfId="43002" xr:uid="{00000000-0005-0000-0000-0000E4B20000}"/>
    <cellStyle name="Normal 61 4" xfId="1571" xr:uid="{00000000-0005-0000-0000-0000E5B20000}"/>
    <cellStyle name="Normal 61 4 2" xfId="1804" xr:uid="{00000000-0005-0000-0000-0000E6B20000}"/>
    <cellStyle name="Normal 61 4 2 2" xfId="3406" xr:uid="{00000000-0005-0000-0000-0000E7B20000}"/>
    <cellStyle name="Normal 61 4 2 2 2" xfId="43003" xr:uid="{00000000-0005-0000-0000-0000E8B20000}"/>
    <cellStyle name="Normal 61 4 2 2 3" xfId="58208" xr:uid="{00000000-0005-0000-0000-0000E9B20000}"/>
    <cellStyle name="Normal 61 4 2 2_Sheet1" xfId="43004" xr:uid="{00000000-0005-0000-0000-0000EAB20000}"/>
    <cellStyle name="Normal 61 4 2 3" xfId="43005" xr:uid="{00000000-0005-0000-0000-0000EBB20000}"/>
    <cellStyle name="Normal 61 4 2 4" xfId="58209" xr:uid="{00000000-0005-0000-0000-0000ECB20000}"/>
    <cellStyle name="Normal 61 4 2_Sheet1" xfId="43006" xr:uid="{00000000-0005-0000-0000-0000EDB20000}"/>
    <cellStyle name="Normal 61 4 3" xfId="3182" xr:uid="{00000000-0005-0000-0000-0000EEB20000}"/>
    <cellStyle name="Normal 61 4 3 2" xfId="43007" xr:uid="{00000000-0005-0000-0000-0000EFB20000}"/>
    <cellStyle name="Normal 61 4 3 3" xfId="58210" xr:uid="{00000000-0005-0000-0000-0000F0B20000}"/>
    <cellStyle name="Normal 61 4 3_Sheet1" xfId="43008" xr:uid="{00000000-0005-0000-0000-0000F1B20000}"/>
    <cellStyle name="Normal 61 4 4" xfId="43009" xr:uid="{00000000-0005-0000-0000-0000F2B20000}"/>
    <cellStyle name="Normal 61 4 5" xfId="58211" xr:uid="{00000000-0005-0000-0000-0000F3B20000}"/>
    <cellStyle name="Normal 61 4_Sheet1" xfId="43010" xr:uid="{00000000-0005-0000-0000-0000F4B20000}"/>
    <cellStyle name="Normal 61 5" xfId="1669" xr:uid="{00000000-0005-0000-0000-0000F5B20000}"/>
    <cellStyle name="Normal 61 5 2" xfId="3272" xr:uid="{00000000-0005-0000-0000-0000F6B20000}"/>
    <cellStyle name="Normal 61 5 2 2" xfId="43011" xr:uid="{00000000-0005-0000-0000-0000F7B20000}"/>
    <cellStyle name="Normal 61 5 2 3" xfId="58212" xr:uid="{00000000-0005-0000-0000-0000F8B20000}"/>
    <cellStyle name="Normal 61 5 2_Sheet1" xfId="43012" xr:uid="{00000000-0005-0000-0000-0000F9B20000}"/>
    <cellStyle name="Normal 61 5 3" xfId="43013" xr:uid="{00000000-0005-0000-0000-0000FAB20000}"/>
    <cellStyle name="Normal 61 5 4" xfId="58213" xr:uid="{00000000-0005-0000-0000-0000FBB20000}"/>
    <cellStyle name="Normal 61 5_Sheet1" xfId="43014" xr:uid="{00000000-0005-0000-0000-0000FCB20000}"/>
    <cellStyle name="Normal 61 6" xfId="1938" xr:uid="{00000000-0005-0000-0000-0000FDB20000}"/>
    <cellStyle name="Normal 61 6 2" xfId="3533" xr:uid="{00000000-0005-0000-0000-0000FEB20000}"/>
    <cellStyle name="Normal 61 6 2 2" xfId="43015" xr:uid="{00000000-0005-0000-0000-0000FFB20000}"/>
    <cellStyle name="Normal 61 6 2 3" xfId="58214" xr:uid="{00000000-0005-0000-0000-000000B30000}"/>
    <cellStyle name="Normal 61 6 2_Sheet1" xfId="43016" xr:uid="{00000000-0005-0000-0000-000001B30000}"/>
    <cellStyle name="Normal 61 6 3" xfId="43017" xr:uid="{00000000-0005-0000-0000-000002B30000}"/>
    <cellStyle name="Normal 61 6 4" xfId="58215" xr:uid="{00000000-0005-0000-0000-000003B30000}"/>
    <cellStyle name="Normal 61 6_Sheet1" xfId="43018" xr:uid="{00000000-0005-0000-0000-000004B30000}"/>
    <cellStyle name="Normal 61 7" xfId="2030" xr:uid="{00000000-0005-0000-0000-000005B30000}"/>
    <cellStyle name="Normal 61 7 2" xfId="43019" xr:uid="{00000000-0005-0000-0000-000006B30000}"/>
    <cellStyle name="Normal 61 7 3" xfId="58216" xr:uid="{00000000-0005-0000-0000-000007B30000}"/>
    <cellStyle name="Normal 61 7_Sheet1" xfId="43020" xr:uid="{00000000-0005-0000-0000-000008B30000}"/>
    <cellStyle name="Normal 61 8" xfId="43021" xr:uid="{00000000-0005-0000-0000-000009B30000}"/>
    <cellStyle name="Normal 61 9" xfId="58217" xr:uid="{00000000-0005-0000-0000-00000AB30000}"/>
    <cellStyle name="Normal 61_Sheet1" xfId="43022" xr:uid="{00000000-0005-0000-0000-00000BB30000}"/>
    <cellStyle name="Normal 62" xfId="793" xr:uid="{00000000-0005-0000-0000-00000CB30000}"/>
    <cellStyle name="Normal 62 2" xfId="1124" xr:uid="{00000000-0005-0000-0000-00000DB30000}"/>
    <cellStyle name="Normal 62 2 2" xfId="1621" xr:uid="{00000000-0005-0000-0000-00000EB30000}"/>
    <cellStyle name="Normal 62 2 2 2" xfId="1851" xr:uid="{00000000-0005-0000-0000-00000FB30000}"/>
    <cellStyle name="Normal 62 2 2 2 2" xfId="3452" xr:uid="{00000000-0005-0000-0000-000010B30000}"/>
    <cellStyle name="Normal 62 2 2 2 2 2" xfId="43023" xr:uid="{00000000-0005-0000-0000-000011B30000}"/>
    <cellStyle name="Normal 62 2 2 2 2 3" xfId="58218" xr:uid="{00000000-0005-0000-0000-000012B30000}"/>
    <cellStyle name="Normal 62 2 2 2 2_Sheet1" xfId="43024" xr:uid="{00000000-0005-0000-0000-000013B30000}"/>
    <cellStyle name="Normal 62 2 2 2 3" xfId="43025" xr:uid="{00000000-0005-0000-0000-000014B30000}"/>
    <cellStyle name="Normal 62 2 2 2 4" xfId="58219" xr:uid="{00000000-0005-0000-0000-000015B30000}"/>
    <cellStyle name="Normal 62 2 2 2_Sheet1" xfId="43026" xr:uid="{00000000-0005-0000-0000-000016B30000}"/>
    <cellStyle name="Normal 62 2 2 3" xfId="3229" xr:uid="{00000000-0005-0000-0000-000017B30000}"/>
    <cellStyle name="Normal 62 2 2 3 2" xfId="43027" xr:uid="{00000000-0005-0000-0000-000018B30000}"/>
    <cellStyle name="Normal 62 2 2 3 3" xfId="58220" xr:uid="{00000000-0005-0000-0000-000019B30000}"/>
    <cellStyle name="Normal 62 2 2 3_Sheet1" xfId="43028" xr:uid="{00000000-0005-0000-0000-00001AB30000}"/>
    <cellStyle name="Normal 62 2 2 4" xfId="2954" xr:uid="{00000000-0005-0000-0000-00001BB30000}"/>
    <cellStyle name="Normal 62 2 3" xfId="1715" xr:uid="{00000000-0005-0000-0000-00001CB30000}"/>
    <cellStyle name="Normal 62 2 3 2" xfId="3317" xr:uid="{00000000-0005-0000-0000-00001DB30000}"/>
    <cellStyle name="Normal 62 2 3 2 2" xfId="43029" xr:uid="{00000000-0005-0000-0000-00001EB30000}"/>
    <cellStyle name="Normal 62 2 3 2 3" xfId="58221" xr:uid="{00000000-0005-0000-0000-00001FB30000}"/>
    <cellStyle name="Normal 62 2 3 2_Sheet1" xfId="43030" xr:uid="{00000000-0005-0000-0000-000020B30000}"/>
    <cellStyle name="Normal 62 2 3 3" xfId="2955" xr:uid="{00000000-0005-0000-0000-000021B30000}"/>
    <cellStyle name="Normal 62 2 4" xfId="1941" xr:uid="{00000000-0005-0000-0000-000022B30000}"/>
    <cellStyle name="Normal 62 2 4 2" xfId="2956" xr:uid="{00000000-0005-0000-0000-000023B30000}"/>
    <cellStyle name="Normal 62 2 4 2 2" xfId="43031" xr:uid="{00000000-0005-0000-0000-000024B30000}"/>
    <cellStyle name="Normal 62 2 4 2 3" xfId="58222" xr:uid="{00000000-0005-0000-0000-000025B30000}"/>
    <cellStyle name="Normal 62 2 4 2_Sheet1" xfId="43032" xr:uid="{00000000-0005-0000-0000-000026B30000}"/>
    <cellStyle name="Normal 62 2 4 3" xfId="43033" xr:uid="{00000000-0005-0000-0000-000027B30000}"/>
    <cellStyle name="Normal 62 2 4 4" xfId="58223" xr:uid="{00000000-0005-0000-0000-000028B30000}"/>
    <cellStyle name="Normal 62 2 4_Sheet1" xfId="43034" xr:uid="{00000000-0005-0000-0000-000029B30000}"/>
    <cellStyle name="Normal 62 2 5" xfId="2033" xr:uid="{00000000-0005-0000-0000-00002AB30000}"/>
    <cellStyle name="Normal 62 2 5 2" xfId="43035" xr:uid="{00000000-0005-0000-0000-00002BB30000}"/>
    <cellStyle name="Normal 62 2 5 3" xfId="58224" xr:uid="{00000000-0005-0000-0000-00002CB30000}"/>
    <cellStyle name="Normal 62 2 5_Sheet1" xfId="43036" xr:uid="{00000000-0005-0000-0000-00002DB30000}"/>
    <cellStyle name="Normal 62 2 6" xfId="43037" xr:uid="{00000000-0005-0000-0000-00002EB30000}"/>
    <cellStyle name="Normal 62 2 7" xfId="58225" xr:uid="{00000000-0005-0000-0000-00002FB30000}"/>
    <cellStyle name="Normal 62 2_Sheet1" xfId="43038" xr:uid="{00000000-0005-0000-0000-000030B30000}"/>
    <cellStyle name="Normal 62 3" xfId="1234" xr:uid="{00000000-0005-0000-0000-000031B30000}"/>
    <cellStyle name="Normal 62 3 2" xfId="1760" xr:uid="{00000000-0005-0000-0000-000032B30000}"/>
    <cellStyle name="Normal 62 3 2 2" xfId="3362" xr:uid="{00000000-0005-0000-0000-000033B30000}"/>
    <cellStyle name="Normal 62 3 2 2 2" xfId="43039" xr:uid="{00000000-0005-0000-0000-000034B30000}"/>
    <cellStyle name="Normal 62 3 2 2 3" xfId="58226" xr:uid="{00000000-0005-0000-0000-000035B30000}"/>
    <cellStyle name="Normal 62 3 2 2_Sheet1" xfId="43040" xr:uid="{00000000-0005-0000-0000-000036B30000}"/>
    <cellStyle name="Normal 62 3 2 3" xfId="43041" xr:uid="{00000000-0005-0000-0000-000037B30000}"/>
    <cellStyle name="Normal 62 3 2 4" xfId="58227" xr:uid="{00000000-0005-0000-0000-000038B30000}"/>
    <cellStyle name="Normal 62 3 2_Sheet1" xfId="43042" xr:uid="{00000000-0005-0000-0000-000039B30000}"/>
    <cellStyle name="Normal 62 3 3" xfId="2957" xr:uid="{00000000-0005-0000-0000-00003AB30000}"/>
    <cellStyle name="Normal 62 3 3 2" xfId="43043" xr:uid="{00000000-0005-0000-0000-00003BB30000}"/>
    <cellStyle name="Normal 62 3 3 3" xfId="58228" xr:uid="{00000000-0005-0000-0000-00003CB30000}"/>
    <cellStyle name="Normal 62 3 3_Sheet1" xfId="43044" xr:uid="{00000000-0005-0000-0000-00003DB30000}"/>
    <cellStyle name="Normal 62 3 4" xfId="43045" xr:uid="{00000000-0005-0000-0000-00003EB30000}"/>
    <cellStyle name="Normal 62 3 5" xfId="58229" xr:uid="{00000000-0005-0000-0000-00003FB30000}"/>
    <cellStyle name="Normal 62 3_Sheet1" xfId="43046" xr:uid="{00000000-0005-0000-0000-000040B30000}"/>
    <cellStyle name="Normal 62 4" xfId="1572" xr:uid="{00000000-0005-0000-0000-000041B30000}"/>
    <cellStyle name="Normal 62 4 2" xfId="1805" xr:uid="{00000000-0005-0000-0000-000042B30000}"/>
    <cellStyle name="Normal 62 4 2 2" xfId="3407" xr:uid="{00000000-0005-0000-0000-000043B30000}"/>
    <cellStyle name="Normal 62 4 2 2 2" xfId="43047" xr:uid="{00000000-0005-0000-0000-000044B30000}"/>
    <cellStyle name="Normal 62 4 2 2 3" xfId="58230" xr:uid="{00000000-0005-0000-0000-000045B30000}"/>
    <cellStyle name="Normal 62 4 2 2_Sheet1" xfId="43048" xr:uid="{00000000-0005-0000-0000-000046B30000}"/>
    <cellStyle name="Normal 62 4 2 3" xfId="43049" xr:uid="{00000000-0005-0000-0000-000047B30000}"/>
    <cellStyle name="Normal 62 4 2 4" xfId="58231" xr:uid="{00000000-0005-0000-0000-000048B30000}"/>
    <cellStyle name="Normal 62 4 2_Sheet1" xfId="43050" xr:uid="{00000000-0005-0000-0000-000049B30000}"/>
    <cellStyle name="Normal 62 4 3" xfId="3183" xr:uid="{00000000-0005-0000-0000-00004AB30000}"/>
    <cellStyle name="Normal 62 4 3 2" xfId="43051" xr:uid="{00000000-0005-0000-0000-00004BB30000}"/>
    <cellStyle name="Normal 62 4 3 3" xfId="58232" xr:uid="{00000000-0005-0000-0000-00004CB30000}"/>
    <cellStyle name="Normal 62 4 3_Sheet1" xfId="43052" xr:uid="{00000000-0005-0000-0000-00004DB30000}"/>
    <cellStyle name="Normal 62 4 4" xfId="43053" xr:uid="{00000000-0005-0000-0000-00004EB30000}"/>
    <cellStyle name="Normal 62 4 5" xfId="58233" xr:uid="{00000000-0005-0000-0000-00004FB30000}"/>
    <cellStyle name="Normal 62 4_Sheet1" xfId="43054" xr:uid="{00000000-0005-0000-0000-000050B30000}"/>
    <cellStyle name="Normal 62 5" xfId="1670" xr:uid="{00000000-0005-0000-0000-000051B30000}"/>
    <cellStyle name="Normal 62 5 2" xfId="3273" xr:uid="{00000000-0005-0000-0000-000052B30000}"/>
    <cellStyle name="Normal 62 5 2 2" xfId="43055" xr:uid="{00000000-0005-0000-0000-000053B30000}"/>
    <cellStyle name="Normal 62 5 2 3" xfId="58234" xr:uid="{00000000-0005-0000-0000-000054B30000}"/>
    <cellStyle name="Normal 62 5 2_Sheet1" xfId="43056" xr:uid="{00000000-0005-0000-0000-000055B30000}"/>
    <cellStyle name="Normal 62 5 3" xfId="43057" xr:uid="{00000000-0005-0000-0000-000056B30000}"/>
    <cellStyle name="Normal 62 5 4" xfId="58235" xr:uid="{00000000-0005-0000-0000-000057B30000}"/>
    <cellStyle name="Normal 62 5_Sheet1" xfId="43058" xr:uid="{00000000-0005-0000-0000-000058B30000}"/>
    <cellStyle name="Normal 62 6" xfId="1940" xr:uid="{00000000-0005-0000-0000-000059B30000}"/>
    <cellStyle name="Normal 62 6 2" xfId="3534" xr:uid="{00000000-0005-0000-0000-00005AB30000}"/>
    <cellStyle name="Normal 62 6 2 2" xfId="43059" xr:uid="{00000000-0005-0000-0000-00005BB30000}"/>
    <cellStyle name="Normal 62 6 2 3" xfId="58236" xr:uid="{00000000-0005-0000-0000-00005CB30000}"/>
    <cellStyle name="Normal 62 6 2_Sheet1" xfId="43060" xr:uid="{00000000-0005-0000-0000-00005DB30000}"/>
    <cellStyle name="Normal 62 6 3" xfId="43061" xr:uid="{00000000-0005-0000-0000-00005EB30000}"/>
    <cellStyle name="Normal 62 6 4" xfId="58237" xr:uid="{00000000-0005-0000-0000-00005FB30000}"/>
    <cellStyle name="Normal 62 6_Sheet1" xfId="43062" xr:uid="{00000000-0005-0000-0000-000060B30000}"/>
    <cellStyle name="Normal 62 7" xfId="2032" xr:uid="{00000000-0005-0000-0000-000061B30000}"/>
    <cellStyle name="Normal 62 7 2" xfId="43063" xr:uid="{00000000-0005-0000-0000-000062B30000}"/>
    <cellStyle name="Normal 62 7 3" xfId="58238" xr:uid="{00000000-0005-0000-0000-000063B30000}"/>
    <cellStyle name="Normal 62 7_Sheet1" xfId="43064" xr:uid="{00000000-0005-0000-0000-000064B30000}"/>
    <cellStyle name="Normal 62 8" xfId="43065" xr:uid="{00000000-0005-0000-0000-000065B30000}"/>
    <cellStyle name="Normal 62 9" xfId="58239" xr:uid="{00000000-0005-0000-0000-000066B30000}"/>
    <cellStyle name="Normal 62_Sheet1" xfId="43066" xr:uid="{00000000-0005-0000-0000-000067B30000}"/>
    <cellStyle name="Normal 63" xfId="794" xr:uid="{00000000-0005-0000-0000-000068B30000}"/>
    <cellStyle name="Normal 63 2" xfId="1125" xr:uid="{00000000-0005-0000-0000-000069B30000}"/>
    <cellStyle name="Normal 63 2 2" xfId="1622" xr:uid="{00000000-0005-0000-0000-00006AB30000}"/>
    <cellStyle name="Normal 63 2 2 2" xfId="1852" xr:uid="{00000000-0005-0000-0000-00006BB30000}"/>
    <cellStyle name="Normal 63 2 2 2 2" xfId="3453" xr:uid="{00000000-0005-0000-0000-00006CB30000}"/>
    <cellStyle name="Normal 63 2 2 2 2 2" xfId="43067" xr:uid="{00000000-0005-0000-0000-00006DB30000}"/>
    <cellStyle name="Normal 63 2 2 2 2 3" xfId="58240" xr:uid="{00000000-0005-0000-0000-00006EB30000}"/>
    <cellStyle name="Normal 63 2 2 2 2_Sheet1" xfId="43068" xr:uid="{00000000-0005-0000-0000-00006FB30000}"/>
    <cellStyle name="Normal 63 2 2 2 3" xfId="43069" xr:uid="{00000000-0005-0000-0000-000070B30000}"/>
    <cellStyle name="Normal 63 2 2 2 4" xfId="58241" xr:uid="{00000000-0005-0000-0000-000071B30000}"/>
    <cellStyle name="Normal 63 2 2 2_Sheet1" xfId="43070" xr:uid="{00000000-0005-0000-0000-000072B30000}"/>
    <cellStyle name="Normal 63 2 2 3" xfId="3230" xr:uid="{00000000-0005-0000-0000-000073B30000}"/>
    <cellStyle name="Normal 63 2 2 3 2" xfId="43071" xr:uid="{00000000-0005-0000-0000-000074B30000}"/>
    <cellStyle name="Normal 63 2 2 3 3" xfId="58242" xr:uid="{00000000-0005-0000-0000-000075B30000}"/>
    <cellStyle name="Normal 63 2 2 3_Sheet1" xfId="43072" xr:uid="{00000000-0005-0000-0000-000076B30000}"/>
    <cellStyle name="Normal 63 2 2 4" xfId="2958" xr:uid="{00000000-0005-0000-0000-000077B30000}"/>
    <cellStyle name="Normal 63 2 3" xfId="1716" xr:uid="{00000000-0005-0000-0000-000078B30000}"/>
    <cellStyle name="Normal 63 2 3 2" xfId="3318" xr:uid="{00000000-0005-0000-0000-000079B30000}"/>
    <cellStyle name="Normal 63 2 3 2 2" xfId="43073" xr:uid="{00000000-0005-0000-0000-00007AB30000}"/>
    <cellStyle name="Normal 63 2 3 2 3" xfId="58243" xr:uid="{00000000-0005-0000-0000-00007BB30000}"/>
    <cellStyle name="Normal 63 2 3 2_Sheet1" xfId="43074" xr:uid="{00000000-0005-0000-0000-00007CB30000}"/>
    <cellStyle name="Normal 63 2 3 3" xfId="2959" xr:uid="{00000000-0005-0000-0000-00007DB30000}"/>
    <cellStyle name="Normal 63 2 4" xfId="1943" xr:uid="{00000000-0005-0000-0000-00007EB30000}"/>
    <cellStyle name="Normal 63 2 4 2" xfId="2960" xr:uid="{00000000-0005-0000-0000-00007FB30000}"/>
    <cellStyle name="Normal 63 2 4 2 2" xfId="43075" xr:uid="{00000000-0005-0000-0000-000080B30000}"/>
    <cellStyle name="Normal 63 2 4 2 3" xfId="58244" xr:uid="{00000000-0005-0000-0000-000081B30000}"/>
    <cellStyle name="Normal 63 2 4 2_Sheet1" xfId="43076" xr:uid="{00000000-0005-0000-0000-000082B30000}"/>
    <cellStyle name="Normal 63 2 4 3" xfId="43077" xr:uid="{00000000-0005-0000-0000-000083B30000}"/>
    <cellStyle name="Normal 63 2 4 4" xfId="58245" xr:uid="{00000000-0005-0000-0000-000084B30000}"/>
    <cellStyle name="Normal 63 2 4_Sheet1" xfId="43078" xr:uid="{00000000-0005-0000-0000-000085B30000}"/>
    <cellStyle name="Normal 63 2 5" xfId="2035" xr:uid="{00000000-0005-0000-0000-000086B30000}"/>
    <cellStyle name="Normal 63 2 5 2" xfId="43079" xr:uid="{00000000-0005-0000-0000-000087B30000}"/>
    <cellStyle name="Normal 63 2 5 3" xfId="58246" xr:uid="{00000000-0005-0000-0000-000088B30000}"/>
    <cellStyle name="Normal 63 2 5_Sheet1" xfId="43080" xr:uid="{00000000-0005-0000-0000-000089B30000}"/>
    <cellStyle name="Normal 63 2 6" xfId="43081" xr:uid="{00000000-0005-0000-0000-00008AB30000}"/>
    <cellStyle name="Normal 63 2 7" xfId="58247" xr:uid="{00000000-0005-0000-0000-00008BB30000}"/>
    <cellStyle name="Normal 63 2_Sheet1" xfId="43082" xr:uid="{00000000-0005-0000-0000-00008CB30000}"/>
    <cellStyle name="Normal 63 3" xfId="1235" xr:uid="{00000000-0005-0000-0000-00008DB30000}"/>
    <cellStyle name="Normal 63 3 2" xfId="1761" xr:uid="{00000000-0005-0000-0000-00008EB30000}"/>
    <cellStyle name="Normal 63 3 2 2" xfId="3363" xr:uid="{00000000-0005-0000-0000-00008FB30000}"/>
    <cellStyle name="Normal 63 3 2 2 2" xfId="43083" xr:uid="{00000000-0005-0000-0000-000090B30000}"/>
    <cellStyle name="Normal 63 3 2 2 3" xfId="58248" xr:uid="{00000000-0005-0000-0000-000091B30000}"/>
    <cellStyle name="Normal 63 3 2 2_Sheet1" xfId="43084" xr:uid="{00000000-0005-0000-0000-000092B30000}"/>
    <cellStyle name="Normal 63 3 2 3" xfId="43085" xr:uid="{00000000-0005-0000-0000-000093B30000}"/>
    <cellStyle name="Normal 63 3 2 4" xfId="58249" xr:uid="{00000000-0005-0000-0000-000094B30000}"/>
    <cellStyle name="Normal 63 3 2_Sheet1" xfId="43086" xr:uid="{00000000-0005-0000-0000-000095B30000}"/>
    <cellStyle name="Normal 63 3 3" xfId="2961" xr:uid="{00000000-0005-0000-0000-000096B30000}"/>
    <cellStyle name="Normal 63 3 3 2" xfId="43087" xr:uid="{00000000-0005-0000-0000-000097B30000}"/>
    <cellStyle name="Normal 63 3 3 3" xfId="58250" xr:uid="{00000000-0005-0000-0000-000098B30000}"/>
    <cellStyle name="Normal 63 3 3_Sheet1" xfId="43088" xr:uid="{00000000-0005-0000-0000-000099B30000}"/>
    <cellStyle name="Normal 63 3 4" xfId="43089" xr:uid="{00000000-0005-0000-0000-00009AB30000}"/>
    <cellStyle name="Normal 63 3 5" xfId="58251" xr:uid="{00000000-0005-0000-0000-00009BB30000}"/>
    <cellStyle name="Normal 63 3_Sheet1" xfId="43090" xr:uid="{00000000-0005-0000-0000-00009CB30000}"/>
    <cellStyle name="Normal 63 4" xfId="1573" xr:uid="{00000000-0005-0000-0000-00009DB30000}"/>
    <cellStyle name="Normal 63 4 2" xfId="1806" xr:uid="{00000000-0005-0000-0000-00009EB30000}"/>
    <cellStyle name="Normal 63 4 2 2" xfId="3408" xr:uid="{00000000-0005-0000-0000-00009FB30000}"/>
    <cellStyle name="Normal 63 4 2 2 2" xfId="43091" xr:uid="{00000000-0005-0000-0000-0000A0B30000}"/>
    <cellStyle name="Normal 63 4 2 2 3" xfId="58252" xr:uid="{00000000-0005-0000-0000-0000A1B30000}"/>
    <cellStyle name="Normal 63 4 2 2_Sheet1" xfId="43092" xr:uid="{00000000-0005-0000-0000-0000A2B30000}"/>
    <cellStyle name="Normal 63 4 2 3" xfId="43093" xr:uid="{00000000-0005-0000-0000-0000A3B30000}"/>
    <cellStyle name="Normal 63 4 2 4" xfId="58253" xr:uid="{00000000-0005-0000-0000-0000A4B30000}"/>
    <cellStyle name="Normal 63 4 2_Sheet1" xfId="43094" xr:uid="{00000000-0005-0000-0000-0000A5B30000}"/>
    <cellStyle name="Normal 63 4 3" xfId="3184" xr:uid="{00000000-0005-0000-0000-0000A6B30000}"/>
    <cellStyle name="Normal 63 4 3 2" xfId="43095" xr:uid="{00000000-0005-0000-0000-0000A7B30000}"/>
    <cellStyle name="Normal 63 4 3 3" xfId="58254" xr:uid="{00000000-0005-0000-0000-0000A8B30000}"/>
    <cellStyle name="Normal 63 4 3_Sheet1" xfId="43096" xr:uid="{00000000-0005-0000-0000-0000A9B30000}"/>
    <cellStyle name="Normal 63 4 4" xfId="43097" xr:uid="{00000000-0005-0000-0000-0000AAB30000}"/>
    <cellStyle name="Normal 63 4 5" xfId="58255" xr:uid="{00000000-0005-0000-0000-0000ABB30000}"/>
    <cellStyle name="Normal 63 4_Sheet1" xfId="43098" xr:uid="{00000000-0005-0000-0000-0000ACB30000}"/>
    <cellStyle name="Normal 63 5" xfId="1671" xr:uid="{00000000-0005-0000-0000-0000ADB30000}"/>
    <cellStyle name="Normal 63 5 2" xfId="3274" xr:uid="{00000000-0005-0000-0000-0000AEB30000}"/>
    <cellStyle name="Normal 63 5 2 2" xfId="43099" xr:uid="{00000000-0005-0000-0000-0000AFB30000}"/>
    <cellStyle name="Normal 63 5 2 3" xfId="58256" xr:uid="{00000000-0005-0000-0000-0000B0B30000}"/>
    <cellStyle name="Normal 63 5 2_Sheet1" xfId="43100" xr:uid="{00000000-0005-0000-0000-0000B1B30000}"/>
    <cellStyle name="Normal 63 5 3" xfId="43101" xr:uid="{00000000-0005-0000-0000-0000B2B30000}"/>
    <cellStyle name="Normal 63 5 4" xfId="58257" xr:uid="{00000000-0005-0000-0000-0000B3B30000}"/>
    <cellStyle name="Normal 63 5_Sheet1" xfId="43102" xr:uid="{00000000-0005-0000-0000-0000B4B30000}"/>
    <cellStyle name="Normal 63 6" xfId="1942" xr:uid="{00000000-0005-0000-0000-0000B5B30000}"/>
    <cellStyle name="Normal 63 6 2" xfId="3535" xr:uid="{00000000-0005-0000-0000-0000B6B30000}"/>
    <cellStyle name="Normal 63 6 2 2" xfId="43103" xr:uid="{00000000-0005-0000-0000-0000B7B30000}"/>
    <cellStyle name="Normal 63 6 2 3" xfId="58258" xr:uid="{00000000-0005-0000-0000-0000B8B30000}"/>
    <cellStyle name="Normal 63 6 2_Sheet1" xfId="43104" xr:uid="{00000000-0005-0000-0000-0000B9B30000}"/>
    <cellStyle name="Normal 63 6 3" xfId="43105" xr:uid="{00000000-0005-0000-0000-0000BAB30000}"/>
    <cellStyle name="Normal 63 6 4" xfId="58259" xr:uid="{00000000-0005-0000-0000-0000BBB30000}"/>
    <cellStyle name="Normal 63 6_Sheet1" xfId="43106" xr:uid="{00000000-0005-0000-0000-0000BCB30000}"/>
    <cellStyle name="Normal 63 7" xfId="2034" xr:uid="{00000000-0005-0000-0000-0000BDB30000}"/>
    <cellStyle name="Normal 63 7 2" xfId="43107" xr:uid="{00000000-0005-0000-0000-0000BEB30000}"/>
    <cellStyle name="Normal 63 7 3" xfId="58260" xr:uid="{00000000-0005-0000-0000-0000BFB30000}"/>
    <cellStyle name="Normal 63 7_Sheet1" xfId="43108" xr:uid="{00000000-0005-0000-0000-0000C0B30000}"/>
    <cellStyle name="Normal 63 8" xfId="43109" xr:uid="{00000000-0005-0000-0000-0000C1B30000}"/>
    <cellStyle name="Normal 63 9" xfId="58261" xr:uid="{00000000-0005-0000-0000-0000C2B30000}"/>
    <cellStyle name="Normal 63_Sheet1" xfId="43110" xr:uid="{00000000-0005-0000-0000-0000C3B30000}"/>
    <cellStyle name="Normal 64" xfId="795" xr:uid="{00000000-0005-0000-0000-0000C4B30000}"/>
    <cellStyle name="Normal 64 2" xfId="1126" xr:uid="{00000000-0005-0000-0000-0000C5B30000}"/>
    <cellStyle name="Normal 64 2 2" xfId="1623" xr:uid="{00000000-0005-0000-0000-0000C6B30000}"/>
    <cellStyle name="Normal 64 2 2 2" xfId="1853" xr:uid="{00000000-0005-0000-0000-0000C7B30000}"/>
    <cellStyle name="Normal 64 2 2 2 2" xfId="3454" xr:uid="{00000000-0005-0000-0000-0000C8B30000}"/>
    <cellStyle name="Normal 64 2 2 2 2 2" xfId="43111" xr:uid="{00000000-0005-0000-0000-0000C9B30000}"/>
    <cellStyle name="Normal 64 2 2 2 2 3" xfId="58262" xr:uid="{00000000-0005-0000-0000-0000CAB30000}"/>
    <cellStyle name="Normal 64 2 2 2 2_Sheet1" xfId="43112" xr:uid="{00000000-0005-0000-0000-0000CBB30000}"/>
    <cellStyle name="Normal 64 2 2 2 3" xfId="43113" xr:uid="{00000000-0005-0000-0000-0000CCB30000}"/>
    <cellStyle name="Normal 64 2 2 2 4" xfId="58263" xr:uid="{00000000-0005-0000-0000-0000CDB30000}"/>
    <cellStyle name="Normal 64 2 2 2_Sheet1" xfId="43114" xr:uid="{00000000-0005-0000-0000-0000CEB30000}"/>
    <cellStyle name="Normal 64 2 2 3" xfId="3231" xr:uid="{00000000-0005-0000-0000-0000CFB30000}"/>
    <cellStyle name="Normal 64 2 2 3 2" xfId="43115" xr:uid="{00000000-0005-0000-0000-0000D0B30000}"/>
    <cellStyle name="Normal 64 2 2 3 3" xfId="58264" xr:uid="{00000000-0005-0000-0000-0000D1B30000}"/>
    <cellStyle name="Normal 64 2 2 3_Sheet1" xfId="43116" xr:uid="{00000000-0005-0000-0000-0000D2B30000}"/>
    <cellStyle name="Normal 64 2 2 4" xfId="2962" xr:uid="{00000000-0005-0000-0000-0000D3B30000}"/>
    <cellStyle name="Normal 64 2 3" xfId="1717" xr:uid="{00000000-0005-0000-0000-0000D4B30000}"/>
    <cellStyle name="Normal 64 2 3 2" xfId="3319" xr:uid="{00000000-0005-0000-0000-0000D5B30000}"/>
    <cellStyle name="Normal 64 2 3 2 2" xfId="43117" xr:uid="{00000000-0005-0000-0000-0000D6B30000}"/>
    <cellStyle name="Normal 64 2 3 2 3" xfId="58265" xr:uid="{00000000-0005-0000-0000-0000D7B30000}"/>
    <cellStyle name="Normal 64 2 3 2_Sheet1" xfId="43118" xr:uid="{00000000-0005-0000-0000-0000D8B30000}"/>
    <cellStyle name="Normal 64 2 3 3" xfId="2963" xr:uid="{00000000-0005-0000-0000-0000D9B30000}"/>
    <cellStyle name="Normal 64 2 4" xfId="1945" xr:uid="{00000000-0005-0000-0000-0000DAB30000}"/>
    <cellStyle name="Normal 64 2 4 2" xfId="2964" xr:uid="{00000000-0005-0000-0000-0000DBB30000}"/>
    <cellStyle name="Normal 64 2 4 2 2" xfId="43119" xr:uid="{00000000-0005-0000-0000-0000DCB30000}"/>
    <cellStyle name="Normal 64 2 4 2 3" xfId="58266" xr:uid="{00000000-0005-0000-0000-0000DDB30000}"/>
    <cellStyle name="Normal 64 2 4 2_Sheet1" xfId="43120" xr:uid="{00000000-0005-0000-0000-0000DEB30000}"/>
    <cellStyle name="Normal 64 2 4 3" xfId="43121" xr:uid="{00000000-0005-0000-0000-0000DFB30000}"/>
    <cellStyle name="Normal 64 2 4 4" xfId="58267" xr:uid="{00000000-0005-0000-0000-0000E0B30000}"/>
    <cellStyle name="Normal 64 2 4_Sheet1" xfId="43122" xr:uid="{00000000-0005-0000-0000-0000E1B30000}"/>
    <cellStyle name="Normal 64 2 5" xfId="2037" xr:uid="{00000000-0005-0000-0000-0000E2B30000}"/>
    <cellStyle name="Normal 64 2 5 2" xfId="43123" xr:uid="{00000000-0005-0000-0000-0000E3B30000}"/>
    <cellStyle name="Normal 64 2 5 3" xfId="58268" xr:uid="{00000000-0005-0000-0000-0000E4B30000}"/>
    <cellStyle name="Normal 64 2 5_Sheet1" xfId="43124" xr:uid="{00000000-0005-0000-0000-0000E5B30000}"/>
    <cellStyle name="Normal 64 2 6" xfId="43125" xr:uid="{00000000-0005-0000-0000-0000E6B30000}"/>
    <cellStyle name="Normal 64 2 7" xfId="58269" xr:uid="{00000000-0005-0000-0000-0000E7B30000}"/>
    <cellStyle name="Normal 64 2_Sheet1" xfId="43126" xr:uid="{00000000-0005-0000-0000-0000E8B30000}"/>
    <cellStyle name="Normal 64 3" xfId="1236" xr:uid="{00000000-0005-0000-0000-0000E9B30000}"/>
    <cellStyle name="Normal 64 3 2" xfId="1762" xr:uid="{00000000-0005-0000-0000-0000EAB30000}"/>
    <cellStyle name="Normal 64 3 2 2" xfId="3364" xr:uid="{00000000-0005-0000-0000-0000EBB30000}"/>
    <cellStyle name="Normal 64 3 2 2 2" xfId="43127" xr:uid="{00000000-0005-0000-0000-0000ECB30000}"/>
    <cellStyle name="Normal 64 3 2 2 3" xfId="58270" xr:uid="{00000000-0005-0000-0000-0000EDB30000}"/>
    <cellStyle name="Normal 64 3 2 2_Sheet1" xfId="43128" xr:uid="{00000000-0005-0000-0000-0000EEB30000}"/>
    <cellStyle name="Normal 64 3 2 3" xfId="43129" xr:uid="{00000000-0005-0000-0000-0000EFB30000}"/>
    <cellStyle name="Normal 64 3 2 4" xfId="58271" xr:uid="{00000000-0005-0000-0000-0000F0B30000}"/>
    <cellStyle name="Normal 64 3 2_Sheet1" xfId="43130" xr:uid="{00000000-0005-0000-0000-0000F1B30000}"/>
    <cellStyle name="Normal 64 3 3" xfId="2965" xr:uid="{00000000-0005-0000-0000-0000F2B30000}"/>
    <cellStyle name="Normal 64 3 3 2" xfId="43131" xr:uid="{00000000-0005-0000-0000-0000F3B30000}"/>
    <cellStyle name="Normal 64 3 3 3" xfId="58272" xr:uid="{00000000-0005-0000-0000-0000F4B30000}"/>
    <cellStyle name="Normal 64 3 3_Sheet1" xfId="43132" xr:uid="{00000000-0005-0000-0000-0000F5B30000}"/>
    <cellStyle name="Normal 64 3 4" xfId="43133" xr:uid="{00000000-0005-0000-0000-0000F6B30000}"/>
    <cellStyle name="Normal 64 3 5" xfId="58273" xr:uid="{00000000-0005-0000-0000-0000F7B30000}"/>
    <cellStyle name="Normal 64 3_Sheet1" xfId="43134" xr:uid="{00000000-0005-0000-0000-0000F8B30000}"/>
    <cellStyle name="Normal 64 4" xfId="1574" xr:uid="{00000000-0005-0000-0000-0000F9B30000}"/>
    <cellStyle name="Normal 64 4 2" xfId="1807" xr:uid="{00000000-0005-0000-0000-0000FAB30000}"/>
    <cellStyle name="Normal 64 4 2 2" xfId="3409" xr:uid="{00000000-0005-0000-0000-0000FBB30000}"/>
    <cellStyle name="Normal 64 4 2 2 2" xfId="43135" xr:uid="{00000000-0005-0000-0000-0000FCB30000}"/>
    <cellStyle name="Normal 64 4 2 2 3" xfId="58274" xr:uid="{00000000-0005-0000-0000-0000FDB30000}"/>
    <cellStyle name="Normal 64 4 2 2_Sheet1" xfId="43136" xr:uid="{00000000-0005-0000-0000-0000FEB30000}"/>
    <cellStyle name="Normal 64 4 2 3" xfId="43137" xr:uid="{00000000-0005-0000-0000-0000FFB30000}"/>
    <cellStyle name="Normal 64 4 2 4" xfId="58275" xr:uid="{00000000-0005-0000-0000-000000B40000}"/>
    <cellStyle name="Normal 64 4 2_Sheet1" xfId="43138" xr:uid="{00000000-0005-0000-0000-000001B40000}"/>
    <cellStyle name="Normal 64 4 3" xfId="3185" xr:uid="{00000000-0005-0000-0000-000002B40000}"/>
    <cellStyle name="Normal 64 4 3 2" xfId="43139" xr:uid="{00000000-0005-0000-0000-000003B40000}"/>
    <cellStyle name="Normal 64 4 3 3" xfId="58276" xr:uid="{00000000-0005-0000-0000-000004B40000}"/>
    <cellStyle name="Normal 64 4 3_Sheet1" xfId="43140" xr:uid="{00000000-0005-0000-0000-000005B40000}"/>
    <cellStyle name="Normal 64 4 4" xfId="43141" xr:uid="{00000000-0005-0000-0000-000006B40000}"/>
    <cellStyle name="Normal 64 4 5" xfId="58277" xr:uid="{00000000-0005-0000-0000-000007B40000}"/>
    <cellStyle name="Normal 64 4_Sheet1" xfId="43142" xr:uid="{00000000-0005-0000-0000-000008B40000}"/>
    <cellStyle name="Normal 64 5" xfId="1672" xr:uid="{00000000-0005-0000-0000-000009B40000}"/>
    <cellStyle name="Normal 64 5 2" xfId="3275" xr:uid="{00000000-0005-0000-0000-00000AB40000}"/>
    <cellStyle name="Normal 64 5 2 2" xfId="43143" xr:uid="{00000000-0005-0000-0000-00000BB40000}"/>
    <cellStyle name="Normal 64 5 2 3" xfId="58278" xr:uid="{00000000-0005-0000-0000-00000CB40000}"/>
    <cellStyle name="Normal 64 5 2_Sheet1" xfId="43144" xr:uid="{00000000-0005-0000-0000-00000DB40000}"/>
    <cellStyle name="Normal 64 5 3" xfId="43145" xr:uid="{00000000-0005-0000-0000-00000EB40000}"/>
    <cellStyle name="Normal 64 5 4" xfId="58279" xr:uid="{00000000-0005-0000-0000-00000FB40000}"/>
    <cellStyle name="Normal 64 5_Sheet1" xfId="43146" xr:uid="{00000000-0005-0000-0000-000010B40000}"/>
    <cellStyle name="Normal 64 6" xfId="1944" xr:uid="{00000000-0005-0000-0000-000011B40000}"/>
    <cellStyle name="Normal 64 6 2" xfId="3536" xr:uid="{00000000-0005-0000-0000-000012B40000}"/>
    <cellStyle name="Normal 64 6 2 2" xfId="43147" xr:uid="{00000000-0005-0000-0000-000013B40000}"/>
    <cellStyle name="Normal 64 6 2 3" xfId="58280" xr:uid="{00000000-0005-0000-0000-000014B40000}"/>
    <cellStyle name="Normal 64 6 2_Sheet1" xfId="43148" xr:uid="{00000000-0005-0000-0000-000015B40000}"/>
    <cellStyle name="Normal 64 6 3" xfId="43149" xr:uid="{00000000-0005-0000-0000-000016B40000}"/>
    <cellStyle name="Normal 64 6 4" xfId="58281" xr:uid="{00000000-0005-0000-0000-000017B40000}"/>
    <cellStyle name="Normal 64 6_Sheet1" xfId="43150" xr:uid="{00000000-0005-0000-0000-000018B40000}"/>
    <cellStyle name="Normal 64 7" xfId="2036" xr:uid="{00000000-0005-0000-0000-000019B40000}"/>
    <cellStyle name="Normal 64 7 2" xfId="43151" xr:uid="{00000000-0005-0000-0000-00001AB40000}"/>
    <cellStyle name="Normal 64 7 3" xfId="58282" xr:uid="{00000000-0005-0000-0000-00001BB40000}"/>
    <cellStyle name="Normal 64 7_Sheet1" xfId="43152" xr:uid="{00000000-0005-0000-0000-00001CB40000}"/>
    <cellStyle name="Normal 64 8" xfId="43153" xr:uid="{00000000-0005-0000-0000-00001DB40000}"/>
    <cellStyle name="Normal 64 9" xfId="58283" xr:uid="{00000000-0005-0000-0000-00001EB40000}"/>
    <cellStyle name="Normal 64_Sheet1" xfId="43154" xr:uid="{00000000-0005-0000-0000-00001FB40000}"/>
    <cellStyle name="Normal 65" xfId="796" xr:uid="{00000000-0005-0000-0000-000020B40000}"/>
    <cellStyle name="Normal 65 2" xfId="1127" xr:uid="{00000000-0005-0000-0000-000021B40000}"/>
    <cellStyle name="Normal 65 2 2" xfId="1624" xr:uid="{00000000-0005-0000-0000-000022B40000}"/>
    <cellStyle name="Normal 65 2 2 2" xfId="1854" xr:uid="{00000000-0005-0000-0000-000023B40000}"/>
    <cellStyle name="Normal 65 2 2 2 2" xfId="3455" xr:uid="{00000000-0005-0000-0000-000024B40000}"/>
    <cellStyle name="Normal 65 2 2 2 2 2" xfId="43155" xr:uid="{00000000-0005-0000-0000-000025B40000}"/>
    <cellStyle name="Normal 65 2 2 2 2 3" xfId="58284" xr:uid="{00000000-0005-0000-0000-000026B40000}"/>
    <cellStyle name="Normal 65 2 2 2 2_Sheet1" xfId="43156" xr:uid="{00000000-0005-0000-0000-000027B40000}"/>
    <cellStyle name="Normal 65 2 2 2 3" xfId="43157" xr:uid="{00000000-0005-0000-0000-000028B40000}"/>
    <cellStyle name="Normal 65 2 2 2 4" xfId="58285" xr:uid="{00000000-0005-0000-0000-000029B40000}"/>
    <cellStyle name="Normal 65 2 2 2_Sheet1" xfId="43158" xr:uid="{00000000-0005-0000-0000-00002AB40000}"/>
    <cellStyle name="Normal 65 2 2 3" xfId="3232" xr:uid="{00000000-0005-0000-0000-00002BB40000}"/>
    <cellStyle name="Normal 65 2 2 3 2" xfId="43159" xr:uid="{00000000-0005-0000-0000-00002CB40000}"/>
    <cellStyle name="Normal 65 2 2 3 3" xfId="58286" xr:uid="{00000000-0005-0000-0000-00002DB40000}"/>
    <cellStyle name="Normal 65 2 2 3_Sheet1" xfId="43160" xr:uid="{00000000-0005-0000-0000-00002EB40000}"/>
    <cellStyle name="Normal 65 2 2 4" xfId="2966" xr:uid="{00000000-0005-0000-0000-00002FB40000}"/>
    <cellStyle name="Normal 65 2 3" xfId="1718" xr:uid="{00000000-0005-0000-0000-000030B40000}"/>
    <cellStyle name="Normal 65 2 3 2" xfId="3320" xr:uid="{00000000-0005-0000-0000-000031B40000}"/>
    <cellStyle name="Normal 65 2 3 2 2" xfId="43161" xr:uid="{00000000-0005-0000-0000-000032B40000}"/>
    <cellStyle name="Normal 65 2 3 2 3" xfId="58287" xr:uid="{00000000-0005-0000-0000-000033B40000}"/>
    <cellStyle name="Normal 65 2 3 2_Sheet1" xfId="43162" xr:uid="{00000000-0005-0000-0000-000034B40000}"/>
    <cellStyle name="Normal 65 2 3 3" xfId="2967" xr:uid="{00000000-0005-0000-0000-000035B40000}"/>
    <cellStyle name="Normal 65 2 4" xfId="1947" xr:uid="{00000000-0005-0000-0000-000036B40000}"/>
    <cellStyle name="Normal 65 2 4 2" xfId="2968" xr:uid="{00000000-0005-0000-0000-000037B40000}"/>
    <cellStyle name="Normal 65 2 4 2 2" xfId="43163" xr:uid="{00000000-0005-0000-0000-000038B40000}"/>
    <cellStyle name="Normal 65 2 4 2 3" xfId="58288" xr:uid="{00000000-0005-0000-0000-000039B40000}"/>
    <cellStyle name="Normal 65 2 4 2_Sheet1" xfId="43164" xr:uid="{00000000-0005-0000-0000-00003AB40000}"/>
    <cellStyle name="Normal 65 2 4 3" xfId="43165" xr:uid="{00000000-0005-0000-0000-00003BB40000}"/>
    <cellStyle name="Normal 65 2 4 4" xfId="58289" xr:uid="{00000000-0005-0000-0000-00003CB40000}"/>
    <cellStyle name="Normal 65 2 4_Sheet1" xfId="43166" xr:uid="{00000000-0005-0000-0000-00003DB40000}"/>
    <cellStyle name="Normal 65 2 5" xfId="2039" xr:uid="{00000000-0005-0000-0000-00003EB40000}"/>
    <cellStyle name="Normal 65 2 5 2" xfId="43167" xr:uid="{00000000-0005-0000-0000-00003FB40000}"/>
    <cellStyle name="Normal 65 2 5 3" xfId="58290" xr:uid="{00000000-0005-0000-0000-000040B40000}"/>
    <cellStyle name="Normal 65 2 5_Sheet1" xfId="43168" xr:uid="{00000000-0005-0000-0000-000041B40000}"/>
    <cellStyle name="Normal 65 2 6" xfId="43169" xr:uid="{00000000-0005-0000-0000-000042B40000}"/>
    <cellStyle name="Normal 65 2 7" xfId="58291" xr:uid="{00000000-0005-0000-0000-000043B40000}"/>
    <cellStyle name="Normal 65 2_Sheet1" xfId="43170" xr:uid="{00000000-0005-0000-0000-000044B40000}"/>
    <cellStyle name="Normal 65 3" xfId="1237" xr:uid="{00000000-0005-0000-0000-000045B40000}"/>
    <cellStyle name="Normal 65 3 2" xfId="1763" xr:uid="{00000000-0005-0000-0000-000046B40000}"/>
    <cellStyle name="Normal 65 3 2 2" xfId="3365" xr:uid="{00000000-0005-0000-0000-000047B40000}"/>
    <cellStyle name="Normal 65 3 2 2 2" xfId="43171" xr:uid="{00000000-0005-0000-0000-000048B40000}"/>
    <cellStyle name="Normal 65 3 2 2 3" xfId="58292" xr:uid="{00000000-0005-0000-0000-000049B40000}"/>
    <cellStyle name="Normal 65 3 2 2_Sheet1" xfId="43172" xr:uid="{00000000-0005-0000-0000-00004AB40000}"/>
    <cellStyle name="Normal 65 3 2 3" xfId="43173" xr:uid="{00000000-0005-0000-0000-00004BB40000}"/>
    <cellStyle name="Normal 65 3 2 4" xfId="58293" xr:uid="{00000000-0005-0000-0000-00004CB40000}"/>
    <cellStyle name="Normal 65 3 2_Sheet1" xfId="43174" xr:uid="{00000000-0005-0000-0000-00004DB40000}"/>
    <cellStyle name="Normal 65 3 3" xfId="2969" xr:uid="{00000000-0005-0000-0000-00004EB40000}"/>
    <cellStyle name="Normal 65 3 3 2" xfId="43175" xr:uid="{00000000-0005-0000-0000-00004FB40000}"/>
    <cellStyle name="Normal 65 3 3 3" xfId="58294" xr:uid="{00000000-0005-0000-0000-000050B40000}"/>
    <cellStyle name="Normal 65 3 3_Sheet1" xfId="43176" xr:uid="{00000000-0005-0000-0000-000051B40000}"/>
    <cellStyle name="Normal 65 3 4" xfId="43177" xr:uid="{00000000-0005-0000-0000-000052B40000}"/>
    <cellStyle name="Normal 65 3 5" xfId="58295" xr:uid="{00000000-0005-0000-0000-000053B40000}"/>
    <cellStyle name="Normal 65 3_Sheet1" xfId="43178" xr:uid="{00000000-0005-0000-0000-000054B40000}"/>
    <cellStyle name="Normal 65 4" xfId="1575" xr:uid="{00000000-0005-0000-0000-000055B40000}"/>
    <cellStyle name="Normal 65 4 2" xfId="1808" xr:uid="{00000000-0005-0000-0000-000056B40000}"/>
    <cellStyle name="Normal 65 4 2 2" xfId="3410" xr:uid="{00000000-0005-0000-0000-000057B40000}"/>
    <cellStyle name="Normal 65 4 2 2 2" xfId="43179" xr:uid="{00000000-0005-0000-0000-000058B40000}"/>
    <cellStyle name="Normal 65 4 2 2 3" xfId="58296" xr:uid="{00000000-0005-0000-0000-000059B40000}"/>
    <cellStyle name="Normal 65 4 2 2_Sheet1" xfId="43180" xr:uid="{00000000-0005-0000-0000-00005AB40000}"/>
    <cellStyle name="Normal 65 4 2 3" xfId="43181" xr:uid="{00000000-0005-0000-0000-00005BB40000}"/>
    <cellStyle name="Normal 65 4 2 4" xfId="58297" xr:uid="{00000000-0005-0000-0000-00005CB40000}"/>
    <cellStyle name="Normal 65 4 2_Sheet1" xfId="43182" xr:uid="{00000000-0005-0000-0000-00005DB40000}"/>
    <cellStyle name="Normal 65 4 3" xfId="3186" xr:uid="{00000000-0005-0000-0000-00005EB40000}"/>
    <cellStyle name="Normal 65 4 3 2" xfId="43183" xr:uid="{00000000-0005-0000-0000-00005FB40000}"/>
    <cellStyle name="Normal 65 4 3 3" xfId="58298" xr:uid="{00000000-0005-0000-0000-000060B40000}"/>
    <cellStyle name="Normal 65 4 3_Sheet1" xfId="43184" xr:uid="{00000000-0005-0000-0000-000061B40000}"/>
    <cellStyle name="Normal 65 4 4" xfId="43185" xr:uid="{00000000-0005-0000-0000-000062B40000}"/>
    <cellStyle name="Normal 65 4 5" xfId="58299" xr:uid="{00000000-0005-0000-0000-000063B40000}"/>
    <cellStyle name="Normal 65 4_Sheet1" xfId="43186" xr:uid="{00000000-0005-0000-0000-000064B40000}"/>
    <cellStyle name="Normal 65 5" xfId="1673" xr:uid="{00000000-0005-0000-0000-000065B40000}"/>
    <cellStyle name="Normal 65 5 2" xfId="3276" xr:uid="{00000000-0005-0000-0000-000066B40000}"/>
    <cellStyle name="Normal 65 5 2 2" xfId="43187" xr:uid="{00000000-0005-0000-0000-000067B40000}"/>
    <cellStyle name="Normal 65 5 2 3" xfId="58300" xr:uid="{00000000-0005-0000-0000-000068B40000}"/>
    <cellStyle name="Normal 65 5 2_Sheet1" xfId="43188" xr:uid="{00000000-0005-0000-0000-000069B40000}"/>
    <cellStyle name="Normal 65 5 3" xfId="43189" xr:uid="{00000000-0005-0000-0000-00006AB40000}"/>
    <cellStyle name="Normal 65 5 4" xfId="58301" xr:uid="{00000000-0005-0000-0000-00006BB40000}"/>
    <cellStyle name="Normal 65 5_Sheet1" xfId="43190" xr:uid="{00000000-0005-0000-0000-00006CB40000}"/>
    <cellStyle name="Normal 65 6" xfId="1946" xr:uid="{00000000-0005-0000-0000-00006DB40000}"/>
    <cellStyle name="Normal 65 6 2" xfId="3537" xr:uid="{00000000-0005-0000-0000-00006EB40000}"/>
    <cellStyle name="Normal 65 6 2 2" xfId="43191" xr:uid="{00000000-0005-0000-0000-00006FB40000}"/>
    <cellStyle name="Normal 65 6 2 3" xfId="58302" xr:uid="{00000000-0005-0000-0000-000070B40000}"/>
    <cellStyle name="Normal 65 6 2_Sheet1" xfId="43192" xr:uid="{00000000-0005-0000-0000-000071B40000}"/>
    <cellStyle name="Normal 65 6 3" xfId="43193" xr:uid="{00000000-0005-0000-0000-000072B40000}"/>
    <cellStyle name="Normal 65 6 4" xfId="58303" xr:uid="{00000000-0005-0000-0000-000073B40000}"/>
    <cellStyle name="Normal 65 6_Sheet1" xfId="43194" xr:uid="{00000000-0005-0000-0000-000074B40000}"/>
    <cellStyle name="Normal 65 7" xfId="2038" xr:uid="{00000000-0005-0000-0000-000075B40000}"/>
    <cellStyle name="Normal 65 7 2" xfId="43195" xr:uid="{00000000-0005-0000-0000-000076B40000}"/>
    <cellStyle name="Normal 65 7 3" xfId="58304" xr:uid="{00000000-0005-0000-0000-000077B40000}"/>
    <cellStyle name="Normal 65 7_Sheet1" xfId="43196" xr:uid="{00000000-0005-0000-0000-000078B40000}"/>
    <cellStyle name="Normal 65 8" xfId="43197" xr:uid="{00000000-0005-0000-0000-000079B40000}"/>
    <cellStyle name="Normal 65 9" xfId="58305" xr:uid="{00000000-0005-0000-0000-00007AB40000}"/>
    <cellStyle name="Normal 65_Sheet1" xfId="43198" xr:uid="{00000000-0005-0000-0000-00007BB40000}"/>
    <cellStyle name="Normal 66" xfId="797" xr:uid="{00000000-0005-0000-0000-00007CB40000}"/>
    <cellStyle name="Normal 66 2" xfId="1128" xr:uid="{00000000-0005-0000-0000-00007DB40000}"/>
    <cellStyle name="Normal 66 2 2" xfId="1625" xr:uid="{00000000-0005-0000-0000-00007EB40000}"/>
    <cellStyle name="Normal 66 2 2 2" xfId="1855" xr:uid="{00000000-0005-0000-0000-00007FB40000}"/>
    <cellStyle name="Normal 66 2 2 2 2" xfId="3456" xr:uid="{00000000-0005-0000-0000-000080B40000}"/>
    <cellStyle name="Normal 66 2 2 2 2 2" xfId="43199" xr:uid="{00000000-0005-0000-0000-000081B40000}"/>
    <cellStyle name="Normal 66 2 2 2 2 3" xfId="58306" xr:uid="{00000000-0005-0000-0000-000082B40000}"/>
    <cellStyle name="Normal 66 2 2 2 2_Sheet1" xfId="43200" xr:uid="{00000000-0005-0000-0000-000083B40000}"/>
    <cellStyle name="Normal 66 2 2 2 3" xfId="43201" xr:uid="{00000000-0005-0000-0000-000084B40000}"/>
    <cellStyle name="Normal 66 2 2 2 4" xfId="58307" xr:uid="{00000000-0005-0000-0000-000085B40000}"/>
    <cellStyle name="Normal 66 2 2 2_Sheet1" xfId="43202" xr:uid="{00000000-0005-0000-0000-000086B40000}"/>
    <cellStyle name="Normal 66 2 2 3" xfId="3233" xr:uid="{00000000-0005-0000-0000-000087B40000}"/>
    <cellStyle name="Normal 66 2 2 3 2" xfId="43203" xr:uid="{00000000-0005-0000-0000-000088B40000}"/>
    <cellStyle name="Normal 66 2 2 3 3" xfId="58308" xr:uid="{00000000-0005-0000-0000-000089B40000}"/>
    <cellStyle name="Normal 66 2 2 3_Sheet1" xfId="43204" xr:uid="{00000000-0005-0000-0000-00008AB40000}"/>
    <cellStyle name="Normal 66 2 2 4" xfId="2970" xr:uid="{00000000-0005-0000-0000-00008BB40000}"/>
    <cellStyle name="Normal 66 2 2_Sheet1" xfId="43205" xr:uid="{00000000-0005-0000-0000-00008CB40000}"/>
    <cellStyle name="Normal 66 2 3" xfId="1719" xr:uid="{00000000-0005-0000-0000-00008DB40000}"/>
    <cellStyle name="Normal 66 2 3 2" xfId="3321" xr:uid="{00000000-0005-0000-0000-00008EB40000}"/>
    <cellStyle name="Normal 66 2 3 2 2" xfId="43206" xr:uid="{00000000-0005-0000-0000-00008FB40000}"/>
    <cellStyle name="Normal 66 2 3 2 3" xfId="58309" xr:uid="{00000000-0005-0000-0000-000090B40000}"/>
    <cellStyle name="Normal 66 2 3 2_Sheet1" xfId="43207" xr:uid="{00000000-0005-0000-0000-000091B40000}"/>
    <cellStyle name="Normal 66 2 3 3" xfId="2971" xr:uid="{00000000-0005-0000-0000-000092B40000}"/>
    <cellStyle name="Normal 66 2 3_Sheet1" xfId="43208" xr:uid="{00000000-0005-0000-0000-000093B40000}"/>
    <cellStyle name="Normal 66 2 4" xfId="1949" xr:uid="{00000000-0005-0000-0000-000094B40000}"/>
    <cellStyle name="Normal 66 2 4 2" xfId="2972" xr:uid="{00000000-0005-0000-0000-000095B40000}"/>
    <cellStyle name="Normal 66 2 4 2 2" xfId="43209" xr:uid="{00000000-0005-0000-0000-000096B40000}"/>
    <cellStyle name="Normal 66 2 4 2 3" xfId="58310" xr:uid="{00000000-0005-0000-0000-000097B40000}"/>
    <cellStyle name="Normal 66 2 4 2_Sheet1" xfId="43210" xr:uid="{00000000-0005-0000-0000-000098B40000}"/>
    <cellStyle name="Normal 66 2 4 3" xfId="43211" xr:uid="{00000000-0005-0000-0000-000099B40000}"/>
    <cellStyle name="Normal 66 2 4 4" xfId="58311" xr:uid="{00000000-0005-0000-0000-00009AB40000}"/>
    <cellStyle name="Normal 66 2 4_Sheet1" xfId="43212" xr:uid="{00000000-0005-0000-0000-00009BB40000}"/>
    <cellStyle name="Normal 66 2 5" xfId="2041" xr:uid="{00000000-0005-0000-0000-00009CB40000}"/>
    <cellStyle name="Normal 66 2 5 2" xfId="43213" xr:uid="{00000000-0005-0000-0000-00009DB40000}"/>
    <cellStyle name="Normal 66 2 5 3" xfId="58312" xr:uid="{00000000-0005-0000-0000-00009EB40000}"/>
    <cellStyle name="Normal 66 2 5_Sheet1" xfId="43214" xr:uid="{00000000-0005-0000-0000-00009FB40000}"/>
    <cellStyle name="Normal 66 2 6" xfId="43215" xr:uid="{00000000-0005-0000-0000-0000A0B40000}"/>
    <cellStyle name="Normal 66 2 7" xfId="58313" xr:uid="{00000000-0005-0000-0000-0000A1B40000}"/>
    <cellStyle name="Normal 66 2_Sheet1" xfId="43216" xr:uid="{00000000-0005-0000-0000-0000A2B40000}"/>
    <cellStyle name="Normal 66 3" xfId="1238" xr:uid="{00000000-0005-0000-0000-0000A3B40000}"/>
    <cellStyle name="Normal 66 3 2" xfId="1764" xr:uid="{00000000-0005-0000-0000-0000A4B40000}"/>
    <cellStyle name="Normal 66 3 2 2" xfId="3366" xr:uid="{00000000-0005-0000-0000-0000A5B40000}"/>
    <cellStyle name="Normal 66 3 2 2 2" xfId="43217" xr:uid="{00000000-0005-0000-0000-0000A6B40000}"/>
    <cellStyle name="Normal 66 3 2 2 3" xfId="58314" xr:uid="{00000000-0005-0000-0000-0000A7B40000}"/>
    <cellStyle name="Normal 66 3 2 2_Sheet1" xfId="43218" xr:uid="{00000000-0005-0000-0000-0000A8B40000}"/>
    <cellStyle name="Normal 66 3 2 3" xfId="43219" xr:uid="{00000000-0005-0000-0000-0000A9B40000}"/>
    <cellStyle name="Normal 66 3 2 4" xfId="58315" xr:uid="{00000000-0005-0000-0000-0000AAB40000}"/>
    <cellStyle name="Normal 66 3 2_Sheet1" xfId="43220" xr:uid="{00000000-0005-0000-0000-0000ABB40000}"/>
    <cellStyle name="Normal 66 3 3" xfId="2973" xr:uid="{00000000-0005-0000-0000-0000ACB40000}"/>
    <cellStyle name="Normal 66 3 3 2" xfId="43221" xr:uid="{00000000-0005-0000-0000-0000ADB40000}"/>
    <cellStyle name="Normal 66 3 3 3" xfId="58316" xr:uid="{00000000-0005-0000-0000-0000AEB40000}"/>
    <cellStyle name="Normal 66 3 3_Sheet1" xfId="43222" xr:uid="{00000000-0005-0000-0000-0000AFB40000}"/>
    <cellStyle name="Normal 66 3 4" xfId="43223" xr:uid="{00000000-0005-0000-0000-0000B0B40000}"/>
    <cellStyle name="Normal 66 3 5" xfId="58317" xr:uid="{00000000-0005-0000-0000-0000B1B40000}"/>
    <cellStyle name="Normal 66 3_Sheet1" xfId="43224" xr:uid="{00000000-0005-0000-0000-0000B2B40000}"/>
    <cellStyle name="Normal 66 4" xfId="1576" xr:uid="{00000000-0005-0000-0000-0000B3B40000}"/>
    <cellStyle name="Normal 66 4 2" xfId="1809" xr:uid="{00000000-0005-0000-0000-0000B4B40000}"/>
    <cellStyle name="Normal 66 4 2 2" xfId="3411" xr:uid="{00000000-0005-0000-0000-0000B5B40000}"/>
    <cellStyle name="Normal 66 4 2 2 2" xfId="43225" xr:uid="{00000000-0005-0000-0000-0000B6B40000}"/>
    <cellStyle name="Normal 66 4 2 2 3" xfId="58318" xr:uid="{00000000-0005-0000-0000-0000B7B40000}"/>
    <cellStyle name="Normal 66 4 2 2_Sheet1" xfId="43226" xr:uid="{00000000-0005-0000-0000-0000B8B40000}"/>
    <cellStyle name="Normal 66 4 2 3" xfId="43227" xr:uid="{00000000-0005-0000-0000-0000B9B40000}"/>
    <cellStyle name="Normal 66 4 2 4" xfId="58319" xr:uid="{00000000-0005-0000-0000-0000BAB40000}"/>
    <cellStyle name="Normal 66 4 2_Sheet1" xfId="43228" xr:uid="{00000000-0005-0000-0000-0000BBB40000}"/>
    <cellStyle name="Normal 66 4 3" xfId="3187" xr:uid="{00000000-0005-0000-0000-0000BCB40000}"/>
    <cellStyle name="Normal 66 4 3 2" xfId="43229" xr:uid="{00000000-0005-0000-0000-0000BDB40000}"/>
    <cellStyle name="Normal 66 4 3 3" xfId="58320" xr:uid="{00000000-0005-0000-0000-0000BEB40000}"/>
    <cellStyle name="Normal 66 4 3_Sheet1" xfId="43230" xr:uid="{00000000-0005-0000-0000-0000BFB40000}"/>
    <cellStyle name="Normal 66 4 4" xfId="43231" xr:uid="{00000000-0005-0000-0000-0000C0B40000}"/>
    <cellStyle name="Normal 66 4 5" xfId="58321" xr:uid="{00000000-0005-0000-0000-0000C1B40000}"/>
    <cellStyle name="Normal 66 4_Sheet1" xfId="43232" xr:uid="{00000000-0005-0000-0000-0000C2B40000}"/>
    <cellStyle name="Normal 66 5" xfId="1674" xr:uid="{00000000-0005-0000-0000-0000C3B40000}"/>
    <cellStyle name="Normal 66 5 2" xfId="3277" xr:uid="{00000000-0005-0000-0000-0000C4B40000}"/>
    <cellStyle name="Normal 66 5 2 2" xfId="43233" xr:uid="{00000000-0005-0000-0000-0000C5B40000}"/>
    <cellStyle name="Normal 66 5 2 3" xfId="58322" xr:uid="{00000000-0005-0000-0000-0000C6B40000}"/>
    <cellStyle name="Normal 66 5 2_Sheet1" xfId="43234" xr:uid="{00000000-0005-0000-0000-0000C7B40000}"/>
    <cellStyle name="Normal 66 5 3" xfId="43235" xr:uid="{00000000-0005-0000-0000-0000C8B40000}"/>
    <cellStyle name="Normal 66 5 4" xfId="58323" xr:uid="{00000000-0005-0000-0000-0000C9B40000}"/>
    <cellStyle name="Normal 66 5_Sheet1" xfId="43236" xr:uid="{00000000-0005-0000-0000-0000CAB40000}"/>
    <cellStyle name="Normal 66 6" xfId="1948" xr:uid="{00000000-0005-0000-0000-0000CBB40000}"/>
    <cellStyle name="Normal 66 6 2" xfId="3538" xr:uid="{00000000-0005-0000-0000-0000CCB40000}"/>
    <cellStyle name="Normal 66 6 2 2" xfId="43237" xr:uid="{00000000-0005-0000-0000-0000CDB40000}"/>
    <cellStyle name="Normal 66 6 2 3" xfId="58324" xr:uid="{00000000-0005-0000-0000-0000CEB40000}"/>
    <cellStyle name="Normal 66 6 2_Sheet1" xfId="43238" xr:uid="{00000000-0005-0000-0000-0000CFB40000}"/>
    <cellStyle name="Normal 66 6 3" xfId="43239" xr:uid="{00000000-0005-0000-0000-0000D0B40000}"/>
    <cellStyle name="Normal 66 6 4" xfId="58325" xr:uid="{00000000-0005-0000-0000-0000D1B40000}"/>
    <cellStyle name="Normal 66 6_Sheet1" xfId="43240" xr:uid="{00000000-0005-0000-0000-0000D2B40000}"/>
    <cellStyle name="Normal 66 7" xfId="2040" xr:uid="{00000000-0005-0000-0000-0000D3B40000}"/>
    <cellStyle name="Normal 66 7 2" xfId="43241" xr:uid="{00000000-0005-0000-0000-0000D4B40000}"/>
    <cellStyle name="Normal 66 7 3" xfId="58326" xr:uid="{00000000-0005-0000-0000-0000D5B40000}"/>
    <cellStyle name="Normal 66 7_Sheet1" xfId="43242" xr:uid="{00000000-0005-0000-0000-0000D6B40000}"/>
    <cellStyle name="Normal 66 8" xfId="43243" xr:uid="{00000000-0005-0000-0000-0000D7B40000}"/>
    <cellStyle name="Normal 66 9" xfId="58327" xr:uid="{00000000-0005-0000-0000-0000D8B40000}"/>
    <cellStyle name="Normal 66_Sheet1" xfId="43244" xr:uid="{00000000-0005-0000-0000-0000D9B40000}"/>
    <cellStyle name="Normal 67" xfId="798" xr:uid="{00000000-0005-0000-0000-0000DAB40000}"/>
    <cellStyle name="Normal 67 2" xfId="1129" xr:uid="{00000000-0005-0000-0000-0000DBB40000}"/>
    <cellStyle name="Normal 67 2 2" xfId="1626" xr:uid="{00000000-0005-0000-0000-0000DCB40000}"/>
    <cellStyle name="Normal 67 2 2 2" xfId="1856" xr:uid="{00000000-0005-0000-0000-0000DDB40000}"/>
    <cellStyle name="Normal 67 2 2 2 2" xfId="3457" xr:uid="{00000000-0005-0000-0000-0000DEB40000}"/>
    <cellStyle name="Normal 67 2 2 2 2 2" xfId="43245" xr:uid="{00000000-0005-0000-0000-0000DFB40000}"/>
    <cellStyle name="Normal 67 2 2 2 2 3" xfId="58328" xr:uid="{00000000-0005-0000-0000-0000E0B40000}"/>
    <cellStyle name="Normal 67 2 2 2 2_Sheet1" xfId="43246" xr:uid="{00000000-0005-0000-0000-0000E1B40000}"/>
    <cellStyle name="Normal 67 2 2 2 3" xfId="43247" xr:uid="{00000000-0005-0000-0000-0000E2B40000}"/>
    <cellStyle name="Normal 67 2 2 2 4" xfId="58329" xr:uid="{00000000-0005-0000-0000-0000E3B40000}"/>
    <cellStyle name="Normal 67 2 2 2_Sheet1" xfId="43248" xr:uid="{00000000-0005-0000-0000-0000E4B40000}"/>
    <cellStyle name="Normal 67 2 2 3" xfId="3234" xr:uid="{00000000-0005-0000-0000-0000E5B40000}"/>
    <cellStyle name="Normal 67 2 2 3 2" xfId="43249" xr:uid="{00000000-0005-0000-0000-0000E6B40000}"/>
    <cellStyle name="Normal 67 2 2 3 3" xfId="58330" xr:uid="{00000000-0005-0000-0000-0000E7B40000}"/>
    <cellStyle name="Normal 67 2 2 3_Sheet1" xfId="43250" xr:uid="{00000000-0005-0000-0000-0000E8B40000}"/>
    <cellStyle name="Normal 67 2 2 4" xfId="2974" xr:uid="{00000000-0005-0000-0000-0000E9B40000}"/>
    <cellStyle name="Normal 67 2 2_Sheet1" xfId="43251" xr:uid="{00000000-0005-0000-0000-0000EAB40000}"/>
    <cellStyle name="Normal 67 2 3" xfId="1720" xr:uid="{00000000-0005-0000-0000-0000EBB40000}"/>
    <cellStyle name="Normal 67 2 3 2" xfId="3322" xr:uid="{00000000-0005-0000-0000-0000ECB40000}"/>
    <cellStyle name="Normal 67 2 3 2 2" xfId="43252" xr:uid="{00000000-0005-0000-0000-0000EDB40000}"/>
    <cellStyle name="Normal 67 2 3 2 3" xfId="58331" xr:uid="{00000000-0005-0000-0000-0000EEB40000}"/>
    <cellStyle name="Normal 67 2 3 2_Sheet1" xfId="43253" xr:uid="{00000000-0005-0000-0000-0000EFB40000}"/>
    <cellStyle name="Normal 67 2 3 3" xfId="2975" xr:uid="{00000000-0005-0000-0000-0000F0B40000}"/>
    <cellStyle name="Normal 67 2 3_Sheet1" xfId="43254" xr:uid="{00000000-0005-0000-0000-0000F1B40000}"/>
    <cellStyle name="Normal 67 2 4" xfId="1951" xr:uid="{00000000-0005-0000-0000-0000F2B40000}"/>
    <cellStyle name="Normal 67 2 4 2" xfId="2976" xr:uid="{00000000-0005-0000-0000-0000F3B40000}"/>
    <cellStyle name="Normal 67 2 4 2 2" xfId="43255" xr:uid="{00000000-0005-0000-0000-0000F4B40000}"/>
    <cellStyle name="Normal 67 2 4 2 3" xfId="58332" xr:uid="{00000000-0005-0000-0000-0000F5B40000}"/>
    <cellStyle name="Normal 67 2 4 2_Sheet1" xfId="43256" xr:uid="{00000000-0005-0000-0000-0000F6B40000}"/>
    <cellStyle name="Normal 67 2 4 3" xfId="43257" xr:uid="{00000000-0005-0000-0000-0000F7B40000}"/>
    <cellStyle name="Normal 67 2 4 4" xfId="58333" xr:uid="{00000000-0005-0000-0000-0000F8B40000}"/>
    <cellStyle name="Normal 67 2 4_Sheet1" xfId="43258" xr:uid="{00000000-0005-0000-0000-0000F9B40000}"/>
    <cellStyle name="Normal 67 2 5" xfId="2043" xr:uid="{00000000-0005-0000-0000-0000FAB40000}"/>
    <cellStyle name="Normal 67 2 5 2" xfId="43259" xr:uid="{00000000-0005-0000-0000-0000FBB40000}"/>
    <cellStyle name="Normal 67 2 5 3" xfId="58334" xr:uid="{00000000-0005-0000-0000-0000FCB40000}"/>
    <cellStyle name="Normal 67 2 5_Sheet1" xfId="43260" xr:uid="{00000000-0005-0000-0000-0000FDB40000}"/>
    <cellStyle name="Normal 67 2 6" xfId="43261" xr:uid="{00000000-0005-0000-0000-0000FEB40000}"/>
    <cellStyle name="Normal 67 2 7" xfId="58335" xr:uid="{00000000-0005-0000-0000-0000FFB40000}"/>
    <cellStyle name="Normal 67 2_Sheet1" xfId="43262" xr:uid="{00000000-0005-0000-0000-000000B50000}"/>
    <cellStyle name="Normal 67 3" xfId="1239" xr:uid="{00000000-0005-0000-0000-000001B50000}"/>
    <cellStyle name="Normal 67 3 2" xfId="1765" xr:uid="{00000000-0005-0000-0000-000002B50000}"/>
    <cellStyle name="Normal 67 3 2 2" xfId="3367" xr:uid="{00000000-0005-0000-0000-000003B50000}"/>
    <cellStyle name="Normal 67 3 2 2 2" xfId="43263" xr:uid="{00000000-0005-0000-0000-000004B50000}"/>
    <cellStyle name="Normal 67 3 2 2 3" xfId="58336" xr:uid="{00000000-0005-0000-0000-000005B50000}"/>
    <cellStyle name="Normal 67 3 2 2_Sheet1" xfId="43264" xr:uid="{00000000-0005-0000-0000-000006B50000}"/>
    <cellStyle name="Normal 67 3 2 3" xfId="43265" xr:uid="{00000000-0005-0000-0000-000007B50000}"/>
    <cellStyle name="Normal 67 3 2 4" xfId="58337" xr:uid="{00000000-0005-0000-0000-000008B50000}"/>
    <cellStyle name="Normal 67 3 2_Sheet1" xfId="43266" xr:uid="{00000000-0005-0000-0000-000009B50000}"/>
    <cellStyle name="Normal 67 3 3" xfId="2977" xr:uid="{00000000-0005-0000-0000-00000AB50000}"/>
    <cellStyle name="Normal 67 3 3 2" xfId="43267" xr:uid="{00000000-0005-0000-0000-00000BB50000}"/>
    <cellStyle name="Normal 67 3 3 3" xfId="58338" xr:uid="{00000000-0005-0000-0000-00000CB50000}"/>
    <cellStyle name="Normal 67 3 3_Sheet1" xfId="43268" xr:uid="{00000000-0005-0000-0000-00000DB50000}"/>
    <cellStyle name="Normal 67 3 4" xfId="43269" xr:uid="{00000000-0005-0000-0000-00000EB50000}"/>
    <cellStyle name="Normal 67 3 5" xfId="58339" xr:uid="{00000000-0005-0000-0000-00000FB50000}"/>
    <cellStyle name="Normal 67 3_Sheet1" xfId="43270" xr:uid="{00000000-0005-0000-0000-000010B50000}"/>
    <cellStyle name="Normal 67 4" xfId="1577" xr:uid="{00000000-0005-0000-0000-000011B50000}"/>
    <cellStyle name="Normal 67 4 2" xfId="1810" xr:uid="{00000000-0005-0000-0000-000012B50000}"/>
    <cellStyle name="Normal 67 4 2 2" xfId="3412" xr:uid="{00000000-0005-0000-0000-000013B50000}"/>
    <cellStyle name="Normal 67 4 2 2 2" xfId="43271" xr:uid="{00000000-0005-0000-0000-000014B50000}"/>
    <cellStyle name="Normal 67 4 2 2 3" xfId="58340" xr:uid="{00000000-0005-0000-0000-000015B50000}"/>
    <cellStyle name="Normal 67 4 2 2_Sheet1" xfId="43272" xr:uid="{00000000-0005-0000-0000-000016B50000}"/>
    <cellStyle name="Normal 67 4 2 3" xfId="43273" xr:uid="{00000000-0005-0000-0000-000017B50000}"/>
    <cellStyle name="Normal 67 4 2 4" xfId="58341" xr:uid="{00000000-0005-0000-0000-000018B50000}"/>
    <cellStyle name="Normal 67 4 2_Sheet1" xfId="43274" xr:uid="{00000000-0005-0000-0000-000019B50000}"/>
    <cellStyle name="Normal 67 4 3" xfId="3188" xr:uid="{00000000-0005-0000-0000-00001AB50000}"/>
    <cellStyle name="Normal 67 4 3 2" xfId="43275" xr:uid="{00000000-0005-0000-0000-00001BB50000}"/>
    <cellStyle name="Normal 67 4 3 3" xfId="58342" xr:uid="{00000000-0005-0000-0000-00001CB50000}"/>
    <cellStyle name="Normal 67 4 3_Sheet1" xfId="43276" xr:uid="{00000000-0005-0000-0000-00001DB50000}"/>
    <cellStyle name="Normal 67 4 4" xfId="43277" xr:uid="{00000000-0005-0000-0000-00001EB50000}"/>
    <cellStyle name="Normal 67 4 5" xfId="58343" xr:uid="{00000000-0005-0000-0000-00001FB50000}"/>
    <cellStyle name="Normal 67 4_Sheet1" xfId="43278" xr:uid="{00000000-0005-0000-0000-000020B50000}"/>
    <cellStyle name="Normal 67 5" xfId="1675" xr:uid="{00000000-0005-0000-0000-000021B50000}"/>
    <cellStyle name="Normal 67 5 2" xfId="3278" xr:uid="{00000000-0005-0000-0000-000022B50000}"/>
    <cellStyle name="Normal 67 5 2 2" xfId="43279" xr:uid="{00000000-0005-0000-0000-000023B50000}"/>
    <cellStyle name="Normal 67 5 2 3" xfId="58344" xr:uid="{00000000-0005-0000-0000-000024B50000}"/>
    <cellStyle name="Normal 67 5 2_Sheet1" xfId="43280" xr:uid="{00000000-0005-0000-0000-000025B50000}"/>
    <cellStyle name="Normal 67 5 3" xfId="43281" xr:uid="{00000000-0005-0000-0000-000026B50000}"/>
    <cellStyle name="Normal 67 5 4" xfId="58345" xr:uid="{00000000-0005-0000-0000-000027B50000}"/>
    <cellStyle name="Normal 67 5_Sheet1" xfId="43282" xr:uid="{00000000-0005-0000-0000-000028B50000}"/>
    <cellStyle name="Normal 67 6" xfId="1950" xr:uid="{00000000-0005-0000-0000-000029B50000}"/>
    <cellStyle name="Normal 67 6 2" xfId="3539" xr:uid="{00000000-0005-0000-0000-00002AB50000}"/>
    <cellStyle name="Normal 67 6 2 2" xfId="43283" xr:uid="{00000000-0005-0000-0000-00002BB50000}"/>
    <cellStyle name="Normal 67 6 2 3" xfId="58346" xr:uid="{00000000-0005-0000-0000-00002CB50000}"/>
    <cellStyle name="Normal 67 6 2_Sheet1" xfId="43284" xr:uid="{00000000-0005-0000-0000-00002DB50000}"/>
    <cellStyle name="Normal 67 6 3" xfId="43285" xr:uid="{00000000-0005-0000-0000-00002EB50000}"/>
    <cellStyle name="Normal 67 6 4" xfId="58347" xr:uid="{00000000-0005-0000-0000-00002FB50000}"/>
    <cellStyle name="Normal 67 6_Sheet1" xfId="43286" xr:uid="{00000000-0005-0000-0000-000030B50000}"/>
    <cellStyle name="Normal 67 7" xfId="2042" xr:uid="{00000000-0005-0000-0000-000031B50000}"/>
    <cellStyle name="Normal 67 7 2" xfId="43287" xr:uid="{00000000-0005-0000-0000-000032B50000}"/>
    <cellStyle name="Normal 67 7 3" xfId="58348" xr:uid="{00000000-0005-0000-0000-000033B50000}"/>
    <cellStyle name="Normal 67 7_Sheet1" xfId="43288" xr:uid="{00000000-0005-0000-0000-000034B50000}"/>
    <cellStyle name="Normal 67 8" xfId="43289" xr:uid="{00000000-0005-0000-0000-000035B50000}"/>
    <cellStyle name="Normal 67 9" xfId="58349" xr:uid="{00000000-0005-0000-0000-000036B50000}"/>
    <cellStyle name="Normal 67_Sheet1" xfId="43290" xr:uid="{00000000-0005-0000-0000-000037B50000}"/>
    <cellStyle name="Normal 68" xfId="799" xr:uid="{00000000-0005-0000-0000-000038B50000}"/>
    <cellStyle name="Normal 68 2" xfId="1130" xr:uid="{00000000-0005-0000-0000-000039B50000}"/>
    <cellStyle name="Normal 68 2 2" xfId="1627" xr:uid="{00000000-0005-0000-0000-00003AB50000}"/>
    <cellStyle name="Normal 68 2 2 2" xfId="1857" xr:uid="{00000000-0005-0000-0000-00003BB50000}"/>
    <cellStyle name="Normal 68 2 2 2 2" xfId="3458" xr:uid="{00000000-0005-0000-0000-00003CB50000}"/>
    <cellStyle name="Normal 68 2 2 2 2 2" xfId="43291" xr:uid="{00000000-0005-0000-0000-00003DB50000}"/>
    <cellStyle name="Normal 68 2 2 2 2 3" xfId="58350" xr:uid="{00000000-0005-0000-0000-00003EB50000}"/>
    <cellStyle name="Normal 68 2 2 2 2_Sheet1" xfId="43292" xr:uid="{00000000-0005-0000-0000-00003FB50000}"/>
    <cellStyle name="Normal 68 2 2 2 3" xfId="43293" xr:uid="{00000000-0005-0000-0000-000040B50000}"/>
    <cellStyle name="Normal 68 2 2 2 4" xfId="58351" xr:uid="{00000000-0005-0000-0000-000041B50000}"/>
    <cellStyle name="Normal 68 2 2 2_Sheet1" xfId="43294" xr:uid="{00000000-0005-0000-0000-000042B50000}"/>
    <cellStyle name="Normal 68 2 2 3" xfId="3235" xr:uid="{00000000-0005-0000-0000-000043B50000}"/>
    <cellStyle name="Normal 68 2 2 3 2" xfId="43295" xr:uid="{00000000-0005-0000-0000-000044B50000}"/>
    <cellStyle name="Normal 68 2 2 3 3" xfId="58352" xr:uid="{00000000-0005-0000-0000-000045B50000}"/>
    <cellStyle name="Normal 68 2 2 3_Sheet1" xfId="43296" xr:uid="{00000000-0005-0000-0000-000046B50000}"/>
    <cellStyle name="Normal 68 2 2 4" xfId="2978" xr:uid="{00000000-0005-0000-0000-000047B50000}"/>
    <cellStyle name="Normal 68 2 2_Sheet1" xfId="43297" xr:uid="{00000000-0005-0000-0000-000048B50000}"/>
    <cellStyle name="Normal 68 2 3" xfId="1721" xr:uid="{00000000-0005-0000-0000-000049B50000}"/>
    <cellStyle name="Normal 68 2 3 2" xfId="3323" xr:uid="{00000000-0005-0000-0000-00004AB50000}"/>
    <cellStyle name="Normal 68 2 3 2 2" xfId="43298" xr:uid="{00000000-0005-0000-0000-00004BB50000}"/>
    <cellStyle name="Normal 68 2 3 2 3" xfId="58353" xr:uid="{00000000-0005-0000-0000-00004CB50000}"/>
    <cellStyle name="Normal 68 2 3 2_Sheet1" xfId="43299" xr:uid="{00000000-0005-0000-0000-00004DB50000}"/>
    <cellStyle name="Normal 68 2 3 3" xfId="2979" xr:uid="{00000000-0005-0000-0000-00004EB50000}"/>
    <cellStyle name="Normal 68 2 3_Sheet1" xfId="43300" xr:uid="{00000000-0005-0000-0000-00004FB50000}"/>
    <cellStyle name="Normal 68 2 4" xfId="1953" xr:uid="{00000000-0005-0000-0000-000050B50000}"/>
    <cellStyle name="Normal 68 2 4 2" xfId="2980" xr:uid="{00000000-0005-0000-0000-000051B50000}"/>
    <cellStyle name="Normal 68 2 4 2 2" xfId="43301" xr:uid="{00000000-0005-0000-0000-000052B50000}"/>
    <cellStyle name="Normal 68 2 4 2 3" xfId="58354" xr:uid="{00000000-0005-0000-0000-000053B50000}"/>
    <cellStyle name="Normal 68 2 4 2_Sheet1" xfId="43302" xr:uid="{00000000-0005-0000-0000-000054B50000}"/>
    <cellStyle name="Normal 68 2 4 3" xfId="43303" xr:uid="{00000000-0005-0000-0000-000055B50000}"/>
    <cellStyle name="Normal 68 2 4 4" xfId="58355" xr:uid="{00000000-0005-0000-0000-000056B50000}"/>
    <cellStyle name="Normal 68 2 4_Sheet1" xfId="43304" xr:uid="{00000000-0005-0000-0000-000057B50000}"/>
    <cellStyle name="Normal 68 2 5" xfId="2045" xr:uid="{00000000-0005-0000-0000-000058B50000}"/>
    <cellStyle name="Normal 68 2 5 2" xfId="43305" xr:uid="{00000000-0005-0000-0000-000059B50000}"/>
    <cellStyle name="Normal 68 2 5 3" xfId="58356" xr:uid="{00000000-0005-0000-0000-00005AB50000}"/>
    <cellStyle name="Normal 68 2 5_Sheet1" xfId="43306" xr:uid="{00000000-0005-0000-0000-00005BB50000}"/>
    <cellStyle name="Normal 68 2 6" xfId="43307" xr:uid="{00000000-0005-0000-0000-00005CB50000}"/>
    <cellStyle name="Normal 68 2 7" xfId="58357" xr:uid="{00000000-0005-0000-0000-00005DB50000}"/>
    <cellStyle name="Normal 68 2_Sheet1" xfId="43308" xr:uid="{00000000-0005-0000-0000-00005EB50000}"/>
    <cellStyle name="Normal 68 3" xfId="1240" xr:uid="{00000000-0005-0000-0000-00005FB50000}"/>
    <cellStyle name="Normal 68 3 2" xfId="1766" xr:uid="{00000000-0005-0000-0000-000060B50000}"/>
    <cellStyle name="Normal 68 3 2 2" xfId="3368" xr:uid="{00000000-0005-0000-0000-000061B50000}"/>
    <cellStyle name="Normal 68 3 2 2 2" xfId="43309" xr:uid="{00000000-0005-0000-0000-000062B50000}"/>
    <cellStyle name="Normal 68 3 2 2 3" xfId="58358" xr:uid="{00000000-0005-0000-0000-000063B50000}"/>
    <cellStyle name="Normal 68 3 2 2_Sheet1" xfId="43310" xr:uid="{00000000-0005-0000-0000-000064B50000}"/>
    <cellStyle name="Normal 68 3 2 3" xfId="43311" xr:uid="{00000000-0005-0000-0000-000065B50000}"/>
    <cellStyle name="Normal 68 3 2 4" xfId="58359" xr:uid="{00000000-0005-0000-0000-000066B50000}"/>
    <cellStyle name="Normal 68 3 2_Sheet1" xfId="43312" xr:uid="{00000000-0005-0000-0000-000067B50000}"/>
    <cellStyle name="Normal 68 3 3" xfId="2981" xr:uid="{00000000-0005-0000-0000-000068B50000}"/>
    <cellStyle name="Normal 68 3 3 2" xfId="43313" xr:uid="{00000000-0005-0000-0000-000069B50000}"/>
    <cellStyle name="Normal 68 3 3 3" xfId="58360" xr:uid="{00000000-0005-0000-0000-00006AB50000}"/>
    <cellStyle name="Normal 68 3 3_Sheet1" xfId="43314" xr:uid="{00000000-0005-0000-0000-00006BB50000}"/>
    <cellStyle name="Normal 68 3 4" xfId="43315" xr:uid="{00000000-0005-0000-0000-00006CB50000}"/>
    <cellStyle name="Normal 68 3 5" xfId="58361" xr:uid="{00000000-0005-0000-0000-00006DB50000}"/>
    <cellStyle name="Normal 68 3_Sheet1" xfId="43316" xr:uid="{00000000-0005-0000-0000-00006EB50000}"/>
    <cellStyle name="Normal 68 4" xfId="1578" xr:uid="{00000000-0005-0000-0000-00006FB50000}"/>
    <cellStyle name="Normal 68 4 2" xfId="1811" xr:uid="{00000000-0005-0000-0000-000070B50000}"/>
    <cellStyle name="Normal 68 4 2 2" xfId="3413" xr:uid="{00000000-0005-0000-0000-000071B50000}"/>
    <cellStyle name="Normal 68 4 2 2 2" xfId="43317" xr:uid="{00000000-0005-0000-0000-000072B50000}"/>
    <cellStyle name="Normal 68 4 2 2 3" xfId="58362" xr:uid="{00000000-0005-0000-0000-000073B50000}"/>
    <cellStyle name="Normal 68 4 2 2_Sheet1" xfId="43318" xr:uid="{00000000-0005-0000-0000-000074B50000}"/>
    <cellStyle name="Normal 68 4 2 3" xfId="43319" xr:uid="{00000000-0005-0000-0000-000075B50000}"/>
    <cellStyle name="Normal 68 4 2 4" xfId="58363" xr:uid="{00000000-0005-0000-0000-000076B50000}"/>
    <cellStyle name="Normal 68 4 2_Sheet1" xfId="43320" xr:uid="{00000000-0005-0000-0000-000077B50000}"/>
    <cellStyle name="Normal 68 4 3" xfId="3189" xr:uid="{00000000-0005-0000-0000-000078B50000}"/>
    <cellStyle name="Normal 68 4 3 2" xfId="43321" xr:uid="{00000000-0005-0000-0000-000079B50000}"/>
    <cellStyle name="Normal 68 4 3 3" xfId="58364" xr:uid="{00000000-0005-0000-0000-00007AB50000}"/>
    <cellStyle name="Normal 68 4 3_Sheet1" xfId="43322" xr:uid="{00000000-0005-0000-0000-00007BB50000}"/>
    <cellStyle name="Normal 68 4 4" xfId="43323" xr:uid="{00000000-0005-0000-0000-00007CB50000}"/>
    <cellStyle name="Normal 68 4 5" xfId="58365" xr:uid="{00000000-0005-0000-0000-00007DB50000}"/>
    <cellStyle name="Normal 68 4_Sheet1" xfId="43324" xr:uid="{00000000-0005-0000-0000-00007EB50000}"/>
    <cellStyle name="Normal 68 5" xfId="1676" xr:uid="{00000000-0005-0000-0000-00007FB50000}"/>
    <cellStyle name="Normal 68 5 2" xfId="3279" xr:uid="{00000000-0005-0000-0000-000080B50000}"/>
    <cellStyle name="Normal 68 5 2 2" xfId="43325" xr:uid="{00000000-0005-0000-0000-000081B50000}"/>
    <cellStyle name="Normal 68 5 2 3" xfId="58366" xr:uid="{00000000-0005-0000-0000-000082B50000}"/>
    <cellStyle name="Normal 68 5 2_Sheet1" xfId="43326" xr:uid="{00000000-0005-0000-0000-000083B50000}"/>
    <cellStyle name="Normal 68 5 3" xfId="43327" xr:uid="{00000000-0005-0000-0000-000084B50000}"/>
    <cellStyle name="Normal 68 5 4" xfId="58367" xr:uid="{00000000-0005-0000-0000-000085B50000}"/>
    <cellStyle name="Normal 68 5_Sheet1" xfId="43328" xr:uid="{00000000-0005-0000-0000-000086B50000}"/>
    <cellStyle name="Normal 68 6" xfId="1952" xr:uid="{00000000-0005-0000-0000-000087B50000}"/>
    <cellStyle name="Normal 68 6 2" xfId="3540" xr:uid="{00000000-0005-0000-0000-000088B50000}"/>
    <cellStyle name="Normal 68 6 2 2" xfId="43329" xr:uid="{00000000-0005-0000-0000-000089B50000}"/>
    <cellStyle name="Normal 68 6 2 3" xfId="58368" xr:uid="{00000000-0005-0000-0000-00008AB50000}"/>
    <cellStyle name="Normal 68 6 2_Sheet1" xfId="43330" xr:uid="{00000000-0005-0000-0000-00008BB50000}"/>
    <cellStyle name="Normal 68 6 3" xfId="43331" xr:uid="{00000000-0005-0000-0000-00008CB50000}"/>
    <cellStyle name="Normal 68 6 4" xfId="58369" xr:uid="{00000000-0005-0000-0000-00008DB50000}"/>
    <cellStyle name="Normal 68 6_Sheet1" xfId="43332" xr:uid="{00000000-0005-0000-0000-00008EB50000}"/>
    <cellStyle name="Normal 68 7" xfId="2044" xr:uid="{00000000-0005-0000-0000-00008FB50000}"/>
    <cellStyle name="Normal 68 7 2" xfId="43333" xr:uid="{00000000-0005-0000-0000-000090B50000}"/>
    <cellStyle name="Normal 68 7 3" xfId="58370" xr:uid="{00000000-0005-0000-0000-000091B50000}"/>
    <cellStyle name="Normal 68 7_Sheet1" xfId="43334" xr:uid="{00000000-0005-0000-0000-000092B50000}"/>
    <cellStyle name="Normal 68 8" xfId="43335" xr:uid="{00000000-0005-0000-0000-000093B50000}"/>
    <cellStyle name="Normal 68 9" xfId="58371" xr:uid="{00000000-0005-0000-0000-000094B50000}"/>
    <cellStyle name="Normal 68_Sheet1" xfId="43336" xr:uid="{00000000-0005-0000-0000-000095B50000}"/>
    <cellStyle name="Normal 69" xfId="1131" xr:uid="{00000000-0005-0000-0000-000096B50000}"/>
    <cellStyle name="Normal 69 2" xfId="2982" xr:uid="{00000000-0005-0000-0000-000097B50000}"/>
    <cellStyle name="Normal 69 2 2" xfId="2983" xr:uid="{00000000-0005-0000-0000-000098B50000}"/>
    <cellStyle name="Normal 69 2 3" xfId="2984" xr:uid="{00000000-0005-0000-0000-000099B50000}"/>
    <cellStyle name="Normal 69 2_Sheet1" xfId="43337" xr:uid="{00000000-0005-0000-0000-00009AB50000}"/>
    <cellStyle name="Normal 69 3" xfId="58372" xr:uid="{00000000-0005-0000-0000-00009BB50000}"/>
    <cellStyle name="Normal 69_Sheet1" xfId="43338" xr:uid="{00000000-0005-0000-0000-00009CB50000}"/>
    <cellStyle name="Normal 7" xfId="410" xr:uid="{00000000-0005-0000-0000-00009DB50000}"/>
    <cellStyle name="Normal 7 10" xfId="43339" xr:uid="{00000000-0005-0000-0000-00009EB50000}"/>
    <cellStyle name="Normal 7 11" xfId="58373" xr:uid="{00000000-0005-0000-0000-00009FB50000}"/>
    <cellStyle name="Normal 7 12" xfId="58374" xr:uid="{00000000-0005-0000-0000-0000A0B50000}"/>
    <cellStyle name="Normal 7 2" xfId="780" xr:uid="{00000000-0005-0000-0000-0000A1B50000}"/>
    <cellStyle name="Normal 7 2 2" xfId="2985" xr:uid="{00000000-0005-0000-0000-0000A2B50000}"/>
    <cellStyle name="Normal 7 2 3" xfId="1959" xr:uid="{00000000-0005-0000-0000-0000A3B50000}"/>
    <cellStyle name="Normal 7 2 4" xfId="43340" xr:uid="{00000000-0005-0000-0000-0000A4B50000}"/>
    <cellStyle name="Normal 7 2 5" xfId="43341" xr:uid="{00000000-0005-0000-0000-0000A5B50000}"/>
    <cellStyle name="Normal 7 2 6" xfId="58375" xr:uid="{00000000-0005-0000-0000-0000A6B50000}"/>
    <cellStyle name="Normal 7 2 6 2" xfId="58376" xr:uid="{00000000-0005-0000-0000-0000A7B50000}"/>
    <cellStyle name="Normal 7 2 7" xfId="58377" xr:uid="{00000000-0005-0000-0000-0000A8B50000}"/>
    <cellStyle name="Normal 7 2_Sheet1" xfId="43342" xr:uid="{00000000-0005-0000-0000-0000A9B50000}"/>
    <cellStyle name="Normal 7 3" xfId="1086" xr:uid="{00000000-0005-0000-0000-0000AAB50000}"/>
    <cellStyle name="Normal 7 3 10" xfId="58378" xr:uid="{00000000-0005-0000-0000-0000ABB50000}"/>
    <cellStyle name="Normal 7 3 11" xfId="58379" xr:uid="{00000000-0005-0000-0000-0000ACB50000}"/>
    <cellStyle name="Normal 7 3 2" xfId="1583" xr:uid="{00000000-0005-0000-0000-0000ADB50000}"/>
    <cellStyle name="Normal 7 3 2 2" xfId="1813" xr:uid="{00000000-0005-0000-0000-0000AEB50000}"/>
    <cellStyle name="Normal 7 3 2 2 2" xfId="3414" xr:uid="{00000000-0005-0000-0000-0000AFB50000}"/>
    <cellStyle name="Normal 7 3 2 2 2 2" xfId="43343" xr:uid="{00000000-0005-0000-0000-0000B0B50000}"/>
    <cellStyle name="Normal 7 3 2 2 2 3" xfId="58380" xr:uid="{00000000-0005-0000-0000-0000B1B50000}"/>
    <cellStyle name="Normal 7 3 2 2 2_Sheet1" xfId="43344" xr:uid="{00000000-0005-0000-0000-0000B2B50000}"/>
    <cellStyle name="Normal 7 3 2 2 3" xfId="43345" xr:uid="{00000000-0005-0000-0000-0000B3B50000}"/>
    <cellStyle name="Normal 7 3 2 2 4" xfId="58381" xr:uid="{00000000-0005-0000-0000-0000B4B50000}"/>
    <cellStyle name="Normal 7 3 2 2_Sheet1" xfId="43346" xr:uid="{00000000-0005-0000-0000-0000B5B50000}"/>
    <cellStyle name="Normal 7 3 2 3" xfId="3191" xr:uid="{00000000-0005-0000-0000-0000B6B50000}"/>
    <cellStyle name="Normal 7 3 2 3 2" xfId="43347" xr:uid="{00000000-0005-0000-0000-0000B7B50000}"/>
    <cellStyle name="Normal 7 3 2 3 3" xfId="58382" xr:uid="{00000000-0005-0000-0000-0000B8B50000}"/>
    <cellStyle name="Normal 7 3 2 3_Sheet1" xfId="43348" xr:uid="{00000000-0005-0000-0000-0000B9B50000}"/>
    <cellStyle name="Normal 7 3 2 4" xfId="43349" xr:uid="{00000000-0005-0000-0000-0000BAB50000}"/>
    <cellStyle name="Normal 7 3 2 5" xfId="58383" xr:uid="{00000000-0005-0000-0000-0000BBB50000}"/>
    <cellStyle name="Normal 7 3 2_Sheet1" xfId="43350" xr:uid="{00000000-0005-0000-0000-0000BCB50000}"/>
    <cellStyle name="Normal 7 3 3" xfId="1677" xr:uid="{00000000-0005-0000-0000-0000BDB50000}"/>
    <cellStyle name="Normal 7 3 3 2" xfId="3280" xr:uid="{00000000-0005-0000-0000-0000BEB50000}"/>
    <cellStyle name="Normal 7 3 3 2 2" xfId="43351" xr:uid="{00000000-0005-0000-0000-0000BFB50000}"/>
    <cellStyle name="Normal 7 3 3 2 3" xfId="58384" xr:uid="{00000000-0005-0000-0000-0000C0B50000}"/>
    <cellStyle name="Normal 7 3 3 2_Sheet1" xfId="43352" xr:uid="{00000000-0005-0000-0000-0000C1B50000}"/>
    <cellStyle name="Normal 7 3 3 3" xfId="43353" xr:uid="{00000000-0005-0000-0000-0000C2B50000}"/>
    <cellStyle name="Normal 7 3 3 4" xfId="58385" xr:uid="{00000000-0005-0000-0000-0000C3B50000}"/>
    <cellStyle name="Normal 7 3 3_Sheet1" xfId="43354" xr:uid="{00000000-0005-0000-0000-0000C4B50000}"/>
    <cellStyle name="Normal 7 3 4" xfId="1954" xr:uid="{00000000-0005-0000-0000-0000C5B50000}"/>
    <cellStyle name="Normal 7 3 4 2" xfId="3541" xr:uid="{00000000-0005-0000-0000-0000C6B50000}"/>
    <cellStyle name="Normal 7 3 4 2 2" xfId="43355" xr:uid="{00000000-0005-0000-0000-0000C7B50000}"/>
    <cellStyle name="Normal 7 3 4 2 3" xfId="58386" xr:uid="{00000000-0005-0000-0000-0000C8B50000}"/>
    <cellStyle name="Normal 7 3 4 2_Sheet1" xfId="43356" xr:uid="{00000000-0005-0000-0000-0000C9B50000}"/>
    <cellStyle name="Normal 7 3 4 3" xfId="43357" xr:uid="{00000000-0005-0000-0000-0000CAB50000}"/>
    <cellStyle name="Normal 7 3 4 4" xfId="58387" xr:uid="{00000000-0005-0000-0000-0000CBB50000}"/>
    <cellStyle name="Normal 7 3 4_Sheet1" xfId="43358" xr:uid="{00000000-0005-0000-0000-0000CCB50000}"/>
    <cellStyle name="Normal 7 3 5" xfId="2046" xr:uid="{00000000-0005-0000-0000-0000CDB50000}"/>
    <cellStyle name="Normal 7 3 5 2" xfId="43359" xr:uid="{00000000-0005-0000-0000-0000CEB50000}"/>
    <cellStyle name="Normal 7 3 5 3" xfId="58388" xr:uid="{00000000-0005-0000-0000-0000CFB50000}"/>
    <cellStyle name="Normal 7 3 5_Sheet1" xfId="43360" xr:uid="{00000000-0005-0000-0000-0000D0B50000}"/>
    <cellStyle name="Normal 7 3 6" xfId="43361" xr:uid="{00000000-0005-0000-0000-0000D1B50000}"/>
    <cellStyle name="Normal 7 3 7" xfId="43362" xr:uid="{00000000-0005-0000-0000-0000D2B50000}"/>
    <cellStyle name="Normal 7 3 8" xfId="43363" xr:uid="{00000000-0005-0000-0000-0000D3B50000}"/>
    <cellStyle name="Normal 7 3 9" xfId="43364" xr:uid="{00000000-0005-0000-0000-0000D4B50000}"/>
    <cellStyle name="Normal 7 3 9 2" xfId="58389" xr:uid="{00000000-0005-0000-0000-0000D5B50000}"/>
    <cellStyle name="Normal 7 3_Sheet1" xfId="43365" xr:uid="{00000000-0005-0000-0000-0000D6B50000}"/>
    <cellStyle name="Normal 7 4" xfId="1170" xr:uid="{00000000-0005-0000-0000-0000D7B50000}"/>
    <cellStyle name="Normal 7 4 2" xfId="1722" xr:uid="{00000000-0005-0000-0000-0000D8B50000}"/>
    <cellStyle name="Normal 7 4 2 2" xfId="3324" xr:uid="{00000000-0005-0000-0000-0000D9B50000}"/>
    <cellStyle name="Normal 7 4 2 2 2" xfId="43366" xr:uid="{00000000-0005-0000-0000-0000DAB50000}"/>
    <cellStyle name="Normal 7 4 2 2 3" xfId="58390" xr:uid="{00000000-0005-0000-0000-0000DBB50000}"/>
    <cellStyle name="Normal 7 4 2 2_Sheet1" xfId="43367" xr:uid="{00000000-0005-0000-0000-0000DCB50000}"/>
    <cellStyle name="Normal 7 4 2 3" xfId="43368" xr:uid="{00000000-0005-0000-0000-0000DDB50000}"/>
    <cellStyle name="Normal 7 4 2 4" xfId="58391" xr:uid="{00000000-0005-0000-0000-0000DEB50000}"/>
    <cellStyle name="Normal 7 4 2_Sheet1" xfId="43369" xr:uid="{00000000-0005-0000-0000-0000DFB50000}"/>
    <cellStyle name="Normal 7 4 3" xfId="2986" xr:uid="{00000000-0005-0000-0000-0000E0B50000}"/>
    <cellStyle name="Normal 7 4 3 2" xfId="43370" xr:uid="{00000000-0005-0000-0000-0000E1B50000}"/>
    <cellStyle name="Normal 7 4 3 3" xfId="58392" xr:uid="{00000000-0005-0000-0000-0000E2B50000}"/>
    <cellStyle name="Normal 7 4 3_Sheet1" xfId="43371" xr:uid="{00000000-0005-0000-0000-0000E3B50000}"/>
    <cellStyle name="Normal 7 4 4" xfId="43372" xr:uid="{00000000-0005-0000-0000-0000E4B50000}"/>
    <cellStyle name="Normal 7 4 5" xfId="58393" xr:uid="{00000000-0005-0000-0000-0000E5B50000}"/>
    <cellStyle name="Normal 7 4_Sheet1" xfId="43373" xr:uid="{00000000-0005-0000-0000-0000E6B50000}"/>
    <cellStyle name="Normal 7 5" xfId="1534" xr:uid="{00000000-0005-0000-0000-0000E7B50000}"/>
    <cellStyle name="Normal 7 5 2" xfId="1767" xr:uid="{00000000-0005-0000-0000-0000E8B50000}"/>
    <cellStyle name="Normal 7 5 2 2" xfId="3369" xr:uid="{00000000-0005-0000-0000-0000E9B50000}"/>
    <cellStyle name="Normal 7 5 2 2 2" xfId="43374" xr:uid="{00000000-0005-0000-0000-0000EAB50000}"/>
    <cellStyle name="Normal 7 5 2 2 3" xfId="58394" xr:uid="{00000000-0005-0000-0000-0000EBB50000}"/>
    <cellStyle name="Normal 7 5 2 2_Sheet1" xfId="43375" xr:uid="{00000000-0005-0000-0000-0000ECB50000}"/>
    <cellStyle name="Normal 7 5 2 3" xfId="43376" xr:uid="{00000000-0005-0000-0000-0000EDB50000}"/>
    <cellStyle name="Normal 7 5 2 4" xfId="58395" xr:uid="{00000000-0005-0000-0000-0000EEB50000}"/>
    <cellStyle name="Normal 7 5 2_Sheet1" xfId="43377" xr:uid="{00000000-0005-0000-0000-0000EFB50000}"/>
    <cellStyle name="Normal 7 5 3" xfId="3146" xr:uid="{00000000-0005-0000-0000-0000F0B50000}"/>
    <cellStyle name="Normal 7 5 3 2" xfId="43378" xr:uid="{00000000-0005-0000-0000-0000F1B50000}"/>
    <cellStyle name="Normal 7 5 3 3" xfId="58396" xr:uid="{00000000-0005-0000-0000-0000F2B50000}"/>
    <cellStyle name="Normal 7 5 3_Sheet1" xfId="43379" xr:uid="{00000000-0005-0000-0000-0000F3B50000}"/>
    <cellStyle name="Normal 7 5 4" xfId="2987" xr:uid="{00000000-0005-0000-0000-0000F4B50000}"/>
    <cellStyle name="Normal 7 5_Sheet1" xfId="43380" xr:uid="{00000000-0005-0000-0000-0000F5B50000}"/>
    <cellStyle name="Normal 7 6" xfId="1632" xr:uid="{00000000-0005-0000-0000-0000F6B50000}"/>
    <cellStyle name="Normal 7 6 2" xfId="3236" xr:uid="{00000000-0005-0000-0000-0000F7B50000}"/>
    <cellStyle name="Normal 7 6 2 2" xfId="43381" xr:uid="{00000000-0005-0000-0000-0000F8B50000}"/>
    <cellStyle name="Normal 7 6 2 3" xfId="58397" xr:uid="{00000000-0005-0000-0000-0000F9B50000}"/>
    <cellStyle name="Normal 7 6 2_Sheet1" xfId="43382" xr:uid="{00000000-0005-0000-0000-0000FAB50000}"/>
    <cellStyle name="Normal 7 6 3" xfId="43383" xr:uid="{00000000-0005-0000-0000-0000FBB50000}"/>
    <cellStyle name="Normal 7 6 4" xfId="58398" xr:uid="{00000000-0005-0000-0000-0000FCB50000}"/>
    <cellStyle name="Normal 7 6_Sheet1" xfId="43384" xr:uid="{00000000-0005-0000-0000-0000FDB50000}"/>
    <cellStyle name="Normal 7 7" xfId="1865" xr:uid="{00000000-0005-0000-0000-0000FEB50000}"/>
    <cellStyle name="Normal 7 7 2" xfId="43385" xr:uid="{00000000-0005-0000-0000-0000FFB50000}"/>
    <cellStyle name="Normal 7 7 3" xfId="58399" xr:uid="{00000000-0005-0000-0000-000000B60000}"/>
    <cellStyle name="Normal 7 7_Sheet1" xfId="43386" xr:uid="{00000000-0005-0000-0000-000001B60000}"/>
    <cellStyle name="Normal 7 8" xfId="1957" xr:uid="{00000000-0005-0000-0000-000002B60000}"/>
    <cellStyle name="Normal 7 8 2" xfId="58400" xr:uid="{00000000-0005-0000-0000-000003B60000}"/>
    <cellStyle name="Normal 7 9" xfId="43387" xr:uid="{00000000-0005-0000-0000-000004B60000}"/>
    <cellStyle name="Normal 7 9 2" xfId="58401" xr:uid="{00000000-0005-0000-0000-000005B60000}"/>
    <cellStyle name="Normal 7_AIR &amp; RMS Import and Result Template_2012ATL EX SU" xfId="2988" xr:uid="{00000000-0005-0000-0000-000006B60000}"/>
    <cellStyle name="Normal 70" xfId="1194" xr:uid="{00000000-0005-0000-0000-000007B60000}"/>
    <cellStyle name="Normal 70 2" xfId="2989" xr:uid="{00000000-0005-0000-0000-000008B60000}"/>
    <cellStyle name="Normal 70 2 2" xfId="2990" xr:uid="{00000000-0005-0000-0000-000009B60000}"/>
    <cellStyle name="Normal 70 2 3" xfId="2991" xr:uid="{00000000-0005-0000-0000-00000AB60000}"/>
    <cellStyle name="Normal 70 2_Sheet1" xfId="43388" xr:uid="{00000000-0005-0000-0000-00000BB60000}"/>
    <cellStyle name="Normal 70_Sheet1" xfId="43389" xr:uid="{00000000-0005-0000-0000-00000CB60000}"/>
    <cellStyle name="Normal 71" xfId="1132" xr:uid="{00000000-0005-0000-0000-00000DB60000}"/>
    <cellStyle name="Normal 71 2" xfId="2992" xr:uid="{00000000-0005-0000-0000-00000EB60000}"/>
    <cellStyle name="Normal 71 2 2" xfId="2993" xr:uid="{00000000-0005-0000-0000-00000FB60000}"/>
    <cellStyle name="Normal 71 2 3" xfId="2994" xr:uid="{00000000-0005-0000-0000-000010B60000}"/>
    <cellStyle name="Normal 71 2_Sheet1" xfId="43390" xr:uid="{00000000-0005-0000-0000-000011B60000}"/>
    <cellStyle name="Normal 71_Sheet1" xfId="43391" xr:uid="{00000000-0005-0000-0000-000012B60000}"/>
    <cellStyle name="Normal 72" xfId="1149" xr:uid="{00000000-0005-0000-0000-000013B60000}"/>
    <cellStyle name="Normal 72 2" xfId="2995" xr:uid="{00000000-0005-0000-0000-000014B60000}"/>
    <cellStyle name="Normal 72 2 2" xfId="2996" xr:uid="{00000000-0005-0000-0000-000015B60000}"/>
    <cellStyle name="Normal 72 2 3" xfId="2997" xr:uid="{00000000-0005-0000-0000-000016B60000}"/>
    <cellStyle name="Normal 72 2_Sheet1" xfId="43392" xr:uid="{00000000-0005-0000-0000-000017B60000}"/>
    <cellStyle name="Normal 72_Sheet1" xfId="43393" xr:uid="{00000000-0005-0000-0000-000018B60000}"/>
    <cellStyle name="Normal 73" xfId="1182" xr:uid="{00000000-0005-0000-0000-000019B60000}"/>
    <cellStyle name="Normal 74" xfId="1241" xr:uid="{00000000-0005-0000-0000-00001AB60000}"/>
    <cellStyle name="Normal 75" xfId="1152" xr:uid="{00000000-0005-0000-0000-00001BB60000}"/>
    <cellStyle name="Normal 76" xfId="1163" xr:uid="{00000000-0005-0000-0000-00001CB60000}"/>
    <cellStyle name="Normal 77" xfId="1197" xr:uid="{00000000-0005-0000-0000-00001DB60000}"/>
    <cellStyle name="Normal 78" xfId="1167" xr:uid="{00000000-0005-0000-0000-00001EB60000}"/>
    <cellStyle name="Normal 79" xfId="1156" xr:uid="{00000000-0005-0000-0000-00001FB60000}"/>
    <cellStyle name="Normal 8" xfId="655" xr:uid="{00000000-0005-0000-0000-000020B60000}"/>
    <cellStyle name="Normal 8 10" xfId="43394" xr:uid="{00000000-0005-0000-0000-000021B60000}"/>
    <cellStyle name="Normal 8 10 10" xfId="43395" xr:uid="{00000000-0005-0000-0000-000022B60000}"/>
    <cellStyle name="Normal 8 10 11" xfId="58402" xr:uid="{00000000-0005-0000-0000-000023B60000}"/>
    <cellStyle name="Normal 8 10 2" xfId="43396" xr:uid="{00000000-0005-0000-0000-000024B60000}"/>
    <cellStyle name="Normal 8 10 2 2" xfId="43397" xr:uid="{00000000-0005-0000-0000-000025B60000}"/>
    <cellStyle name="Normal 8 10 2 2 2" xfId="43398" xr:uid="{00000000-0005-0000-0000-000026B60000}"/>
    <cellStyle name="Normal 8 10 2 2 2 2" xfId="43399" xr:uid="{00000000-0005-0000-0000-000027B60000}"/>
    <cellStyle name="Normal 8 10 2 2 2 3" xfId="43400" xr:uid="{00000000-0005-0000-0000-000028B60000}"/>
    <cellStyle name="Normal 8 10 2 2 2 4" xfId="43401" xr:uid="{00000000-0005-0000-0000-000029B60000}"/>
    <cellStyle name="Normal 8 10 2 2 2 5" xfId="43402" xr:uid="{00000000-0005-0000-0000-00002AB60000}"/>
    <cellStyle name="Normal 8 10 2 2 2 6" xfId="43403" xr:uid="{00000000-0005-0000-0000-00002BB60000}"/>
    <cellStyle name="Normal 8 10 2 2 2 7" xfId="43404" xr:uid="{00000000-0005-0000-0000-00002CB60000}"/>
    <cellStyle name="Normal 8 10 2 2 3" xfId="43405" xr:uid="{00000000-0005-0000-0000-00002DB60000}"/>
    <cellStyle name="Normal 8 10 2 2 4" xfId="43406" xr:uid="{00000000-0005-0000-0000-00002EB60000}"/>
    <cellStyle name="Normal 8 10 2 2 5" xfId="43407" xr:uid="{00000000-0005-0000-0000-00002FB60000}"/>
    <cellStyle name="Normal 8 10 2 2 6" xfId="43408" xr:uid="{00000000-0005-0000-0000-000030B60000}"/>
    <cellStyle name="Normal 8 10 2 2 7" xfId="43409" xr:uid="{00000000-0005-0000-0000-000031B60000}"/>
    <cellStyle name="Normal 8 10 2 2 8" xfId="43410" xr:uid="{00000000-0005-0000-0000-000032B60000}"/>
    <cellStyle name="Normal 8 10 2 3" xfId="43411" xr:uid="{00000000-0005-0000-0000-000033B60000}"/>
    <cellStyle name="Normal 8 10 2 3 2" xfId="43412" xr:uid="{00000000-0005-0000-0000-000034B60000}"/>
    <cellStyle name="Normal 8 10 2 3 3" xfId="43413" xr:uid="{00000000-0005-0000-0000-000035B60000}"/>
    <cellStyle name="Normal 8 10 2 3 4" xfId="43414" xr:uid="{00000000-0005-0000-0000-000036B60000}"/>
    <cellStyle name="Normal 8 10 2 3 5" xfId="43415" xr:uid="{00000000-0005-0000-0000-000037B60000}"/>
    <cellStyle name="Normal 8 10 2 3 6" xfId="43416" xr:uid="{00000000-0005-0000-0000-000038B60000}"/>
    <cellStyle name="Normal 8 10 2 3 7" xfId="43417" xr:uid="{00000000-0005-0000-0000-000039B60000}"/>
    <cellStyle name="Normal 8 10 2 4" xfId="43418" xr:uid="{00000000-0005-0000-0000-00003AB60000}"/>
    <cellStyle name="Normal 8 10 2 5" xfId="43419" xr:uid="{00000000-0005-0000-0000-00003BB60000}"/>
    <cellStyle name="Normal 8 10 2 6" xfId="43420" xr:uid="{00000000-0005-0000-0000-00003CB60000}"/>
    <cellStyle name="Normal 8 10 2 7" xfId="43421" xr:uid="{00000000-0005-0000-0000-00003DB60000}"/>
    <cellStyle name="Normal 8 10 2 8" xfId="43422" xr:uid="{00000000-0005-0000-0000-00003EB60000}"/>
    <cellStyle name="Normal 8 10 2 9" xfId="43423" xr:uid="{00000000-0005-0000-0000-00003FB60000}"/>
    <cellStyle name="Normal 8 10 3" xfId="43424" xr:uid="{00000000-0005-0000-0000-000040B60000}"/>
    <cellStyle name="Normal 8 10 3 2" xfId="43425" xr:uid="{00000000-0005-0000-0000-000041B60000}"/>
    <cellStyle name="Normal 8 10 3 2 2" xfId="43426" xr:uid="{00000000-0005-0000-0000-000042B60000}"/>
    <cellStyle name="Normal 8 10 3 2 3" xfId="43427" xr:uid="{00000000-0005-0000-0000-000043B60000}"/>
    <cellStyle name="Normal 8 10 3 2 4" xfId="43428" xr:uid="{00000000-0005-0000-0000-000044B60000}"/>
    <cellStyle name="Normal 8 10 3 2 5" xfId="43429" xr:uid="{00000000-0005-0000-0000-000045B60000}"/>
    <cellStyle name="Normal 8 10 3 2 6" xfId="43430" xr:uid="{00000000-0005-0000-0000-000046B60000}"/>
    <cellStyle name="Normal 8 10 3 2 7" xfId="43431" xr:uid="{00000000-0005-0000-0000-000047B60000}"/>
    <cellStyle name="Normal 8 10 3 3" xfId="43432" xr:uid="{00000000-0005-0000-0000-000048B60000}"/>
    <cellStyle name="Normal 8 10 3 4" xfId="43433" xr:uid="{00000000-0005-0000-0000-000049B60000}"/>
    <cellStyle name="Normal 8 10 3 5" xfId="43434" xr:uid="{00000000-0005-0000-0000-00004AB60000}"/>
    <cellStyle name="Normal 8 10 3 6" xfId="43435" xr:uid="{00000000-0005-0000-0000-00004BB60000}"/>
    <cellStyle name="Normal 8 10 3 7" xfId="43436" xr:uid="{00000000-0005-0000-0000-00004CB60000}"/>
    <cellStyle name="Normal 8 10 3 8" xfId="43437" xr:uid="{00000000-0005-0000-0000-00004DB60000}"/>
    <cellStyle name="Normal 8 10 4" xfId="43438" xr:uid="{00000000-0005-0000-0000-00004EB60000}"/>
    <cellStyle name="Normal 8 10 4 2" xfId="43439" xr:uid="{00000000-0005-0000-0000-00004FB60000}"/>
    <cellStyle name="Normal 8 10 4 3" xfId="43440" xr:uid="{00000000-0005-0000-0000-000050B60000}"/>
    <cellStyle name="Normal 8 10 4 4" xfId="43441" xr:uid="{00000000-0005-0000-0000-000051B60000}"/>
    <cellStyle name="Normal 8 10 4 5" xfId="43442" xr:uid="{00000000-0005-0000-0000-000052B60000}"/>
    <cellStyle name="Normal 8 10 4 6" xfId="43443" xr:uid="{00000000-0005-0000-0000-000053B60000}"/>
    <cellStyle name="Normal 8 10 4 7" xfId="43444" xr:uid="{00000000-0005-0000-0000-000054B60000}"/>
    <cellStyle name="Normal 8 10 5" xfId="43445" xr:uid="{00000000-0005-0000-0000-000055B60000}"/>
    <cellStyle name="Normal 8 10 6" xfId="43446" xr:uid="{00000000-0005-0000-0000-000056B60000}"/>
    <cellStyle name="Normal 8 10 7" xfId="43447" xr:uid="{00000000-0005-0000-0000-000057B60000}"/>
    <cellStyle name="Normal 8 10 8" xfId="43448" xr:uid="{00000000-0005-0000-0000-000058B60000}"/>
    <cellStyle name="Normal 8 10 9" xfId="43449" xr:uid="{00000000-0005-0000-0000-000059B60000}"/>
    <cellStyle name="Normal 8 11" xfId="43450" xr:uid="{00000000-0005-0000-0000-00005AB60000}"/>
    <cellStyle name="Normal 8 11 2" xfId="43451" xr:uid="{00000000-0005-0000-0000-00005BB60000}"/>
    <cellStyle name="Normal 8 11 2 2" xfId="43452" xr:uid="{00000000-0005-0000-0000-00005CB60000}"/>
    <cellStyle name="Normal 8 11 2 2 2" xfId="43453" xr:uid="{00000000-0005-0000-0000-00005DB60000}"/>
    <cellStyle name="Normal 8 11 2 2 3" xfId="43454" xr:uid="{00000000-0005-0000-0000-00005EB60000}"/>
    <cellStyle name="Normal 8 11 2 2 4" xfId="43455" xr:uid="{00000000-0005-0000-0000-00005FB60000}"/>
    <cellStyle name="Normal 8 11 2 2 5" xfId="43456" xr:uid="{00000000-0005-0000-0000-000060B60000}"/>
    <cellStyle name="Normal 8 11 2 2 6" xfId="43457" xr:uid="{00000000-0005-0000-0000-000061B60000}"/>
    <cellStyle name="Normal 8 11 2 2 7" xfId="43458" xr:uid="{00000000-0005-0000-0000-000062B60000}"/>
    <cellStyle name="Normal 8 11 2 3" xfId="43459" xr:uid="{00000000-0005-0000-0000-000063B60000}"/>
    <cellStyle name="Normal 8 11 2 4" xfId="43460" xr:uid="{00000000-0005-0000-0000-000064B60000}"/>
    <cellStyle name="Normal 8 11 2 5" xfId="43461" xr:uid="{00000000-0005-0000-0000-000065B60000}"/>
    <cellStyle name="Normal 8 11 2 6" xfId="43462" xr:uid="{00000000-0005-0000-0000-000066B60000}"/>
    <cellStyle name="Normal 8 11 2 7" xfId="43463" xr:uid="{00000000-0005-0000-0000-000067B60000}"/>
    <cellStyle name="Normal 8 11 2 8" xfId="43464" xr:uid="{00000000-0005-0000-0000-000068B60000}"/>
    <cellStyle name="Normal 8 11 3" xfId="43465" xr:uid="{00000000-0005-0000-0000-000069B60000}"/>
    <cellStyle name="Normal 8 11 3 2" xfId="43466" xr:uid="{00000000-0005-0000-0000-00006AB60000}"/>
    <cellStyle name="Normal 8 11 3 3" xfId="43467" xr:uid="{00000000-0005-0000-0000-00006BB60000}"/>
    <cellStyle name="Normal 8 11 3 4" xfId="43468" xr:uid="{00000000-0005-0000-0000-00006CB60000}"/>
    <cellStyle name="Normal 8 11 3 5" xfId="43469" xr:uid="{00000000-0005-0000-0000-00006DB60000}"/>
    <cellStyle name="Normal 8 11 3 6" xfId="43470" xr:uid="{00000000-0005-0000-0000-00006EB60000}"/>
    <cellStyle name="Normal 8 11 3 7" xfId="43471" xr:uid="{00000000-0005-0000-0000-00006FB60000}"/>
    <cellStyle name="Normal 8 11 4" xfId="43472" xr:uid="{00000000-0005-0000-0000-000070B60000}"/>
    <cellStyle name="Normal 8 11 5" xfId="43473" xr:uid="{00000000-0005-0000-0000-000071B60000}"/>
    <cellStyle name="Normal 8 11 6" xfId="43474" xr:uid="{00000000-0005-0000-0000-000072B60000}"/>
    <cellStyle name="Normal 8 11 7" xfId="43475" xr:uid="{00000000-0005-0000-0000-000073B60000}"/>
    <cellStyle name="Normal 8 11 8" xfId="43476" xr:uid="{00000000-0005-0000-0000-000074B60000}"/>
    <cellStyle name="Normal 8 11 9" xfId="43477" xr:uid="{00000000-0005-0000-0000-000075B60000}"/>
    <cellStyle name="Normal 8 12" xfId="43478" xr:uid="{00000000-0005-0000-0000-000076B60000}"/>
    <cellStyle name="Normal 8 12 2" xfId="43479" xr:uid="{00000000-0005-0000-0000-000077B60000}"/>
    <cellStyle name="Normal 8 12 2 2" xfId="43480" xr:uid="{00000000-0005-0000-0000-000078B60000}"/>
    <cellStyle name="Normal 8 12 2 3" xfId="43481" xr:uid="{00000000-0005-0000-0000-000079B60000}"/>
    <cellStyle name="Normal 8 12 2 4" xfId="43482" xr:uid="{00000000-0005-0000-0000-00007AB60000}"/>
    <cellStyle name="Normal 8 12 2 5" xfId="43483" xr:uid="{00000000-0005-0000-0000-00007BB60000}"/>
    <cellStyle name="Normal 8 12 2 6" xfId="43484" xr:uid="{00000000-0005-0000-0000-00007CB60000}"/>
    <cellStyle name="Normal 8 12 2 7" xfId="43485" xr:uid="{00000000-0005-0000-0000-00007DB60000}"/>
    <cellStyle name="Normal 8 12 3" xfId="43486" xr:uid="{00000000-0005-0000-0000-00007EB60000}"/>
    <cellStyle name="Normal 8 12 4" xfId="43487" xr:uid="{00000000-0005-0000-0000-00007FB60000}"/>
    <cellStyle name="Normal 8 12 5" xfId="43488" xr:uid="{00000000-0005-0000-0000-000080B60000}"/>
    <cellStyle name="Normal 8 12 6" xfId="43489" xr:uid="{00000000-0005-0000-0000-000081B60000}"/>
    <cellStyle name="Normal 8 12 7" xfId="43490" xr:uid="{00000000-0005-0000-0000-000082B60000}"/>
    <cellStyle name="Normal 8 12 8" xfId="43491" xr:uid="{00000000-0005-0000-0000-000083B60000}"/>
    <cellStyle name="Normal 8 13" xfId="43492" xr:uid="{00000000-0005-0000-0000-000084B60000}"/>
    <cellStyle name="Normal 8 13 2" xfId="43493" xr:uid="{00000000-0005-0000-0000-000085B60000}"/>
    <cellStyle name="Normal 8 13 3" xfId="43494" xr:uid="{00000000-0005-0000-0000-000086B60000}"/>
    <cellStyle name="Normal 8 13 4" xfId="43495" xr:uid="{00000000-0005-0000-0000-000087B60000}"/>
    <cellStyle name="Normal 8 13 5" xfId="43496" xr:uid="{00000000-0005-0000-0000-000088B60000}"/>
    <cellStyle name="Normal 8 13 6" xfId="43497" xr:uid="{00000000-0005-0000-0000-000089B60000}"/>
    <cellStyle name="Normal 8 13 7" xfId="43498" xr:uid="{00000000-0005-0000-0000-00008AB60000}"/>
    <cellStyle name="Normal 8 14" xfId="43499" xr:uid="{00000000-0005-0000-0000-00008BB60000}"/>
    <cellStyle name="Normal 8 15" xfId="43500" xr:uid="{00000000-0005-0000-0000-00008CB60000}"/>
    <cellStyle name="Normal 8 16" xfId="43501" xr:uid="{00000000-0005-0000-0000-00008DB60000}"/>
    <cellStyle name="Normal 8 17" xfId="43502" xr:uid="{00000000-0005-0000-0000-00008EB60000}"/>
    <cellStyle name="Normal 8 18" xfId="43503" xr:uid="{00000000-0005-0000-0000-00008FB60000}"/>
    <cellStyle name="Normal 8 19" xfId="43504" xr:uid="{00000000-0005-0000-0000-000090B60000}"/>
    <cellStyle name="Normal 8 2" xfId="781" xr:uid="{00000000-0005-0000-0000-000091B60000}"/>
    <cellStyle name="Normal 8 2 10" xfId="43505" xr:uid="{00000000-0005-0000-0000-000092B60000}"/>
    <cellStyle name="Normal 8 2 10 2" xfId="43506" xr:uid="{00000000-0005-0000-0000-000093B60000}"/>
    <cellStyle name="Normal 8 2 10 2 2" xfId="43507" xr:uid="{00000000-0005-0000-0000-000094B60000}"/>
    <cellStyle name="Normal 8 2 10 2 2 2" xfId="43508" xr:uid="{00000000-0005-0000-0000-000095B60000}"/>
    <cellStyle name="Normal 8 2 10 2 2 3" xfId="43509" xr:uid="{00000000-0005-0000-0000-000096B60000}"/>
    <cellStyle name="Normal 8 2 10 2 2 4" xfId="43510" xr:uid="{00000000-0005-0000-0000-000097B60000}"/>
    <cellStyle name="Normal 8 2 10 2 2 5" xfId="43511" xr:uid="{00000000-0005-0000-0000-000098B60000}"/>
    <cellStyle name="Normal 8 2 10 2 2 6" xfId="43512" xr:uid="{00000000-0005-0000-0000-000099B60000}"/>
    <cellStyle name="Normal 8 2 10 2 2 7" xfId="43513" xr:uid="{00000000-0005-0000-0000-00009AB60000}"/>
    <cellStyle name="Normal 8 2 10 2 3" xfId="43514" xr:uid="{00000000-0005-0000-0000-00009BB60000}"/>
    <cellStyle name="Normal 8 2 10 2 4" xfId="43515" xr:uid="{00000000-0005-0000-0000-00009CB60000}"/>
    <cellStyle name="Normal 8 2 10 2 5" xfId="43516" xr:uid="{00000000-0005-0000-0000-00009DB60000}"/>
    <cellStyle name="Normal 8 2 10 2 6" xfId="43517" xr:uid="{00000000-0005-0000-0000-00009EB60000}"/>
    <cellStyle name="Normal 8 2 10 2 7" xfId="43518" xr:uid="{00000000-0005-0000-0000-00009FB60000}"/>
    <cellStyle name="Normal 8 2 10 2 8" xfId="43519" xr:uid="{00000000-0005-0000-0000-0000A0B60000}"/>
    <cellStyle name="Normal 8 2 10 3" xfId="43520" xr:uid="{00000000-0005-0000-0000-0000A1B60000}"/>
    <cellStyle name="Normal 8 2 10 3 2" xfId="43521" xr:uid="{00000000-0005-0000-0000-0000A2B60000}"/>
    <cellStyle name="Normal 8 2 10 3 3" xfId="43522" xr:uid="{00000000-0005-0000-0000-0000A3B60000}"/>
    <cellStyle name="Normal 8 2 10 3 4" xfId="43523" xr:uid="{00000000-0005-0000-0000-0000A4B60000}"/>
    <cellStyle name="Normal 8 2 10 3 5" xfId="43524" xr:uid="{00000000-0005-0000-0000-0000A5B60000}"/>
    <cellStyle name="Normal 8 2 10 3 6" xfId="43525" xr:uid="{00000000-0005-0000-0000-0000A6B60000}"/>
    <cellStyle name="Normal 8 2 10 3 7" xfId="43526" xr:uid="{00000000-0005-0000-0000-0000A7B60000}"/>
    <cellStyle name="Normal 8 2 10 4" xfId="43527" xr:uid="{00000000-0005-0000-0000-0000A8B60000}"/>
    <cellStyle name="Normal 8 2 10 5" xfId="43528" xr:uid="{00000000-0005-0000-0000-0000A9B60000}"/>
    <cellStyle name="Normal 8 2 10 6" xfId="43529" xr:uid="{00000000-0005-0000-0000-0000AAB60000}"/>
    <cellStyle name="Normal 8 2 10 7" xfId="43530" xr:uid="{00000000-0005-0000-0000-0000ABB60000}"/>
    <cellStyle name="Normal 8 2 10 8" xfId="43531" xr:uid="{00000000-0005-0000-0000-0000ACB60000}"/>
    <cellStyle name="Normal 8 2 10 9" xfId="43532" xr:uid="{00000000-0005-0000-0000-0000ADB60000}"/>
    <cellStyle name="Normal 8 2 11" xfId="43533" xr:uid="{00000000-0005-0000-0000-0000AEB60000}"/>
    <cellStyle name="Normal 8 2 11 2" xfId="43534" xr:uid="{00000000-0005-0000-0000-0000AFB60000}"/>
    <cellStyle name="Normal 8 2 11 2 2" xfId="43535" xr:uid="{00000000-0005-0000-0000-0000B0B60000}"/>
    <cellStyle name="Normal 8 2 11 2 3" xfId="43536" xr:uid="{00000000-0005-0000-0000-0000B1B60000}"/>
    <cellStyle name="Normal 8 2 11 2 4" xfId="43537" xr:uid="{00000000-0005-0000-0000-0000B2B60000}"/>
    <cellStyle name="Normal 8 2 11 2 5" xfId="43538" xr:uid="{00000000-0005-0000-0000-0000B3B60000}"/>
    <cellStyle name="Normal 8 2 11 2 6" xfId="43539" xr:uid="{00000000-0005-0000-0000-0000B4B60000}"/>
    <cellStyle name="Normal 8 2 11 2 7" xfId="43540" xr:uid="{00000000-0005-0000-0000-0000B5B60000}"/>
    <cellStyle name="Normal 8 2 11 3" xfId="43541" xr:uid="{00000000-0005-0000-0000-0000B6B60000}"/>
    <cellStyle name="Normal 8 2 11 4" xfId="43542" xr:uid="{00000000-0005-0000-0000-0000B7B60000}"/>
    <cellStyle name="Normal 8 2 11 5" xfId="43543" xr:uid="{00000000-0005-0000-0000-0000B8B60000}"/>
    <cellStyle name="Normal 8 2 11 6" xfId="43544" xr:uid="{00000000-0005-0000-0000-0000B9B60000}"/>
    <cellStyle name="Normal 8 2 11 7" xfId="43545" xr:uid="{00000000-0005-0000-0000-0000BAB60000}"/>
    <cellStyle name="Normal 8 2 11 8" xfId="43546" xr:uid="{00000000-0005-0000-0000-0000BBB60000}"/>
    <cellStyle name="Normal 8 2 12" xfId="43547" xr:uid="{00000000-0005-0000-0000-0000BCB60000}"/>
    <cellStyle name="Normal 8 2 12 2" xfId="43548" xr:uid="{00000000-0005-0000-0000-0000BDB60000}"/>
    <cellStyle name="Normal 8 2 12 3" xfId="43549" xr:uid="{00000000-0005-0000-0000-0000BEB60000}"/>
    <cellStyle name="Normal 8 2 12 4" xfId="43550" xr:uid="{00000000-0005-0000-0000-0000BFB60000}"/>
    <cellStyle name="Normal 8 2 12 5" xfId="43551" xr:uid="{00000000-0005-0000-0000-0000C0B60000}"/>
    <cellStyle name="Normal 8 2 12 6" xfId="43552" xr:uid="{00000000-0005-0000-0000-0000C1B60000}"/>
    <cellStyle name="Normal 8 2 12 7" xfId="43553" xr:uid="{00000000-0005-0000-0000-0000C2B60000}"/>
    <cellStyle name="Normal 8 2 13" xfId="43554" xr:uid="{00000000-0005-0000-0000-0000C3B60000}"/>
    <cellStyle name="Normal 8 2 14" xfId="43555" xr:uid="{00000000-0005-0000-0000-0000C4B60000}"/>
    <cellStyle name="Normal 8 2 15" xfId="43556" xr:uid="{00000000-0005-0000-0000-0000C5B60000}"/>
    <cellStyle name="Normal 8 2 16" xfId="43557" xr:uid="{00000000-0005-0000-0000-0000C6B60000}"/>
    <cellStyle name="Normal 8 2 17" xfId="43558" xr:uid="{00000000-0005-0000-0000-0000C7B60000}"/>
    <cellStyle name="Normal 8 2 18" xfId="43559" xr:uid="{00000000-0005-0000-0000-0000C8B60000}"/>
    <cellStyle name="Normal 8 2 19" xfId="43560" xr:uid="{00000000-0005-0000-0000-0000C9B60000}"/>
    <cellStyle name="Normal 8 2 2" xfId="2998" xr:uid="{00000000-0005-0000-0000-0000CAB60000}"/>
    <cellStyle name="Normal 8 2 2 10" xfId="43561" xr:uid="{00000000-0005-0000-0000-0000CBB60000}"/>
    <cellStyle name="Normal 8 2 2 11" xfId="43562" xr:uid="{00000000-0005-0000-0000-0000CCB60000}"/>
    <cellStyle name="Normal 8 2 2 12" xfId="43563" xr:uid="{00000000-0005-0000-0000-0000CDB60000}"/>
    <cellStyle name="Normal 8 2 2 13" xfId="43564" xr:uid="{00000000-0005-0000-0000-0000CEB60000}"/>
    <cellStyle name="Normal 8 2 2 14" xfId="43565" xr:uid="{00000000-0005-0000-0000-0000CFB60000}"/>
    <cellStyle name="Normal 8 2 2 15" xfId="43566" xr:uid="{00000000-0005-0000-0000-0000D0B60000}"/>
    <cellStyle name="Normal 8 2 2 16" xfId="43567" xr:uid="{00000000-0005-0000-0000-0000D1B60000}"/>
    <cellStyle name="Normal 8 2 2 2" xfId="43568" xr:uid="{00000000-0005-0000-0000-0000D2B60000}"/>
    <cellStyle name="Normal 8 2 2 2 10" xfId="43569" xr:uid="{00000000-0005-0000-0000-0000D3B60000}"/>
    <cellStyle name="Normal 8 2 2 2 11" xfId="43570" xr:uid="{00000000-0005-0000-0000-0000D4B60000}"/>
    <cellStyle name="Normal 8 2 2 2 12" xfId="43571" xr:uid="{00000000-0005-0000-0000-0000D5B60000}"/>
    <cellStyle name="Normal 8 2 2 2 2" xfId="43572" xr:uid="{00000000-0005-0000-0000-0000D6B60000}"/>
    <cellStyle name="Normal 8 2 2 2 2 10" xfId="43573" xr:uid="{00000000-0005-0000-0000-0000D7B60000}"/>
    <cellStyle name="Normal 8 2 2 2 2 11" xfId="43574" xr:uid="{00000000-0005-0000-0000-0000D8B60000}"/>
    <cellStyle name="Normal 8 2 2 2 2 2" xfId="43575" xr:uid="{00000000-0005-0000-0000-0000D9B60000}"/>
    <cellStyle name="Normal 8 2 2 2 2 2 10" xfId="43576" xr:uid="{00000000-0005-0000-0000-0000DAB60000}"/>
    <cellStyle name="Normal 8 2 2 2 2 2 2" xfId="43577" xr:uid="{00000000-0005-0000-0000-0000DBB60000}"/>
    <cellStyle name="Normal 8 2 2 2 2 2 2 2" xfId="43578" xr:uid="{00000000-0005-0000-0000-0000DCB60000}"/>
    <cellStyle name="Normal 8 2 2 2 2 2 2 2 2" xfId="43579" xr:uid="{00000000-0005-0000-0000-0000DDB60000}"/>
    <cellStyle name="Normal 8 2 2 2 2 2 2 2 3" xfId="43580" xr:uid="{00000000-0005-0000-0000-0000DEB60000}"/>
    <cellStyle name="Normal 8 2 2 2 2 2 2 2 4" xfId="43581" xr:uid="{00000000-0005-0000-0000-0000DFB60000}"/>
    <cellStyle name="Normal 8 2 2 2 2 2 2 2 5" xfId="43582" xr:uid="{00000000-0005-0000-0000-0000E0B60000}"/>
    <cellStyle name="Normal 8 2 2 2 2 2 2 2 6" xfId="43583" xr:uid="{00000000-0005-0000-0000-0000E1B60000}"/>
    <cellStyle name="Normal 8 2 2 2 2 2 2 2 7" xfId="43584" xr:uid="{00000000-0005-0000-0000-0000E2B60000}"/>
    <cellStyle name="Normal 8 2 2 2 2 2 2 3" xfId="43585" xr:uid="{00000000-0005-0000-0000-0000E3B60000}"/>
    <cellStyle name="Normal 8 2 2 2 2 2 2 4" xfId="43586" xr:uid="{00000000-0005-0000-0000-0000E4B60000}"/>
    <cellStyle name="Normal 8 2 2 2 2 2 2 5" xfId="43587" xr:uid="{00000000-0005-0000-0000-0000E5B60000}"/>
    <cellStyle name="Normal 8 2 2 2 2 2 2 6" xfId="43588" xr:uid="{00000000-0005-0000-0000-0000E6B60000}"/>
    <cellStyle name="Normal 8 2 2 2 2 2 2 7" xfId="43589" xr:uid="{00000000-0005-0000-0000-0000E7B60000}"/>
    <cellStyle name="Normal 8 2 2 2 2 2 2 8" xfId="43590" xr:uid="{00000000-0005-0000-0000-0000E8B60000}"/>
    <cellStyle name="Normal 8 2 2 2 2 2 3" xfId="43591" xr:uid="{00000000-0005-0000-0000-0000E9B60000}"/>
    <cellStyle name="Normal 8 2 2 2 2 2 3 2" xfId="43592" xr:uid="{00000000-0005-0000-0000-0000EAB60000}"/>
    <cellStyle name="Normal 8 2 2 2 2 2 3 2 2" xfId="43593" xr:uid="{00000000-0005-0000-0000-0000EBB60000}"/>
    <cellStyle name="Normal 8 2 2 2 2 2 3 2 3" xfId="43594" xr:uid="{00000000-0005-0000-0000-0000ECB60000}"/>
    <cellStyle name="Normal 8 2 2 2 2 2 3 2 4" xfId="43595" xr:uid="{00000000-0005-0000-0000-0000EDB60000}"/>
    <cellStyle name="Normal 8 2 2 2 2 2 3 2 5" xfId="43596" xr:uid="{00000000-0005-0000-0000-0000EEB60000}"/>
    <cellStyle name="Normal 8 2 2 2 2 2 3 2 6" xfId="43597" xr:uid="{00000000-0005-0000-0000-0000EFB60000}"/>
    <cellStyle name="Normal 8 2 2 2 2 2 3 2 7" xfId="43598" xr:uid="{00000000-0005-0000-0000-0000F0B60000}"/>
    <cellStyle name="Normal 8 2 2 2 2 2 3 3" xfId="43599" xr:uid="{00000000-0005-0000-0000-0000F1B60000}"/>
    <cellStyle name="Normal 8 2 2 2 2 2 3 4" xfId="43600" xr:uid="{00000000-0005-0000-0000-0000F2B60000}"/>
    <cellStyle name="Normal 8 2 2 2 2 2 3 5" xfId="43601" xr:uid="{00000000-0005-0000-0000-0000F3B60000}"/>
    <cellStyle name="Normal 8 2 2 2 2 2 3 6" xfId="43602" xr:uid="{00000000-0005-0000-0000-0000F4B60000}"/>
    <cellStyle name="Normal 8 2 2 2 2 2 3 7" xfId="43603" xr:uid="{00000000-0005-0000-0000-0000F5B60000}"/>
    <cellStyle name="Normal 8 2 2 2 2 2 3 8" xfId="43604" xr:uid="{00000000-0005-0000-0000-0000F6B60000}"/>
    <cellStyle name="Normal 8 2 2 2 2 2 4" xfId="43605" xr:uid="{00000000-0005-0000-0000-0000F7B60000}"/>
    <cellStyle name="Normal 8 2 2 2 2 2 4 2" xfId="43606" xr:uid="{00000000-0005-0000-0000-0000F8B60000}"/>
    <cellStyle name="Normal 8 2 2 2 2 2 4 3" xfId="43607" xr:uid="{00000000-0005-0000-0000-0000F9B60000}"/>
    <cellStyle name="Normal 8 2 2 2 2 2 4 4" xfId="43608" xr:uid="{00000000-0005-0000-0000-0000FAB60000}"/>
    <cellStyle name="Normal 8 2 2 2 2 2 4 5" xfId="43609" xr:uid="{00000000-0005-0000-0000-0000FBB60000}"/>
    <cellStyle name="Normal 8 2 2 2 2 2 4 6" xfId="43610" xr:uid="{00000000-0005-0000-0000-0000FCB60000}"/>
    <cellStyle name="Normal 8 2 2 2 2 2 4 7" xfId="43611" xr:uid="{00000000-0005-0000-0000-0000FDB60000}"/>
    <cellStyle name="Normal 8 2 2 2 2 2 5" xfId="43612" xr:uid="{00000000-0005-0000-0000-0000FEB60000}"/>
    <cellStyle name="Normal 8 2 2 2 2 2 6" xfId="43613" xr:uid="{00000000-0005-0000-0000-0000FFB60000}"/>
    <cellStyle name="Normal 8 2 2 2 2 2 7" xfId="43614" xr:uid="{00000000-0005-0000-0000-000000B70000}"/>
    <cellStyle name="Normal 8 2 2 2 2 2 8" xfId="43615" xr:uid="{00000000-0005-0000-0000-000001B70000}"/>
    <cellStyle name="Normal 8 2 2 2 2 2 9" xfId="43616" xr:uid="{00000000-0005-0000-0000-000002B70000}"/>
    <cellStyle name="Normal 8 2 2 2 2 3" xfId="43617" xr:uid="{00000000-0005-0000-0000-000003B70000}"/>
    <cellStyle name="Normal 8 2 2 2 2 3 2" xfId="43618" xr:uid="{00000000-0005-0000-0000-000004B70000}"/>
    <cellStyle name="Normal 8 2 2 2 2 3 2 2" xfId="43619" xr:uid="{00000000-0005-0000-0000-000005B70000}"/>
    <cellStyle name="Normal 8 2 2 2 2 3 2 2 2" xfId="43620" xr:uid="{00000000-0005-0000-0000-000006B70000}"/>
    <cellStyle name="Normal 8 2 2 2 2 3 2 2 3" xfId="43621" xr:uid="{00000000-0005-0000-0000-000007B70000}"/>
    <cellStyle name="Normal 8 2 2 2 2 3 2 2 4" xfId="43622" xr:uid="{00000000-0005-0000-0000-000008B70000}"/>
    <cellStyle name="Normal 8 2 2 2 2 3 2 2 5" xfId="43623" xr:uid="{00000000-0005-0000-0000-000009B70000}"/>
    <cellStyle name="Normal 8 2 2 2 2 3 2 2 6" xfId="43624" xr:uid="{00000000-0005-0000-0000-00000AB70000}"/>
    <cellStyle name="Normal 8 2 2 2 2 3 2 2 7" xfId="43625" xr:uid="{00000000-0005-0000-0000-00000BB70000}"/>
    <cellStyle name="Normal 8 2 2 2 2 3 2 3" xfId="43626" xr:uid="{00000000-0005-0000-0000-00000CB70000}"/>
    <cellStyle name="Normal 8 2 2 2 2 3 2 4" xfId="43627" xr:uid="{00000000-0005-0000-0000-00000DB70000}"/>
    <cellStyle name="Normal 8 2 2 2 2 3 2 5" xfId="43628" xr:uid="{00000000-0005-0000-0000-00000EB70000}"/>
    <cellStyle name="Normal 8 2 2 2 2 3 2 6" xfId="43629" xr:uid="{00000000-0005-0000-0000-00000FB70000}"/>
    <cellStyle name="Normal 8 2 2 2 2 3 2 7" xfId="43630" xr:uid="{00000000-0005-0000-0000-000010B70000}"/>
    <cellStyle name="Normal 8 2 2 2 2 3 2 8" xfId="43631" xr:uid="{00000000-0005-0000-0000-000011B70000}"/>
    <cellStyle name="Normal 8 2 2 2 2 3 3" xfId="43632" xr:uid="{00000000-0005-0000-0000-000012B70000}"/>
    <cellStyle name="Normal 8 2 2 2 2 3 3 2" xfId="43633" xr:uid="{00000000-0005-0000-0000-000013B70000}"/>
    <cellStyle name="Normal 8 2 2 2 2 3 3 3" xfId="43634" xr:uid="{00000000-0005-0000-0000-000014B70000}"/>
    <cellStyle name="Normal 8 2 2 2 2 3 3 4" xfId="43635" xr:uid="{00000000-0005-0000-0000-000015B70000}"/>
    <cellStyle name="Normal 8 2 2 2 2 3 3 5" xfId="43636" xr:uid="{00000000-0005-0000-0000-000016B70000}"/>
    <cellStyle name="Normal 8 2 2 2 2 3 3 6" xfId="43637" xr:uid="{00000000-0005-0000-0000-000017B70000}"/>
    <cellStyle name="Normal 8 2 2 2 2 3 3 7" xfId="43638" xr:uid="{00000000-0005-0000-0000-000018B70000}"/>
    <cellStyle name="Normal 8 2 2 2 2 3 4" xfId="43639" xr:uid="{00000000-0005-0000-0000-000019B70000}"/>
    <cellStyle name="Normal 8 2 2 2 2 3 5" xfId="43640" xr:uid="{00000000-0005-0000-0000-00001AB70000}"/>
    <cellStyle name="Normal 8 2 2 2 2 3 6" xfId="43641" xr:uid="{00000000-0005-0000-0000-00001BB70000}"/>
    <cellStyle name="Normal 8 2 2 2 2 3 7" xfId="43642" xr:uid="{00000000-0005-0000-0000-00001CB70000}"/>
    <cellStyle name="Normal 8 2 2 2 2 3 8" xfId="43643" xr:uid="{00000000-0005-0000-0000-00001DB70000}"/>
    <cellStyle name="Normal 8 2 2 2 2 3 9" xfId="43644" xr:uid="{00000000-0005-0000-0000-00001EB70000}"/>
    <cellStyle name="Normal 8 2 2 2 2 4" xfId="43645" xr:uid="{00000000-0005-0000-0000-00001FB70000}"/>
    <cellStyle name="Normal 8 2 2 2 2 4 2" xfId="43646" xr:uid="{00000000-0005-0000-0000-000020B70000}"/>
    <cellStyle name="Normal 8 2 2 2 2 4 2 2" xfId="43647" xr:uid="{00000000-0005-0000-0000-000021B70000}"/>
    <cellStyle name="Normal 8 2 2 2 2 4 2 3" xfId="43648" xr:uid="{00000000-0005-0000-0000-000022B70000}"/>
    <cellStyle name="Normal 8 2 2 2 2 4 2 4" xfId="43649" xr:uid="{00000000-0005-0000-0000-000023B70000}"/>
    <cellStyle name="Normal 8 2 2 2 2 4 2 5" xfId="43650" xr:uid="{00000000-0005-0000-0000-000024B70000}"/>
    <cellStyle name="Normal 8 2 2 2 2 4 2 6" xfId="43651" xr:uid="{00000000-0005-0000-0000-000025B70000}"/>
    <cellStyle name="Normal 8 2 2 2 2 4 2 7" xfId="43652" xr:uid="{00000000-0005-0000-0000-000026B70000}"/>
    <cellStyle name="Normal 8 2 2 2 2 4 3" xfId="43653" xr:uid="{00000000-0005-0000-0000-000027B70000}"/>
    <cellStyle name="Normal 8 2 2 2 2 4 4" xfId="43654" xr:uid="{00000000-0005-0000-0000-000028B70000}"/>
    <cellStyle name="Normal 8 2 2 2 2 4 5" xfId="43655" xr:uid="{00000000-0005-0000-0000-000029B70000}"/>
    <cellStyle name="Normal 8 2 2 2 2 4 6" xfId="43656" xr:uid="{00000000-0005-0000-0000-00002AB70000}"/>
    <cellStyle name="Normal 8 2 2 2 2 4 7" xfId="43657" xr:uid="{00000000-0005-0000-0000-00002BB70000}"/>
    <cellStyle name="Normal 8 2 2 2 2 4 8" xfId="43658" xr:uid="{00000000-0005-0000-0000-00002CB70000}"/>
    <cellStyle name="Normal 8 2 2 2 2 5" xfId="43659" xr:uid="{00000000-0005-0000-0000-00002DB70000}"/>
    <cellStyle name="Normal 8 2 2 2 2 5 2" xfId="43660" xr:uid="{00000000-0005-0000-0000-00002EB70000}"/>
    <cellStyle name="Normal 8 2 2 2 2 5 3" xfId="43661" xr:uid="{00000000-0005-0000-0000-00002FB70000}"/>
    <cellStyle name="Normal 8 2 2 2 2 5 4" xfId="43662" xr:uid="{00000000-0005-0000-0000-000030B70000}"/>
    <cellStyle name="Normal 8 2 2 2 2 5 5" xfId="43663" xr:uid="{00000000-0005-0000-0000-000031B70000}"/>
    <cellStyle name="Normal 8 2 2 2 2 5 6" xfId="43664" xr:uid="{00000000-0005-0000-0000-000032B70000}"/>
    <cellStyle name="Normal 8 2 2 2 2 5 7" xfId="43665" xr:uid="{00000000-0005-0000-0000-000033B70000}"/>
    <cellStyle name="Normal 8 2 2 2 2 6" xfId="43666" xr:uid="{00000000-0005-0000-0000-000034B70000}"/>
    <cellStyle name="Normal 8 2 2 2 2 7" xfId="43667" xr:uid="{00000000-0005-0000-0000-000035B70000}"/>
    <cellStyle name="Normal 8 2 2 2 2 8" xfId="43668" xr:uid="{00000000-0005-0000-0000-000036B70000}"/>
    <cellStyle name="Normal 8 2 2 2 2 9" xfId="43669" xr:uid="{00000000-0005-0000-0000-000037B70000}"/>
    <cellStyle name="Normal 8 2 2 2 3" xfId="43670" xr:uid="{00000000-0005-0000-0000-000038B70000}"/>
    <cellStyle name="Normal 8 2 2 2 3 10" xfId="43671" xr:uid="{00000000-0005-0000-0000-000039B70000}"/>
    <cellStyle name="Normal 8 2 2 2 3 2" xfId="43672" xr:uid="{00000000-0005-0000-0000-00003AB70000}"/>
    <cellStyle name="Normal 8 2 2 2 3 2 2" xfId="43673" xr:uid="{00000000-0005-0000-0000-00003BB70000}"/>
    <cellStyle name="Normal 8 2 2 2 3 2 2 2" xfId="43674" xr:uid="{00000000-0005-0000-0000-00003CB70000}"/>
    <cellStyle name="Normal 8 2 2 2 3 2 2 3" xfId="43675" xr:uid="{00000000-0005-0000-0000-00003DB70000}"/>
    <cellStyle name="Normal 8 2 2 2 3 2 2 4" xfId="43676" xr:uid="{00000000-0005-0000-0000-00003EB70000}"/>
    <cellStyle name="Normal 8 2 2 2 3 2 2 5" xfId="43677" xr:uid="{00000000-0005-0000-0000-00003FB70000}"/>
    <cellStyle name="Normal 8 2 2 2 3 2 2 6" xfId="43678" xr:uid="{00000000-0005-0000-0000-000040B70000}"/>
    <cellStyle name="Normal 8 2 2 2 3 2 2 7" xfId="43679" xr:uid="{00000000-0005-0000-0000-000041B70000}"/>
    <cellStyle name="Normal 8 2 2 2 3 2 3" xfId="43680" xr:uid="{00000000-0005-0000-0000-000042B70000}"/>
    <cellStyle name="Normal 8 2 2 2 3 2 4" xfId="43681" xr:uid="{00000000-0005-0000-0000-000043B70000}"/>
    <cellStyle name="Normal 8 2 2 2 3 2 5" xfId="43682" xr:uid="{00000000-0005-0000-0000-000044B70000}"/>
    <cellStyle name="Normal 8 2 2 2 3 2 6" xfId="43683" xr:uid="{00000000-0005-0000-0000-000045B70000}"/>
    <cellStyle name="Normal 8 2 2 2 3 2 7" xfId="43684" xr:uid="{00000000-0005-0000-0000-000046B70000}"/>
    <cellStyle name="Normal 8 2 2 2 3 2 8" xfId="43685" xr:uid="{00000000-0005-0000-0000-000047B70000}"/>
    <cellStyle name="Normal 8 2 2 2 3 3" xfId="43686" xr:uid="{00000000-0005-0000-0000-000048B70000}"/>
    <cellStyle name="Normal 8 2 2 2 3 3 2" xfId="43687" xr:uid="{00000000-0005-0000-0000-000049B70000}"/>
    <cellStyle name="Normal 8 2 2 2 3 3 2 2" xfId="43688" xr:uid="{00000000-0005-0000-0000-00004AB70000}"/>
    <cellStyle name="Normal 8 2 2 2 3 3 2 3" xfId="43689" xr:uid="{00000000-0005-0000-0000-00004BB70000}"/>
    <cellStyle name="Normal 8 2 2 2 3 3 2 4" xfId="43690" xr:uid="{00000000-0005-0000-0000-00004CB70000}"/>
    <cellStyle name="Normal 8 2 2 2 3 3 2 5" xfId="43691" xr:uid="{00000000-0005-0000-0000-00004DB70000}"/>
    <cellStyle name="Normal 8 2 2 2 3 3 2 6" xfId="43692" xr:uid="{00000000-0005-0000-0000-00004EB70000}"/>
    <cellStyle name="Normal 8 2 2 2 3 3 2 7" xfId="43693" xr:uid="{00000000-0005-0000-0000-00004FB70000}"/>
    <cellStyle name="Normal 8 2 2 2 3 3 3" xfId="43694" xr:uid="{00000000-0005-0000-0000-000050B70000}"/>
    <cellStyle name="Normal 8 2 2 2 3 3 4" xfId="43695" xr:uid="{00000000-0005-0000-0000-000051B70000}"/>
    <cellStyle name="Normal 8 2 2 2 3 3 5" xfId="43696" xr:uid="{00000000-0005-0000-0000-000052B70000}"/>
    <cellStyle name="Normal 8 2 2 2 3 3 6" xfId="43697" xr:uid="{00000000-0005-0000-0000-000053B70000}"/>
    <cellStyle name="Normal 8 2 2 2 3 3 7" xfId="43698" xr:uid="{00000000-0005-0000-0000-000054B70000}"/>
    <cellStyle name="Normal 8 2 2 2 3 3 8" xfId="43699" xr:uid="{00000000-0005-0000-0000-000055B70000}"/>
    <cellStyle name="Normal 8 2 2 2 3 4" xfId="43700" xr:uid="{00000000-0005-0000-0000-000056B70000}"/>
    <cellStyle name="Normal 8 2 2 2 3 4 2" xfId="43701" xr:uid="{00000000-0005-0000-0000-000057B70000}"/>
    <cellStyle name="Normal 8 2 2 2 3 4 3" xfId="43702" xr:uid="{00000000-0005-0000-0000-000058B70000}"/>
    <cellStyle name="Normal 8 2 2 2 3 4 4" xfId="43703" xr:uid="{00000000-0005-0000-0000-000059B70000}"/>
    <cellStyle name="Normal 8 2 2 2 3 4 5" xfId="43704" xr:uid="{00000000-0005-0000-0000-00005AB70000}"/>
    <cellStyle name="Normal 8 2 2 2 3 4 6" xfId="43705" xr:uid="{00000000-0005-0000-0000-00005BB70000}"/>
    <cellStyle name="Normal 8 2 2 2 3 4 7" xfId="43706" xr:uid="{00000000-0005-0000-0000-00005CB70000}"/>
    <cellStyle name="Normal 8 2 2 2 3 5" xfId="43707" xr:uid="{00000000-0005-0000-0000-00005DB70000}"/>
    <cellStyle name="Normal 8 2 2 2 3 6" xfId="43708" xr:uid="{00000000-0005-0000-0000-00005EB70000}"/>
    <cellStyle name="Normal 8 2 2 2 3 7" xfId="43709" xr:uid="{00000000-0005-0000-0000-00005FB70000}"/>
    <cellStyle name="Normal 8 2 2 2 3 8" xfId="43710" xr:uid="{00000000-0005-0000-0000-000060B70000}"/>
    <cellStyle name="Normal 8 2 2 2 3 9" xfId="43711" xr:uid="{00000000-0005-0000-0000-000061B70000}"/>
    <cellStyle name="Normal 8 2 2 2 4" xfId="43712" xr:uid="{00000000-0005-0000-0000-000062B70000}"/>
    <cellStyle name="Normal 8 2 2 2 4 2" xfId="43713" xr:uid="{00000000-0005-0000-0000-000063B70000}"/>
    <cellStyle name="Normal 8 2 2 2 4 2 2" xfId="43714" xr:uid="{00000000-0005-0000-0000-000064B70000}"/>
    <cellStyle name="Normal 8 2 2 2 4 2 2 2" xfId="43715" xr:uid="{00000000-0005-0000-0000-000065B70000}"/>
    <cellStyle name="Normal 8 2 2 2 4 2 2 3" xfId="43716" xr:uid="{00000000-0005-0000-0000-000066B70000}"/>
    <cellStyle name="Normal 8 2 2 2 4 2 2 4" xfId="43717" xr:uid="{00000000-0005-0000-0000-000067B70000}"/>
    <cellStyle name="Normal 8 2 2 2 4 2 2 5" xfId="43718" xr:uid="{00000000-0005-0000-0000-000068B70000}"/>
    <cellStyle name="Normal 8 2 2 2 4 2 2 6" xfId="43719" xr:uid="{00000000-0005-0000-0000-000069B70000}"/>
    <cellStyle name="Normal 8 2 2 2 4 2 2 7" xfId="43720" xr:uid="{00000000-0005-0000-0000-00006AB70000}"/>
    <cellStyle name="Normal 8 2 2 2 4 2 3" xfId="43721" xr:uid="{00000000-0005-0000-0000-00006BB70000}"/>
    <cellStyle name="Normal 8 2 2 2 4 2 4" xfId="43722" xr:uid="{00000000-0005-0000-0000-00006CB70000}"/>
    <cellStyle name="Normal 8 2 2 2 4 2 5" xfId="43723" xr:uid="{00000000-0005-0000-0000-00006DB70000}"/>
    <cellStyle name="Normal 8 2 2 2 4 2 6" xfId="43724" xr:uid="{00000000-0005-0000-0000-00006EB70000}"/>
    <cellStyle name="Normal 8 2 2 2 4 2 7" xfId="43725" xr:uid="{00000000-0005-0000-0000-00006FB70000}"/>
    <cellStyle name="Normal 8 2 2 2 4 2 8" xfId="43726" xr:uid="{00000000-0005-0000-0000-000070B70000}"/>
    <cellStyle name="Normal 8 2 2 2 4 3" xfId="43727" xr:uid="{00000000-0005-0000-0000-000071B70000}"/>
    <cellStyle name="Normal 8 2 2 2 4 3 2" xfId="43728" xr:uid="{00000000-0005-0000-0000-000072B70000}"/>
    <cellStyle name="Normal 8 2 2 2 4 3 3" xfId="43729" xr:uid="{00000000-0005-0000-0000-000073B70000}"/>
    <cellStyle name="Normal 8 2 2 2 4 3 4" xfId="43730" xr:uid="{00000000-0005-0000-0000-000074B70000}"/>
    <cellStyle name="Normal 8 2 2 2 4 3 5" xfId="43731" xr:uid="{00000000-0005-0000-0000-000075B70000}"/>
    <cellStyle name="Normal 8 2 2 2 4 3 6" xfId="43732" xr:uid="{00000000-0005-0000-0000-000076B70000}"/>
    <cellStyle name="Normal 8 2 2 2 4 3 7" xfId="43733" xr:uid="{00000000-0005-0000-0000-000077B70000}"/>
    <cellStyle name="Normal 8 2 2 2 4 4" xfId="43734" xr:uid="{00000000-0005-0000-0000-000078B70000}"/>
    <cellStyle name="Normal 8 2 2 2 4 5" xfId="43735" xr:uid="{00000000-0005-0000-0000-000079B70000}"/>
    <cellStyle name="Normal 8 2 2 2 4 6" xfId="43736" xr:uid="{00000000-0005-0000-0000-00007AB70000}"/>
    <cellStyle name="Normal 8 2 2 2 4 7" xfId="43737" xr:uid="{00000000-0005-0000-0000-00007BB70000}"/>
    <cellStyle name="Normal 8 2 2 2 4 8" xfId="43738" xr:uid="{00000000-0005-0000-0000-00007CB70000}"/>
    <cellStyle name="Normal 8 2 2 2 4 9" xfId="43739" xr:uid="{00000000-0005-0000-0000-00007DB70000}"/>
    <cellStyle name="Normal 8 2 2 2 5" xfId="43740" xr:uid="{00000000-0005-0000-0000-00007EB70000}"/>
    <cellStyle name="Normal 8 2 2 2 5 2" xfId="43741" xr:uid="{00000000-0005-0000-0000-00007FB70000}"/>
    <cellStyle name="Normal 8 2 2 2 5 2 2" xfId="43742" xr:uid="{00000000-0005-0000-0000-000080B70000}"/>
    <cellStyle name="Normal 8 2 2 2 5 2 3" xfId="43743" xr:uid="{00000000-0005-0000-0000-000081B70000}"/>
    <cellStyle name="Normal 8 2 2 2 5 2 4" xfId="43744" xr:uid="{00000000-0005-0000-0000-000082B70000}"/>
    <cellStyle name="Normal 8 2 2 2 5 2 5" xfId="43745" xr:uid="{00000000-0005-0000-0000-000083B70000}"/>
    <cellStyle name="Normal 8 2 2 2 5 2 6" xfId="43746" xr:uid="{00000000-0005-0000-0000-000084B70000}"/>
    <cellStyle name="Normal 8 2 2 2 5 2 7" xfId="43747" xr:uid="{00000000-0005-0000-0000-000085B70000}"/>
    <cellStyle name="Normal 8 2 2 2 5 3" xfId="43748" xr:uid="{00000000-0005-0000-0000-000086B70000}"/>
    <cellStyle name="Normal 8 2 2 2 5 4" xfId="43749" xr:uid="{00000000-0005-0000-0000-000087B70000}"/>
    <cellStyle name="Normal 8 2 2 2 5 5" xfId="43750" xr:uid="{00000000-0005-0000-0000-000088B70000}"/>
    <cellStyle name="Normal 8 2 2 2 5 6" xfId="43751" xr:uid="{00000000-0005-0000-0000-000089B70000}"/>
    <cellStyle name="Normal 8 2 2 2 5 7" xfId="43752" xr:uid="{00000000-0005-0000-0000-00008AB70000}"/>
    <cellStyle name="Normal 8 2 2 2 5 8" xfId="43753" xr:uid="{00000000-0005-0000-0000-00008BB70000}"/>
    <cellStyle name="Normal 8 2 2 2 6" xfId="43754" xr:uid="{00000000-0005-0000-0000-00008CB70000}"/>
    <cellStyle name="Normal 8 2 2 2 6 2" xfId="43755" xr:uid="{00000000-0005-0000-0000-00008DB70000}"/>
    <cellStyle name="Normal 8 2 2 2 6 3" xfId="43756" xr:uid="{00000000-0005-0000-0000-00008EB70000}"/>
    <cellStyle name="Normal 8 2 2 2 6 4" xfId="43757" xr:uid="{00000000-0005-0000-0000-00008FB70000}"/>
    <cellStyle name="Normal 8 2 2 2 6 5" xfId="43758" xr:uid="{00000000-0005-0000-0000-000090B70000}"/>
    <cellStyle name="Normal 8 2 2 2 6 6" xfId="43759" xr:uid="{00000000-0005-0000-0000-000091B70000}"/>
    <cellStyle name="Normal 8 2 2 2 6 7" xfId="43760" xr:uid="{00000000-0005-0000-0000-000092B70000}"/>
    <cellStyle name="Normal 8 2 2 2 7" xfId="43761" xr:uid="{00000000-0005-0000-0000-000093B70000}"/>
    <cellStyle name="Normal 8 2 2 2 8" xfId="43762" xr:uid="{00000000-0005-0000-0000-000094B70000}"/>
    <cellStyle name="Normal 8 2 2 2 9" xfId="43763" xr:uid="{00000000-0005-0000-0000-000095B70000}"/>
    <cellStyle name="Normal 8 2 2 3" xfId="43764" xr:uid="{00000000-0005-0000-0000-000096B70000}"/>
    <cellStyle name="Normal 8 2 2 3 10" xfId="43765" xr:uid="{00000000-0005-0000-0000-000097B70000}"/>
    <cellStyle name="Normal 8 2 2 3 11" xfId="43766" xr:uid="{00000000-0005-0000-0000-000098B70000}"/>
    <cellStyle name="Normal 8 2 2 3 12" xfId="43767" xr:uid="{00000000-0005-0000-0000-000099B70000}"/>
    <cellStyle name="Normal 8 2 2 3 2" xfId="43768" xr:uid="{00000000-0005-0000-0000-00009AB70000}"/>
    <cellStyle name="Normal 8 2 2 3 2 10" xfId="43769" xr:uid="{00000000-0005-0000-0000-00009BB70000}"/>
    <cellStyle name="Normal 8 2 2 3 2 11" xfId="43770" xr:uid="{00000000-0005-0000-0000-00009CB70000}"/>
    <cellStyle name="Normal 8 2 2 3 2 2" xfId="43771" xr:uid="{00000000-0005-0000-0000-00009DB70000}"/>
    <cellStyle name="Normal 8 2 2 3 2 2 10" xfId="43772" xr:uid="{00000000-0005-0000-0000-00009EB70000}"/>
    <cellStyle name="Normal 8 2 2 3 2 2 2" xfId="43773" xr:uid="{00000000-0005-0000-0000-00009FB70000}"/>
    <cellStyle name="Normal 8 2 2 3 2 2 2 2" xfId="43774" xr:uid="{00000000-0005-0000-0000-0000A0B70000}"/>
    <cellStyle name="Normal 8 2 2 3 2 2 2 2 2" xfId="43775" xr:uid="{00000000-0005-0000-0000-0000A1B70000}"/>
    <cellStyle name="Normal 8 2 2 3 2 2 2 2 3" xfId="43776" xr:uid="{00000000-0005-0000-0000-0000A2B70000}"/>
    <cellStyle name="Normal 8 2 2 3 2 2 2 2 4" xfId="43777" xr:uid="{00000000-0005-0000-0000-0000A3B70000}"/>
    <cellStyle name="Normal 8 2 2 3 2 2 2 2 5" xfId="43778" xr:uid="{00000000-0005-0000-0000-0000A4B70000}"/>
    <cellStyle name="Normal 8 2 2 3 2 2 2 2 6" xfId="43779" xr:uid="{00000000-0005-0000-0000-0000A5B70000}"/>
    <cellStyle name="Normal 8 2 2 3 2 2 2 2 7" xfId="43780" xr:uid="{00000000-0005-0000-0000-0000A6B70000}"/>
    <cellStyle name="Normal 8 2 2 3 2 2 2 3" xfId="43781" xr:uid="{00000000-0005-0000-0000-0000A7B70000}"/>
    <cellStyle name="Normal 8 2 2 3 2 2 2 4" xfId="43782" xr:uid="{00000000-0005-0000-0000-0000A8B70000}"/>
    <cellStyle name="Normal 8 2 2 3 2 2 2 5" xfId="43783" xr:uid="{00000000-0005-0000-0000-0000A9B70000}"/>
    <cellStyle name="Normal 8 2 2 3 2 2 2 6" xfId="43784" xr:uid="{00000000-0005-0000-0000-0000AAB70000}"/>
    <cellStyle name="Normal 8 2 2 3 2 2 2 7" xfId="43785" xr:uid="{00000000-0005-0000-0000-0000ABB70000}"/>
    <cellStyle name="Normal 8 2 2 3 2 2 2 8" xfId="43786" xr:uid="{00000000-0005-0000-0000-0000ACB70000}"/>
    <cellStyle name="Normal 8 2 2 3 2 2 3" xfId="43787" xr:uid="{00000000-0005-0000-0000-0000ADB70000}"/>
    <cellStyle name="Normal 8 2 2 3 2 2 3 2" xfId="43788" xr:uid="{00000000-0005-0000-0000-0000AEB70000}"/>
    <cellStyle name="Normal 8 2 2 3 2 2 3 2 2" xfId="43789" xr:uid="{00000000-0005-0000-0000-0000AFB70000}"/>
    <cellStyle name="Normal 8 2 2 3 2 2 3 2 3" xfId="43790" xr:uid="{00000000-0005-0000-0000-0000B0B70000}"/>
    <cellStyle name="Normal 8 2 2 3 2 2 3 2 4" xfId="43791" xr:uid="{00000000-0005-0000-0000-0000B1B70000}"/>
    <cellStyle name="Normal 8 2 2 3 2 2 3 2 5" xfId="43792" xr:uid="{00000000-0005-0000-0000-0000B2B70000}"/>
    <cellStyle name="Normal 8 2 2 3 2 2 3 2 6" xfId="43793" xr:uid="{00000000-0005-0000-0000-0000B3B70000}"/>
    <cellStyle name="Normal 8 2 2 3 2 2 3 2 7" xfId="43794" xr:uid="{00000000-0005-0000-0000-0000B4B70000}"/>
    <cellStyle name="Normal 8 2 2 3 2 2 3 3" xfId="43795" xr:uid="{00000000-0005-0000-0000-0000B5B70000}"/>
    <cellStyle name="Normal 8 2 2 3 2 2 3 4" xfId="43796" xr:uid="{00000000-0005-0000-0000-0000B6B70000}"/>
    <cellStyle name="Normal 8 2 2 3 2 2 3 5" xfId="43797" xr:uid="{00000000-0005-0000-0000-0000B7B70000}"/>
    <cellStyle name="Normal 8 2 2 3 2 2 3 6" xfId="43798" xr:uid="{00000000-0005-0000-0000-0000B8B70000}"/>
    <cellStyle name="Normal 8 2 2 3 2 2 3 7" xfId="43799" xr:uid="{00000000-0005-0000-0000-0000B9B70000}"/>
    <cellStyle name="Normal 8 2 2 3 2 2 3 8" xfId="43800" xr:uid="{00000000-0005-0000-0000-0000BAB70000}"/>
    <cellStyle name="Normal 8 2 2 3 2 2 4" xfId="43801" xr:uid="{00000000-0005-0000-0000-0000BBB70000}"/>
    <cellStyle name="Normal 8 2 2 3 2 2 4 2" xfId="43802" xr:uid="{00000000-0005-0000-0000-0000BCB70000}"/>
    <cellStyle name="Normal 8 2 2 3 2 2 4 3" xfId="43803" xr:uid="{00000000-0005-0000-0000-0000BDB70000}"/>
    <cellStyle name="Normal 8 2 2 3 2 2 4 4" xfId="43804" xr:uid="{00000000-0005-0000-0000-0000BEB70000}"/>
    <cellStyle name="Normal 8 2 2 3 2 2 4 5" xfId="43805" xr:uid="{00000000-0005-0000-0000-0000BFB70000}"/>
    <cellStyle name="Normal 8 2 2 3 2 2 4 6" xfId="43806" xr:uid="{00000000-0005-0000-0000-0000C0B70000}"/>
    <cellStyle name="Normal 8 2 2 3 2 2 4 7" xfId="43807" xr:uid="{00000000-0005-0000-0000-0000C1B70000}"/>
    <cellStyle name="Normal 8 2 2 3 2 2 5" xfId="43808" xr:uid="{00000000-0005-0000-0000-0000C2B70000}"/>
    <cellStyle name="Normal 8 2 2 3 2 2 6" xfId="43809" xr:uid="{00000000-0005-0000-0000-0000C3B70000}"/>
    <cellStyle name="Normal 8 2 2 3 2 2 7" xfId="43810" xr:uid="{00000000-0005-0000-0000-0000C4B70000}"/>
    <cellStyle name="Normal 8 2 2 3 2 2 8" xfId="43811" xr:uid="{00000000-0005-0000-0000-0000C5B70000}"/>
    <cellStyle name="Normal 8 2 2 3 2 2 9" xfId="43812" xr:uid="{00000000-0005-0000-0000-0000C6B70000}"/>
    <cellStyle name="Normal 8 2 2 3 2 3" xfId="43813" xr:uid="{00000000-0005-0000-0000-0000C7B70000}"/>
    <cellStyle name="Normal 8 2 2 3 2 3 2" xfId="43814" xr:uid="{00000000-0005-0000-0000-0000C8B70000}"/>
    <cellStyle name="Normal 8 2 2 3 2 3 2 2" xfId="43815" xr:uid="{00000000-0005-0000-0000-0000C9B70000}"/>
    <cellStyle name="Normal 8 2 2 3 2 3 2 2 2" xfId="43816" xr:uid="{00000000-0005-0000-0000-0000CAB70000}"/>
    <cellStyle name="Normal 8 2 2 3 2 3 2 2 3" xfId="43817" xr:uid="{00000000-0005-0000-0000-0000CBB70000}"/>
    <cellStyle name="Normal 8 2 2 3 2 3 2 2 4" xfId="43818" xr:uid="{00000000-0005-0000-0000-0000CCB70000}"/>
    <cellStyle name="Normal 8 2 2 3 2 3 2 2 5" xfId="43819" xr:uid="{00000000-0005-0000-0000-0000CDB70000}"/>
    <cellStyle name="Normal 8 2 2 3 2 3 2 2 6" xfId="43820" xr:uid="{00000000-0005-0000-0000-0000CEB70000}"/>
    <cellStyle name="Normal 8 2 2 3 2 3 2 2 7" xfId="43821" xr:uid="{00000000-0005-0000-0000-0000CFB70000}"/>
    <cellStyle name="Normal 8 2 2 3 2 3 2 3" xfId="43822" xr:uid="{00000000-0005-0000-0000-0000D0B70000}"/>
    <cellStyle name="Normal 8 2 2 3 2 3 2 4" xfId="43823" xr:uid="{00000000-0005-0000-0000-0000D1B70000}"/>
    <cellStyle name="Normal 8 2 2 3 2 3 2 5" xfId="43824" xr:uid="{00000000-0005-0000-0000-0000D2B70000}"/>
    <cellStyle name="Normal 8 2 2 3 2 3 2 6" xfId="43825" xr:uid="{00000000-0005-0000-0000-0000D3B70000}"/>
    <cellStyle name="Normal 8 2 2 3 2 3 2 7" xfId="43826" xr:uid="{00000000-0005-0000-0000-0000D4B70000}"/>
    <cellStyle name="Normal 8 2 2 3 2 3 2 8" xfId="43827" xr:uid="{00000000-0005-0000-0000-0000D5B70000}"/>
    <cellStyle name="Normal 8 2 2 3 2 3 3" xfId="43828" xr:uid="{00000000-0005-0000-0000-0000D6B70000}"/>
    <cellStyle name="Normal 8 2 2 3 2 3 3 2" xfId="43829" xr:uid="{00000000-0005-0000-0000-0000D7B70000}"/>
    <cellStyle name="Normal 8 2 2 3 2 3 3 3" xfId="43830" xr:uid="{00000000-0005-0000-0000-0000D8B70000}"/>
    <cellStyle name="Normal 8 2 2 3 2 3 3 4" xfId="43831" xr:uid="{00000000-0005-0000-0000-0000D9B70000}"/>
    <cellStyle name="Normal 8 2 2 3 2 3 3 5" xfId="43832" xr:uid="{00000000-0005-0000-0000-0000DAB70000}"/>
    <cellStyle name="Normal 8 2 2 3 2 3 3 6" xfId="43833" xr:uid="{00000000-0005-0000-0000-0000DBB70000}"/>
    <cellStyle name="Normal 8 2 2 3 2 3 3 7" xfId="43834" xr:uid="{00000000-0005-0000-0000-0000DCB70000}"/>
    <cellStyle name="Normal 8 2 2 3 2 3 4" xfId="43835" xr:uid="{00000000-0005-0000-0000-0000DDB70000}"/>
    <cellStyle name="Normal 8 2 2 3 2 3 5" xfId="43836" xr:uid="{00000000-0005-0000-0000-0000DEB70000}"/>
    <cellStyle name="Normal 8 2 2 3 2 3 6" xfId="43837" xr:uid="{00000000-0005-0000-0000-0000DFB70000}"/>
    <cellStyle name="Normal 8 2 2 3 2 3 7" xfId="43838" xr:uid="{00000000-0005-0000-0000-0000E0B70000}"/>
    <cellStyle name="Normal 8 2 2 3 2 3 8" xfId="43839" xr:uid="{00000000-0005-0000-0000-0000E1B70000}"/>
    <cellStyle name="Normal 8 2 2 3 2 3 9" xfId="43840" xr:uid="{00000000-0005-0000-0000-0000E2B70000}"/>
    <cellStyle name="Normal 8 2 2 3 2 4" xfId="43841" xr:uid="{00000000-0005-0000-0000-0000E3B70000}"/>
    <cellStyle name="Normal 8 2 2 3 2 4 2" xfId="43842" xr:uid="{00000000-0005-0000-0000-0000E4B70000}"/>
    <cellStyle name="Normal 8 2 2 3 2 4 2 2" xfId="43843" xr:uid="{00000000-0005-0000-0000-0000E5B70000}"/>
    <cellStyle name="Normal 8 2 2 3 2 4 2 3" xfId="43844" xr:uid="{00000000-0005-0000-0000-0000E6B70000}"/>
    <cellStyle name="Normal 8 2 2 3 2 4 2 4" xfId="43845" xr:uid="{00000000-0005-0000-0000-0000E7B70000}"/>
    <cellStyle name="Normal 8 2 2 3 2 4 2 5" xfId="43846" xr:uid="{00000000-0005-0000-0000-0000E8B70000}"/>
    <cellStyle name="Normal 8 2 2 3 2 4 2 6" xfId="43847" xr:uid="{00000000-0005-0000-0000-0000E9B70000}"/>
    <cellStyle name="Normal 8 2 2 3 2 4 2 7" xfId="43848" xr:uid="{00000000-0005-0000-0000-0000EAB70000}"/>
    <cellStyle name="Normal 8 2 2 3 2 4 3" xfId="43849" xr:uid="{00000000-0005-0000-0000-0000EBB70000}"/>
    <cellStyle name="Normal 8 2 2 3 2 4 4" xfId="43850" xr:uid="{00000000-0005-0000-0000-0000ECB70000}"/>
    <cellStyle name="Normal 8 2 2 3 2 4 5" xfId="43851" xr:uid="{00000000-0005-0000-0000-0000EDB70000}"/>
    <cellStyle name="Normal 8 2 2 3 2 4 6" xfId="43852" xr:uid="{00000000-0005-0000-0000-0000EEB70000}"/>
    <cellStyle name="Normal 8 2 2 3 2 4 7" xfId="43853" xr:uid="{00000000-0005-0000-0000-0000EFB70000}"/>
    <cellStyle name="Normal 8 2 2 3 2 4 8" xfId="43854" xr:uid="{00000000-0005-0000-0000-0000F0B70000}"/>
    <cellStyle name="Normal 8 2 2 3 2 5" xfId="43855" xr:uid="{00000000-0005-0000-0000-0000F1B70000}"/>
    <cellStyle name="Normal 8 2 2 3 2 5 2" xfId="43856" xr:uid="{00000000-0005-0000-0000-0000F2B70000}"/>
    <cellStyle name="Normal 8 2 2 3 2 5 3" xfId="43857" xr:uid="{00000000-0005-0000-0000-0000F3B70000}"/>
    <cellStyle name="Normal 8 2 2 3 2 5 4" xfId="43858" xr:uid="{00000000-0005-0000-0000-0000F4B70000}"/>
    <cellStyle name="Normal 8 2 2 3 2 5 5" xfId="43859" xr:uid="{00000000-0005-0000-0000-0000F5B70000}"/>
    <cellStyle name="Normal 8 2 2 3 2 5 6" xfId="43860" xr:uid="{00000000-0005-0000-0000-0000F6B70000}"/>
    <cellStyle name="Normal 8 2 2 3 2 5 7" xfId="43861" xr:uid="{00000000-0005-0000-0000-0000F7B70000}"/>
    <cellStyle name="Normal 8 2 2 3 2 6" xfId="43862" xr:uid="{00000000-0005-0000-0000-0000F8B70000}"/>
    <cellStyle name="Normal 8 2 2 3 2 7" xfId="43863" xr:uid="{00000000-0005-0000-0000-0000F9B70000}"/>
    <cellStyle name="Normal 8 2 2 3 2 8" xfId="43864" xr:uid="{00000000-0005-0000-0000-0000FAB70000}"/>
    <cellStyle name="Normal 8 2 2 3 2 9" xfId="43865" xr:uid="{00000000-0005-0000-0000-0000FBB70000}"/>
    <cellStyle name="Normal 8 2 2 3 3" xfId="43866" xr:uid="{00000000-0005-0000-0000-0000FCB70000}"/>
    <cellStyle name="Normal 8 2 2 3 3 10" xfId="43867" xr:uid="{00000000-0005-0000-0000-0000FDB70000}"/>
    <cellStyle name="Normal 8 2 2 3 3 2" xfId="43868" xr:uid="{00000000-0005-0000-0000-0000FEB70000}"/>
    <cellStyle name="Normal 8 2 2 3 3 2 2" xfId="43869" xr:uid="{00000000-0005-0000-0000-0000FFB70000}"/>
    <cellStyle name="Normal 8 2 2 3 3 2 2 2" xfId="43870" xr:uid="{00000000-0005-0000-0000-000000B80000}"/>
    <cellStyle name="Normal 8 2 2 3 3 2 2 3" xfId="43871" xr:uid="{00000000-0005-0000-0000-000001B80000}"/>
    <cellStyle name="Normal 8 2 2 3 3 2 2 4" xfId="43872" xr:uid="{00000000-0005-0000-0000-000002B80000}"/>
    <cellStyle name="Normal 8 2 2 3 3 2 2 5" xfId="43873" xr:uid="{00000000-0005-0000-0000-000003B80000}"/>
    <cellStyle name="Normal 8 2 2 3 3 2 2 6" xfId="43874" xr:uid="{00000000-0005-0000-0000-000004B80000}"/>
    <cellStyle name="Normal 8 2 2 3 3 2 2 7" xfId="43875" xr:uid="{00000000-0005-0000-0000-000005B80000}"/>
    <cellStyle name="Normal 8 2 2 3 3 2 3" xfId="43876" xr:uid="{00000000-0005-0000-0000-000006B80000}"/>
    <cellStyle name="Normal 8 2 2 3 3 2 4" xfId="43877" xr:uid="{00000000-0005-0000-0000-000007B80000}"/>
    <cellStyle name="Normal 8 2 2 3 3 2 5" xfId="43878" xr:uid="{00000000-0005-0000-0000-000008B80000}"/>
    <cellStyle name="Normal 8 2 2 3 3 2 6" xfId="43879" xr:uid="{00000000-0005-0000-0000-000009B80000}"/>
    <cellStyle name="Normal 8 2 2 3 3 2 7" xfId="43880" xr:uid="{00000000-0005-0000-0000-00000AB80000}"/>
    <cellStyle name="Normal 8 2 2 3 3 2 8" xfId="43881" xr:uid="{00000000-0005-0000-0000-00000BB80000}"/>
    <cellStyle name="Normal 8 2 2 3 3 3" xfId="43882" xr:uid="{00000000-0005-0000-0000-00000CB80000}"/>
    <cellStyle name="Normal 8 2 2 3 3 3 2" xfId="43883" xr:uid="{00000000-0005-0000-0000-00000DB80000}"/>
    <cellStyle name="Normal 8 2 2 3 3 3 2 2" xfId="43884" xr:uid="{00000000-0005-0000-0000-00000EB80000}"/>
    <cellStyle name="Normal 8 2 2 3 3 3 2 3" xfId="43885" xr:uid="{00000000-0005-0000-0000-00000FB80000}"/>
    <cellStyle name="Normal 8 2 2 3 3 3 2 4" xfId="43886" xr:uid="{00000000-0005-0000-0000-000010B80000}"/>
    <cellStyle name="Normal 8 2 2 3 3 3 2 5" xfId="43887" xr:uid="{00000000-0005-0000-0000-000011B80000}"/>
    <cellStyle name="Normal 8 2 2 3 3 3 2 6" xfId="43888" xr:uid="{00000000-0005-0000-0000-000012B80000}"/>
    <cellStyle name="Normal 8 2 2 3 3 3 2 7" xfId="43889" xr:uid="{00000000-0005-0000-0000-000013B80000}"/>
    <cellStyle name="Normal 8 2 2 3 3 3 3" xfId="43890" xr:uid="{00000000-0005-0000-0000-000014B80000}"/>
    <cellStyle name="Normal 8 2 2 3 3 3 4" xfId="43891" xr:uid="{00000000-0005-0000-0000-000015B80000}"/>
    <cellStyle name="Normal 8 2 2 3 3 3 5" xfId="43892" xr:uid="{00000000-0005-0000-0000-000016B80000}"/>
    <cellStyle name="Normal 8 2 2 3 3 3 6" xfId="43893" xr:uid="{00000000-0005-0000-0000-000017B80000}"/>
    <cellStyle name="Normal 8 2 2 3 3 3 7" xfId="43894" xr:uid="{00000000-0005-0000-0000-000018B80000}"/>
    <cellStyle name="Normal 8 2 2 3 3 3 8" xfId="43895" xr:uid="{00000000-0005-0000-0000-000019B80000}"/>
    <cellStyle name="Normal 8 2 2 3 3 4" xfId="43896" xr:uid="{00000000-0005-0000-0000-00001AB80000}"/>
    <cellStyle name="Normal 8 2 2 3 3 4 2" xfId="43897" xr:uid="{00000000-0005-0000-0000-00001BB80000}"/>
    <cellStyle name="Normal 8 2 2 3 3 4 3" xfId="43898" xr:uid="{00000000-0005-0000-0000-00001CB80000}"/>
    <cellStyle name="Normal 8 2 2 3 3 4 4" xfId="43899" xr:uid="{00000000-0005-0000-0000-00001DB80000}"/>
    <cellStyle name="Normal 8 2 2 3 3 4 5" xfId="43900" xr:uid="{00000000-0005-0000-0000-00001EB80000}"/>
    <cellStyle name="Normal 8 2 2 3 3 4 6" xfId="43901" xr:uid="{00000000-0005-0000-0000-00001FB80000}"/>
    <cellStyle name="Normal 8 2 2 3 3 4 7" xfId="43902" xr:uid="{00000000-0005-0000-0000-000020B80000}"/>
    <cellStyle name="Normal 8 2 2 3 3 5" xfId="43903" xr:uid="{00000000-0005-0000-0000-000021B80000}"/>
    <cellStyle name="Normal 8 2 2 3 3 6" xfId="43904" xr:uid="{00000000-0005-0000-0000-000022B80000}"/>
    <cellStyle name="Normal 8 2 2 3 3 7" xfId="43905" xr:uid="{00000000-0005-0000-0000-000023B80000}"/>
    <cellStyle name="Normal 8 2 2 3 3 8" xfId="43906" xr:uid="{00000000-0005-0000-0000-000024B80000}"/>
    <cellStyle name="Normal 8 2 2 3 3 9" xfId="43907" xr:uid="{00000000-0005-0000-0000-000025B80000}"/>
    <cellStyle name="Normal 8 2 2 3 4" xfId="43908" xr:uid="{00000000-0005-0000-0000-000026B80000}"/>
    <cellStyle name="Normal 8 2 2 3 4 2" xfId="43909" xr:uid="{00000000-0005-0000-0000-000027B80000}"/>
    <cellStyle name="Normal 8 2 2 3 4 2 2" xfId="43910" xr:uid="{00000000-0005-0000-0000-000028B80000}"/>
    <cellStyle name="Normal 8 2 2 3 4 2 2 2" xfId="43911" xr:uid="{00000000-0005-0000-0000-000029B80000}"/>
    <cellStyle name="Normal 8 2 2 3 4 2 2 3" xfId="43912" xr:uid="{00000000-0005-0000-0000-00002AB80000}"/>
    <cellStyle name="Normal 8 2 2 3 4 2 2 4" xfId="43913" xr:uid="{00000000-0005-0000-0000-00002BB80000}"/>
    <cellStyle name="Normal 8 2 2 3 4 2 2 5" xfId="43914" xr:uid="{00000000-0005-0000-0000-00002CB80000}"/>
    <cellStyle name="Normal 8 2 2 3 4 2 2 6" xfId="43915" xr:uid="{00000000-0005-0000-0000-00002DB80000}"/>
    <cellStyle name="Normal 8 2 2 3 4 2 2 7" xfId="43916" xr:uid="{00000000-0005-0000-0000-00002EB80000}"/>
    <cellStyle name="Normal 8 2 2 3 4 2 3" xfId="43917" xr:uid="{00000000-0005-0000-0000-00002FB80000}"/>
    <cellStyle name="Normal 8 2 2 3 4 2 4" xfId="43918" xr:uid="{00000000-0005-0000-0000-000030B80000}"/>
    <cellStyle name="Normal 8 2 2 3 4 2 5" xfId="43919" xr:uid="{00000000-0005-0000-0000-000031B80000}"/>
    <cellStyle name="Normal 8 2 2 3 4 2 6" xfId="43920" xr:uid="{00000000-0005-0000-0000-000032B80000}"/>
    <cellStyle name="Normal 8 2 2 3 4 2 7" xfId="43921" xr:uid="{00000000-0005-0000-0000-000033B80000}"/>
    <cellStyle name="Normal 8 2 2 3 4 2 8" xfId="43922" xr:uid="{00000000-0005-0000-0000-000034B80000}"/>
    <cellStyle name="Normal 8 2 2 3 4 3" xfId="43923" xr:uid="{00000000-0005-0000-0000-000035B80000}"/>
    <cellStyle name="Normal 8 2 2 3 4 3 2" xfId="43924" xr:uid="{00000000-0005-0000-0000-000036B80000}"/>
    <cellStyle name="Normal 8 2 2 3 4 3 3" xfId="43925" xr:uid="{00000000-0005-0000-0000-000037B80000}"/>
    <cellStyle name="Normal 8 2 2 3 4 3 4" xfId="43926" xr:uid="{00000000-0005-0000-0000-000038B80000}"/>
    <cellStyle name="Normal 8 2 2 3 4 3 5" xfId="43927" xr:uid="{00000000-0005-0000-0000-000039B80000}"/>
    <cellStyle name="Normal 8 2 2 3 4 3 6" xfId="43928" xr:uid="{00000000-0005-0000-0000-00003AB80000}"/>
    <cellStyle name="Normal 8 2 2 3 4 3 7" xfId="43929" xr:uid="{00000000-0005-0000-0000-00003BB80000}"/>
    <cellStyle name="Normal 8 2 2 3 4 4" xfId="43930" xr:uid="{00000000-0005-0000-0000-00003CB80000}"/>
    <cellStyle name="Normal 8 2 2 3 4 5" xfId="43931" xr:uid="{00000000-0005-0000-0000-00003DB80000}"/>
    <cellStyle name="Normal 8 2 2 3 4 6" xfId="43932" xr:uid="{00000000-0005-0000-0000-00003EB80000}"/>
    <cellStyle name="Normal 8 2 2 3 4 7" xfId="43933" xr:uid="{00000000-0005-0000-0000-00003FB80000}"/>
    <cellStyle name="Normal 8 2 2 3 4 8" xfId="43934" xr:uid="{00000000-0005-0000-0000-000040B80000}"/>
    <cellStyle name="Normal 8 2 2 3 4 9" xfId="43935" xr:uid="{00000000-0005-0000-0000-000041B80000}"/>
    <cellStyle name="Normal 8 2 2 3 5" xfId="43936" xr:uid="{00000000-0005-0000-0000-000042B80000}"/>
    <cellStyle name="Normal 8 2 2 3 5 2" xfId="43937" xr:uid="{00000000-0005-0000-0000-000043B80000}"/>
    <cellStyle name="Normal 8 2 2 3 5 2 2" xfId="43938" xr:uid="{00000000-0005-0000-0000-000044B80000}"/>
    <cellStyle name="Normal 8 2 2 3 5 2 3" xfId="43939" xr:uid="{00000000-0005-0000-0000-000045B80000}"/>
    <cellStyle name="Normal 8 2 2 3 5 2 4" xfId="43940" xr:uid="{00000000-0005-0000-0000-000046B80000}"/>
    <cellStyle name="Normal 8 2 2 3 5 2 5" xfId="43941" xr:uid="{00000000-0005-0000-0000-000047B80000}"/>
    <cellStyle name="Normal 8 2 2 3 5 2 6" xfId="43942" xr:uid="{00000000-0005-0000-0000-000048B80000}"/>
    <cellStyle name="Normal 8 2 2 3 5 2 7" xfId="43943" xr:uid="{00000000-0005-0000-0000-000049B80000}"/>
    <cellStyle name="Normal 8 2 2 3 5 3" xfId="43944" xr:uid="{00000000-0005-0000-0000-00004AB80000}"/>
    <cellStyle name="Normal 8 2 2 3 5 4" xfId="43945" xr:uid="{00000000-0005-0000-0000-00004BB80000}"/>
    <cellStyle name="Normal 8 2 2 3 5 5" xfId="43946" xr:uid="{00000000-0005-0000-0000-00004CB80000}"/>
    <cellStyle name="Normal 8 2 2 3 5 6" xfId="43947" xr:uid="{00000000-0005-0000-0000-00004DB80000}"/>
    <cellStyle name="Normal 8 2 2 3 5 7" xfId="43948" xr:uid="{00000000-0005-0000-0000-00004EB80000}"/>
    <cellStyle name="Normal 8 2 2 3 5 8" xfId="43949" xr:uid="{00000000-0005-0000-0000-00004FB80000}"/>
    <cellStyle name="Normal 8 2 2 3 6" xfId="43950" xr:uid="{00000000-0005-0000-0000-000050B80000}"/>
    <cellStyle name="Normal 8 2 2 3 6 2" xfId="43951" xr:uid="{00000000-0005-0000-0000-000051B80000}"/>
    <cellStyle name="Normal 8 2 2 3 6 3" xfId="43952" xr:uid="{00000000-0005-0000-0000-000052B80000}"/>
    <cellStyle name="Normal 8 2 2 3 6 4" xfId="43953" xr:uid="{00000000-0005-0000-0000-000053B80000}"/>
    <cellStyle name="Normal 8 2 2 3 6 5" xfId="43954" xr:uid="{00000000-0005-0000-0000-000054B80000}"/>
    <cellStyle name="Normal 8 2 2 3 6 6" xfId="43955" xr:uid="{00000000-0005-0000-0000-000055B80000}"/>
    <cellStyle name="Normal 8 2 2 3 6 7" xfId="43956" xr:uid="{00000000-0005-0000-0000-000056B80000}"/>
    <cellStyle name="Normal 8 2 2 3 7" xfId="43957" xr:uid="{00000000-0005-0000-0000-000057B80000}"/>
    <cellStyle name="Normal 8 2 2 3 8" xfId="43958" xr:uid="{00000000-0005-0000-0000-000058B80000}"/>
    <cellStyle name="Normal 8 2 2 3 9" xfId="43959" xr:uid="{00000000-0005-0000-0000-000059B80000}"/>
    <cellStyle name="Normal 8 2 2 4" xfId="43960" xr:uid="{00000000-0005-0000-0000-00005AB80000}"/>
    <cellStyle name="Normal 8 2 2 4 10" xfId="43961" xr:uid="{00000000-0005-0000-0000-00005BB80000}"/>
    <cellStyle name="Normal 8 2 2 4 11" xfId="43962" xr:uid="{00000000-0005-0000-0000-00005CB80000}"/>
    <cellStyle name="Normal 8 2 2 4 2" xfId="43963" xr:uid="{00000000-0005-0000-0000-00005DB80000}"/>
    <cellStyle name="Normal 8 2 2 4 2 10" xfId="43964" xr:uid="{00000000-0005-0000-0000-00005EB80000}"/>
    <cellStyle name="Normal 8 2 2 4 2 2" xfId="43965" xr:uid="{00000000-0005-0000-0000-00005FB80000}"/>
    <cellStyle name="Normal 8 2 2 4 2 2 2" xfId="43966" xr:uid="{00000000-0005-0000-0000-000060B80000}"/>
    <cellStyle name="Normal 8 2 2 4 2 2 2 2" xfId="43967" xr:uid="{00000000-0005-0000-0000-000061B80000}"/>
    <cellStyle name="Normal 8 2 2 4 2 2 2 3" xfId="43968" xr:uid="{00000000-0005-0000-0000-000062B80000}"/>
    <cellStyle name="Normal 8 2 2 4 2 2 2 4" xfId="43969" xr:uid="{00000000-0005-0000-0000-000063B80000}"/>
    <cellStyle name="Normal 8 2 2 4 2 2 2 5" xfId="43970" xr:uid="{00000000-0005-0000-0000-000064B80000}"/>
    <cellStyle name="Normal 8 2 2 4 2 2 2 6" xfId="43971" xr:uid="{00000000-0005-0000-0000-000065B80000}"/>
    <cellStyle name="Normal 8 2 2 4 2 2 2 7" xfId="43972" xr:uid="{00000000-0005-0000-0000-000066B80000}"/>
    <cellStyle name="Normal 8 2 2 4 2 2 3" xfId="43973" xr:uid="{00000000-0005-0000-0000-000067B80000}"/>
    <cellStyle name="Normal 8 2 2 4 2 2 4" xfId="43974" xr:uid="{00000000-0005-0000-0000-000068B80000}"/>
    <cellStyle name="Normal 8 2 2 4 2 2 5" xfId="43975" xr:uid="{00000000-0005-0000-0000-000069B80000}"/>
    <cellStyle name="Normal 8 2 2 4 2 2 6" xfId="43976" xr:uid="{00000000-0005-0000-0000-00006AB80000}"/>
    <cellStyle name="Normal 8 2 2 4 2 2 7" xfId="43977" xr:uid="{00000000-0005-0000-0000-00006BB80000}"/>
    <cellStyle name="Normal 8 2 2 4 2 2 8" xfId="43978" xr:uid="{00000000-0005-0000-0000-00006CB80000}"/>
    <cellStyle name="Normal 8 2 2 4 2 3" xfId="43979" xr:uid="{00000000-0005-0000-0000-00006DB80000}"/>
    <cellStyle name="Normal 8 2 2 4 2 3 2" xfId="43980" xr:uid="{00000000-0005-0000-0000-00006EB80000}"/>
    <cellStyle name="Normal 8 2 2 4 2 3 2 2" xfId="43981" xr:uid="{00000000-0005-0000-0000-00006FB80000}"/>
    <cellStyle name="Normal 8 2 2 4 2 3 2 3" xfId="43982" xr:uid="{00000000-0005-0000-0000-000070B80000}"/>
    <cellStyle name="Normal 8 2 2 4 2 3 2 4" xfId="43983" xr:uid="{00000000-0005-0000-0000-000071B80000}"/>
    <cellStyle name="Normal 8 2 2 4 2 3 2 5" xfId="43984" xr:uid="{00000000-0005-0000-0000-000072B80000}"/>
    <cellStyle name="Normal 8 2 2 4 2 3 2 6" xfId="43985" xr:uid="{00000000-0005-0000-0000-000073B80000}"/>
    <cellStyle name="Normal 8 2 2 4 2 3 2 7" xfId="43986" xr:uid="{00000000-0005-0000-0000-000074B80000}"/>
    <cellStyle name="Normal 8 2 2 4 2 3 3" xfId="43987" xr:uid="{00000000-0005-0000-0000-000075B80000}"/>
    <cellStyle name="Normal 8 2 2 4 2 3 4" xfId="43988" xr:uid="{00000000-0005-0000-0000-000076B80000}"/>
    <cellStyle name="Normal 8 2 2 4 2 3 5" xfId="43989" xr:uid="{00000000-0005-0000-0000-000077B80000}"/>
    <cellStyle name="Normal 8 2 2 4 2 3 6" xfId="43990" xr:uid="{00000000-0005-0000-0000-000078B80000}"/>
    <cellStyle name="Normal 8 2 2 4 2 3 7" xfId="43991" xr:uid="{00000000-0005-0000-0000-000079B80000}"/>
    <cellStyle name="Normal 8 2 2 4 2 3 8" xfId="43992" xr:uid="{00000000-0005-0000-0000-00007AB80000}"/>
    <cellStyle name="Normal 8 2 2 4 2 4" xfId="43993" xr:uid="{00000000-0005-0000-0000-00007BB80000}"/>
    <cellStyle name="Normal 8 2 2 4 2 4 2" xfId="43994" xr:uid="{00000000-0005-0000-0000-00007CB80000}"/>
    <cellStyle name="Normal 8 2 2 4 2 4 3" xfId="43995" xr:uid="{00000000-0005-0000-0000-00007DB80000}"/>
    <cellStyle name="Normal 8 2 2 4 2 4 4" xfId="43996" xr:uid="{00000000-0005-0000-0000-00007EB80000}"/>
    <cellStyle name="Normal 8 2 2 4 2 4 5" xfId="43997" xr:uid="{00000000-0005-0000-0000-00007FB80000}"/>
    <cellStyle name="Normal 8 2 2 4 2 4 6" xfId="43998" xr:uid="{00000000-0005-0000-0000-000080B80000}"/>
    <cellStyle name="Normal 8 2 2 4 2 4 7" xfId="43999" xr:uid="{00000000-0005-0000-0000-000081B80000}"/>
    <cellStyle name="Normal 8 2 2 4 2 5" xfId="44000" xr:uid="{00000000-0005-0000-0000-000082B80000}"/>
    <cellStyle name="Normal 8 2 2 4 2 6" xfId="44001" xr:uid="{00000000-0005-0000-0000-000083B80000}"/>
    <cellStyle name="Normal 8 2 2 4 2 7" xfId="44002" xr:uid="{00000000-0005-0000-0000-000084B80000}"/>
    <cellStyle name="Normal 8 2 2 4 2 8" xfId="44003" xr:uid="{00000000-0005-0000-0000-000085B80000}"/>
    <cellStyle name="Normal 8 2 2 4 2 9" xfId="44004" xr:uid="{00000000-0005-0000-0000-000086B80000}"/>
    <cellStyle name="Normal 8 2 2 4 3" xfId="44005" xr:uid="{00000000-0005-0000-0000-000087B80000}"/>
    <cellStyle name="Normal 8 2 2 4 3 2" xfId="44006" xr:uid="{00000000-0005-0000-0000-000088B80000}"/>
    <cellStyle name="Normal 8 2 2 4 3 2 2" xfId="44007" xr:uid="{00000000-0005-0000-0000-000089B80000}"/>
    <cellStyle name="Normal 8 2 2 4 3 2 2 2" xfId="44008" xr:uid="{00000000-0005-0000-0000-00008AB80000}"/>
    <cellStyle name="Normal 8 2 2 4 3 2 2 3" xfId="44009" xr:uid="{00000000-0005-0000-0000-00008BB80000}"/>
    <cellStyle name="Normal 8 2 2 4 3 2 2 4" xfId="44010" xr:uid="{00000000-0005-0000-0000-00008CB80000}"/>
    <cellStyle name="Normal 8 2 2 4 3 2 2 5" xfId="44011" xr:uid="{00000000-0005-0000-0000-00008DB80000}"/>
    <cellStyle name="Normal 8 2 2 4 3 2 2 6" xfId="44012" xr:uid="{00000000-0005-0000-0000-00008EB80000}"/>
    <cellStyle name="Normal 8 2 2 4 3 2 2 7" xfId="44013" xr:uid="{00000000-0005-0000-0000-00008FB80000}"/>
    <cellStyle name="Normal 8 2 2 4 3 2 3" xfId="44014" xr:uid="{00000000-0005-0000-0000-000090B80000}"/>
    <cellStyle name="Normal 8 2 2 4 3 2 4" xfId="44015" xr:uid="{00000000-0005-0000-0000-000091B80000}"/>
    <cellStyle name="Normal 8 2 2 4 3 2 5" xfId="44016" xr:uid="{00000000-0005-0000-0000-000092B80000}"/>
    <cellStyle name="Normal 8 2 2 4 3 2 6" xfId="44017" xr:uid="{00000000-0005-0000-0000-000093B80000}"/>
    <cellStyle name="Normal 8 2 2 4 3 2 7" xfId="44018" xr:uid="{00000000-0005-0000-0000-000094B80000}"/>
    <cellStyle name="Normal 8 2 2 4 3 2 8" xfId="44019" xr:uid="{00000000-0005-0000-0000-000095B80000}"/>
    <cellStyle name="Normal 8 2 2 4 3 3" xfId="44020" xr:uid="{00000000-0005-0000-0000-000096B80000}"/>
    <cellStyle name="Normal 8 2 2 4 3 3 2" xfId="44021" xr:uid="{00000000-0005-0000-0000-000097B80000}"/>
    <cellStyle name="Normal 8 2 2 4 3 3 3" xfId="44022" xr:uid="{00000000-0005-0000-0000-000098B80000}"/>
    <cellStyle name="Normal 8 2 2 4 3 3 4" xfId="44023" xr:uid="{00000000-0005-0000-0000-000099B80000}"/>
    <cellStyle name="Normal 8 2 2 4 3 3 5" xfId="44024" xr:uid="{00000000-0005-0000-0000-00009AB80000}"/>
    <cellStyle name="Normal 8 2 2 4 3 3 6" xfId="44025" xr:uid="{00000000-0005-0000-0000-00009BB80000}"/>
    <cellStyle name="Normal 8 2 2 4 3 3 7" xfId="44026" xr:uid="{00000000-0005-0000-0000-00009CB80000}"/>
    <cellStyle name="Normal 8 2 2 4 3 4" xfId="44027" xr:uid="{00000000-0005-0000-0000-00009DB80000}"/>
    <cellStyle name="Normal 8 2 2 4 3 5" xfId="44028" xr:uid="{00000000-0005-0000-0000-00009EB80000}"/>
    <cellStyle name="Normal 8 2 2 4 3 6" xfId="44029" xr:uid="{00000000-0005-0000-0000-00009FB80000}"/>
    <cellStyle name="Normal 8 2 2 4 3 7" xfId="44030" xr:uid="{00000000-0005-0000-0000-0000A0B80000}"/>
    <cellStyle name="Normal 8 2 2 4 3 8" xfId="44031" xr:uid="{00000000-0005-0000-0000-0000A1B80000}"/>
    <cellStyle name="Normal 8 2 2 4 3 9" xfId="44032" xr:uid="{00000000-0005-0000-0000-0000A2B80000}"/>
    <cellStyle name="Normal 8 2 2 4 4" xfId="44033" xr:uid="{00000000-0005-0000-0000-0000A3B80000}"/>
    <cellStyle name="Normal 8 2 2 4 4 2" xfId="44034" xr:uid="{00000000-0005-0000-0000-0000A4B80000}"/>
    <cellStyle name="Normal 8 2 2 4 4 2 2" xfId="44035" xr:uid="{00000000-0005-0000-0000-0000A5B80000}"/>
    <cellStyle name="Normal 8 2 2 4 4 2 3" xfId="44036" xr:uid="{00000000-0005-0000-0000-0000A6B80000}"/>
    <cellStyle name="Normal 8 2 2 4 4 2 4" xfId="44037" xr:uid="{00000000-0005-0000-0000-0000A7B80000}"/>
    <cellStyle name="Normal 8 2 2 4 4 2 5" xfId="44038" xr:uid="{00000000-0005-0000-0000-0000A8B80000}"/>
    <cellStyle name="Normal 8 2 2 4 4 2 6" xfId="44039" xr:uid="{00000000-0005-0000-0000-0000A9B80000}"/>
    <cellStyle name="Normal 8 2 2 4 4 2 7" xfId="44040" xr:uid="{00000000-0005-0000-0000-0000AAB80000}"/>
    <cellStyle name="Normal 8 2 2 4 4 3" xfId="44041" xr:uid="{00000000-0005-0000-0000-0000ABB80000}"/>
    <cellStyle name="Normal 8 2 2 4 4 4" xfId="44042" xr:uid="{00000000-0005-0000-0000-0000ACB80000}"/>
    <cellStyle name="Normal 8 2 2 4 4 5" xfId="44043" xr:uid="{00000000-0005-0000-0000-0000ADB80000}"/>
    <cellStyle name="Normal 8 2 2 4 4 6" xfId="44044" xr:uid="{00000000-0005-0000-0000-0000AEB80000}"/>
    <cellStyle name="Normal 8 2 2 4 4 7" xfId="44045" xr:uid="{00000000-0005-0000-0000-0000AFB80000}"/>
    <cellStyle name="Normal 8 2 2 4 4 8" xfId="44046" xr:uid="{00000000-0005-0000-0000-0000B0B80000}"/>
    <cellStyle name="Normal 8 2 2 4 5" xfId="44047" xr:uid="{00000000-0005-0000-0000-0000B1B80000}"/>
    <cellStyle name="Normal 8 2 2 4 5 2" xfId="44048" xr:uid="{00000000-0005-0000-0000-0000B2B80000}"/>
    <cellStyle name="Normal 8 2 2 4 5 3" xfId="44049" xr:uid="{00000000-0005-0000-0000-0000B3B80000}"/>
    <cellStyle name="Normal 8 2 2 4 5 4" xfId="44050" xr:uid="{00000000-0005-0000-0000-0000B4B80000}"/>
    <cellStyle name="Normal 8 2 2 4 5 5" xfId="44051" xr:uid="{00000000-0005-0000-0000-0000B5B80000}"/>
    <cellStyle name="Normal 8 2 2 4 5 6" xfId="44052" xr:uid="{00000000-0005-0000-0000-0000B6B80000}"/>
    <cellStyle name="Normal 8 2 2 4 5 7" xfId="44053" xr:uid="{00000000-0005-0000-0000-0000B7B80000}"/>
    <cellStyle name="Normal 8 2 2 4 6" xfId="44054" xr:uid="{00000000-0005-0000-0000-0000B8B80000}"/>
    <cellStyle name="Normal 8 2 2 4 7" xfId="44055" xr:uid="{00000000-0005-0000-0000-0000B9B80000}"/>
    <cellStyle name="Normal 8 2 2 4 8" xfId="44056" xr:uid="{00000000-0005-0000-0000-0000BAB80000}"/>
    <cellStyle name="Normal 8 2 2 4 9" xfId="44057" xr:uid="{00000000-0005-0000-0000-0000BBB80000}"/>
    <cellStyle name="Normal 8 2 2 5" xfId="44058" xr:uid="{00000000-0005-0000-0000-0000BCB80000}"/>
    <cellStyle name="Normal 8 2 2 5 10" xfId="44059" xr:uid="{00000000-0005-0000-0000-0000BDB80000}"/>
    <cellStyle name="Normal 8 2 2 5 11" xfId="44060" xr:uid="{00000000-0005-0000-0000-0000BEB80000}"/>
    <cellStyle name="Normal 8 2 2 5 2" xfId="44061" xr:uid="{00000000-0005-0000-0000-0000BFB80000}"/>
    <cellStyle name="Normal 8 2 2 5 2 10" xfId="44062" xr:uid="{00000000-0005-0000-0000-0000C0B80000}"/>
    <cellStyle name="Normal 8 2 2 5 2 2" xfId="44063" xr:uid="{00000000-0005-0000-0000-0000C1B80000}"/>
    <cellStyle name="Normal 8 2 2 5 2 2 2" xfId="44064" xr:uid="{00000000-0005-0000-0000-0000C2B80000}"/>
    <cellStyle name="Normal 8 2 2 5 2 2 2 2" xfId="44065" xr:uid="{00000000-0005-0000-0000-0000C3B80000}"/>
    <cellStyle name="Normal 8 2 2 5 2 2 2 3" xfId="44066" xr:uid="{00000000-0005-0000-0000-0000C4B80000}"/>
    <cellStyle name="Normal 8 2 2 5 2 2 2 4" xfId="44067" xr:uid="{00000000-0005-0000-0000-0000C5B80000}"/>
    <cellStyle name="Normal 8 2 2 5 2 2 2 5" xfId="44068" xr:uid="{00000000-0005-0000-0000-0000C6B80000}"/>
    <cellStyle name="Normal 8 2 2 5 2 2 2 6" xfId="44069" xr:uid="{00000000-0005-0000-0000-0000C7B80000}"/>
    <cellStyle name="Normal 8 2 2 5 2 2 2 7" xfId="44070" xr:uid="{00000000-0005-0000-0000-0000C8B80000}"/>
    <cellStyle name="Normal 8 2 2 5 2 2 3" xfId="44071" xr:uid="{00000000-0005-0000-0000-0000C9B80000}"/>
    <cellStyle name="Normal 8 2 2 5 2 2 4" xfId="44072" xr:uid="{00000000-0005-0000-0000-0000CAB80000}"/>
    <cellStyle name="Normal 8 2 2 5 2 2 5" xfId="44073" xr:uid="{00000000-0005-0000-0000-0000CBB80000}"/>
    <cellStyle name="Normal 8 2 2 5 2 2 6" xfId="44074" xr:uid="{00000000-0005-0000-0000-0000CCB80000}"/>
    <cellStyle name="Normal 8 2 2 5 2 2 7" xfId="44075" xr:uid="{00000000-0005-0000-0000-0000CDB80000}"/>
    <cellStyle name="Normal 8 2 2 5 2 2 8" xfId="44076" xr:uid="{00000000-0005-0000-0000-0000CEB80000}"/>
    <cellStyle name="Normal 8 2 2 5 2 3" xfId="44077" xr:uid="{00000000-0005-0000-0000-0000CFB80000}"/>
    <cellStyle name="Normal 8 2 2 5 2 3 2" xfId="44078" xr:uid="{00000000-0005-0000-0000-0000D0B80000}"/>
    <cellStyle name="Normal 8 2 2 5 2 3 2 2" xfId="44079" xr:uid="{00000000-0005-0000-0000-0000D1B80000}"/>
    <cellStyle name="Normal 8 2 2 5 2 3 2 3" xfId="44080" xr:uid="{00000000-0005-0000-0000-0000D2B80000}"/>
    <cellStyle name="Normal 8 2 2 5 2 3 2 4" xfId="44081" xr:uid="{00000000-0005-0000-0000-0000D3B80000}"/>
    <cellStyle name="Normal 8 2 2 5 2 3 2 5" xfId="44082" xr:uid="{00000000-0005-0000-0000-0000D4B80000}"/>
    <cellStyle name="Normal 8 2 2 5 2 3 2 6" xfId="44083" xr:uid="{00000000-0005-0000-0000-0000D5B80000}"/>
    <cellStyle name="Normal 8 2 2 5 2 3 2 7" xfId="44084" xr:uid="{00000000-0005-0000-0000-0000D6B80000}"/>
    <cellStyle name="Normal 8 2 2 5 2 3 3" xfId="44085" xr:uid="{00000000-0005-0000-0000-0000D7B80000}"/>
    <cellStyle name="Normal 8 2 2 5 2 3 4" xfId="44086" xr:uid="{00000000-0005-0000-0000-0000D8B80000}"/>
    <cellStyle name="Normal 8 2 2 5 2 3 5" xfId="44087" xr:uid="{00000000-0005-0000-0000-0000D9B80000}"/>
    <cellStyle name="Normal 8 2 2 5 2 3 6" xfId="44088" xr:uid="{00000000-0005-0000-0000-0000DAB80000}"/>
    <cellStyle name="Normal 8 2 2 5 2 3 7" xfId="44089" xr:uid="{00000000-0005-0000-0000-0000DBB80000}"/>
    <cellStyle name="Normal 8 2 2 5 2 3 8" xfId="44090" xr:uid="{00000000-0005-0000-0000-0000DCB80000}"/>
    <cellStyle name="Normal 8 2 2 5 2 4" xfId="44091" xr:uid="{00000000-0005-0000-0000-0000DDB80000}"/>
    <cellStyle name="Normal 8 2 2 5 2 4 2" xfId="44092" xr:uid="{00000000-0005-0000-0000-0000DEB80000}"/>
    <cellStyle name="Normal 8 2 2 5 2 4 3" xfId="44093" xr:uid="{00000000-0005-0000-0000-0000DFB80000}"/>
    <cellStyle name="Normal 8 2 2 5 2 4 4" xfId="44094" xr:uid="{00000000-0005-0000-0000-0000E0B80000}"/>
    <cellStyle name="Normal 8 2 2 5 2 4 5" xfId="44095" xr:uid="{00000000-0005-0000-0000-0000E1B80000}"/>
    <cellStyle name="Normal 8 2 2 5 2 4 6" xfId="44096" xr:uid="{00000000-0005-0000-0000-0000E2B80000}"/>
    <cellStyle name="Normal 8 2 2 5 2 4 7" xfId="44097" xr:uid="{00000000-0005-0000-0000-0000E3B80000}"/>
    <cellStyle name="Normal 8 2 2 5 2 5" xfId="44098" xr:uid="{00000000-0005-0000-0000-0000E4B80000}"/>
    <cellStyle name="Normal 8 2 2 5 2 6" xfId="44099" xr:uid="{00000000-0005-0000-0000-0000E5B80000}"/>
    <cellStyle name="Normal 8 2 2 5 2 7" xfId="44100" xr:uid="{00000000-0005-0000-0000-0000E6B80000}"/>
    <cellStyle name="Normal 8 2 2 5 2 8" xfId="44101" xr:uid="{00000000-0005-0000-0000-0000E7B80000}"/>
    <cellStyle name="Normal 8 2 2 5 2 9" xfId="44102" xr:uid="{00000000-0005-0000-0000-0000E8B80000}"/>
    <cellStyle name="Normal 8 2 2 5 3" xfId="44103" xr:uid="{00000000-0005-0000-0000-0000E9B80000}"/>
    <cellStyle name="Normal 8 2 2 5 3 2" xfId="44104" xr:uid="{00000000-0005-0000-0000-0000EAB80000}"/>
    <cellStyle name="Normal 8 2 2 5 3 2 2" xfId="44105" xr:uid="{00000000-0005-0000-0000-0000EBB80000}"/>
    <cellStyle name="Normal 8 2 2 5 3 2 2 2" xfId="44106" xr:uid="{00000000-0005-0000-0000-0000ECB80000}"/>
    <cellStyle name="Normal 8 2 2 5 3 2 2 3" xfId="44107" xr:uid="{00000000-0005-0000-0000-0000EDB80000}"/>
    <cellStyle name="Normal 8 2 2 5 3 2 2 4" xfId="44108" xr:uid="{00000000-0005-0000-0000-0000EEB80000}"/>
    <cellStyle name="Normal 8 2 2 5 3 2 2 5" xfId="44109" xr:uid="{00000000-0005-0000-0000-0000EFB80000}"/>
    <cellStyle name="Normal 8 2 2 5 3 2 2 6" xfId="44110" xr:uid="{00000000-0005-0000-0000-0000F0B80000}"/>
    <cellStyle name="Normal 8 2 2 5 3 2 2 7" xfId="44111" xr:uid="{00000000-0005-0000-0000-0000F1B80000}"/>
    <cellStyle name="Normal 8 2 2 5 3 2 3" xfId="44112" xr:uid="{00000000-0005-0000-0000-0000F2B80000}"/>
    <cellStyle name="Normal 8 2 2 5 3 2 4" xfId="44113" xr:uid="{00000000-0005-0000-0000-0000F3B80000}"/>
    <cellStyle name="Normal 8 2 2 5 3 2 5" xfId="44114" xr:uid="{00000000-0005-0000-0000-0000F4B80000}"/>
    <cellStyle name="Normal 8 2 2 5 3 2 6" xfId="44115" xr:uid="{00000000-0005-0000-0000-0000F5B80000}"/>
    <cellStyle name="Normal 8 2 2 5 3 2 7" xfId="44116" xr:uid="{00000000-0005-0000-0000-0000F6B80000}"/>
    <cellStyle name="Normal 8 2 2 5 3 2 8" xfId="44117" xr:uid="{00000000-0005-0000-0000-0000F7B80000}"/>
    <cellStyle name="Normal 8 2 2 5 3 3" xfId="44118" xr:uid="{00000000-0005-0000-0000-0000F8B80000}"/>
    <cellStyle name="Normal 8 2 2 5 3 3 2" xfId="44119" xr:uid="{00000000-0005-0000-0000-0000F9B80000}"/>
    <cellStyle name="Normal 8 2 2 5 3 3 3" xfId="44120" xr:uid="{00000000-0005-0000-0000-0000FAB80000}"/>
    <cellStyle name="Normal 8 2 2 5 3 3 4" xfId="44121" xr:uid="{00000000-0005-0000-0000-0000FBB80000}"/>
    <cellStyle name="Normal 8 2 2 5 3 3 5" xfId="44122" xr:uid="{00000000-0005-0000-0000-0000FCB80000}"/>
    <cellStyle name="Normal 8 2 2 5 3 3 6" xfId="44123" xr:uid="{00000000-0005-0000-0000-0000FDB80000}"/>
    <cellStyle name="Normal 8 2 2 5 3 3 7" xfId="44124" xr:uid="{00000000-0005-0000-0000-0000FEB80000}"/>
    <cellStyle name="Normal 8 2 2 5 3 4" xfId="44125" xr:uid="{00000000-0005-0000-0000-0000FFB80000}"/>
    <cellStyle name="Normal 8 2 2 5 3 5" xfId="44126" xr:uid="{00000000-0005-0000-0000-000000B90000}"/>
    <cellStyle name="Normal 8 2 2 5 3 6" xfId="44127" xr:uid="{00000000-0005-0000-0000-000001B90000}"/>
    <cellStyle name="Normal 8 2 2 5 3 7" xfId="44128" xr:uid="{00000000-0005-0000-0000-000002B90000}"/>
    <cellStyle name="Normal 8 2 2 5 3 8" xfId="44129" xr:uid="{00000000-0005-0000-0000-000003B90000}"/>
    <cellStyle name="Normal 8 2 2 5 3 9" xfId="44130" xr:uid="{00000000-0005-0000-0000-000004B90000}"/>
    <cellStyle name="Normal 8 2 2 5 4" xfId="44131" xr:uid="{00000000-0005-0000-0000-000005B90000}"/>
    <cellStyle name="Normal 8 2 2 5 4 2" xfId="44132" xr:uid="{00000000-0005-0000-0000-000006B90000}"/>
    <cellStyle name="Normal 8 2 2 5 4 2 2" xfId="44133" xr:uid="{00000000-0005-0000-0000-000007B90000}"/>
    <cellStyle name="Normal 8 2 2 5 4 2 3" xfId="44134" xr:uid="{00000000-0005-0000-0000-000008B90000}"/>
    <cellStyle name="Normal 8 2 2 5 4 2 4" xfId="44135" xr:uid="{00000000-0005-0000-0000-000009B90000}"/>
    <cellStyle name="Normal 8 2 2 5 4 2 5" xfId="44136" xr:uid="{00000000-0005-0000-0000-00000AB90000}"/>
    <cellStyle name="Normal 8 2 2 5 4 2 6" xfId="44137" xr:uid="{00000000-0005-0000-0000-00000BB90000}"/>
    <cellStyle name="Normal 8 2 2 5 4 2 7" xfId="44138" xr:uid="{00000000-0005-0000-0000-00000CB90000}"/>
    <cellStyle name="Normal 8 2 2 5 4 3" xfId="44139" xr:uid="{00000000-0005-0000-0000-00000DB90000}"/>
    <cellStyle name="Normal 8 2 2 5 4 4" xfId="44140" xr:uid="{00000000-0005-0000-0000-00000EB90000}"/>
    <cellStyle name="Normal 8 2 2 5 4 5" xfId="44141" xr:uid="{00000000-0005-0000-0000-00000FB90000}"/>
    <cellStyle name="Normal 8 2 2 5 4 6" xfId="44142" xr:uid="{00000000-0005-0000-0000-000010B90000}"/>
    <cellStyle name="Normal 8 2 2 5 4 7" xfId="44143" xr:uid="{00000000-0005-0000-0000-000011B90000}"/>
    <cellStyle name="Normal 8 2 2 5 4 8" xfId="44144" xr:uid="{00000000-0005-0000-0000-000012B90000}"/>
    <cellStyle name="Normal 8 2 2 5 5" xfId="44145" xr:uid="{00000000-0005-0000-0000-000013B90000}"/>
    <cellStyle name="Normal 8 2 2 5 5 2" xfId="44146" xr:uid="{00000000-0005-0000-0000-000014B90000}"/>
    <cellStyle name="Normal 8 2 2 5 5 3" xfId="44147" xr:uid="{00000000-0005-0000-0000-000015B90000}"/>
    <cellStyle name="Normal 8 2 2 5 5 4" xfId="44148" xr:uid="{00000000-0005-0000-0000-000016B90000}"/>
    <cellStyle name="Normal 8 2 2 5 5 5" xfId="44149" xr:uid="{00000000-0005-0000-0000-000017B90000}"/>
    <cellStyle name="Normal 8 2 2 5 5 6" xfId="44150" xr:uid="{00000000-0005-0000-0000-000018B90000}"/>
    <cellStyle name="Normal 8 2 2 5 5 7" xfId="44151" xr:uid="{00000000-0005-0000-0000-000019B90000}"/>
    <cellStyle name="Normal 8 2 2 5 6" xfId="44152" xr:uid="{00000000-0005-0000-0000-00001AB90000}"/>
    <cellStyle name="Normal 8 2 2 5 7" xfId="44153" xr:uid="{00000000-0005-0000-0000-00001BB90000}"/>
    <cellStyle name="Normal 8 2 2 5 8" xfId="44154" xr:uid="{00000000-0005-0000-0000-00001CB90000}"/>
    <cellStyle name="Normal 8 2 2 5 9" xfId="44155" xr:uid="{00000000-0005-0000-0000-00001DB90000}"/>
    <cellStyle name="Normal 8 2 2 6" xfId="44156" xr:uid="{00000000-0005-0000-0000-00001EB90000}"/>
    <cellStyle name="Normal 8 2 2 6 10" xfId="44157" xr:uid="{00000000-0005-0000-0000-00001FB90000}"/>
    <cellStyle name="Normal 8 2 2 6 2" xfId="44158" xr:uid="{00000000-0005-0000-0000-000020B90000}"/>
    <cellStyle name="Normal 8 2 2 6 2 2" xfId="44159" xr:uid="{00000000-0005-0000-0000-000021B90000}"/>
    <cellStyle name="Normal 8 2 2 6 2 2 2" xfId="44160" xr:uid="{00000000-0005-0000-0000-000022B90000}"/>
    <cellStyle name="Normal 8 2 2 6 2 2 2 2" xfId="44161" xr:uid="{00000000-0005-0000-0000-000023B90000}"/>
    <cellStyle name="Normal 8 2 2 6 2 2 2 3" xfId="44162" xr:uid="{00000000-0005-0000-0000-000024B90000}"/>
    <cellStyle name="Normal 8 2 2 6 2 2 2 4" xfId="44163" xr:uid="{00000000-0005-0000-0000-000025B90000}"/>
    <cellStyle name="Normal 8 2 2 6 2 2 2 5" xfId="44164" xr:uid="{00000000-0005-0000-0000-000026B90000}"/>
    <cellStyle name="Normal 8 2 2 6 2 2 2 6" xfId="44165" xr:uid="{00000000-0005-0000-0000-000027B90000}"/>
    <cellStyle name="Normal 8 2 2 6 2 2 2 7" xfId="44166" xr:uid="{00000000-0005-0000-0000-000028B90000}"/>
    <cellStyle name="Normal 8 2 2 6 2 2 3" xfId="44167" xr:uid="{00000000-0005-0000-0000-000029B90000}"/>
    <cellStyle name="Normal 8 2 2 6 2 2 4" xfId="44168" xr:uid="{00000000-0005-0000-0000-00002AB90000}"/>
    <cellStyle name="Normal 8 2 2 6 2 2 5" xfId="44169" xr:uid="{00000000-0005-0000-0000-00002BB90000}"/>
    <cellStyle name="Normal 8 2 2 6 2 2 6" xfId="44170" xr:uid="{00000000-0005-0000-0000-00002CB90000}"/>
    <cellStyle name="Normal 8 2 2 6 2 2 7" xfId="44171" xr:uid="{00000000-0005-0000-0000-00002DB90000}"/>
    <cellStyle name="Normal 8 2 2 6 2 2 8" xfId="44172" xr:uid="{00000000-0005-0000-0000-00002EB90000}"/>
    <cellStyle name="Normal 8 2 2 6 2 3" xfId="44173" xr:uid="{00000000-0005-0000-0000-00002FB90000}"/>
    <cellStyle name="Normal 8 2 2 6 2 3 2" xfId="44174" xr:uid="{00000000-0005-0000-0000-000030B90000}"/>
    <cellStyle name="Normal 8 2 2 6 2 3 3" xfId="44175" xr:uid="{00000000-0005-0000-0000-000031B90000}"/>
    <cellStyle name="Normal 8 2 2 6 2 3 4" xfId="44176" xr:uid="{00000000-0005-0000-0000-000032B90000}"/>
    <cellStyle name="Normal 8 2 2 6 2 3 5" xfId="44177" xr:uid="{00000000-0005-0000-0000-000033B90000}"/>
    <cellStyle name="Normal 8 2 2 6 2 3 6" xfId="44178" xr:uid="{00000000-0005-0000-0000-000034B90000}"/>
    <cellStyle name="Normal 8 2 2 6 2 3 7" xfId="44179" xr:uid="{00000000-0005-0000-0000-000035B90000}"/>
    <cellStyle name="Normal 8 2 2 6 2 4" xfId="44180" xr:uid="{00000000-0005-0000-0000-000036B90000}"/>
    <cellStyle name="Normal 8 2 2 6 2 5" xfId="44181" xr:uid="{00000000-0005-0000-0000-000037B90000}"/>
    <cellStyle name="Normal 8 2 2 6 2 6" xfId="44182" xr:uid="{00000000-0005-0000-0000-000038B90000}"/>
    <cellStyle name="Normal 8 2 2 6 2 7" xfId="44183" xr:uid="{00000000-0005-0000-0000-000039B90000}"/>
    <cellStyle name="Normal 8 2 2 6 2 8" xfId="44184" xr:uid="{00000000-0005-0000-0000-00003AB90000}"/>
    <cellStyle name="Normal 8 2 2 6 2 9" xfId="44185" xr:uid="{00000000-0005-0000-0000-00003BB90000}"/>
    <cellStyle name="Normal 8 2 2 6 3" xfId="44186" xr:uid="{00000000-0005-0000-0000-00003CB90000}"/>
    <cellStyle name="Normal 8 2 2 6 3 2" xfId="44187" xr:uid="{00000000-0005-0000-0000-00003DB90000}"/>
    <cellStyle name="Normal 8 2 2 6 3 2 2" xfId="44188" xr:uid="{00000000-0005-0000-0000-00003EB90000}"/>
    <cellStyle name="Normal 8 2 2 6 3 2 3" xfId="44189" xr:uid="{00000000-0005-0000-0000-00003FB90000}"/>
    <cellStyle name="Normal 8 2 2 6 3 2 4" xfId="44190" xr:uid="{00000000-0005-0000-0000-000040B90000}"/>
    <cellStyle name="Normal 8 2 2 6 3 2 5" xfId="44191" xr:uid="{00000000-0005-0000-0000-000041B90000}"/>
    <cellStyle name="Normal 8 2 2 6 3 2 6" xfId="44192" xr:uid="{00000000-0005-0000-0000-000042B90000}"/>
    <cellStyle name="Normal 8 2 2 6 3 2 7" xfId="44193" xr:uid="{00000000-0005-0000-0000-000043B90000}"/>
    <cellStyle name="Normal 8 2 2 6 3 3" xfId="44194" xr:uid="{00000000-0005-0000-0000-000044B90000}"/>
    <cellStyle name="Normal 8 2 2 6 3 4" xfId="44195" xr:uid="{00000000-0005-0000-0000-000045B90000}"/>
    <cellStyle name="Normal 8 2 2 6 3 5" xfId="44196" xr:uid="{00000000-0005-0000-0000-000046B90000}"/>
    <cellStyle name="Normal 8 2 2 6 3 6" xfId="44197" xr:uid="{00000000-0005-0000-0000-000047B90000}"/>
    <cellStyle name="Normal 8 2 2 6 3 7" xfId="44198" xr:uid="{00000000-0005-0000-0000-000048B90000}"/>
    <cellStyle name="Normal 8 2 2 6 3 8" xfId="44199" xr:uid="{00000000-0005-0000-0000-000049B90000}"/>
    <cellStyle name="Normal 8 2 2 6 4" xfId="44200" xr:uid="{00000000-0005-0000-0000-00004AB90000}"/>
    <cellStyle name="Normal 8 2 2 6 4 2" xfId="44201" xr:uid="{00000000-0005-0000-0000-00004BB90000}"/>
    <cellStyle name="Normal 8 2 2 6 4 3" xfId="44202" xr:uid="{00000000-0005-0000-0000-00004CB90000}"/>
    <cellStyle name="Normal 8 2 2 6 4 4" xfId="44203" xr:uid="{00000000-0005-0000-0000-00004DB90000}"/>
    <cellStyle name="Normal 8 2 2 6 4 5" xfId="44204" xr:uid="{00000000-0005-0000-0000-00004EB90000}"/>
    <cellStyle name="Normal 8 2 2 6 4 6" xfId="44205" xr:uid="{00000000-0005-0000-0000-00004FB90000}"/>
    <cellStyle name="Normal 8 2 2 6 4 7" xfId="44206" xr:uid="{00000000-0005-0000-0000-000050B90000}"/>
    <cellStyle name="Normal 8 2 2 6 5" xfId="44207" xr:uid="{00000000-0005-0000-0000-000051B90000}"/>
    <cellStyle name="Normal 8 2 2 6 6" xfId="44208" xr:uid="{00000000-0005-0000-0000-000052B90000}"/>
    <cellStyle name="Normal 8 2 2 6 7" xfId="44209" xr:uid="{00000000-0005-0000-0000-000053B90000}"/>
    <cellStyle name="Normal 8 2 2 6 8" xfId="44210" xr:uid="{00000000-0005-0000-0000-000054B90000}"/>
    <cellStyle name="Normal 8 2 2 6 9" xfId="44211" xr:uid="{00000000-0005-0000-0000-000055B90000}"/>
    <cellStyle name="Normal 8 2 2 7" xfId="44212" xr:uid="{00000000-0005-0000-0000-000056B90000}"/>
    <cellStyle name="Normal 8 2 2 7 2" xfId="44213" xr:uid="{00000000-0005-0000-0000-000057B90000}"/>
    <cellStyle name="Normal 8 2 2 7 2 2" xfId="44214" xr:uid="{00000000-0005-0000-0000-000058B90000}"/>
    <cellStyle name="Normal 8 2 2 7 2 2 2" xfId="44215" xr:uid="{00000000-0005-0000-0000-000059B90000}"/>
    <cellStyle name="Normal 8 2 2 7 2 2 3" xfId="44216" xr:uid="{00000000-0005-0000-0000-00005AB90000}"/>
    <cellStyle name="Normal 8 2 2 7 2 2 4" xfId="44217" xr:uid="{00000000-0005-0000-0000-00005BB90000}"/>
    <cellStyle name="Normal 8 2 2 7 2 2 5" xfId="44218" xr:uid="{00000000-0005-0000-0000-00005CB90000}"/>
    <cellStyle name="Normal 8 2 2 7 2 2 6" xfId="44219" xr:uid="{00000000-0005-0000-0000-00005DB90000}"/>
    <cellStyle name="Normal 8 2 2 7 2 2 7" xfId="44220" xr:uid="{00000000-0005-0000-0000-00005EB90000}"/>
    <cellStyle name="Normal 8 2 2 7 2 3" xfId="44221" xr:uid="{00000000-0005-0000-0000-00005FB90000}"/>
    <cellStyle name="Normal 8 2 2 7 2 4" xfId="44222" xr:uid="{00000000-0005-0000-0000-000060B90000}"/>
    <cellStyle name="Normal 8 2 2 7 2 5" xfId="44223" xr:uid="{00000000-0005-0000-0000-000061B90000}"/>
    <cellStyle name="Normal 8 2 2 7 2 6" xfId="44224" xr:uid="{00000000-0005-0000-0000-000062B90000}"/>
    <cellStyle name="Normal 8 2 2 7 2 7" xfId="44225" xr:uid="{00000000-0005-0000-0000-000063B90000}"/>
    <cellStyle name="Normal 8 2 2 7 2 8" xfId="44226" xr:uid="{00000000-0005-0000-0000-000064B90000}"/>
    <cellStyle name="Normal 8 2 2 7 3" xfId="44227" xr:uid="{00000000-0005-0000-0000-000065B90000}"/>
    <cellStyle name="Normal 8 2 2 7 3 2" xfId="44228" xr:uid="{00000000-0005-0000-0000-000066B90000}"/>
    <cellStyle name="Normal 8 2 2 7 3 3" xfId="44229" xr:uid="{00000000-0005-0000-0000-000067B90000}"/>
    <cellStyle name="Normal 8 2 2 7 3 4" xfId="44230" xr:uid="{00000000-0005-0000-0000-000068B90000}"/>
    <cellStyle name="Normal 8 2 2 7 3 5" xfId="44231" xr:uid="{00000000-0005-0000-0000-000069B90000}"/>
    <cellStyle name="Normal 8 2 2 7 3 6" xfId="44232" xr:uid="{00000000-0005-0000-0000-00006AB90000}"/>
    <cellStyle name="Normal 8 2 2 7 3 7" xfId="44233" xr:uid="{00000000-0005-0000-0000-00006BB90000}"/>
    <cellStyle name="Normal 8 2 2 7 4" xfId="44234" xr:uid="{00000000-0005-0000-0000-00006CB90000}"/>
    <cellStyle name="Normal 8 2 2 7 5" xfId="44235" xr:uid="{00000000-0005-0000-0000-00006DB90000}"/>
    <cellStyle name="Normal 8 2 2 7 6" xfId="44236" xr:uid="{00000000-0005-0000-0000-00006EB90000}"/>
    <cellStyle name="Normal 8 2 2 7 7" xfId="44237" xr:uid="{00000000-0005-0000-0000-00006FB90000}"/>
    <cellStyle name="Normal 8 2 2 7 8" xfId="44238" xr:uid="{00000000-0005-0000-0000-000070B90000}"/>
    <cellStyle name="Normal 8 2 2 7 9" xfId="44239" xr:uid="{00000000-0005-0000-0000-000071B90000}"/>
    <cellStyle name="Normal 8 2 2 8" xfId="44240" xr:uid="{00000000-0005-0000-0000-000072B90000}"/>
    <cellStyle name="Normal 8 2 2 8 2" xfId="44241" xr:uid="{00000000-0005-0000-0000-000073B90000}"/>
    <cellStyle name="Normal 8 2 2 8 2 2" xfId="44242" xr:uid="{00000000-0005-0000-0000-000074B90000}"/>
    <cellStyle name="Normal 8 2 2 8 2 3" xfId="44243" xr:uid="{00000000-0005-0000-0000-000075B90000}"/>
    <cellStyle name="Normal 8 2 2 8 2 4" xfId="44244" xr:uid="{00000000-0005-0000-0000-000076B90000}"/>
    <cellStyle name="Normal 8 2 2 8 2 5" xfId="44245" xr:uid="{00000000-0005-0000-0000-000077B90000}"/>
    <cellStyle name="Normal 8 2 2 8 2 6" xfId="44246" xr:uid="{00000000-0005-0000-0000-000078B90000}"/>
    <cellStyle name="Normal 8 2 2 8 2 7" xfId="44247" xr:uid="{00000000-0005-0000-0000-000079B90000}"/>
    <cellStyle name="Normal 8 2 2 8 3" xfId="44248" xr:uid="{00000000-0005-0000-0000-00007AB90000}"/>
    <cellStyle name="Normal 8 2 2 8 4" xfId="44249" xr:uid="{00000000-0005-0000-0000-00007BB90000}"/>
    <cellStyle name="Normal 8 2 2 8 5" xfId="44250" xr:uid="{00000000-0005-0000-0000-00007CB90000}"/>
    <cellStyle name="Normal 8 2 2 8 6" xfId="44251" xr:uid="{00000000-0005-0000-0000-00007DB90000}"/>
    <cellStyle name="Normal 8 2 2 8 7" xfId="44252" xr:uid="{00000000-0005-0000-0000-00007EB90000}"/>
    <cellStyle name="Normal 8 2 2 8 8" xfId="44253" xr:uid="{00000000-0005-0000-0000-00007FB90000}"/>
    <cellStyle name="Normal 8 2 2 9" xfId="44254" xr:uid="{00000000-0005-0000-0000-000080B90000}"/>
    <cellStyle name="Normal 8 2 2 9 2" xfId="44255" xr:uid="{00000000-0005-0000-0000-000081B90000}"/>
    <cellStyle name="Normal 8 2 2 9 3" xfId="44256" xr:uid="{00000000-0005-0000-0000-000082B90000}"/>
    <cellStyle name="Normal 8 2 2 9 4" xfId="44257" xr:uid="{00000000-0005-0000-0000-000083B90000}"/>
    <cellStyle name="Normal 8 2 2 9 5" xfId="44258" xr:uid="{00000000-0005-0000-0000-000084B90000}"/>
    <cellStyle name="Normal 8 2 2 9 6" xfId="44259" xr:uid="{00000000-0005-0000-0000-000085B90000}"/>
    <cellStyle name="Normal 8 2 2 9 7" xfId="44260" xr:uid="{00000000-0005-0000-0000-000086B90000}"/>
    <cellStyle name="Normal 8 2 20" xfId="58403" xr:uid="{00000000-0005-0000-0000-000087B90000}"/>
    <cellStyle name="Normal 8 2 3" xfId="44261" xr:uid="{00000000-0005-0000-0000-000088B90000}"/>
    <cellStyle name="Normal 8 2 3 10" xfId="44262" xr:uid="{00000000-0005-0000-0000-000089B90000}"/>
    <cellStyle name="Normal 8 2 3 11" xfId="44263" xr:uid="{00000000-0005-0000-0000-00008AB90000}"/>
    <cellStyle name="Normal 8 2 3 12" xfId="44264" xr:uid="{00000000-0005-0000-0000-00008BB90000}"/>
    <cellStyle name="Normal 8 2 3 13" xfId="44265" xr:uid="{00000000-0005-0000-0000-00008CB90000}"/>
    <cellStyle name="Normal 8 2 3 14" xfId="44266" xr:uid="{00000000-0005-0000-0000-00008DB90000}"/>
    <cellStyle name="Normal 8 2 3 15" xfId="44267" xr:uid="{00000000-0005-0000-0000-00008EB90000}"/>
    <cellStyle name="Normal 8 2 3 16" xfId="44268" xr:uid="{00000000-0005-0000-0000-00008FB90000}"/>
    <cellStyle name="Normal 8 2 3 2" xfId="44269" xr:uid="{00000000-0005-0000-0000-000090B90000}"/>
    <cellStyle name="Normal 8 2 3 2 10" xfId="44270" xr:uid="{00000000-0005-0000-0000-000091B90000}"/>
    <cellStyle name="Normal 8 2 3 2 11" xfId="44271" xr:uid="{00000000-0005-0000-0000-000092B90000}"/>
    <cellStyle name="Normal 8 2 3 2 12" xfId="44272" xr:uid="{00000000-0005-0000-0000-000093B90000}"/>
    <cellStyle name="Normal 8 2 3 2 2" xfId="44273" xr:uid="{00000000-0005-0000-0000-000094B90000}"/>
    <cellStyle name="Normal 8 2 3 2 2 10" xfId="44274" xr:uid="{00000000-0005-0000-0000-000095B90000}"/>
    <cellStyle name="Normal 8 2 3 2 2 11" xfId="44275" xr:uid="{00000000-0005-0000-0000-000096B90000}"/>
    <cellStyle name="Normal 8 2 3 2 2 2" xfId="44276" xr:uid="{00000000-0005-0000-0000-000097B90000}"/>
    <cellStyle name="Normal 8 2 3 2 2 2 10" xfId="44277" xr:uid="{00000000-0005-0000-0000-000098B90000}"/>
    <cellStyle name="Normal 8 2 3 2 2 2 2" xfId="44278" xr:uid="{00000000-0005-0000-0000-000099B90000}"/>
    <cellStyle name="Normal 8 2 3 2 2 2 2 2" xfId="44279" xr:uid="{00000000-0005-0000-0000-00009AB90000}"/>
    <cellStyle name="Normal 8 2 3 2 2 2 2 2 2" xfId="44280" xr:uid="{00000000-0005-0000-0000-00009BB90000}"/>
    <cellStyle name="Normal 8 2 3 2 2 2 2 2 3" xfId="44281" xr:uid="{00000000-0005-0000-0000-00009CB90000}"/>
    <cellStyle name="Normal 8 2 3 2 2 2 2 2 4" xfId="44282" xr:uid="{00000000-0005-0000-0000-00009DB90000}"/>
    <cellStyle name="Normal 8 2 3 2 2 2 2 2 5" xfId="44283" xr:uid="{00000000-0005-0000-0000-00009EB90000}"/>
    <cellStyle name="Normal 8 2 3 2 2 2 2 2 6" xfId="44284" xr:uid="{00000000-0005-0000-0000-00009FB90000}"/>
    <cellStyle name="Normal 8 2 3 2 2 2 2 2 7" xfId="44285" xr:uid="{00000000-0005-0000-0000-0000A0B90000}"/>
    <cellStyle name="Normal 8 2 3 2 2 2 2 3" xfId="44286" xr:uid="{00000000-0005-0000-0000-0000A1B90000}"/>
    <cellStyle name="Normal 8 2 3 2 2 2 2 4" xfId="44287" xr:uid="{00000000-0005-0000-0000-0000A2B90000}"/>
    <cellStyle name="Normal 8 2 3 2 2 2 2 5" xfId="44288" xr:uid="{00000000-0005-0000-0000-0000A3B90000}"/>
    <cellStyle name="Normal 8 2 3 2 2 2 2 6" xfId="44289" xr:uid="{00000000-0005-0000-0000-0000A4B90000}"/>
    <cellStyle name="Normal 8 2 3 2 2 2 2 7" xfId="44290" xr:uid="{00000000-0005-0000-0000-0000A5B90000}"/>
    <cellStyle name="Normal 8 2 3 2 2 2 2 8" xfId="44291" xr:uid="{00000000-0005-0000-0000-0000A6B90000}"/>
    <cellStyle name="Normal 8 2 3 2 2 2 3" xfId="44292" xr:uid="{00000000-0005-0000-0000-0000A7B90000}"/>
    <cellStyle name="Normal 8 2 3 2 2 2 3 2" xfId="44293" xr:uid="{00000000-0005-0000-0000-0000A8B90000}"/>
    <cellStyle name="Normal 8 2 3 2 2 2 3 2 2" xfId="44294" xr:uid="{00000000-0005-0000-0000-0000A9B90000}"/>
    <cellStyle name="Normal 8 2 3 2 2 2 3 2 3" xfId="44295" xr:uid="{00000000-0005-0000-0000-0000AAB90000}"/>
    <cellStyle name="Normal 8 2 3 2 2 2 3 2 4" xfId="44296" xr:uid="{00000000-0005-0000-0000-0000ABB90000}"/>
    <cellStyle name="Normal 8 2 3 2 2 2 3 2 5" xfId="44297" xr:uid="{00000000-0005-0000-0000-0000ACB90000}"/>
    <cellStyle name="Normal 8 2 3 2 2 2 3 2 6" xfId="44298" xr:uid="{00000000-0005-0000-0000-0000ADB90000}"/>
    <cellStyle name="Normal 8 2 3 2 2 2 3 2 7" xfId="44299" xr:uid="{00000000-0005-0000-0000-0000AEB90000}"/>
    <cellStyle name="Normal 8 2 3 2 2 2 3 3" xfId="44300" xr:uid="{00000000-0005-0000-0000-0000AFB90000}"/>
    <cellStyle name="Normal 8 2 3 2 2 2 3 4" xfId="44301" xr:uid="{00000000-0005-0000-0000-0000B0B90000}"/>
    <cellStyle name="Normal 8 2 3 2 2 2 3 5" xfId="44302" xr:uid="{00000000-0005-0000-0000-0000B1B90000}"/>
    <cellStyle name="Normal 8 2 3 2 2 2 3 6" xfId="44303" xr:uid="{00000000-0005-0000-0000-0000B2B90000}"/>
    <cellStyle name="Normal 8 2 3 2 2 2 3 7" xfId="44304" xr:uid="{00000000-0005-0000-0000-0000B3B90000}"/>
    <cellStyle name="Normal 8 2 3 2 2 2 3 8" xfId="44305" xr:uid="{00000000-0005-0000-0000-0000B4B90000}"/>
    <cellStyle name="Normal 8 2 3 2 2 2 4" xfId="44306" xr:uid="{00000000-0005-0000-0000-0000B5B90000}"/>
    <cellStyle name="Normal 8 2 3 2 2 2 4 2" xfId="44307" xr:uid="{00000000-0005-0000-0000-0000B6B90000}"/>
    <cellStyle name="Normal 8 2 3 2 2 2 4 3" xfId="44308" xr:uid="{00000000-0005-0000-0000-0000B7B90000}"/>
    <cellStyle name="Normal 8 2 3 2 2 2 4 4" xfId="44309" xr:uid="{00000000-0005-0000-0000-0000B8B90000}"/>
    <cellStyle name="Normal 8 2 3 2 2 2 4 5" xfId="44310" xr:uid="{00000000-0005-0000-0000-0000B9B90000}"/>
    <cellStyle name="Normal 8 2 3 2 2 2 4 6" xfId="44311" xr:uid="{00000000-0005-0000-0000-0000BAB90000}"/>
    <cellStyle name="Normal 8 2 3 2 2 2 4 7" xfId="44312" xr:uid="{00000000-0005-0000-0000-0000BBB90000}"/>
    <cellStyle name="Normal 8 2 3 2 2 2 5" xfId="44313" xr:uid="{00000000-0005-0000-0000-0000BCB90000}"/>
    <cellStyle name="Normal 8 2 3 2 2 2 6" xfId="44314" xr:uid="{00000000-0005-0000-0000-0000BDB90000}"/>
    <cellStyle name="Normal 8 2 3 2 2 2 7" xfId="44315" xr:uid="{00000000-0005-0000-0000-0000BEB90000}"/>
    <cellStyle name="Normal 8 2 3 2 2 2 8" xfId="44316" xr:uid="{00000000-0005-0000-0000-0000BFB90000}"/>
    <cellStyle name="Normal 8 2 3 2 2 2 9" xfId="44317" xr:uid="{00000000-0005-0000-0000-0000C0B90000}"/>
    <cellStyle name="Normal 8 2 3 2 2 3" xfId="44318" xr:uid="{00000000-0005-0000-0000-0000C1B90000}"/>
    <cellStyle name="Normal 8 2 3 2 2 3 2" xfId="44319" xr:uid="{00000000-0005-0000-0000-0000C2B90000}"/>
    <cellStyle name="Normal 8 2 3 2 2 3 2 2" xfId="44320" xr:uid="{00000000-0005-0000-0000-0000C3B90000}"/>
    <cellStyle name="Normal 8 2 3 2 2 3 2 2 2" xfId="44321" xr:uid="{00000000-0005-0000-0000-0000C4B90000}"/>
    <cellStyle name="Normal 8 2 3 2 2 3 2 2 3" xfId="44322" xr:uid="{00000000-0005-0000-0000-0000C5B90000}"/>
    <cellStyle name="Normal 8 2 3 2 2 3 2 2 4" xfId="44323" xr:uid="{00000000-0005-0000-0000-0000C6B90000}"/>
    <cellStyle name="Normal 8 2 3 2 2 3 2 2 5" xfId="44324" xr:uid="{00000000-0005-0000-0000-0000C7B90000}"/>
    <cellStyle name="Normal 8 2 3 2 2 3 2 2 6" xfId="44325" xr:uid="{00000000-0005-0000-0000-0000C8B90000}"/>
    <cellStyle name="Normal 8 2 3 2 2 3 2 2 7" xfId="44326" xr:uid="{00000000-0005-0000-0000-0000C9B90000}"/>
    <cellStyle name="Normal 8 2 3 2 2 3 2 3" xfId="44327" xr:uid="{00000000-0005-0000-0000-0000CAB90000}"/>
    <cellStyle name="Normal 8 2 3 2 2 3 2 4" xfId="44328" xr:uid="{00000000-0005-0000-0000-0000CBB90000}"/>
    <cellStyle name="Normal 8 2 3 2 2 3 2 5" xfId="44329" xr:uid="{00000000-0005-0000-0000-0000CCB90000}"/>
    <cellStyle name="Normal 8 2 3 2 2 3 2 6" xfId="44330" xr:uid="{00000000-0005-0000-0000-0000CDB90000}"/>
    <cellStyle name="Normal 8 2 3 2 2 3 2 7" xfId="44331" xr:uid="{00000000-0005-0000-0000-0000CEB90000}"/>
    <cellStyle name="Normal 8 2 3 2 2 3 2 8" xfId="44332" xr:uid="{00000000-0005-0000-0000-0000CFB90000}"/>
    <cellStyle name="Normal 8 2 3 2 2 3 3" xfId="44333" xr:uid="{00000000-0005-0000-0000-0000D0B90000}"/>
    <cellStyle name="Normal 8 2 3 2 2 3 3 2" xfId="44334" xr:uid="{00000000-0005-0000-0000-0000D1B90000}"/>
    <cellStyle name="Normal 8 2 3 2 2 3 3 3" xfId="44335" xr:uid="{00000000-0005-0000-0000-0000D2B90000}"/>
    <cellStyle name="Normal 8 2 3 2 2 3 3 4" xfId="44336" xr:uid="{00000000-0005-0000-0000-0000D3B90000}"/>
    <cellStyle name="Normal 8 2 3 2 2 3 3 5" xfId="44337" xr:uid="{00000000-0005-0000-0000-0000D4B90000}"/>
    <cellStyle name="Normal 8 2 3 2 2 3 3 6" xfId="44338" xr:uid="{00000000-0005-0000-0000-0000D5B90000}"/>
    <cellStyle name="Normal 8 2 3 2 2 3 3 7" xfId="44339" xr:uid="{00000000-0005-0000-0000-0000D6B90000}"/>
    <cellStyle name="Normal 8 2 3 2 2 3 4" xfId="44340" xr:uid="{00000000-0005-0000-0000-0000D7B90000}"/>
    <cellStyle name="Normal 8 2 3 2 2 3 5" xfId="44341" xr:uid="{00000000-0005-0000-0000-0000D8B90000}"/>
    <cellStyle name="Normal 8 2 3 2 2 3 6" xfId="44342" xr:uid="{00000000-0005-0000-0000-0000D9B90000}"/>
    <cellStyle name="Normal 8 2 3 2 2 3 7" xfId="44343" xr:uid="{00000000-0005-0000-0000-0000DAB90000}"/>
    <cellStyle name="Normal 8 2 3 2 2 3 8" xfId="44344" xr:uid="{00000000-0005-0000-0000-0000DBB90000}"/>
    <cellStyle name="Normal 8 2 3 2 2 3 9" xfId="44345" xr:uid="{00000000-0005-0000-0000-0000DCB90000}"/>
    <cellStyle name="Normal 8 2 3 2 2 4" xfId="44346" xr:uid="{00000000-0005-0000-0000-0000DDB90000}"/>
    <cellStyle name="Normal 8 2 3 2 2 4 2" xfId="44347" xr:uid="{00000000-0005-0000-0000-0000DEB90000}"/>
    <cellStyle name="Normal 8 2 3 2 2 4 2 2" xfId="44348" xr:uid="{00000000-0005-0000-0000-0000DFB90000}"/>
    <cellStyle name="Normal 8 2 3 2 2 4 2 3" xfId="44349" xr:uid="{00000000-0005-0000-0000-0000E0B90000}"/>
    <cellStyle name="Normal 8 2 3 2 2 4 2 4" xfId="44350" xr:uid="{00000000-0005-0000-0000-0000E1B90000}"/>
    <cellStyle name="Normal 8 2 3 2 2 4 2 5" xfId="44351" xr:uid="{00000000-0005-0000-0000-0000E2B90000}"/>
    <cellStyle name="Normal 8 2 3 2 2 4 2 6" xfId="44352" xr:uid="{00000000-0005-0000-0000-0000E3B90000}"/>
    <cellStyle name="Normal 8 2 3 2 2 4 2 7" xfId="44353" xr:uid="{00000000-0005-0000-0000-0000E4B90000}"/>
    <cellStyle name="Normal 8 2 3 2 2 4 3" xfId="44354" xr:uid="{00000000-0005-0000-0000-0000E5B90000}"/>
    <cellStyle name="Normal 8 2 3 2 2 4 4" xfId="44355" xr:uid="{00000000-0005-0000-0000-0000E6B90000}"/>
    <cellStyle name="Normal 8 2 3 2 2 4 5" xfId="44356" xr:uid="{00000000-0005-0000-0000-0000E7B90000}"/>
    <cellStyle name="Normal 8 2 3 2 2 4 6" xfId="44357" xr:uid="{00000000-0005-0000-0000-0000E8B90000}"/>
    <cellStyle name="Normal 8 2 3 2 2 4 7" xfId="44358" xr:uid="{00000000-0005-0000-0000-0000E9B90000}"/>
    <cellStyle name="Normal 8 2 3 2 2 4 8" xfId="44359" xr:uid="{00000000-0005-0000-0000-0000EAB90000}"/>
    <cellStyle name="Normal 8 2 3 2 2 5" xfId="44360" xr:uid="{00000000-0005-0000-0000-0000EBB90000}"/>
    <cellStyle name="Normal 8 2 3 2 2 5 2" xfId="44361" xr:uid="{00000000-0005-0000-0000-0000ECB90000}"/>
    <cellStyle name="Normal 8 2 3 2 2 5 3" xfId="44362" xr:uid="{00000000-0005-0000-0000-0000EDB90000}"/>
    <cellStyle name="Normal 8 2 3 2 2 5 4" xfId="44363" xr:uid="{00000000-0005-0000-0000-0000EEB90000}"/>
    <cellStyle name="Normal 8 2 3 2 2 5 5" xfId="44364" xr:uid="{00000000-0005-0000-0000-0000EFB90000}"/>
    <cellStyle name="Normal 8 2 3 2 2 5 6" xfId="44365" xr:uid="{00000000-0005-0000-0000-0000F0B90000}"/>
    <cellStyle name="Normal 8 2 3 2 2 5 7" xfId="44366" xr:uid="{00000000-0005-0000-0000-0000F1B90000}"/>
    <cellStyle name="Normal 8 2 3 2 2 6" xfId="44367" xr:uid="{00000000-0005-0000-0000-0000F2B90000}"/>
    <cellStyle name="Normal 8 2 3 2 2 7" xfId="44368" xr:uid="{00000000-0005-0000-0000-0000F3B90000}"/>
    <cellStyle name="Normal 8 2 3 2 2 8" xfId="44369" xr:uid="{00000000-0005-0000-0000-0000F4B90000}"/>
    <cellStyle name="Normal 8 2 3 2 2 9" xfId="44370" xr:uid="{00000000-0005-0000-0000-0000F5B90000}"/>
    <cellStyle name="Normal 8 2 3 2 3" xfId="44371" xr:uid="{00000000-0005-0000-0000-0000F6B90000}"/>
    <cellStyle name="Normal 8 2 3 2 3 10" xfId="44372" xr:uid="{00000000-0005-0000-0000-0000F7B90000}"/>
    <cellStyle name="Normal 8 2 3 2 3 2" xfId="44373" xr:uid="{00000000-0005-0000-0000-0000F8B90000}"/>
    <cellStyle name="Normal 8 2 3 2 3 2 2" xfId="44374" xr:uid="{00000000-0005-0000-0000-0000F9B90000}"/>
    <cellStyle name="Normal 8 2 3 2 3 2 2 2" xfId="44375" xr:uid="{00000000-0005-0000-0000-0000FAB90000}"/>
    <cellStyle name="Normal 8 2 3 2 3 2 2 3" xfId="44376" xr:uid="{00000000-0005-0000-0000-0000FBB90000}"/>
    <cellStyle name="Normal 8 2 3 2 3 2 2 4" xfId="44377" xr:uid="{00000000-0005-0000-0000-0000FCB90000}"/>
    <cellStyle name="Normal 8 2 3 2 3 2 2 5" xfId="44378" xr:uid="{00000000-0005-0000-0000-0000FDB90000}"/>
    <cellStyle name="Normal 8 2 3 2 3 2 2 6" xfId="44379" xr:uid="{00000000-0005-0000-0000-0000FEB90000}"/>
    <cellStyle name="Normal 8 2 3 2 3 2 2 7" xfId="44380" xr:uid="{00000000-0005-0000-0000-0000FFB90000}"/>
    <cellStyle name="Normal 8 2 3 2 3 2 3" xfId="44381" xr:uid="{00000000-0005-0000-0000-000000BA0000}"/>
    <cellStyle name="Normal 8 2 3 2 3 2 4" xfId="44382" xr:uid="{00000000-0005-0000-0000-000001BA0000}"/>
    <cellStyle name="Normal 8 2 3 2 3 2 5" xfId="44383" xr:uid="{00000000-0005-0000-0000-000002BA0000}"/>
    <cellStyle name="Normal 8 2 3 2 3 2 6" xfId="44384" xr:uid="{00000000-0005-0000-0000-000003BA0000}"/>
    <cellStyle name="Normal 8 2 3 2 3 2 7" xfId="44385" xr:uid="{00000000-0005-0000-0000-000004BA0000}"/>
    <cellStyle name="Normal 8 2 3 2 3 2 8" xfId="44386" xr:uid="{00000000-0005-0000-0000-000005BA0000}"/>
    <cellStyle name="Normal 8 2 3 2 3 3" xfId="44387" xr:uid="{00000000-0005-0000-0000-000006BA0000}"/>
    <cellStyle name="Normal 8 2 3 2 3 3 2" xfId="44388" xr:uid="{00000000-0005-0000-0000-000007BA0000}"/>
    <cellStyle name="Normal 8 2 3 2 3 3 2 2" xfId="44389" xr:uid="{00000000-0005-0000-0000-000008BA0000}"/>
    <cellStyle name="Normal 8 2 3 2 3 3 2 3" xfId="44390" xr:uid="{00000000-0005-0000-0000-000009BA0000}"/>
    <cellStyle name="Normal 8 2 3 2 3 3 2 4" xfId="44391" xr:uid="{00000000-0005-0000-0000-00000ABA0000}"/>
    <cellStyle name="Normal 8 2 3 2 3 3 2 5" xfId="44392" xr:uid="{00000000-0005-0000-0000-00000BBA0000}"/>
    <cellStyle name="Normal 8 2 3 2 3 3 2 6" xfId="44393" xr:uid="{00000000-0005-0000-0000-00000CBA0000}"/>
    <cellStyle name="Normal 8 2 3 2 3 3 2 7" xfId="44394" xr:uid="{00000000-0005-0000-0000-00000DBA0000}"/>
    <cellStyle name="Normal 8 2 3 2 3 3 3" xfId="44395" xr:uid="{00000000-0005-0000-0000-00000EBA0000}"/>
    <cellStyle name="Normal 8 2 3 2 3 3 4" xfId="44396" xr:uid="{00000000-0005-0000-0000-00000FBA0000}"/>
    <cellStyle name="Normal 8 2 3 2 3 3 5" xfId="44397" xr:uid="{00000000-0005-0000-0000-000010BA0000}"/>
    <cellStyle name="Normal 8 2 3 2 3 3 6" xfId="44398" xr:uid="{00000000-0005-0000-0000-000011BA0000}"/>
    <cellStyle name="Normal 8 2 3 2 3 3 7" xfId="44399" xr:uid="{00000000-0005-0000-0000-000012BA0000}"/>
    <cellStyle name="Normal 8 2 3 2 3 3 8" xfId="44400" xr:uid="{00000000-0005-0000-0000-000013BA0000}"/>
    <cellStyle name="Normal 8 2 3 2 3 4" xfId="44401" xr:uid="{00000000-0005-0000-0000-000014BA0000}"/>
    <cellStyle name="Normal 8 2 3 2 3 4 2" xfId="44402" xr:uid="{00000000-0005-0000-0000-000015BA0000}"/>
    <cellStyle name="Normal 8 2 3 2 3 4 3" xfId="44403" xr:uid="{00000000-0005-0000-0000-000016BA0000}"/>
    <cellStyle name="Normal 8 2 3 2 3 4 4" xfId="44404" xr:uid="{00000000-0005-0000-0000-000017BA0000}"/>
    <cellStyle name="Normal 8 2 3 2 3 4 5" xfId="44405" xr:uid="{00000000-0005-0000-0000-000018BA0000}"/>
    <cellStyle name="Normal 8 2 3 2 3 4 6" xfId="44406" xr:uid="{00000000-0005-0000-0000-000019BA0000}"/>
    <cellStyle name="Normal 8 2 3 2 3 4 7" xfId="44407" xr:uid="{00000000-0005-0000-0000-00001ABA0000}"/>
    <cellStyle name="Normal 8 2 3 2 3 5" xfId="44408" xr:uid="{00000000-0005-0000-0000-00001BBA0000}"/>
    <cellStyle name="Normal 8 2 3 2 3 6" xfId="44409" xr:uid="{00000000-0005-0000-0000-00001CBA0000}"/>
    <cellStyle name="Normal 8 2 3 2 3 7" xfId="44410" xr:uid="{00000000-0005-0000-0000-00001DBA0000}"/>
    <cellStyle name="Normal 8 2 3 2 3 8" xfId="44411" xr:uid="{00000000-0005-0000-0000-00001EBA0000}"/>
    <cellStyle name="Normal 8 2 3 2 3 9" xfId="44412" xr:uid="{00000000-0005-0000-0000-00001FBA0000}"/>
    <cellStyle name="Normal 8 2 3 2 4" xfId="44413" xr:uid="{00000000-0005-0000-0000-000020BA0000}"/>
    <cellStyle name="Normal 8 2 3 2 4 2" xfId="44414" xr:uid="{00000000-0005-0000-0000-000021BA0000}"/>
    <cellStyle name="Normal 8 2 3 2 4 2 2" xfId="44415" xr:uid="{00000000-0005-0000-0000-000022BA0000}"/>
    <cellStyle name="Normal 8 2 3 2 4 2 2 2" xfId="44416" xr:uid="{00000000-0005-0000-0000-000023BA0000}"/>
    <cellStyle name="Normal 8 2 3 2 4 2 2 3" xfId="44417" xr:uid="{00000000-0005-0000-0000-000024BA0000}"/>
    <cellStyle name="Normal 8 2 3 2 4 2 2 4" xfId="44418" xr:uid="{00000000-0005-0000-0000-000025BA0000}"/>
    <cellStyle name="Normal 8 2 3 2 4 2 2 5" xfId="44419" xr:uid="{00000000-0005-0000-0000-000026BA0000}"/>
    <cellStyle name="Normal 8 2 3 2 4 2 2 6" xfId="44420" xr:uid="{00000000-0005-0000-0000-000027BA0000}"/>
    <cellStyle name="Normal 8 2 3 2 4 2 2 7" xfId="44421" xr:uid="{00000000-0005-0000-0000-000028BA0000}"/>
    <cellStyle name="Normal 8 2 3 2 4 2 3" xfId="44422" xr:uid="{00000000-0005-0000-0000-000029BA0000}"/>
    <cellStyle name="Normal 8 2 3 2 4 2 4" xfId="44423" xr:uid="{00000000-0005-0000-0000-00002ABA0000}"/>
    <cellStyle name="Normal 8 2 3 2 4 2 5" xfId="44424" xr:uid="{00000000-0005-0000-0000-00002BBA0000}"/>
    <cellStyle name="Normal 8 2 3 2 4 2 6" xfId="44425" xr:uid="{00000000-0005-0000-0000-00002CBA0000}"/>
    <cellStyle name="Normal 8 2 3 2 4 2 7" xfId="44426" xr:uid="{00000000-0005-0000-0000-00002DBA0000}"/>
    <cellStyle name="Normal 8 2 3 2 4 2 8" xfId="44427" xr:uid="{00000000-0005-0000-0000-00002EBA0000}"/>
    <cellStyle name="Normal 8 2 3 2 4 3" xfId="44428" xr:uid="{00000000-0005-0000-0000-00002FBA0000}"/>
    <cellStyle name="Normal 8 2 3 2 4 3 2" xfId="44429" xr:uid="{00000000-0005-0000-0000-000030BA0000}"/>
    <cellStyle name="Normal 8 2 3 2 4 3 3" xfId="44430" xr:uid="{00000000-0005-0000-0000-000031BA0000}"/>
    <cellStyle name="Normal 8 2 3 2 4 3 4" xfId="44431" xr:uid="{00000000-0005-0000-0000-000032BA0000}"/>
    <cellStyle name="Normal 8 2 3 2 4 3 5" xfId="44432" xr:uid="{00000000-0005-0000-0000-000033BA0000}"/>
    <cellStyle name="Normal 8 2 3 2 4 3 6" xfId="44433" xr:uid="{00000000-0005-0000-0000-000034BA0000}"/>
    <cellStyle name="Normal 8 2 3 2 4 3 7" xfId="44434" xr:uid="{00000000-0005-0000-0000-000035BA0000}"/>
    <cellStyle name="Normal 8 2 3 2 4 4" xfId="44435" xr:uid="{00000000-0005-0000-0000-000036BA0000}"/>
    <cellStyle name="Normal 8 2 3 2 4 5" xfId="44436" xr:uid="{00000000-0005-0000-0000-000037BA0000}"/>
    <cellStyle name="Normal 8 2 3 2 4 6" xfId="44437" xr:uid="{00000000-0005-0000-0000-000038BA0000}"/>
    <cellStyle name="Normal 8 2 3 2 4 7" xfId="44438" xr:uid="{00000000-0005-0000-0000-000039BA0000}"/>
    <cellStyle name="Normal 8 2 3 2 4 8" xfId="44439" xr:uid="{00000000-0005-0000-0000-00003ABA0000}"/>
    <cellStyle name="Normal 8 2 3 2 4 9" xfId="44440" xr:uid="{00000000-0005-0000-0000-00003BBA0000}"/>
    <cellStyle name="Normal 8 2 3 2 5" xfId="44441" xr:uid="{00000000-0005-0000-0000-00003CBA0000}"/>
    <cellStyle name="Normal 8 2 3 2 5 2" xfId="44442" xr:uid="{00000000-0005-0000-0000-00003DBA0000}"/>
    <cellStyle name="Normal 8 2 3 2 5 2 2" xfId="44443" xr:uid="{00000000-0005-0000-0000-00003EBA0000}"/>
    <cellStyle name="Normal 8 2 3 2 5 2 3" xfId="44444" xr:uid="{00000000-0005-0000-0000-00003FBA0000}"/>
    <cellStyle name="Normal 8 2 3 2 5 2 4" xfId="44445" xr:uid="{00000000-0005-0000-0000-000040BA0000}"/>
    <cellStyle name="Normal 8 2 3 2 5 2 5" xfId="44446" xr:uid="{00000000-0005-0000-0000-000041BA0000}"/>
    <cellStyle name="Normal 8 2 3 2 5 2 6" xfId="44447" xr:uid="{00000000-0005-0000-0000-000042BA0000}"/>
    <cellStyle name="Normal 8 2 3 2 5 2 7" xfId="44448" xr:uid="{00000000-0005-0000-0000-000043BA0000}"/>
    <cellStyle name="Normal 8 2 3 2 5 3" xfId="44449" xr:uid="{00000000-0005-0000-0000-000044BA0000}"/>
    <cellStyle name="Normal 8 2 3 2 5 4" xfId="44450" xr:uid="{00000000-0005-0000-0000-000045BA0000}"/>
    <cellStyle name="Normal 8 2 3 2 5 5" xfId="44451" xr:uid="{00000000-0005-0000-0000-000046BA0000}"/>
    <cellStyle name="Normal 8 2 3 2 5 6" xfId="44452" xr:uid="{00000000-0005-0000-0000-000047BA0000}"/>
    <cellStyle name="Normal 8 2 3 2 5 7" xfId="44453" xr:uid="{00000000-0005-0000-0000-000048BA0000}"/>
    <cellStyle name="Normal 8 2 3 2 5 8" xfId="44454" xr:uid="{00000000-0005-0000-0000-000049BA0000}"/>
    <cellStyle name="Normal 8 2 3 2 6" xfId="44455" xr:uid="{00000000-0005-0000-0000-00004ABA0000}"/>
    <cellStyle name="Normal 8 2 3 2 6 2" xfId="44456" xr:uid="{00000000-0005-0000-0000-00004BBA0000}"/>
    <cellStyle name="Normal 8 2 3 2 6 3" xfId="44457" xr:uid="{00000000-0005-0000-0000-00004CBA0000}"/>
    <cellStyle name="Normal 8 2 3 2 6 4" xfId="44458" xr:uid="{00000000-0005-0000-0000-00004DBA0000}"/>
    <cellStyle name="Normal 8 2 3 2 6 5" xfId="44459" xr:uid="{00000000-0005-0000-0000-00004EBA0000}"/>
    <cellStyle name="Normal 8 2 3 2 6 6" xfId="44460" xr:uid="{00000000-0005-0000-0000-00004FBA0000}"/>
    <cellStyle name="Normal 8 2 3 2 6 7" xfId="44461" xr:uid="{00000000-0005-0000-0000-000050BA0000}"/>
    <cellStyle name="Normal 8 2 3 2 7" xfId="44462" xr:uid="{00000000-0005-0000-0000-000051BA0000}"/>
    <cellStyle name="Normal 8 2 3 2 8" xfId="44463" xr:uid="{00000000-0005-0000-0000-000052BA0000}"/>
    <cellStyle name="Normal 8 2 3 2 9" xfId="44464" xr:uid="{00000000-0005-0000-0000-000053BA0000}"/>
    <cellStyle name="Normal 8 2 3 3" xfId="44465" xr:uid="{00000000-0005-0000-0000-000054BA0000}"/>
    <cellStyle name="Normal 8 2 3 3 10" xfId="44466" xr:uid="{00000000-0005-0000-0000-000055BA0000}"/>
    <cellStyle name="Normal 8 2 3 3 11" xfId="44467" xr:uid="{00000000-0005-0000-0000-000056BA0000}"/>
    <cellStyle name="Normal 8 2 3 3 12" xfId="44468" xr:uid="{00000000-0005-0000-0000-000057BA0000}"/>
    <cellStyle name="Normal 8 2 3 3 2" xfId="44469" xr:uid="{00000000-0005-0000-0000-000058BA0000}"/>
    <cellStyle name="Normal 8 2 3 3 2 10" xfId="44470" xr:uid="{00000000-0005-0000-0000-000059BA0000}"/>
    <cellStyle name="Normal 8 2 3 3 2 11" xfId="44471" xr:uid="{00000000-0005-0000-0000-00005ABA0000}"/>
    <cellStyle name="Normal 8 2 3 3 2 2" xfId="44472" xr:uid="{00000000-0005-0000-0000-00005BBA0000}"/>
    <cellStyle name="Normal 8 2 3 3 2 2 10" xfId="44473" xr:uid="{00000000-0005-0000-0000-00005CBA0000}"/>
    <cellStyle name="Normal 8 2 3 3 2 2 2" xfId="44474" xr:uid="{00000000-0005-0000-0000-00005DBA0000}"/>
    <cellStyle name="Normal 8 2 3 3 2 2 2 2" xfId="44475" xr:uid="{00000000-0005-0000-0000-00005EBA0000}"/>
    <cellStyle name="Normal 8 2 3 3 2 2 2 2 2" xfId="44476" xr:uid="{00000000-0005-0000-0000-00005FBA0000}"/>
    <cellStyle name="Normal 8 2 3 3 2 2 2 2 3" xfId="44477" xr:uid="{00000000-0005-0000-0000-000060BA0000}"/>
    <cellStyle name="Normal 8 2 3 3 2 2 2 2 4" xfId="44478" xr:uid="{00000000-0005-0000-0000-000061BA0000}"/>
    <cellStyle name="Normal 8 2 3 3 2 2 2 2 5" xfId="44479" xr:uid="{00000000-0005-0000-0000-000062BA0000}"/>
    <cellStyle name="Normal 8 2 3 3 2 2 2 2 6" xfId="44480" xr:uid="{00000000-0005-0000-0000-000063BA0000}"/>
    <cellStyle name="Normal 8 2 3 3 2 2 2 2 7" xfId="44481" xr:uid="{00000000-0005-0000-0000-000064BA0000}"/>
    <cellStyle name="Normal 8 2 3 3 2 2 2 3" xfId="44482" xr:uid="{00000000-0005-0000-0000-000065BA0000}"/>
    <cellStyle name="Normal 8 2 3 3 2 2 2 4" xfId="44483" xr:uid="{00000000-0005-0000-0000-000066BA0000}"/>
    <cellStyle name="Normal 8 2 3 3 2 2 2 5" xfId="44484" xr:uid="{00000000-0005-0000-0000-000067BA0000}"/>
    <cellStyle name="Normal 8 2 3 3 2 2 2 6" xfId="44485" xr:uid="{00000000-0005-0000-0000-000068BA0000}"/>
    <cellStyle name="Normal 8 2 3 3 2 2 2 7" xfId="44486" xr:uid="{00000000-0005-0000-0000-000069BA0000}"/>
    <cellStyle name="Normal 8 2 3 3 2 2 2 8" xfId="44487" xr:uid="{00000000-0005-0000-0000-00006ABA0000}"/>
    <cellStyle name="Normal 8 2 3 3 2 2 3" xfId="44488" xr:uid="{00000000-0005-0000-0000-00006BBA0000}"/>
    <cellStyle name="Normal 8 2 3 3 2 2 3 2" xfId="44489" xr:uid="{00000000-0005-0000-0000-00006CBA0000}"/>
    <cellStyle name="Normal 8 2 3 3 2 2 3 2 2" xfId="44490" xr:uid="{00000000-0005-0000-0000-00006DBA0000}"/>
    <cellStyle name="Normal 8 2 3 3 2 2 3 2 3" xfId="44491" xr:uid="{00000000-0005-0000-0000-00006EBA0000}"/>
    <cellStyle name="Normal 8 2 3 3 2 2 3 2 4" xfId="44492" xr:uid="{00000000-0005-0000-0000-00006FBA0000}"/>
    <cellStyle name="Normal 8 2 3 3 2 2 3 2 5" xfId="44493" xr:uid="{00000000-0005-0000-0000-000070BA0000}"/>
    <cellStyle name="Normal 8 2 3 3 2 2 3 2 6" xfId="44494" xr:uid="{00000000-0005-0000-0000-000071BA0000}"/>
    <cellStyle name="Normal 8 2 3 3 2 2 3 2 7" xfId="44495" xr:uid="{00000000-0005-0000-0000-000072BA0000}"/>
    <cellStyle name="Normal 8 2 3 3 2 2 3 3" xfId="44496" xr:uid="{00000000-0005-0000-0000-000073BA0000}"/>
    <cellStyle name="Normal 8 2 3 3 2 2 3 4" xfId="44497" xr:uid="{00000000-0005-0000-0000-000074BA0000}"/>
    <cellStyle name="Normal 8 2 3 3 2 2 3 5" xfId="44498" xr:uid="{00000000-0005-0000-0000-000075BA0000}"/>
    <cellStyle name="Normal 8 2 3 3 2 2 3 6" xfId="44499" xr:uid="{00000000-0005-0000-0000-000076BA0000}"/>
    <cellStyle name="Normal 8 2 3 3 2 2 3 7" xfId="44500" xr:uid="{00000000-0005-0000-0000-000077BA0000}"/>
    <cellStyle name="Normal 8 2 3 3 2 2 3 8" xfId="44501" xr:uid="{00000000-0005-0000-0000-000078BA0000}"/>
    <cellStyle name="Normal 8 2 3 3 2 2 4" xfId="44502" xr:uid="{00000000-0005-0000-0000-000079BA0000}"/>
    <cellStyle name="Normal 8 2 3 3 2 2 4 2" xfId="44503" xr:uid="{00000000-0005-0000-0000-00007ABA0000}"/>
    <cellStyle name="Normal 8 2 3 3 2 2 4 3" xfId="44504" xr:uid="{00000000-0005-0000-0000-00007BBA0000}"/>
    <cellStyle name="Normal 8 2 3 3 2 2 4 4" xfId="44505" xr:uid="{00000000-0005-0000-0000-00007CBA0000}"/>
    <cellStyle name="Normal 8 2 3 3 2 2 4 5" xfId="44506" xr:uid="{00000000-0005-0000-0000-00007DBA0000}"/>
    <cellStyle name="Normal 8 2 3 3 2 2 4 6" xfId="44507" xr:uid="{00000000-0005-0000-0000-00007EBA0000}"/>
    <cellStyle name="Normal 8 2 3 3 2 2 4 7" xfId="44508" xr:uid="{00000000-0005-0000-0000-00007FBA0000}"/>
    <cellStyle name="Normal 8 2 3 3 2 2 5" xfId="44509" xr:uid="{00000000-0005-0000-0000-000080BA0000}"/>
    <cellStyle name="Normal 8 2 3 3 2 2 6" xfId="44510" xr:uid="{00000000-0005-0000-0000-000081BA0000}"/>
    <cellStyle name="Normal 8 2 3 3 2 2 7" xfId="44511" xr:uid="{00000000-0005-0000-0000-000082BA0000}"/>
    <cellStyle name="Normal 8 2 3 3 2 2 8" xfId="44512" xr:uid="{00000000-0005-0000-0000-000083BA0000}"/>
    <cellStyle name="Normal 8 2 3 3 2 2 9" xfId="44513" xr:uid="{00000000-0005-0000-0000-000084BA0000}"/>
    <cellStyle name="Normal 8 2 3 3 2 3" xfId="44514" xr:uid="{00000000-0005-0000-0000-000085BA0000}"/>
    <cellStyle name="Normal 8 2 3 3 2 3 2" xfId="44515" xr:uid="{00000000-0005-0000-0000-000086BA0000}"/>
    <cellStyle name="Normal 8 2 3 3 2 3 2 2" xfId="44516" xr:uid="{00000000-0005-0000-0000-000087BA0000}"/>
    <cellStyle name="Normal 8 2 3 3 2 3 2 2 2" xfId="44517" xr:uid="{00000000-0005-0000-0000-000088BA0000}"/>
    <cellStyle name="Normal 8 2 3 3 2 3 2 2 3" xfId="44518" xr:uid="{00000000-0005-0000-0000-000089BA0000}"/>
    <cellStyle name="Normal 8 2 3 3 2 3 2 2 4" xfId="44519" xr:uid="{00000000-0005-0000-0000-00008ABA0000}"/>
    <cellStyle name="Normal 8 2 3 3 2 3 2 2 5" xfId="44520" xr:uid="{00000000-0005-0000-0000-00008BBA0000}"/>
    <cellStyle name="Normal 8 2 3 3 2 3 2 2 6" xfId="44521" xr:uid="{00000000-0005-0000-0000-00008CBA0000}"/>
    <cellStyle name="Normal 8 2 3 3 2 3 2 2 7" xfId="44522" xr:uid="{00000000-0005-0000-0000-00008DBA0000}"/>
    <cellStyle name="Normal 8 2 3 3 2 3 2 3" xfId="44523" xr:uid="{00000000-0005-0000-0000-00008EBA0000}"/>
    <cellStyle name="Normal 8 2 3 3 2 3 2 4" xfId="44524" xr:uid="{00000000-0005-0000-0000-00008FBA0000}"/>
    <cellStyle name="Normal 8 2 3 3 2 3 2 5" xfId="44525" xr:uid="{00000000-0005-0000-0000-000090BA0000}"/>
    <cellStyle name="Normal 8 2 3 3 2 3 2 6" xfId="44526" xr:uid="{00000000-0005-0000-0000-000091BA0000}"/>
    <cellStyle name="Normal 8 2 3 3 2 3 2 7" xfId="44527" xr:uid="{00000000-0005-0000-0000-000092BA0000}"/>
    <cellStyle name="Normal 8 2 3 3 2 3 2 8" xfId="44528" xr:uid="{00000000-0005-0000-0000-000093BA0000}"/>
    <cellStyle name="Normal 8 2 3 3 2 3 3" xfId="44529" xr:uid="{00000000-0005-0000-0000-000094BA0000}"/>
    <cellStyle name="Normal 8 2 3 3 2 3 3 2" xfId="44530" xr:uid="{00000000-0005-0000-0000-000095BA0000}"/>
    <cellStyle name="Normal 8 2 3 3 2 3 3 3" xfId="44531" xr:uid="{00000000-0005-0000-0000-000096BA0000}"/>
    <cellStyle name="Normal 8 2 3 3 2 3 3 4" xfId="44532" xr:uid="{00000000-0005-0000-0000-000097BA0000}"/>
    <cellStyle name="Normal 8 2 3 3 2 3 3 5" xfId="44533" xr:uid="{00000000-0005-0000-0000-000098BA0000}"/>
    <cellStyle name="Normal 8 2 3 3 2 3 3 6" xfId="44534" xr:uid="{00000000-0005-0000-0000-000099BA0000}"/>
    <cellStyle name="Normal 8 2 3 3 2 3 3 7" xfId="44535" xr:uid="{00000000-0005-0000-0000-00009ABA0000}"/>
    <cellStyle name="Normal 8 2 3 3 2 3 4" xfId="44536" xr:uid="{00000000-0005-0000-0000-00009BBA0000}"/>
    <cellStyle name="Normal 8 2 3 3 2 3 5" xfId="44537" xr:uid="{00000000-0005-0000-0000-00009CBA0000}"/>
    <cellStyle name="Normal 8 2 3 3 2 3 6" xfId="44538" xr:uid="{00000000-0005-0000-0000-00009DBA0000}"/>
    <cellStyle name="Normal 8 2 3 3 2 3 7" xfId="44539" xr:uid="{00000000-0005-0000-0000-00009EBA0000}"/>
    <cellStyle name="Normal 8 2 3 3 2 3 8" xfId="44540" xr:uid="{00000000-0005-0000-0000-00009FBA0000}"/>
    <cellStyle name="Normal 8 2 3 3 2 3 9" xfId="44541" xr:uid="{00000000-0005-0000-0000-0000A0BA0000}"/>
    <cellStyle name="Normal 8 2 3 3 2 4" xfId="44542" xr:uid="{00000000-0005-0000-0000-0000A1BA0000}"/>
    <cellStyle name="Normal 8 2 3 3 2 4 2" xfId="44543" xr:uid="{00000000-0005-0000-0000-0000A2BA0000}"/>
    <cellStyle name="Normal 8 2 3 3 2 4 2 2" xfId="44544" xr:uid="{00000000-0005-0000-0000-0000A3BA0000}"/>
    <cellStyle name="Normal 8 2 3 3 2 4 2 3" xfId="44545" xr:uid="{00000000-0005-0000-0000-0000A4BA0000}"/>
    <cellStyle name="Normal 8 2 3 3 2 4 2 4" xfId="44546" xr:uid="{00000000-0005-0000-0000-0000A5BA0000}"/>
    <cellStyle name="Normal 8 2 3 3 2 4 2 5" xfId="44547" xr:uid="{00000000-0005-0000-0000-0000A6BA0000}"/>
    <cellStyle name="Normal 8 2 3 3 2 4 2 6" xfId="44548" xr:uid="{00000000-0005-0000-0000-0000A7BA0000}"/>
    <cellStyle name="Normal 8 2 3 3 2 4 2 7" xfId="44549" xr:uid="{00000000-0005-0000-0000-0000A8BA0000}"/>
    <cellStyle name="Normal 8 2 3 3 2 4 3" xfId="44550" xr:uid="{00000000-0005-0000-0000-0000A9BA0000}"/>
    <cellStyle name="Normal 8 2 3 3 2 4 4" xfId="44551" xr:uid="{00000000-0005-0000-0000-0000AABA0000}"/>
    <cellStyle name="Normal 8 2 3 3 2 4 5" xfId="44552" xr:uid="{00000000-0005-0000-0000-0000ABBA0000}"/>
    <cellStyle name="Normal 8 2 3 3 2 4 6" xfId="44553" xr:uid="{00000000-0005-0000-0000-0000ACBA0000}"/>
    <cellStyle name="Normal 8 2 3 3 2 4 7" xfId="44554" xr:uid="{00000000-0005-0000-0000-0000ADBA0000}"/>
    <cellStyle name="Normal 8 2 3 3 2 4 8" xfId="44555" xr:uid="{00000000-0005-0000-0000-0000AEBA0000}"/>
    <cellStyle name="Normal 8 2 3 3 2 5" xfId="44556" xr:uid="{00000000-0005-0000-0000-0000AFBA0000}"/>
    <cellStyle name="Normal 8 2 3 3 2 5 2" xfId="44557" xr:uid="{00000000-0005-0000-0000-0000B0BA0000}"/>
    <cellStyle name="Normal 8 2 3 3 2 5 3" xfId="44558" xr:uid="{00000000-0005-0000-0000-0000B1BA0000}"/>
    <cellStyle name="Normal 8 2 3 3 2 5 4" xfId="44559" xr:uid="{00000000-0005-0000-0000-0000B2BA0000}"/>
    <cellStyle name="Normal 8 2 3 3 2 5 5" xfId="44560" xr:uid="{00000000-0005-0000-0000-0000B3BA0000}"/>
    <cellStyle name="Normal 8 2 3 3 2 5 6" xfId="44561" xr:uid="{00000000-0005-0000-0000-0000B4BA0000}"/>
    <cellStyle name="Normal 8 2 3 3 2 5 7" xfId="44562" xr:uid="{00000000-0005-0000-0000-0000B5BA0000}"/>
    <cellStyle name="Normal 8 2 3 3 2 6" xfId="44563" xr:uid="{00000000-0005-0000-0000-0000B6BA0000}"/>
    <cellStyle name="Normal 8 2 3 3 2 7" xfId="44564" xr:uid="{00000000-0005-0000-0000-0000B7BA0000}"/>
    <cellStyle name="Normal 8 2 3 3 2 8" xfId="44565" xr:uid="{00000000-0005-0000-0000-0000B8BA0000}"/>
    <cellStyle name="Normal 8 2 3 3 2 9" xfId="44566" xr:uid="{00000000-0005-0000-0000-0000B9BA0000}"/>
    <cellStyle name="Normal 8 2 3 3 3" xfId="44567" xr:uid="{00000000-0005-0000-0000-0000BABA0000}"/>
    <cellStyle name="Normal 8 2 3 3 3 10" xfId="44568" xr:uid="{00000000-0005-0000-0000-0000BBBA0000}"/>
    <cellStyle name="Normal 8 2 3 3 3 2" xfId="44569" xr:uid="{00000000-0005-0000-0000-0000BCBA0000}"/>
    <cellStyle name="Normal 8 2 3 3 3 2 2" xfId="44570" xr:uid="{00000000-0005-0000-0000-0000BDBA0000}"/>
    <cellStyle name="Normal 8 2 3 3 3 2 2 2" xfId="44571" xr:uid="{00000000-0005-0000-0000-0000BEBA0000}"/>
    <cellStyle name="Normal 8 2 3 3 3 2 2 3" xfId="44572" xr:uid="{00000000-0005-0000-0000-0000BFBA0000}"/>
    <cellStyle name="Normal 8 2 3 3 3 2 2 4" xfId="44573" xr:uid="{00000000-0005-0000-0000-0000C0BA0000}"/>
    <cellStyle name="Normal 8 2 3 3 3 2 2 5" xfId="44574" xr:uid="{00000000-0005-0000-0000-0000C1BA0000}"/>
    <cellStyle name="Normal 8 2 3 3 3 2 2 6" xfId="44575" xr:uid="{00000000-0005-0000-0000-0000C2BA0000}"/>
    <cellStyle name="Normal 8 2 3 3 3 2 2 7" xfId="44576" xr:uid="{00000000-0005-0000-0000-0000C3BA0000}"/>
    <cellStyle name="Normal 8 2 3 3 3 2 3" xfId="44577" xr:uid="{00000000-0005-0000-0000-0000C4BA0000}"/>
    <cellStyle name="Normal 8 2 3 3 3 2 4" xfId="44578" xr:uid="{00000000-0005-0000-0000-0000C5BA0000}"/>
    <cellStyle name="Normal 8 2 3 3 3 2 5" xfId="44579" xr:uid="{00000000-0005-0000-0000-0000C6BA0000}"/>
    <cellStyle name="Normal 8 2 3 3 3 2 6" xfId="44580" xr:uid="{00000000-0005-0000-0000-0000C7BA0000}"/>
    <cellStyle name="Normal 8 2 3 3 3 2 7" xfId="44581" xr:uid="{00000000-0005-0000-0000-0000C8BA0000}"/>
    <cellStyle name="Normal 8 2 3 3 3 2 8" xfId="44582" xr:uid="{00000000-0005-0000-0000-0000C9BA0000}"/>
    <cellStyle name="Normal 8 2 3 3 3 3" xfId="44583" xr:uid="{00000000-0005-0000-0000-0000CABA0000}"/>
    <cellStyle name="Normal 8 2 3 3 3 3 2" xfId="44584" xr:uid="{00000000-0005-0000-0000-0000CBBA0000}"/>
    <cellStyle name="Normal 8 2 3 3 3 3 2 2" xfId="44585" xr:uid="{00000000-0005-0000-0000-0000CCBA0000}"/>
    <cellStyle name="Normal 8 2 3 3 3 3 2 3" xfId="44586" xr:uid="{00000000-0005-0000-0000-0000CDBA0000}"/>
    <cellStyle name="Normal 8 2 3 3 3 3 2 4" xfId="44587" xr:uid="{00000000-0005-0000-0000-0000CEBA0000}"/>
    <cellStyle name="Normal 8 2 3 3 3 3 2 5" xfId="44588" xr:uid="{00000000-0005-0000-0000-0000CFBA0000}"/>
    <cellStyle name="Normal 8 2 3 3 3 3 2 6" xfId="44589" xr:uid="{00000000-0005-0000-0000-0000D0BA0000}"/>
    <cellStyle name="Normal 8 2 3 3 3 3 2 7" xfId="44590" xr:uid="{00000000-0005-0000-0000-0000D1BA0000}"/>
    <cellStyle name="Normal 8 2 3 3 3 3 3" xfId="44591" xr:uid="{00000000-0005-0000-0000-0000D2BA0000}"/>
    <cellStyle name="Normal 8 2 3 3 3 3 4" xfId="44592" xr:uid="{00000000-0005-0000-0000-0000D3BA0000}"/>
    <cellStyle name="Normal 8 2 3 3 3 3 5" xfId="44593" xr:uid="{00000000-0005-0000-0000-0000D4BA0000}"/>
    <cellStyle name="Normal 8 2 3 3 3 3 6" xfId="44594" xr:uid="{00000000-0005-0000-0000-0000D5BA0000}"/>
    <cellStyle name="Normal 8 2 3 3 3 3 7" xfId="44595" xr:uid="{00000000-0005-0000-0000-0000D6BA0000}"/>
    <cellStyle name="Normal 8 2 3 3 3 3 8" xfId="44596" xr:uid="{00000000-0005-0000-0000-0000D7BA0000}"/>
    <cellStyle name="Normal 8 2 3 3 3 4" xfId="44597" xr:uid="{00000000-0005-0000-0000-0000D8BA0000}"/>
    <cellStyle name="Normal 8 2 3 3 3 4 2" xfId="44598" xr:uid="{00000000-0005-0000-0000-0000D9BA0000}"/>
    <cellStyle name="Normal 8 2 3 3 3 4 3" xfId="44599" xr:uid="{00000000-0005-0000-0000-0000DABA0000}"/>
    <cellStyle name="Normal 8 2 3 3 3 4 4" xfId="44600" xr:uid="{00000000-0005-0000-0000-0000DBBA0000}"/>
    <cellStyle name="Normal 8 2 3 3 3 4 5" xfId="44601" xr:uid="{00000000-0005-0000-0000-0000DCBA0000}"/>
    <cellStyle name="Normal 8 2 3 3 3 4 6" xfId="44602" xr:uid="{00000000-0005-0000-0000-0000DDBA0000}"/>
    <cellStyle name="Normal 8 2 3 3 3 4 7" xfId="44603" xr:uid="{00000000-0005-0000-0000-0000DEBA0000}"/>
    <cellStyle name="Normal 8 2 3 3 3 5" xfId="44604" xr:uid="{00000000-0005-0000-0000-0000DFBA0000}"/>
    <cellStyle name="Normal 8 2 3 3 3 6" xfId="44605" xr:uid="{00000000-0005-0000-0000-0000E0BA0000}"/>
    <cellStyle name="Normal 8 2 3 3 3 7" xfId="44606" xr:uid="{00000000-0005-0000-0000-0000E1BA0000}"/>
    <cellStyle name="Normal 8 2 3 3 3 8" xfId="44607" xr:uid="{00000000-0005-0000-0000-0000E2BA0000}"/>
    <cellStyle name="Normal 8 2 3 3 3 9" xfId="44608" xr:uid="{00000000-0005-0000-0000-0000E3BA0000}"/>
    <cellStyle name="Normal 8 2 3 3 4" xfId="44609" xr:uid="{00000000-0005-0000-0000-0000E4BA0000}"/>
    <cellStyle name="Normal 8 2 3 3 4 2" xfId="44610" xr:uid="{00000000-0005-0000-0000-0000E5BA0000}"/>
    <cellStyle name="Normal 8 2 3 3 4 2 2" xfId="44611" xr:uid="{00000000-0005-0000-0000-0000E6BA0000}"/>
    <cellStyle name="Normal 8 2 3 3 4 2 2 2" xfId="44612" xr:uid="{00000000-0005-0000-0000-0000E7BA0000}"/>
    <cellStyle name="Normal 8 2 3 3 4 2 2 3" xfId="44613" xr:uid="{00000000-0005-0000-0000-0000E8BA0000}"/>
    <cellStyle name="Normal 8 2 3 3 4 2 2 4" xfId="44614" xr:uid="{00000000-0005-0000-0000-0000E9BA0000}"/>
    <cellStyle name="Normal 8 2 3 3 4 2 2 5" xfId="44615" xr:uid="{00000000-0005-0000-0000-0000EABA0000}"/>
    <cellStyle name="Normal 8 2 3 3 4 2 2 6" xfId="44616" xr:uid="{00000000-0005-0000-0000-0000EBBA0000}"/>
    <cellStyle name="Normal 8 2 3 3 4 2 2 7" xfId="44617" xr:uid="{00000000-0005-0000-0000-0000ECBA0000}"/>
    <cellStyle name="Normal 8 2 3 3 4 2 3" xfId="44618" xr:uid="{00000000-0005-0000-0000-0000EDBA0000}"/>
    <cellStyle name="Normal 8 2 3 3 4 2 4" xfId="44619" xr:uid="{00000000-0005-0000-0000-0000EEBA0000}"/>
    <cellStyle name="Normal 8 2 3 3 4 2 5" xfId="44620" xr:uid="{00000000-0005-0000-0000-0000EFBA0000}"/>
    <cellStyle name="Normal 8 2 3 3 4 2 6" xfId="44621" xr:uid="{00000000-0005-0000-0000-0000F0BA0000}"/>
    <cellStyle name="Normal 8 2 3 3 4 2 7" xfId="44622" xr:uid="{00000000-0005-0000-0000-0000F1BA0000}"/>
    <cellStyle name="Normal 8 2 3 3 4 2 8" xfId="44623" xr:uid="{00000000-0005-0000-0000-0000F2BA0000}"/>
    <cellStyle name="Normal 8 2 3 3 4 3" xfId="44624" xr:uid="{00000000-0005-0000-0000-0000F3BA0000}"/>
    <cellStyle name="Normal 8 2 3 3 4 3 2" xfId="44625" xr:uid="{00000000-0005-0000-0000-0000F4BA0000}"/>
    <cellStyle name="Normal 8 2 3 3 4 3 3" xfId="44626" xr:uid="{00000000-0005-0000-0000-0000F5BA0000}"/>
    <cellStyle name="Normal 8 2 3 3 4 3 4" xfId="44627" xr:uid="{00000000-0005-0000-0000-0000F6BA0000}"/>
    <cellStyle name="Normal 8 2 3 3 4 3 5" xfId="44628" xr:uid="{00000000-0005-0000-0000-0000F7BA0000}"/>
    <cellStyle name="Normal 8 2 3 3 4 3 6" xfId="44629" xr:uid="{00000000-0005-0000-0000-0000F8BA0000}"/>
    <cellStyle name="Normal 8 2 3 3 4 3 7" xfId="44630" xr:uid="{00000000-0005-0000-0000-0000F9BA0000}"/>
    <cellStyle name="Normal 8 2 3 3 4 4" xfId="44631" xr:uid="{00000000-0005-0000-0000-0000FABA0000}"/>
    <cellStyle name="Normal 8 2 3 3 4 5" xfId="44632" xr:uid="{00000000-0005-0000-0000-0000FBBA0000}"/>
    <cellStyle name="Normal 8 2 3 3 4 6" xfId="44633" xr:uid="{00000000-0005-0000-0000-0000FCBA0000}"/>
    <cellStyle name="Normal 8 2 3 3 4 7" xfId="44634" xr:uid="{00000000-0005-0000-0000-0000FDBA0000}"/>
    <cellStyle name="Normal 8 2 3 3 4 8" xfId="44635" xr:uid="{00000000-0005-0000-0000-0000FEBA0000}"/>
    <cellStyle name="Normal 8 2 3 3 4 9" xfId="44636" xr:uid="{00000000-0005-0000-0000-0000FFBA0000}"/>
    <cellStyle name="Normal 8 2 3 3 5" xfId="44637" xr:uid="{00000000-0005-0000-0000-000000BB0000}"/>
    <cellStyle name="Normal 8 2 3 3 5 2" xfId="44638" xr:uid="{00000000-0005-0000-0000-000001BB0000}"/>
    <cellStyle name="Normal 8 2 3 3 5 2 2" xfId="44639" xr:uid="{00000000-0005-0000-0000-000002BB0000}"/>
    <cellStyle name="Normal 8 2 3 3 5 2 3" xfId="44640" xr:uid="{00000000-0005-0000-0000-000003BB0000}"/>
    <cellStyle name="Normal 8 2 3 3 5 2 4" xfId="44641" xr:uid="{00000000-0005-0000-0000-000004BB0000}"/>
    <cellStyle name="Normal 8 2 3 3 5 2 5" xfId="44642" xr:uid="{00000000-0005-0000-0000-000005BB0000}"/>
    <cellStyle name="Normal 8 2 3 3 5 2 6" xfId="44643" xr:uid="{00000000-0005-0000-0000-000006BB0000}"/>
    <cellStyle name="Normal 8 2 3 3 5 2 7" xfId="44644" xr:uid="{00000000-0005-0000-0000-000007BB0000}"/>
    <cellStyle name="Normal 8 2 3 3 5 3" xfId="44645" xr:uid="{00000000-0005-0000-0000-000008BB0000}"/>
    <cellStyle name="Normal 8 2 3 3 5 4" xfId="44646" xr:uid="{00000000-0005-0000-0000-000009BB0000}"/>
    <cellStyle name="Normal 8 2 3 3 5 5" xfId="44647" xr:uid="{00000000-0005-0000-0000-00000ABB0000}"/>
    <cellStyle name="Normal 8 2 3 3 5 6" xfId="44648" xr:uid="{00000000-0005-0000-0000-00000BBB0000}"/>
    <cellStyle name="Normal 8 2 3 3 5 7" xfId="44649" xr:uid="{00000000-0005-0000-0000-00000CBB0000}"/>
    <cellStyle name="Normal 8 2 3 3 5 8" xfId="44650" xr:uid="{00000000-0005-0000-0000-00000DBB0000}"/>
    <cellStyle name="Normal 8 2 3 3 6" xfId="44651" xr:uid="{00000000-0005-0000-0000-00000EBB0000}"/>
    <cellStyle name="Normal 8 2 3 3 6 2" xfId="44652" xr:uid="{00000000-0005-0000-0000-00000FBB0000}"/>
    <cellStyle name="Normal 8 2 3 3 6 3" xfId="44653" xr:uid="{00000000-0005-0000-0000-000010BB0000}"/>
    <cellStyle name="Normal 8 2 3 3 6 4" xfId="44654" xr:uid="{00000000-0005-0000-0000-000011BB0000}"/>
    <cellStyle name="Normal 8 2 3 3 6 5" xfId="44655" xr:uid="{00000000-0005-0000-0000-000012BB0000}"/>
    <cellStyle name="Normal 8 2 3 3 6 6" xfId="44656" xr:uid="{00000000-0005-0000-0000-000013BB0000}"/>
    <cellStyle name="Normal 8 2 3 3 6 7" xfId="44657" xr:uid="{00000000-0005-0000-0000-000014BB0000}"/>
    <cellStyle name="Normal 8 2 3 3 7" xfId="44658" xr:uid="{00000000-0005-0000-0000-000015BB0000}"/>
    <cellStyle name="Normal 8 2 3 3 8" xfId="44659" xr:uid="{00000000-0005-0000-0000-000016BB0000}"/>
    <cellStyle name="Normal 8 2 3 3 9" xfId="44660" xr:uid="{00000000-0005-0000-0000-000017BB0000}"/>
    <cellStyle name="Normal 8 2 3 4" xfId="44661" xr:uid="{00000000-0005-0000-0000-000018BB0000}"/>
    <cellStyle name="Normal 8 2 3 4 10" xfId="44662" xr:uid="{00000000-0005-0000-0000-000019BB0000}"/>
    <cellStyle name="Normal 8 2 3 4 11" xfId="44663" xr:uid="{00000000-0005-0000-0000-00001ABB0000}"/>
    <cellStyle name="Normal 8 2 3 4 2" xfId="44664" xr:uid="{00000000-0005-0000-0000-00001BBB0000}"/>
    <cellStyle name="Normal 8 2 3 4 2 10" xfId="44665" xr:uid="{00000000-0005-0000-0000-00001CBB0000}"/>
    <cellStyle name="Normal 8 2 3 4 2 2" xfId="44666" xr:uid="{00000000-0005-0000-0000-00001DBB0000}"/>
    <cellStyle name="Normal 8 2 3 4 2 2 2" xfId="44667" xr:uid="{00000000-0005-0000-0000-00001EBB0000}"/>
    <cellStyle name="Normal 8 2 3 4 2 2 2 2" xfId="44668" xr:uid="{00000000-0005-0000-0000-00001FBB0000}"/>
    <cellStyle name="Normal 8 2 3 4 2 2 2 3" xfId="44669" xr:uid="{00000000-0005-0000-0000-000020BB0000}"/>
    <cellStyle name="Normal 8 2 3 4 2 2 2 4" xfId="44670" xr:uid="{00000000-0005-0000-0000-000021BB0000}"/>
    <cellStyle name="Normal 8 2 3 4 2 2 2 5" xfId="44671" xr:uid="{00000000-0005-0000-0000-000022BB0000}"/>
    <cellStyle name="Normal 8 2 3 4 2 2 2 6" xfId="44672" xr:uid="{00000000-0005-0000-0000-000023BB0000}"/>
    <cellStyle name="Normal 8 2 3 4 2 2 2 7" xfId="44673" xr:uid="{00000000-0005-0000-0000-000024BB0000}"/>
    <cellStyle name="Normal 8 2 3 4 2 2 3" xfId="44674" xr:uid="{00000000-0005-0000-0000-000025BB0000}"/>
    <cellStyle name="Normal 8 2 3 4 2 2 4" xfId="44675" xr:uid="{00000000-0005-0000-0000-000026BB0000}"/>
    <cellStyle name="Normal 8 2 3 4 2 2 5" xfId="44676" xr:uid="{00000000-0005-0000-0000-000027BB0000}"/>
    <cellStyle name="Normal 8 2 3 4 2 2 6" xfId="44677" xr:uid="{00000000-0005-0000-0000-000028BB0000}"/>
    <cellStyle name="Normal 8 2 3 4 2 2 7" xfId="44678" xr:uid="{00000000-0005-0000-0000-000029BB0000}"/>
    <cellStyle name="Normal 8 2 3 4 2 2 8" xfId="44679" xr:uid="{00000000-0005-0000-0000-00002ABB0000}"/>
    <cellStyle name="Normal 8 2 3 4 2 3" xfId="44680" xr:uid="{00000000-0005-0000-0000-00002BBB0000}"/>
    <cellStyle name="Normal 8 2 3 4 2 3 2" xfId="44681" xr:uid="{00000000-0005-0000-0000-00002CBB0000}"/>
    <cellStyle name="Normal 8 2 3 4 2 3 2 2" xfId="44682" xr:uid="{00000000-0005-0000-0000-00002DBB0000}"/>
    <cellStyle name="Normal 8 2 3 4 2 3 2 3" xfId="44683" xr:uid="{00000000-0005-0000-0000-00002EBB0000}"/>
    <cellStyle name="Normal 8 2 3 4 2 3 2 4" xfId="44684" xr:uid="{00000000-0005-0000-0000-00002FBB0000}"/>
    <cellStyle name="Normal 8 2 3 4 2 3 2 5" xfId="44685" xr:uid="{00000000-0005-0000-0000-000030BB0000}"/>
    <cellStyle name="Normal 8 2 3 4 2 3 2 6" xfId="44686" xr:uid="{00000000-0005-0000-0000-000031BB0000}"/>
    <cellStyle name="Normal 8 2 3 4 2 3 2 7" xfId="44687" xr:uid="{00000000-0005-0000-0000-000032BB0000}"/>
    <cellStyle name="Normal 8 2 3 4 2 3 3" xfId="44688" xr:uid="{00000000-0005-0000-0000-000033BB0000}"/>
    <cellStyle name="Normal 8 2 3 4 2 3 4" xfId="44689" xr:uid="{00000000-0005-0000-0000-000034BB0000}"/>
    <cellStyle name="Normal 8 2 3 4 2 3 5" xfId="44690" xr:uid="{00000000-0005-0000-0000-000035BB0000}"/>
    <cellStyle name="Normal 8 2 3 4 2 3 6" xfId="44691" xr:uid="{00000000-0005-0000-0000-000036BB0000}"/>
    <cellStyle name="Normal 8 2 3 4 2 3 7" xfId="44692" xr:uid="{00000000-0005-0000-0000-000037BB0000}"/>
    <cellStyle name="Normal 8 2 3 4 2 3 8" xfId="44693" xr:uid="{00000000-0005-0000-0000-000038BB0000}"/>
    <cellStyle name="Normal 8 2 3 4 2 4" xfId="44694" xr:uid="{00000000-0005-0000-0000-000039BB0000}"/>
    <cellStyle name="Normal 8 2 3 4 2 4 2" xfId="44695" xr:uid="{00000000-0005-0000-0000-00003ABB0000}"/>
    <cellStyle name="Normal 8 2 3 4 2 4 3" xfId="44696" xr:uid="{00000000-0005-0000-0000-00003BBB0000}"/>
    <cellStyle name="Normal 8 2 3 4 2 4 4" xfId="44697" xr:uid="{00000000-0005-0000-0000-00003CBB0000}"/>
    <cellStyle name="Normal 8 2 3 4 2 4 5" xfId="44698" xr:uid="{00000000-0005-0000-0000-00003DBB0000}"/>
    <cellStyle name="Normal 8 2 3 4 2 4 6" xfId="44699" xr:uid="{00000000-0005-0000-0000-00003EBB0000}"/>
    <cellStyle name="Normal 8 2 3 4 2 4 7" xfId="44700" xr:uid="{00000000-0005-0000-0000-00003FBB0000}"/>
    <cellStyle name="Normal 8 2 3 4 2 5" xfId="44701" xr:uid="{00000000-0005-0000-0000-000040BB0000}"/>
    <cellStyle name="Normal 8 2 3 4 2 6" xfId="44702" xr:uid="{00000000-0005-0000-0000-000041BB0000}"/>
    <cellStyle name="Normal 8 2 3 4 2 7" xfId="44703" xr:uid="{00000000-0005-0000-0000-000042BB0000}"/>
    <cellStyle name="Normal 8 2 3 4 2 8" xfId="44704" xr:uid="{00000000-0005-0000-0000-000043BB0000}"/>
    <cellStyle name="Normal 8 2 3 4 2 9" xfId="44705" xr:uid="{00000000-0005-0000-0000-000044BB0000}"/>
    <cellStyle name="Normal 8 2 3 4 3" xfId="44706" xr:uid="{00000000-0005-0000-0000-000045BB0000}"/>
    <cellStyle name="Normal 8 2 3 4 3 2" xfId="44707" xr:uid="{00000000-0005-0000-0000-000046BB0000}"/>
    <cellStyle name="Normal 8 2 3 4 3 2 2" xfId="44708" xr:uid="{00000000-0005-0000-0000-000047BB0000}"/>
    <cellStyle name="Normal 8 2 3 4 3 2 2 2" xfId="44709" xr:uid="{00000000-0005-0000-0000-000048BB0000}"/>
    <cellStyle name="Normal 8 2 3 4 3 2 2 3" xfId="44710" xr:uid="{00000000-0005-0000-0000-000049BB0000}"/>
    <cellStyle name="Normal 8 2 3 4 3 2 2 4" xfId="44711" xr:uid="{00000000-0005-0000-0000-00004ABB0000}"/>
    <cellStyle name="Normal 8 2 3 4 3 2 2 5" xfId="44712" xr:uid="{00000000-0005-0000-0000-00004BBB0000}"/>
    <cellStyle name="Normal 8 2 3 4 3 2 2 6" xfId="44713" xr:uid="{00000000-0005-0000-0000-00004CBB0000}"/>
    <cellStyle name="Normal 8 2 3 4 3 2 2 7" xfId="44714" xr:uid="{00000000-0005-0000-0000-00004DBB0000}"/>
    <cellStyle name="Normal 8 2 3 4 3 2 3" xfId="44715" xr:uid="{00000000-0005-0000-0000-00004EBB0000}"/>
    <cellStyle name="Normal 8 2 3 4 3 2 4" xfId="44716" xr:uid="{00000000-0005-0000-0000-00004FBB0000}"/>
    <cellStyle name="Normal 8 2 3 4 3 2 5" xfId="44717" xr:uid="{00000000-0005-0000-0000-000050BB0000}"/>
    <cellStyle name="Normal 8 2 3 4 3 2 6" xfId="44718" xr:uid="{00000000-0005-0000-0000-000051BB0000}"/>
    <cellStyle name="Normal 8 2 3 4 3 2 7" xfId="44719" xr:uid="{00000000-0005-0000-0000-000052BB0000}"/>
    <cellStyle name="Normal 8 2 3 4 3 2 8" xfId="44720" xr:uid="{00000000-0005-0000-0000-000053BB0000}"/>
    <cellStyle name="Normal 8 2 3 4 3 3" xfId="44721" xr:uid="{00000000-0005-0000-0000-000054BB0000}"/>
    <cellStyle name="Normal 8 2 3 4 3 3 2" xfId="44722" xr:uid="{00000000-0005-0000-0000-000055BB0000}"/>
    <cellStyle name="Normal 8 2 3 4 3 3 3" xfId="44723" xr:uid="{00000000-0005-0000-0000-000056BB0000}"/>
    <cellStyle name="Normal 8 2 3 4 3 3 4" xfId="44724" xr:uid="{00000000-0005-0000-0000-000057BB0000}"/>
    <cellStyle name="Normal 8 2 3 4 3 3 5" xfId="44725" xr:uid="{00000000-0005-0000-0000-000058BB0000}"/>
    <cellStyle name="Normal 8 2 3 4 3 3 6" xfId="44726" xr:uid="{00000000-0005-0000-0000-000059BB0000}"/>
    <cellStyle name="Normal 8 2 3 4 3 3 7" xfId="44727" xr:uid="{00000000-0005-0000-0000-00005ABB0000}"/>
    <cellStyle name="Normal 8 2 3 4 3 4" xfId="44728" xr:uid="{00000000-0005-0000-0000-00005BBB0000}"/>
    <cellStyle name="Normal 8 2 3 4 3 5" xfId="44729" xr:uid="{00000000-0005-0000-0000-00005CBB0000}"/>
    <cellStyle name="Normal 8 2 3 4 3 6" xfId="44730" xr:uid="{00000000-0005-0000-0000-00005DBB0000}"/>
    <cellStyle name="Normal 8 2 3 4 3 7" xfId="44731" xr:uid="{00000000-0005-0000-0000-00005EBB0000}"/>
    <cellStyle name="Normal 8 2 3 4 3 8" xfId="44732" xr:uid="{00000000-0005-0000-0000-00005FBB0000}"/>
    <cellStyle name="Normal 8 2 3 4 3 9" xfId="44733" xr:uid="{00000000-0005-0000-0000-000060BB0000}"/>
    <cellStyle name="Normal 8 2 3 4 4" xfId="44734" xr:uid="{00000000-0005-0000-0000-000061BB0000}"/>
    <cellStyle name="Normal 8 2 3 4 4 2" xfId="44735" xr:uid="{00000000-0005-0000-0000-000062BB0000}"/>
    <cellStyle name="Normal 8 2 3 4 4 2 2" xfId="44736" xr:uid="{00000000-0005-0000-0000-000063BB0000}"/>
    <cellStyle name="Normal 8 2 3 4 4 2 3" xfId="44737" xr:uid="{00000000-0005-0000-0000-000064BB0000}"/>
    <cellStyle name="Normal 8 2 3 4 4 2 4" xfId="44738" xr:uid="{00000000-0005-0000-0000-000065BB0000}"/>
    <cellStyle name="Normal 8 2 3 4 4 2 5" xfId="44739" xr:uid="{00000000-0005-0000-0000-000066BB0000}"/>
    <cellStyle name="Normal 8 2 3 4 4 2 6" xfId="44740" xr:uid="{00000000-0005-0000-0000-000067BB0000}"/>
    <cellStyle name="Normal 8 2 3 4 4 2 7" xfId="44741" xr:uid="{00000000-0005-0000-0000-000068BB0000}"/>
    <cellStyle name="Normal 8 2 3 4 4 3" xfId="44742" xr:uid="{00000000-0005-0000-0000-000069BB0000}"/>
    <cellStyle name="Normal 8 2 3 4 4 4" xfId="44743" xr:uid="{00000000-0005-0000-0000-00006ABB0000}"/>
    <cellStyle name="Normal 8 2 3 4 4 5" xfId="44744" xr:uid="{00000000-0005-0000-0000-00006BBB0000}"/>
    <cellStyle name="Normal 8 2 3 4 4 6" xfId="44745" xr:uid="{00000000-0005-0000-0000-00006CBB0000}"/>
    <cellStyle name="Normal 8 2 3 4 4 7" xfId="44746" xr:uid="{00000000-0005-0000-0000-00006DBB0000}"/>
    <cellStyle name="Normal 8 2 3 4 4 8" xfId="44747" xr:uid="{00000000-0005-0000-0000-00006EBB0000}"/>
    <cellStyle name="Normal 8 2 3 4 5" xfId="44748" xr:uid="{00000000-0005-0000-0000-00006FBB0000}"/>
    <cellStyle name="Normal 8 2 3 4 5 2" xfId="44749" xr:uid="{00000000-0005-0000-0000-000070BB0000}"/>
    <cellStyle name="Normal 8 2 3 4 5 3" xfId="44750" xr:uid="{00000000-0005-0000-0000-000071BB0000}"/>
    <cellStyle name="Normal 8 2 3 4 5 4" xfId="44751" xr:uid="{00000000-0005-0000-0000-000072BB0000}"/>
    <cellStyle name="Normal 8 2 3 4 5 5" xfId="44752" xr:uid="{00000000-0005-0000-0000-000073BB0000}"/>
    <cellStyle name="Normal 8 2 3 4 5 6" xfId="44753" xr:uid="{00000000-0005-0000-0000-000074BB0000}"/>
    <cellStyle name="Normal 8 2 3 4 5 7" xfId="44754" xr:uid="{00000000-0005-0000-0000-000075BB0000}"/>
    <cellStyle name="Normal 8 2 3 4 6" xfId="44755" xr:uid="{00000000-0005-0000-0000-000076BB0000}"/>
    <cellStyle name="Normal 8 2 3 4 7" xfId="44756" xr:uid="{00000000-0005-0000-0000-000077BB0000}"/>
    <cellStyle name="Normal 8 2 3 4 8" xfId="44757" xr:uid="{00000000-0005-0000-0000-000078BB0000}"/>
    <cellStyle name="Normal 8 2 3 4 9" xfId="44758" xr:uid="{00000000-0005-0000-0000-000079BB0000}"/>
    <cellStyle name="Normal 8 2 3 5" xfId="44759" xr:uid="{00000000-0005-0000-0000-00007ABB0000}"/>
    <cellStyle name="Normal 8 2 3 5 10" xfId="44760" xr:uid="{00000000-0005-0000-0000-00007BBB0000}"/>
    <cellStyle name="Normal 8 2 3 5 11" xfId="44761" xr:uid="{00000000-0005-0000-0000-00007CBB0000}"/>
    <cellStyle name="Normal 8 2 3 5 2" xfId="44762" xr:uid="{00000000-0005-0000-0000-00007DBB0000}"/>
    <cellStyle name="Normal 8 2 3 5 2 10" xfId="44763" xr:uid="{00000000-0005-0000-0000-00007EBB0000}"/>
    <cellStyle name="Normal 8 2 3 5 2 2" xfId="44764" xr:uid="{00000000-0005-0000-0000-00007FBB0000}"/>
    <cellStyle name="Normal 8 2 3 5 2 2 2" xfId="44765" xr:uid="{00000000-0005-0000-0000-000080BB0000}"/>
    <cellStyle name="Normal 8 2 3 5 2 2 2 2" xfId="44766" xr:uid="{00000000-0005-0000-0000-000081BB0000}"/>
    <cellStyle name="Normal 8 2 3 5 2 2 2 3" xfId="44767" xr:uid="{00000000-0005-0000-0000-000082BB0000}"/>
    <cellStyle name="Normal 8 2 3 5 2 2 2 4" xfId="44768" xr:uid="{00000000-0005-0000-0000-000083BB0000}"/>
    <cellStyle name="Normal 8 2 3 5 2 2 2 5" xfId="44769" xr:uid="{00000000-0005-0000-0000-000084BB0000}"/>
    <cellStyle name="Normal 8 2 3 5 2 2 2 6" xfId="44770" xr:uid="{00000000-0005-0000-0000-000085BB0000}"/>
    <cellStyle name="Normal 8 2 3 5 2 2 2 7" xfId="44771" xr:uid="{00000000-0005-0000-0000-000086BB0000}"/>
    <cellStyle name="Normal 8 2 3 5 2 2 3" xfId="44772" xr:uid="{00000000-0005-0000-0000-000087BB0000}"/>
    <cellStyle name="Normal 8 2 3 5 2 2 4" xfId="44773" xr:uid="{00000000-0005-0000-0000-000088BB0000}"/>
    <cellStyle name="Normal 8 2 3 5 2 2 5" xfId="44774" xr:uid="{00000000-0005-0000-0000-000089BB0000}"/>
    <cellStyle name="Normal 8 2 3 5 2 2 6" xfId="44775" xr:uid="{00000000-0005-0000-0000-00008ABB0000}"/>
    <cellStyle name="Normal 8 2 3 5 2 2 7" xfId="44776" xr:uid="{00000000-0005-0000-0000-00008BBB0000}"/>
    <cellStyle name="Normal 8 2 3 5 2 2 8" xfId="44777" xr:uid="{00000000-0005-0000-0000-00008CBB0000}"/>
    <cellStyle name="Normal 8 2 3 5 2 3" xfId="44778" xr:uid="{00000000-0005-0000-0000-00008DBB0000}"/>
    <cellStyle name="Normal 8 2 3 5 2 3 2" xfId="44779" xr:uid="{00000000-0005-0000-0000-00008EBB0000}"/>
    <cellStyle name="Normal 8 2 3 5 2 3 2 2" xfId="44780" xr:uid="{00000000-0005-0000-0000-00008FBB0000}"/>
    <cellStyle name="Normal 8 2 3 5 2 3 2 3" xfId="44781" xr:uid="{00000000-0005-0000-0000-000090BB0000}"/>
    <cellStyle name="Normal 8 2 3 5 2 3 2 4" xfId="44782" xr:uid="{00000000-0005-0000-0000-000091BB0000}"/>
    <cellStyle name="Normal 8 2 3 5 2 3 2 5" xfId="44783" xr:uid="{00000000-0005-0000-0000-000092BB0000}"/>
    <cellStyle name="Normal 8 2 3 5 2 3 2 6" xfId="44784" xr:uid="{00000000-0005-0000-0000-000093BB0000}"/>
    <cellStyle name="Normal 8 2 3 5 2 3 2 7" xfId="44785" xr:uid="{00000000-0005-0000-0000-000094BB0000}"/>
    <cellStyle name="Normal 8 2 3 5 2 3 3" xfId="44786" xr:uid="{00000000-0005-0000-0000-000095BB0000}"/>
    <cellStyle name="Normal 8 2 3 5 2 3 4" xfId="44787" xr:uid="{00000000-0005-0000-0000-000096BB0000}"/>
    <cellStyle name="Normal 8 2 3 5 2 3 5" xfId="44788" xr:uid="{00000000-0005-0000-0000-000097BB0000}"/>
    <cellStyle name="Normal 8 2 3 5 2 3 6" xfId="44789" xr:uid="{00000000-0005-0000-0000-000098BB0000}"/>
    <cellStyle name="Normal 8 2 3 5 2 3 7" xfId="44790" xr:uid="{00000000-0005-0000-0000-000099BB0000}"/>
    <cellStyle name="Normal 8 2 3 5 2 3 8" xfId="44791" xr:uid="{00000000-0005-0000-0000-00009ABB0000}"/>
    <cellStyle name="Normal 8 2 3 5 2 4" xfId="44792" xr:uid="{00000000-0005-0000-0000-00009BBB0000}"/>
    <cellStyle name="Normal 8 2 3 5 2 4 2" xfId="44793" xr:uid="{00000000-0005-0000-0000-00009CBB0000}"/>
    <cellStyle name="Normal 8 2 3 5 2 4 3" xfId="44794" xr:uid="{00000000-0005-0000-0000-00009DBB0000}"/>
    <cellStyle name="Normal 8 2 3 5 2 4 4" xfId="44795" xr:uid="{00000000-0005-0000-0000-00009EBB0000}"/>
    <cellStyle name="Normal 8 2 3 5 2 4 5" xfId="44796" xr:uid="{00000000-0005-0000-0000-00009FBB0000}"/>
    <cellStyle name="Normal 8 2 3 5 2 4 6" xfId="44797" xr:uid="{00000000-0005-0000-0000-0000A0BB0000}"/>
    <cellStyle name="Normal 8 2 3 5 2 4 7" xfId="44798" xr:uid="{00000000-0005-0000-0000-0000A1BB0000}"/>
    <cellStyle name="Normal 8 2 3 5 2 5" xfId="44799" xr:uid="{00000000-0005-0000-0000-0000A2BB0000}"/>
    <cellStyle name="Normal 8 2 3 5 2 6" xfId="44800" xr:uid="{00000000-0005-0000-0000-0000A3BB0000}"/>
    <cellStyle name="Normal 8 2 3 5 2 7" xfId="44801" xr:uid="{00000000-0005-0000-0000-0000A4BB0000}"/>
    <cellStyle name="Normal 8 2 3 5 2 8" xfId="44802" xr:uid="{00000000-0005-0000-0000-0000A5BB0000}"/>
    <cellStyle name="Normal 8 2 3 5 2 9" xfId="44803" xr:uid="{00000000-0005-0000-0000-0000A6BB0000}"/>
    <cellStyle name="Normal 8 2 3 5 3" xfId="44804" xr:uid="{00000000-0005-0000-0000-0000A7BB0000}"/>
    <cellStyle name="Normal 8 2 3 5 3 2" xfId="44805" xr:uid="{00000000-0005-0000-0000-0000A8BB0000}"/>
    <cellStyle name="Normal 8 2 3 5 3 2 2" xfId="44806" xr:uid="{00000000-0005-0000-0000-0000A9BB0000}"/>
    <cellStyle name="Normal 8 2 3 5 3 2 2 2" xfId="44807" xr:uid="{00000000-0005-0000-0000-0000AABB0000}"/>
    <cellStyle name="Normal 8 2 3 5 3 2 2 3" xfId="44808" xr:uid="{00000000-0005-0000-0000-0000ABBB0000}"/>
    <cellStyle name="Normal 8 2 3 5 3 2 2 4" xfId="44809" xr:uid="{00000000-0005-0000-0000-0000ACBB0000}"/>
    <cellStyle name="Normal 8 2 3 5 3 2 2 5" xfId="44810" xr:uid="{00000000-0005-0000-0000-0000ADBB0000}"/>
    <cellStyle name="Normal 8 2 3 5 3 2 2 6" xfId="44811" xr:uid="{00000000-0005-0000-0000-0000AEBB0000}"/>
    <cellStyle name="Normal 8 2 3 5 3 2 2 7" xfId="44812" xr:uid="{00000000-0005-0000-0000-0000AFBB0000}"/>
    <cellStyle name="Normal 8 2 3 5 3 2 3" xfId="44813" xr:uid="{00000000-0005-0000-0000-0000B0BB0000}"/>
    <cellStyle name="Normal 8 2 3 5 3 2 4" xfId="44814" xr:uid="{00000000-0005-0000-0000-0000B1BB0000}"/>
    <cellStyle name="Normal 8 2 3 5 3 2 5" xfId="44815" xr:uid="{00000000-0005-0000-0000-0000B2BB0000}"/>
    <cellStyle name="Normal 8 2 3 5 3 2 6" xfId="44816" xr:uid="{00000000-0005-0000-0000-0000B3BB0000}"/>
    <cellStyle name="Normal 8 2 3 5 3 2 7" xfId="44817" xr:uid="{00000000-0005-0000-0000-0000B4BB0000}"/>
    <cellStyle name="Normal 8 2 3 5 3 2 8" xfId="44818" xr:uid="{00000000-0005-0000-0000-0000B5BB0000}"/>
    <cellStyle name="Normal 8 2 3 5 3 3" xfId="44819" xr:uid="{00000000-0005-0000-0000-0000B6BB0000}"/>
    <cellStyle name="Normal 8 2 3 5 3 3 2" xfId="44820" xr:uid="{00000000-0005-0000-0000-0000B7BB0000}"/>
    <cellStyle name="Normal 8 2 3 5 3 3 3" xfId="44821" xr:uid="{00000000-0005-0000-0000-0000B8BB0000}"/>
    <cellStyle name="Normal 8 2 3 5 3 3 4" xfId="44822" xr:uid="{00000000-0005-0000-0000-0000B9BB0000}"/>
    <cellStyle name="Normal 8 2 3 5 3 3 5" xfId="44823" xr:uid="{00000000-0005-0000-0000-0000BABB0000}"/>
    <cellStyle name="Normal 8 2 3 5 3 3 6" xfId="44824" xr:uid="{00000000-0005-0000-0000-0000BBBB0000}"/>
    <cellStyle name="Normal 8 2 3 5 3 3 7" xfId="44825" xr:uid="{00000000-0005-0000-0000-0000BCBB0000}"/>
    <cellStyle name="Normal 8 2 3 5 3 4" xfId="44826" xr:uid="{00000000-0005-0000-0000-0000BDBB0000}"/>
    <cellStyle name="Normal 8 2 3 5 3 5" xfId="44827" xr:uid="{00000000-0005-0000-0000-0000BEBB0000}"/>
    <cellStyle name="Normal 8 2 3 5 3 6" xfId="44828" xr:uid="{00000000-0005-0000-0000-0000BFBB0000}"/>
    <cellStyle name="Normal 8 2 3 5 3 7" xfId="44829" xr:uid="{00000000-0005-0000-0000-0000C0BB0000}"/>
    <cellStyle name="Normal 8 2 3 5 3 8" xfId="44830" xr:uid="{00000000-0005-0000-0000-0000C1BB0000}"/>
    <cellStyle name="Normal 8 2 3 5 3 9" xfId="44831" xr:uid="{00000000-0005-0000-0000-0000C2BB0000}"/>
    <cellStyle name="Normal 8 2 3 5 4" xfId="44832" xr:uid="{00000000-0005-0000-0000-0000C3BB0000}"/>
    <cellStyle name="Normal 8 2 3 5 4 2" xfId="44833" xr:uid="{00000000-0005-0000-0000-0000C4BB0000}"/>
    <cellStyle name="Normal 8 2 3 5 4 2 2" xfId="44834" xr:uid="{00000000-0005-0000-0000-0000C5BB0000}"/>
    <cellStyle name="Normal 8 2 3 5 4 2 3" xfId="44835" xr:uid="{00000000-0005-0000-0000-0000C6BB0000}"/>
    <cellStyle name="Normal 8 2 3 5 4 2 4" xfId="44836" xr:uid="{00000000-0005-0000-0000-0000C7BB0000}"/>
    <cellStyle name="Normal 8 2 3 5 4 2 5" xfId="44837" xr:uid="{00000000-0005-0000-0000-0000C8BB0000}"/>
    <cellStyle name="Normal 8 2 3 5 4 2 6" xfId="44838" xr:uid="{00000000-0005-0000-0000-0000C9BB0000}"/>
    <cellStyle name="Normal 8 2 3 5 4 2 7" xfId="44839" xr:uid="{00000000-0005-0000-0000-0000CABB0000}"/>
    <cellStyle name="Normal 8 2 3 5 4 3" xfId="44840" xr:uid="{00000000-0005-0000-0000-0000CBBB0000}"/>
    <cellStyle name="Normal 8 2 3 5 4 4" xfId="44841" xr:uid="{00000000-0005-0000-0000-0000CCBB0000}"/>
    <cellStyle name="Normal 8 2 3 5 4 5" xfId="44842" xr:uid="{00000000-0005-0000-0000-0000CDBB0000}"/>
    <cellStyle name="Normal 8 2 3 5 4 6" xfId="44843" xr:uid="{00000000-0005-0000-0000-0000CEBB0000}"/>
    <cellStyle name="Normal 8 2 3 5 4 7" xfId="44844" xr:uid="{00000000-0005-0000-0000-0000CFBB0000}"/>
    <cellStyle name="Normal 8 2 3 5 4 8" xfId="44845" xr:uid="{00000000-0005-0000-0000-0000D0BB0000}"/>
    <cellStyle name="Normal 8 2 3 5 5" xfId="44846" xr:uid="{00000000-0005-0000-0000-0000D1BB0000}"/>
    <cellStyle name="Normal 8 2 3 5 5 2" xfId="44847" xr:uid="{00000000-0005-0000-0000-0000D2BB0000}"/>
    <cellStyle name="Normal 8 2 3 5 5 3" xfId="44848" xr:uid="{00000000-0005-0000-0000-0000D3BB0000}"/>
    <cellStyle name="Normal 8 2 3 5 5 4" xfId="44849" xr:uid="{00000000-0005-0000-0000-0000D4BB0000}"/>
    <cellStyle name="Normal 8 2 3 5 5 5" xfId="44850" xr:uid="{00000000-0005-0000-0000-0000D5BB0000}"/>
    <cellStyle name="Normal 8 2 3 5 5 6" xfId="44851" xr:uid="{00000000-0005-0000-0000-0000D6BB0000}"/>
    <cellStyle name="Normal 8 2 3 5 5 7" xfId="44852" xr:uid="{00000000-0005-0000-0000-0000D7BB0000}"/>
    <cellStyle name="Normal 8 2 3 5 6" xfId="44853" xr:uid="{00000000-0005-0000-0000-0000D8BB0000}"/>
    <cellStyle name="Normal 8 2 3 5 7" xfId="44854" xr:uid="{00000000-0005-0000-0000-0000D9BB0000}"/>
    <cellStyle name="Normal 8 2 3 5 8" xfId="44855" xr:uid="{00000000-0005-0000-0000-0000DABB0000}"/>
    <cellStyle name="Normal 8 2 3 5 9" xfId="44856" xr:uid="{00000000-0005-0000-0000-0000DBBB0000}"/>
    <cellStyle name="Normal 8 2 3 6" xfId="44857" xr:uid="{00000000-0005-0000-0000-0000DCBB0000}"/>
    <cellStyle name="Normal 8 2 3 6 10" xfId="44858" xr:uid="{00000000-0005-0000-0000-0000DDBB0000}"/>
    <cellStyle name="Normal 8 2 3 6 2" xfId="44859" xr:uid="{00000000-0005-0000-0000-0000DEBB0000}"/>
    <cellStyle name="Normal 8 2 3 6 2 2" xfId="44860" xr:uid="{00000000-0005-0000-0000-0000DFBB0000}"/>
    <cellStyle name="Normal 8 2 3 6 2 2 2" xfId="44861" xr:uid="{00000000-0005-0000-0000-0000E0BB0000}"/>
    <cellStyle name="Normal 8 2 3 6 2 2 2 2" xfId="44862" xr:uid="{00000000-0005-0000-0000-0000E1BB0000}"/>
    <cellStyle name="Normal 8 2 3 6 2 2 2 3" xfId="44863" xr:uid="{00000000-0005-0000-0000-0000E2BB0000}"/>
    <cellStyle name="Normal 8 2 3 6 2 2 2 4" xfId="44864" xr:uid="{00000000-0005-0000-0000-0000E3BB0000}"/>
    <cellStyle name="Normal 8 2 3 6 2 2 2 5" xfId="44865" xr:uid="{00000000-0005-0000-0000-0000E4BB0000}"/>
    <cellStyle name="Normal 8 2 3 6 2 2 2 6" xfId="44866" xr:uid="{00000000-0005-0000-0000-0000E5BB0000}"/>
    <cellStyle name="Normal 8 2 3 6 2 2 2 7" xfId="44867" xr:uid="{00000000-0005-0000-0000-0000E6BB0000}"/>
    <cellStyle name="Normal 8 2 3 6 2 2 3" xfId="44868" xr:uid="{00000000-0005-0000-0000-0000E7BB0000}"/>
    <cellStyle name="Normal 8 2 3 6 2 2 4" xfId="44869" xr:uid="{00000000-0005-0000-0000-0000E8BB0000}"/>
    <cellStyle name="Normal 8 2 3 6 2 2 5" xfId="44870" xr:uid="{00000000-0005-0000-0000-0000E9BB0000}"/>
    <cellStyle name="Normal 8 2 3 6 2 2 6" xfId="44871" xr:uid="{00000000-0005-0000-0000-0000EABB0000}"/>
    <cellStyle name="Normal 8 2 3 6 2 2 7" xfId="44872" xr:uid="{00000000-0005-0000-0000-0000EBBB0000}"/>
    <cellStyle name="Normal 8 2 3 6 2 2 8" xfId="44873" xr:uid="{00000000-0005-0000-0000-0000ECBB0000}"/>
    <cellStyle name="Normal 8 2 3 6 2 3" xfId="44874" xr:uid="{00000000-0005-0000-0000-0000EDBB0000}"/>
    <cellStyle name="Normal 8 2 3 6 2 3 2" xfId="44875" xr:uid="{00000000-0005-0000-0000-0000EEBB0000}"/>
    <cellStyle name="Normal 8 2 3 6 2 3 3" xfId="44876" xr:uid="{00000000-0005-0000-0000-0000EFBB0000}"/>
    <cellStyle name="Normal 8 2 3 6 2 3 4" xfId="44877" xr:uid="{00000000-0005-0000-0000-0000F0BB0000}"/>
    <cellStyle name="Normal 8 2 3 6 2 3 5" xfId="44878" xr:uid="{00000000-0005-0000-0000-0000F1BB0000}"/>
    <cellStyle name="Normal 8 2 3 6 2 3 6" xfId="44879" xr:uid="{00000000-0005-0000-0000-0000F2BB0000}"/>
    <cellStyle name="Normal 8 2 3 6 2 3 7" xfId="44880" xr:uid="{00000000-0005-0000-0000-0000F3BB0000}"/>
    <cellStyle name="Normal 8 2 3 6 2 4" xfId="44881" xr:uid="{00000000-0005-0000-0000-0000F4BB0000}"/>
    <cellStyle name="Normal 8 2 3 6 2 5" xfId="44882" xr:uid="{00000000-0005-0000-0000-0000F5BB0000}"/>
    <cellStyle name="Normal 8 2 3 6 2 6" xfId="44883" xr:uid="{00000000-0005-0000-0000-0000F6BB0000}"/>
    <cellStyle name="Normal 8 2 3 6 2 7" xfId="44884" xr:uid="{00000000-0005-0000-0000-0000F7BB0000}"/>
    <cellStyle name="Normal 8 2 3 6 2 8" xfId="44885" xr:uid="{00000000-0005-0000-0000-0000F8BB0000}"/>
    <cellStyle name="Normal 8 2 3 6 2 9" xfId="44886" xr:uid="{00000000-0005-0000-0000-0000F9BB0000}"/>
    <cellStyle name="Normal 8 2 3 6 3" xfId="44887" xr:uid="{00000000-0005-0000-0000-0000FABB0000}"/>
    <cellStyle name="Normal 8 2 3 6 3 2" xfId="44888" xr:uid="{00000000-0005-0000-0000-0000FBBB0000}"/>
    <cellStyle name="Normal 8 2 3 6 3 2 2" xfId="44889" xr:uid="{00000000-0005-0000-0000-0000FCBB0000}"/>
    <cellStyle name="Normal 8 2 3 6 3 2 3" xfId="44890" xr:uid="{00000000-0005-0000-0000-0000FDBB0000}"/>
    <cellStyle name="Normal 8 2 3 6 3 2 4" xfId="44891" xr:uid="{00000000-0005-0000-0000-0000FEBB0000}"/>
    <cellStyle name="Normal 8 2 3 6 3 2 5" xfId="44892" xr:uid="{00000000-0005-0000-0000-0000FFBB0000}"/>
    <cellStyle name="Normal 8 2 3 6 3 2 6" xfId="44893" xr:uid="{00000000-0005-0000-0000-000000BC0000}"/>
    <cellStyle name="Normal 8 2 3 6 3 2 7" xfId="44894" xr:uid="{00000000-0005-0000-0000-000001BC0000}"/>
    <cellStyle name="Normal 8 2 3 6 3 3" xfId="44895" xr:uid="{00000000-0005-0000-0000-000002BC0000}"/>
    <cellStyle name="Normal 8 2 3 6 3 4" xfId="44896" xr:uid="{00000000-0005-0000-0000-000003BC0000}"/>
    <cellStyle name="Normal 8 2 3 6 3 5" xfId="44897" xr:uid="{00000000-0005-0000-0000-000004BC0000}"/>
    <cellStyle name="Normal 8 2 3 6 3 6" xfId="44898" xr:uid="{00000000-0005-0000-0000-000005BC0000}"/>
    <cellStyle name="Normal 8 2 3 6 3 7" xfId="44899" xr:uid="{00000000-0005-0000-0000-000006BC0000}"/>
    <cellStyle name="Normal 8 2 3 6 3 8" xfId="44900" xr:uid="{00000000-0005-0000-0000-000007BC0000}"/>
    <cellStyle name="Normal 8 2 3 6 4" xfId="44901" xr:uid="{00000000-0005-0000-0000-000008BC0000}"/>
    <cellStyle name="Normal 8 2 3 6 4 2" xfId="44902" xr:uid="{00000000-0005-0000-0000-000009BC0000}"/>
    <cellStyle name="Normal 8 2 3 6 4 3" xfId="44903" xr:uid="{00000000-0005-0000-0000-00000ABC0000}"/>
    <cellStyle name="Normal 8 2 3 6 4 4" xfId="44904" xr:uid="{00000000-0005-0000-0000-00000BBC0000}"/>
    <cellStyle name="Normal 8 2 3 6 4 5" xfId="44905" xr:uid="{00000000-0005-0000-0000-00000CBC0000}"/>
    <cellStyle name="Normal 8 2 3 6 4 6" xfId="44906" xr:uid="{00000000-0005-0000-0000-00000DBC0000}"/>
    <cellStyle name="Normal 8 2 3 6 4 7" xfId="44907" xr:uid="{00000000-0005-0000-0000-00000EBC0000}"/>
    <cellStyle name="Normal 8 2 3 6 5" xfId="44908" xr:uid="{00000000-0005-0000-0000-00000FBC0000}"/>
    <cellStyle name="Normal 8 2 3 6 6" xfId="44909" xr:uid="{00000000-0005-0000-0000-000010BC0000}"/>
    <cellStyle name="Normal 8 2 3 6 7" xfId="44910" xr:uid="{00000000-0005-0000-0000-000011BC0000}"/>
    <cellStyle name="Normal 8 2 3 6 8" xfId="44911" xr:uid="{00000000-0005-0000-0000-000012BC0000}"/>
    <cellStyle name="Normal 8 2 3 6 9" xfId="44912" xr:uid="{00000000-0005-0000-0000-000013BC0000}"/>
    <cellStyle name="Normal 8 2 3 7" xfId="44913" xr:uid="{00000000-0005-0000-0000-000014BC0000}"/>
    <cellStyle name="Normal 8 2 3 7 2" xfId="44914" xr:uid="{00000000-0005-0000-0000-000015BC0000}"/>
    <cellStyle name="Normal 8 2 3 7 2 2" xfId="44915" xr:uid="{00000000-0005-0000-0000-000016BC0000}"/>
    <cellStyle name="Normal 8 2 3 7 2 2 2" xfId="44916" xr:uid="{00000000-0005-0000-0000-000017BC0000}"/>
    <cellStyle name="Normal 8 2 3 7 2 2 3" xfId="44917" xr:uid="{00000000-0005-0000-0000-000018BC0000}"/>
    <cellStyle name="Normal 8 2 3 7 2 2 4" xfId="44918" xr:uid="{00000000-0005-0000-0000-000019BC0000}"/>
    <cellStyle name="Normal 8 2 3 7 2 2 5" xfId="44919" xr:uid="{00000000-0005-0000-0000-00001ABC0000}"/>
    <cellStyle name="Normal 8 2 3 7 2 2 6" xfId="44920" xr:uid="{00000000-0005-0000-0000-00001BBC0000}"/>
    <cellStyle name="Normal 8 2 3 7 2 2 7" xfId="44921" xr:uid="{00000000-0005-0000-0000-00001CBC0000}"/>
    <cellStyle name="Normal 8 2 3 7 2 3" xfId="44922" xr:uid="{00000000-0005-0000-0000-00001DBC0000}"/>
    <cellStyle name="Normal 8 2 3 7 2 4" xfId="44923" xr:uid="{00000000-0005-0000-0000-00001EBC0000}"/>
    <cellStyle name="Normal 8 2 3 7 2 5" xfId="44924" xr:uid="{00000000-0005-0000-0000-00001FBC0000}"/>
    <cellStyle name="Normal 8 2 3 7 2 6" xfId="44925" xr:uid="{00000000-0005-0000-0000-000020BC0000}"/>
    <cellStyle name="Normal 8 2 3 7 2 7" xfId="44926" xr:uid="{00000000-0005-0000-0000-000021BC0000}"/>
    <cellStyle name="Normal 8 2 3 7 2 8" xfId="44927" xr:uid="{00000000-0005-0000-0000-000022BC0000}"/>
    <cellStyle name="Normal 8 2 3 7 3" xfId="44928" xr:uid="{00000000-0005-0000-0000-000023BC0000}"/>
    <cellStyle name="Normal 8 2 3 7 3 2" xfId="44929" xr:uid="{00000000-0005-0000-0000-000024BC0000}"/>
    <cellStyle name="Normal 8 2 3 7 3 3" xfId="44930" xr:uid="{00000000-0005-0000-0000-000025BC0000}"/>
    <cellStyle name="Normal 8 2 3 7 3 4" xfId="44931" xr:uid="{00000000-0005-0000-0000-000026BC0000}"/>
    <cellStyle name="Normal 8 2 3 7 3 5" xfId="44932" xr:uid="{00000000-0005-0000-0000-000027BC0000}"/>
    <cellStyle name="Normal 8 2 3 7 3 6" xfId="44933" xr:uid="{00000000-0005-0000-0000-000028BC0000}"/>
    <cellStyle name="Normal 8 2 3 7 3 7" xfId="44934" xr:uid="{00000000-0005-0000-0000-000029BC0000}"/>
    <cellStyle name="Normal 8 2 3 7 4" xfId="44935" xr:uid="{00000000-0005-0000-0000-00002ABC0000}"/>
    <cellStyle name="Normal 8 2 3 7 5" xfId="44936" xr:uid="{00000000-0005-0000-0000-00002BBC0000}"/>
    <cellStyle name="Normal 8 2 3 7 6" xfId="44937" xr:uid="{00000000-0005-0000-0000-00002CBC0000}"/>
    <cellStyle name="Normal 8 2 3 7 7" xfId="44938" xr:uid="{00000000-0005-0000-0000-00002DBC0000}"/>
    <cellStyle name="Normal 8 2 3 7 8" xfId="44939" xr:uid="{00000000-0005-0000-0000-00002EBC0000}"/>
    <cellStyle name="Normal 8 2 3 7 9" xfId="44940" xr:uid="{00000000-0005-0000-0000-00002FBC0000}"/>
    <cellStyle name="Normal 8 2 3 8" xfId="44941" xr:uid="{00000000-0005-0000-0000-000030BC0000}"/>
    <cellStyle name="Normal 8 2 3 8 2" xfId="44942" xr:uid="{00000000-0005-0000-0000-000031BC0000}"/>
    <cellStyle name="Normal 8 2 3 8 2 2" xfId="44943" xr:uid="{00000000-0005-0000-0000-000032BC0000}"/>
    <cellStyle name="Normal 8 2 3 8 2 3" xfId="44944" xr:uid="{00000000-0005-0000-0000-000033BC0000}"/>
    <cellStyle name="Normal 8 2 3 8 2 4" xfId="44945" xr:uid="{00000000-0005-0000-0000-000034BC0000}"/>
    <cellStyle name="Normal 8 2 3 8 2 5" xfId="44946" xr:uid="{00000000-0005-0000-0000-000035BC0000}"/>
    <cellStyle name="Normal 8 2 3 8 2 6" xfId="44947" xr:uid="{00000000-0005-0000-0000-000036BC0000}"/>
    <cellStyle name="Normal 8 2 3 8 2 7" xfId="44948" xr:uid="{00000000-0005-0000-0000-000037BC0000}"/>
    <cellStyle name="Normal 8 2 3 8 3" xfId="44949" xr:uid="{00000000-0005-0000-0000-000038BC0000}"/>
    <cellStyle name="Normal 8 2 3 8 4" xfId="44950" xr:uid="{00000000-0005-0000-0000-000039BC0000}"/>
    <cellStyle name="Normal 8 2 3 8 5" xfId="44951" xr:uid="{00000000-0005-0000-0000-00003ABC0000}"/>
    <cellStyle name="Normal 8 2 3 8 6" xfId="44952" xr:uid="{00000000-0005-0000-0000-00003BBC0000}"/>
    <cellStyle name="Normal 8 2 3 8 7" xfId="44953" xr:uid="{00000000-0005-0000-0000-00003CBC0000}"/>
    <cellStyle name="Normal 8 2 3 8 8" xfId="44954" xr:uid="{00000000-0005-0000-0000-00003DBC0000}"/>
    <cellStyle name="Normal 8 2 3 9" xfId="44955" xr:uid="{00000000-0005-0000-0000-00003EBC0000}"/>
    <cellStyle name="Normal 8 2 3 9 2" xfId="44956" xr:uid="{00000000-0005-0000-0000-00003FBC0000}"/>
    <cellStyle name="Normal 8 2 3 9 3" xfId="44957" xr:uid="{00000000-0005-0000-0000-000040BC0000}"/>
    <cellStyle name="Normal 8 2 3 9 4" xfId="44958" xr:uid="{00000000-0005-0000-0000-000041BC0000}"/>
    <cellStyle name="Normal 8 2 3 9 5" xfId="44959" xr:uid="{00000000-0005-0000-0000-000042BC0000}"/>
    <cellStyle name="Normal 8 2 3 9 6" xfId="44960" xr:uid="{00000000-0005-0000-0000-000043BC0000}"/>
    <cellStyle name="Normal 8 2 3 9 7" xfId="44961" xr:uid="{00000000-0005-0000-0000-000044BC0000}"/>
    <cellStyle name="Normal 8 2 4" xfId="44962" xr:uid="{00000000-0005-0000-0000-000045BC0000}"/>
    <cellStyle name="Normal 8 2 4 10" xfId="44963" xr:uid="{00000000-0005-0000-0000-000046BC0000}"/>
    <cellStyle name="Normal 8 2 4 11" xfId="44964" xr:uid="{00000000-0005-0000-0000-000047BC0000}"/>
    <cellStyle name="Normal 8 2 4 12" xfId="44965" xr:uid="{00000000-0005-0000-0000-000048BC0000}"/>
    <cellStyle name="Normal 8 2 4 13" xfId="44966" xr:uid="{00000000-0005-0000-0000-000049BC0000}"/>
    <cellStyle name="Normal 8 2 4 14" xfId="44967" xr:uid="{00000000-0005-0000-0000-00004ABC0000}"/>
    <cellStyle name="Normal 8 2 4 15" xfId="44968" xr:uid="{00000000-0005-0000-0000-00004BBC0000}"/>
    <cellStyle name="Normal 8 2 4 16" xfId="44969" xr:uid="{00000000-0005-0000-0000-00004CBC0000}"/>
    <cellStyle name="Normal 8 2 4 17" xfId="58404" xr:uid="{00000000-0005-0000-0000-00004DBC0000}"/>
    <cellStyle name="Normal 8 2 4 2" xfId="44970" xr:uid="{00000000-0005-0000-0000-00004EBC0000}"/>
    <cellStyle name="Normal 8 2 4 2 10" xfId="44971" xr:uid="{00000000-0005-0000-0000-00004FBC0000}"/>
    <cellStyle name="Normal 8 2 4 2 11" xfId="44972" xr:uid="{00000000-0005-0000-0000-000050BC0000}"/>
    <cellStyle name="Normal 8 2 4 2 12" xfId="44973" xr:uid="{00000000-0005-0000-0000-000051BC0000}"/>
    <cellStyle name="Normal 8 2 4 2 2" xfId="44974" xr:uid="{00000000-0005-0000-0000-000052BC0000}"/>
    <cellStyle name="Normal 8 2 4 2 2 10" xfId="44975" xr:uid="{00000000-0005-0000-0000-000053BC0000}"/>
    <cellStyle name="Normal 8 2 4 2 2 11" xfId="44976" xr:uid="{00000000-0005-0000-0000-000054BC0000}"/>
    <cellStyle name="Normal 8 2 4 2 2 2" xfId="44977" xr:uid="{00000000-0005-0000-0000-000055BC0000}"/>
    <cellStyle name="Normal 8 2 4 2 2 2 10" xfId="44978" xr:uid="{00000000-0005-0000-0000-000056BC0000}"/>
    <cellStyle name="Normal 8 2 4 2 2 2 2" xfId="44979" xr:uid="{00000000-0005-0000-0000-000057BC0000}"/>
    <cellStyle name="Normal 8 2 4 2 2 2 2 2" xfId="44980" xr:uid="{00000000-0005-0000-0000-000058BC0000}"/>
    <cellStyle name="Normal 8 2 4 2 2 2 2 2 2" xfId="44981" xr:uid="{00000000-0005-0000-0000-000059BC0000}"/>
    <cellStyle name="Normal 8 2 4 2 2 2 2 2 3" xfId="44982" xr:uid="{00000000-0005-0000-0000-00005ABC0000}"/>
    <cellStyle name="Normal 8 2 4 2 2 2 2 2 4" xfId="44983" xr:uid="{00000000-0005-0000-0000-00005BBC0000}"/>
    <cellStyle name="Normal 8 2 4 2 2 2 2 2 5" xfId="44984" xr:uid="{00000000-0005-0000-0000-00005CBC0000}"/>
    <cellStyle name="Normal 8 2 4 2 2 2 2 2 6" xfId="44985" xr:uid="{00000000-0005-0000-0000-00005DBC0000}"/>
    <cellStyle name="Normal 8 2 4 2 2 2 2 2 7" xfId="44986" xr:uid="{00000000-0005-0000-0000-00005EBC0000}"/>
    <cellStyle name="Normal 8 2 4 2 2 2 2 3" xfId="44987" xr:uid="{00000000-0005-0000-0000-00005FBC0000}"/>
    <cellStyle name="Normal 8 2 4 2 2 2 2 4" xfId="44988" xr:uid="{00000000-0005-0000-0000-000060BC0000}"/>
    <cellStyle name="Normal 8 2 4 2 2 2 2 5" xfId="44989" xr:uid="{00000000-0005-0000-0000-000061BC0000}"/>
    <cellStyle name="Normal 8 2 4 2 2 2 2 6" xfId="44990" xr:uid="{00000000-0005-0000-0000-000062BC0000}"/>
    <cellStyle name="Normal 8 2 4 2 2 2 2 7" xfId="44991" xr:uid="{00000000-0005-0000-0000-000063BC0000}"/>
    <cellStyle name="Normal 8 2 4 2 2 2 2 8" xfId="44992" xr:uid="{00000000-0005-0000-0000-000064BC0000}"/>
    <cellStyle name="Normal 8 2 4 2 2 2 3" xfId="44993" xr:uid="{00000000-0005-0000-0000-000065BC0000}"/>
    <cellStyle name="Normal 8 2 4 2 2 2 3 2" xfId="44994" xr:uid="{00000000-0005-0000-0000-000066BC0000}"/>
    <cellStyle name="Normal 8 2 4 2 2 2 3 2 2" xfId="44995" xr:uid="{00000000-0005-0000-0000-000067BC0000}"/>
    <cellStyle name="Normal 8 2 4 2 2 2 3 2 3" xfId="44996" xr:uid="{00000000-0005-0000-0000-000068BC0000}"/>
    <cellStyle name="Normal 8 2 4 2 2 2 3 2 4" xfId="44997" xr:uid="{00000000-0005-0000-0000-000069BC0000}"/>
    <cellStyle name="Normal 8 2 4 2 2 2 3 2 5" xfId="44998" xr:uid="{00000000-0005-0000-0000-00006ABC0000}"/>
    <cellStyle name="Normal 8 2 4 2 2 2 3 2 6" xfId="44999" xr:uid="{00000000-0005-0000-0000-00006BBC0000}"/>
    <cellStyle name="Normal 8 2 4 2 2 2 3 2 7" xfId="45000" xr:uid="{00000000-0005-0000-0000-00006CBC0000}"/>
    <cellStyle name="Normal 8 2 4 2 2 2 3 3" xfId="45001" xr:uid="{00000000-0005-0000-0000-00006DBC0000}"/>
    <cellStyle name="Normal 8 2 4 2 2 2 3 4" xfId="45002" xr:uid="{00000000-0005-0000-0000-00006EBC0000}"/>
    <cellStyle name="Normal 8 2 4 2 2 2 3 5" xfId="45003" xr:uid="{00000000-0005-0000-0000-00006FBC0000}"/>
    <cellStyle name="Normal 8 2 4 2 2 2 3 6" xfId="45004" xr:uid="{00000000-0005-0000-0000-000070BC0000}"/>
    <cellStyle name="Normal 8 2 4 2 2 2 3 7" xfId="45005" xr:uid="{00000000-0005-0000-0000-000071BC0000}"/>
    <cellStyle name="Normal 8 2 4 2 2 2 3 8" xfId="45006" xr:uid="{00000000-0005-0000-0000-000072BC0000}"/>
    <cellStyle name="Normal 8 2 4 2 2 2 4" xfId="45007" xr:uid="{00000000-0005-0000-0000-000073BC0000}"/>
    <cellStyle name="Normal 8 2 4 2 2 2 4 2" xfId="45008" xr:uid="{00000000-0005-0000-0000-000074BC0000}"/>
    <cellStyle name="Normal 8 2 4 2 2 2 4 3" xfId="45009" xr:uid="{00000000-0005-0000-0000-000075BC0000}"/>
    <cellStyle name="Normal 8 2 4 2 2 2 4 4" xfId="45010" xr:uid="{00000000-0005-0000-0000-000076BC0000}"/>
    <cellStyle name="Normal 8 2 4 2 2 2 4 5" xfId="45011" xr:uid="{00000000-0005-0000-0000-000077BC0000}"/>
    <cellStyle name="Normal 8 2 4 2 2 2 4 6" xfId="45012" xr:uid="{00000000-0005-0000-0000-000078BC0000}"/>
    <cellStyle name="Normal 8 2 4 2 2 2 4 7" xfId="45013" xr:uid="{00000000-0005-0000-0000-000079BC0000}"/>
    <cellStyle name="Normal 8 2 4 2 2 2 5" xfId="45014" xr:uid="{00000000-0005-0000-0000-00007ABC0000}"/>
    <cellStyle name="Normal 8 2 4 2 2 2 6" xfId="45015" xr:uid="{00000000-0005-0000-0000-00007BBC0000}"/>
    <cellStyle name="Normal 8 2 4 2 2 2 7" xfId="45016" xr:uid="{00000000-0005-0000-0000-00007CBC0000}"/>
    <cellStyle name="Normal 8 2 4 2 2 2 8" xfId="45017" xr:uid="{00000000-0005-0000-0000-00007DBC0000}"/>
    <cellStyle name="Normal 8 2 4 2 2 2 9" xfId="45018" xr:uid="{00000000-0005-0000-0000-00007EBC0000}"/>
    <cellStyle name="Normal 8 2 4 2 2 3" xfId="45019" xr:uid="{00000000-0005-0000-0000-00007FBC0000}"/>
    <cellStyle name="Normal 8 2 4 2 2 3 2" xfId="45020" xr:uid="{00000000-0005-0000-0000-000080BC0000}"/>
    <cellStyle name="Normal 8 2 4 2 2 3 2 2" xfId="45021" xr:uid="{00000000-0005-0000-0000-000081BC0000}"/>
    <cellStyle name="Normal 8 2 4 2 2 3 2 2 2" xfId="45022" xr:uid="{00000000-0005-0000-0000-000082BC0000}"/>
    <cellStyle name="Normal 8 2 4 2 2 3 2 2 3" xfId="45023" xr:uid="{00000000-0005-0000-0000-000083BC0000}"/>
    <cellStyle name="Normal 8 2 4 2 2 3 2 2 4" xfId="45024" xr:uid="{00000000-0005-0000-0000-000084BC0000}"/>
    <cellStyle name="Normal 8 2 4 2 2 3 2 2 5" xfId="45025" xr:uid="{00000000-0005-0000-0000-000085BC0000}"/>
    <cellStyle name="Normal 8 2 4 2 2 3 2 2 6" xfId="45026" xr:uid="{00000000-0005-0000-0000-000086BC0000}"/>
    <cellStyle name="Normal 8 2 4 2 2 3 2 2 7" xfId="45027" xr:uid="{00000000-0005-0000-0000-000087BC0000}"/>
    <cellStyle name="Normal 8 2 4 2 2 3 2 3" xfId="45028" xr:uid="{00000000-0005-0000-0000-000088BC0000}"/>
    <cellStyle name="Normal 8 2 4 2 2 3 2 4" xfId="45029" xr:uid="{00000000-0005-0000-0000-000089BC0000}"/>
    <cellStyle name="Normal 8 2 4 2 2 3 2 5" xfId="45030" xr:uid="{00000000-0005-0000-0000-00008ABC0000}"/>
    <cellStyle name="Normal 8 2 4 2 2 3 2 6" xfId="45031" xr:uid="{00000000-0005-0000-0000-00008BBC0000}"/>
    <cellStyle name="Normal 8 2 4 2 2 3 2 7" xfId="45032" xr:uid="{00000000-0005-0000-0000-00008CBC0000}"/>
    <cellStyle name="Normal 8 2 4 2 2 3 2 8" xfId="45033" xr:uid="{00000000-0005-0000-0000-00008DBC0000}"/>
    <cellStyle name="Normal 8 2 4 2 2 3 3" xfId="45034" xr:uid="{00000000-0005-0000-0000-00008EBC0000}"/>
    <cellStyle name="Normal 8 2 4 2 2 3 3 2" xfId="45035" xr:uid="{00000000-0005-0000-0000-00008FBC0000}"/>
    <cellStyle name="Normal 8 2 4 2 2 3 3 3" xfId="45036" xr:uid="{00000000-0005-0000-0000-000090BC0000}"/>
    <cellStyle name="Normal 8 2 4 2 2 3 3 4" xfId="45037" xr:uid="{00000000-0005-0000-0000-000091BC0000}"/>
    <cellStyle name="Normal 8 2 4 2 2 3 3 5" xfId="45038" xr:uid="{00000000-0005-0000-0000-000092BC0000}"/>
    <cellStyle name="Normal 8 2 4 2 2 3 3 6" xfId="45039" xr:uid="{00000000-0005-0000-0000-000093BC0000}"/>
    <cellStyle name="Normal 8 2 4 2 2 3 3 7" xfId="45040" xr:uid="{00000000-0005-0000-0000-000094BC0000}"/>
    <cellStyle name="Normal 8 2 4 2 2 3 4" xfId="45041" xr:uid="{00000000-0005-0000-0000-000095BC0000}"/>
    <cellStyle name="Normal 8 2 4 2 2 3 5" xfId="45042" xr:uid="{00000000-0005-0000-0000-000096BC0000}"/>
    <cellStyle name="Normal 8 2 4 2 2 3 6" xfId="45043" xr:uid="{00000000-0005-0000-0000-000097BC0000}"/>
    <cellStyle name="Normal 8 2 4 2 2 3 7" xfId="45044" xr:uid="{00000000-0005-0000-0000-000098BC0000}"/>
    <cellStyle name="Normal 8 2 4 2 2 3 8" xfId="45045" xr:uid="{00000000-0005-0000-0000-000099BC0000}"/>
    <cellStyle name="Normal 8 2 4 2 2 3 9" xfId="45046" xr:uid="{00000000-0005-0000-0000-00009ABC0000}"/>
    <cellStyle name="Normal 8 2 4 2 2 4" xfId="45047" xr:uid="{00000000-0005-0000-0000-00009BBC0000}"/>
    <cellStyle name="Normal 8 2 4 2 2 4 2" xfId="45048" xr:uid="{00000000-0005-0000-0000-00009CBC0000}"/>
    <cellStyle name="Normal 8 2 4 2 2 4 2 2" xfId="45049" xr:uid="{00000000-0005-0000-0000-00009DBC0000}"/>
    <cellStyle name="Normal 8 2 4 2 2 4 2 3" xfId="45050" xr:uid="{00000000-0005-0000-0000-00009EBC0000}"/>
    <cellStyle name="Normal 8 2 4 2 2 4 2 4" xfId="45051" xr:uid="{00000000-0005-0000-0000-00009FBC0000}"/>
    <cellStyle name="Normal 8 2 4 2 2 4 2 5" xfId="45052" xr:uid="{00000000-0005-0000-0000-0000A0BC0000}"/>
    <cellStyle name="Normal 8 2 4 2 2 4 2 6" xfId="45053" xr:uid="{00000000-0005-0000-0000-0000A1BC0000}"/>
    <cellStyle name="Normal 8 2 4 2 2 4 2 7" xfId="45054" xr:uid="{00000000-0005-0000-0000-0000A2BC0000}"/>
    <cellStyle name="Normal 8 2 4 2 2 4 3" xfId="45055" xr:uid="{00000000-0005-0000-0000-0000A3BC0000}"/>
    <cellStyle name="Normal 8 2 4 2 2 4 4" xfId="45056" xr:uid="{00000000-0005-0000-0000-0000A4BC0000}"/>
    <cellStyle name="Normal 8 2 4 2 2 4 5" xfId="45057" xr:uid="{00000000-0005-0000-0000-0000A5BC0000}"/>
    <cellStyle name="Normal 8 2 4 2 2 4 6" xfId="45058" xr:uid="{00000000-0005-0000-0000-0000A6BC0000}"/>
    <cellStyle name="Normal 8 2 4 2 2 4 7" xfId="45059" xr:uid="{00000000-0005-0000-0000-0000A7BC0000}"/>
    <cellStyle name="Normal 8 2 4 2 2 4 8" xfId="45060" xr:uid="{00000000-0005-0000-0000-0000A8BC0000}"/>
    <cellStyle name="Normal 8 2 4 2 2 5" xfId="45061" xr:uid="{00000000-0005-0000-0000-0000A9BC0000}"/>
    <cellStyle name="Normal 8 2 4 2 2 5 2" xfId="45062" xr:uid="{00000000-0005-0000-0000-0000AABC0000}"/>
    <cellStyle name="Normal 8 2 4 2 2 5 3" xfId="45063" xr:uid="{00000000-0005-0000-0000-0000ABBC0000}"/>
    <cellStyle name="Normal 8 2 4 2 2 5 4" xfId="45064" xr:uid="{00000000-0005-0000-0000-0000ACBC0000}"/>
    <cellStyle name="Normal 8 2 4 2 2 5 5" xfId="45065" xr:uid="{00000000-0005-0000-0000-0000ADBC0000}"/>
    <cellStyle name="Normal 8 2 4 2 2 5 6" xfId="45066" xr:uid="{00000000-0005-0000-0000-0000AEBC0000}"/>
    <cellStyle name="Normal 8 2 4 2 2 5 7" xfId="45067" xr:uid="{00000000-0005-0000-0000-0000AFBC0000}"/>
    <cellStyle name="Normal 8 2 4 2 2 6" xfId="45068" xr:uid="{00000000-0005-0000-0000-0000B0BC0000}"/>
    <cellStyle name="Normal 8 2 4 2 2 7" xfId="45069" xr:uid="{00000000-0005-0000-0000-0000B1BC0000}"/>
    <cellStyle name="Normal 8 2 4 2 2 8" xfId="45070" xr:uid="{00000000-0005-0000-0000-0000B2BC0000}"/>
    <cellStyle name="Normal 8 2 4 2 2 9" xfId="45071" xr:uid="{00000000-0005-0000-0000-0000B3BC0000}"/>
    <cellStyle name="Normal 8 2 4 2 3" xfId="45072" xr:uid="{00000000-0005-0000-0000-0000B4BC0000}"/>
    <cellStyle name="Normal 8 2 4 2 3 10" xfId="45073" xr:uid="{00000000-0005-0000-0000-0000B5BC0000}"/>
    <cellStyle name="Normal 8 2 4 2 3 2" xfId="45074" xr:uid="{00000000-0005-0000-0000-0000B6BC0000}"/>
    <cellStyle name="Normal 8 2 4 2 3 2 2" xfId="45075" xr:uid="{00000000-0005-0000-0000-0000B7BC0000}"/>
    <cellStyle name="Normal 8 2 4 2 3 2 2 2" xfId="45076" xr:uid="{00000000-0005-0000-0000-0000B8BC0000}"/>
    <cellStyle name="Normal 8 2 4 2 3 2 2 3" xfId="45077" xr:uid="{00000000-0005-0000-0000-0000B9BC0000}"/>
    <cellStyle name="Normal 8 2 4 2 3 2 2 4" xfId="45078" xr:uid="{00000000-0005-0000-0000-0000BABC0000}"/>
    <cellStyle name="Normal 8 2 4 2 3 2 2 5" xfId="45079" xr:uid="{00000000-0005-0000-0000-0000BBBC0000}"/>
    <cellStyle name="Normal 8 2 4 2 3 2 2 6" xfId="45080" xr:uid="{00000000-0005-0000-0000-0000BCBC0000}"/>
    <cellStyle name="Normal 8 2 4 2 3 2 2 7" xfId="45081" xr:uid="{00000000-0005-0000-0000-0000BDBC0000}"/>
    <cellStyle name="Normal 8 2 4 2 3 2 3" xfId="45082" xr:uid="{00000000-0005-0000-0000-0000BEBC0000}"/>
    <cellStyle name="Normal 8 2 4 2 3 2 4" xfId="45083" xr:uid="{00000000-0005-0000-0000-0000BFBC0000}"/>
    <cellStyle name="Normal 8 2 4 2 3 2 5" xfId="45084" xr:uid="{00000000-0005-0000-0000-0000C0BC0000}"/>
    <cellStyle name="Normal 8 2 4 2 3 2 6" xfId="45085" xr:uid="{00000000-0005-0000-0000-0000C1BC0000}"/>
    <cellStyle name="Normal 8 2 4 2 3 2 7" xfId="45086" xr:uid="{00000000-0005-0000-0000-0000C2BC0000}"/>
    <cellStyle name="Normal 8 2 4 2 3 2 8" xfId="45087" xr:uid="{00000000-0005-0000-0000-0000C3BC0000}"/>
    <cellStyle name="Normal 8 2 4 2 3 3" xfId="45088" xr:uid="{00000000-0005-0000-0000-0000C4BC0000}"/>
    <cellStyle name="Normal 8 2 4 2 3 3 2" xfId="45089" xr:uid="{00000000-0005-0000-0000-0000C5BC0000}"/>
    <cellStyle name="Normal 8 2 4 2 3 3 2 2" xfId="45090" xr:uid="{00000000-0005-0000-0000-0000C6BC0000}"/>
    <cellStyle name="Normal 8 2 4 2 3 3 2 3" xfId="45091" xr:uid="{00000000-0005-0000-0000-0000C7BC0000}"/>
    <cellStyle name="Normal 8 2 4 2 3 3 2 4" xfId="45092" xr:uid="{00000000-0005-0000-0000-0000C8BC0000}"/>
    <cellStyle name="Normal 8 2 4 2 3 3 2 5" xfId="45093" xr:uid="{00000000-0005-0000-0000-0000C9BC0000}"/>
    <cellStyle name="Normal 8 2 4 2 3 3 2 6" xfId="45094" xr:uid="{00000000-0005-0000-0000-0000CABC0000}"/>
    <cellStyle name="Normal 8 2 4 2 3 3 2 7" xfId="45095" xr:uid="{00000000-0005-0000-0000-0000CBBC0000}"/>
    <cellStyle name="Normal 8 2 4 2 3 3 3" xfId="45096" xr:uid="{00000000-0005-0000-0000-0000CCBC0000}"/>
    <cellStyle name="Normal 8 2 4 2 3 3 4" xfId="45097" xr:uid="{00000000-0005-0000-0000-0000CDBC0000}"/>
    <cellStyle name="Normal 8 2 4 2 3 3 5" xfId="45098" xr:uid="{00000000-0005-0000-0000-0000CEBC0000}"/>
    <cellStyle name="Normal 8 2 4 2 3 3 6" xfId="45099" xr:uid="{00000000-0005-0000-0000-0000CFBC0000}"/>
    <cellStyle name="Normal 8 2 4 2 3 3 7" xfId="45100" xr:uid="{00000000-0005-0000-0000-0000D0BC0000}"/>
    <cellStyle name="Normal 8 2 4 2 3 3 8" xfId="45101" xr:uid="{00000000-0005-0000-0000-0000D1BC0000}"/>
    <cellStyle name="Normal 8 2 4 2 3 4" xfId="45102" xr:uid="{00000000-0005-0000-0000-0000D2BC0000}"/>
    <cellStyle name="Normal 8 2 4 2 3 4 2" xfId="45103" xr:uid="{00000000-0005-0000-0000-0000D3BC0000}"/>
    <cellStyle name="Normal 8 2 4 2 3 4 3" xfId="45104" xr:uid="{00000000-0005-0000-0000-0000D4BC0000}"/>
    <cellStyle name="Normal 8 2 4 2 3 4 4" xfId="45105" xr:uid="{00000000-0005-0000-0000-0000D5BC0000}"/>
    <cellStyle name="Normal 8 2 4 2 3 4 5" xfId="45106" xr:uid="{00000000-0005-0000-0000-0000D6BC0000}"/>
    <cellStyle name="Normal 8 2 4 2 3 4 6" xfId="45107" xr:uid="{00000000-0005-0000-0000-0000D7BC0000}"/>
    <cellStyle name="Normal 8 2 4 2 3 4 7" xfId="45108" xr:uid="{00000000-0005-0000-0000-0000D8BC0000}"/>
    <cellStyle name="Normal 8 2 4 2 3 5" xfId="45109" xr:uid="{00000000-0005-0000-0000-0000D9BC0000}"/>
    <cellStyle name="Normal 8 2 4 2 3 6" xfId="45110" xr:uid="{00000000-0005-0000-0000-0000DABC0000}"/>
    <cellStyle name="Normal 8 2 4 2 3 7" xfId="45111" xr:uid="{00000000-0005-0000-0000-0000DBBC0000}"/>
    <cellStyle name="Normal 8 2 4 2 3 8" xfId="45112" xr:uid="{00000000-0005-0000-0000-0000DCBC0000}"/>
    <cellStyle name="Normal 8 2 4 2 3 9" xfId="45113" xr:uid="{00000000-0005-0000-0000-0000DDBC0000}"/>
    <cellStyle name="Normal 8 2 4 2 4" xfId="45114" xr:uid="{00000000-0005-0000-0000-0000DEBC0000}"/>
    <cellStyle name="Normal 8 2 4 2 4 2" xfId="45115" xr:uid="{00000000-0005-0000-0000-0000DFBC0000}"/>
    <cellStyle name="Normal 8 2 4 2 4 2 2" xfId="45116" xr:uid="{00000000-0005-0000-0000-0000E0BC0000}"/>
    <cellStyle name="Normal 8 2 4 2 4 2 2 2" xfId="45117" xr:uid="{00000000-0005-0000-0000-0000E1BC0000}"/>
    <cellStyle name="Normal 8 2 4 2 4 2 2 3" xfId="45118" xr:uid="{00000000-0005-0000-0000-0000E2BC0000}"/>
    <cellStyle name="Normal 8 2 4 2 4 2 2 4" xfId="45119" xr:uid="{00000000-0005-0000-0000-0000E3BC0000}"/>
    <cellStyle name="Normal 8 2 4 2 4 2 2 5" xfId="45120" xr:uid="{00000000-0005-0000-0000-0000E4BC0000}"/>
    <cellStyle name="Normal 8 2 4 2 4 2 2 6" xfId="45121" xr:uid="{00000000-0005-0000-0000-0000E5BC0000}"/>
    <cellStyle name="Normal 8 2 4 2 4 2 2 7" xfId="45122" xr:uid="{00000000-0005-0000-0000-0000E6BC0000}"/>
    <cellStyle name="Normal 8 2 4 2 4 2 3" xfId="45123" xr:uid="{00000000-0005-0000-0000-0000E7BC0000}"/>
    <cellStyle name="Normal 8 2 4 2 4 2 4" xfId="45124" xr:uid="{00000000-0005-0000-0000-0000E8BC0000}"/>
    <cellStyle name="Normal 8 2 4 2 4 2 5" xfId="45125" xr:uid="{00000000-0005-0000-0000-0000E9BC0000}"/>
    <cellStyle name="Normal 8 2 4 2 4 2 6" xfId="45126" xr:uid="{00000000-0005-0000-0000-0000EABC0000}"/>
    <cellStyle name="Normal 8 2 4 2 4 2 7" xfId="45127" xr:uid="{00000000-0005-0000-0000-0000EBBC0000}"/>
    <cellStyle name="Normal 8 2 4 2 4 2 8" xfId="45128" xr:uid="{00000000-0005-0000-0000-0000ECBC0000}"/>
    <cellStyle name="Normal 8 2 4 2 4 3" xfId="45129" xr:uid="{00000000-0005-0000-0000-0000EDBC0000}"/>
    <cellStyle name="Normal 8 2 4 2 4 3 2" xfId="45130" xr:uid="{00000000-0005-0000-0000-0000EEBC0000}"/>
    <cellStyle name="Normal 8 2 4 2 4 3 3" xfId="45131" xr:uid="{00000000-0005-0000-0000-0000EFBC0000}"/>
    <cellStyle name="Normal 8 2 4 2 4 3 4" xfId="45132" xr:uid="{00000000-0005-0000-0000-0000F0BC0000}"/>
    <cellStyle name="Normal 8 2 4 2 4 3 5" xfId="45133" xr:uid="{00000000-0005-0000-0000-0000F1BC0000}"/>
    <cellStyle name="Normal 8 2 4 2 4 3 6" xfId="45134" xr:uid="{00000000-0005-0000-0000-0000F2BC0000}"/>
    <cellStyle name="Normal 8 2 4 2 4 3 7" xfId="45135" xr:uid="{00000000-0005-0000-0000-0000F3BC0000}"/>
    <cellStyle name="Normal 8 2 4 2 4 4" xfId="45136" xr:uid="{00000000-0005-0000-0000-0000F4BC0000}"/>
    <cellStyle name="Normal 8 2 4 2 4 5" xfId="45137" xr:uid="{00000000-0005-0000-0000-0000F5BC0000}"/>
    <cellStyle name="Normal 8 2 4 2 4 6" xfId="45138" xr:uid="{00000000-0005-0000-0000-0000F6BC0000}"/>
    <cellStyle name="Normal 8 2 4 2 4 7" xfId="45139" xr:uid="{00000000-0005-0000-0000-0000F7BC0000}"/>
    <cellStyle name="Normal 8 2 4 2 4 8" xfId="45140" xr:uid="{00000000-0005-0000-0000-0000F8BC0000}"/>
    <cellStyle name="Normal 8 2 4 2 4 9" xfId="45141" xr:uid="{00000000-0005-0000-0000-0000F9BC0000}"/>
    <cellStyle name="Normal 8 2 4 2 5" xfId="45142" xr:uid="{00000000-0005-0000-0000-0000FABC0000}"/>
    <cellStyle name="Normal 8 2 4 2 5 2" xfId="45143" xr:uid="{00000000-0005-0000-0000-0000FBBC0000}"/>
    <cellStyle name="Normal 8 2 4 2 5 2 2" xfId="45144" xr:uid="{00000000-0005-0000-0000-0000FCBC0000}"/>
    <cellStyle name="Normal 8 2 4 2 5 2 3" xfId="45145" xr:uid="{00000000-0005-0000-0000-0000FDBC0000}"/>
    <cellStyle name="Normal 8 2 4 2 5 2 4" xfId="45146" xr:uid="{00000000-0005-0000-0000-0000FEBC0000}"/>
    <cellStyle name="Normal 8 2 4 2 5 2 5" xfId="45147" xr:uid="{00000000-0005-0000-0000-0000FFBC0000}"/>
    <cellStyle name="Normal 8 2 4 2 5 2 6" xfId="45148" xr:uid="{00000000-0005-0000-0000-000000BD0000}"/>
    <cellStyle name="Normal 8 2 4 2 5 2 7" xfId="45149" xr:uid="{00000000-0005-0000-0000-000001BD0000}"/>
    <cellStyle name="Normal 8 2 4 2 5 3" xfId="45150" xr:uid="{00000000-0005-0000-0000-000002BD0000}"/>
    <cellStyle name="Normal 8 2 4 2 5 4" xfId="45151" xr:uid="{00000000-0005-0000-0000-000003BD0000}"/>
    <cellStyle name="Normal 8 2 4 2 5 5" xfId="45152" xr:uid="{00000000-0005-0000-0000-000004BD0000}"/>
    <cellStyle name="Normal 8 2 4 2 5 6" xfId="45153" xr:uid="{00000000-0005-0000-0000-000005BD0000}"/>
    <cellStyle name="Normal 8 2 4 2 5 7" xfId="45154" xr:uid="{00000000-0005-0000-0000-000006BD0000}"/>
    <cellStyle name="Normal 8 2 4 2 5 8" xfId="45155" xr:uid="{00000000-0005-0000-0000-000007BD0000}"/>
    <cellStyle name="Normal 8 2 4 2 6" xfId="45156" xr:uid="{00000000-0005-0000-0000-000008BD0000}"/>
    <cellStyle name="Normal 8 2 4 2 6 2" xfId="45157" xr:uid="{00000000-0005-0000-0000-000009BD0000}"/>
    <cellStyle name="Normal 8 2 4 2 6 3" xfId="45158" xr:uid="{00000000-0005-0000-0000-00000ABD0000}"/>
    <cellStyle name="Normal 8 2 4 2 6 4" xfId="45159" xr:uid="{00000000-0005-0000-0000-00000BBD0000}"/>
    <cellStyle name="Normal 8 2 4 2 6 5" xfId="45160" xr:uid="{00000000-0005-0000-0000-00000CBD0000}"/>
    <cellStyle name="Normal 8 2 4 2 6 6" xfId="45161" xr:uid="{00000000-0005-0000-0000-00000DBD0000}"/>
    <cellStyle name="Normal 8 2 4 2 6 7" xfId="45162" xr:uid="{00000000-0005-0000-0000-00000EBD0000}"/>
    <cellStyle name="Normal 8 2 4 2 7" xfId="45163" xr:uid="{00000000-0005-0000-0000-00000FBD0000}"/>
    <cellStyle name="Normal 8 2 4 2 8" xfId="45164" xr:uid="{00000000-0005-0000-0000-000010BD0000}"/>
    <cellStyle name="Normal 8 2 4 2 9" xfId="45165" xr:uid="{00000000-0005-0000-0000-000011BD0000}"/>
    <cellStyle name="Normal 8 2 4 3" xfId="45166" xr:uid="{00000000-0005-0000-0000-000012BD0000}"/>
    <cellStyle name="Normal 8 2 4 3 10" xfId="45167" xr:uid="{00000000-0005-0000-0000-000013BD0000}"/>
    <cellStyle name="Normal 8 2 4 3 11" xfId="45168" xr:uid="{00000000-0005-0000-0000-000014BD0000}"/>
    <cellStyle name="Normal 8 2 4 3 12" xfId="45169" xr:uid="{00000000-0005-0000-0000-000015BD0000}"/>
    <cellStyle name="Normal 8 2 4 3 2" xfId="45170" xr:uid="{00000000-0005-0000-0000-000016BD0000}"/>
    <cellStyle name="Normal 8 2 4 3 2 10" xfId="45171" xr:uid="{00000000-0005-0000-0000-000017BD0000}"/>
    <cellStyle name="Normal 8 2 4 3 2 11" xfId="45172" xr:uid="{00000000-0005-0000-0000-000018BD0000}"/>
    <cellStyle name="Normal 8 2 4 3 2 2" xfId="45173" xr:uid="{00000000-0005-0000-0000-000019BD0000}"/>
    <cellStyle name="Normal 8 2 4 3 2 2 10" xfId="45174" xr:uid="{00000000-0005-0000-0000-00001ABD0000}"/>
    <cellStyle name="Normal 8 2 4 3 2 2 2" xfId="45175" xr:uid="{00000000-0005-0000-0000-00001BBD0000}"/>
    <cellStyle name="Normal 8 2 4 3 2 2 2 2" xfId="45176" xr:uid="{00000000-0005-0000-0000-00001CBD0000}"/>
    <cellStyle name="Normal 8 2 4 3 2 2 2 2 2" xfId="45177" xr:uid="{00000000-0005-0000-0000-00001DBD0000}"/>
    <cellStyle name="Normal 8 2 4 3 2 2 2 2 3" xfId="45178" xr:uid="{00000000-0005-0000-0000-00001EBD0000}"/>
    <cellStyle name="Normal 8 2 4 3 2 2 2 2 4" xfId="45179" xr:uid="{00000000-0005-0000-0000-00001FBD0000}"/>
    <cellStyle name="Normal 8 2 4 3 2 2 2 2 5" xfId="45180" xr:uid="{00000000-0005-0000-0000-000020BD0000}"/>
    <cellStyle name="Normal 8 2 4 3 2 2 2 2 6" xfId="45181" xr:uid="{00000000-0005-0000-0000-000021BD0000}"/>
    <cellStyle name="Normal 8 2 4 3 2 2 2 2 7" xfId="45182" xr:uid="{00000000-0005-0000-0000-000022BD0000}"/>
    <cellStyle name="Normal 8 2 4 3 2 2 2 3" xfId="45183" xr:uid="{00000000-0005-0000-0000-000023BD0000}"/>
    <cellStyle name="Normal 8 2 4 3 2 2 2 4" xfId="45184" xr:uid="{00000000-0005-0000-0000-000024BD0000}"/>
    <cellStyle name="Normal 8 2 4 3 2 2 2 5" xfId="45185" xr:uid="{00000000-0005-0000-0000-000025BD0000}"/>
    <cellStyle name="Normal 8 2 4 3 2 2 2 6" xfId="45186" xr:uid="{00000000-0005-0000-0000-000026BD0000}"/>
    <cellStyle name="Normal 8 2 4 3 2 2 2 7" xfId="45187" xr:uid="{00000000-0005-0000-0000-000027BD0000}"/>
    <cellStyle name="Normal 8 2 4 3 2 2 2 8" xfId="45188" xr:uid="{00000000-0005-0000-0000-000028BD0000}"/>
    <cellStyle name="Normal 8 2 4 3 2 2 3" xfId="45189" xr:uid="{00000000-0005-0000-0000-000029BD0000}"/>
    <cellStyle name="Normal 8 2 4 3 2 2 3 2" xfId="45190" xr:uid="{00000000-0005-0000-0000-00002ABD0000}"/>
    <cellStyle name="Normal 8 2 4 3 2 2 3 2 2" xfId="45191" xr:uid="{00000000-0005-0000-0000-00002BBD0000}"/>
    <cellStyle name="Normal 8 2 4 3 2 2 3 2 3" xfId="45192" xr:uid="{00000000-0005-0000-0000-00002CBD0000}"/>
    <cellStyle name="Normal 8 2 4 3 2 2 3 2 4" xfId="45193" xr:uid="{00000000-0005-0000-0000-00002DBD0000}"/>
    <cellStyle name="Normal 8 2 4 3 2 2 3 2 5" xfId="45194" xr:uid="{00000000-0005-0000-0000-00002EBD0000}"/>
    <cellStyle name="Normal 8 2 4 3 2 2 3 2 6" xfId="45195" xr:uid="{00000000-0005-0000-0000-00002FBD0000}"/>
    <cellStyle name="Normal 8 2 4 3 2 2 3 2 7" xfId="45196" xr:uid="{00000000-0005-0000-0000-000030BD0000}"/>
    <cellStyle name="Normal 8 2 4 3 2 2 3 3" xfId="45197" xr:uid="{00000000-0005-0000-0000-000031BD0000}"/>
    <cellStyle name="Normal 8 2 4 3 2 2 3 4" xfId="45198" xr:uid="{00000000-0005-0000-0000-000032BD0000}"/>
    <cellStyle name="Normal 8 2 4 3 2 2 3 5" xfId="45199" xr:uid="{00000000-0005-0000-0000-000033BD0000}"/>
    <cellStyle name="Normal 8 2 4 3 2 2 3 6" xfId="45200" xr:uid="{00000000-0005-0000-0000-000034BD0000}"/>
    <cellStyle name="Normal 8 2 4 3 2 2 3 7" xfId="45201" xr:uid="{00000000-0005-0000-0000-000035BD0000}"/>
    <cellStyle name="Normal 8 2 4 3 2 2 3 8" xfId="45202" xr:uid="{00000000-0005-0000-0000-000036BD0000}"/>
    <cellStyle name="Normal 8 2 4 3 2 2 4" xfId="45203" xr:uid="{00000000-0005-0000-0000-000037BD0000}"/>
    <cellStyle name="Normal 8 2 4 3 2 2 4 2" xfId="45204" xr:uid="{00000000-0005-0000-0000-000038BD0000}"/>
    <cellStyle name="Normal 8 2 4 3 2 2 4 3" xfId="45205" xr:uid="{00000000-0005-0000-0000-000039BD0000}"/>
    <cellStyle name="Normal 8 2 4 3 2 2 4 4" xfId="45206" xr:uid="{00000000-0005-0000-0000-00003ABD0000}"/>
    <cellStyle name="Normal 8 2 4 3 2 2 4 5" xfId="45207" xr:uid="{00000000-0005-0000-0000-00003BBD0000}"/>
    <cellStyle name="Normal 8 2 4 3 2 2 4 6" xfId="45208" xr:uid="{00000000-0005-0000-0000-00003CBD0000}"/>
    <cellStyle name="Normal 8 2 4 3 2 2 4 7" xfId="45209" xr:uid="{00000000-0005-0000-0000-00003DBD0000}"/>
    <cellStyle name="Normal 8 2 4 3 2 2 5" xfId="45210" xr:uid="{00000000-0005-0000-0000-00003EBD0000}"/>
    <cellStyle name="Normal 8 2 4 3 2 2 6" xfId="45211" xr:uid="{00000000-0005-0000-0000-00003FBD0000}"/>
    <cellStyle name="Normal 8 2 4 3 2 2 7" xfId="45212" xr:uid="{00000000-0005-0000-0000-000040BD0000}"/>
    <cellStyle name="Normal 8 2 4 3 2 2 8" xfId="45213" xr:uid="{00000000-0005-0000-0000-000041BD0000}"/>
    <cellStyle name="Normal 8 2 4 3 2 2 9" xfId="45214" xr:uid="{00000000-0005-0000-0000-000042BD0000}"/>
    <cellStyle name="Normal 8 2 4 3 2 3" xfId="45215" xr:uid="{00000000-0005-0000-0000-000043BD0000}"/>
    <cellStyle name="Normal 8 2 4 3 2 3 2" xfId="45216" xr:uid="{00000000-0005-0000-0000-000044BD0000}"/>
    <cellStyle name="Normal 8 2 4 3 2 3 2 2" xfId="45217" xr:uid="{00000000-0005-0000-0000-000045BD0000}"/>
    <cellStyle name="Normal 8 2 4 3 2 3 2 2 2" xfId="45218" xr:uid="{00000000-0005-0000-0000-000046BD0000}"/>
    <cellStyle name="Normal 8 2 4 3 2 3 2 2 3" xfId="45219" xr:uid="{00000000-0005-0000-0000-000047BD0000}"/>
    <cellStyle name="Normal 8 2 4 3 2 3 2 2 4" xfId="45220" xr:uid="{00000000-0005-0000-0000-000048BD0000}"/>
    <cellStyle name="Normal 8 2 4 3 2 3 2 2 5" xfId="45221" xr:uid="{00000000-0005-0000-0000-000049BD0000}"/>
    <cellStyle name="Normal 8 2 4 3 2 3 2 2 6" xfId="45222" xr:uid="{00000000-0005-0000-0000-00004ABD0000}"/>
    <cellStyle name="Normal 8 2 4 3 2 3 2 2 7" xfId="45223" xr:uid="{00000000-0005-0000-0000-00004BBD0000}"/>
    <cellStyle name="Normal 8 2 4 3 2 3 2 3" xfId="45224" xr:uid="{00000000-0005-0000-0000-00004CBD0000}"/>
    <cellStyle name="Normal 8 2 4 3 2 3 2 4" xfId="45225" xr:uid="{00000000-0005-0000-0000-00004DBD0000}"/>
    <cellStyle name="Normal 8 2 4 3 2 3 2 5" xfId="45226" xr:uid="{00000000-0005-0000-0000-00004EBD0000}"/>
    <cellStyle name="Normal 8 2 4 3 2 3 2 6" xfId="45227" xr:uid="{00000000-0005-0000-0000-00004FBD0000}"/>
    <cellStyle name="Normal 8 2 4 3 2 3 2 7" xfId="45228" xr:uid="{00000000-0005-0000-0000-000050BD0000}"/>
    <cellStyle name="Normal 8 2 4 3 2 3 2 8" xfId="45229" xr:uid="{00000000-0005-0000-0000-000051BD0000}"/>
    <cellStyle name="Normal 8 2 4 3 2 3 3" xfId="45230" xr:uid="{00000000-0005-0000-0000-000052BD0000}"/>
    <cellStyle name="Normal 8 2 4 3 2 3 3 2" xfId="45231" xr:uid="{00000000-0005-0000-0000-000053BD0000}"/>
    <cellStyle name="Normal 8 2 4 3 2 3 3 3" xfId="45232" xr:uid="{00000000-0005-0000-0000-000054BD0000}"/>
    <cellStyle name="Normal 8 2 4 3 2 3 3 4" xfId="45233" xr:uid="{00000000-0005-0000-0000-000055BD0000}"/>
    <cellStyle name="Normal 8 2 4 3 2 3 3 5" xfId="45234" xr:uid="{00000000-0005-0000-0000-000056BD0000}"/>
    <cellStyle name="Normal 8 2 4 3 2 3 3 6" xfId="45235" xr:uid="{00000000-0005-0000-0000-000057BD0000}"/>
    <cellStyle name="Normal 8 2 4 3 2 3 3 7" xfId="45236" xr:uid="{00000000-0005-0000-0000-000058BD0000}"/>
    <cellStyle name="Normal 8 2 4 3 2 3 4" xfId="45237" xr:uid="{00000000-0005-0000-0000-000059BD0000}"/>
    <cellStyle name="Normal 8 2 4 3 2 3 5" xfId="45238" xr:uid="{00000000-0005-0000-0000-00005ABD0000}"/>
    <cellStyle name="Normal 8 2 4 3 2 3 6" xfId="45239" xr:uid="{00000000-0005-0000-0000-00005BBD0000}"/>
    <cellStyle name="Normal 8 2 4 3 2 3 7" xfId="45240" xr:uid="{00000000-0005-0000-0000-00005CBD0000}"/>
    <cellStyle name="Normal 8 2 4 3 2 3 8" xfId="45241" xr:uid="{00000000-0005-0000-0000-00005DBD0000}"/>
    <cellStyle name="Normal 8 2 4 3 2 3 9" xfId="45242" xr:uid="{00000000-0005-0000-0000-00005EBD0000}"/>
    <cellStyle name="Normal 8 2 4 3 2 4" xfId="45243" xr:uid="{00000000-0005-0000-0000-00005FBD0000}"/>
    <cellStyle name="Normal 8 2 4 3 2 4 2" xfId="45244" xr:uid="{00000000-0005-0000-0000-000060BD0000}"/>
    <cellStyle name="Normal 8 2 4 3 2 4 2 2" xfId="45245" xr:uid="{00000000-0005-0000-0000-000061BD0000}"/>
    <cellStyle name="Normal 8 2 4 3 2 4 2 3" xfId="45246" xr:uid="{00000000-0005-0000-0000-000062BD0000}"/>
    <cellStyle name="Normal 8 2 4 3 2 4 2 4" xfId="45247" xr:uid="{00000000-0005-0000-0000-000063BD0000}"/>
    <cellStyle name="Normal 8 2 4 3 2 4 2 5" xfId="45248" xr:uid="{00000000-0005-0000-0000-000064BD0000}"/>
    <cellStyle name="Normal 8 2 4 3 2 4 2 6" xfId="45249" xr:uid="{00000000-0005-0000-0000-000065BD0000}"/>
    <cellStyle name="Normal 8 2 4 3 2 4 2 7" xfId="45250" xr:uid="{00000000-0005-0000-0000-000066BD0000}"/>
    <cellStyle name="Normal 8 2 4 3 2 4 3" xfId="45251" xr:uid="{00000000-0005-0000-0000-000067BD0000}"/>
    <cellStyle name="Normal 8 2 4 3 2 4 4" xfId="45252" xr:uid="{00000000-0005-0000-0000-000068BD0000}"/>
    <cellStyle name="Normal 8 2 4 3 2 4 5" xfId="45253" xr:uid="{00000000-0005-0000-0000-000069BD0000}"/>
    <cellStyle name="Normal 8 2 4 3 2 4 6" xfId="45254" xr:uid="{00000000-0005-0000-0000-00006ABD0000}"/>
    <cellStyle name="Normal 8 2 4 3 2 4 7" xfId="45255" xr:uid="{00000000-0005-0000-0000-00006BBD0000}"/>
    <cellStyle name="Normal 8 2 4 3 2 4 8" xfId="45256" xr:uid="{00000000-0005-0000-0000-00006CBD0000}"/>
    <cellStyle name="Normal 8 2 4 3 2 5" xfId="45257" xr:uid="{00000000-0005-0000-0000-00006DBD0000}"/>
    <cellStyle name="Normal 8 2 4 3 2 5 2" xfId="45258" xr:uid="{00000000-0005-0000-0000-00006EBD0000}"/>
    <cellStyle name="Normal 8 2 4 3 2 5 3" xfId="45259" xr:uid="{00000000-0005-0000-0000-00006FBD0000}"/>
    <cellStyle name="Normal 8 2 4 3 2 5 4" xfId="45260" xr:uid="{00000000-0005-0000-0000-000070BD0000}"/>
    <cellStyle name="Normal 8 2 4 3 2 5 5" xfId="45261" xr:uid="{00000000-0005-0000-0000-000071BD0000}"/>
    <cellStyle name="Normal 8 2 4 3 2 5 6" xfId="45262" xr:uid="{00000000-0005-0000-0000-000072BD0000}"/>
    <cellStyle name="Normal 8 2 4 3 2 5 7" xfId="45263" xr:uid="{00000000-0005-0000-0000-000073BD0000}"/>
    <cellStyle name="Normal 8 2 4 3 2 6" xfId="45264" xr:uid="{00000000-0005-0000-0000-000074BD0000}"/>
    <cellStyle name="Normal 8 2 4 3 2 7" xfId="45265" xr:uid="{00000000-0005-0000-0000-000075BD0000}"/>
    <cellStyle name="Normal 8 2 4 3 2 8" xfId="45266" xr:uid="{00000000-0005-0000-0000-000076BD0000}"/>
    <cellStyle name="Normal 8 2 4 3 2 9" xfId="45267" xr:uid="{00000000-0005-0000-0000-000077BD0000}"/>
    <cellStyle name="Normal 8 2 4 3 3" xfId="45268" xr:uid="{00000000-0005-0000-0000-000078BD0000}"/>
    <cellStyle name="Normal 8 2 4 3 3 10" xfId="45269" xr:uid="{00000000-0005-0000-0000-000079BD0000}"/>
    <cellStyle name="Normal 8 2 4 3 3 2" xfId="45270" xr:uid="{00000000-0005-0000-0000-00007ABD0000}"/>
    <cellStyle name="Normal 8 2 4 3 3 2 2" xfId="45271" xr:uid="{00000000-0005-0000-0000-00007BBD0000}"/>
    <cellStyle name="Normal 8 2 4 3 3 2 2 2" xfId="45272" xr:uid="{00000000-0005-0000-0000-00007CBD0000}"/>
    <cellStyle name="Normal 8 2 4 3 3 2 2 3" xfId="45273" xr:uid="{00000000-0005-0000-0000-00007DBD0000}"/>
    <cellStyle name="Normal 8 2 4 3 3 2 2 4" xfId="45274" xr:uid="{00000000-0005-0000-0000-00007EBD0000}"/>
    <cellStyle name="Normal 8 2 4 3 3 2 2 5" xfId="45275" xr:uid="{00000000-0005-0000-0000-00007FBD0000}"/>
    <cellStyle name="Normal 8 2 4 3 3 2 2 6" xfId="45276" xr:uid="{00000000-0005-0000-0000-000080BD0000}"/>
    <cellStyle name="Normal 8 2 4 3 3 2 2 7" xfId="45277" xr:uid="{00000000-0005-0000-0000-000081BD0000}"/>
    <cellStyle name="Normal 8 2 4 3 3 2 3" xfId="45278" xr:uid="{00000000-0005-0000-0000-000082BD0000}"/>
    <cellStyle name="Normal 8 2 4 3 3 2 4" xfId="45279" xr:uid="{00000000-0005-0000-0000-000083BD0000}"/>
    <cellStyle name="Normal 8 2 4 3 3 2 5" xfId="45280" xr:uid="{00000000-0005-0000-0000-000084BD0000}"/>
    <cellStyle name="Normal 8 2 4 3 3 2 6" xfId="45281" xr:uid="{00000000-0005-0000-0000-000085BD0000}"/>
    <cellStyle name="Normal 8 2 4 3 3 2 7" xfId="45282" xr:uid="{00000000-0005-0000-0000-000086BD0000}"/>
    <cellStyle name="Normal 8 2 4 3 3 2 8" xfId="45283" xr:uid="{00000000-0005-0000-0000-000087BD0000}"/>
    <cellStyle name="Normal 8 2 4 3 3 3" xfId="45284" xr:uid="{00000000-0005-0000-0000-000088BD0000}"/>
    <cellStyle name="Normal 8 2 4 3 3 3 2" xfId="45285" xr:uid="{00000000-0005-0000-0000-000089BD0000}"/>
    <cellStyle name="Normal 8 2 4 3 3 3 2 2" xfId="45286" xr:uid="{00000000-0005-0000-0000-00008ABD0000}"/>
    <cellStyle name="Normal 8 2 4 3 3 3 2 3" xfId="45287" xr:uid="{00000000-0005-0000-0000-00008BBD0000}"/>
    <cellStyle name="Normal 8 2 4 3 3 3 2 4" xfId="45288" xr:uid="{00000000-0005-0000-0000-00008CBD0000}"/>
    <cellStyle name="Normal 8 2 4 3 3 3 2 5" xfId="45289" xr:uid="{00000000-0005-0000-0000-00008DBD0000}"/>
    <cellStyle name="Normal 8 2 4 3 3 3 2 6" xfId="45290" xr:uid="{00000000-0005-0000-0000-00008EBD0000}"/>
    <cellStyle name="Normal 8 2 4 3 3 3 2 7" xfId="45291" xr:uid="{00000000-0005-0000-0000-00008FBD0000}"/>
    <cellStyle name="Normal 8 2 4 3 3 3 3" xfId="45292" xr:uid="{00000000-0005-0000-0000-000090BD0000}"/>
    <cellStyle name="Normal 8 2 4 3 3 3 4" xfId="45293" xr:uid="{00000000-0005-0000-0000-000091BD0000}"/>
    <cellStyle name="Normal 8 2 4 3 3 3 5" xfId="45294" xr:uid="{00000000-0005-0000-0000-000092BD0000}"/>
    <cellStyle name="Normal 8 2 4 3 3 3 6" xfId="45295" xr:uid="{00000000-0005-0000-0000-000093BD0000}"/>
    <cellStyle name="Normal 8 2 4 3 3 3 7" xfId="45296" xr:uid="{00000000-0005-0000-0000-000094BD0000}"/>
    <cellStyle name="Normal 8 2 4 3 3 3 8" xfId="45297" xr:uid="{00000000-0005-0000-0000-000095BD0000}"/>
    <cellStyle name="Normal 8 2 4 3 3 4" xfId="45298" xr:uid="{00000000-0005-0000-0000-000096BD0000}"/>
    <cellStyle name="Normal 8 2 4 3 3 4 2" xfId="45299" xr:uid="{00000000-0005-0000-0000-000097BD0000}"/>
    <cellStyle name="Normal 8 2 4 3 3 4 3" xfId="45300" xr:uid="{00000000-0005-0000-0000-000098BD0000}"/>
    <cellStyle name="Normal 8 2 4 3 3 4 4" xfId="45301" xr:uid="{00000000-0005-0000-0000-000099BD0000}"/>
    <cellStyle name="Normal 8 2 4 3 3 4 5" xfId="45302" xr:uid="{00000000-0005-0000-0000-00009ABD0000}"/>
    <cellStyle name="Normal 8 2 4 3 3 4 6" xfId="45303" xr:uid="{00000000-0005-0000-0000-00009BBD0000}"/>
    <cellStyle name="Normal 8 2 4 3 3 4 7" xfId="45304" xr:uid="{00000000-0005-0000-0000-00009CBD0000}"/>
    <cellStyle name="Normal 8 2 4 3 3 5" xfId="45305" xr:uid="{00000000-0005-0000-0000-00009DBD0000}"/>
    <cellStyle name="Normal 8 2 4 3 3 6" xfId="45306" xr:uid="{00000000-0005-0000-0000-00009EBD0000}"/>
    <cellStyle name="Normal 8 2 4 3 3 7" xfId="45307" xr:uid="{00000000-0005-0000-0000-00009FBD0000}"/>
    <cellStyle name="Normal 8 2 4 3 3 8" xfId="45308" xr:uid="{00000000-0005-0000-0000-0000A0BD0000}"/>
    <cellStyle name="Normal 8 2 4 3 3 9" xfId="45309" xr:uid="{00000000-0005-0000-0000-0000A1BD0000}"/>
    <cellStyle name="Normal 8 2 4 3 4" xfId="45310" xr:uid="{00000000-0005-0000-0000-0000A2BD0000}"/>
    <cellStyle name="Normal 8 2 4 3 4 2" xfId="45311" xr:uid="{00000000-0005-0000-0000-0000A3BD0000}"/>
    <cellStyle name="Normal 8 2 4 3 4 2 2" xfId="45312" xr:uid="{00000000-0005-0000-0000-0000A4BD0000}"/>
    <cellStyle name="Normal 8 2 4 3 4 2 2 2" xfId="45313" xr:uid="{00000000-0005-0000-0000-0000A5BD0000}"/>
    <cellStyle name="Normal 8 2 4 3 4 2 2 3" xfId="45314" xr:uid="{00000000-0005-0000-0000-0000A6BD0000}"/>
    <cellStyle name="Normal 8 2 4 3 4 2 2 4" xfId="45315" xr:uid="{00000000-0005-0000-0000-0000A7BD0000}"/>
    <cellStyle name="Normal 8 2 4 3 4 2 2 5" xfId="45316" xr:uid="{00000000-0005-0000-0000-0000A8BD0000}"/>
    <cellStyle name="Normal 8 2 4 3 4 2 2 6" xfId="45317" xr:uid="{00000000-0005-0000-0000-0000A9BD0000}"/>
    <cellStyle name="Normal 8 2 4 3 4 2 2 7" xfId="45318" xr:uid="{00000000-0005-0000-0000-0000AABD0000}"/>
    <cellStyle name="Normal 8 2 4 3 4 2 3" xfId="45319" xr:uid="{00000000-0005-0000-0000-0000ABBD0000}"/>
    <cellStyle name="Normal 8 2 4 3 4 2 4" xfId="45320" xr:uid="{00000000-0005-0000-0000-0000ACBD0000}"/>
    <cellStyle name="Normal 8 2 4 3 4 2 5" xfId="45321" xr:uid="{00000000-0005-0000-0000-0000ADBD0000}"/>
    <cellStyle name="Normal 8 2 4 3 4 2 6" xfId="45322" xr:uid="{00000000-0005-0000-0000-0000AEBD0000}"/>
    <cellStyle name="Normal 8 2 4 3 4 2 7" xfId="45323" xr:uid="{00000000-0005-0000-0000-0000AFBD0000}"/>
    <cellStyle name="Normal 8 2 4 3 4 2 8" xfId="45324" xr:uid="{00000000-0005-0000-0000-0000B0BD0000}"/>
    <cellStyle name="Normal 8 2 4 3 4 3" xfId="45325" xr:uid="{00000000-0005-0000-0000-0000B1BD0000}"/>
    <cellStyle name="Normal 8 2 4 3 4 3 2" xfId="45326" xr:uid="{00000000-0005-0000-0000-0000B2BD0000}"/>
    <cellStyle name="Normal 8 2 4 3 4 3 3" xfId="45327" xr:uid="{00000000-0005-0000-0000-0000B3BD0000}"/>
    <cellStyle name="Normal 8 2 4 3 4 3 4" xfId="45328" xr:uid="{00000000-0005-0000-0000-0000B4BD0000}"/>
    <cellStyle name="Normal 8 2 4 3 4 3 5" xfId="45329" xr:uid="{00000000-0005-0000-0000-0000B5BD0000}"/>
    <cellStyle name="Normal 8 2 4 3 4 3 6" xfId="45330" xr:uid="{00000000-0005-0000-0000-0000B6BD0000}"/>
    <cellStyle name="Normal 8 2 4 3 4 3 7" xfId="45331" xr:uid="{00000000-0005-0000-0000-0000B7BD0000}"/>
    <cellStyle name="Normal 8 2 4 3 4 4" xfId="45332" xr:uid="{00000000-0005-0000-0000-0000B8BD0000}"/>
    <cellStyle name="Normal 8 2 4 3 4 5" xfId="45333" xr:uid="{00000000-0005-0000-0000-0000B9BD0000}"/>
    <cellStyle name="Normal 8 2 4 3 4 6" xfId="45334" xr:uid="{00000000-0005-0000-0000-0000BABD0000}"/>
    <cellStyle name="Normal 8 2 4 3 4 7" xfId="45335" xr:uid="{00000000-0005-0000-0000-0000BBBD0000}"/>
    <cellStyle name="Normal 8 2 4 3 4 8" xfId="45336" xr:uid="{00000000-0005-0000-0000-0000BCBD0000}"/>
    <cellStyle name="Normal 8 2 4 3 4 9" xfId="45337" xr:uid="{00000000-0005-0000-0000-0000BDBD0000}"/>
    <cellStyle name="Normal 8 2 4 3 5" xfId="45338" xr:uid="{00000000-0005-0000-0000-0000BEBD0000}"/>
    <cellStyle name="Normal 8 2 4 3 5 2" xfId="45339" xr:uid="{00000000-0005-0000-0000-0000BFBD0000}"/>
    <cellStyle name="Normal 8 2 4 3 5 2 2" xfId="45340" xr:uid="{00000000-0005-0000-0000-0000C0BD0000}"/>
    <cellStyle name="Normal 8 2 4 3 5 2 3" xfId="45341" xr:uid="{00000000-0005-0000-0000-0000C1BD0000}"/>
    <cellStyle name="Normal 8 2 4 3 5 2 4" xfId="45342" xr:uid="{00000000-0005-0000-0000-0000C2BD0000}"/>
    <cellStyle name="Normal 8 2 4 3 5 2 5" xfId="45343" xr:uid="{00000000-0005-0000-0000-0000C3BD0000}"/>
    <cellStyle name="Normal 8 2 4 3 5 2 6" xfId="45344" xr:uid="{00000000-0005-0000-0000-0000C4BD0000}"/>
    <cellStyle name="Normal 8 2 4 3 5 2 7" xfId="45345" xr:uid="{00000000-0005-0000-0000-0000C5BD0000}"/>
    <cellStyle name="Normal 8 2 4 3 5 3" xfId="45346" xr:uid="{00000000-0005-0000-0000-0000C6BD0000}"/>
    <cellStyle name="Normal 8 2 4 3 5 4" xfId="45347" xr:uid="{00000000-0005-0000-0000-0000C7BD0000}"/>
    <cellStyle name="Normal 8 2 4 3 5 5" xfId="45348" xr:uid="{00000000-0005-0000-0000-0000C8BD0000}"/>
    <cellStyle name="Normal 8 2 4 3 5 6" xfId="45349" xr:uid="{00000000-0005-0000-0000-0000C9BD0000}"/>
    <cellStyle name="Normal 8 2 4 3 5 7" xfId="45350" xr:uid="{00000000-0005-0000-0000-0000CABD0000}"/>
    <cellStyle name="Normal 8 2 4 3 5 8" xfId="45351" xr:uid="{00000000-0005-0000-0000-0000CBBD0000}"/>
    <cellStyle name="Normal 8 2 4 3 6" xfId="45352" xr:uid="{00000000-0005-0000-0000-0000CCBD0000}"/>
    <cellStyle name="Normal 8 2 4 3 6 2" xfId="45353" xr:uid="{00000000-0005-0000-0000-0000CDBD0000}"/>
    <cellStyle name="Normal 8 2 4 3 6 3" xfId="45354" xr:uid="{00000000-0005-0000-0000-0000CEBD0000}"/>
    <cellStyle name="Normal 8 2 4 3 6 4" xfId="45355" xr:uid="{00000000-0005-0000-0000-0000CFBD0000}"/>
    <cellStyle name="Normal 8 2 4 3 6 5" xfId="45356" xr:uid="{00000000-0005-0000-0000-0000D0BD0000}"/>
    <cellStyle name="Normal 8 2 4 3 6 6" xfId="45357" xr:uid="{00000000-0005-0000-0000-0000D1BD0000}"/>
    <cellStyle name="Normal 8 2 4 3 6 7" xfId="45358" xr:uid="{00000000-0005-0000-0000-0000D2BD0000}"/>
    <cellStyle name="Normal 8 2 4 3 7" xfId="45359" xr:uid="{00000000-0005-0000-0000-0000D3BD0000}"/>
    <cellStyle name="Normal 8 2 4 3 8" xfId="45360" xr:uid="{00000000-0005-0000-0000-0000D4BD0000}"/>
    <cellStyle name="Normal 8 2 4 3 9" xfId="45361" xr:uid="{00000000-0005-0000-0000-0000D5BD0000}"/>
    <cellStyle name="Normal 8 2 4 4" xfId="45362" xr:uid="{00000000-0005-0000-0000-0000D6BD0000}"/>
    <cellStyle name="Normal 8 2 4 4 10" xfId="45363" xr:uid="{00000000-0005-0000-0000-0000D7BD0000}"/>
    <cellStyle name="Normal 8 2 4 4 11" xfId="45364" xr:uid="{00000000-0005-0000-0000-0000D8BD0000}"/>
    <cellStyle name="Normal 8 2 4 4 2" xfId="45365" xr:uid="{00000000-0005-0000-0000-0000D9BD0000}"/>
    <cellStyle name="Normal 8 2 4 4 2 10" xfId="45366" xr:uid="{00000000-0005-0000-0000-0000DABD0000}"/>
    <cellStyle name="Normal 8 2 4 4 2 2" xfId="45367" xr:uid="{00000000-0005-0000-0000-0000DBBD0000}"/>
    <cellStyle name="Normal 8 2 4 4 2 2 2" xfId="45368" xr:uid="{00000000-0005-0000-0000-0000DCBD0000}"/>
    <cellStyle name="Normal 8 2 4 4 2 2 2 2" xfId="45369" xr:uid="{00000000-0005-0000-0000-0000DDBD0000}"/>
    <cellStyle name="Normal 8 2 4 4 2 2 2 3" xfId="45370" xr:uid="{00000000-0005-0000-0000-0000DEBD0000}"/>
    <cellStyle name="Normal 8 2 4 4 2 2 2 4" xfId="45371" xr:uid="{00000000-0005-0000-0000-0000DFBD0000}"/>
    <cellStyle name="Normal 8 2 4 4 2 2 2 5" xfId="45372" xr:uid="{00000000-0005-0000-0000-0000E0BD0000}"/>
    <cellStyle name="Normal 8 2 4 4 2 2 2 6" xfId="45373" xr:uid="{00000000-0005-0000-0000-0000E1BD0000}"/>
    <cellStyle name="Normal 8 2 4 4 2 2 2 7" xfId="45374" xr:uid="{00000000-0005-0000-0000-0000E2BD0000}"/>
    <cellStyle name="Normal 8 2 4 4 2 2 3" xfId="45375" xr:uid="{00000000-0005-0000-0000-0000E3BD0000}"/>
    <cellStyle name="Normal 8 2 4 4 2 2 4" xfId="45376" xr:uid="{00000000-0005-0000-0000-0000E4BD0000}"/>
    <cellStyle name="Normal 8 2 4 4 2 2 5" xfId="45377" xr:uid="{00000000-0005-0000-0000-0000E5BD0000}"/>
    <cellStyle name="Normal 8 2 4 4 2 2 6" xfId="45378" xr:uid="{00000000-0005-0000-0000-0000E6BD0000}"/>
    <cellStyle name="Normal 8 2 4 4 2 2 7" xfId="45379" xr:uid="{00000000-0005-0000-0000-0000E7BD0000}"/>
    <cellStyle name="Normal 8 2 4 4 2 2 8" xfId="45380" xr:uid="{00000000-0005-0000-0000-0000E8BD0000}"/>
    <cellStyle name="Normal 8 2 4 4 2 3" xfId="45381" xr:uid="{00000000-0005-0000-0000-0000E9BD0000}"/>
    <cellStyle name="Normal 8 2 4 4 2 3 2" xfId="45382" xr:uid="{00000000-0005-0000-0000-0000EABD0000}"/>
    <cellStyle name="Normal 8 2 4 4 2 3 2 2" xfId="45383" xr:uid="{00000000-0005-0000-0000-0000EBBD0000}"/>
    <cellStyle name="Normal 8 2 4 4 2 3 2 3" xfId="45384" xr:uid="{00000000-0005-0000-0000-0000ECBD0000}"/>
    <cellStyle name="Normal 8 2 4 4 2 3 2 4" xfId="45385" xr:uid="{00000000-0005-0000-0000-0000EDBD0000}"/>
    <cellStyle name="Normal 8 2 4 4 2 3 2 5" xfId="45386" xr:uid="{00000000-0005-0000-0000-0000EEBD0000}"/>
    <cellStyle name="Normal 8 2 4 4 2 3 2 6" xfId="45387" xr:uid="{00000000-0005-0000-0000-0000EFBD0000}"/>
    <cellStyle name="Normal 8 2 4 4 2 3 2 7" xfId="45388" xr:uid="{00000000-0005-0000-0000-0000F0BD0000}"/>
    <cellStyle name="Normal 8 2 4 4 2 3 3" xfId="45389" xr:uid="{00000000-0005-0000-0000-0000F1BD0000}"/>
    <cellStyle name="Normal 8 2 4 4 2 3 4" xfId="45390" xr:uid="{00000000-0005-0000-0000-0000F2BD0000}"/>
    <cellStyle name="Normal 8 2 4 4 2 3 5" xfId="45391" xr:uid="{00000000-0005-0000-0000-0000F3BD0000}"/>
    <cellStyle name="Normal 8 2 4 4 2 3 6" xfId="45392" xr:uid="{00000000-0005-0000-0000-0000F4BD0000}"/>
    <cellStyle name="Normal 8 2 4 4 2 3 7" xfId="45393" xr:uid="{00000000-0005-0000-0000-0000F5BD0000}"/>
    <cellStyle name="Normal 8 2 4 4 2 3 8" xfId="45394" xr:uid="{00000000-0005-0000-0000-0000F6BD0000}"/>
    <cellStyle name="Normal 8 2 4 4 2 4" xfId="45395" xr:uid="{00000000-0005-0000-0000-0000F7BD0000}"/>
    <cellStyle name="Normal 8 2 4 4 2 4 2" xfId="45396" xr:uid="{00000000-0005-0000-0000-0000F8BD0000}"/>
    <cellStyle name="Normal 8 2 4 4 2 4 3" xfId="45397" xr:uid="{00000000-0005-0000-0000-0000F9BD0000}"/>
    <cellStyle name="Normal 8 2 4 4 2 4 4" xfId="45398" xr:uid="{00000000-0005-0000-0000-0000FABD0000}"/>
    <cellStyle name="Normal 8 2 4 4 2 4 5" xfId="45399" xr:uid="{00000000-0005-0000-0000-0000FBBD0000}"/>
    <cellStyle name="Normal 8 2 4 4 2 4 6" xfId="45400" xr:uid="{00000000-0005-0000-0000-0000FCBD0000}"/>
    <cellStyle name="Normal 8 2 4 4 2 4 7" xfId="45401" xr:uid="{00000000-0005-0000-0000-0000FDBD0000}"/>
    <cellStyle name="Normal 8 2 4 4 2 5" xfId="45402" xr:uid="{00000000-0005-0000-0000-0000FEBD0000}"/>
    <cellStyle name="Normal 8 2 4 4 2 6" xfId="45403" xr:uid="{00000000-0005-0000-0000-0000FFBD0000}"/>
    <cellStyle name="Normal 8 2 4 4 2 7" xfId="45404" xr:uid="{00000000-0005-0000-0000-000000BE0000}"/>
    <cellStyle name="Normal 8 2 4 4 2 8" xfId="45405" xr:uid="{00000000-0005-0000-0000-000001BE0000}"/>
    <cellStyle name="Normal 8 2 4 4 2 9" xfId="45406" xr:uid="{00000000-0005-0000-0000-000002BE0000}"/>
    <cellStyle name="Normal 8 2 4 4 3" xfId="45407" xr:uid="{00000000-0005-0000-0000-000003BE0000}"/>
    <cellStyle name="Normal 8 2 4 4 3 2" xfId="45408" xr:uid="{00000000-0005-0000-0000-000004BE0000}"/>
    <cellStyle name="Normal 8 2 4 4 3 2 2" xfId="45409" xr:uid="{00000000-0005-0000-0000-000005BE0000}"/>
    <cellStyle name="Normal 8 2 4 4 3 2 2 2" xfId="45410" xr:uid="{00000000-0005-0000-0000-000006BE0000}"/>
    <cellStyle name="Normal 8 2 4 4 3 2 2 3" xfId="45411" xr:uid="{00000000-0005-0000-0000-000007BE0000}"/>
    <cellStyle name="Normal 8 2 4 4 3 2 2 4" xfId="45412" xr:uid="{00000000-0005-0000-0000-000008BE0000}"/>
    <cellStyle name="Normal 8 2 4 4 3 2 2 5" xfId="45413" xr:uid="{00000000-0005-0000-0000-000009BE0000}"/>
    <cellStyle name="Normal 8 2 4 4 3 2 2 6" xfId="45414" xr:uid="{00000000-0005-0000-0000-00000ABE0000}"/>
    <cellStyle name="Normal 8 2 4 4 3 2 2 7" xfId="45415" xr:uid="{00000000-0005-0000-0000-00000BBE0000}"/>
    <cellStyle name="Normal 8 2 4 4 3 2 3" xfId="45416" xr:uid="{00000000-0005-0000-0000-00000CBE0000}"/>
    <cellStyle name="Normal 8 2 4 4 3 2 4" xfId="45417" xr:uid="{00000000-0005-0000-0000-00000DBE0000}"/>
    <cellStyle name="Normal 8 2 4 4 3 2 5" xfId="45418" xr:uid="{00000000-0005-0000-0000-00000EBE0000}"/>
    <cellStyle name="Normal 8 2 4 4 3 2 6" xfId="45419" xr:uid="{00000000-0005-0000-0000-00000FBE0000}"/>
    <cellStyle name="Normal 8 2 4 4 3 2 7" xfId="45420" xr:uid="{00000000-0005-0000-0000-000010BE0000}"/>
    <cellStyle name="Normal 8 2 4 4 3 2 8" xfId="45421" xr:uid="{00000000-0005-0000-0000-000011BE0000}"/>
    <cellStyle name="Normal 8 2 4 4 3 3" xfId="45422" xr:uid="{00000000-0005-0000-0000-000012BE0000}"/>
    <cellStyle name="Normal 8 2 4 4 3 3 2" xfId="45423" xr:uid="{00000000-0005-0000-0000-000013BE0000}"/>
    <cellStyle name="Normal 8 2 4 4 3 3 3" xfId="45424" xr:uid="{00000000-0005-0000-0000-000014BE0000}"/>
    <cellStyle name="Normal 8 2 4 4 3 3 4" xfId="45425" xr:uid="{00000000-0005-0000-0000-000015BE0000}"/>
    <cellStyle name="Normal 8 2 4 4 3 3 5" xfId="45426" xr:uid="{00000000-0005-0000-0000-000016BE0000}"/>
    <cellStyle name="Normal 8 2 4 4 3 3 6" xfId="45427" xr:uid="{00000000-0005-0000-0000-000017BE0000}"/>
    <cellStyle name="Normal 8 2 4 4 3 3 7" xfId="45428" xr:uid="{00000000-0005-0000-0000-000018BE0000}"/>
    <cellStyle name="Normal 8 2 4 4 3 4" xfId="45429" xr:uid="{00000000-0005-0000-0000-000019BE0000}"/>
    <cellStyle name="Normal 8 2 4 4 3 5" xfId="45430" xr:uid="{00000000-0005-0000-0000-00001ABE0000}"/>
    <cellStyle name="Normal 8 2 4 4 3 6" xfId="45431" xr:uid="{00000000-0005-0000-0000-00001BBE0000}"/>
    <cellStyle name="Normal 8 2 4 4 3 7" xfId="45432" xr:uid="{00000000-0005-0000-0000-00001CBE0000}"/>
    <cellStyle name="Normal 8 2 4 4 3 8" xfId="45433" xr:uid="{00000000-0005-0000-0000-00001DBE0000}"/>
    <cellStyle name="Normal 8 2 4 4 3 9" xfId="45434" xr:uid="{00000000-0005-0000-0000-00001EBE0000}"/>
    <cellStyle name="Normal 8 2 4 4 4" xfId="45435" xr:uid="{00000000-0005-0000-0000-00001FBE0000}"/>
    <cellStyle name="Normal 8 2 4 4 4 2" xfId="45436" xr:uid="{00000000-0005-0000-0000-000020BE0000}"/>
    <cellStyle name="Normal 8 2 4 4 4 2 2" xfId="45437" xr:uid="{00000000-0005-0000-0000-000021BE0000}"/>
    <cellStyle name="Normal 8 2 4 4 4 2 3" xfId="45438" xr:uid="{00000000-0005-0000-0000-000022BE0000}"/>
    <cellStyle name="Normal 8 2 4 4 4 2 4" xfId="45439" xr:uid="{00000000-0005-0000-0000-000023BE0000}"/>
    <cellStyle name="Normal 8 2 4 4 4 2 5" xfId="45440" xr:uid="{00000000-0005-0000-0000-000024BE0000}"/>
    <cellStyle name="Normal 8 2 4 4 4 2 6" xfId="45441" xr:uid="{00000000-0005-0000-0000-000025BE0000}"/>
    <cellStyle name="Normal 8 2 4 4 4 2 7" xfId="45442" xr:uid="{00000000-0005-0000-0000-000026BE0000}"/>
    <cellStyle name="Normal 8 2 4 4 4 3" xfId="45443" xr:uid="{00000000-0005-0000-0000-000027BE0000}"/>
    <cellStyle name="Normal 8 2 4 4 4 4" xfId="45444" xr:uid="{00000000-0005-0000-0000-000028BE0000}"/>
    <cellStyle name="Normal 8 2 4 4 4 5" xfId="45445" xr:uid="{00000000-0005-0000-0000-000029BE0000}"/>
    <cellStyle name="Normal 8 2 4 4 4 6" xfId="45446" xr:uid="{00000000-0005-0000-0000-00002ABE0000}"/>
    <cellStyle name="Normal 8 2 4 4 4 7" xfId="45447" xr:uid="{00000000-0005-0000-0000-00002BBE0000}"/>
    <cellStyle name="Normal 8 2 4 4 4 8" xfId="45448" xr:uid="{00000000-0005-0000-0000-00002CBE0000}"/>
    <cellStyle name="Normal 8 2 4 4 5" xfId="45449" xr:uid="{00000000-0005-0000-0000-00002DBE0000}"/>
    <cellStyle name="Normal 8 2 4 4 5 2" xfId="45450" xr:uid="{00000000-0005-0000-0000-00002EBE0000}"/>
    <cellStyle name="Normal 8 2 4 4 5 3" xfId="45451" xr:uid="{00000000-0005-0000-0000-00002FBE0000}"/>
    <cellStyle name="Normal 8 2 4 4 5 4" xfId="45452" xr:uid="{00000000-0005-0000-0000-000030BE0000}"/>
    <cellStyle name="Normal 8 2 4 4 5 5" xfId="45453" xr:uid="{00000000-0005-0000-0000-000031BE0000}"/>
    <cellStyle name="Normal 8 2 4 4 5 6" xfId="45454" xr:uid="{00000000-0005-0000-0000-000032BE0000}"/>
    <cellStyle name="Normal 8 2 4 4 5 7" xfId="45455" xr:uid="{00000000-0005-0000-0000-000033BE0000}"/>
    <cellStyle name="Normal 8 2 4 4 6" xfId="45456" xr:uid="{00000000-0005-0000-0000-000034BE0000}"/>
    <cellStyle name="Normal 8 2 4 4 7" xfId="45457" xr:uid="{00000000-0005-0000-0000-000035BE0000}"/>
    <cellStyle name="Normal 8 2 4 4 8" xfId="45458" xr:uid="{00000000-0005-0000-0000-000036BE0000}"/>
    <cellStyle name="Normal 8 2 4 4 9" xfId="45459" xr:uid="{00000000-0005-0000-0000-000037BE0000}"/>
    <cellStyle name="Normal 8 2 4 5" xfId="45460" xr:uid="{00000000-0005-0000-0000-000038BE0000}"/>
    <cellStyle name="Normal 8 2 4 5 10" xfId="45461" xr:uid="{00000000-0005-0000-0000-000039BE0000}"/>
    <cellStyle name="Normal 8 2 4 5 11" xfId="45462" xr:uid="{00000000-0005-0000-0000-00003ABE0000}"/>
    <cellStyle name="Normal 8 2 4 5 2" xfId="45463" xr:uid="{00000000-0005-0000-0000-00003BBE0000}"/>
    <cellStyle name="Normal 8 2 4 5 2 10" xfId="45464" xr:uid="{00000000-0005-0000-0000-00003CBE0000}"/>
    <cellStyle name="Normal 8 2 4 5 2 2" xfId="45465" xr:uid="{00000000-0005-0000-0000-00003DBE0000}"/>
    <cellStyle name="Normal 8 2 4 5 2 2 2" xfId="45466" xr:uid="{00000000-0005-0000-0000-00003EBE0000}"/>
    <cellStyle name="Normal 8 2 4 5 2 2 2 2" xfId="45467" xr:uid="{00000000-0005-0000-0000-00003FBE0000}"/>
    <cellStyle name="Normal 8 2 4 5 2 2 2 3" xfId="45468" xr:uid="{00000000-0005-0000-0000-000040BE0000}"/>
    <cellStyle name="Normal 8 2 4 5 2 2 2 4" xfId="45469" xr:uid="{00000000-0005-0000-0000-000041BE0000}"/>
    <cellStyle name="Normal 8 2 4 5 2 2 2 5" xfId="45470" xr:uid="{00000000-0005-0000-0000-000042BE0000}"/>
    <cellStyle name="Normal 8 2 4 5 2 2 2 6" xfId="45471" xr:uid="{00000000-0005-0000-0000-000043BE0000}"/>
    <cellStyle name="Normal 8 2 4 5 2 2 2 7" xfId="45472" xr:uid="{00000000-0005-0000-0000-000044BE0000}"/>
    <cellStyle name="Normal 8 2 4 5 2 2 3" xfId="45473" xr:uid="{00000000-0005-0000-0000-000045BE0000}"/>
    <cellStyle name="Normal 8 2 4 5 2 2 4" xfId="45474" xr:uid="{00000000-0005-0000-0000-000046BE0000}"/>
    <cellStyle name="Normal 8 2 4 5 2 2 5" xfId="45475" xr:uid="{00000000-0005-0000-0000-000047BE0000}"/>
    <cellStyle name="Normal 8 2 4 5 2 2 6" xfId="45476" xr:uid="{00000000-0005-0000-0000-000048BE0000}"/>
    <cellStyle name="Normal 8 2 4 5 2 2 7" xfId="45477" xr:uid="{00000000-0005-0000-0000-000049BE0000}"/>
    <cellStyle name="Normal 8 2 4 5 2 2 8" xfId="45478" xr:uid="{00000000-0005-0000-0000-00004ABE0000}"/>
    <cellStyle name="Normal 8 2 4 5 2 3" xfId="45479" xr:uid="{00000000-0005-0000-0000-00004BBE0000}"/>
    <cellStyle name="Normal 8 2 4 5 2 3 2" xfId="45480" xr:uid="{00000000-0005-0000-0000-00004CBE0000}"/>
    <cellStyle name="Normal 8 2 4 5 2 3 2 2" xfId="45481" xr:uid="{00000000-0005-0000-0000-00004DBE0000}"/>
    <cellStyle name="Normal 8 2 4 5 2 3 2 3" xfId="45482" xr:uid="{00000000-0005-0000-0000-00004EBE0000}"/>
    <cellStyle name="Normal 8 2 4 5 2 3 2 4" xfId="45483" xr:uid="{00000000-0005-0000-0000-00004FBE0000}"/>
    <cellStyle name="Normal 8 2 4 5 2 3 2 5" xfId="45484" xr:uid="{00000000-0005-0000-0000-000050BE0000}"/>
    <cellStyle name="Normal 8 2 4 5 2 3 2 6" xfId="45485" xr:uid="{00000000-0005-0000-0000-000051BE0000}"/>
    <cellStyle name="Normal 8 2 4 5 2 3 2 7" xfId="45486" xr:uid="{00000000-0005-0000-0000-000052BE0000}"/>
    <cellStyle name="Normal 8 2 4 5 2 3 3" xfId="45487" xr:uid="{00000000-0005-0000-0000-000053BE0000}"/>
    <cellStyle name="Normal 8 2 4 5 2 3 4" xfId="45488" xr:uid="{00000000-0005-0000-0000-000054BE0000}"/>
    <cellStyle name="Normal 8 2 4 5 2 3 5" xfId="45489" xr:uid="{00000000-0005-0000-0000-000055BE0000}"/>
    <cellStyle name="Normal 8 2 4 5 2 3 6" xfId="45490" xr:uid="{00000000-0005-0000-0000-000056BE0000}"/>
    <cellStyle name="Normal 8 2 4 5 2 3 7" xfId="45491" xr:uid="{00000000-0005-0000-0000-000057BE0000}"/>
    <cellStyle name="Normal 8 2 4 5 2 3 8" xfId="45492" xr:uid="{00000000-0005-0000-0000-000058BE0000}"/>
    <cellStyle name="Normal 8 2 4 5 2 4" xfId="45493" xr:uid="{00000000-0005-0000-0000-000059BE0000}"/>
    <cellStyle name="Normal 8 2 4 5 2 4 2" xfId="45494" xr:uid="{00000000-0005-0000-0000-00005ABE0000}"/>
    <cellStyle name="Normal 8 2 4 5 2 4 3" xfId="45495" xr:uid="{00000000-0005-0000-0000-00005BBE0000}"/>
    <cellStyle name="Normal 8 2 4 5 2 4 4" xfId="45496" xr:uid="{00000000-0005-0000-0000-00005CBE0000}"/>
    <cellStyle name="Normal 8 2 4 5 2 4 5" xfId="45497" xr:uid="{00000000-0005-0000-0000-00005DBE0000}"/>
    <cellStyle name="Normal 8 2 4 5 2 4 6" xfId="45498" xr:uid="{00000000-0005-0000-0000-00005EBE0000}"/>
    <cellStyle name="Normal 8 2 4 5 2 4 7" xfId="45499" xr:uid="{00000000-0005-0000-0000-00005FBE0000}"/>
    <cellStyle name="Normal 8 2 4 5 2 5" xfId="45500" xr:uid="{00000000-0005-0000-0000-000060BE0000}"/>
    <cellStyle name="Normal 8 2 4 5 2 6" xfId="45501" xr:uid="{00000000-0005-0000-0000-000061BE0000}"/>
    <cellStyle name="Normal 8 2 4 5 2 7" xfId="45502" xr:uid="{00000000-0005-0000-0000-000062BE0000}"/>
    <cellStyle name="Normal 8 2 4 5 2 8" xfId="45503" xr:uid="{00000000-0005-0000-0000-000063BE0000}"/>
    <cellStyle name="Normal 8 2 4 5 2 9" xfId="45504" xr:uid="{00000000-0005-0000-0000-000064BE0000}"/>
    <cellStyle name="Normal 8 2 4 5 3" xfId="45505" xr:uid="{00000000-0005-0000-0000-000065BE0000}"/>
    <cellStyle name="Normal 8 2 4 5 3 2" xfId="45506" xr:uid="{00000000-0005-0000-0000-000066BE0000}"/>
    <cellStyle name="Normal 8 2 4 5 3 2 2" xfId="45507" xr:uid="{00000000-0005-0000-0000-000067BE0000}"/>
    <cellStyle name="Normal 8 2 4 5 3 2 2 2" xfId="45508" xr:uid="{00000000-0005-0000-0000-000068BE0000}"/>
    <cellStyle name="Normal 8 2 4 5 3 2 2 3" xfId="45509" xr:uid="{00000000-0005-0000-0000-000069BE0000}"/>
    <cellStyle name="Normal 8 2 4 5 3 2 2 4" xfId="45510" xr:uid="{00000000-0005-0000-0000-00006ABE0000}"/>
    <cellStyle name="Normal 8 2 4 5 3 2 2 5" xfId="45511" xr:uid="{00000000-0005-0000-0000-00006BBE0000}"/>
    <cellStyle name="Normal 8 2 4 5 3 2 2 6" xfId="45512" xr:uid="{00000000-0005-0000-0000-00006CBE0000}"/>
    <cellStyle name="Normal 8 2 4 5 3 2 2 7" xfId="45513" xr:uid="{00000000-0005-0000-0000-00006DBE0000}"/>
    <cellStyle name="Normal 8 2 4 5 3 2 3" xfId="45514" xr:uid="{00000000-0005-0000-0000-00006EBE0000}"/>
    <cellStyle name="Normal 8 2 4 5 3 2 4" xfId="45515" xr:uid="{00000000-0005-0000-0000-00006FBE0000}"/>
    <cellStyle name="Normal 8 2 4 5 3 2 5" xfId="45516" xr:uid="{00000000-0005-0000-0000-000070BE0000}"/>
    <cellStyle name="Normal 8 2 4 5 3 2 6" xfId="45517" xr:uid="{00000000-0005-0000-0000-000071BE0000}"/>
    <cellStyle name="Normal 8 2 4 5 3 2 7" xfId="45518" xr:uid="{00000000-0005-0000-0000-000072BE0000}"/>
    <cellStyle name="Normal 8 2 4 5 3 2 8" xfId="45519" xr:uid="{00000000-0005-0000-0000-000073BE0000}"/>
    <cellStyle name="Normal 8 2 4 5 3 3" xfId="45520" xr:uid="{00000000-0005-0000-0000-000074BE0000}"/>
    <cellStyle name="Normal 8 2 4 5 3 3 2" xfId="45521" xr:uid="{00000000-0005-0000-0000-000075BE0000}"/>
    <cellStyle name="Normal 8 2 4 5 3 3 3" xfId="45522" xr:uid="{00000000-0005-0000-0000-000076BE0000}"/>
    <cellStyle name="Normal 8 2 4 5 3 3 4" xfId="45523" xr:uid="{00000000-0005-0000-0000-000077BE0000}"/>
    <cellStyle name="Normal 8 2 4 5 3 3 5" xfId="45524" xr:uid="{00000000-0005-0000-0000-000078BE0000}"/>
    <cellStyle name="Normal 8 2 4 5 3 3 6" xfId="45525" xr:uid="{00000000-0005-0000-0000-000079BE0000}"/>
    <cellStyle name="Normal 8 2 4 5 3 3 7" xfId="45526" xr:uid="{00000000-0005-0000-0000-00007ABE0000}"/>
    <cellStyle name="Normal 8 2 4 5 3 4" xfId="45527" xr:uid="{00000000-0005-0000-0000-00007BBE0000}"/>
    <cellStyle name="Normal 8 2 4 5 3 5" xfId="45528" xr:uid="{00000000-0005-0000-0000-00007CBE0000}"/>
    <cellStyle name="Normal 8 2 4 5 3 6" xfId="45529" xr:uid="{00000000-0005-0000-0000-00007DBE0000}"/>
    <cellStyle name="Normal 8 2 4 5 3 7" xfId="45530" xr:uid="{00000000-0005-0000-0000-00007EBE0000}"/>
    <cellStyle name="Normal 8 2 4 5 3 8" xfId="45531" xr:uid="{00000000-0005-0000-0000-00007FBE0000}"/>
    <cellStyle name="Normal 8 2 4 5 3 9" xfId="45532" xr:uid="{00000000-0005-0000-0000-000080BE0000}"/>
    <cellStyle name="Normal 8 2 4 5 4" xfId="45533" xr:uid="{00000000-0005-0000-0000-000081BE0000}"/>
    <cellStyle name="Normal 8 2 4 5 4 2" xfId="45534" xr:uid="{00000000-0005-0000-0000-000082BE0000}"/>
    <cellStyle name="Normal 8 2 4 5 4 2 2" xfId="45535" xr:uid="{00000000-0005-0000-0000-000083BE0000}"/>
    <cellStyle name="Normal 8 2 4 5 4 2 3" xfId="45536" xr:uid="{00000000-0005-0000-0000-000084BE0000}"/>
    <cellStyle name="Normal 8 2 4 5 4 2 4" xfId="45537" xr:uid="{00000000-0005-0000-0000-000085BE0000}"/>
    <cellStyle name="Normal 8 2 4 5 4 2 5" xfId="45538" xr:uid="{00000000-0005-0000-0000-000086BE0000}"/>
    <cellStyle name="Normal 8 2 4 5 4 2 6" xfId="45539" xr:uid="{00000000-0005-0000-0000-000087BE0000}"/>
    <cellStyle name="Normal 8 2 4 5 4 2 7" xfId="45540" xr:uid="{00000000-0005-0000-0000-000088BE0000}"/>
    <cellStyle name="Normal 8 2 4 5 4 3" xfId="45541" xr:uid="{00000000-0005-0000-0000-000089BE0000}"/>
    <cellStyle name="Normal 8 2 4 5 4 4" xfId="45542" xr:uid="{00000000-0005-0000-0000-00008ABE0000}"/>
    <cellStyle name="Normal 8 2 4 5 4 5" xfId="45543" xr:uid="{00000000-0005-0000-0000-00008BBE0000}"/>
    <cellStyle name="Normal 8 2 4 5 4 6" xfId="45544" xr:uid="{00000000-0005-0000-0000-00008CBE0000}"/>
    <cellStyle name="Normal 8 2 4 5 4 7" xfId="45545" xr:uid="{00000000-0005-0000-0000-00008DBE0000}"/>
    <cellStyle name="Normal 8 2 4 5 4 8" xfId="45546" xr:uid="{00000000-0005-0000-0000-00008EBE0000}"/>
    <cellStyle name="Normal 8 2 4 5 5" xfId="45547" xr:uid="{00000000-0005-0000-0000-00008FBE0000}"/>
    <cellStyle name="Normal 8 2 4 5 5 2" xfId="45548" xr:uid="{00000000-0005-0000-0000-000090BE0000}"/>
    <cellStyle name="Normal 8 2 4 5 5 3" xfId="45549" xr:uid="{00000000-0005-0000-0000-000091BE0000}"/>
    <cellStyle name="Normal 8 2 4 5 5 4" xfId="45550" xr:uid="{00000000-0005-0000-0000-000092BE0000}"/>
    <cellStyle name="Normal 8 2 4 5 5 5" xfId="45551" xr:uid="{00000000-0005-0000-0000-000093BE0000}"/>
    <cellStyle name="Normal 8 2 4 5 5 6" xfId="45552" xr:uid="{00000000-0005-0000-0000-000094BE0000}"/>
    <cellStyle name="Normal 8 2 4 5 5 7" xfId="45553" xr:uid="{00000000-0005-0000-0000-000095BE0000}"/>
    <cellStyle name="Normal 8 2 4 5 6" xfId="45554" xr:uid="{00000000-0005-0000-0000-000096BE0000}"/>
    <cellStyle name="Normal 8 2 4 5 7" xfId="45555" xr:uid="{00000000-0005-0000-0000-000097BE0000}"/>
    <cellStyle name="Normal 8 2 4 5 8" xfId="45556" xr:uid="{00000000-0005-0000-0000-000098BE0000}"/>
    <cellStyle name="Normal 8 2 4 5 9" xfId="45557" xr:uid="{00000000-0005-0000-0000-000099BE0000}"/>
    <cellStyle name="Normal 8 2 4 6" xfId="45558" xr:uid="{00000000-0005-0000-0000-00009ABE0000}"/>
    <cellStyle name="Normal 8 2 4 6 10" xfId="45559" xr:uid="{00000000-0005-0000-0000-00009BBE0000}"/>
    <cellStyle name="Normal 8 2 4 6 2" xfId="45560" xr:uid="{00000000-0005-0000-0000-00009CBE0000}"/>
    <cellStyle name="Normal 8 2 4 6 2 2" xfId="45561" xr:uid="{00000000-0005-0000-0000-00009DBE0000}"/>
    <cellStyle name="Normal 8 2 4 6 2 2 2" xfId="45562" xr:uid="{00000000-0005-0000-0000-00009EBE0000}"/>
    <cellStyle name="Normal 8 2 4 6 2 2 2 2" xfId="45563" xr:uid="{00000000-0005-0000-0000-00009FBE0000}"/>
    <cellStyle name="Normal 8 2 4 6 2 2 2 3" xfId="45564" xr:uid="{00000000-0005-0000-0000-0000A0BE0000}"/>
    <cellStyle name="Normal 8 2 4 6 2 2 2 4" xfId="45565" xr:uid="{00000000-0005-0000-0000-0000A1BE0000}"/>
    <cellStyle name="Normal 8 2 4 6 2 2 2 5" xfId="45566" xr:uid="{00000000-0005-0000-0000-0000A2BE0000}"/>
    <cellStyle name="Normal 8 2 4 6 2 2 2 6" xfId="45567" xr:uid="{00000000-0005-0000-0000-0000A3BE0000}"/>
    <cellStyle name="Normal 8 2 4 6 2 2 2 7" xfId="45568" xr:uid="{00000000-0005-0000-0000-0000A4BE0000}"/>
    <cellStyle name="Normal 8 2 4 6 2 2 3" xfId="45569" xr:uid="{00000000-0005-0000-0000-0000A5BE0000}"/>
    <cellStyle name="Normal 8 2 4 6 2 2 4" xfId="45570" xr:uid="{00000000-0005-0000-0000-0000A6BE0000}"/>
    <cellStyle name="Normal 8 2 4 6 2 2 5" xfId="45571" xr:uid="{00000000-0005-0000-0000-0000A7BE0000}"/>
    <cellStyle name="Normal 8 2 4 6 2 2 6" xfId="45572" xr:uid="{00000000-0005-0000-0000-0000A8BE0000}"/>
    <cellStyle name="Normal 8 2 4 6 2 2 7" xfId="45573" xr:uid="{00000000-0005-0000-0000-0000A9BE0000}"/>
    <cellStyle name="Normal 8 2 4 6 2 2 8" xfId="45574" xr:uid="{00000000-0005-0000-0000-0000AABE0000}"/>
    <cellStyle name="Normal 8 2 4 6 2 3" xfId="45575" xr:uid="{00000000-0005-0000-0000-0000ABBE0000}"/>
    <cellStyle name="Normal 8 2 4 6 2 3 2" xfId="45576" xr:uid="{00000000-0005-0000-0000-0000ACBE0000}"/>
    <cellStyle name="Normal 8 2 4 6 2 3 3" xfId="45577" xr:uid="{00000000-0005-0000-0000-0000ADBE0000}"/>
    <cellStyle name="Normal 8 2 4 6 2 3 4" xfId="45578" xr:uid="{00000000-0005-0000-0000-0000AEBE0000}"/>
    <cellStyle name="Normal 8 2 4 6 2 3 5" xfId="45579" xr:uid="{00000000-0005-0000-0000-0000AFBE0000}"/>
    <cellStyle name="Normal 8 2 4 6 2 3 6" xfId="45580" xr:uid="{00000000-0005-0000-0000-0000B0BE0000}"/>
    <cellStyle name="Normal 8 2 4 6 2 3 7" xfId="45581" xr:uid="{00000000-0005-0000-0000-0000B1BE0000}"/>
    <cellStyle name="Normal 8 2 4 6 2 4" xfId="45582" xr:uid="{00000000-0005-0000-0000-0000B2BE0000}"/>
    <cellStyle name="Normal 8 2 4 6 2 5" xfId="45583" xr:uid="{00000000-0005-0000-0000-0000B3BE0000}"/>
    <cellStyle name="Normal 8 2 4 6 2 6" xfId="45584" xr:uid="{00000000-0005-0000-0000-0000B4BE0000}"/>
    <cellStyle name="Normal 8 2 4 6 2 7" xfId="45585" xr:uid="{00000000-0005-0000-0000-0000B5BE0000}"/>
    <cellStyle name="Normal 8 2 4 6 2 8" xfId="45586" xr:uid="{00000000-0005-0000-0000-0000B6BE0000}"/>
    <cellStyle name="Normal 8 2 4 6 2 9" xfId="45587" xr:uid="{00000000-0005-0000-0000-0000B7BE0000}"/>
    <cellStyle name="Normal 8 2 4 6 3" xfId="45588" xr:uid="{00000000-0005-0000-0000-0000B8BE0000}"/>
    <cellStyle name="Normal 8 2 4 6 3 2" xfId="45589" xr:uid="{00000000-0005-0000-0000-0000B9BE0000}"/>
    <cellStyle name="Normal 8 2 4 6 3 2 2" xfId="45590" xr:uid="{00000000-0005-0000-0000-0000BABE0000}"/>
    <cellStyle name="Normal 8 2 4 6 3 2 3" xfId="45591" xr:uid="{00000000-0005-0000-0000-0000BBBE0000}"/>
    <cellStyle name="Normal 8 2 4 6 3 2 4" xfId="45592" xr:uid="{00000000-0005-0000-0000-0000BCBE0000}"/>
    <cellStyle name="Normal 8 2 4 6 3 2 5" xfId="45593" xr:uid="{00000000-0005-0000-0000-0000BDBE0000}"/>
    <cellStyle name="Normal 8 2 4 6 3 2 6" xfId="45594" xr:uid="{00000000-0005-0000-0000-0000BEBE0000}"/>
    <cellStyle name="Normal 8 2 4 6 3 2 7" xfId="45595" xr:uid="{00000000-0005-0000-0000-0000BFBE0000}"/>
    <cellStyle name="Normal 8 2 4 6 3 3" xfId="45596" xr:uid="{00000000-0005-0000-0000-0000C0BE0000}"/>
    <cellStyle name="Normal 8 2 4 6 3 4" xfId="45597" xr:uid="{00000000-0005-0000-0000-0000C1BE0000}"/>
    <cellStyle name="Normal 8 2 4 6 3 5" xfId="45598" xr:uid="{00000000-0005-0000-0000-0000C2BE0000}"/>
    <cellStyle name="Normal 8 2 4 6 3 6" xfId="45599" xr:uid="{00000000-0005-0000-0000-0000C3BE0000}"/>
    <cellStyle name="Normal 8 2 4 6 3 7" xfId="45600" xr:uid="{00000000-0005-0000-0000-0000C4BE0000}"/>
    <cellStyle name="Normal 8 2 4 6 3 8" xfId="45601" xr:uid="{00000000-0005-0000-0000-0000C5BE0000}"/>
    <cellStyle name="Normal 8 2 4 6 4" xfId="45602" xr:uid="{00000000-0005-0000-0000-0000C6BE0000}"/>
    <cellStyle name="Normal 8 2 4 6 4 2" xfId="45603" xr:uid="{00000000-0005-0000-0000-0000C7BE0000}"/>
    <cellStyle name="Normal 8 2 4 6 4 3" xfId="45604" xr:uid="{00000000-0005-0000-0000-0000C8BE0000}"/>
    <cellStyle name="Normal 8 2 4 6 4 4" xfId="45605" xr:uid="{00000000-0005-0000-0000-0000C9BE0000}"/>
    <cellStyle name="Normal 8 2 4 6 4 5" xfId="45606" xr:uid="{00000000-0005-0000-0000-0000CABE0000}"/>
    <cellStyle name="Normal 8 2 4 6 4 6" xfId="45607" xr:uid="{00000000-0005-0000-0000-0000CBBE0000}"/>
    <cellStyle name="Normal 8 2 4 6 4 7" xfId="45608" xr:uid="{00000000-0005-0000-0000-0000CCBE0000}"/>
    <cellStyle name="Normal 8 2 4 6 5" xfId="45609" xr:uid="{00000000-0005-0000-0000-0000CDBE0000}"/>
    <cellStyle name="Normal 8 2 4 6 6" xfId="45610" xr:uid="{00000000-0005-0000-0000-0000CEBE0000}"/>
    <cellStyle name="Normal 8 2 4 6 7" xfId="45611" xr:uid="{00000000-0005-0000-0000-0000CFBE0000}"/>
    <cellStyle name="Normal 8 2 4 6 8" xfId="45612" xr:uid="{00000000-0005-0000-0000-0000D0BE0000}"/>
    <cellStyle name="Normal 8 2 4 6 9" xfId="45613" xr:uid="{00000000-0005-0000-0000-0000D1BE0000}"/>
    <cellStyle name="Normal 8 2 4 7" xfId="45614" xr:uid="{00000000-0005-0000-0000-0000D2BE0000}"/>
    <cellStyle name="Normal 8 2 4 7 2" xfId="45615" xr:uid="{00000000-0005-0000-0000-0000D3BE0000}"/>
    <cellStyle name="Normal 8 2 4 7 2 2" xfId="45616" xr:uid="{00000000-0005-0000-0000-0000D4BE0000}"/>
    <cellStyle name="Normal 8 2 4 7 2 2 2" xfId="45617" xr:uid="{00000000-0005-0000-0000-0000D5BE0000}"/>
    <cellStyle name="Normal 8 2 4 7 2 2 3" xfId="45618" xr:uid="{00000000-0005-0000-0000-0000D6BE0000}"/>
    <cellStyle name="Normal 8 2 4 7 2 2 4" xfId="45619" xr:uid="{00000000-0005-0000-0000-0000D7BE0000}"/>
    <cellStyle name="Normal 8 2 4 7 2 2 5" xfId="45620" xr:uid="{00000000-0005-0000-0000-0000D8BE0000}"/>
    <cellStyle name="Normal 8 2 4 7 2 2 6" xfId="45621" xr:uid="{00000000-0005-0000-0000-0000D9BE0000}"/>
    <cellStyle name="Normal 8 2 4 7 2 2 7" xfId="45622" xr:uid="{00000000-0005-0000-0000-0000DABE0000}"/>
    <cellStyle name="Normal 8 2 4 7 2 3" xfId="45623" xr:uid="{00000000-0005-0000-0000-0000DBBE0000}"/>
    <cellStyle name="Normal 8 2 4 7 2 4" xfId="45624" xr:uid="{00000000-0005-0000-0000-0000DCBE0000}"/>
    <cellStyle name="Normal 8 2 4 7 2 5" xfId="45625" xr:uid="{00000000-0005-0000-0000-0000DDBE0000}"/>
    <cellStyle name="Normal 8 2 4 7 2 6" xfId="45626" xr:uid="{00000000-0005-0000-0000-0000DEBE0000}"/>
    <cellStyle name="Normal 8 2 4 7 2 7" xfId="45627" xr:uid="{00000000-0005-0000-0000-0000DFBE0000}"/>
    <cellStyle name="Normal 8 2 4 7 2 8" xfId="45628" xr:uid="{00000000-0005-0000-0000-0000E0BE0000}"/>
    <cellStyle name="Normal 8 2 4 7 3" xfId="45629" xr:uid="{00000000-0005-0000-0000-0000E1BE0000}"/>
    <cellStyle name="Normal 8 2 4 7 3 2" xfId="45630" xr:uid="{00000000-0005-0000-0000-0000E2BE0000}"/>
    <cellStyle name="Normal 8 2 4 7 3 3" xfId="45631" xr:uid="{00000000-0005-0000-0000-0000E3BE0000}"/>
    <cellStyle name="Normal 8 2 4 7 3 4" xfId="45632" xr:uid="{00000000-0005-0000-0000-0000E4BE0000}"/>
    <cellStyle name="Normal 8 2 4 7 3 5" xfId="45633" xr:uid="{00000000-0005-0000-0000-0000E5BE0000}"/>
    <cellStyle name="Normal 8 2 4 7 3 6" xfId="45634" xr:uid="{00000000-0005-0000-0000-0000E6BE0000}"/>
    <cellStyle name="Normal 8 2 4 7 3 7" xfId="45635" xr:uid="{00000000-0005-0000-0000-0000E7BE0000}"/>
    <cellStyle name="Normal 8 2 4 7 4" xfId="45636" xr:uid="{00000000-0005-0000-0000-0000E8BE0000}"/>
    <cellStyle name="Normal 8 2 4 7 5" xfId="45637" xr:uid="{00000000-0005-0000-0000-0000E9BE0000}"/>
    <cellStyle name="Normal 8 2 4 7 6" xfId="45638" xr:uid="{00000000-0005-0000-0000-0000EABE0000}"/>
    <cellStyle name="Normal 8 2 4 7 7" xfId="45639" xr:uid="{00000000-0005-0000-0000-0000EBBE0000}"/>
    <cellStyle name="Normal 8 2 4 7 8" xfId="45640" xr:uid="{00000000-0005-0000-0000-0000ECBE0000}"/>
    <cellStyle name="Normal 8 2 4 7 9" xfId="45641" xr:uid="{00000000-0005-0000-0000-0000EDBE0000}"/>
    <cellStyle name="Normal 8 2 4 8" xfId="45642" xr:uid="{00000000-0005-0000-0000-0000EEBE0000}"/>
    <cellStyle name="Normal 8 2 4 8 2" xfId="45643" xr:uid="{00000000-0005-0000-0000-0000EFBE0000}"/>
    <cellStyle name="Normal 8 2 4 8 2 2" xfId="45644" xr:uid="{00000000-0005-0000-0000-0000F0BE0000}"/>
    <cellStyle name="Normal 8 2 4 8 2 3" xfId="45645" xr:uid="{00000000-0005-0000-0000-0000F1BE0000}"/>
    <cellStyle name="Normal 8 2 4 8 2 4" xfId="45646" xr:uid="{00000000-0005-0000-0000-0000F2BE0000}"/>
    <cellStyle name="Normal 8 2 4 8 2 5" xfId="45647" xr:uid="{00000000-0005-0000-0000-0000F3BE0000}"/>
    <cellStyle name="Normal 8 2 4 8 2 6" xfId="45648" xr:uid="{00000000-0005-0000-0000-0000F4BE0000}"/>
    <cellStyle name="Normal 8 2 4 8 2 7" xfId="45649" xr:uid="{00000000-0005-0000-0000-0000F5BE0000}"/>
    <cellStyle name="Normal 8 2 4 8 3" xfId="45650" xr:uid="{00000000-0005-0000-0000-0000F6BE0000}"/>
    <cellStyle name="Normal 8 2 4 8 4" xfId="45651" xr:uid="{00000000-0005-0000-0000-0000F7BE0000}"/>
    <cellStyle name="Normal 8 2 4 8 5" xfId="45652" xr:uid="{00000000-0005-0000-0000-0000F8BE0000}"/>
    <cellStyle name="Normal 8 2 4 8 6" xfId="45653" xr:uid="{00000000-0005-0000-0000-0000F9BE0000}"/>
    <cellStyle name="Normal 8 2 4 8 7" xfId="45654" xr:uid="{00000000-0005-0000-0000-0000FABE0000}"/>
    <cellStyle name="Normal 8 2 4 8 8" xfId="45655" xr:uid="{00000000-0005-0000-0000-0000FBBE0000}"/>
    <cellStyle name="Normal 8 2 4 9" xfId="45656" xr:uid="{00000000-0005-0000-0000-0000FCBE0000}"/>
    <cellStyle name="Normal 8 2 4 9 2" xfId="45657" xr:uid="{00000000-0005-0000-0000-0000FDBE0000}"/>
    <cellStyle name="Normal 8 2 4 9 3" xfId="45658" xr:uid="{00000000-0005-0000-0000-0000FEBE0000}"/>
    <cellStyle name="Normal 8 2 4 9 4" xfId="45659" xr:uid="{00000000-0005-0000-0000-0000FFBE0000}"/>
    <cellStyle name="Normal 8 2 4 9 5" xfId="45660" xr:uid="{00000000-0005-0000-0000-000000BF0000}"/>
    <cellStyle name="Normal 8 2 4 9 6" xfId="45661" xr:uid="{00000000-0005-0000-0000-000001BF0000}"/>
    <cellStyle name="Normal 8 2 4 9 7" xfId="45662" xr:uid="{00000000-0005-0000-0000-000002BF0000}"/>
    <cellStyle name="Normal 8 2 5" xfId="45663" xr:uid="{00000000-0005-0000-0000-000003BF0000}"/>
    <cellStyle name="Normal 8 2 5 10" xfId="45664" xr:uid="{00000000-0005-0000-0000-000004BF0000}"/>
    <cellStyle name="Normal 8 2 5 11" xfId="45665" xr:uid="{00000000-0005-0000-0000-000005BF0000}"/>
    <cellStyle name="Normal 8 2 5 12" xfId="45666" xr:uid="{00000000-0005-0000-0000-000006BF0000}"/>
    <cellStyle name="Normal 8 2 5 2" xfId="45667" xr:uid="{00000000-0005-0000-0000-000007BF0000}"/>
    <cellStyle name="Normal 8 2 5 2 10" xfId="45668" xr:uid="{00000000-0005-0000-0000-000008BF0000}"/>
    <cellStyle name="Normal 8 2 5 2 11" xfId="45669" xr:uid="{00000000-0005-0000-0000-000009BF0000}"/>
    <cellStyle name="Normal 8 2 5 2 2" xfId="45670" xr:uid="{00000000-0005-0000-0000-00000ABF0000}"/>
    <cellStyle name="Normal 8 2 5 2 2 10" xfId="45671" xr:uid="{00000000-0005-0000-0000-00000BBF0000}"/>
    <cellStyle name="Normal 8 2 5 2 2 2" xfId="45672" xr:uid="{00000000-0005-0000-0000-00000CBF0000}"/>
    <cellStyle name="Normal 8 2 5 2 2 2 2" xfId="45673" xr:uid="{00000000-0005-0000-0000-00000DBF0000}"/>
    <cellStyle name="Normal 8 2 5 2 2 2 2 2" xfId="45674" xr:uid="{00000000-0005-0000-0000-00000EBF0000}"/>
    <cellStyle name="Normal 8 2 5 2 2 2 2 3" xfId="45675" xr:uid="{00000000-0005-0000-0000-00000FBF0000}"/>
    <cellStyle name="Normal 8 2 5 2 2 2 2 4" xfId="45676" xr:uid="{00000000-0005-0000-0000-000010BF0000}"/>
    <cellStyle name="Normal 8 2 5 2 2 2 2 5" xfId="45677" xr:uid="{00000000-0005-0000-0000-000011BF0000}"/>
    <cellStyle name="Normal 8 2 5 2 2 2 2 6" xfId="45678" xr:uid="{00000000-0005-0000-0000-000012BF0000}"/>
    <cellStyle name="Normal 8 2 5 2 2 2 2 7" xfId="45679" xr:uid="{00000000-0005-0000-0000-000013BF0000}"/>
    <cellStyle name="Normal 8 2 5 2 2 2 3" xfId="45680" xr:uid="{00000000-0005-0000-0000-000014BF0000}"/>
    <cellStyle name="Normal 8 2 5 2 2 2 4" xfId="45681" xr:uid="{00000000-0005-0000-0000-000015BF0000}"/>
    <cellStyle name="Normal 8 2 5 2 2 2 5" xfId="45682" xr:uid="{00000000-0005-0000-0000-000016BF0000}"/>
    <cellStyle name="Normal 8 2 5 2 2 2 6" xfId="45683" xr:uid="{00000000-0005-0000-0000-000017BF0000}"/>
    <cellStyle name="Normal 8 2 5 2 2 2 7" xfId="45684" xr:uid="{00000000-0005-0000-0000-000018BF0000}"/>
    <cellStyle name="Normal 8 2 5 2 2 2 8" xfId="45685" xr:uid="{00000000-0005-0000-0000-000019BF0000}"/>
    <cellStyle name="Normal 8 2 5 2 2 3" xfId="45686" xr:uid="{00000000-0005-0000-0000-00001ABF0000}"/>
    <cellStyle name="Normal 8 2 5 2 2 3 2" xfId="45687" xr:uid="{00000000-0005-0000-0000-00001BBF0000}"/>
    <cellStyle name="Normal 8 2 5 2 2 3 2 2" xfId="45688" xr:uid="{00000000-0005-0000-0000-00001CBF0000}"/>
    <cellStyle name="Normal 8 2 5 2 2 3 2 3" xfId="45689" xr:uid="{00000000-0005-0000-0000-00001DBF0000}"/>
    <cellStyle name="Normal 8 2 5 2 2 3 2 4" xfId="45690" xr:uid="{00000000-0005-0000-0000-00001EBF0000}"/>
    <cellStyle name="Normal 8 2 5 2 2 3 2 5" xfId="45691" xr:uid="{00000000-0005-0000-0000-00001FBF0000}"/>
    <cellStyle name="Normal 8 2 5 2 2 3 2 6" xfId="45692" xr:uid="{00000000-0005-0000-0000-000020BF0000}"/>
    <cellStyle name="Normal 8 2 5 2 2 3 2 7" xfId="45693" xr:uid="{00000000-0005-0000-0000-000021BF0000}"/>
    <cellStyle name="Normal 8 2 5 2 2 3 3" xfId="45694" xr:uid="{00000000-0005-0000-0000-000022BF0000}"/>
    <cellStyle name="Normal 8 2 5 2 2 3 4" xfId="45695" xr:uid="{00000000-0005-0000-0000-000023BF0000}"/>
    <cellStyle name="Normal 8 2 5 2 2 3 5" xfId="45696" xr:uid="{00000000-0005-0000-0000-000024BF0000}"/>
    <cellStyle name="Normal 8 2 5 2 2 3 6" xfId="45697" xr:uid="{00000000-0005-0000-0000-000025BF0000}"/>
    <cellStyle name="Normal 8 2 5 2 2 3 7" xfId="45698" xr:uid="{00000000-0005-0000-0000-000026BF0000}"/>
    <cellStyle name="Normal 8 2 5 2 2 3 8" xfId="45699" xr:uid="{00000000-0005-0000-0000-000027BF0000}"/>
    <cellStyle name="Normal 8 2 5 2 2 4" xfId="45700" xr:uid="{00000000-0005-0000-0000-000028BF0000}"/>
    <cellStyle name="Normal 8 2 5 2 2 4 2" xfId="45701" xr:uid="{00000000-0005-0000-0000-000029BF0000}"/>
    <cellStyle name="Normal 8 2 5 2 2 4 3" xfId="45702" xr:uid="{00000000-0005-0000-0000-00002ABF0000}"/>
    <cellStyle name="Normal 8 2 5 2 2 4 4" xfId="45703" xr:uid="{00000000-0005-0000-0000-00002BBF0000}"/>
    <cellStyle name="Normal 8 2 5 2 2 4 5" xfId="45704" xr:uid="{00000000-0005-0000-0000-00002CBF0000}"/>
    <cellStyle name="Normal 8 2 5 2 2 4 6" xfId="45705" xr:uid="{00000000-0005-0000-0000-00002DBF0000}"/>
    <cellStyle name="Normal 8 2 5 2 2 4 7" xfId="45706" xr:uid="{00000000-0005-0000-0000-00002EBF0000}"/>
    <cellStyle name="Normal 8 2 5 2 2 5" xfId="45707" xr:uid="{00000000-0005-0000-0000-00002FBF0000}"/>
    <cellStyle name="Normal 8 2 5 2 2 6" xfId="45708" xr:uid="{00000000-0005-0000-0000-000030BF0000}"/>
    <cellStyle name="Normal 8 2 5 2 2 7" xfId="45709" xr:uid="{00000000-0005-0000-0000-000031BF0000}"/>
    <cellStyle name="Normal 8 2 5 2 2 8" xfId="45710" xr:uid="{00000000-0005-0000-0000-000032BF0000}"/>
    <cellStyle name="Normal 8 2 5 2 2 9" xfId="45711" xr:uid="{00000000-0005-0000-0000-000033BF0000}"/>
    <cellStyle name="Normal 8 2 5 2 3" xfId="45712" xr:uid="{00000000-0005-0000-0000-000034BF0000}"/>
    <cellStyle name="Normal 8 2 5 2 3 2" xfId="45713" xr:uid="{00000000-0005-0000-0000-000035BF0000}"/>
    <cellStyle name="Normal 8 2 5 2 3 2 2" xfId="45714" xr:uid="{00000000-0005-0000-0000-000036BF0000}"/>
    <cellStyle name="Normal 8 2 5 2 3 2 2 2" xfId="45715" xr:uid="{00000000-0005-0000-0000-000037BF0000}"/>
    <cellStyle name="Normal 8 2 5 2 3 2 2 3" xfId="45716" xr:uid="{00000000-0005-0000-0000-000038BF0000}"/>
    <cellStyle name="Normal 8 2 5 2 3 2 2 4" xfId="45717" xr:uid="{00000000-0005-0000-0000-000039BF0000}"/>
    <cellStyle name="Normal 8 2 5 2 3 2 2 5" xfId="45718" xr:uid="{00000000-0005-0000-0000-00003ABF0000}"/>
    <cellStyle name="Normal 8 2 5 2 3 2 2 6" xfId="45719" xr:uid="{00000000-0005-0000-0000-00003BBF0000}"/>
    <cellStyle name="Normal 8 2 5 2 3 2 2 7" xfId="45720" xr:uid="{00000000-0005-0000-0000-00003CBF0000}"/>
    <cellStyle name="Normal 8 2 5 2 3 2 3" xfId="45721" xr:uid="{00000000-0005-0000-0000-00003DBF0000}"/>
    <cellStyle name="Normal 8 2 5 2 3 2 4" xfId="45722" xr:uid="{00000000-0005-0000-0000-00003EBF0000}"/>
    <cellStyle name="Normal 8 2 5 2 3 2 5" xfId="45723" xr:uid="{00000000-0005-0000-0000-00003FBF0000}"/>
    <cellStyle name="Normal 8 2 5 2 3 2 6" xfId="45724" xr:uid="{00000000-0005-0000-0000-000040BF0000}"/>
    <cellStyle name="Normal 8 2 5 2 3 2 7" xfId="45725" xr:uid="{00000000-0005-0000-0000-000041BF0000}"/>
    <cellStyle name="Normal 8 2 5 2 3 2 8" xfId="45726" xr:uid="{00000000-0005-0000-0000-000042BF0000}"/>
    <cellStyle name="Normal 8 2 5 2 3 3" xfId="45727" xr:uid="{00000000-0005-0000-0000-000043BF0000}"/>
    <cellStyle name="Normal 8 2 5 2 3 3 2" xfId="45728" xr:uid="{00000000-0005-0000-0000-000044BF0000}"/>
    <cellStyle name="Normal 8 2 5 2 3 3 3" xfId="45729" xr:uid="{00000000-0005-0000-0000-000045BF0000}"/>
    <cellStyle name="Normal 8 2 5 2 3 3 4" xfId="45730" xr:uid="{00000000-0005-0000-0000-000046BF0000}"/>
    <cellStyle name="Normal 8 2 5 2 3 3 5" xfId="45731" xr:uid="{00000000-0005-0000-0000-000047BF0000}"/>
    <cellStyle name="Normal 8 2 5 2 3 3 6" xfId="45732" xr:uid="{00000000-0005-0000-0000-000048BF0000}"/>
    <cellStyle name="Normal 8 2 5 2 3 3 7" xfId="45733" xr:uid="{00000000-0005-0000-0000-000049BF0000}"/>
    <cellStyle name="Normal 8 2 5 2 3 4" xfId="45734" xr:uid="{00000000-0005-0000-0000-00004ABF0000}"/>
    <cellStyle name="Normal 8 2 5 2 3 5" xfId="45735" xr:uid="{00000000-0005-0000-0000-00004BBF0000}"/>
    <cellStyle name="Normal 8 2 5 2 3 6" xfId="45736" xr:uid="{00000000-0005-0000-0000-00004CBF0000}"/>
    <cellStyle name="Normal 8 2 5 2 3 7" xfId="45737" xr:uid="{00000000-0005-0000-0000-00004DBF0000}"/>
    <cellStyle name="Normal 8 2 5 2 3 8" xfId="45738" xr:uid="{00000000-0005-0000-0000-00004EBF0000}"/>
    <cellStyle name="Normal 8 2 5 2 3 9" xfId="45739" xr:uid="{00000000-0005-0000-0000-00004FBF0000}"/>
    <cellStyle name="Normal 8 2 5 2 4" xfId="45740" xr:uid="{00000000-0005-0000-0000-000050BF0000}"/>
    <cellStyle name="Normal 8 2 5 2 4 2" xfId="45741" xr:uid="{00000000-0005-0000-0000-000051BF0000}"/>
    <cellStyle name="Normal 8 2 5 2 4 2 2" xfId="45742" xr:uid="{00000000-0005-0000-0000-000052BF0000}"/>
    <cellStyle name="Normal 8 2 5 2 4 2 3" xfId="45743" xr:uid="{00000000-0005-0000-0000-000053BF0000}"/>
    <cellStyle name="Normal 8 2 5 2 4 2 4" xfId="45744" xr:uid="{00000000-0005-0000-0000-000054BF0000}"/>
    <cellStyle name="Normal 8 2 5 2 4 2 5" xfId="45745" xr:uid="{00000000-0005-0000-0000-000055BF0000}"/>
    <cellStyle name="Normal 8 2 5 2 4 2 6" xfId="45746" xr:uid="{00000000-0005-0000-0000-000056BF0000}"/>
    <cellStyle name="Normal 8 2 5 2 4 2 7" xfId="45747" xr:uid="{00000000-0005-0000-0000-000057BF0000}"/>
    <cellStyle name="Normal 8 2 5 2 4 3" xfId="45748" xr:uid="{00000000-0005-0000-0000-000058BF0000}"/>
    <cellStyle name="Normal 8 2 5 2 4 4" xfId="45749" xr:uid="{00000000-0005-0000-0000-000059BF0000}"/>
    <cellStyle name="Normal 8 2 5 2 4 5" xfId="45750" xr:uid="{00000000-0005-0000-0000-00005ABF0000}"/>
    <cellStyle name="Normal 8 2 5 2 4 6" xfId="45751" xr:uid="{00000000-0005-0000-0000-00005BBF0000}"/>
    <cellStyle name="Normal 8 2 5 2 4 7" xfId="45752" xr:uid="{00000000-0005-0000-0000-00005CBF0000}"/>
    <cellStyle name="Normal 8 2 5 2 4 8" xfId="45753" xr:uid="{00000000-0005-0000-0000-00005DBF0000}"/>
    <cellStyle name="Normal 8 2 5 2 5" xfId="45754" xr:uid="{00000000-0005-0000-0000-00005EBF0000}"/>
    <cellStyle name="Normal 8 2 5 2 5 2" xfId="45755" xr:uid="{00000000-0005-0000-0000-00005FBF0000}"/>
    <cellStyle name="Normal 8 2 5 2 5 3" xfId="45756" xr:uid="{00000000-0005-0000-0000-000060BF0000}"/>
    <cellStyle name="Normal 8 2 5 2 5 4" xfId="45757" xr:uid="{00000000-0005-0000-0000-000061BF0000}"/>
    <cellStyle name="Normal 8 2 5 2 5 5" xfId="45758" xr:uid="{00000000-0005-0000-0000-000062BF0000}"/>
    <cellStyle name="Normal 8 2 5 2 5 6" xfId="45759" xr:uid="{00000000-0005-0000-0000-000063BF0000}"/>
    <cellStyle name="Normal 8 2 5 2 5 7" xfId="45760" xr:uid="{00000000-0005-0000-0000-000064BF0000}"/>
    <cellStyle name="Normal 8 2 5 2 6" xfId="45761" xr:uid="{00000000-0005-0000-0000-000065BF0000}"/>
    <cellStyle name="Normal 8 2 5 2 7" xfId="45762" xr:uid="{00000000-0005-0000-0000-000066BF0000}"/>
    <cellStyle name="Normal 8 2 5 2 8" xfId="45763" xr:uid="{00000000-0005-0000-0000-000067BF0000}"/>
    <cellStyle name="Normal 8 2 5 2 9" xfId="45764" xr:uid="{00000000-0005-0000-0000-000068BF0000}"/>
    <cellStyle name="Normal 8 2 5 3" xfId="45765" xr:uid="{00000000-0005-0000-0000-000069BF0000}"/>
    <cellStyle name="Normal 8 2 5 3 10" xfId="45766" xr:uid="{00000000-0005-0000-0000-00006ABF0000}"/>
    <cellStyle name="Normal 8 2 5 3 2" xfId="45767" xr:uid="{00000000-0005-0000-0000-00006BBF0000}"/>
    <cellStyle name="Normal 8 2 5 3 2 2" xfId="45768" xr:uid="{00000000-0005-0000-0000-00006CBF0000}"/>
    <cellStyle name="Normal 8 2 5 3 2 2 2" xfId="45769" xr:uid="{00000000-0005-0000-0000-00006DBF0000}"/>
    <cellStyle name="Normal 8 2 5 3 2 2 3" xfId="45770" xr:uid="{00000000-0005-0000-0000-00006EBF0000}"/>
    <cellStyle name="Normal 8 2 5 3 2 2 4" xfId="45771" xr:uid="{00000000-0005-0000-0000-00006FBF0000}"/>
    <cellStyle name="Normal 8 2 5 3 2 2 5" xfId="45772" xr:uid="{00000000-0005-0000-0000-000070BF0000}"/>
    <cellStyle name="Normal 8 2 5 3 2 2 6" xfId="45773" xr:uid="{00000000-0005-0000-0000-000071BF0000}"/>
    <cellStyle name="Normal 8 2 5 3 2 2 7" xfId="45774" xr:uid="{00000000-0005-0000-0000-000072BF0000}"/>
    <cellStyle name="Normal 8 2 5 3 2 3" xfId="45775" xr:uid="{00000000-0005-0000-0000-000073BF0000}"/>
    <cellStyle name="Normal 8 2 5 3 2 4" xfId="45776" xr:uid="{00000000-0005-0000-0000-000074BF0000}"/>
    <cellStyle name="Normal 8 2 5 3 2 5" xfId="45777" xr:uid="{00000000-0005-0000-0000-000075BF0000}"/>
    <cellStyle name="Normal 8 2 5 3 2 6" xfId="45778" xr:uid="{00000000-0005-0000-0000-000076BF0000}"/>
    <cellStyle name="Normal 8 2 5 3 2 7" xfId="45779" xr:uid="{00000000-0005-0000-0000-000077BF0000}"/>
    <cellStyle name="Normal 8 2 5 3 2 8" xfId="45780" xr:uid="{00000000-0005-0000-0000-000078BF0000}"/>
    <cellStyle name="Normal 8 2 5 3 3" xfId="45781" xr:uid="{00000000-0005-0000-0000-000079BF0000}"/>
    <cellStyle name="Normal 8 2 5 3 3 2" xfId="45782" xr:uid="{00000000-0005-0000-0000-00007ABF0000}"/>
    <cellStyle name="Normal 8 2 5 3 3 2 2" xfId="45783" xr:uid="{00000000-0005-0000-0000-00007BBF0000}"/>
    <cellStyle name="Normal 8 2 5 3 3 2 3" xfId="45784" xr:uid="{00000000-0005-0000-0000-00007CBF0000}"/>
    <cellStyle name="Normal 8 2 5 3 3 2 4" xfId="45785" xr:uid="{00000000-0005-0000-0000-00007DBF0000}"/>
    <cellStyle name="Normal 8 2 5 3 3 2 5" xfId="45786" xr:uid="{00000000-0005-0000-0000-00007EBF0000}"/>
    <cellStyle name="Normal 8 2 5 3 3 2 6" xfId="45787" xr:uid="{00000000-0005-0000-0000-00007FBF0000}"/>
    <cellStyle name="Normal 8 2 5 3 3 2 7" xfId="45788" xr:uid="{00000000-0005-0000-0000-000080BF0000}"/>
    <cellStyle name="Normal 8 2 5 3 3 3" xfId="45789" xr:uid="{00000000-0005-0000-0000-000081BF0000}"/>
    <cellStyle name="Normal 8 2 5 3 3 4" xfId="45790" xr:uid="{00000000-0005-0000-0000-000082BF0000}"/>
    <cellStyle name="Normal 8 2 5 3 3 5" xfId="45791" xr:uid="{00000000-0005-0000-0000-000083BF0000}"/>
    <cellStyle name="Normal 8 2 5 3 3 6" xfId="45792" xr:uid="{00000000-0005-0000-0000-000084BF0000}"/>
    <cellStyle name="Normal 8 2 5 3 3 7" xfId="45793" xr:uid="{00000000-0005-0000-0000-000085BF0000}"/>
    <cellStyle name="Normal 8 2 5 3 3 8" xfId="45794" xr:uid="{00000000-0005-0000-0000-000086BF0000}"/>
    <cellStyle name="Normal 8 2 5 3 4" xfId="45795" xr:uid="{00000000-0005-0000-0000-000087BF0000}"/>
    <cellStyle name="Normal 8 2 5 3 4 2" xfId="45796" xr:uid="{00000000-0005-0000-0000-000088BF0000}"/>
    <cellStyle name="Normal 8 2 5 3 4 3" xfId="45797" xr:uid="{00000000-0005-0000-0000-000089BF0000}"/>
    <cellStyle name="Normal 8 2 5 3 4 4" xfId="45798" xr:uid="{00000000-0005-0000-0000-00008ABF0000}"/>
    <cellStyle name="Normal 8 2 5 3 4 5" xfId="45799" xr:uid="{00000000-0005-0000-0000-00008BBF0000}"/>
    <cellStyle name="Normal 8 2 5 3 4 6" xfId="45800" xr:uid="{00000000-0005-0000-0000-00008CBF0000}"/>
    <cellStyle name="Normal 8 2 5 3 4 7" xfId="45801" xr:uid="{00000000-0005-0000-0000-00008DBF0000}"/>
    <cellStyle name="Normal 8 2 5 3 5" xfId="45802" xr:uid="{00000000-0005-0000-0000-00008EBF0000}"/>
    <cellStyle name="Normal 8 2 5 3 6" xfId="45803" xr:uid="{00000000-0005-0000-0000-00008FBF0000}"/>
    <cellStyle name="Normal 8 2 5 3 7" xfId="45804" xr:uid="{00000000-0005-0000-0000-000090BF0000}"/>
    <cellStyle name="Normal 8 2 5 3 8" xfId="45805" xr:uid="{00000000-0005-0000-0000-000091BF0000}"/>
    <cellStyle name="Normal 8 2 5 3 9" xfId="45806" xr:uid="{00000000-0005-0000-0000-000092BF0000}"/>
    <cellStyle name="Normal 8 2 5 4" xfId="45807" xr:uid="{00000000-0005-0000-0000-000093BF0000}"/>
    <cellStyle name="Normal 8 2 5 4 2" xfId="45808" xr:uid="{00000000-0005-0000-0000-000094BF0000}"/>
    <cellStyle name="Normal 8 2 5 4 2 2" xfId="45809" xr:uid="{00000000-0005-0000-0000-000095BF0000}"/>
    <cellStyle name="Normal 8 2 5 4 2 2 2" xfId="45810" xr:uid="{00000000-0005-0000-0000-000096BF0000}"/>
    <cellStyle name="Normal 8 2 5 4 2 2 3" xfId="45811" xr:uid="{00000000-0005-0000-0000-000097BF0000}"/>
    <cellStyle name="Normal 8 2 5 4 2 2 4" xfId="45812" xr:uid="{00000000-0005-0000-0000-000098BF0000}"/>
    <cellStyle name="Normal 8 2 5 4 2 2 5" xfId="45813" xr:uid="{00000000-0005-0000-0000-000099BF0000}"/>
    <cellStyle name="Normal 8 2 5 4 2 2 6" xfId="45814" xr:uid="{00000000-0005-0000-0000-00009ABF0000}"/>
    <cellStyle name="Normal 8 2 5 4 2 2 7" xfId="45815" xr:uid="{00000000-0005-0000-0000-00009BBF0000}"/>
    <cellStyle name="Normal 8 2 5 4 2 3" xfId="45816" xr:uid="{00000000-0005-0000-0000-00009CBF0000}"/>
    <cellStyle name="Normal 8 2 5 4 2 4" xfId="45817" xr:uid="{00000000-0005-0000-0000-00009DBF0000}"/>
    <cellStyle name="Normal 8 2 5 4 2 5" xfId="45818" xr:uid="{00000000-0005-0000-0000-00009EBF0000}"/>
    <cellStyle name="Normal 8 2 5 4 2 6" xfId="45819" xr:uid="{00000000-0005-0000-0000-00009FBF0000}"/>
    <cellStyle name="Normal 8 2 5 4 2 7" xfId="45820" xr:uid="{00000000-0005-0000-0000-0000A0BF0000}"/>
    <cellStyle name="Normal 8 2 5 4 2 8" xfId="45821" xr:uid="{00000000-0005-0000-0000-0000A1BF0000}"/>
    <cellStyle name="Normal 8 2 5 4 3" xfId="45822" xr:uid="{00000000-0005-0000-0000-0000A2BF0000}"/>
    <cellStyle name="Normal 8 2 5 4 3 2" xfId="45823" xr:uid="{00000000-0005-0000-0000-0000A3BF0000}"/>
    <cellStyle name="Normal 8 2 5 4 3 3" xfId="45824" xr:uid="{00000000-0005-0000-0000-0000A4BF0000}"/>
    <cellStyle name="Normal 8 2 5 4 3 4" xfId="45825" xr:uid="{00000000-0005-0000-0000-0000A5BF0000}"/>
    <cellStyle name="Normal 8 2 5 4 3 5" xfId="45826" xr:uid="{00000000-0005-0000-0000-0000A6BF0000}"/>
    <cellStyle name="Normal 8 2 5 4 3 6" xfId="45827" xr:uid="{00000000-0005-0000-0000-0000A7BF0000}"/>
    <cellStyle name="Normal 8 2 5 4 3 7" xfId="45828" xr:uid="{00000000-0005-0000-0000-0000A8BF0000}"/>
    <cellStyle name="Normal 8 2 5 4 4" xfId="45829" xr:uid="{00000000-0005-0000-0000-0000A9BF0000}"/>
    <cellStyle name="Normal 8 2 5 4 5" xfId="45830" xr:uid="{00000000-0005-0000-0000-0000AABF0000}"/>
    <cellStyle name="Normal 8 2 5 4 6" xfId="45831" xr:uid="{00000000-0005-0000-0000-0000ABBF0000}"/>
    <cellStyle name="Normal 8 2 5 4 7" xfId="45832" xr:uid="{00000000-0005-0000-0000-0000ACBF0000}"/>
    <cellStyle name="Normal 8 2 5 4 8" xfId="45833" xr:uid="{00000000-0005-0000-0000-0000ADBF0000}"/>
    <cellStyle name="Normal 8 2 5 4 9" xfId="45834" xr:uid="{00000000-0005-0000-0000-0000AEBF0000}"/>
    <cellStyle name="Normal 8 2 5 5" xfId="45835" xr:uid="{00000000-0005-0000-0000-0000AFBF0000}"/>
    <cellStyle name="Normal 8 2 5 5 2" xfId="45836" xr:uid="{00000000-0005-0000-0000-0000B0BF0000}"/>
    <cellStyle name="Normal 8 2 5 5 2 2" xfId="45837" xr:uid="{00000000-0005-0000-0000-0000B1BF0000}"/>
    <cellStyle name="Normal 8 2 5 5 2 3" xfId="45838" xr:uid="{00000000-0005-0000-0000-0000B2BF0000}"/>
    <cellStyle name="Normal 8 2 5 5 2 4" xfId="45839" xr:uid="{00000000-0005-0000-0000-0000B3BF0000}"/>
    <cellStyle name="Normal 8 2 5 5 2 5" xfId="45840" xr:uid="{00000000-0005-0000-0000-0000B4BF0000}"/>
    <cellStyle name="Normal 8 2 5 5 2 6" xfId="45841" xr:uid="{00000000-0005-0000-0000-0000B5BF0000}"/>
    <cellStyle name="Normal 8 2 5 5 2 7" xfId="45842" xr:uid="{00000000-0005-0000-0000-0000B6BF0000}"/>
    <cellStyle name="Normal 8 2 5 5 3" xfId="45843" xr:uid="{00000000-0005-0000-0000-0000B7BF0000}"/>
    <cellStyle name="Normal 8 2 5 5 4" xfId="45844" xr:uid="{00000000-0005-0000-0000-0000B8BF0000}"/>
    <cellStyle name="Normal 8 2 5 5 5" xfId="45845" xr:uid="{00000000-0005-0000-0000-0000B9BF0000}"/>
    <cellStyle name="Normal 8 2 5 5 6" xfId="45846" xr:uid="{00000000-0005-0000-0000-0000BABF0000}"/>
    <cellStyle name="Normal 8 2 5 5 7" xfId="45847" xr:uid="{00000000-0005-0000-0000-0000BBBF0000}"/>
    <cellStyle name="Normal 8 2 5 5 8" xfId="45848" xr:uid="{00000000-0005-0000-0000-0000BCBF0000}"/>
    <cellStyle name="Normal 8 2 5 6" xfId="45849" xr:uid="{00000000-0005-0000-0000-0000BDBF0000}"/>
    <cellStyle name="Normal 8 2 5 6 2" xfId="45850" xr:uid="{00000000-0005-0000-0000-0000BEBF0000}"/>
    <cellStyle name="Normal 8 2 5 6 3" xfId="45851" xr:uid="{00000000-0005-0000-0000-0000BFBF0000}"/>
    <cellStyle name="Normal 8 2 5 6 4" xfId="45852" xr:uid="{00000000-0005-0000-0000-0000C0BF0000}"/>
    <cellStyle name="Normal 8 2 5 6 5" xfId="45853" xr:uid="{00000000-0005-0000-0000-0000C1BF0000}"/>
    <cellStyle name="Normal 8 2 5 6 6" xfId="45854" xr:uid="{00000000-0005-0000-0000-0000C2BF0000}"/>
    <cellStyle name="Normal 8 2 5 6 7" xfId="45855" xr:uid="{00000000-0005-0000-0000-0000C3BF0000}"/>
    <cellStyle name="Normal 8 2 5 7" xfId="45856" xr:uid="{00000000-0005-0000-0000-0000C4BF0000}"/>
    <cellStyle name="Normal 8 2 5 8" xfId="45857" xr:uid="{00000000-0005-0000-0000-0000C5BF0000}"/>
    <cellStyle name="Normal 8 2 5 9" xfId="45858" xr:uid="{00000000-0005-0000-0000-0000C6BF0000}"/>
    <cellStyle name="Normal 8 2 6" xfId="45859" xr:uid="{00000000-0005-0000-0000-0000C7BF0000}"/>
    <cellStyle name="Normal 8 2 6 10" xfId="45860" xr:uid="{00000000-0005-0000-0000-0000C8BF0000}"/>
    <cellStyle name="Normal 8 2 6 11" xfId="45861" xr:uid="{00000000-0005-0000-0000-0000C9BF0000}"/>
    <cellStyle name="Normal 8 2 6 12" xfId="45862" xr:uid="{00000000-0005-0000-0000-0000CABF0000}"/>
    <cellStyle name="Normal 8 2 6 2" xfId="45863" xr:uid="{00000000-0005-0000-0000-0000CBBF0000}"/>
    <cellStyle name="Normal 8 2 6 2 10" xfId="45864" xr:uid="{00000000-0005-0000-0000-0000CCBF0000}"/>
    <cellStyle name="Normal 8 2 6 2 11" xfId="45865" xr:uid="{00000000-0005-0000-0000-0000CDBF0000}"/>
    <cellStyle name="Normal 8 2 6 2 2" xfId="45866" xr:uid="{00000000-0005-0000-0000-0000CEBF0000}"/>
    <cellStyle name="Normal 8 2 6 2 2 10" xfId="45867" xr:uid="{00000000-0005-0000-0000-0000CFBF0000}"/>
    <cellStyle name="Normal 8 2 6 2 2 2" xfId="45868" xr:uid="{00000000-0005-0000-0000-0000D0BF0000}"/>
    <cellStyle name="Normal 8 2 6 2 2 2 2" xfId="45869" xr:uid="{00000000-0005-0000-0000-0000D1BF0000}"/>
    <cellStyle name="Normal 8 2 6 2 2 2 2 2" xfId="45870" xr:uid="{00000000-0005-0000-0000-0000D2BF0000}"/>
    <cellStyle name="Normal 8 2 6 2 2 2 2 3" xfId="45871" xr:uid="{00000000-0005-0000-0000-0000D3BF0000}"/>
    <cellStyle name="Normal 8 2 6 2 2 2 2 4" xfId="45872" xr:uid="{00000000-0005-0000-0000-0000D4BF0000}"/>
    <cellStyle name="Normal 8 2 6 2 2 2 2 5" xfId="45873" xr:uid="{00000000-0005-0000-0000-0000D5BF0000}"/>
    <cellStyle name="Normal 8 2 6 2 2 2 2 6" xfId="45874" xr:uid="{00000000-0005-0000-0000-0000D6BF0000}"/>
    <cellStyle name="Normal 8 2 6 2 2 2 2 7" xfId="45875" xr:uid="{00000000-0005-0000-0000-0000D7BF0000}"/>
    <cellStyle name="Normal 8 2 6 2 2 2 3" xfId="45876" xr:uid="{00000000-0005-0000-0000-0000D8BF0000}"/>
    <cellStyle name="Normal 8 2 6 2 2 2 4" xfId="45877" xr:uid="{00000000-0005-0000-0000-0000D9BF0000}"/>
    <cellStyle name="Normal 8 2 6 2 2 2 5" xfId="45878" xr:uid="{00000000-0005-0000-0000-0000DABF0000}"/>
    <cellStyle name="Normal 8 2 6 2 2 2 6" xfId="45879" xr:uid="{00000000-0005-0000-0000-0000DBBF0000}"/>
    <cellStyle name="Normal 8 2 6 2 2 2 7" xfId="45880" xr:uid="{00000000-0005-0000-0000-0000DCBF0000}"/>
    <cellStyle name="Normal 8 2 6 2 2 2 8" xfId="45881" xr:uid="{00000000-0005-0000-0000-0000DDBF0000}"/>
    <cellStyle name="Normal 8 2 6 2 2 3" xfId="45882" xr:uid="{00000000-0005-0000-0000-0000DEBF0000}"/>
    <cellStyle name="Normal 8 2 6 2 2 3 2" xfId="45883" xr:uid="{00000000-0005-0000-0000-0000DFBF0000}"/>
    <cellStyle name="Normal 8 2 6 2 2 3 2 2" xfId="45884" xr:uid="{00000000-0005-0000-0000-0000E0BF0000}"/>
    <cellStyle name="Normal 8 2 6 2 2 3 2 3" xfId="45885" xr:uid="{00000000-0005-0000-0000-0000E1BF0000}"/>
    <cellStyle name="Normal 8 2 6 2 2 3 2 4" xfId="45886" xr:uid="{00000000-0005-0000-0000-0000E2BF0000}"/>
    <cellStyle name="Normal 8 2 6 2 2 3 2 5" xfId="45887" xr:uid="{00000000-0005-0000-0000-0000E3BF0000}"/>
    <cellStyle name="Normal 8 2 6 2 2 3 2 6" xfId="45888" xr:uid="{00000000-0005-0000-0000-0000E4BF0000}"/>
    <cellStyle name="Normal 8 2 6 2 2 3 2 7" xfId="45889" xr:uid="{00000000-0005-0000-0000-0000E5BF0000}"/>
    <cellStyle name="Normal 8 2 6 2 2 3 3" xfId="45890" xr:uid="{00000000-0005-0000-0000-0000E6BF0000}"/>
    <cellStyle name="Normal 8 2 6 2 2 3 4" xfId="45891" xr:uid="{00000000-0005-0000-0000-0000E7BF0000}"/>
    <cellStyle name="Normal 8 2 6 2 2 3 5" xfId="45892" xr:uid="{00000000-0005-0000-0000-0000E8BF0000}"/>
    <cellStyle name="Normal 8 2 6 2 2 3 6" xfId="45893" xr:uid="{00000000-0005-0000-0000-0000E9BF0000}"/>
    <cellStyle name="Normal 8 2 6 2 2 3 7" xfId="45894" xr:uid="{00000000-0005-0000-0000-0000EABF0000}"/>
    <cellStyle name="Normal 8 2 6 2 2 3 8" xfId="45895" xr:uid="{00000000-0005-0000-0000-0000EBBF0000}"/>
    <cellStyle name="Normal 8 2 6 2 2 4" xfId="45896" xr:uid="{00000000-0005-0000-0000-0000ECBF0000}"/>
    <cellStyle name="Normal 8 2 6 2 2 4 2" xfId="45897" xr:uid="{00000000-0005-0000-0000-0000EDBF0000}"/>
    <cellStyle name="Normal 8 2 6 2 2 4 3" xfId="45898" xr:uid="{00000000-0005-0000-0000-0000EEBF0000}"/>
    <cellStyle name="Normal 8 2 6 2 2 4 4" xfId="45899" xr:uid="{00000000-0005-0000-0000-0000EFBF0000}"/>
    <cellStyle name="Normal 8 2 6 2 2 4 5" xfId="45900" xr:uid="{00000000-0005-0000-0000-0000F0BF0000}"/>
    <cellStyle name="Normal 8 2 6 2 2 4 6" xfId="45901" xr:uid="{00000000-0005-0000-0000-0000F1BF0000}"/>
    <cellStyle name="Normal 8 2 6 2 2 4 7" xfId="45902" xr:uid="{00000000-0005-0000-0000-0000F2BF0000}"/>
    <cellStyle name="Normal 8 2 6 2 2 5" xfId="45903" xr:uid="{00000000-0005-0000-0000-0000F3BF0000}"/>
    <cellStyle name="Normal 8 2 6 2 2 6" xfId="45904" xr:uid="{00000000-0005-0000-0000-0000F4BF0000}"/>
    <cellStyle name="Normal 8 2 6 2 2 7" xfId="45905" xr:uid="{00000000-0005-0000-0000-0000F5BF0000}"/>
    <cellStyle name="Normal 8 2 6 2 2 8" xfId="45906" xr:uid="{00000000-0005-0000-0000-0000F6BF0000}"/>
    <cellStyle name="Normal 8 2 6 2 2 9" xfId="45907" xr:uid="{00000000-0005-0000-0000-0000F7BF0000}"/>
    <cellStyle name="Normal 8 2 6 2 3" xfId="45908" xr:uid="{00000000-0005-0000-0000-0000F8BF0000}"/>
    <cellStyle name="Normal 8 2 6 2 3 2" xfId="45909" xr:uid="{00000000-0005-0000-0000-0000F9BF0000}"/>
    <cellStyle name="Normal 8 2 6 2 3 2 2" xfId="45910" xr:uid="{00000000-0005-0000-0000-0000FABF0000}"/>
    <cellStyle name="Normal 8 2 6 2 3 2 2 2" xfId="45911" xr:uid="{00000000-0005-0000-0000-0000FBBF0000}"/>
    <cellStyle name="Normal 8 2 6 2 3 2 2 3" xfId="45912" xr:uid="{00000000-0005-0000-0000-0000FCBF0000}"/>
    <cellStyle name="Normal 8 2 6 2 3 2 2 4" xfId="45913" xr:uid="{00000000-0005-0000-0000-0000FDBF0000}"/>
    <cellStyle name="Normal 8 2 6 2 3 2 2 5" xfId="45914" xr:uid="{00000000-0005-0000-0000-0000FEBF0000}"/>
    <cellStyle name="Normal 8 2 6 2 3 2 2 6" xfId="45915" xr:uid="{00000000-0005-0000-0000-0000FFBF0000}"/>
    <cellStyle name="Normal 8 2 6 2 3 2 2 7" xfId="45916" xr:uid="{00000000-0005-0000-0000-000000C00000}"/>
    <cellStyle name="Normal 8 2 6 2 3 2 3" xfId="45917" xr:uid="{00000000-0005-0000-0000-000001C00000}"/>
    <cellStyle name="Normal 8 2 6 2 3 2 4" xfId="45918" xr:uid="{00000000-0005-0000-0000-000002C00000}"/>
    <cellStyle name="Normal 8 2 6 2 3 2 5" xfId="45919" xr:uid="{00000000-0005-0000-0000-000003C00000}"/>
    <cellStyle name="Normal 8 2 6 2 3 2 6" xfId="45920" xr:uid="{00000000-0005-0000-0000-000004C00000}"/>
    <cellStyle name="Normal 8 2 6 2 3 2 7" xfId="45921" xr:uid="{00000000-0005-0000-0000-000005C00000}"/>
    <cellStyle name="Normal 8 2 6 2 3 2 8" xfId="45922" xr:uid="{00000000-0005-0000-0000-000006C00000}"/>
    <cellStyle name="Normal 8 2 6 2 3 3" xfId="45923" xr:uid="{00000000-0005-0000-0000-000007C00000}"/>
    <cellStyle name="Normal 8 2 6 2 3 3 2" xfId="45924" xr:uid="{00000000-0005-0000-0000-000008C00000}"/>
    <cellStyle name="Normal 8 2 6 2 3 3 3" xfId="45925" xr:uid="{00000000-0005-0000-0000-000009C00000}"/>
    <cellStyle name="Normal 8 2 6 2 3 3 4" xfId="45926" xr:uid="{00000000-0005-0000-0000-00000AC00000}"/>
    <cellStyle name="Normal 8 2 6 2 3 3 5" xfId="45927" xr:uid="{00000000-0005-0000-0000-00000BC00000}"/>
    <cellStyle name="Normal 8 2 6 2 3 3 6" xfId="45928" xr:uid="{00000000-0005-0000-0000-00000CC00000}"/>
    <cellStyle name="Normal 8 2 6 2 3 3 7" xfId="45929" xr:uid="{00000000-0005-0000-0000-00000DC00000}"/>
    <cellStyle name="Normal 8 2 6 2 3 4" xfId="45930" xr:uid="{00000000-0005-0000-0000-00000EC00000}"/>
    <cellStyle name="Normal 8 2 6 2 3 5" xfId="45931" xr:uid="{00000000-0005-0000-0000-00000FC00000}"/>
    <cellStyle name="Normal 8 2 6 2 3 6" xfId="45932" xr:uid="{00000000-0005-0000-0000-000010C00000}"/>
    <cellStyle name="Normal 8 2 6 2 3 7" xfId="45933" xr:uid="{00000000-0005-0000-0000-000011C00000}"/>
    <cellStyle name="Normal 8 2 6 2 3 8" xfId="45934" xr:uid="{00000000-0005-0000-0000-000012C00000}"/>
    <cellStyle name="Normal 8 2 6 2 3 9" xfId="45935" xr:uid="{00000000-0005-0000-0000-000013C00000}"/>
    <cellStyle name="Normal 8 2 6 2 4" xfId="45936" xr:uid="{00000000-0005-0000-0000-000014C00000}"/>
    <cellStyle name="Normal 8 2 6 2 4 2" xfId="45937" xr:uid="{00000000-0005-0000-0000-000015C00000}"/>
    <cellStyle name="Normal 8 2 6 2 4 2 2" xfId="45938" xr:uid="{00000000-0005-0000-0000-000016C00000}"/>
    <cellStyle name="Normal 8 2 6 2 4 2 3" xfId="45939" xr:uid="{00000000-0005-0000-0000-000017C00000}"/>
    <cellStyle name="Normal 8 2 6 2 4 2 4" xfId="45940" xr:uid="{00000000-0005-0000-0000-000018C00000}"/>
    <cellStyle name="Normal 8 2 6 2 4 2 5" xfId="45941" xr:uid="{00000000-0005-0000-0000-000019C00000}"/>
    <cellStyle name="Normal 8 2 6 2 4 2 6" xfId="45942" xr:uid="{00000000-0005-0000-0000-00001AC00000}"/>
    <cellStyle name="Normal 8 2 6 2 4 2 7" xfId="45943" xr:uid="{00000000-0005-0000-0000-00001BC00000}"/>
    <cellStyle name="Normal 8 2 6 2 4 3" xfId="45944" xr:uid="{00000000-0005-0000-0000-00001CC00000}"/>
    <cellStyle name="Normal 8 2 6 2 4 4" xfId="45945" xr:uid="{00000000-0005-0000-0000-00001DC00000}"/>
    <cellStyle name="Normal 8 2 6 2 4 5" xfId="45946" xr:uid="{00000000-0005-0000-0000-00001EC00000}"/>
    <cellStyle name="Normal 8 2 6 2 4 6" xfId="45947" xr:uid="{00000000-0005-0000-0000-00001FC00000}"/>
    <cellStyle name="Normal 8 2 6 2 4 7" xfId="45948" xr:uid="{00000000-0005-0000-0000-000020C00000}"/>
    <cellStyle name="Normal 8 2 6 2 4 8" xfId="45949" xr:uid="{00000000-0005-0000-0000-000021C00000}"/>
    <cellStyle name="Normal 8 2 6 2 5" xfId="45950" xr:uid="{00000000-0005-0000-0000-000022C00000}"/>
    <cellStyle name="Normal 8 2 6 2 5 2" xfId="45951" xr:uid="{00000000-0005-0000-0000-000023C00000}"/>
    <cellStyle name="Normal 8 2 6 2 5 3" xfId="45952" xr:uid="{00000000-0005-0000-0000-000024C00000}"/>
    <cellStyle name="Normal 8 2 6 2 5 4" xfId="45953" xr:uid="{00000000-0005-0000-0000-000025C00000}"/>
    <cellStyle name="Normal 8 2 6 2 5 5" xfId="45954" xr:uid="{00000000-0005-0000-0000-000026C00000}"/>
    <cellStyle name="Normal 8 2 6 2 5 6" xfId="45955" xr:uid="{00000000-0005-0000-0000-000027C00000}"/>
    <cellStyle name="Normal 8 2 6 2 5 7" xfId="45956" xr:uid="{00000000-0005-0000-0000-000028C00000}"/>
    <cellStyle name="Normal 8 2 6 2 6" xfId="45957" xr:uid="{00000000-0005-0000-0000-000029C00000}"/>
    <cellStyle name="Normal 8 2 6 2 7" xfId="45958" xr:uid="{00000000-0005-0000-0000-00002AC00000}"/>
    <cellStyle name="Normal 8 2 6 2 8" xfId="45959" xr:uid="{00000000-0005-0000-0000-00002BC00000}"/>
    <cellStyle name="Normal 8 2 6 2 9" xfId="45960" xr:uid="{00000000-0005-0000-0000-00002CC00000}"/>
    <cellStyle name="Normal 8 2 6 3" xfId="45961" xr:uid="{00000000-0005-0000-0000-00002DC00000}"/>
    <cellStyle name="Normal 8 2 6 3 10" xfId="45962" xr:uid="{00000000-0005-0000-0000-00002EC00000}"/>
    <cellStyle name="Normal 8 2 6 3 2" xfId="45963" xr:uid="{00000000-0005-0000-0000-00002FC00000}"/>
    <cellStyle name="Normal 8 2 6 3 2 2" xfId="45964" xr:uid="{00000000-0005-0000-0000-000030C00000}"/>
    <cellStyle name="Normal 8 2 6 3 2 2 2" xfId="45965" xr:uid="{00000000-0005-0000-0000-000031C00000}"/>
    <cellStyle name="Normal 8 2 6 3 2 2 3" xfId="45966" xr:uid="{00000000-0005-0000-0000-000032C00000}"/>
    <cellStyle name="Normal 8 2 6 3 2 2 4" xfId="45967" xr:uid="{00000000-0005-0000-0000-000033C00000}"/>
    <cellStyle name="Normal 8 2 6 3 2 2 5" xfId="45968" xr:uid="{00000000-0005-0000-0000-000034C00000}"/>
    <cellStyle name="Normal 8 2 6 3 2 2 6" xfId="45969" xr:uid="{00000000-0005-0000-0000-000035C00000}"/>
    <cellStyle name="Normal 8 2 6 3 2 2 7" xfId="45970" xr:uid="{00000000-0005-0000-0000-000036C00000}"/>
    <cellStyle name="Normal 8 2 6 3 2 3" xfId="45971" xr:uid="{00000000-0005-0000-0000-000037C00000}"/>
    <cellStyle name="Normal 8 2 6 3 2 4" xfId="45972" xr:uid="{00000000-0005-0000-0000-000038C00000}"/>
    <cellStyle name="Normal 8 2 6 3 2 5" xfId="45973" xr:uid="{00000000-0005-0000-0000-000039C00000}"/>
    <cellStyle name="Normal 8 2 6 3 2 6" xfId="45974" xr:uid="{00000000-0005-0000-0000-00003AC00000}"/>
    <cellStyle name="Normal 8 2 6 3 2 7" xfId="45975" xr:uid="{00000000-0005-0000-0000-00003BC00000}"/>
    <cellStyle name="Normal 8 2 6 3 2 8" xfId="45976" xr:uid="{00000000-0005-0000-0000-00003CC00000}"/>
    <cellStyle name="Normal 8 2 6 3 3" xfId="45977" xr:uid="{00000000-0005-0000-0000-00003DC00000}"/>
    <cellStyle name="Normal 8 2 6 3 3 2" xfId="45978" xr:uid="{00000000-0005-0000-0000-00003EC00000}"/>
    <cellStyle name="Normal 8 2 6 3 3 2 2" xfId="45979" xr:uid="{00000000-0005-0000-0000-00003FC00000}"/>
    <cellStyle name="Normal 8 2 6 3 3 2 3" xfId="45980" xr:uid="{00000000-0005-0000-0000-000040C00000}"/>
    <cellStyle name="Normal 8 2 6 3 3 2 4" xfId="45981" xr:uid="{00000000-0005-0000-0000-000041C00000}"/>
    <cellStyle name="Normal 8 2 6 3 3 2 5" xfId="45982" xr:uid="{00000000-0005-0000-0000-000042C00000}"/>
    <cellStyle name="Normal 8 2 6 3 3 2 6" xfId="45983" xr:uid="{00000000-0005-0000-0000-000043C00000}"/>
    <cellStyle name="Normal 8 2 6 3 3 2 7" xfId="45984" xr:uid="{00000000-0005-0000-0000-000044C00000}"/>
    <cellStyle name="Normal 8 2 6 3 3 3" xfId="45985" xr:uid="{00000000-0005-0000-0000-000045C00000}"/>
    <cellStyle name="Normal 8 2 6 3 3 4" xfId="45986" xr:uid="{00000000-0005-0000-0000-000046C00000}"/>
    <cellStyle name="Normal 8 2 6 3 3 5" xfId="45987" xr:uid="{00000000-0005-0000-0000-000047C00000}"/>
    <cellStyle name="Normal 8 2 6 3 3 6" xfId="45988" xr:uid="{00000000-0005-0000-0000-000048C00000}"/>
    <cellStyle name="Normal 8 2 6 3 3 7" xfId="45989" xr:uid="{00000000-0005-0000-0000-000049C00000}"/>
    <cellStyle name="Normal 8 2 6 3 3 8" xfId="45990" xr:uid="{00000000-0005-0000-0000-00004AC00000}"/>
    <cellStyle name="Normal 8 2 6 3 4" xfId="45991" xr:uid="{00000000-0005-0000-0000-00004BC00000}"/>
    <cellStyle name="Normal 8 2 6 3 4 2" xfId="45992" xr:uid="{00000000-0005-0000-0000-00004CC00000}"/>
    <cellStyle name="Normal 8 2 6 3 4 3" xfId="45993" xr:uid="{00000000-0005-0000-0000-00004DC00000}"/>
    <cellStyle name="Normal 8 2 6 3 4 4" xfId="45994" xr:uid="{00000000-0005-0000-0000-00004EC00000}"/>
    <cellStyle name="Normal 8 2 6 3 4 5" xfId="45995" xr:uid="{00000000-0005-0000-0000-00004FC00000}"/>
    <cellStyle name="Normal 8 2 6 3 4 6" xfId="45996" xr:uid="{00000000-0005-0000-0000-000050C00000}"/>
    <cellStyle name="Normal 8 2 6 3 4 7" xfId="45997" xr:uid="{00000000-0005-0000-0000-000051C00000}"/>
    <cellStyle name="Normal 8 2 6 3 5" xfId="45998" xr:uid="{00000000-0005-0000-0000-000052C00000}"/>
    <cellStyle name="Normal 8 2 6 3 6" xfId="45999" xr:uid="{00000000-0005-0000-0000-000053C00000}"/>
    <cellStyle name="Normal 8 2 6 3 7" xfId="46000" xr:uid="{00000000-0005-0000-0000-000054C00000}"/>
    <cellStyle name="Normal 8 2 6 3 8" xfId="46001" xr:uid="{00000000-0005-0000-0000-000055C00000}"/>
    <cellStyle name="Normal 8 2 6 3 9" xfId="46002" xr:uid="{00000000-0005-0000-0000-000056C00000}"/>
    <cellStyle name="Normal 8 2 6 4" xfId="46003" xr:uid="{00000000-0005-0000-0000-000057C00000}"/>
    <cellStyle name="Normal 8 2 6 4 2" xfId="46004" xr:uid="{00000000-0005-0000-0000-000058C00000}"/>
    <cellStyle name="Normal 8 2 6 4 2 2" xfId="46005" xr:uid="{00000000-0005-0000-0000-000059C00000}"/>
    <cellStyle name="Normal 8 2 6 4 2 2 2" xfId="46006" xr:uid="{00000000-0005-0000-0000-00005AC00000}"/>
    <cellStyle name="Normal 8 2 6 4 2 2 3" xfId="46007" xr:uid="{00000000-0005-0000-0000-00005BC00000}"/>
    <cellStyle name="Normal 8 2 6 4 2 2 4" xfId="46008" xr:uid="{00000000-0005-0000-0000-00005CC00000}"/>
    <cellStyle name="Normal 8 2 6 4 2 2 5" xfId="46009" xr:uid="{00000000-0005-0000-0000-00005DC00000}"/>
    <cellStyle name="Normal 8 2 6 4 2 2 6" xfId="46010" xr:uid="{00000000-0005-0000-0000-00005EC00000}"/>
    <cellStyle name="Normal 8 2 6 4 2 2 7" xfId="46011" xr:uid="{00000000-0005-0000-0000-00005FC00000}"/>
    <cellStyle name="Normal 8 2 6 4 2 3" xfId="46012" xr:uid="{00000000-0005-0000-0000-000060C00000}"/>
    <cellStyle name="Normal 8 2 6 4 2 4" xfId="46013" xr:uid="{00000000-0005-0000-0000-000061C00000}"/>
    <cellStyle name="Normal 8 2 6 4 2 5" xfId="46014" xr:uid="{00000000-0005-0000-0000-000062C00000}"/>
    <cellStyle name="Normal 8 2 6 4 2 6" xfId="46015" xr:uid="{00000000-0005-0000-0000-000063C00000}"/>
    <cellStyle name="Normal 8 2 6 4 2 7" xfId="46016" xr:uid="{00000000-0005-0000-0000-000064C00000}"/>
    <cellStyle name="Normal 8 2 6 4 2 8" xfId="46017" xr:uid="{00000000-0005-0000-0000-000065C00000}"/>
    <cellStyle name="Normal 8 2 6 4 3" xfId="46018" xr:uid="{00000000-0005-0000-0000-000066C00000}"/>
    <cellStyle name="Normal 8 2 6 4 3 2" xfId="46019" xr:uid="{00000000-0005-0000-0000-000067C00000}"/>
    <cellStyle name="Normal 8 2 6 4 3 3" xfId="46020" xr:uid="{00000000-0005-0000-0000-000068C00000}"/>
    <cellStyle name="Normal 8 2 6 4 3 4" xfId="46021" xr:uid="{00000000-0005-0000-0000-000069C00000}"/>
    <cellStyle name="Normal 8 2 6 4 3 5" xfId="46022" xr:uid="{00000000-0005-0000-0000-00006AC00000}"/>
    <cellStyle name="Normal 8 2 6 4 3 6" xfId="46023" xr:uid="{00000000-0005-0000-0000-00006BC00000}"/>
    <cellStyle name="Normal 8 2 6 4 3 7" xfId="46024" xr:uid="{00000000-0005-0000-0000-00006CC00000}"/>
    <cellStyle name="Normal 8 2 6 4 4" xfId="46025" xr:uid="{00000000-0005-0000-0000-00006DC00000}"/>
    <cellStyle name="Normal 8 2 6 4 5" xfId="46026" xr:uid="{00000000-0005-0000-0000-00006EC00000}"/>
    <cellStyle name="Normal 8 2 6 4 6" xfId="46027" xr:uid="{00000000-0005-0000-0000-00006FC00000}"/>
    <cellStyle name="Normal 8 2 6 4 7" xfId="46028" xr:uid="{00000000-0005-0000-0000-000070C00000}"/>
    <cellStyle name="Normal 8 2 6 4 8" xfId="46029" xr:uid="{00000000-0005-0000-0000-000071C00000}"/>
    <cellStyle name="Normal 8 2 6 4 9" xfId="46030" xr:uid="{00000000-0005-0000-0000-000072C00000}"/>
    <cellStyle name="Normal 8 2 6 5" xfId="46031" xr:uid="{00000000-0005-0000-0000-000073C00000}"/>
    <cellStyle name="Normal 8 2 6 5 2" xfId="46032" xr:uid="{00000000-0005-0000-0000-000074C00000}"/>
    <cellStyle name="Normal 8 2 6 5 2 2" xfId="46033" xr:uid="{00000000-0005-0000-0000-000075C00000}"/>
    <cellStyle name="Normal 8 2 6 5 2 3" xfId="46034" xr:uid="{00000000-0005-0000-0000-000076C00000}"/>
    <cellStyle name="Normal 8 2 6 5 2 4" xfId="46035" xr:uid="{00000000-0005-0000-0000-000077C00000}"/>
    <cellStyle name="Normal 8 2 6 5 2 5" xfId="46036" xr:uid="{00000000-0005-0000-0000-000078C00000}"/>
    <cellStyle name="Normal 8 2 6 5 2 6" xfId="46037" xr:uid="{00000000-0005-0000-0000-000079C00000}"/>
    <cellStyle name="Normal 8 2 6 5 2 7" xfId="46038" xr:uid="{00000000-0005-0000-0000-00007AC00000}"/>
    <cellStyle name="Normal 8 2 6 5 3" xfId="46039" xr:uid="{00000000-0005-0000-0000-00007BC00000}"/>
    <cellStyle name="Normal 8 2 6 5 4" xfId="46040" xr:uid="{00000000-0005-0000-0000-00007CC00000}"/>
    <cellStyle name="Normal 8 2 6 5 5" xfId="46041" xr:uid="{00000000-0005-0000-0000-00007DC00000}"/>
    <cellStyle name="Normal 8 2 6 5 6" xfId="46042" xr:uid="{00000000-0005-0000-0000-00007EC00000}"/>
    <cellStyle name="Normal 8 2 6 5 7" xfId="46043" xr:uid="{00000000-0005-0000-0000-00007FC00000}"/>
    <cellStyle name="Normal 8 2 6 5 8" xfId="46044" xr:uid="{00000000-0005-0000-0000-000080C00000}"/>
    <cellStyle name="Normal 8 2 6 6" xfId="46045" xr:uid="{00000000-0005-0000-0000-000081C00000}"/>
    <cellStyle name="Normal 8 2 6 6 2" xfId="46046" xr:uid="{00000000-0005-0000-0000-000082C00000}"/>
    <cellStyle name="Normal 8 2 6 6 3" xfId="46047" xr:uid="{00000000-0005-0000-0000-000083C00000}"/>
    <cellStyle name="Normal 8 2 6 6 4" xfId="46048" xr:uid="{00000000-0005-0000-0000-000084C00000}"/>
    <cellStyle name="Normal 8 2 6 6 5" xfId="46049" xr:uid="{00000000-0005-0000-0000-000085C00000}"/>
    <cellStyle name="Normal 8 2 6 6 6" xfId="46050" xr:uid="{00000000-0005-0000-0000-000086C00000}"/>
    <cellStyle name="Normal 8 2 6 6 7" xfId="46051" xr:uid="{00000000-0005-0000-0000-000087C00000}"/>
    <cellStyle name="Normal 8 2 6 7" xfId="46052" xr:uid="{00000000-0005-0000-0000-000088C00000}"/>
    <cellStyle name="Normal 8 2 6 8" xfId="46053" xr:uid="{00000000-0005-0000-0000-000089C00000}"/>
    <cellStyle name="Normal 8 2 6 9" xfId="46054" xr:uid="{00000000-0005-0000-0000-00008AC00000}"/>
    <cellStyle name="Normal 8 2 7" xfId="46055" xr:uid="{00000000-0005-0000-0000-00008BC00000}"/>
    <cellStyle name="Normal 8 2 7 10" xfId="46056" xr:uid="{00000000-0005-0000-0000-00008CC00000}"/>
    <cellStyle name="Normal 8 2 7 11" xfId="46057" xr:uid="{00000000-0005-0000-0000-00008DC00000}"/>
    <cellStyle name="Normal 8 2 7 2" xfId="46058" xr:uid="{00000000-0005-0000-0000-00008EC00000}"/>
    <cellStyle name="Normal 8 2 7 2 10" xfId="46059" xr:uid="{00000000-0005-0000-0000-00008FC00000}"/>
    <cellStyle name="Normal 8 2 7 2 2" xfId="46060" xr:uid="{00000000-0005-0000-0000-000090C00000}"/>
    <cellStyle name="Normal 8 2 7 2 2 2" xfId="46061" xr:uid="{00000000-0005-0000-0000-000091C00000}"/>
    <cellStyle name="Normal 8 2 7 2 2 2 2" xfId="46062" xr:uid="{00000000-0005-0000-0000-000092C00000}"/>
    <cellStyle name="Normal 8 2 7 2 2 2 3" xfId="46063" xr:uid="{00000000-0005-0000-0000-000093C00000}"/>
    <cellStyle name="Normal 8 2 7 2 2 2 4" xfId="46064" xr:uid="{00000000-0005-0000-0000-000094C00000}"/>
    <cellStyle name="Normal 8 2 7 2 2 2 5" xfId="46065" xr:uid="{00000000-0005-0000-0000-000095C00000}"/>
    <cellStyle name="Normal 8 2 7 2 2 2 6" xfId="46066" xr:uid="{00000000-0005-0000-0000-000096C00000}"/>
    <cellStyle name="Normal 8 2 7 2 2 2 7" xfId="46067" xr:uid="{00000000-0005-0000-0000-000097C00000}"/>
    <cellStyle name="Normal 8 2 7 2 2 3" xfId="46068" xr:uid="{00000000-0005-0000-0000-000098C00000}"/>
    <cellStyle name="Normal 8 2 7 2 2 4" xfId="46069" xr:uid="{00000000-0005-0000-0000-000099C00000}"/>
    <cellStyle name="Normal 8 2 7 2 2 5" xfId="46070" xr:uid="{00000000-0005-0000-0000-00009AC00000}"/>
    <cellStyle name="Normal 8 2 7 2 2 6" xfId="46071" xr:uid="{00000000-0005-0000-0000-00009BC00000}"/>
    <cellStyle name="Normal 8 2 7 2 2 7" xfId="46072" xr:uid="{00000000-0005-0000-0000-00009CC00000}"/>
    <cellStyle name="Normal 8 2 7 2 2 8" xfId="46073" xr:uid="{00000000-0005-0000-0000-00009DC00000}"/>
    <cellStyle name="Normal 8 2 7 2 3" xfId="46074" xr:uid="{00000000-0005-0000-0000-00009EC00000}"/>
    <cellStyle name="Normal 8 2 7 2 3 2" xfId="46075" xr:uid="{00000000-0005-0000-0000-00009FC00000}"/>
    <cellStyle name="Normal 8 2 7 2 3 2 2" xfId="46076" xr:uid="{00000000-0005-0000-0000-0000A0C00000}"/>
    <cellStyle name="Normal 8 2 7 2 3 2 3" xfId="46077" xr:uid="{00000000-0005-0000-0000-0000A1C00000}"/>
    <cellStyle name="Normal 8 2 7 2 3 2 4" xfId="46078" xr:uid="{00000000-0005-0000-0000-0000A2C00000}"/>
    <cellStyle name="Normal 8 2 7 2 3 2 5" xfId="46079" xr:uid="{00000000-0005-0000-0000-0000A3C00000}"/>
    <cellStyle name="Normal 8 2 7 2 3 2 6" xfId="46080" xr:uid="{00000000-0005-0000-0000-0000A4C00000}"/>
    <cellStyle name="Normal 8 2 7 2 3 2 7" xfId="46081" xr:uid="{00000000-0005-0000-0000-0000A5C00000}"/>
    <cellStyle name="Normal 8 2 7 2 3 3" xfId="46082" xr:uid="{00000000-0005-0000-0000-0000A6C00000}"/>
    <cellStyle name="Normal 8 2 7 2 3 4" xfId="46083" xr:uid="{00000000-0005-0000-0000-0000A7C00000}"/>
    <cellStyle name="Normal 8 2 7 2 3 5" xfId="46084" xr:uid="{00000000-0005-0000-0000-0000A8C00000}"/>
    <cellStyle name="Normal 8 2 7 2 3 6" xfId="46085" xr:uid="{00000000-0005-0000-0000-0000A9C00000}"/>
    <cellStyle name="Normal 8 2 7 2 3 7" xfId="46086" xr:uid="{00000000-0005-0000-0000-0000AAC00000}"/>
    <cellStyle name="Normal 8 2 7 2 3 8" xfId="46087" xr:uid="{00000000-0005-0000-0000-0000ABC00000}"/>
    <cellStyle name="Normal 8 2 7 2 4" xfId="46088" xr:uid="{00000000-0005-0000-0000-0000ACC00000}"/>
    <cellStyle name="Normal 8 2 7 2 4 2" xfId="46089" xr:uid="{00000000-0005-0000-0000-0000ADC00000}"/>
    <cellStyle name="Normal 8 2 7 2 4 3" xfId="46090" xr:uid="{00000000-0005-0000-0000-0000AEC00000}"/>
    <cellStyle name="Normal 8 2 7 2 4 4" xfId="46091" xr:uid="{00000000-0005-0000-0000-0000AFC00000}"/>
    <cellStyle name="Normal 8 2 7 2 4 5" xfId="46092" xr:uid="{00000000-0005-0000-0000-0000B0C00000}"/>
    <cellStyle name="Normal 8 2 7 2 4 6" xfId="46093" xr:uid="{00000000-0005-0000-0000-0000B1C00000}"/>
    <cellStyle name="Normal 8 2 7 2 4 7" xfId="46094" xr:uid="{00000000-0005-0000-0000-0000B2C00000}"/>
    <cellStyle name="Normal 8 2 7 2 5" xfId="46095" xr:uid="{00000000-0005-0000-0000-0000B3C00000}"/>
    <cellStyle name="Normal 8 2 7 2 6" xfId="46096" xr:uid="{00000000-0005-0000-0000-0000B4C00000}"/>
    <cellStyle name="Normal 8 2 7 2 7" xfId="46097" xr:uid="{00000000-0005-0000-0000-0000B5C00000}"/>
    <cellStyle name="Normal 8 2 7 2 8" xfId="46098" xr:uid="{00000000-0005-0000-0000-0000B6C00000}"/>
    <cellStyle name="Normal 8 2 7 2 9" xfId="46099" xr:uid="{00000000-0005-0000-0000-0000B7C00000}"/>
    <cellStyle name="Normal 8 2 7 3" xfId="46100" xr:uid="{00000000-0005-0000-0000-0000B8C00000}"/>
    <cellStyle name="Normal 8 2 7 3 2" xfId="46101" xr:uid="{00000000-0005-0000-0000-0000B9C00000}"/>
    <cellStyle name="Normal 8 2 7 3 2 2" xfId="46102" xr:uid="{00000000-0005-0000-0000-0000BAC00000}"/>
    <cellStyle name="Normal 8 2 7 3 2 2 2" xfId="46103" xr:uid="{00000000-0005-0000-0000-0000BBC00000}"/>
    <cellStyle name="Normal 8 2 7 3 2 2 3" xfId="46104" xr:uid="{00000000-0005-0000-0000-0000BCC00000}"/>
    <cellStyle name="Normal 8 2 7 3 2 2 4" xfId="46105" xr:uid="{00000000-0005-0000-0000-0000BDC00000}"/>
    <cellStyle name="Normal 8 2 7 3 2 2 5" xfId="46106" xr:uid="{00000000-0005-0000-0000-0000BEC00000}"/>
    <cellStyle name="Normal 8 2 7 3 2 2 6" xfId="46107" xr:uid="{00000000-0005-0000-0000-0000BFC00000}"/>
    <cellStyle name="Normal 8 2 7 3 2 2 7" xfId="46108" xr:uid="{00000000-0005-0000-0000-0000C0C00000}"/>
    <cellStyle name="Normal 8 2 7 3 2 3" xfId="46109" xr:uid="{00000000-0005-0000-0000-0000C1C00000}"/>
    <cellStyle name="Normal 8 2 7 3 2 4" xfId="46110" xr:uid="{00000000-0005-0000-0000-0000C2C00000}"/>
    <cellStyle name="Normal 8 2 7 3 2 5" xfId="46111" xr:uid="{00000000-0005-0000-0000-0000C3C00000}"/>
    <cellStyle name="Normal 8 2 7 3 2 6" xfId="46112" xr:uid="{00000000-0005-0000-0000-0000C4C00000}"/>
    <cellStyle name="Normal 8 2 7 3 2 7" xfId="46113" xr:uid="{00000000-0005-0000-0000-0000C5C00000}"/>
    <cellStyle name="Normal 8 2 7 3 2 8" xfId="46114" xr:uid="{00000000-0005-0000-0000-0000C6C00000}"/>
    <cellStyle name="Normal 8 2 7 3 3" xfId="46115" xr:uid="{00000000-0005-0000-0000-0000C7C00000}"/>
    <cellStyle name="Normal 8 2 7 3 3 2" xfId="46116" xr:uid="{00000000-0005-0000-0000-0000C8C00000}"/>
    <cellStyle name="Normal 8 2 7 3 3 3" xfId="46117" xr:uid="{00000000-0005-0000-0000-0000C9C00000}"/>
    <cellStyle name="Normal 8 2 7 3 3 4" xfId="46118" xr:uid="{00000000-0005-0000-0000-0000CAC00000}"/>
    <cellStyle name="Normal 8 2 7 3 3 5" xfId="46119" xr:uid="{00000000-0005-0000-0000-0000CBC00000}"/>
    <cellStyle name="Normal 8 2 7 3 3 6" xfId="46120" xr:uid="{00000000-0005-0000-0000-0000CCC00000}"/>
    <cellStyle name="Normal 8 2 7 3 3 7" xfId="46121" xr:uid="{00000000-0005-0000-0000-0000CDC00000}"/>
    <cellStyle name="Normal 8 2 7 3 4" xfId="46122" xr:uid="{00000000-0005-0000-0000-0000CEC00000}"/>
    <cellStyle name="Normal 8 2 7 3 5" xfId="46123" xr:uid="{00000000-0005-0000-0000-0000CFC00000}"/>
    <cellStyle name="Normal 8 2 7 3 6" xfId="46124" xr:uid="{00000000-0005-0000-0000-0000D0C00000}"/>
    <cellStyle name="Normal 8 2 7 3 7" xfId="46125" xr:uid="{00000000-0005-0000-0000-0000D1C00000}"/>
    <cellStyle name="Normal 8 2 7 3 8" xfId="46126" xr:uid="{00000000-0005-0000-0000-0000D2C00000}"/>
    <cellStyle name="Normal 8 2 7 3 9" xfId="46127" xr:uid="{00000000-0005-0000-0000-0000D3C00000}"/>
    <cellStyle name="Normal 8 2 7 4" xfId="46128" xr:uid="{00000000-0005-0000-0000-0000D4C00000}"/>
    <cellStyle name="Normal 8 2 7 4 2" xfId="46129" xr:uid="{00000000-0005-0000-0000-0000D5C00000}"/>
    <cellStyle name="Normal 8 2 7 4 2 2" xfId="46130" xr:uid="{00000000-0005-0000-0000-0000D6C00000}"/>
    <cellStyle name="Normal 8 2 7 4 2 3" xfId="46131" xr:uid="{00000000-0005-0000-0000-0000D7C00000}"/>
    <cellStyle name="Normal 8 2 7 4 2 4" xfId="46132" xr:uid="{00000000-0005-0000-0000-0000D8C00000}"/>
    <cellStyle name="Normal 8 2 7 4 2 5" xfId="46133" xr:uid="{00000000-0005-0000-0000-0000D9C00000}"/>
    <cellStyle name="Normal 8 2 7 4 2 6" xfId="46134" xr:uid="{00000000-0005-0000-0000-0000DAC00000}"/>
    <cellStyle name="Normal 8 2 7 4 2 7" xfId="46135" xr:uid="{00000000-0005-0000-0000-0000DBC00000}"/>
    <cellStyle name="Normal 8 2 7 4 3" xfId="46136" xr:uid="{00000000-0005-0000-0000-0000DCC00000}"/>
    <cellStyle name="Normal 8 2 7 4 4" xfId="46137" xr:uid="{00000000-0005-0000-0000-0000DDC00000}"/>
    <cellStyle name="Normal 8 2 7 4 5" xfId="46138" xr:uid="{00000000-0005-0000-0000-0000DEC00000}"/>
    <cellStyle name="Normal 8 2 7 4 6" xfId="46139" xr:uid="{00000000-0005-0000-0000-0000DFC00000}"/>
    <cellStyle name="Normal 8 2 7 4 7" xfId="46140" xr:uid="{00000000-0005-0000-0000-0000E0C00000}"/>
    <cellStyle name="Normal 8 2 7 4 8" xfId="46141" xr:uid="{00000000-0005-0000-0000-0000E1C00000}"/>
    <cellStyle name="Normal 8 2 7 5" xfId="46142" xr:uid="{00000000-0005-0000-0000-0000E2C00000}"/>
    <cellStyle name="Normal 8 2 7 5 2" xfId="46143" xr:uid="{00000000-0005-0000-0000-0000E3C00000}"/>
    <cellStyle name="Normal 8 2 7 5 3" xfId="46144" xr:uid="{00000000-0005-0000-0000-0000E4C00000}"/>
    <cellStyle name="Normal 8 2 7 5 4" xfId="46145" xr:uid="{00000000-0005-0000-0000-0000E5C00000}"/>
    <cellStyle name="Normal 8 2 7 5 5" xfId="46146" xr:uid="{00000000-0005-0000-0000-0000E6C00000}"/>
    <cellStyle name="Normal 8 2 7 5 6" xfId="46147" xr:uid="{00000000-0005-0000-0000-0000E7C00000}"/>
    <cellStyle name="Normal 8 2 7 5 7" xfId="46148" xr:uid="{00000000-0005-0000-0000-0000E8C00000}"/>
    <cellStyle name="Normal 8 2 7 6" xfId="46149" xr:uid="{00000000-0005-0000-0000-0000E9C00000}"/>
    <cellStyle name="Normal 8 2 7 7" xfId="46150" xr:uid="{00000000-0005-0000-0000-0000EAC00000}"/>
    <cellStyle name="Normal 8 2 7 8" xfId="46151" xr:uid="{00000000-0005-0000-0000-0000EBC00000}"/>
    <cellStyle name="Normal 8 2 7 9" xfId="46152" xr:uid="{00000000-0005-0000-0000-0000ECC00000}"/>
    <cellStyle name="Normal 8 2 8" xfId="46153" xr:uid="{00000000-0005-0000-0000-0000EDC00000}"/>
    <cellStyle name="Normal 8 2 8 10" xfId="46154" xr:uid="{00000000-0005-0000-0000-0000EEC00000}"/>
    <cellStyle name="Normal 8 2 8 11" xfId="46155" xr:uid="{00000000-0005-0000-0000-0000EFC00000}"/>
    <cellStyle name="Normal 8 2 8 2" xfId="46156" xr:uid="{00000000-0005-0000-0000-0000F0C00000}"/>
    <cellStyle name="Normal 8 2 8 2 10" xfId="46157" xr:uid="{00000000-0005-0000-0000-0000F1C00000}"/>
    <cellStyle name="Normal 8 2 8 2 2" xfId="46158" xr:uid="{00000000-0005-0000-0000-0000F2C00000}"/>
    <cellStyle name="Normal 8 2 8 2 2 2" xfId="46159" xr:uid="{00000000-0005-0000-0000-0000F3C00000}"/>
    <cellStyle name="Normal 8 2 8 2 2 2 2" xfId="46160" xr:uid="{00000000-0005-0000-0000-0000F4C00000}"/>
    <cellStyle name="Normal 8 2 8 2 2 2 3" xfId="46161" xr:uid="{00000000-0005-0000-0000-0000F5C00000}"/>
    <cellStyle name="Normal 8 2 8 2 2 2 4" xfId="46162" xr:uid="{00000000-0005-0000-0000-0000F6C00000}"/>
    <cellStyle name="Normal 8 2 8 2 2 2 5" xfId="46163" xr:uid="{00000000-0005-0000-0000-0000F7C00000}"/>
    <cellStyle name="Normal 8 2 8 2 2 2 6" xfId="46164" xr:uid="{00000000-0005-0000-0000-0000F8C00000}"/>
    <cellStyle name="Normal 8 2 8 2 2 2 7" xfId="46165" xr:uid="{00000000-0005-0000-0000-0000F9C00000}"/>
    <cellStyle name="Normal 8 2 8 2 2 3" xfId="46166" xr:uid="{00000000-0005-0000-0000-0000FAC00000}"/>
    <cellStyle name="Normal 8 2 8 2 2 4" xfId="46167" xr:uid="{00000000-0005-0000-0000-0000FBC00000}"/>
    <cellStyle name="Normal 8 2 8 2 2 5" xfId="46168" xr:uid="{00000000-0005-0000-0000-0000FCC00000}"/>
    <cellStyle name="Normal 8 2 8 2 2 6" xfId="46169" xr:uid="{00000000-0005-0000-0000-0000FDC00000}"/>
    <cellStyle name="Normal 8 2 8 2 2 7" xfId="46170" xr:uid="{00000000-0005-0000-0000-0000FEC00000}"/>
    <cellStyle name="Normal 8 2 8 2 2 8" xfId="46171" xr:uid="{00000000-0005-0000-0000-0000FFC00000}"/>
    <cellStyle name="Normal 8 2 8 2 3" xfId="46172" xr:uid="{00000000-0005-0000-0000-000000C10000}"/>
    <cellStyle name="Normal 8 2 8 2 3 2" xfId="46173" xr:uid="{00000000-0005-0000-0000-000001C10000}"/>
    <cellStyle name="Normal 8 2 8 2 3 2 2" xfId="46174" xr:uid="{00000000-0005-0000-0000-000002C10000}"/>
    <cellStyle name="Normal 8 2 8 2 3 2 3" xfId="46175" xr:uid="{00000000-0005-0000-0000-000003C10000}"/>
    <cellStyle name="Normal 8 2 8 2 3 2 4" xfId="46176" xr:uid="{00000000-0005-0000-0000-000004C10000}"/>
    <cellStyle name="Normal 8 2 8 2 3 2 5" xfId="46177" xr:uid="{00000000-0005-0000-0000-000005C10000}"/>
    <cellStyle name="Normal 8 2 8 2 3 2 6" xfId="46178" xr:uid="{00000000-0005-0000-0000-000006C10000}"/>
    <cellStyle name="Normal 8 2 8 2 3 2 7" xfId="46179" xr:uid="{00000000-0005-0000-0000-000007C10000}"/>
    <cellStyle name="Normal 8 2 8 2 3 3" xfId="46180" xr:uid="{00000000-0005-0000-0000-000008C10000}"/>
    <cellStyle name="Normal 8 2 8 2 3 4" xfId="46181" xr:uid="{00000000-0005-0000-0000-000009C10000}"/>
    <cellStyle name="Normal 8 2 8 2 3 5" xfId="46182" xr:uid="{00000000-0005-0000-0000-00000AC10000}"/>
    <cellStyle name="Normal 8 2 8 2 3 6" xfId="46183" xr:uid="{00000000-0005-0000-0000-00000BC10000}"/>
    <cellStyle name="Normal 8 2 8 2 3 7" xfId="46184" xr:uid="{00000000-0005-0000-0000-00000CC10000}"/>
    <cellStyle name="Normal 8 2 8 2 3 8" xfId="46185" xr:uid="{00000000-0005-0000-0000-00000DC10000}"/>
    <cellStyle name="Normal 8 2 8 2 4" xfId="46186" xr:uid="{00000000-0005-0000-0000-00000EC10000}"/>
    <cellStyle name="Normal 8 2 8 2 4 2" xfId="46187" xr:uid="{00000000-0005-0000-0000-00000FC10000}"/>
    <cellStyle name="Normal 8 2 8 2 4 3" xfId="46188" xr:uid="{00000000-0005-0000-0000-000010C10000}"/>
    <cellStyle name="Normal 8 2 8 2 4 4" xfId="46189" xr:uid="{00000000-0005-0000-0000-000011C10000}"/>
    <cellStyle name="Normal 8 2 8 2 4 5" xfId="46190" xr:uid="{00000000-0005-0000-0000-000012C10000}"/>
    <cellStyle name="Normal 8 2 8 2 4 6" xfId="46191" xr:uid="{00000000-0005-0000-0000-000013C10000}"/>
    <cellStyle name="Normal 8 2 8 2 4 7" xfId="46192" xr:uid="{00000000-0005-0000-0000-000014C10000}"/>
    <cellStyle name="Normal 8 2 8 2 5" xfId="46193" xr:uid="{00000000-0005-0000-0000-000015C10000}"/>
    <cellStyle name="Normal 8 2 8 2 6" xfId="46194" xr:uid="{00000000-0005-0000-0000-000016C10000}"/>
    <cellStyle name="Normal 8 2 8 2 7" xfId="46195" xr:uid="{00000000-0005-0000-0000-000017C10000}"/>
    <cellStyle name="Normal 8 2 8 2 8" xfId="46196" xr:uid="{00000000-0005-0000-0000-000018C10000}"/>
    <cellStyle name="Normal 8 2 8 2 9" xfId="46197" xr:uid="{00000000-0005-0000-0000-000019C10000}"/>
    <cellStyle name="Normal 8 2 8 3" xfId="46198" xr:uid="{00000000-0005-0000-0000-00001AC10000}"/>
    <cellStyle name="Normal 8 2 8 3 2" xfId="46199" xr:uid="{00000000-0005-0000-0000-00001BC10000}"/>
    <cellStyle name="Normal 8 2 8 3 2 2" xfId="46200" xr:uid="{00000000-0005-0000-0000-00001CC10000}"/>
    <cellStyle name="Normal 8 2 8 3 2 2 2" xfId="46201" xr:uid="{00000000-0005-0000-0000-00001DC10000}"/>
    <cellStyle name="Normal 8 2 8 3 2 2 3" xfId="46202" xr:uid="{00000000-0005-0000-0000-00001EC10000}"/>
    <cellStyle name="Normal 8 2 8 3 2 2 4" xfId="46203" xr:uid="{00000000-0005-0000-0000-00001FC10000}"/>
    <cellStyle name="Normal 8 2 8 3 2 2 5" xfId="46204" xr:uid="{00000000-0005-0000-0000-000020C10000}"/>
    <cellStyle name="Normal 8 2 8 3 2 2 6" xfId="46205" xr:uid="{00000000-0005-0000-0000-000021C10000}"/>
    <cellStyle name="Normal 8 2 8 3 2 2 7" xfId="46206" xr:uid="{00000000-0005-0000-0000-000022C10000}"/>
    <cellStyle name="Normal 8 2 8 3 2 3" xfId="46207" xr:uid="{00000000-0005-0000-0000-000023C10000}"/>
    <cellStyle name="Normal 8 2 8 3 2 4" xfId="46208" xr:uid="{00000000-0005-0000-0000-000024C10000}"/>
    <cellStyle name="Normal 8 2 8 3 2 5" xfId="46209" xr:uid="{00000000-0005-0000-0000-000025C10000}"/>
    <cellStyle name="Normal 8 2 8 3 2 6" xfId="46210" xr:uid="{00000000-0005-0000-0000-000026C10000}"/>
    <cellStyle name="Normal 8 2 8 3 2 7" xfId="46211" xr:uid="{00000000-0005-0000-0000-000027C10000}"/>
    <cellStyle name="Normal 8 2 8 3 2 8" xfId="46212" xr:uid="{00000000-0005-0000-0000-000028C10000}"/>
    <cellStyle name="Normal 8 2 8 3 3" xfId="46213" xr:uid="{00000000-0005-0000-0000-000029C10000}"/>
    <cellStyle name="Normal 8 2 8 3 3 2" xfId="46214" xr:uid="{00000000-0005-0000-0000-00002AC10000}"/>
    <cellStyle name="Normal 8 2 8 3 3 3" xfId="46215" xr:uid="{00000000-0005-0000-0000-00002BC10000}"/>
    <cellStyle name="Normal 8 2 8 3 3 4" xfId="46216" xr:uid="{00000000-0005-0000-0000-00002CC10000}"/>
    <cellStyle name="Normal 8 2 8 3 3 5" xfId="46217" xr:uid="{00000000-0005-0000-0000-00002DC10000}"/>
    <cellStyle name="Normal 8 2 8 3 3 6" xfId="46218" xr:uid="{00000000-0005-0000-0000-00002EC10000}"/>
    <cellStyle name="Normal 8 2 8 3 3 7" xfId="46219" xr:uid="{00000000-0005-0000-0000-00002FC10000}"/>
    <cellStyle name="Normal 8 2 8 3 4" xfId="46220" xr:uid="{00000000-0005-0000-0000-000030C10000}"/>
    <cellStyle name="Normal 8 2 8 3 5" xfId="46221" xr:uid="{00000000-0005-0000-0000-000031C10000}"/>
    <cellStyle name="Normal 8 2 8 3 6" xfId="46222" xr:uid="{00000000-0005-0000-0000-000032C10000}"/>
    <cellStyle name="Normal 8 2 8 3 7" xfId="46223" xr:uid="{00000000-0005-0000-0000-000033C10000}"/>
    <cellStyle name="Normal 8 2 8 3 8" xfId="46224" xr:uid="{00000000-0005-0000-0000-000034C10000}"/>
    <cellStyle name="Normal 8 2 8 3 9" xfId="46225" xr:uid="{00000000-0005-0000-0000-000035C10000}"/>
    <cellStyle name="Normal 8 2 8 4" xfId="46226" xr:uid="{00000000-0005-0000-0000-000036C10000}"/>
    <cellStyle name="Normal 8 2 8 4 2" xfId="46227" xr:uid="{00000000-0005-0000-0000-000037C10000}"/>
    <cellStyle name="Normal 8 2 8 4 2 2" xfId="46228" xr:uid="{00000000-0005-0000-0000-000038C10000}"/>
    <cellStyle name="Normal 8 2 8 4 2 3" xfId="46229" xr:uid="{00000000-0005-0000-0000-000039C10000}"/>
    <cellStyle name="Normal 8 2 8 4 2 4" xfId="46230" xr:uid="{00000000-0005-0000-0000-00003AC10000}"/>
    <cellStyle name="Normal 8 2 8 4 2 5" xfId="46231" xr:uid="{00000000-0005-0000-0000-00003BC10000}"/>
    <cellStyle name="Normal 8 2 8 4 2 6" xfId="46232" xr:uid="{00000000-0005-0000-0000-00003CC10000}"/>
    <cellStyle name="Normal 8 2 8 4 2 7" xfId="46233" xr:uid="{00000000-0005-0000-0000-00003DC10000}"/>
    <cellStyle name="Normal 8 2 8 4 3" xfId="46234" xr:uid="{00000000-0005-0000-0000-00003EC10000}"/>
    <cellStyle name="Normal 8 2 8 4 4" xfId="46235" xr:uid="{00000000-0005-0000-0000-00003FC10000}"/>
    <cellStyle name="Normal 8 2 8 4 5" xfId="46236" xr:uid="{00000000-0005-0000-0000-000040C10000}"/>
    <cellStyle name="Normal 8 2 8 4 6" xfId="46237" xr:uid="{00000000-0005-0000-0000-000041C10000}"/>
    <cellStyle name="Normal 8 2 8 4 7" xfId="46238" xr:uid="{00000000-0005-0000-0000-000042C10000}"/>
    <cellStyle name="Normal 8 2 8 4 8" xfId="46239" xr:uid="{00000000-0005-0000-0000-000043C10000}"/>
    <cellStyle name="Normal 8 2 8 5" xfId="46240" xr:uid="{00000000-0005-0000-0000-000044C10000}"/>
    <cellStyle name="Normal 8 2 8 5 2" xfId="46241" xr:uid="{00000000-0005-0000-0000-000045C10000}"/>
    <cellStyle name="Normal 8 2 8 5 3" xfId="46242" xr:uid="{00000000-0005-0000-0000-000046C10000}"/>
    <cellStyle name="Normal 8 2 8 5 4" xfId="46243" xr:uid="{00000000-0005-0000-0000-000047C10000}"/>
    <cellStyle name="Normal 8 2 8 5 5" xfId="46244" xr:uid="{00000000-0005-0000-0000-000048C10000}"/>
    <cellStyle name="Normal 8 2 8 5 6" xfId="46245" xr:uid="{00000000-0005-0000-0000-000049C10000}"/>
    <cellStyle name="Normal 8 2 8 5 7" xfId="46246" xr:uid="{00000000-0005-0000-0000-00004AC10000}"/>
    <cellStyle name="Normal 8 2 8 6" xfId="46247" xr:uid="{00000000-0005-0000-0000-00004BC10000}"/>
    <cellStyle name="Normal 8 2 8 7" xfId="46248" xr:uid="{00000000-0005-0000-0000-00004CC10000}"/>
    <cellStyle name="Normal 8 2 8 8" xfId="46249" xr:uid="{00000000-0005-0000-0000-00004DC10000}"/>
    <cellStyle name="Normal 8 2 8 9" xfId="46250" xr:uid="{00000000-0005-0000-0000-00004EC10000}"/>
    <cellStyle name="Normal 8 2 9" xfId="46251" xr:uid="{00000000-0005-0000-0000-00004FC10000}"/>
    <cellStyle name="Normal 8 2 9 10" xfId="46252" xr:uid="{00000000-0005-0000-0000-000050C10000}"/>
    <cellStyle name="Normal 8 2 9 2" xfId="46253" xr:uid="{00000000-0005-0000-0000-000051C10000}"/>
    <cellStyle name="Normal 8 2 9 2 2" xfId="46254" xr:uid="{00000000-0005-0000-0000-000052C10000}"/>
    <cellStyle name="Normal 8 2 9 2 2 2" xfId="46255" xr:uid="{00000000-0005-0000-0000-000053C10000}"/>
    <cellStyle name="Normal 8 2 9 2 2 2 2" xfId="46256" xr:uid="{00000000-0005-0000-0000-000054C10000}"/>
    <cellStyle name="Normal 8 2 9 2 2 2 3" xfId="46257" xr:uid="{00000000-0005-0000-0000-000055C10000}"/>
    <cellStyle name="Normal 8 2 9 2 2 2 4" xfId="46258" xr:uid="{00000000-0005-0000-0000-000056C10000}"/>
    <cellStyle name="Normal 8 2 9 2 2 2 5" xfId="46259" xr:uid="{00000000-0005-0000-0000-000057C10000}"/>
    <cellStyle name="Normal 8 2 9 2 2 2 6" xfId="46260" xr:uid="{00000000-0005-0000-0000-000058C10000}"/>
    <cellStyle name="Normal 8 2 9 2 2 2 7" xfId="46261" xr:uid="{00000000-0005-0000-0000-000059C10000}"/>
    <cellStyle name="Normal 8 2 9 2 2 3" xfId="46262" xr:uid="{00000000-0005-0000-0000-00005AC10000}"/>
    <cellStyle name="Normal 8 2 9 2 2 4" xfId="46263" xr:uid="{00000000-0005-0000-0000-00005BC10000}"/>
    <cellStyle name="Normal 8 2 9 2 2 5" xfId="46264" xr:uid="{00000000-0005-0000-0000-00005CC10000}"/>
    <cellStyle name="Normal 8 2 9 2 2 6" xfId="46265" xr:uid="{00000000-0005-0000-0000-00005DC10000}"/>
    <cellStyle name="Normal 8 2 9 2 2 7" xfId="46266" xr:uid="{00000000-0005-0000-0000-00005EC10000}"/>
    <cellStyle name="Normal 8 2 9 2 2 8" xfId="46267" xr:uid="{00000000-0005-0000-0000-00005FC10000}"/>
    <cellStyle name="Normal 8 2 9 2 3" xfId="46268" xr:uid="{00000000-0005-0000-0000-000060C10000}"/>
    <cellStyle name="Normal 8 2 9 2 3 2" xfId="46269" xr:uid="{00000000-0005-0000-0000-000061C10000}"/>
    <cellStyle name="Normal 8 2 9 2 3 3" xfId="46270" xr:uid="{00000000-0005-0000-0000-000062C10000}"/>
    <cellStyle name="Normal 8 2 9 2 3 4" xfId="46271" xr:uid="{00000000-0005-0000-0000-000063C10000}"/>
    <cellStyle name="Normal 8 2 9 2 3 5" xfId="46272" xr:uid="{00000000-0005-0000-0000-000064C10000}"/>
    <cellStyle name="Normal 8 2 9 2 3 6" xfId="46273" xr:uid="{00000000-0005-0000-0000-000065C10000}"/>
    <cellStyle name="Normal 8 2 9 2 3 7" xfId="46274" xr:uid="{00000000-0005-0000-0000-000066C10000}"/>
    <cellStyle name="Normal 8 2 9 2 4" xfId="46275" xr:uid="{00000000-0005-0000-0000-000067C10000}"/>
    <cellStyle name="Normal 8 2 9 2 5" xfId="46276" xr:uid="{00000000-0005-0000-0000-000068C10000}"/>
    <cellStyle name="Normal 8 2 9 2 6" xfId="46277" xr:uid="{00000000-0005-0000-0000-000069C10000}"/>
    <cellStyle name="Normal 8 2 9 2 7" xfId="46278" xr:uid="{00000000-0005-0000-0000-00006AC10000}"/>
    <cellStyle name="Normal 8 2 9 2 8" xfId="46279" xr:uid="{00000000-0005-0000-0000-00006BC10000}"/>
    <cellStyle name="Normal 8 2 9 2 9" xfId="46280" xr:uid="{00000000-0005-0000-0000-00006CC10000}"/>
    <cellStyle name="Normal 8 2 9 3" xfId="46281" xr:uid="{00000000-0005-0000-0000-00006DC10000}"/>
    <cellStyle name="Normal 8 2 9 3 2" xfId="46282" xr:uid="{00000000-0005-0000-0000-00006EC10000}"/>
    <cellStyle name="Normal 8 2 9 3 2 2" xfId="46283" xr:uid="{00000000-0005-0000-0000-00006FC10000}"/>
    <cellStyle name="Normal 8 2 9 3 2 3" xfId="46284" xr:uid="{00000000-0005-0000-0000-000070C10000}"/>
    <cellStyle name="Normal 8 2 9 3 2 4" xfId="46285" xr:uid="{00000000-0005-0000-0000-000071C10000}"/>
    <cellStyle name="Normal 8 2 9 3 2 5" xfId="46286" xr:uid="{00000000-0005-0000-0000-000072C10000}"/>
    <cellStyle name="Normal 8 2 9 3 2 6" xfId="46287" xr:uid="{00000000-0005-0000-0000-000073C10000}"/>
    <cellStyle name="Normal 8 2 9 3 2 7" xfId="46288" xr:uid="{00000000-0005-0000-0000-000074C10000}"/>
    <cellStyle name="Normal 8 2 9 3 3" xfId="46289" xr:uid="{00000000-0005-0000-0000-000075C10000}"/>
    <cellStyle name="Normal 8 2 9 3 4" xfId="46290" xr:uid="{00000000-0005-0000-0000-000076C10000}"/>
    <cellStyle name="Normal 8 2 9 3 5" xfId="46291" xr:uid="{00000000-0005-0000-0000-000077C10000}"/>
    <cellStyle name="Normal 8 2 9 3 6" xfId="46292" xr:uid="{00000000-0005-0000-0000-000078C10000}"/>
    <cellStyle name="Normal 8 2 9 3 7" xfId="46293" xr:uid="{00000000-0005-0000-0000-000079C10000}"/>
    <cellStyle name="Normal 8 2 9 3 8" xfId="46294" xr:uid="{00000000-0005-0000-0000-00007AC10000}"/>
    <cellStyle name="Normal 8 2 9 4" xfId="46295" xr:uid="{00000000-0005-0000-0000-00007BC10000}"/>
    <cellStyle name="Normal 8 2 9 4 2" xfId="46296" xr:uid="{00000000-0005-0000-0000-00007CC10000}"/>
    <cellStyle name="Normal 8 2 9 4 3" xfId="46297" xr:uid="{00000000-0005-0000-0000-00007DC10000}"/>
    <cellStyle name="Normal 8 2 9 4 4" xfId="46298" xr:uid="{00000000-0005-0000-0000-00007EC10000}"/>
    <cellStyle name="Normal 8 2 9 4 5" xfId="46299" xr:uid="{00000000-0005-0000-0000-00007FC10000}"/>
    <cellStyle name="Normal 8 2 9 4 6" xfId="46300" xr:uid="{00000000-0005-0000-0000-000080C10000}"/>
    <cellStyle name="Normal 8 2 9 4 7" xfId="46301" xr:uid="{00000000-0005-0000-0000-000081C10000}"/>
    <cellStyle name="Normal 8 2 9 5" xfId="46302" xr:uid="{00000000-0005-0000-0000-000082C10000}"/>
    <cellStyle name="Normal 8 2 9 6" xfId="46303" xr:uid="{00000000-0005-0000-0000-000083C10000}"/>
    <cellStyle name="Normal 8 2 9 7" xfId="46304" xr:uid="{00000000-0005-0000-0000-000084C10000}"/>
    <cellStyle name="Normal 8 2 9 8" xfId="46305" xr:uid="{00000000-0005-0000-0000-000085C10000}"/>
    <cellStyle name="Normal 8 2 9 9" xfId="46306" xr:uid="{00000000-0005-0000-0000-000086C10000}"/>
    <cellStyle name="Normal 8 2_Sheet1" xfId="46307" xr:uid="{00000000-0005-0000-0000-000087C10000}"/>
    <cellStyle name="Normal 8 20" xfId="46308" xr:uid="{00000000-0005-0000-0000-000088C10000}"/>
    <cellStyle name="Normal 8 21" xfId="58405" xr:uid="{00000000-0005-0000-0000-000089C10000}"/>
    <cellStyle name="Normal 8 22" xfId="58406" xr:uid="{00000000-0005-0000-0000-00008AC10000}"/>
    <cellStyle name="Normal 8 3" xfId="2999" xr:uid="{00000000-0005-0000-0000-00008BC10000}"/>
    <cellStyle name="Normal 8 3 10" xfId="46309" xr:uid="{00000000-0005-0000-0000-00008CC10000}"/>
    <cellStyle name="Normal 8 3 11" xfId="46310" xr:uid="{00000000-0005-0000-0000-00008DC10000}"/>
    <cellStyle name="Normal 8 3 12" xfId="46311" xr:uid="{00000000-0005-0000-0000-00008EC10000}"/>
    <cellStyle name="Normal 8 3 13" xfId="46312" xr:uid="{00000000-0005-0000-0000-00008FC10000}"/>
    <cellStyle name="Normal 8 3 14" xfId="46313" xr:uid="{00000000-0005-0000-0000-000090C10000}"/>
    <cellStyle name="Normal 8 3 15" xfId="46314" xr:uid="{00000000-0005-0000-0000-000091C10000}"/>
    <cellStyle name="Normal 8 3 16" xfId="46315" xr:uid="{00000000-0005-0000-0000-000092C10000}"/>
    <cellStyle name="Normal 8 3 2" xfId="46316" xr:uid="{00000000-0005-0000-0000-000093C10000}"/>
    <cellStyle name="Normal 8 3 2 10" xfId="46317" xr:uid="{00000000-0005-0000-0000-000094C10000}"/>
    <cellStyle name="Normal 8 3 2 11" xfId="46318" xr:uid="{00000000-0005-0000-0000-000095C10000}"/>
    <cellStyle name="Normal 8 3 2 12" xfId="46319" xr:uid="{00000000-0005-0000-0000-000096C10000}"/>
    <cellStyle name="Normal 8 3 2 2" xfId="46320" xr:uid="{00000000-0005-0000-0000-000097C10000}"/>
    <cellStyle name="Normal 8 3 2 2 10" xfId="46321" xr:uid="{00000000-0005-0000-0000-000098C10000}"/>
    <cellStyle name="Normal 8 3 2 2 11" xfId="46322" xr:uid="{00000000-0005-0000-0000-000099C10000}"/>
    <cellStyle name="Normal 8 3 2 2 2" xfId="46323" xr:uid="{00000000-0005-0000-0000-00009AC10000}"/>
    <cellStyle name="Normal 8 3 2 2 2 10" xfId="46324" xr:uid="{00000000-0005-0000-0000-00009BC10000}"/>
    <cellStyle name="Normal 8 3 2 2 2 2" xfId="46325" xr:uid="{00000000-0005-0000-0000-00009CC10000}"/>
    <cellStyle name="Normal 8 3 2 2 2 2 2" xfId="46326" xr:uid="{00000000-0005-0000-0000-00009DC10000}"/>
    <cellStyle name="Normal 8 3 2 2 2 2 2 2" xfId="46327" xr:uid="{00000000-0005-0000-0000-00009EC10000}"/>
    <cellStyle name="Normal 8 3 2 2 2 2 2 3" xfId="46328" xr:uid="{00000000-0005-0000-0000-00009FC10000}"/>
    <cellStyle name="Normal 8 3 2 2 2 2 2 4" xfId="46329" xr:uid="{00000000-0005-0000-0000-0000A0C10000}"/>
    <cellStyle name="Normal 8 3 2 2 2 2 2 5" xfId="46330" xr:uid="{00000000-0005-0000-0000-0000A1C10000}"/>
    <cellStyle name="Normal 8 3 2 2 2 2 2 6" xfId="46331" xr:uid="{00000000-0005-0000-0000-0000A2C10000}"/>
    <cellStyle name="Normal 8 3 2 2 2 2 2 7" xfId="46332" xr:uid="{00000000-0005-0000-0000-0000A3C10000}"/>
    <cellStyle name="Normal 8 3 2 2 2 2 3" xfId="46333" xr:uid="{00000000-0005-0000-0000-0000A4C10000}"/>
    <cellStyle name="Normal 8 3 2 2 2 2 4" xfId="46334" xr:uid="{00000000-0005-0000-0000-0000A5C10000}"/>
    <cellStyle name="Normal 8 3 2 2 2 2 5" xfId="46335" xr:uid="{00000000-0005-0000-0000-0000A6C10000}"/>
    <cellStyle name="Normal 8 3 2 2 2 2 6" xfId="46336" xr:uid="{00000000-0005-0000-0000-0000A7C10000}"/>
    <cellStyle name="Normal 8 3 2 2 2 2 7" xfId="46337" xr:uid="{00000000-0005-0000-0000-0000A8C10000}"/>
    <cellStyle name="Normal 8 3 2 2 2 2 8" xfId="46338" xr:uid="{00000000-0005-0000-0000-0000A9C10000}"/>
    <cellStyle name="Normal 8 3 2 2 2 3" xfId="46339" xr:uid="{00000000-0005-0000-0000-0000AAC10000}"/>
    <cellStyle name="Normal 8 3 2 2 2 3 2" xfId="46340" xr:uid="{00000000-0005-0000-0000-0000ABC10000}"/>
    <cellStyle name="Normal 8 3 2 2 2 3 2 2" xfId="46341" xr:uid="{00000000-0005-0000-0000-0000ACC10000}"/>
    <cellStyle name="Normal 8 3 2 2 2 3 2 3" xfId="46342" xr:uid="{00000000-0005-0000-0000-0000ADC10000}"/>
    <cellStyle name="Normal 8 3 2 2 2 3 2 4" xfId="46343" xr:uid="{00000000-0005-0000-0000-0000AEC10000}"/>
    <cellStyle name="Normal 8 3 2 2 2 3 2 5" xfId="46344" xr:uid="{00000000-0005-0000-0000-0000AFC10000}"/>
    <cellStyle name="Normal 8 3 2 2 2 3 2 6" xfId="46345" xr:uid="{00000000-0005-0000-0000-0000B0C10000}"/>
    <cellStyle name="Normal 8 3 2 2 2 3 2 7" xfId="46346" xr:uid="{00000000-0005-0000-0000-0000B1C10000}"/>
    <cellStyle name="Normal 8 3 2 2 2 3 3" xfId="46347" xr:uid="{00000000-0005-0000-0000-0000B2C10000}"/>
    <cellStyle name="Normal 8 3 2 2 2 3 4" xfId="46348" xr:uid="{00000000-0005-0000-0000-0000B3C10000}"/>
    <cellStyle name="Normal 8 3 2 2 2 3 5" xfId="46349" xr:uid="{00000000-0005-0000-0000-0000B4C10000}"/>
    <cellStyle name="Normal 8 3 2 2 2 3 6" xfId="46350" xr:uid="{00000000-0005-0000-0000-0000B5C10000}"/>
    <cellStyle name="Normal 8 3 2 2 2 3 7" xfId="46351" xr:uid="{00000000-0005-0000-0000-0000B6C10000}"/>
    <cellStyle name="Normal 8 3 2 2 2 3 8" xfId="46352" xr:uid="{00000000-0005-0000-0000-0000B7C10000}"/>
    <cellStyle name="Normal 8 3 2 2 2 4" xfId="46353" xr:uid="{00000000-0005-0000-0000-0000B8C10000}"/>
    <cellStyle name="Normal 8 3 2 2 2 4 2" xfId="46354" xr:uid="{00000000-0005-0000-0000-0000B9C10000}"/>
    <cellStyle name="Normal 8 3 2 2 2 4 3" xfId="46355" xr:uid="{00000000-0005-0000-0000-0000BAC10000}"/>
    <cellStyle name="Normal 8 3 2 2 2 4 4" xfId="46356" xr:uid="{00000000-0005-0000-0000-0000BBC10000}"/>
    <cellStyle name="Normal 8 3 2 2 2 4 5" xfId="46357" xr:uid="{00000000-0005-0000-0000-0000BCC10000}"/>
    <cellStyle name="Normal 8 3 2 2 2 4 6" xfId="46358" xr:uid="{00000000-0005-0000-0000-0000BDC10000}"/>
    <cellStyle name="Normal 8 3 2 2 2 4 7" xfId="46359" xr:uid="{00000000-0005-0000-0000-0000BEC10000}"/>
    <cellStyle name="Normal 8 3 2 2 2 5" xfId="46360" xr:uid="{00000000-0005-0000-0000-0000BFC10000}"/>
    <cellStyle name="Normal 8 3 2 2 2 6" xfId="46361" xr:uid="{00000000-0005-0000-0000-0000C0C10000}"/>
    <cellStyle name="Normal 8 3 2 2 2 7" xfId="46362" xr:uid="{00000000-0005-0000-0000-0000C1C10000}"/>
    <cellStyle name="Normal 8 3 2 2 2 8" xfId="46363" xr:uid="{00000000-0005-0000-0000-0000C2C10000}"/>
    <cellStyle name="Normal 8 3 2 2 2 9" xfId="46364" xr:uid="{00000000-0005-0000-0000-0000C3C10000}"/>
    <cellStyle name="Normal 8 3 2 2 3" xfId="46365" xr:uid="{00000000-0005-0000-0000-0000C4C10000}"/>
    <cellStyle name="Normal 8 3 2 2 3 2" xfId="46366" xr:uid="{00000000-0005-0000-0000-0000C5C10000}"/>
    <cellStyle name="Normal 8 3 2 2 3 2 2" xfId="46367" xr:uid="{00000000-0005-0000-0000-0000C6C10000}"/>
    <cellStyle name="Normal 8 3 2 2 3 2 2 2" xfId="46368" xr:uid="{00000000-0005-0000-0000-0000C7C10000}"/>
    <cellStyle name="Normal 8 3 2 2 3 2 2 3" xfId="46369" xr:uid="{00000000-0005-0000-0000-0000C8C10000}"/>
    <cellStyle name="Normal 8 3 2 2 3 2 2 4" xfId="46370" xr:uid="{00000000-0005-0000-0000-0000C9C10000}"/>
    <cellStyle name="Normal 8 3 2 2 3 2 2 5" xfId="46371" xr:uid="{00000000-0005-0000-0000-0000CAC10000}"/>
    <cellStyle name="Normal 8 3 2 2 3 2 2 6" xfId="46372" xr:uid="{00000000-0005-0000-0000-0000CBC10000}"/>
    <cellStyle name="Normal 8 3 2 2 3 2 2 7" xfId="46373" xr:uid="{00000000-0005-0000-0000-0000CCC10000}"/>
    <cellStyle name="Normal 8 3 2 2 3 2 3" xfId="46374" xr:uid="{00000000-0005-0000-0000-0000CDC10000}"/>
    <cellStyle name="Normal 8 3 2 2 3 2 4" xfId="46375" xr:uid="{00000000-0005-0000-0000-0000CEC10000}"/>
    <cellStyle name="Normal 8 3 2 2 3 2 5" xfId="46376" xr:uid="{00000000-0005-0000-0000-0000CFC10000}"/>
    <cellStyle name="Normal 8 3 2 2 3 2 6" xfId="46377" xr:uid="{00000000-0005-0000-0000-0000D0C10000}"/>
    <cellStyle name="Normal 8 3 2 2 3 2 7" xfId="46378" xr:uid="{00000000-0005-0000-0000-0000D1C10000}"/>
    <cellStyle name="Normal 8 3 2 2 3 2 8" xfId="46379" xr:uid="{00000000-0005-0000-0000-0000D2C10000}"/>
    <cellStyle name="Normal 8 3 2 2 3 3" xfId="46380" xr:uid="{00000000-0005-0000-0000-0000D3C10000}"/>
    <cellStyle name="Normal 8 3 2 2 3 3 2" xfId="46381" xr:uid="{00000000-0005-0000-0000-0000D4C10000}"/>
    <cellStyle name="Normal 8 3 2 2 3 3 3" xfId="46382" xr:uid="{00000000-0005-0000-0000-0000D5C10000}"/>
    <cellStyle name="Normal 8 3 2 2 3 3 4" xfId="46383" xr:uid="{00000000-0005-0000-0000-0000D6C10000}"/>
    <cellStyle name="Normal 8 3 2 2 3 3 5" xfId="46384" xr:uid="{00000000-0005-0000-0000-0000D7C10000}"/>
    <cellStyle name="Normal 8 3 2 2 3 3 6" xfId="46385" xr:uid="{00000000-0005-0000-0000-0000D8C10000}"/>
    <cellStyle name="Normal 8 3 2 2 3 3 7" xfId="46386" xr:uid="{00000000-0005-0000-0000-0000D9C10000}"/>
    <cellStyle name="Normal 8 3 2 2 3 4" xfId="46387" xr:uid="{00000000-0005-0000-0000-0000DAC10000}"/>
    <cellStyle name="Normal 8 3 2 2 3 5" xfId="46388" xr:uid="{00000000-0005-0000-0000-0000DBC10000}"/>
    <cellStyle name="Normal 8 3 2 2 3 6" xfId="46389" xr:uid="{00000000-0005-0000-0000-0000DCC10000}"/>
    <cellStyle name="Normal 8 3 2 2 3 7" xfId="46390" xr:uid="{00000000-0005-0000-0000-0000DDC10000}"/>
    <cellStyle name="Normal 8 3 2 2 3 8" xfId="46391" xr:uid="{00000000-0005-0000-0000-0000DEC10000}"/>
    <cellStyle name="Normal 8 3 2 2 3 9" xfId="46392" xr:uid="{00000000-0005-0000-0000-0000DFC10000}"/>
    <cellStyle name="Normal 8 3 2 2 4" xfId="46393" xr:uid="{00000000-0005-0000-0000-0000E0C10000}"/>
    <cellStyle name="Normal 8 3 2 2 4 2" xfId="46394" xr:uid="{00000000-0005-0000-0000-0000E1C10000}"/>
    <cellStyle name="Normal 8 3 2 2 4 2 2" xfId="46395" xr:uid="{00000000-0005-0000-0000-0000E2C10000}"/>
    <cellStyle name="Normal 8 3 2 2 4 2 3" xfId="46396" xr:uid="{00000000-0005-0000-0000-0000E3C10000}"/>
    <cellStyle name="Normal 8 3 2 2 4 2 4" xfId="46397" xr:uid="{00000000-0005-0000-0000-0000E4C10000}"/>
    <cellStyle name="Normal 8 3 2 2 4 2 5" xfId="46398" xr:uid="{00000000-0005-0000-0000-0000E5C10000}"/>
    <cellStyle name="Normal 8 3 2 2 4 2 6" xfId="46399" xr:uid="{00000000-0005-0000-0000-0000E6C10000}"/>
    <cellStyle name="Normal 8 3 2 2 4 2 7" xfId="46400" xr:uid="{00000000-0005-0000-0000-0000E7C10000}"/>
    <cellStyle name="Normal 8 3 2 2 4 3" xfId="46401" xr:uid="{00000000-0005-0000-0000-0000E8C10000}"/>
    <cellStyle name="Normal 8 3 2 2 4 4" xfId="46402" xr:uid="{00000000-0005-0000-0000-0000E9C10000}"/>
    <cellStyle name="Normal 8 3 2 2 4 5" xfId="46403" xr:uid="{00000000-0005-0000-0000-0000EAC10000}"/>
    <cellStyle name="Normal 8 3 2 2 4 6" xfId="46404" xr:uid="{00000000-0005-0000-0000-0000EBC10000}"/>
    <cellStyle name="Normal 8 3 2 2 4 7" xfId="46405" xr:uid="{00000000-0005-0000-0000-0000ECC10000}"/>
    <cellStyle name="Normal 8 3 2 2 4 8" xfId="46406" xr:uid="{00000000-0005-0000-0000-0000EDC10000}"/>
    <cellStyle name="Normal 8 3 2 2 5" xfId="46407" xr:uid="{00000000-0005-0000-0000-0000EEC10000}"/>
    <cellStyle name="Normal 8 3 2 2 5 2" xfId="46408" xr:uid="{00000000-0005-0000-0000-0000EFC10000}"/>
    <cellStyle name="Normal 8 3 2 2 5 3" xfId="46409" xr:uid="{00000000-0005-0000-0000-0000F0C10000}"/>
    <cellStyle name="Normal 8 3 2 2 5 4" xfId="46410" xr:uid="{00000000-0005-0000-0000-0000F1C10000}"/>
    <cellStyle name="Normal 8 3 2 2 5 5" xfId="46411" xr:uid="{00000000-0005-0000-0000-0000F2C10000}"/>
    <cellStyle name="Normal 8 3 2 2 5 6" xfId="46412" xr:uid="{00000000-0005-0000-0000-0000F3C10000}"/>
    <cellStyle name="Normal 8 3 2 2 5 7" xfId="46413" xr:uid="{00000000-0005-0000-0000-0000F4C10000}"/>
    <cellStyle name="Normal 8 3 2 2 6" xfId="46414" xr:uid="{00000000-0005-0000-0000-0000F5C10000}"/>
    <cellStyle name="Normal 8 3 2 2 7" xfId="46415" xr:uid="{00000000-0005-0000-0000-0000F6C10000}"/>
    <cellStyle name="Normal 8 3 2 2 8" xfId="46416" xr:uid="{00000000-0005-0000-0000-0000F7C10000}"/>
    <cellStyle name="Normal 8 3 2 2 9" xfId="46417" xr:uid="{00000000-0005-0000-0000-0000F8C10000}"/>
    <cellStyle name="Normal 8 3 2 3" xfId="46418" xr:uid="{00000000-0005-0000-0000-0000F9C10000}"/>
    <cellStyle name="Normal 8 3 2 3 10" xfId="46419" xr:uid="{00000000-0005-0000-0000-0000FAC10000}"/>
    <cellStyle name="Normal 8 3 2 3 2" xfId="46420" xr:uid="{00000000-0005-0000-0000-0000FBC10000}"/>
    <cellStyle name="Normal 8 3 2 3 2 2" xfId="46421" xr:uid="{00000000-0005-0000-0000-0000FCC10000}"/>
    <cellStyle name="Normal 8 3 2 3 2 2 2" xfId="46422" xr:uid="{00000000-0005-0000-0000-0000FDC10000}"/>
    <cellStyle name="Normal 8 3 2 3 2 2 3" xfId="46423" xr:uid="{00000000-0005-0000-0000-0000FEC10000}"/>
    <cellStyle name="Normal 8 3 2 3 2 2 4" xfId="46424" xr:uid="{00000000-0005-0000-0000-0000FFC10000}"/>
    <cellStyle name="Normal 8 3 2 3 2 2 5" xfId="46425" xr:uid="{00000000-0005-0000-0000-000000C20000}"/>
    <cellStyle name="Normal 8 3 2 3 2 2 6" xfId="46426" xr:uid="{00000000-0005-0000-0000-000001C20000}"/>
    <cellStyle name="Normal 8 3 2 3 2 2 7" xfId="46427" xr:uid="{00000000-0005-0000-0000-000002C20000}"/>
    <cellStyle name="Normal 8 3 2 3 2 3" xfId="46428" xr:uid="{00000000-0005-0000-0000-000003C20000}"/>
    <cellStyle name="Normal 8 3 2 3 2 4" xfId="46429" xr:uid="{00000000-0005-0000-0000-000004C20000}"/>
    <cellStyle name="Normal 8 3 2 3 2 5" xfId="46430" xr:uid="{00000000-0005-0000-0000-000005C20000}"/>
    <cellStyle name="Normal 8 3 2 3 2 6" xfId="46431" xr:uid="{00000000-0005-0000-0000-000006C20000}"/>
    <cellStyle name="Normal 8 3 2 3 2 7" xfId="46432" xr:uid="{00000000-0005-0000-0000-000007C20000}"/>
    <cellStyle name="Normal 8 3 2 3 2 8" xfId="46433" xr:uid="{00000000-0005-0000-0000-000008C20000}"/>
    <cellStyle name="Normal 8 3 2 3 3" xfId="46434" xr:uid="{00000000-0005-0000-0000-000009C20000}"/>
    <cellStyle name="Normal 8 3 2 3 3 2" xfId="46435" xr:uid="{00000000-0005-0000-0000-00000AC20000}"/>
    <cellStyle name="Normal 8 3 2 3 3 2 2" xfId="46436" xr:uid="{00000000-0005-0000-0000-00000BC20000}"/>
    <cellStyle name="Normal 8 3 2 3 3 2 3" xfId="46437" xr:uid="{00000000-0005-0000-0000-00000CC20000}"/>
    <cellStyle name="Normal 8 3 2 3 3 2 4" xfId="46438" xr:uid="{00000000-0005-0000-0000-00000DC20000}"/>
    <cellStyle name="Normal 8 3 2 3 3 2 5" xfId="46439" xr:uid="{00000000-0005-0000-0000-00000EC20000}"/>
    <cellStyle name="Normal 8 3 2 3 3 2 6" xfId="46440" xr:uid="{00000000-0005-0000-0000-00000FC20000}"/>
    <cellStyle name="Normal 8 3 2 3 3 2 7" xfId="46441" xr:uid="{00000000-0005-0000-0000-000010C20000}"/>
    <cellStyle name="Normal 8 3 2 3 3 3" xfId="46442" xr:uid="{00000000-0005-0000-0000-000011C20000}"/>
    <cellStyle name="Normal 8 3 2 3 3 4" xfId="46443" xr:uid="{00000000-0005-0000-0000-000012C20000}"/>
    <cellStyle name="Normal 8 3 2 3 3 5" xfId="46444" xr:uid="{00000000-0005-0000-0000-000013C20000}"/>
    <cellStyle name="Normal 8 3 2 3 3 6" xfId="46445" xr:uid="{00000000-0005-0000-0000-000014C20000}"/>
    <cellStyle name="Normal 8 3 2 3 3 7" xfId="46446" xr:uid="{00000000-0005-0000-0000-000015C20000}"/>
    <cellStyle name="Normal 8 3 2 3 3 8" xfId="46447" xr:uid="{00000000-0005-0000-0000-000016C20000}"/>
    <cellStyle name="Normal 8 3 2 3 4" xfId="46448" xr:uid="{00000000-0005-0000-0000-000017C20000}"/>
    <cellStyle name="Normal 8 3 2 3 4 2" xfId="46449" xr:uid="{00000000-0005-0000-0000-000018C20000}"/>
    <cellStyle name="Normal 8 3 2 3 4 3" xfId="46450" xr:uid="{00000000-0005-0000-0000-000019C20000}"/>
    <cellStyle name="Normal 8 3 2 3 4 4" xfId="46451" xr:uid="{00000000-0005-0000-0000-00001AC20000}"/>
    <cellStyle name="Normal 8 3 2 3 4 5" xfId="46452" xr:uid="{00000000-0005-0000-0000-00001BC20000}"/>
    <cellStyle name="Normal 8 3 2 3 4 6" xfId="46453" xr:uid="{00000000-0005-0000-0000-00001CC20000}"/>
    <cellStyle name="Normal 8 3 2 3 4 7" xfId="46454" xr:uid="{00000000-0005-0000-0000-00001DC20000}"/>
    <cellStyle name="Normal 8 3 2 3 5" xfId="46455" xr:uid="{00000000-0005-0000-0000-00001EC20000}"/>
    <cellStyle name="Normal 8 3 2 3 6" xfId="46456" xr:uid="{00000000-0005-0000-0000-00001FC20000}"/>
    <cellStyle name="Normal 8 3 2 3 7" xfId="46457" xr:uid="{00000000-0005-0000-0000-000020C20000}"/>
    <cellStyle name="Normal 8 3 2 3 8" xfId="46458" xr:uid="{00000000-0005-0000-0000-000021C20000}"/>
    <cellStyle name="Normal 8 3 2 3 9" xfId="46459" xr:uid="{00000000-0005-0000-0000-000022C20000}"/>
    <cellStyle name="Normal 8 3 2 4" xfId="46460" xr:uid="{00000000-0005-0000-0000-000023C20000}"/>
    <cellStyle name="Normal 8 3 2 4 2" xfId="46461" xr:uid="{00000000-0005-0000-0000-000024C20000}"/>
    <cellStyle name="Normal 8 3 2 4 2 2" xfId="46462" xr:uid="{00000000-0005-0000-0000-000025C20000}"/>
    <cellStyle name="Normal 8 3 2 4 2 2 2" xfId="46463" xr:uid="{00000000-0005-0000-0000-000026C20000}"/>
    <cellStyle name="Normal 8 3 2 4 2 2 3" xfId="46464" xr:uid="{00000000-0005-0000-0000-000027C20000}"/>
    <cellStyle name="Normal 8 3 2 4 2 2 4" xfId="46465" xr:uid="{00000000-0005-0000-0000-000028C20000}"/>
    <cellStyle name="Normal 8 3 2 4 2 2 5" xfId="46466" xr:uid="{00000000-0005-0000-0000-000029C20000}"/>
    <cellStyle name="Normal 8 3 2 4 2 2 6" xfId="46467" xr:uid="{00000000-0005-0000-0000-00002AC20000}"/>
    <cellStyle name="Normal 8 3 2 4 2 2 7" xfId="46468" xr:uid="{00000000-0005-0000-0000-00002BC20000}"/>
    <cellStyle name="Normal 8 3 2 4 2 3" xfId="46469" xr:uid="{00000000-0005-0000-0000-00002CC20000}"/>
    <cellStyle name="Normal 8 3 2 4 2 4" xfId="46470" xr:uid="{00000000-0005-0000-0000-00002DC20000}"/>
    <cellStyle name="Normal 8 3 2 4 2 5" xfId="46471" xr:uid="{00000000-0005-0000-0000-00002EC20000}"/>
    <cellStyle name="Normal 8 3 2 4 2 6" xfId="46472" xr:uid="{00000000-0005-0000-0000-00002FC20000}"/>
    <cellStyle name="Normal 8 3 2 4 2 7" xfId="46473" xr:uid="{00000000-0005-0000-0000-000030C20000}"/>
    <cellStyle name="Normal 8 3 2 4 2 8" xfId="46474" xr:uid="{00000000-0005-0000-0000-000031C20000}"/>
    <cellStyle name="Normal 8 3 2 4 3" xfId="46475" xr:uid="{00000000-0005-0000-0000-000032C20000}"/>
    <cellStyle name="Normal 8 3 2 4 3 2" xfId="46476" xr:uid="{00000000-0005-0000-0000-000033C20000}"/>
    <cellStyle name="Normal 8 3 2 4 3 3" xfId="46477" xr:uid="{00000000-0005-0000-0000-000034C20000}"/>
    <cellStyle name="Normal 8 3 2 4 3 4" xfId="46478" xr:uid="{00000000-0005-0000-0000-000035C20000}"/>
    <cellStyle name="Normal 8 3 2 4 3 5" xfId="46479" xr:uid="{00000000-0005-0000-0000-000036C20000}"/>
    <cellStyle name="Normal 8 3 2 4 3 6" xfId="46480" xr:uid="{00000000-0005-0000-0000-000037C20000}"/>
    <cellStyle name="Normal 8 3 2 4 3 7" xfId="46481" xr:uid="{00000000-0005-0000-0000-000038C20000}"/>
    <cellStyle name="Normal 8 3 2 4 4" xfId="46482" xr:uid="{00000000-0005-0000-0000-000039C20000}"/>
    <cellStyle name="Normal 8 3 2 4 5" xfId="46483" xr:uid="{00000000-0005-0000-0000-00003AC20000}"/>
    <cellStyle name="Normal 8 3 2 4 6" xfId="46484" xr:uid="{00000000-0005-0000-0000-00003BC20000}"/>
    <cellStyle name="Normal 8 3 2 4 7" xfId="46485" xr:uid="{00000000-0005-0000-0000-00003CC20000}"/>
    <cellStyle name="Normal 8 3 2 4 8" xfId="46486" xr:uid="{00000000-0005-0000-0000-00003DC20000}"/>
    <cellStyle name="Normal 8 3 2 4 9" xfId="46487" xr:uid="{00000000-0005-0000-0000-00003EC20000}"/>
    <cellStyle name="Normal 8 3 2 5" xfId="46488" xr:uid="{00000000-0005-0000-0000-00003FC20000}"/>
    <cellStyle name="Normal 8 3 2 5 2" xfId="46489" xr:uid="{00000000-0005-0000-0000-000040C20000}"/>
    <cellStyle name="Normal 8 3 2 5 2 2" xfId="46490" xr:uid="{00000000-0005-0000-0000-000041C20000}"/>
    <cellStyle name="Normal 8 3 2 5 2 3" xfId="46491" xr:uid="{00000000-0005-0000-0000-000042C20000}"/>
    <cellStyle name="Normal 8 3 2 5 2 4" xfId="46492" xr:uid="{00000000-0005-0000-0000-000043C20000}"/>
    <cellStyle name="Normal 8 3 2 5 2 5" xfId="46493" xr:uid="{00000000-0005-0000-0000-000044C20000}"/>
    <cellStyle name="Normal 8 3 2 5 2 6" xfId="46494" xr:uid="{00000000-0005-0000-0000-000045C20000}"/>
    <cellStyle name="Normal 8 3 2 5 2 7" xfId="46495" xr:uid="{00000000-0005-0000-0000-000046C20000}"/>
    <cellStyle name="Normal 8 3 2 5 3" xfId="46496" xr:uid="{00000000-0005-0000-0000-000047C20000}"/>
    <cellStyle name="Normal 8 3 2 5 4" xfId="46497" xr:uid="{00000000-0005-0000-0000-000048C20000}"/>
    <cellStyle name="Normal 8 3 2 5 5" xfId="46498" xr:uid="{00000000-0005-0000-0000-000049C20000}"/>
    <cellStyle name="Normal 8 3 2 5 6" xfId="46499" xr:uid="{00000000-0005-0000-0000-00004AC20000}"/>
    <cellStyle name="Normal 8 3 2 5 7" xfId="46500" xr:uid="{00000000-0005-0000-0000-00004BC20000}"/>
    <cellStyle name="Normal 8 3 2 5 8" xfId="46501" xr:uid="{00000000-0005-0000-0000-00004CC20000}"/>
    <cellStyle name="Normal 8 3 2 6" xfId="46502" xr:uid="{00000000-0005-0000-0000-00004DC20000}"/>
    <cellStyle name="Normal 8 3 2 6 2" xfId="46503" xr:uid="{00000000-0005-0000-0000-00004EC20000}"/>
    <cellStyle name="Normal 8 3 2 6 3" xfId="46504" xr:uid="{00000000-0005-0000-0000-00004FC20000}"/>
    <cellStyle name="Normal 8 3 2 6 4" xfId="46505" xr:uid="{00000000-0005-0000-0000-000050C20000}"/>
    <cellStyle name="Normal 8 3 2 6 5" xfId="46506" xr:uid="{00000000-0005-0000-0000-000051C20000}"/>
    <cellStyle name="Normal 8 3 2 6 6" xfId="46507" xr:uid="{00000000-0005-0000-0000-000052C20000}"/>
    <cellStyle name="Normal 8 3 2 6 7" xfId="46508" xr:uid="{00000000-0005-0000-0000-000053C20000}"/>
    <cellStyle name="Normal 8 3 2 7" xfId="46509" xr:uid="{00000000-0005-0000-0000-000054C20000}"/>
    <cellStyle name="Normal 8 3 2 8" xfId="46510" xr:uid="{00000000-0005-0000-0000-000055C20000}"/>
    <cellStyle name="Normal 8 3 2 9" xfId="46511" xr:uid="{00000000-0005-0000-0000-000056C20000}"/>
    <cellStyle name="Normal 8 3 3" xfId="46512" xr:uid="{00000000-0005-0000-0000-000057C20000}"/>
    <cellStyle name="Normal 8 3 3 10" xfId="46513" xr:uid="{00000000-0005-0000-0000-000058C20000}"/>
    <cellStyle name="Normal 8 3 3 11" xfId="46514" xr:uid="{00000000-0005-0000-0000-000059C20000}"/>
    <cellStyle name="Normal 8 3 3 12" xfId="46515" xr:uid="{00000000-0005-0000-0000-00005AC20000}"/>
    <cellStyle name="Normal 8 3 3 2" xfId="46516" xr:uid="{00000000-0005-0000-0000-00005BC20000}"/>
    <cellStyle name="Normal 8 3 3 2 10" xfId="46517" xr:uid="{00000000-0005-0000-0000-00005CC20000}"/>
    <cellStyle name="Normal 8 3 3 2 11" xfId="46518" xr:uid="{00000000-0005-0000-0000-00005DC20000}"/>
    <cellStyle name="Normal 8 3 3 2 2" xfId="46519" xr:uid="{00000000-0005-0000-0000-00005EC20000}"/>
    <cellStyle name="Normal 8 3 3 2 2 10" xfId="46520" xr:uid="{00000000-0005-0000-0000-00005FC20000}"/>
    <cellStyle name="Normal 8 3 3 2 2 2" xfId="46521" xr:uid="{00000000-0005-0000-0000-000060C20000}"/>
    <cellStyle name="Normal 8 3 3 2 2 2 2" xfId="46522" xr:uid="{00000000-0005-0000-0000-000061C20000}"/>
    <cellStyle name="Normal 8 3 3 2 2 2 2 2" xfId="46523" xr:uid="{00000000-0005-0000-0000-000062C20000}"/>
    <cellStyle name="Normal 8 3 3 2 2 2 2 3" xfId="46524" xr:uid="{00000000-0005-0000-0000-000063C20000}"/>
    <cellStyle name="Normal 8 3 3 2 2 2 2 4" xfId="46525" xr:uid="{00000000-0005-0000-0000-000064C20000}"/>
    <cellStyle name="Normal 8 3 3 2 2 2 2 5" xfId="46526" xr:uid="{00000000-0005-0000-0000-000065C20000}"/>
    <cellStyle name="Normal 8 3 3 2 2 2 2 6" xfId="46527" xr:uid="{00000000-0005-0000-0000-000066C20000}"/>
    <cellStyle name="Normal 8 3 3 2 2 2 2 7" xfId="46528" xr:uid="{00000000-0005-0000-0000-000067C20000}"/>
    <cellStyle name="Normal 8 3 3 2 2 2 3" xfId="46529" xr:uid="{00000000-0005-0000-0000-000068C20000}"/>
    <cellStyle name="Normal 8 3 3 2 2 2 4" xfId="46530" xr:uid="{00000000-0005-0000-0000-000069C20000}"/>
    <cellStyle name="Normal 8 3 3 2 2 2 5" xfId="46531" xr:uid="{00000000-0005-0000-0000-00006AC20000}"/>
    <cellStyle name="Normal 8 3 3 2 2 2 6" xfId="46532" xr:uid="{00000000-0005-0000-0000-00006BC20000}"/>
    <cellStyle name="Normal 8 3 3 2 2 2 7" xfId="46533" xr:uid="{00000000-0005-0000-0000-00006CC20000}"/>
    <cellStyle name="Normal 8 3 3 2 2 2 8" xfId="46534" xr:uid="{00000000-0005-0000-0000-00006DC20000}"/>
    <cellStyle name="Normal 8 3 3 2 2 3" xfId="46535" xr:uid="{00000000-0005-0000-0000-00006EC20000}"/>
    <cellStyle name="Normal 8 3 3 2 2 3 2" xfId="46536" xr:uid="{00000000-0005-0000-0000-00006FC20000}"/>
    <cellStyle name="Normal 8 3 3 2 2 3 2 2" xfId="46537" xr:uid="{00000000-0005-0000-0000-000070C20000}"/>
    <cellStyle name="Normal 8 3 3 2 2 3 2 3" xfId="46538" xr:uid="{00000000-0005-0000-0000-000071C20000}"/>
    <cellStyle name="Normal 8 3 3 2 2 3 2 4" xfId="46539" xr:uid="{00000000-0005-0000-0000-000072C20000}"/>
    <cellStyle name="Normal 8 3 3 2 2 3 2 5" xfId="46540" xr:uid="{00000000-0005-0000-0000-000073C20000}"/>
    <cellStyle name="Normal 8 3 3 2 2 3 2 6" xfId="46541" xr:uid="{00000000-0005-0000-0000-000074C20000}"/>
    <cellStyle name="Normal 8 3 3 2 2 3 2 7" xfId="46542" xr:uid="{00000000-0005-0000-0000-000075C20000}"/>
    <cellStyle name="Normal 8 3 3 2 2 3 3" xfId="46543" xr:uid="{00000000-0005-0000-0000-000076C20000}"/>
    <cellStyle name="Normal 8 3 3 2 2 3 4" xfId="46544" xr:uid="{00000000-0005-0000-0000-000077C20000}"/>
    <cellStyle name="Normal 8 3 3 2 2 3 5" xfId="46545" xr:uid="{00000000-0005-0000-0000-000078C20000}"/>
    <cellStyle name="Normal 8 3 3 2 2 3 6" xfId="46546" xr:uid="{00000000-0005-0000-0000-000079C20000}"/>
    <cellStyle name="Normal 8 3 3 2 2 3 7" xfId="46547" xr:uid="{00000000-0005-0000-0000-00007AC20000}"/>
    <cellStyle name="Normal 8 3 3 2 2 3 8" xfId="46548" xr:uid="{00000000-0005-0000-0000-00007BC20000}"/>
    <cellStyle name="Normal 8 3 3 2 2 4" xfId="46549" xr:uid="{00000000-0005-0000-0000-00007CC20000}"/>
    <cellStyle name="Normal 8 3 3 2 2 4 2" xfId="46550" xr:uid="{00000000-0005-0000-0000-00007DC20000}"/>
    <cellStyle name="Normal 8 3 3 2 2 4 3" xfId="46551" xr:uid="{00000000-0005-0000-0000-00007EC20000}"/>
    <cellStyle name="Normal 8 3 3 2 2 4 4" xfId="46552" xr:uid="{00000000-0005-0000-0000-00007FC20000}"/>
    <cellStyle name="Normal 8 3 3 2 2 4 5" xfId="46553" xr:uid="{00000000-0005-0000-0000-000080C20000}"/>
    <cellStyle name="Normal 8 3 3 2 2 4 6" xfId="46554" xr:uid="{00000000-0005-0000-0000-000081C20000}"/>
    <cellStyle name="Normal 8 3 3 2 2 4 7" xfId="46555" xr:uid="{00000000-0005-0000-0000-000082C20000}"/>
    <cellStyle name="Normal 8 3 3 2 2 5" xfId="46556" xr:uid="{00000000-0005-0000-0000-000083C20000}"/>
    <cellStyle name="Normal 8 3 3 2 2 6" xfId="46557" xr:uid="{00000000-0005-0000-0000-000084C20000}"/>
    <cellStyle name="Normal 8 3 3 2 2 7" xfId="46558" xr:uid="{00000000-0005-0000-0000-000085C20000}"/>
    <cellStyle name="Normal 8 3 3 2 2 8" xfId="46559" xr:uid="{00000000-0005-0000-0000-000086C20000}"/>
    <cellStyle name="Normal 8 3 3 2 2 9" xfId="46560" xr:uid="{00000000-0005-0000-0000-000087C20000}"/>
    <cellStyle name="Normal 8 3 3 2 3" xfId="46561" xr:uid="{00000000-0005-0000-0000-000088C20000}"/>
    <cellStyle name="Normal 8 3 3 2 3 2" xfId="46562" xr:uid="{00000000-0005-0000-0000-000089C20000}"/>
    <cellStyle name="Normal 8 3 3 2 3 2 2" xfId="46563" xr:uid="{00000000-0005-0000-0000-00008AC20000}"/>
    <cellStyle name="Normal 8 3 3 2 3 2 2 2" xfId="46564" xr:uid="{00000000-0005-0000-0000-00008BC20000}"/>
    <cellStyle name="Normal 8 3 3 2 3 2 2 3" xfId="46565" xr:uid="{00000000-0005-0000-0000-00008CC20000}"/>
    <cellStyle name="Normal 8 3 3 2 3 2 2 4" xfId="46566" xr:uid="{00000000-0005-0000-0000-00008DC20000}"/>
    <cellStyle name="Normal 8 3 3 2 3 2 2 5" xfId="46567" xr:uid="{00000000-0005-0000-0000-00008EC20000}"/>
    <cellStyle name="Normal 8 3 3 2 3 2 2 6" xfId="46568" xr:uid="{00000000-0005-0000-0000-00008FC20000}"/>
    <cellStyle name="Normal 8 3 3 2 3 2 2 7" xfId="46569" xr:uid="{00000000-0005-0000-0000-000090C20000}"/>
    <cellStyle name="Normal 8 3 3 2 3 2 3" xfId="46570" xr:uid="{00000000-0005-0000-0000-000091C20000}"/>
    <cellStyle name="Normal 8 3 3 2 3 2 4" xfId="46571" xr:uid="{00000000-0005-0000-0000-000092C20000}"/>
    <cellStyle name="Normal 8 3 3 2 3 2 5" xfId="46572" xr:uid="{00000000-0005-0000-0000-000093C20000}"/>
    <cellStyle name="Normal 8 3 3 2 3 2 6" xfId="46573" xr:uid="{00000000-0005-0000-0000-000094C20000}"/>
    <cellStyle name="Normal 8 3 3 2 3 2 7" xfId="46574" xr:uid="{00000000-0005-0000-0000-000095C20000}"/>
    <cellStyle name="Normal 8 3 3 2 3 2 8" xfId="46575" xr:uid="{00000000-0005-0000-0000-000096C20000}"/>
    <cellStyle name="Normal 8 3 3 2 3 3" xfId="46576" xr:uid="{00000000-0005-0000-0000-000097C20000}"/>
    <cellStyle name="Normal 8 3 3 2 3 3 2" xfId="46577" xr:uid="{00000000-0005-0000-0000-000098C20000}"/>
    <cellStyle name="Normal 8 3 3 2 3 3 3" xfId="46578" xr:uid="{00000000-0005-0000-0000-000099C20000}"/>
    <cellStyle name="Normal 8 3 3 2 3 3 4" xfId="46579" xr:uid="{00000000-0005-0000-0000-00009AC20000}"/>
    <cellStyle name="Normal 8 3 3 2 3 3 5" xfId="46580" xr:uid="{00000000-0005-0000-0000-00009BC20000}"/>
    <cellStyle name="Normal 8 3 3 2 3 3 6" xfId="46581" xr:uid="{00000000-0005-0000-0000-00009CC20000}"/>
    <cellStyle name="Normal 8 3 3 2 3 3 7" xfId="46582" xr:uid="{00000000-0005-0000-0000-00009DC20000}"/>
    <cellStyle name="Normal 8 3 3 2 3 4" xfId="46583" xr:uid="{00000000-0005-0000-0000-00009EC20000}"/>
    <cellStyle name="Normal 8 3 3 2 3 5" xfId="46584" xr:uid="{00000000-0005-0000-0000-00009FC20000}"/>
    <cellStyle name="Normal 8 3 3 2 3 6" xfId="46585" xr:uid="{00000000-0005-0000-0000-0000A0C20000}"/>
    <cellStyle name="Normal 8 3 3 2 3 7" xfId="46586" xr:uid="{00000000-0005-0000-0000-0000A1C20000}"/>
    <cellStyle name="Normal 8 3 3 2 3 8" xfId="46587" xr:uid="{00000000-0005-0000-0000-0000A2C20000}"/>
    <cellStyle name="Normal 8 3 3 2 3 9" xfId="46588" xr:uid="{00000000-0005-0000-0000-0000A3C20000}"/>
    <cellStyle name="Normal 8 3 3 2 4" xfId="46589" xr:uid="{00000000-0005-0000-0000-0000A4C20000}"/>
    <cellStyle name="Normal 8 3 3 2 4 2" xfId="46590" xr:uid="{00000000-0005-0000-0000-0000A5C20000}"/>
    <cellStyle name="Normal 8 3 3 2 4 2 2" xfId="46591" xr:uid="{00000000-0005-0000-0000-0000A6C20000}"/>
    <cellStyle name="Normal 8 3 3 2 4 2 3" xfId="46592" xr:uid="{00000000-0005-0000-0000-0000A7C20000}"/>
    <cellStyle name="Normal 8 3 3 2 4 2 4" xfId="46593" xr:uid="{00000000-0005-0000-0000-0000A8C20000}"/>
    <cellStyle name="Normal 8 3 3 2 4 2 5" xfId="46594" xr:uid="{00000000-0005-0000-0000-0000A9C20000}"/>
    <cellStyle name="Normal 8 3 3 2 4 2 6" xfId="46595" xr:uid="{00000000-0005-0000-0000-0000AAC20000}"/>
    <cellStyle name="Normal 8 3 3 2 4 2 7" xfId="46596" xr:uid="{00000000-0005-0000-0000-0000ABC20000}"/>
    <cellStyle name="Normal 8 3 3 2 4 3" xfId="46597" xr:uid="{00000000-0005-0000-0000-0000ACC20000}"/>
    <cellStyle name="Normal 8 3 3 2 4 4" xfId="46598" xr:uid="{00000000-0005-0000-0000-0000ADC20000}"/>
    <cellStyle name="Normal 8 3 3 2 4 5" xfId="46599" xr:uid="{00000000-0005-0000-0000-0000AEC20000}"/>
    <cellStyle name="Normal 8 3 3 2 4 6" xfId="46600" xr:uid="{00000000-0005-0000-0000-0000AFC20000}"/>
    <cellStyle name="Normal 8 3 3 2 4 7" xfId="46601" xr:uid="{00000000-0005-0000-0000-0000B0C20000}"/>
    <cellStyle name="Normal 8 3 3 2 4 8" xfId="46602" xr:uid="{00000000-0005-0000-0000-0000B1C20000}"/>
    <cellStyle name="Normal 8 3 3 2 5" xfId="46603" xr:uid="{00000000-0005-0000-0000-0000B2C20000}"/>
    <cellStyle name="Normal 8 3 3 2 5 2" xfId="46604" xr:uid="{00000000-0005-0000-0000-0000B3C20000}"/>
    <cellStyle name="Normal 8 3 3 2 5 3" xfId="46605" xr:uid="{00000000-0005-0000-0000-0000B4C20000}"/>
    <cellStyle name="Normal 8 3 3 2 5 4" xfId="46606" xr:uid="{00000000-0005-0000-0000-0000B5C20000}"/>
    <cellStyle name="Normal 8 3 3 2 5 5" xfId="46607" xr:uid="{00000000-0005-0000-0000-0000B6C20000}"/>
    <cellStyle name="Normal 8 3 3 2 5 6" xfId="46608" xr:uid="{00000000-0005-0000-0000-0000B7C20000}"/>
    <cellStyle name="Normal 8 3 3 2 5 7" xfId="46609" xr:uid="{00000000-0005-0000-0000-0000B8C20000}"/>
    <cellStyle name="Normal 8 3 3 2 6" xfId="46610" xr:uid="{00000000-0005-0000-0000-0000B9C20000}"/>
    <cellStyle name="Normal 8 3 3 2 7" xfId="46611" xr:uid="{00000000-0005-0000-0000-0000BAC20000}"/>
    <cellStyle name="Normal 8 3 3 2 8" xfId="46612" xr:uid="{00000000-0005-0000-0000-0000BBC20000}"/>
    <cellStyle name="Normal 8 3 3 2 9" xfId="46613" xr:uid="{00000000-0005-0000-0000-0000BCC20000}"/>
    <cellStyle name="Normal 8 3 3 3" xfId="46614" xr:uid="{00000000-0005-0000-0000-0000BDC20000}"/>
    <cellStyle name="Normal 8 3 3 3 10" xfId="46615" xr:uid="{00000000-0005-0000-0000-0000BEC20000}"/>
    <cellStyle name="Normal 8 3 3 3 2" xfId="46616" xr:uid="{00000000-0005-0000-0000-0000BFC20000}"/>
    <cellStyle name="Normal 8 3 3 3 2 2" xfId="46617" xr:uid="{00000000-0005-0000-0000-0000C0C20000}"/>
    <cellStyle name="Normal 8 3 3 3 2 2 2" xfId="46618" xr:uid="{00000000-0005-0000-0000-0000C1C20000}"/>
    <cellStyle name="Normal 8 3 3 3 2 2 3" xfId="46619" xr:uid="{00000000-0005-0000-0000-0000C2C20000}"/>
    <cellStyle name="Normal 8 3 3 3 2 2 4" xfId="46620" xr:uid="{00000000-0005-0000-0000-0000C3C20000}"/>
    <cellStyle name="Normal 8 3 3 3 2 2 5" xfId="46621" xr:uid="{00000000-0005-0000-0000-0000C4C20000}"/>
    <cellStyle name="Normal 8 3 3 3 2 2 6" xfId="46622" xr:uid="{00000000-0005-0000-0000-0000C5C20000}"/>
    <cellStyle name="Normal 8 3 3 3 2 2 7" xfId="46623" xr:uid="{00000000-0005-0000-0000-0000C6C20000}"/>
    <cellStyle name="Normal 8 3 3 3 2 3" xfId="46624" xr:uid="{00000000-0005-0000-0000-0000C7C20000}"/>
    <cellStyle name="Normal 8 3 3 3 2 4" xfId="46625" xr:uid="{00000000-0005-0000-0000-0000C8C20000}"/>
    <cellStyle name="Normal 8 3 3 3 2 5" xfId="46626" xr:uid="{00000000-0005-0000-0000-0000C9C20000}"/>
    <cellStyle name="Normal 8 3 3 3 2 6" xfId="46627" xr:uid="{00000000-0005-0000-0000-0000CAC20000}"/>
    <cellStyle name="Normal 8 3 3 3 2 7" xfId="46628" xr:uid="{00000000-0005-0000-0000-0000CBC20000}"/>
    <cellStyle name="Normal 8 3 3 3 2 8" xfId="46629" xr:uid="{00000000-0005-0000-0000-0000CCC20000}"/>
    <cellStyle name="Normal 8 3 3 3 3" xfId="46630" xr:uid="{00000000-0005-0000-0000-0000CDC20000}"/>
    <cellStyle name="Normal 8 3 3 3 3 2" xfId="46631" xr:uid="{00000000-0005-0000-0000-0000CEC20000}"/>
    <cellStyle name="Normal 8 3 3 3 3 2 2" xfId="46632" xr:uid="{00000000-0005-0000-0000-0000CFC20000}"/>
    <cellStyle name="Normal 8 3 3 3 3 2 3" xfId="46633" xr:uid="{00000000-0005-0000-0000-0000D0C20000}"/>
    <cellStyle name="Normal 8 3 3 3 3 2 4" xfId="46634" xr:uid="{00000000-0005-0000-0000-0000D1C20000}"/>
    <cellStyle name="Normal 8 3 3 3 3 2 5" xfId="46635" xr:uid="{00000000-0005-0000-0000-0000D2C20000}"/>
    <cellStyle name="Normal 8 3 3 3 3 2 6" xfId="46636" xr:uid="{00000000-0005-0000-0000-0000D3C20000}"/>
    <cellStyle name="Normal 8 3 3 3 3 2 7" xfId="46637" xr:uid="{00000000-0005-0000-0000-0000D4C20000}"/>
    <cellStyle name="Normal 8 3 3 3 3 3" xfId="46638" xr:uid="{00000000-0005-0000-0000-0000D5C20000}"/>
    <cellStyle name="Normal 8 3 3 3 3 4" xfId="46639" xr:uid="{00000000-0005-0000-0000-0000D6C20000}"/>
    <cellStyle name="Normal 8 3 3 3 3 5" xfId="46640" xr:uid="{00000000-0005-0000-0000-0000D7C20000}"/>
    <cellStyle name="Normal 8 3 3 3 3 6" xfId="46641" xr:uid="{00000000-0005-0000-0000-0000D8C20000}"/>
    <cellStyle name="Normal 8 3 3 3 3 7" xfId="46642" xr:uid="{00000000-0005-0000-0000-0000D9C20000}"/>
    <cellStyle name="Normal 8 3 3 3 3 8" xfId="46643" xr:uid="{00000000-0005-0000-0000-0000DAC20000}"/>
    <cellStyle name="Normal 8 3 3 3 4" xfId="46644" xr:uid="{00000000-0005-0000-0000-0000DBC20000}"/>
    <cellStyle name="Normal 8 3 3 3 4 2" xfId="46645" xr:uid="{00000000-0005-0000-0000-0000DCC20000}"/>
    <cellStyle name="Normal 8 3 3 3 4 3" xfId="46646" xr:uid="{00000000-0005-0000-0000-0000DDC20000}"/>
    <cellStyle name="Normal 8 3 3 3 4 4" xfId="46647" xr:uid="{00000000-0005-0000-0000-0000DEC20000}"/>
    <cellStyle name="Normal 8 3 3 3 4 5" xfId="46648" xr:uid="{00000000-0005-0000-0000-0000DFC20000}"/>
    <cellStyle name="Normal 8 3 3 3 4 6" xfId="46649" xr:uid="{00000000-0005-0000-0000-0000E0C20000}"/>
    <cellStyle name="Normal 8 3 3 3 4 7" xfId="46650" xr:uid="{00000000-0005-0000-0000-0000E1C20000}"/>
    <cellStyle name="Normal 8 3 3 3 5" xfId="46651" xr:uid="{00000000-0005-0000-0000-0000E2C20000}"/>
    <cellStyle name="Normal 8 3 3 3 6" xfId="46652" xr:uid="{00000000-0005-0000-0000-0000E3C20000}"/>
    <cellStyle name="Normal 8 3 3 3 7" xfId="46653" xr:uid="{00000000-0005-0000-0000-0000E4C20000}"/>
    <cellStyle name="Normal 8 3 3 3 8" xfId="46654" xr:uid="{00000000-0005-0000-0000-0000E5C20000}"/>
    <cellStyle name="Normal 8 3 3 3 9" xfId="46655" xr:uid="{00000000-0005-0000-0000-0000E6C20000}"/>
    <cellStyle name="Normal 8 3 3 4" xfId="46656" xr:uid="{00000000-0005-0000-0000-0000E7C20000}"/>
    <cellStyle name="Normal 8 3 3 4 2" xfId="46657" xr:uid="{00000000-0005-0000-0000-0000E8C20000}"/>
    <cellStyle name="Normal 8 3 3 4 2 2" xfId="46658" xr:uid="{00000000-0005-0000-0000-0000E9C20000}"/>
    <cellStyle name="Normal 8 3 3 4 2 2 2" xfId="46659" xr:uid="{00000000-0005-0000-0000-0000EAC20000}"/>
    <cellStyle name="Normal 8 3 3 4 2 2 3" xfId="46660" xr:uid="{00000000-0005-0000-0000-0000EBC20000}"/>
    <cellStyle name="Normal 8 3 3 4 2 2 4" xfId="46661" xr:uid="{00000000-0005-0000-0000-0000ECC20000}"/>
    <cellStyle name="Normal 8 3 3 4 2 2 5" xfId="46662" xr:uid="{00000000-0005-0000-0000-0000EDC20000}"/>
    <cellStyle name="Normal 8 3 3 4 2 2 6" xfId="46663" xr:uid="{00000000-0005-0000-0000-0000EEC20000}"/>
    <cellStyle name="Normal 8 3 3 4 2 2 7" xfId="46664" xr:uid="{00000000-0005-0000-0000-0000EFC20000}"/>
    <cellStyle name="Normal 8 3 3 4 2 3" xfId="46665" xr:uid="{00000000-0005-0000-0000-0000F0C20000}"/>
    <cellStyle name="Normal 8 3 3 4 2 4" xfId="46666" xr:uid="{00000000-0005-0000-0000-0000F1C20000}"/>
    <cellStyle name="Normal 8 3 3 4 2 5" xfId="46667" xr:uid="{00000000-0005-0000-0000-0000F2C20000}"/>
    <cellStyle name="Normal 8 3 3 4 2 6" xfId="46668" xr:uid="{00000000-0005-0000-0000-0000F3C20000}"/>
    <cellStyle name="Normal 8 3 3 4 2 7" xfId="46669" xr:uid="{00000000-0005-0000-0000-0000F4C20000}"/>
    <cellStyle name="Normal 8 3 3 4 2 8" xfId="46670" xr:uid="{00000000-0005-0000-0000-0000F5C20000}"/>
    <cellStyle name="Normal 8 3 3 4 3" xfId="46671" xr:uid="{00000000-0005-0000-0000-0000F6C20000}"/>
    <cellStyle name="Normal 8 3 3 4 3 2" xfId="46672" xr:uid="{00000000-0005-0000-0000-0000F7C20000}"/>
    <cellStyle name="Normal 8 3 3 4 3 3" xfId="46673" xr:uid="{00000000-0005-0000-0000-0000F8C20000}"/>
    <cellStyle name="Normal 8 3 3 4 3 4" xfId="46674" xr:uid="{00000000-0005-0000-0000-0000F9C20000}"/>
    <cellStyle name="Normal 8 3 3 4 3 5" xfId="46675" xr:uid="{00000000-0005-0000-0000-0000FAC20000}"/>
    <cellStyle name="Normal 8 3 3 4 3 6" xfId="46676" xr:uid="{00000000-0005-0000-0000-0000FBC20000}"/>
    <cellStyle name="Normal 8 3 3 4 3 7" xfId="46677" xr:uid="{00000000-0005-0000-0000-0000FCC20000}"/>
    <cellStyle name="Normal 8 3 3 4 4" xfId="46678" xr:uid="{00000000-0005-0000-0000-0000FDC20000}"/>
    <cellStyle name="Normal 8 3 3 4 5" xfId="46679" xr:uid="{00000000-0005-0000-0000-0000FEC20000}"/>
    <cellStyle name="Normal 8 3 3 4 6" xfId="46680" xr:uid="{00000000-0005-0000-0000-0000FFC20000}"/>
    <cellStyle name="Normal 8 3 3 4 7" xfId="46681" xr:uid="{00000000-0005-0000-0000-000000C30000}"/>
    <cellStyle name="Normal 8 3 3 4 8" xfId="46682" xr:uid="{00000000-0005-0000-0000-000001C30000}"/>
    <cellStyle name="Normal 8 3 3 4 9" xfId="46683" xr:uid="{00000000-0005-0000-0000-000002C30000}"/>
    <cellStyle name="Normal 8 3 3 5" xfId="46684" xr:uid="{00000000-0005-0000-0000-000003C30000}"/>
    <cellStyle name="Normal 8 3 3 5 2" xfId="46685" xr:uid="{00000000-0005-0000-0000-000004C30000}"/>
    <cellStyle name="Normal 8 3 3 5 2 2" xfId="46686" xr:uid="{00000000-0005-0000-0000-000005C30000}"/>
    <cellStyle name="Normal 8 3 3 5 2 3" xfId="46687" xr:uid="{00000000-0005-0000-0000-000006C30000}"/>
    <cellStyle name="Normal 8 3 3 5 2 4" xfId="46688" xr:uid="{00000000-0005-0000-0000-000007C30000}"/>
    <cellStyle name="Normal 8 3 3 5 2 5" xfId="46689" xr:uid="{00000000-0005-0000-0000-000008C30000}"/>
    <cellStyle name="Normal 8 3 3 5 2 6" xfId="46690" xr:uid="{00000000-0005-0000-0000-000009C30000}"/>
    <cellStyle name="Normal 8 3 3 5 2 7" xfId="46691" xr:uid="{00000000-0005-0000-0000-00000AC30000}"/>
    <cellStyle name="Normal 8 3 3 5 3" xfId="46692" xr:uid="{00000000-0005-0000-0000-00000BC30000}"/>
    <cellStyle name="Normal 8 3 3 5 4" xfId="46693" xr:uid="{00000000-0005-0000-0000-00000CC30000}"/>
    <cellStyle name="Normal 8 3 3 5 5" xfId="46694" xr:uid="{00000000-0005-0000-0000-00000DC30000}"/>
    <cellStyle name="Normal 8 3 3 5 6" xfId="46695" xr:uid="{00000000-0005-0000-0000-00000EC30000}"/>
    <cellStyle name="Normal 8 3 3 5 7" xfId="46696" xr:uid="{00000000-0005-0000-0000-00000FC30000}"/>
    <cellStyle name="Normal 8 3 3 5 8" xfId="46697" xr:uid="{00000000-0005-0000-0000-000010C30000}"/>
    <cellStyle name="Normal 8 3 3 6" xfId="46698" xr:uid="{00000000-0005-0000-0000-000011C30000}"/>
    <cellStyle name="Normal 8 3 3 6 2" xfId="46699" xr:uid="{00000000-0005-0000-0000-000012C30000}"/>
    <cellStyle name="Normal 8 3 3 6 3" xfId="46700" xr:uid="{00000000-0005-0000-0000-000013C30000}"/>
    <cellStyle name="Normal 8 3 3 6 4" xfId="46701" xr:uid="{00000000-0005-0000-0000-000014C30000}"/>
    <cellStyle name="Normal 8 3 3 6 5" xfId="46702" xr:uid="{00000000-0005-0000-0000-000015C30000}"/>
    <cellStyle name="Normal 8 3 3 6 6" xfId="46703" xr:uid="{00000000-0005-0000-0000-000016C30000}"/>
    <cellStyle name="Normal 8 3 3 6 7" xfId="46704" xr:uid="{00000000-0005-0000-0000-000017C30000}"/>
    <cellStyle name="Normal 8 3 3 7" xfId="46705" xr:uid="{00000000-0005-0000-0000-000018C30000}"/>
    <cellStyle name="Normal 8 3 3 8" xfId="46706" xr:uid="{00000000-0005-0000-0000-000019C30000}"/>
    <cellStyle name="Normal 8 3 3 9" xfId="46707" xr:uid="{00000000-0005-0000-0000-00001AC30000}"/>
    <cellStyle name="Normal 8 3 4" xfId="46708" xr:uid="{00000000-0005-0000-0000-00001BC30000}"/>
    <cellStyle name="Normal 8 3 4 10" xfId="46709" xr:uid="{00000000-0005-0000-0000-00001CC30000}"/>
    <cellStyle name="Normal 8 3 4 11" xfId="46710" xr:uid="{00000000-0005-0000-0000-00001DC30000}"/>
    <cellStyle name="Normal 8 3 4 2" xfId="46711" xr:uid="{00000000-0005-0000-0000-00001EC30000}"/>
    <cellStyle name="Normal 8 3 4 2 10" xfId="46712" xr:uid="{00000000-0005-0000-0000-00001FC30000}"/>
    <cellStyle name="Normal 8 3 4 2 2" xfId="46713" xr:uid="{00000000-0005-0000-0000-000020C30000}"/>
    <cellStyle name="Normal 8 3 4 2 2 2" xfId="46714" xr:uid="{00000000-0005-0000-0000-000021C30000}"/>
    <cellStyle name="Normal 8 3 4 2 2 2 2" xfId="46715" xr:uid="{00000000-0005-0000-0000-000022C30000}"/>
    <cellStyle name="Normal 8 3 4 2 2 2 3" xfId="46716" xr:uid="{00000000-0005-0000-0000-000023C30000}"/>
    <cellStyle name="Normal 8 3 4 2 2 2 4" xfId="46717" xr:uid="{00000000-0005-0000-0000-000024C30000}"/>
    <cellStyle name="Normal 8 3 4 2 2 2 5" xfId="46718" xr:uid="{00000000-0005-0000-0000-000025C30000}"/>
    <cellStyle name="Normal 8 3 4 2 2 2 6" xfId="46719" xr:uid="{00000000-0005-0000-0000-000026C30000}"/>
    <cellStyle name="Normal 8 3 4 2 2 2 7" xfId="46720" xr:uid="{00000000-0005-0000-0000-000027C30000}"/>
    <cellStyle name="Normal 8 3 4 2 2 3" xfId="46721" xr:uid="{00000000-0005-0000-0000-000028C30000}"/>
    <cellStyle name="Normal 8 3 4 2 2 4" xfId="46722" xr:uid="{00000000-0005-0000-0000-000029C30000}"/>
    <cellStyle name="Normal 8 3 4 2 2 5" xfId="46723" xr:uid="{00000000-0005-0000-0000-00002AC30000}"/>
    <cellStyle name="Normal 8 3 4 2 2 6" xfId="46724" xr:uid="{00000000-0005-0000-0000-00002BC30000}"/>
    <cellStyle name="Normal 8 3 4 2 2 7" xfId="46725" xr:uid="{00000000-0005-0000-0000-00002CC30000}"/>
    <cellStyle name="Normal 8 3 4 2 2 8" xfId="46726" xr:uid="{00000000-0005-0000-0000-00002DC30000}"/>
    <cellStyle name="Normal 8 3 4 2 3" xfId="46727" xr:uid="{00000000-0005-0000-0000-00002EC30000}"/>
    <cellStyle name="Normal 8 3 4 2 3 2" xfId="46728" xr:uid="{00000000-0005-0000-0000-00002FC30000}"/>
    <cellStyle name="Normal 8 3 4 2 3 2 2" xfId="46729" xr:uid="{00000000-0005-0000-0000-000030C30000}"/>
    <cellStyle name="Normal 8 3 4 2 3 2 3" xfId="46730" xr:uid="{00000000-0005-0000-0000-000031C30000}"/>
    <cellStyle name="Normal 8 3 4 2 3 2 4" xfId="46731" xr:uid="{00000000-0005-0000-0000-000032C30000}"/>
    <cellStyle name="Normal 8 3 4 2 3 2 5" xfId="46732" xr:uid="{00000000-0005-0000-0000-000033C30000}"/>
    <cellStyle name="Normal 8 3 4 2 3 2 6" xfId="46733" xr:uid="{00000000-0005-0000-0000-000034C30000}"/>
    <cellStyle name="Normal 8 3 4 2 3 2 7" xfId="46734" xr:uid="{00000000-0005-0000-0000-000035C30000}"/>
    <cellStyle name="Normal 8 3 4 2 3 3" xfId="46735" xr:uid="{00000000-0005-0000-0000-000036C30000}"/>
    <cellStyle name="Normal 8 3 4 2 3 4" xfId="46736" xr:uid="{00000000-0005-0000-0000-000037C30000}"/>
    <cellStyle name="Normal 8 3 4 2 3 5" xfId="46737" xr:uid="{00000000-0005-0000-0000-000038C30000}"/>
    <cellStyle name="Normal 8 3 4 2 3 6" xfId="46738" xr:uid="{00000000-0005-0000-0000-000039C30000}"/>
    <cellStyle name="Normal 8 3 4 2 3 7" xfId="46739" xr:uid="{00000000-0005-0000-0000-00003AC30000}"/>
    <cellStyle name="Normal 8 3 4 2 3 8" xfId="46740" xr:uid="{00000000-0005-0000-0000-00003BC30000}"/>
    <cellStyle name="Normal 8 3 4 2 4" xfId="46741" xr:uid="{00000000-0005-0000-0000-00003CC30000}"/>
    <cellStyle name="Normal 8 3 4 2 4 2" xfId="46742" xr:uid="{00000000-0005-0000-0000-00003DC30000}"/>
    <cellStyle name="Normal 8 3 4 2 4 3" xfId="46743" xr:uid="{00000000-0005-0000-0000-00003EC30000}"/>
    <cellStyle name="Normal 8 3 4 2 4 4" xfId="46744" xr:uid="{00000000-0005-0000-0000-00003FC30000}"/>
    <cellStyle name="Normal 8 3 4 2 4 5" xfId="46745" xr:uid="{00000000-0005-0000-0000-000040C30000}"/>
    <cellStyle name="Normal 8 3 4 2 4 6" xfId="46746" xr:uid="{00000000-0005-0000-0000-000041C30000}"/>
    <cellStyle name="Normal 8 3 4 2 4 7" xfId="46747" xr:uid="{00000000-0005-0000-0000-000042C30000}"/>
    <cellStyle name="Normal 8 3 4 2 5" xfId="46748" xr:uid="{00000000-0005-0000-0000-000043C30000}"/>
    <cellStyle name="Normal 8 3 4 2 6" xfId="46749" xr:uid="{00000000-0005-0000-0000-000044C30000}"/>
    <cellStyle name="Normal 8 3 4 2 7" xfId="46750" xr:uid="{00000000-0005-0000-0000-000045C30000}"/>
    <cellStyle name="Normal 8 3 4 2 8" xfId="46751" xr:uid="{00000000-0005-0000-0000-000046C30000}"/>
    <cellStyle name="Normal 8 3 4 2 9" xfId="46752" xr:uid="{00000000-0005-0000-0000-000047C30000}"/>
    <cellStyle name="Normal 8 3 4 3" xfId="46753" xr:uid="{00000000-0005-0000-0000-000048C30000}"/>
    <cellStyle name="Normal 8 3 4 3 2" xfId="46754" xr:uid="{00000000-0005-0000-0000-000049C30000}"/>
    <cellStyle name="Normal 8 3 4 3 2 2" xfId="46755" xr:uid="{00000000-0005-0000-0000-00004AC30000}"/>
    <cellStyle name="Normal 8 3 4 3 2 2 2" xfId="46756" xr:uid="{00000000-0005-0000-0000-00004BC30000}"/>
    <cellStyle name="Normal 8 3 4 3 2 2 3" xfId="46757" xr:uid="{00000000-0005-0000-0000-00004CC30000}"/>
    <cellStyle name="Normal 8 3 4 3 2 2 4" xfId="46758" xr:uid="{00000000-0005-0000-0000-00004DC30000}"/>
    <cellStyle name="Normal 8 3 4 3 2 2 5" xfId="46759" xr:uid="{00000000-0005-0000-0000-00004EC30000}"/>
    <cellStyle name="Normal 8 3 4 3 2 2 6" xfId="46760" xr:uid="{00000000-0005-0000-0000-00004FC30000}"/>
    <cellStyle name="Normal 8 3 4 3 2 2 7" xfId="46761" xr:uid="{00000000-0005-0000-0000-000050C30000}"/>
    <cellStyle name="Normal 8 3 4 3 2 3" xfId="46762" xr:uid="{00000000-0005-0000-0000-000051C30000}"/>
    <cellStyle name="Normal 8 3 4 3 2 4" xfId="46763" xr:uid="{00000000-0005-0000-0000-000052C30000}"/>
    <cellStyle name="Normal 8 3 4 3 2 5" xfId="46764" xr:uid="{00000000-0005-0000-0000-000053C30000}"/>
    <cellStyle name="Normal 8 3 4 3 2 6" xfId="46765" xr:uid="{00000000-0005-0000-0000-000054C30000}"/>
    <cellStyle name="Normal 8 3 4 3 2 7" xfId="46766" xr:uid="{00000000-0005-0000-0000-000055C30000}"/>
    <cellStyle name="Normal 8 3 4 3 2 8" xfId="46767" xr:uid="{00000000-0005-0000-0000-000056C30000}"/>
    <cellStyle name="Normal 8 3 4 3 3" xfId="46768" xr:uid="{00000000-0005-0000-0000-000057C30000}"/>
    <cellStyle name="Normal 8 3 4 3 3 2" xfId="46769" xr:uid="{00000000-0005-0000-0000-000058C30000}"/>
    <cellStyle name="Normal 8 3 4 3 3 3" xfId="46770" xr:uid="{00000000-0005-0000-0000-000059C30000}"/>
    <cellStyle name="Normal 8 3 4 3 3 4" xfId="46771" xr:uid="{00000000-0005-0000-0000-00005AC30000}"/>
    <cellStyle name="Normal 8 3 4 3 3 5" xfId="46772" xr:uid="{00000000-0005-0000-0000-00005BC30000}"/>
    <cellStyle name="Normal 8 3 4 3 3 6" xfId="46773" xr:uid="{00000000-0005-0000-0000-00005CC30000}"/>
    <cellStyle name="Normal 8 3 4 3 3 7" xfId="46774" xr:uid="{00000000-0005-0000-0000-00005DC30000}"/>
    <cellStyle name="Normal 8 3 4 3 4" xfId="46775" xr:uid="{00000000-0005-0000-0000-00005EC30000}"/>
    <cellStyle name="Normal 8 3 4 3 5" xfId="46776" xr:uid="{00000000-0005-0000-0000-00005FC30000}"/>
    <cellStyle name="Normal 8 3 4 3 6" xfId="46777" xr:uid="{00000000-0005-0000-0000-000060C30000}"/>
    <cellStyle name="Normal 8 3 4 3 7" xfId="46778" xr:uid="{00000000-0005-0000-0000-000061C30000}"/>
    <cellStyle name="Normal 8 3 4 3 8" xfId="46779" xr:uid="{00000000-0005-0000-0000-000062C30000}"/>
    <cellStyle name="Normal 8 3 4 3 9" xfId="46780" xr:uid="{00000000-0005-0000-0000-000063C30000}"/>
    <cellStyle name="Normal 8 3 4 4" xfId="46781" xr:uid="{00000000-0005-0000-0000-000064C30000}"/>
    <cellStyle name="Normal 8 3 4 4 2" xfId="46782" xr:uid="{00000000-0005-0000-0000-000065C30000}"/>
    <cellStyle name="Normal 8 3 4 4 2 2" xfId="46783" xr:uid="{00000000-0005-0000-0000-000066C30000}"/>
    <cellStyle name="Normal 8 3 4 4 2 3" xfId="46784" xr:uid="{00000000-0005-0000-0000-000067C30000}"/>
    <cellStyle name="Normal 8 3 4 4 2 4" xfId="46785" xr:uid="{00000000-0005-0000-0000-000068C30000}"/>
    <cellStyle name="Normal 8 3 4 4 2 5" xfId="46786" xr:uid="{00000000-0005-0000-0000-000069C30000}"/>
    <cellStyle name="Normal 8 3 4 4 2 6" xfId="46787" xr:uid="{00000000-0005-0000-0000-00006AC30000}"/>
    <cellStyle name="Normal 8 3 4 4 2 7" xfId="46788" xr:uid="{00000000-0005-0000-0000-00006BC30000}"/>
    <cellStyle name="Normal 8 3 4 4 3" xfId="46789" xr:uid="{00000000-0005-0000-0000-00006CC30000}"/>
    <cellStyle name="Normal 8 3 4 4 4" xfId="46790" xr:uid="{00000000-0005-0000-0000-00006DC30000}"/>
    <cellStyle name="Normal 8 3 4 4 5" xfId="46791" xr:uid="{00000000-0005-0000-0000-00006EC30000}"/>
    <cellStyle name="Normal 8 3 4 4 6" xfId="46792" xr:uid="{00000000-0005-0000-0000-00006FC30000}"/>
    <cellStyle name="Normal 8 3 4 4 7" xfId="46793" xr:uid="{00000000-0005-0000-0000-000070C30000}"/>
    <cellStyle name="Normal 8 3 4 4 8" xfId="46794" xr:uid="{00000000-0005-0000-0000-000071C30000}"/>
    <cellStyle name="Normal 8 3 4 5" xfId="46795" xr:uid="{00000000-0005-0000-0000-000072C30000}"/>
    <cellStyle name="Normal 8 3 4 5 2" xfId="46796" xr:uid="{00000000-0005-0000-0000-000073C30000}"/>
    <cellStyle name="Normal 8 3 4 5 3" xfId="46797" xr:uid="{00000000-0005-0000-0000-000074C30000}"/>
    <cellStyle name="Normal 8 3 4 5 4" xfId="46798" xr:uid="{00000000-0005-0000-0000-000075C30000}"/>
    <cellStyle name="Normal 8 3 4 5 5" xfId="46799" xr:uid="{00000000-0005-0000-0000-000076C30000}"/>
    <cellStyle name="Normal 8 3 4 5 6" xfId="46800" xr:uid="{00000000-0005-0000-0000-000077C30000}"/>
    <cellStyle name="Normal 8 3 4 5 7" xfId="46801" xr:uid="{00000000-0005-0000-0000-000078C30000}"/>
    <cellStyle name="Normal 8 3 4 6" xfId="46802" xr:uid="{00000000-0005-0000-0000-000079C30000}"/>
    <cellStyle name="Normal 8 3 4 7" xfId="46803" xr:uid="{00000000-0005-0000-0000-00007AC30000}"/>
    <cellStyle name="Normal 8 3 4 8" xfId="46804" xr:uid="{00000000-0005-0000-0000-00007BC30000}"/>
    <cellStyle name="Normal 8 3 4 9" xfId="46805" xr:uid="{00000000-0005-0000-0000-00007CC30000}"/>
    <cellStyle name="Normal 8 3 5" xfId="46806" xr:uid="{00000000-0005-0000-0000-00007DC30000}"/>
    <cellStyle name="Normal 8 3 5 10" xfId="46807" xr:uid="{00000000-0005-0000-0000-00007EC30000}"/>
    <cellStyle name="Normal 8 3 5 11" xfId="46808" xr:uid="{00000000-0005-0000-0000-00007FC30000}"/>
    <cellStyle name="Normal 8 3 5 2" xfId="46809" xr:uid="{00000000-0005-0000-0000-000080C30000}"/>
    <cellStyle name="Normal 8 3 5 2 10" xfId="46810" xr:uid="{00000000-0005-0000-0000-000081C30000}"/>
    <cellStyle name="Normal 8 3 5 2 2" xfId="46811" xr:uid="{00000000-0005-0000-0000-000082C30000}"/>
    <cellStyle name="Normal 8 3 5 2 2 2" xfId="46812" xr:uid="{00000000-0005-0000-0000-000083C30000}"/>
    <cellStyle name="Normal 8 3 5 2 2 2 2" xfId="46813" xr:uid="{00000000-0005-0000-0000-000084C30000}"/>
    <cellStyle name="Normal 8 3 5 2 2 2 3" xfId="46814" xr:uid="{00000000-0005-0000-0000-000085C30000}"/>
    <cellStyle name="Normal 8 3 5 2 2 2 4" xfId="46815" xr:uid="{00000000-0005-0000-0000-000086C30000}"/>
    <cellStyle name="Normal 8 3 5 2 2 2 5" xfId="46816" xr:uid="{00000000-0005-0000-0000-000087C30000}"/>
    <cellStyle name="Normal 8 3 5 2 2 2 6" xfId="46817" xr:uid="{00000000-0005-0000-0000-000088C30000}"/>
    <cellStyle name="Normal 8 3 5 2 2 2 7" xfId="46818" xr:uid="{00000000-0005-0000-0000-000089C30000}"/>
    <cellStyle name="Normal 8 3 5 2 2 3" xfId="46819" xr:uid="{00000000-0005-0000-0000-00008AC30000}"/>
    <cellStyle name="Normal 8 3 5 2 2 4" xfId="46820" xr:uid="{00000000-0005-0000-0000-00008BC30000}"/>
    <cellStyle name="Normal 8 3 5 2 2 5" xfId="46821" xr:uid="{00000000-0005-0000-0000-00008CC30000}"/>
    <cellStyle name="Normal 8 3 5 2 2 6" xfId="46822" xr:uid="{00000000-0005-0000-0000-00008DC30000}"/>
    <cellStyle name="Normal 8 3 5 2 2 7" xfId="46823" xr:uid="{00000000-0005-0000-0000-00008EC30000}"/>
    <cellStyle name="Normal 8 3 5 2 2 8" xfId="46824" xr:uid="{00000000-0005-0000-0000-00008FC30000}"/>
    <cellStyle name="Normal 8 3 5 2 3" xfId="46825" xr:uid="{00000000-0005-0000-0000-000090C30000}"/>
    <cellStyle name="Normal 8 3 5 2 3 2" xfId="46826" xr:uid="{00000000-0005-0000-0000-000091C30000}"/>
    <cellStyle name="Normal 8 3 5 2 3 2 2" xfId="46827" xr:uid="{00000000-0005-0000-0000-000092C30000}"/>
    <cellStyle name="Normal 8 3 5 2 3 2 3" xfId="46828" xr:uid="{00000000-0005-0000-0000-000093C30000}"/>
    <cellStyle name="Normal 8 3 5 2 3 2 4" xfId="46829" xr:uid="{00000000-0005-0000-0000-000094C30000}"/>
    <cellStyle name="Normal 8 3 5 2 3 2 5" xfId="46830" xr:uid="{00000000-0005-0000-0000-000095C30000}"/>
    <cellStyle name="Normal 8 3 5 2 3 2 6" xfId="46831" xr:uid="{00000000-0005-0000-0000-000096C30000}"/>
    <cellStyle name="Normal 8 3 5 2 3 2 7" xfId="46832" xr:uid="{00000000-0005-0000-0000-000097C30000}"/>
    <cellStyle name="Normal 8 3 5 2 3 3" xfId="46833" xr:uid="{00000000-0005-0000-0000-000098C30000}"/>
    <cellStyle name="Normal 8 3 5 2 3 4" xfId="46834" xr:uid="{00000000-0005-0000-0000-000099C30000}"/>
    <cellStyle name="Normal 8 3 5 2 3 5" xfId="46835" xr:uid="{00000000-0005-0000-0000-00009AC30000}"/>
    <cellStyle name="Normal 8 3 5 2 3 6" xfId="46836" xr:uid="{00000000-0005-0000-0000-00009BC30000}"/>
    <cellStyle name="Normal 8 3 5 2 3 7" xfId="46837" xr:uid="{00000000-0005-0000-0000-00009CC30000}"/>
    <cellStyle name="Normal 8 3 5 2 3 8" xfId="46838" xr:uid="{00000000-0005-0000-0000-00009DC30000}"/>
    <cellStyle name="Normal 8 3 5 2 4" xfId="46839" xr:uid="{00000000-0005-0000-0000-00009EC30000}"/>
    <cellStyle name="Normal 8 3 5 2 4 2" xfId="46840" xr:uid="{00000000-0005-0000-0000-00009FC30000}"/>
    <cellStyle name="Normal 8 3 5 2 4 3" xfId="46841" xr:uid="{00000000-0005-0000-0000-0000A0C30000}"/>
    <cellStyle name="Normal 8 3 5 2 4 4" xfId="46842" xr:uid="{00000000-0005-0000-0000-0000A1C30000}"/>
    <cellStyle name="Normal 8 3 5 2 4 5" xfId="46843" xr:uid="{00000000-0005-0000-0000-0000A2C30000}"/>
    <cellStyle name="Normal 8 3 5 2 4 6" xfId="46844" xr:uid="{00000000-0005-0000-0000-0000A3C30000}"/>
    <cellStyle name="Normal 8 3 5 2 4 7" xfId="46845" xr:uid="{00000000-0005-0000-0000-0000A4C30000}"/>
    <cellStyle name="Normal 8 3 5 2 5" xfId="46846" xr:uid="{00000000-0005-0000-0000-0000A5C30000}"/>
    <cellStyle name="Normal 8 3 5 2 6" xfId="46847" xr:uid="{00000000-0005-0000-0000-0000A6C30000}"/>
    <cellStyle name="Normal 8 3 5 2 7" xfId="46848" xr:uid="{00000000-0005-0000-0000-0000A7C30000}"/>
    <cellStyle name="Normal 8 3 5 2 8" xfId="46849" xr:uid="{00000000-0005-0000-0000-0000A8C30000}"/>
    <cellStyle name="Normal 8 3 5 2 9" xfId="46850" xr:uid="{00000000-0005-0000-0000-0000A9C30000}"/>
    <cellStyle name="Normal 8 3 5 3" xfId="46851" xr:uid="{00000000-0005-0000-0000-0000AAC30000}"/>
    <cellStyle name="Normal 8 3 5 3 2" xfId="46852" xr:uid="{00000000-0005-0000-0000-0000ABC30000}"/>
    <cellStyle name="Normal 8 3 5 3 2 2" xfId="46853" xr:uid="{00000000-0005-0000-0000-0000ACC30000}"/>
    <cellStyle name="Normal 8 3 5 3 2 2 2" xfId="46854" xr:uid="{00000000-0005-0000-0000-0000ADC30000}"/>
    <cellStyle name="Normal 8 3 5 3 2 2 3" xfId="46855" xr:uid="{00000000-0005-0000-0000-0000AEC30000}"/>
    <cellStyle name="Normal 8 3 5 3 2 2 4" xfId="46856" xr:uid="{00000000-0005-0000-0000-0000AFC30000}"/>
    <cellStyle name="Normal 8 3 5 3 2 2 5" xfId="46857" xr:uid="{00000000-0005-0000-0000-0000B0C30000}"/>
    <cellStyle name="Normal 8 3 5 3 2 2 6" xfId="46858" xr:uid="{00000000-0005-0000-0000-0000B1C30000}"/>
    <cellStyle name="Normal 8 3 5 3 2 2 7" xfId="46859" xr:uid="{00000000-0005-0000-0000-0000B2C30000}"/>
    <cellStyle name="Normal 8 3 5 3 2 3" xfId="46860" xr:uid="{00000000-0005-0000-0000-0000B3C30000}"/>
    <cellStyle name="Normal 8 3 5 3 2 4" xfId="46861" xr:uid="{00000000-0005-0000-0000-0000B4C30000}"/>
    <cellStyle name="Normal 8 3 5 3 2 5" xfId="46862" xr:uid="{00000000-0005-0000-0000-0000B5C30000}"/>
    <cellStyle name="Normal 8 3 5 3 2 6" xfId="46863" xr:uid="{00000000-0005-0000-0000-0000B6C30000}"/>
    <cellStyle name="Normal 8 3 5 3 2 7" xfId="46864" xr:uid="{00000000-0005-0000-0000-0000B7C30000}"/>
    <cellStyle name="Normal 8 3 5 3 2 8" xfId="46865" xr:uid="{00000000-0005-0000-0000-0000B8C30000}"/>
    <cellStyle name="Normal 8 3 5 3 3" xfId="46866" xr:uid="{00000000-0005-0000-0000-0000B9C30000}"/>
    <cellStyle name="Normal 8 3 5 3 3 2" xfId="46867" xr:uid="{00000000-0005-0000-0000-0000BAC30000}"/>
    <cellStyle name="Normal 8 3 5 3 3 3" xfId="46868" xr:uid="{00000000-0005-0000-0000-0000BBC30000}"/>
    <cellStyle name="Normal 8 3 5 3 3 4" xfId="46869" xr:uid="{00000000-0005-0000-0000-0000BCC30000}"/>
    <cellStyle name="Normal 8 3 5 3 3 5" xfId="46870" xr:uid="{00000000-0005-0000-0000-0000BDC30000}"/>
    <cellStyle name="Normal 8 3 5 3 3 6" xfId="46871" xr:uid="{00000000-0005-0000-0000-0000BEC30000}"/>
    <cellStyle name="Normal 8 3 5 3 3 7" xfId="46872" xr:uid="{00000000-0005-0000-0000-0000BFC30000}"/>
    <cellStyle name="Normal 8 3 5 3 4" xfId="46873" xr:uid="{00000000-0005-0000-0000-0000C0C30000}"/>
    <cellStyle name="Normal 8 3 5 3 5" xfId="46874" xr:uid="{00000000-0005-0000-0000-0000C1C30000}"/>
    <cellStyle name="Normal 8 3 5 3 6" xfId="46875" xr:uid="{00000000-0005-0000-0000-0000C2C30000}"/>
    <cellStyle name="Normal 8 3 5 3 7" xfId="46876" xr:uid="{00000000-0005-0000-0000-0000C3C30000}"/>
    <cellStyle name="Normal 8 3 5 3 8" xfId="46877" xr:uid="{00000000-0005-0000-0000-0000C4C30000}"/>
    <cellStyle name="Normal 8 3 5 3 9" xfId="46878" xr:uid="{00000000-0005-0000-0000-0000C5C30000}"/>
    <cellStyle name="Normal 8 3 5 4" xfId="46879" xr:uid="{00000000-0005-0000-0000-0000C6C30000}"/>
    <cellStyle name="Normal 8 3 5 4 2" xfId="46880" xr:uid="{00000000-0005-0000-0000-0000C7C30000}"/>
    <cellStyle name="Normal 8 3 5 4 2 2" xfId="46881" xr:uid="{00000000-0005-0000-0000-0000C8C30000}"/>
    <cellStyle name="Normal 8 3 5 4 2 3" xfId="46882" xr:uid="{00000000-0005-0000-0000-0000C9C30000}"/>
    <cellStyle name="Normal 8 3 5 4 2 4" xfId="46883" xr:uid="{00000000-0005-0000-0000-0000CAC30000}"/>
    <cellStyle name="Normal 8 3 5 4 2 5" xfId="46884" xr:uid="{00000000-0005-0000-0000-0000CBC30000}"/>
    <cellStyle name="Normal 8 3 5 4 2 6" xfId="46885" xr:uid="{00000000-0005-0000-0000-0000CCC30000}"/>
    <cellStyle name="Normal 8 3 5 4 2 7" xfId="46886" xr:uid="{00000000-0005-0000-0000-0000CDC30000}"/>
    <cellStyle name="Normal 8 3 5 4 3" xfId="46887" xr:uid="{00000000-0005-0000-0000-0000CEC30000}"/>
    <cellStyle name="Normal 8 3 5 4 4" xfId="46888" xr:uid="{00000000-0005-0000-0000-0000CFC30000}"/>
    <cellStyle name="Normal 8 3 5 4 5" xfId="46889" xr:uid="{00000000-0005-0000-0000-0000D0C30000}"/>
    <cellStyle name="Normal 8 3 5 4 6" xfId="46890" xr:uid="{00000000-0005-0000-0000-0000D1C30000}"/>
    <cellStyle name="Normal 8 3 5 4 7" xfId="46891" xr:uid="{00000000-0005-0000-0000-0000D2C30000}"/>
    <cellStyle name="Normal 8 3 5 4 8" xfId="46892" xr:uid="{00000000-0005-0000-0000-0000D3C30000}"/>
    <cellStyle name="Normal 8 3 5 5" xfId="46893" xr:uid="{00000000-0005-0000-0000-0000D4C30000}"/>
    <cellStyle name="Normal 8 3 5 5 2" xfId="46894" xr:uid="{00000000-0005-0000-0000-0000D5C30000}"/>
    <cellStyle name="Normal 8 3 5 5 3" xfId="46895" xr:uid="{00000000-0005-0000-0000-0000D6C30000}"/>
    <cellStyle name="Normal 8 3 5 5 4" xfId="46896" xr:uid="{00000000-0005-0000-0000-0000D7C30000}"/>
    <cellStyle name="Normal 8 3 5 5 5" xfId="46897" xr:uid="{00000000-0005-0000-0000-0000D8C30000}"/>
    <cellStyle name="Normal 8 3 5 5 6" xfId="46898" xr:uid="{00000000-0005-0000-0000-0000D9C30000}"/>
    <cellStyle name="Normal 8 3 5 5 7" xfId="46899" xr:uid="{00000000-0005-0000-0000-0000DAC30000}"/>
    <cellStyle name="Normal 8 3 5 6" xfId="46900" xr:uid="{00000000-0005-0000-0000-0000DBC30000}"/>
    <cellStyle name="Normal 8 3 5 7" xfId="46901" xr:uid="{00000000-0005-0000-0000-0000DCC30000}"/>
    <cellStyle name="Normal 8 3 5 8" xfId="46902" xr:uid="{00000000-0005-0000-0000-0000DDC30000}"/>
    <cellStyle name="Normal 8 3 5 9" xfId="46903" xr:uid="{00000000-0005-0000-0000-0000DEC30000}"/>
    <cellStyle name="Normal 8 3 6" xfId="46904" xr:uid="{00000000-0005-0000-0000-0000DFC30000}"/>
    <cellStyle name="Normal 8 3 6 10" xfId="46905" xr:uid="{00000000-0005-0000-0000-0000E0C30000}"/>
    <cellStyle name="Normal 8 3 6 2" xfId="46906" xr:uid="{00000000-0005-0000-0000-0000E1C30000}"/>
    <cellStyle name="Normal 8 3 6 2 2" xfId="46907" xr:uid="{00000000-0005-0000-0000-0000E2C30000}"/>
    <cellStyle name="Normal 8 3 6 2 2 2" xfId="46908" xr:uid="{00000000-0005-0000-0000-0000E3C30000}"/>
    <cellStyle name="Normal 8 3 6 2 2 2 2" xfId="46909" xr:uid="{00000000-0005-0000-0000-0000E4C30000}"/>
    <cellStyle name="Normal 8 3 6 2 2 2 3" xfId="46910" xr:uid="{00000000-0005-0000-0000-0000E5C30000}"/>
    <cellStyle name="Normal 8 3 6 2 2 2 4" xfId="46911" xr:uid="{00000000-0005-0000-0000-0000E6C30000}"/>
    <cellStyle name="Normal 8 3 6 2 2 2 5" xfId="46912" xr:uid="{00000000-0005-0000-0000-0000E7C30000}"/>
    <cellStyle name="Normal 8 3 6 2 2 2 6" xfId="46913" xr:uid="{00000000-0005-0000-0000-0000E8C30000}"/>
    <cellStyle name="Normal 8 3 6 2 2 2 7" xfId="46914" xr:uid="{00000000-0005-0000-0000-0000E9C30000}"/>
    <cellStyle name="Normal 8 3 6 2 2 3" xfId="46915" xr:uid="{00000000-0005-0000-0000-0000EAC30000}"/>
    <cellStyle name="Normal 8 3 6 2 2 4" xfId="46916" xr:uid="{00000000-0005-0000-0000-0000EBC30000}"/>
    <cellStyle name="Normal 8 3 6 2 2 5" xfId="46917" xr:uid="{00000000-0005-0000-0000-0000ECC30000}"/>
    <cellStyle name="Normal 8 3 6 2 2 6" xfId="46918" xr:uid="{00000000-0005-0000-0000-0000EDC30000}"/>
    <cellStyle name="Normal 8 3 6 2 2 7" xfId="46919" xr:uid="{00000000-0005-0000-0000-0000EEC30000}"/>
    <cellStyle name="Normal 8 3 6 2 2 8" xfId="46920" xr:uid="{00000000-0005-0000-0000-0000EFC30000}"/>
    <cellStyle name="Normal 8 3 6 2 3" xfId="46921" xr:uid="{00000000-0005-0000-0000-0000F0C30000}"/>
    <cellStyle name="Normal 8 3 6 2 3 2" xfId="46922" xr:uid="{00000000-0005-0000-0000-0000F1C30000}"/>
    <cellStyle name="Normal 8 3 6 2 3 3" xfId="46923" xr:uid="{00000000-0005-0000-0000-0000F2C30000}"/>
    <cellStyle name="Normal 8 3 6 2 3 4" xfId="46924" xr:uid="{00000000-0005-0000-0000-0000F3C30000}"/>
    <cellStyle name="Normal 8 3 6 2 3 5" xfId="46925" xr:uid="{00000000-0005-0000-0000-0000F4C30000}"/>
    <cellStyle name="Normal 8 3 6 2 3 6" xfId="46926" xr:uid="{00000000-0005-0000-0000-0000F5C30000}"/>
    <cellStyle name="Normal 8 3 6 2 3 7" xfId="46927" xr:uid="{00000000-0005-0000-0000-0000F6C30000}"/>
    <cellStyle name="Normal 8 3 6 2 4" xfId="46928" xr:uid="{00000000-0005-0000-0000-0000F7C30000}"/>
    <cellStyle name="Normal 8 3 6 2 5" xfId="46929" xr:uid="{00000000-0005-0000-0000-0000F8C30000}"/>
    <cellStyle name="Normal 8 3 6 2 6" xfId="46930" xr:uid="{00000000-0005-0000-0000-0000F9C30000}"/>
    <cellStyle name="Normal 8 3 6 2 7" xfId="46931" xr:uid="{00000000-0005-0000-0000-0000FAC30000}"/>
    <cellStyle name="Normal 8 3 6 2 8" xfId="46932" xr:uid="{00000000-0005-0000-0000-0000FBC30000}"/>
    <cellStyle name="Normal 8 3 6 2 9" xfId="46933" xr:uid="{00000000-0005-0000-0000-0000FCC30000}"/>
    <cellStyle name="Normal 8 3 6 3" xfId="46934" xr:uid="{00000000-0005-0000-0000-0000FDC30000}"/>
    <cellStyle name="Normal 8 3 6 3 2" xfId="46935" xr:uid="{00000000-0005-0000-0000-0000FEC30000}"/>
    <cellStyle name="Normal 8 3 6 3 2 2" xfId="46936" xr:uid="{00000000-0005-0000-0000-0000FFC30000}"/>
    <cellStyle name="Normal 8 3 6 3 2 3" xfId="46937" xr:uid="{00000000-0005-0000-0000-000000C40000}"/>
    <cellStyle name="Normal 8 3 6 3 2 4" xfId="46938" xr:uid="{00000000-0005-0000-0000-000001C40000}"/>
    <cellStyle name="Normal 8 3 6 3 2 5" xfId="46939" xr:uid="{00000000-0005-0000-0000-000002C40000}"/>
    <cellStyle name="Normal 8 3 6 3 2 6" xfId="46940" xr:uid="{00000000-0005-0000-0000-000003C40000}"/>
    <cellStyle name="Normal 8 3 6 3 2 7" xfId="46941" xr:uid="{00000000-0005-0000-0000-000004C40000}"/>
    <cellStyle name="Normal 8 3 6 3 3" xfId="46942" xr:uid="{00000000-0005-0000-0000-000005C40000}"/>
    <cellStyle name="Normal 8 3 6 3 4" xfId="46943" xr:uid="{00000000-0005-0000-0000-000006C40000}"/>
    <cellStyle name="Normal 8 3 6 3 5" xfId="46944" xr:uid="{00000000-0005-0000-0000-000007C40000}"/>
    <cellStyle name="Normal 8 3 6 3 6" xfId="46945" xr:uid="{00000000-0005-0000-0000-000008C40000}"/>
    <cellStyle name="Normal 8 3 6 3 7" xfId="46946" xr:uid="{00000000-0005-0000-0000-000009C40000}"/>
    <cellStyle name="Normal 8 3 6 3 8" xfId="46947" xr:uid="{00000000-0005-0000-0000-00000AC40000}"/>
    <cellStyle name="Normal 8 3 6 4" xfId="46948" xr:uid="{00000000-0005-0000-0000-00000BC40000}"/>
    <cellStyle name="Normal 8 3 6 4 2" xfId="46949" xr:uid="{00000000-0005-0000-0000-00000CC40000}"/>
    <cellStyle name="Normal 8 3 6 4 3" xfId="46950" xr:uid="{00000000-0005-0000-0000-00000DC40000}"/>
    <cellStyle name="Normal 8 3 6 4 4" xfId="46951" xr:uid="{00000000-0005-0000-0000-00000EC40000}"/>
    <cellStyle name="Normal 8 3 6 4 5" xfId="46952" xr:uid="{00000000-0005-0000-0000-00000FC40000}"/>
    <cellStyle name="Normal 8 3 6 4 6" xfId="46953" xr:uid="{00000000-0005-0000-0000-000010C40000}"/>
    <cellStyle name="Normal 8 3 6 4 7" xfId="46954" xr:uid="{00000000-0005-0000-0000-000011C40000}"/>
    <cellStyle name="Normal 8 3 6 5" xfId="46955" xr:uid="{00000000-0005-0000-0000-000012C40000}"/>
    <cellStyle name="Normal 8 3 6 6" xfId="46956" xr:uid="{00000000-0005-0000-0000-000013C40000}"/>
    <cellStyle name="Normal 8 3 6 7" xfId="46957" xr:uid="{00000000-0005-0000-0000-000014C40000}"/>
    <cellStyle name="Normal 8 3 6 8" xfId="46958" xr:uid="{00000000-0005-0000-0000-000015C40000}"/>
    <cellStyle name="Normal 8 3 6 9" xfId="46959" xr:uid="{00000000-0005-0000-0000-000016C40000}"/>
    <cellStyle name="Normal 8 3 7" xfId="46960" xr:uid="{00000000-0005-0000-0000-000017C40000}"/>
    <cellStyle name="Normal 8 3 7 2" xfId="46961" xr:uid="{00000000-0005-0000-0000-000018C40000}"/>
    <cellStyle name="Normal 8 3 7 2 2" xfId="46962" xr:uid="{00000000-0005-0000-0000-000019C40000}"/>
    <cellStyle name="Normal 8 3 7 2 2 2" xfId="46963" xr:uid="{00000000-0005-0000-0000-00001AC40000}"/>
    <cellStyle name="Normal 8 3 7 2 2 3" xfId="46964" xr:uid="{00000000-0005-0000-0000-00001BC40000}"/>
    <cellStyle name="Normal 8 3 7 2 2 4" xfId="46965" xr:uid="{00000000-0005-0000-0000-00001CC40000}"/>
    <cellStyle name="Normal 8 3 7 2 2 5" xfId="46966" xr:uid="{00000000-0005-0000-0000-00001DC40000}"/>
    <cellStyle name="Normal 8 3 7 2 2 6" xfId="46967" xr:uid="{00000000-0005-0000-0000-00001EC40000}"/>
    <cellStyle name="Normal 8 3 7 2 2 7" xfId="46968" xr:uid="{00000000-0005-0000-0000-00001FC40000}"/>
    <cellStyle name="Normal 8 3 7 2 3" xfId="46969" xr:uid="{00000000-0005-0000-0000-000020C40000}"/>
    <cellStyle name="Normal 8 3 7 2 4" xfId="46970" xr:uid="{00000000-0005-0000-0000-000021C40000}"/>
    <cellStyle name="Normal 8 3 7 2 5" xfId="46971" xr:uid="{00000000-0005-0000-0000-000022C40000}"/>
    <cellStyle name="Normal 8 3 7 2 6" xfId="46972" xr:uid="{00000000-0005-0000-0000-000023C40000}"/>
    <cellStyle name="Normal 8 3 7 2 7" xfId="46973" xr:uid="{00000000-0005-0000-0000-000024C40000}"/>
    <cellStyle name="Normal 8 3 7 2 8" xfId="46974" xr:uid="{00000000-0005-0000-0000-000025C40000}"/>
    <cellStyle name="Normal 8 3 7 3" xfId="46975" xr:uid="{00000000-0005-0000-0000-000026C40000}"/>
    <cellStyle name="Normal 8 3 7 3 2" xfId="46976" xr:uid="{00000000-0005-0000-0000-000027C40000}"/>
    <cellStyle name="Normal 8 3 7 3 3" xfId="46977" xr:uid="{00000000-0005-0000-0000-000028C40000}"/>
    <cellStyle name="Normal 8 3 7 3 4" xfId="46978" xr:uid="{00000000-0005-0000-0000-000029C40000}"/>
    <cellStyle name="Normal 8 3 7 3 5" xfId="46979" xr:uid="{00000000-0005-0000-0000-00002AC40000}"/>
    <cellStyle name="Normal 8 3 7 3 6" xfId="46980" xr:uid="{00000000-0005-0000-0000-00002BC40000}"/>
    <cellStyle name="Normal 8 3 7 3 7" xfId="46981" xr:uid="{00000000-0005-0000-0000-00002CC40000}"/>
    <cellStyle name="Normal 8 3 7 4" xfId="46982" xr:uid="{00000000-0005-0000-0000-00002DC40000}"/>
    <cellStyle name="Normal 8 3 7 5" xfId="46983" xr:uid="{00000000-0005-0000-0000-00002EC40000}"/>
    <cellStyle name="Normal 8 3 7 6" xfId="46984" xr:uid="{00000000-0005-0000-0000-00002FC40000}"/>
    <cellStyle name="Normal 8 3 7 7" xfId="46985" xr:uid="{00000000-0005-0000-0000-000030C40000}"/>
    <cellStyle name="Normal 8 3 7 8" xfId="46986" xr:uid="{00000000-0005-0000-0000-000031C40000}"/>
    <cellStyle name="Normal 8 3 7 9" xfId="46987" xr:uid="{00000000-0005-0000-0000-000032C40000}"/>
    <cellStyle name="Normal 8 3 8" xfId="46988" xr:uid="{00000000-0005-0000-0000-000033C40000}"/>
    <cellStyle name="Normal 8 3 8 2" xfId="46989" xr:uid="{00000000-0005-0000-0000-000034C40000}"/>
    <cellStyle name="Normal 8 3 8 2 2" xfId="46990" xr:uid="{00000000-0005-0000-0000-000035C40000}"/>
    <cellStyle name="Normal 8 3 8 2 3" xfId="46991" xr:uid="{00000000-0005-0000-0000-000036C40000}"/>
    <cellStyle name="Normal 8 3 8 2 4" xfId="46992" xr:uid="{00000000-0005-0000-0000-000037C40000}"/>
    <cellStyle name="Normal 8 3 8 2 5" xfId="46993" xr:uid="{00000000-0005-0000-0000-000038C40000}"/>
    <cellStyle name="Normal 8 3 8 2 6" xfId="46994" xr:uid="{00000000-0005-0000-0000-000039C40000}"/>
    <cellStyle name="Normal 8 3 8 2 7" xfId="46995" xr:uid="{00000000-0005-0000-0000-00003AC40000}"/>
    <cellStyle name="Normal 8 3 8 3" xfId="46996" xr:uid="{00000000-0005-0000-0000-00003BC40000}"/>
    <cellStyle name="Normal 8 3 8 4" xfId="46997" xr:uid="{00000000-0005-0000-0000-00003CC40000}"/>
    <cellStyle name="Normal 8 3 8 5" xfId="46998" xr:uid="{00000000-0005-0000-0000-00003DC40000}"/>
    <cellStyle name="Normal 8 3 8 6" xfId="46999" xr:uid="{00000000-0005-0000-0000-00003EC40000}"/>
    <cellStyle name="Normal 8 3 8 7" xfId="47000" xr:uid="{00000000-0005-0000-0000-00003FC40000}"/>
    <cellStyle name="Normal 8 3 8 8" xfId="47001" xr:uid="{00000000-0005-0000-0000-000040C40000}"/>
    <cellStyle name="Normal 8 3 9" xfId="47002" xr:uid="{00000000-0005-0000-0000-000041C40000}"/>
    <cellStyle name="Normal 8 3 9 2" xfId="47003" xr:uid="{00000000-0005-0000-0000-000042C40000}"/>
    <cellStyle name="Normal 8 3 9 3" xfId="47004" xr:uid="{00000000-0005-0000-0000-000043C40000}"/>
    <cellStyle name="Normal 8 3 9 4" xfId="47005" xr:uid="{00000000-0005-0000-0000-000044C40000}"/>
    <cellStyle name="Normal 8 3 9 5" xfId="47006" xr:uid="{00000000-0005-0000-0000-000045C40000}"/>
    <cellStyle name="Normal 8 3 9 6" xfId="47007" xr:uid="{00000000-0005-0000-0000-000046C40000}"/>
    <cellStyle name="Normal 8 3 9 7" xfId="47008" xr:uid="{00000000-0005-0000-0000-000047C40000}"/>
    <cellStyle name="Normal 8 4" xfId="3000" xr:uid="{00000000-0005-0000-0000-000048C40000}"/>
    <cellStyle name="Normal 8 4 10" xfId="47009" xr:uid="{00000000-0005-0000-0000-000049C40000}"/>
    <cellStyle name="Normal 8 4 11" xfId="47010" xr:uid="{00000000-0005-0000-0000-00004AC40000}"/>
    <cellStyle name="Normal 8 4 12" xfId="47011" xr:uid="{00000000-0005-0000-0000-00004BC40000}"/>
    <cellStyle name="Normal 8 4 13" xfId="47012" xr:uid="{00000000-0005-0000-0000-00004CC40000}"/>
    <cellStyle name="Normal 8 4 14" xfId="47013" xr:uid="{00000000-0005-0000-0000-00004DC40000}"/>
    <cellStyle name="Normal 8 4 15" xfId="47014" xr:uid="{00000000-0005-0000-0000-00004EC40000}"/>
    <cellStyle name="Normal 8 4 16" xfId="47015" xr:uid="{00000000-0005-0000-0000-00004FC40000}"/>
    <cellStyle name="Normal 8 4 2" xfId="47016" xr:uid="{00000000-0005-0000-0000-000050C40000}"/>
    <cellStyle name="Normal 8 4 2 10" xfId="47017" xr:uid="{00000000-0005-0000-0000-000051C40000}"/>
    <cellStyle name="Normal 8 4 2 11" xfId="47018" xr:uid="{00000000-0005-0000-0000-000052C40000}"/>
    <cellStyle name="Normal 8 4 2 12" xfId="47019" xr:uid="{00000000-0005-0000-0000-000053C40000}"/>
    <cellStyle name="Normal 8 4 2 2" xfId="47020" xr:uid="{00000000-0005-0000-0000-000054C40000}"/>
    <cellStyle name="Normal 8 4 2 2 10" xfId="47021" xr:uid="{00000000-0005-0000-0000-000055C40000}"/>
    <cellStyle name="Normal 8 4 2 2 11" xfId="47022" xr:uid="{00000000-0005-0000-0000-000056C40000}"/>
    <cellStyle name="Normal 8 4 2 2 2" xfId="47023" xr:uid="{00000000-0005-0000-0000-000057C40000}"/>
    <cellStyle name="Normal 8 4 2 2 2 10" xfId="47024" xr:uid="{00000000-0005-0000-0000-000058C40000}"/>
    <cellStyle name="Normal 8 4 2 2 2 2" xfId="47025" xr:uid="{00000000-0005-0000-0000-000059C40000}"/>
    <cellStyle name="Normal 8 4 2 2 2 2 2" xfId="47026" xr:uid="{00000000-0005-0000-0000-00005AC40000}"/>
    <cellStyle name="Normal 8 4 2 2 2 2 2 2" xfId="47027" xr:uid="{00000000-0005-0000-0000-00005BC40000}"/>
    <cellStyle name="Normal 8 4 2 2 2 2 2 3" xfId="47028" xr:uid="{00000000-0005-0000-0000-00005CC40000}"/>
    <cellStyle name="Normal 8 4 2 2 2 2 2 4" xfId="47029" xr:uid="{00000000-0005-0000-0000-00005DC40000}"/>
    <cellStyle name="Normal 8 4 2 2 2 2 2 5" xfId="47030" xr:uid="{00000000-0005-0000-0000-00005EC40000}"/>
    <cellStyle name="Normal 8 4 2 2 2 2 2 6" xfId="47031" xr:uid="{00000000-0005-0000-0000-00005FC40000}"/>
    <cellStyle name="Normal 8 4 2 2 2 2 2 7" xfId="47032" xr:uid="{00000000-0005-0000-0000-000060C40000}"/>
    <cellStyle name="Normal 8 4 2 2 2 2 3" xfId="47033" xr:uid="{00000000-0005-0000-0000-000061C40000}"/>
    <cellStyle name="Normal 8 4 2 2 2 2 4" xfId="47034" xr:uid="{00000000-0005-0000-0000-000062C40000}"/>
    <cellStyle name="Normal 8 4 2 2 2 2 5" xfId="47035" xr:uid="{00000000-0005-0000-0000-000063C40000}"/>
    <cellStyle name="Normal 8 4 2 2 2 2 6" xfId="47036" xr:uid="{00000000-0005-0000-0000-000064C40000}"/>
    <cellStyle name="Normal 8 4 2 2 2 2 7" xfId="47037" xr:uid="{00000000-0005-0000-0000-000065C40000}"/>
    <cellStyle name="Normal 8 4 2 2 2 2 8" xfId="47038" xr:uid="{00000000-0005-0000-0000-000066C40000}"/>
    <cellStyle name="Normal 8 4 2 2 2 3" xfId="47039" xr:uid="{00000000-0005-0000-0000-000067C40000}"/>
    <cellStyle name="Normal 8 4 2 2 2 3 2" xfId="47040" xr:uid="{00000000-0005-0000-0000-000068C40000}"/>
    <cellStyle name="Normal 8 4 2 2 2 3 2 2" xfId="47041" xr:uid="{00000000-0005-0000-0000-000069C40000}"/>
    <cellStyle name="Normal 8 4 2 2 2 3 2 3" xfId="47042" xr:uid="{00000000-0005-0000-0000-00006AC40000}"/>
    <cellStyle name="Normal 8 4 2 2 2 3 2 4" xfId="47043" xr:uid="{00000000-0005-0000-0000-00006BC40000}"/>
    <cellStyle name="Normal 8 4 2 2 2 3 2 5" xfId="47044" xr:uid="{00000000-0005-0000-0000-00006CC40000}"/>
    <cellStyle name="Normal 8 4 2 2 2 3 2 6" xfId="47045" xr:uid="{00000000-0005-0000-0000-00006DC40000}"/>
    <cellStyle name="Normal 8 4 2 2 2 3 2 7" xfId="47046" xr:uid="{00000000-0005-0000-0000-00006EC40000}"/>
    <cellStyle name="Normal 8 4 2 2 2 3 3" xfId="47047" xr:uid="{00000000-0005-0000-0000-00006FC40000}"/>
    <cellStyle name="Normal 8 4 2 2 2 3 4" xfId="47048" xr:uid="{00000000-0005-0000-0000-000070C40000}"/>
    <cellStyle name="Normal 8 4 2 2 2 3 5" xfId="47049" xr:uid="{00000000-0005-0000-0000-000071C40000}"/>
    <cellStyle name="Normal 8 4 2 2 2 3 6" xfId="47050" xr:uid="{00000000-0005-0000-0000-000072C40000}"/>
    <cellStyle name="Normal 8 4 2 2 2 3 7" xfId="47051" xr:uid="{00000000-0005-0000-0000-000073C40000}"/>
    <cellStyle name="Normal 8 4 2 2 2 3 8" xfId="47052" xr:uid="{00000000-0005-0000-0000-000074C40000}"/>
    <cellStyle name="Normal 8 4 2 2 2 4" xfId="47053" xr:uid="{00000000-0005-0000-0000-000075C40000}"/>
    <cellStyle name="Normal 8 4 2 2 2 4 2" xfId="47054" xr:uid="{00000000-0005-0000-0000-000076C40000}"/>
    <cellStyle name="Normal 8 4 2 2 2 4 3" xfId="47055" xr:uid="{00000000-0005-0000-0000-000077C40000}"/>
    <cellStyle name="Normal 8 4 2 2 2 4 4" xfId="47056" xr:uid="{00000000-0005-0000-0000-000078C40000}"/>
    <cellStyle name="Normal 8 4 2 2 2 4 5" xfId="47057" xr:uid="{00000000-0005-0000-0000-000079C40000}"/>
    <cellStyle name="Normal 8 4 2 2 2 4 6" xfId="47058" xr:uid="{00000000-0005-0000-0000-00007AC40000}"/>
    <cellStyle name="Normal 8 4 2 2 2 4 7" xfId="47059" xr:uid="{00000000-0005-0000-0000-00007BC40000}"/>
    <cellStyle name="Normal 8 4 2 2 2 5" xfId="47060" xr:uid="{00000000-0005-0000-0000-00007CC40000}"/>
    <cellStyle name="Normal 8 4 2 2 2 6" xfId="47061" xr:uid="{00000000-0005-0000-0000-00007DC40000}"/>
    <cellStyle name="Normal 8 4 2 2 2 7" xfId="47062" xr:uid="{00000000-0005-0000-0000-00007EC40000}"/>
    <cellStyle name="Normal 8 4 2 2 2 8" xfId="47063" xr:uid="{00000000-0005-0000-0000-00007FC40000}"/>
    <cellStyle name="Normal 8 4 2 2 2 9" xfId="47064" xr:uid="{00000000-0005-0000-0000-000080C40000}"/>
    <cellStyle name="Normal 8 4 2 2 3" xfId="47065" xr:uid="{00000000-0005-0000-0000-000081C40000}"/>
    <cellStyle name="Normal 8 4 2 2 3 2" xfId="47066" xr:uid="{00000000-0005-0000-0000-000082C40000}"/>
    <cellStyle name="Normal 8 4 2 2 3 2 2" xfId="47067" xr:uid="{00000000-0005-0000-0000-000083C40000}"/>
    <cellStyle name="Normal 8 4 2 2 3 2 2 2" xfId="47068" xr:uid="{00000000-0005-0000-0000-000084C40000}"/>
    <cellStyle name="Normal 8 4 2 2 3 2 2 3" xfId="47069" xr:uid="{00000000-0005-0000-0000-000085C40000}"/>
    <cellStyle name="Normal 8 4 2 2 3 2 2 4" xfId="47070" xr:uid="{00000000-0005-0000-0000-000086C40000}"/>
    <cellStyle name="Normal 8 4 2 2 3 2 2 5" xfId="47071" xr:uid="{00000000-0005-0000-0000-000087C40000}"/>
    <cellStyle name="Normal 8 4 2 2 3 2 2 6" xfId="47072" xr:uid="{00000000-0005-0000-0000-000088C40000}"/>
    <cellStyle name="Normal 8 4 2 2 3 2 2 7" xfId="47073" xr:uid="{00000000-0005-0000-0000-000089C40000}"/>
    <cellStyle name="Normal 8 4 2 2 3 2 3" xfId="47074" xr:uid="{00000000-0005-0000-0000-00008AC40000}"/>
    <cellStyle name="Normal 8 4 2 2 3 2 4" xfId="47075" xr:uid="{00000000-0005-0000-0000-00008BC40000}"/>
    <cellStyle name="Normal 8 4 2 2 3 2 5" xfId="47076" xr:uid="{00000000-0005-0000-0000-00008CC40000}"/>
    <cellStyle name="Normal 8 4 2 2 3 2 6" xfId="47077" xr:uid="{00000000-0005-0000-0000-00008DC40000}"/>
    <cellStyle name="Normal 8 4 2 2 3 2 7" xfId="47078" xr:uid="{00000000-0005-0000-0000-00008EC40000}"/>
    <cellStyle name="Normal 8 4 2 2 3 2 8" xfId="47079" xr:uid="{00000000-0005-0000-0000-00008FC40000}"/>
    <cellStyle name="Normal 8 4 2 2 3 3" xfId="47080" xr:uid="{00000000-0005-0000-0000-000090C40000}"/>
    <cellStyle name="Normal 8 4 2 2 3 3 2" xfId="47081" xr:uid="{00000000-0005-0000-0000-000091C40000}"/>
    <cellStyle name="Normal 8 4 2 2 3 3 3" xfId="47082" xr:uid="{00000000-0005-0000-0000-000092C40000}"/>
    <cellStyle name="Normal 8 4 2 2 3 3 4" xfId="47083" xr:uid="{00000000-0005-0000-0000-000093C40000}"/>
    <cellStyle name="Normal 8 4 2 2 3 3 5" xfId="47084" xr:uid="{00000000-0005-0000-0000-000094C40000}"/>
    <cellStyle name="Normal 8 4 2 2 3 3 6" xfId="47085" xr:uid="{00000000-0005-0000-0000-000095C40000}"/>
    <cellStyle name="Normal 8 4 2 2 3 3 7" xfId="47086" xr:uid="{00000000-0005-0000-0000-000096C40000}"/>
    <cellStyle name="Normal 8 4 2 2 3 4" xfId="47087" xr:uid="{00000000-0005-0000-0000-000097C40000}"/>
    <cellStyle name="Normal 8 4 2 2 3 5" xfId="47088" xr:uid="{00000000-0005-0000-0000-000098C40000}"/>
    <cellStyle name="Normal 8 4 2 2 3 6" xfId="47089" xr:uid="{00000000-0005-0000-0000-000099C40000}"/>
    <cellStyle name="Normal 8 4 2 2 3 7" xfId="47090" xr:uid="{00000000-0005-0000-0000-00009AC40000}"/>
    <cellStyle name="Normal 8 4 2 2 3 8" xfId="47091" xr:uid="{00000000-0005-0000-0000-00009BC40000}"/>
    <cellStyle name="Normal 8 4 2 2 3 9" xfId="47092" xr:uid="{00000000-0005-0000-0000-00009CC40000}"/>
    <cellStyle name="Normal 8 4 2 2 4" xfId="47093" xr:uid="{00000000-0005-0000-0000-00009DC40000}"/>
    <cellStyle name="Normal 8 4 2 2 4 2" xfId="47094" xr:uid="{00000000-0005-0000-0000-00009EC40000}"/>
    <cellStyle name="Normal 8 4 2 2 4 2 2" xfId="47095" xr:uid="{00000000-0005-0000-0000-00009FC40000}"/>
    <cellStyle name="Normal 8 4 2 2 4 2 3" xfId="47096" xr:uid="{00000000-0005-0000-0000-0000A0C40000}"/>
    <cellStyle name="Normal 8 4 2 2 4 2 4" xfId="47097" xr:uid="{00000000-0005-0000-0000-0000A1C40000}"/>
    <cellStyle name="Normal 8 4 2 2 4 2 5" xfId="47098" xr:uid="{00000000-0005-0000-0000-0000A2C40000}"/>
    <cellStyle name="Normal 8 4 2 2 4 2 6" xfId="47099" xr:uid="{00000000-0005-0000-0000-0000A3C40000}"/>
    <cellStyle name="Normal 8 4 2 2 4 2 7" xfId="47100" xr:uid="{00000000-0005-0000-0000-0000A4C40000}"/>
    <cellStyle name="Normal 8 4 2 2 4 3" xfId="47101" xr:uid="{00000000-0005-0000-0000-0000A5C40000}"/>
    <cellStyle name="Normal 8 4 2 2 4 4" xfId="47102" xr:uid="{00000000-0005-0000-0000-0000A6C40000}"/>
    <cellStyle name="Normal 8 4 2 2 4 5" xfId="47103" xr:uid="{00000000-0005-0000-0000-0000A7C40000}"/>
    <cellStyle name="Normal 8 4 2 2 4 6" xfId="47104" xr:uid="{00000000-0005-0000-0000-0000A8C40000}"/>
    <cellStyle name="Normal 8 4 2 2 4 7" xfId="47105" xr:uid="{00000000-0005-0000-0000-0000A9C40000}"/>
    <cellStyle name="Normal 8 4 2 2 4 8" xfId="47106" xr:uid="{00000000-0005-0000-0000-0000AAC40000}"/>
    <cellStyle name="Normal 8 4 2 2 5" xfId="47107" xr:uid="{00000000-0005-0000-0000-0000ABC40000}"/>
    <cellStyle name="Normal 8 4 2 2 5 2" xfId="47108" xr:uid="{00000000-0005-0000-0000-0000ACC40000}"/>
    <cellStyle name="Normal 8 4 2 2 5 3" xfId="47109" xr:uid="{00000000-0005-0000-0000-0000ADC40000}"/>
    <cellStyle name="Normal 8 4 2 2 5 4" xfId="47110" xr:uid="{00000000-0005-0000-0000-0000AEC40000}"/>
    <cellStyle name="Normal 8 4 2 2 5 5" xfId="47111" xr:uid="{00000000-0005-0000-0000-0000AFC40000}"/>
    <cellStyle name="Normal 8 4 2 2 5 6" xfId="47112" xr:uid="{00000000-0005-0000-0000-0000B0C40000}"/>
    <cellStyle name="Normal 8 4 2 2 5 7" xfId="47113" xr:uid="{00000000-0005-0000-0000-0000B1C40000}"/>
    <cellStyle name="Normal 8 4 2 2 6" xfId="47114" xr:uid="{00000000-0005-0000-0000-0000B2C40000}"/>
    <cellStyle name="Normal 8 4 2 2 7" xfId="47115" xr:uid="{00000000-0005-0000-0000-0000B3C40000}"/>
    <cellStyle name="Normal 8 4 2 2 8" xfId="47116" xr:uid="{00000000-0005-0000-0000-0000B4C40000}"/>
    <cellStyle name="Normal 8 4 2 2 9" xfId="47117" xr:uid="{00000000-0005-0000-0000-0000B5C40000}"/>
    <cellStyle name="Normal 8 4 2 3" xfId="47118" xr:uid="{00000000-0005-0000-0000-0000B6C40000}"/>
    <cellStyle name="Normal 8 4 2 3 10" xfId="47119" xr:uid="{00000000-0005-0000-0000-0000B7C40000}"/>
    <cellStyle name="Normal 8 4 2 3 2" xfId="47120" xr:uid="{00000000-0005-0000-0000-0000B8C40000}"/>
    <cellStyle name="Normal 8 4 2 3 2 2" xfId="47121" xr:uid="{00000000-0005-0000-0000-0000B9C40000}"/>
    <cellStyle name="Normal 8 4 2 3 2 2 2" xfId="47122" xr:uid="{00000000-0005-0000-0000-0000BAC40000}"/>
    <cellStyle name="Normal 8 4 2 3 2 2 3" xfId="47123" xr:uid="{00000000-0005-0000-0000-0000BBC40000}"/>
    <cellStyle name="Normal 8 4 2 3 2 2 4" xfId="47124" xr:uid="{00000000-0005-0000-0000-0000BCC40000}"/>
    <cellStyle name="Normal 8 4 2 3 2 2 5" xfId="47125" xr:uid="{00000000-0005-0000-0000-0000BDC40000}"/>
    <cellStyle name="Normal 8 4 2 3 2 2 6" xfId="47126" xr:uid="{00000000-0005-0000-0000-0000BEC40000}"/>
    <cellStyle name="Normal 8 4 2 3 2 2 7" xfId="47127" xr:uid="{00000000-0005-0000-0000-0000BFC40000}"/>
    <cellStyle name="Normal 8 4 2 3 2 3" xfId="47128" xr:uid="{00000000-0005-0000-0000-0000C0C40000}"/>
    <cellStyle name="Normal 8 4 2 3 2 4" xfId="47129" xr:uid="{00000000-0005-0000-0000-0000C1C40000}"/>
    <cellStyle name="Normal 8 4 2 3 2 5" xfId="47130" xr:uid="{00000000-0005-0000-0000-0000C2C40000}"/>
    <cellStyle name="Normal 8 4 2 3 2 6" xfId="47131" xr:uid="{00000000-0005-0000-0000-0000C3C40000}"/>
    <cellStyle name="Normal 8 4 2 3 2 7" xfId="47132" xr:uid="{00000000-0005-0000-0000-0000C4C40000}"/>
    <cellStyle name="Normal 8 4 2 3 2 8" xfId="47133" xr:uid="{00000000-0005-0000-0000-0000C5C40000}"/>
    <cellStyle name="Normal 8 4 2 3 3" xfId="47134" xr:uid="{00000000-0005-0000-0000-0000C6C40000}"/>
    <cellStyle name="Normal 8 4 2 3 3 2" xfId="47135" xr:uid="{00000000-0005-0000-0000-0000C7C40000}"/>
    <cellStyle name="Normal 8 4 2 3 3 2 2" xfId="47136" xr:uid="{00000000-0005-0000-0000-0000C8C40000}"/>
    <cellStyle name="Normal 8 4 2 3 3 2 3" xfId="47137" xr:uid="{00000000-0005-0000-0000-0000C9C40000}"/>
    <cellStyle name="Normal 8 4 2 3 3 2 4" xfId="47138" xr:uid="{00000000-0005-0000-0000-0000CAC40000}"/>
    <cellStyle name="Normal 8 4 2 3 3 2 5" xfId="47139" xr:uid="{00000000-0005-0000-0000-0000CBC40000}"/>
    <cellStyle name="Normal 8 4 2 3 3 2 6" xfId="47140" xr:uid="{00000000-0005-0000-0000-0000CCC40000}"/>
    <cellStyle name="Normal 8 4 2 3 3 2 7" xfId="47141" xr:uid="{00000000-0005-0000-0000-0000CDC40000}"/>
    <cellStyle name="Normal 8 4 2 3 3 3" xfId="47142" xr:uid="{00000000-0005-0000-0000-0000CEC40000}"/>
    <cellStyle name="Normal 8 4 2 3 3 4" xfId="47143" xr:uid="{00000000-0005-0000-0000-0000CFC40000}"/>
    <cellStyle name="Normal 8 4 2 3 3 5" xfId="47144" xr:uid="{00000000-0005-0000-0000-0000D0C40000}"/>
    <cellStyle name="Normal 8 4 2 3 3 6" xfId="47145" xr:uid="{00000000-0005-0000-0000-0000D1C40000}"/>
    <cellStyle name="Normal 8 4 2 3 3 7" xfId="47146" xr:uid="{00000000-0005-0000-0000-0000D2C40000}"/>
    <cellStyle name="Normal 8 4 2 3 3 8" xfId="47147" xr:uid="{00000000-0005-0000-0000-0000D3C40000}"/>
    <cellStyle name="Normal 8 4 2 3 4" xfId="47148" xr:uid="{00000000-0005-0000-0000-0000D4C40000}"/>
    <cellStyle name="Normal 8 4 2 3 4 2" xfId="47149" xr:uid="{00000000-0005-0000-0000-0000D5C40000}"/>
    <cellStyle name="Normal 8 4 2 3 4 3" xfId="47150" xr:uid="{00000000-0005-0000-0000-0000D6C40000}"/>
    <cellStyle name="Normal 8 4 2 3 4 4" xfId="47151" xr:uid="{00000000-0005-0000-0000-0000D7C40000}"/>
    <cellStyle name="Normal 8 4 2 3 4 5" xfId="47152" xr:uid="{00000000-0005-0000-0000-0000D8C40000}"/>
    <cellStyle name="Normal 8 4 2 3 4 6" xfId="47153" xr:uid="{00000000-0005-0000-0000-0000D9C40000}"/>
    <cellStyle name="Normal 8 4 2 3 4 7" xfId="47154" xr:uid="{00000000-0005-0000-0000-0000DAC40000}"/>
    <cellStyle name="Normal 8 4 2 3 5" xfId="47155" xr:uid="{00000000-0005-0000-0000-0000DBC40000}"/>
    <cellStyle name="Normal 8 4 2 3 6" xfId="47156" xr:uid="{00000000-0005-0000-0000-0000DCC40000}"/>
    <cellStyle name="Normal 8 4 2 3 7" xfId="47157" xr:uid="{00000000-0005-0000-0000-0000DDC40000}"/>
    <cellStyle name="Normal 8 4 2 3 8" xfId="47158" xr:uid="{00000000-0005-0000-0000-0000DEC40000}"/>
    <cellStyle name="Normal 8 4 2 3 9" xfId="47159" xr:uid="{00000000-0005-0000-0000-0000DFC40000}"/>
    <cellStyle name="Normal 8 4 2 4" xfId="47160" xr:uid="{00000000-0005-0000-0000-0000E0C40000}"/>
    <cellStyle name="Normal 8 4 2 4 2" xfId="47161" xr:uid="{00000000-0005-0000-0000-0000E1C40000}"/>
    <cellStyle name="Normal 8 4 2 4 2 2" xfId="47162" xr:uid="{00000000-0005-0000-0000-0000E2C40000}"/>
    <cellStyle name="Normal 8 4 2 4 2 2 2" xfId="47163" xr:uid="{00000000-0005-0000-0000-0000E3C40000}"/>
    <cellStyle name="Normal 8 4 2 4 2 2 3" xfId="47164" xr:uid="{00000000-0005-0000-0000-0000E4C40000}"/>
    <cellStyle name="Normal 8 4 2 4 2 2 4" xfId="47165" xr:uid="{00000000-0005-0000-0000-0000E5C40000}"/>
    <cellStyle name="Normal 8 4 2 4 2 2 5" xfId="47166" xr:uid="{00000000-0005-0000-0000-0000E6C40000}"/>
    <cellStyle name="Normal 8 4 2 4 2 2 6" xfId="47167" xr:uid="{00000000-0005-0000-0000-0000E7C40000}"/>
    <cellStyle name="Normal 8 4 2 4 2 2 7" xfId="47168" xr:uid="{00000000-0005-0000-0000-0000E8C40000}"/>
    <cellStyle name="Normal 8 4 2 4 2 3" xfId="47169" xr:uid="{00000000-0005-0000-0000-0000E9C40000}"/>
    <cellStyle name="Normal 8 4 2 4 2 4" xfId="47170" xr:uid="{00000000-0005-0000-0000-0000EAC40000}"/>
    <cellStyle name="Normal 8 4 2 4 2 5" xfId="47171" xr:uid="{00000000-0005-0000-0000-0000EBC40000}"/>
    <cellStyle name="Normal 8 4 2 4 2 6" xfId="47172" xr:uid="{00000000-0005-0000-0000-0000ECC40000}"/>
    <cellStyle name="Normal 8 4 2 4 2 7" xfId="47173" xr:uid="{00000000-0005-0000-0000-0000EDC40000}"/>
    <cellStyle name="Normal 8 4 2 4 2 8" xfId="47174" xr:uid="{00000000-0005-0000-0000-0000EEC40000}"/>
    <cellStyle name="Normal 8 4 2 4 3" xfId="47175" xr:uid="{00000000-0005-0000-0000-0000EFC40000}"/>
    <cellStyle name="Normal 8 4 2 4 3 2" xfId="47176" xr:uid="{00000000-0005-0000-0000-0000F0C40000}"/>
    <cellStyle name="Normal 8 4 2 4 3 3" xfId="47177" xr:uid="{00000000-0005-0000-0000-0000F1C40000}"/>
    <cellStyle name="Normal 8 4 2 4 3 4" xfId="47178" xr:uid="{00000000-0005-0000-0000-0000F2C40000}"/>
    <cellStyle name="Normal 8 4 2 4 3 5" xfId="47179" xr:uid="{00000000-0005-0000-0000-0000F3C40000}"/>
    <cellStyle name="Normal 8 4 2 4 3 6" xfId="47180" xr:uid="{00000000-0005-0000-0000-0000F4C40000}"/>
    <cellStyle name="Normal 8 4 2 4 3 7" xfId="47181" xr:uid="{00000000-0005-0000-0000-0000F5C40000}"/>
    <cellStyle name="Normal 8 4 2 4 4" xfId="47182" xr:uid="{00000000-0005-0000-0000-0000F6C40000}"/>
    <cellStyle name="Normal 8 4 2 4 5" xfId="47183" xr:uid="{00000000-0005-0000-0000-0000F7C40000}"/>
    <cellStyle name="Normal 8 4 2 4 6" xfId="47184" xr:uid="{00000000-0005-0000-0000-0000F8C40000}"/>
    <cellStyle name="Normal 8 4 2 4 7" xfId="47185" xr:uid="{00000000-0005-0000-0000-0000F9C40000}"/>
    <cellStyle name="Normal 8 4 2 4 8" xfId="47186" xr:uid="{00000000-0005-0000-0000-0000FAC40000}"/>
    <cellStyle name="Normal 8 4 2 4 9" xfId="47187" xr:uid="{00000000-0005-0000-0000-0000FBC40000}"/>
    <cellStyle name="Normal 8 4 2 5" xfId="47188" xr:uid="{00000000-0005-0000-0000-0000FCC40000}"/>
    <cellStyle name="Normal 8 4 2 5 2" xfId="47189" xr:uid="{00000000-0005-0000-0000-0000FDC40000}"/>
    <cellStyle name="Normal 8 4 2 5 2 2" xfId="47190" xr:uid="{00000000-0005-0000-0000-0000FEC40000}"/>
    <cellStyle name="Normal 8 4 2 5 2 3" xfId="47191" xr:uid="{00000000-0005-0000-0000-0000FFC40000}"/>
    <cellStyle name="Normal 8 4 2 5 2 4" xfId="47192" xr:uid="{00000000-0005-0000-0000-000000C50000}"/>
    <cellStyle name="Normal 8 4 2 5 2 5" xfId="47193" xr:uid="{00000000-0005-0000-0000-000001C50000}"/>
    <cellStyle name="Normal 8 4 2 5 2 6" xfId="47194" xr:uid="{00000000-0005-0000-0000-000002C50000}"/>
    <cellStyle name="Normal 8 4 2 5 2 7" xfId="47195" xr:uid="{00000000-0005-0000-0000-000003C50000}"/>
    <cellStyle name="Normal 8 4 2 5 3" xfId="47196" xr:uid="{00000000-0005-0000-0000-000004C50000}"/>
    <cellStyle name="Normal 8 4 2 5 4" xfId="47197" xr:uid="{00000000-0005-0000-0000-000005C50000}"/>
    <cellStyle name="Normal 8 4 2 5 5" xfId="47198" xr:uid="{00000000-0005-0000-0000-000006C50000}"/>
    <cellStyle name="Normal 8 4 2 5 6" xfId="47199" xr:uid="{00000000-0005-0000-0000-000007C50000}"/>
    <cellStyle name="Normal 8 4 2 5 7" xfId="47200" xr:uid="{00000000-0005-0000-0000-000008C50000}"/>
    <cellStyle name="Normal 8 4 2 5 8" xfId="47201" xr:uid="{00000000-0005-0000-0000-000009C50000}"/>
    <cellStyle name="Normal 8 4 2 6" xfId="47202" xr:uid="{00000000-0005-0000-0000-00000AC50000}"/>
    <cellStyle name="Normal 8 4 2 6 2" xfId="47203" xr:uid="{00000000-0005-0000-0000-00000BC50000}"/>
    <cellStyle name="Normal 8 4 2 6 3" xfId="47204" xr:uid="{00000000-0005-0000-0000-00000CC50000}"/>
    <cellStyle name="Normal 8 4 2 6 4" xfId="47205" xr:uid="{00000000-0005-0000-0000-00000DC50000}"/>
    <cellStyle name="Normal 8 4 2 6 5" xfId="47206" xr:uid="{00000000-0005-0000-0000-00000EC50000}"/>
    <cellStyle name="Normal 8 4 2 6 6" xfId="47207" xr:uid="{00000000-0005-0000-0000-00000FC50000}"/>
    <cellStyle name="Normal 8 4 2 6 7" xfId="47208" xr:uid="{00000000-0005-0000-0000-000010C50000}"/>
    <cellStyle name="Normal 8 4 2 7" xfId="47209" xr:uid="{00000000-0005-0000-0000-000011C50000}"/>
    <cellStyle name="Normal 8 4 2 8" xfId="47210" xr:uid="{00000000-0005-0000-0000-000012C50000}"/>
    <cellStyle name="Normal 8 4 2 9" xfId="47211" xr:uid="{00000000-0005-0000-0000-000013C50000}"/>
    <cellStyle name="Normal 8 4 3" xfId="47212" xr:uid="{00000000-0005-0000-0000-000014C50000}"/>
    <cellStyle name="Normal 8 4 3 10" xfId="47213" xr:uid="{00000000-0005-0000-0000-000015C50000}"/>
    <cellStyle name="Normal 8 4 3 11" xfId="47214" xr:uid="{00000000-0005-0000-0000-000016C50000}"/>
    <cellStyle name="Normal 8 4 3 12" xfId="47215" xr:uid="{00000000-0005-0000-0000-000017C50000}"/>
    <cellStyle name="Normal 8 4 3 2" xfId="47216" xr:uid="{00000000-0005-0000-0000-000018C50000}"/>
    <cellStyle name="Normal 8 4 3 2 10" xfId="47217" xr:uid="{00000000-0005-0000-0000-000019C50000}"/>
    <cellStyle name="Normal 8 4 3 2 11" xfId="47218" xr:uid="{00000000-0005-0000-0000-00001AC50000}"/>
    <cellStyle name="Normal 8 4 3 2 2" xfId="47219" xr:uid="{00000000-0005-0000-0000-00001BC50000}"/>
    <cellStyle name="Normal 8 4 3 2 2 10" xfId="47220" xr:uid="{00000000-0005-0000-0000-00001CC50000}"/>
    <cellStyle name="Normal 8 4 3 2 2 2" xfId="47221" xr:uid="{00000000-0005-0000-0000-00001DC50000}"/>
    <cellStyle name="Normal 8 4 3 2 2 2 2" xfId="47222" xr:uid="{00000000-0005-0000-0000-00001EC50000}"/>
    <cellStyle name="Normal 8 4 3 2 2 2 2 2" xfId="47223" xr:uid="{00000000-0005-0000-0000-00001FC50000}"/>
    <cellStyle name="Normal 8 4 3 2 2 2 2 3" xfId="47224" xr:uid="{00000000-0005-0000-0000-000020C50000}"/>
    <cellStyle name="Normal 8 4 3 2 2 2 2 4" xfId="47225" xr:uid="{00000000-0005-0000-0000-000021C50000}"/>
    <cellStyle name="Normal 8 4 3 2 2 2 2 5" xfId="47226" xr:uid="{00000000-0005-0000-0000-000022C50000}"/>
    <cellStyle name="Normal 8 4 3 2 2 2 2 6" xfId="47227" xr:uid="{00000000-0005-0000-0000-000023C50000}"/>
    <cellStyle name="Normal 8 4 3 2 2 2 2 7" xfId="47228" xr:uid="{00000000-0005-0000-0000-000024C50000}"/>
    <cellStyle name="Normal 8 4 3 2 2 2 3" xfId="47229" xr:uid="{00000000-0005-0000-0000-000025C50000}"/>
    <cellStyle name="Normal 8 4 3 2 2 2 4" xfId="47230" xr:uid="{00000000-0005-0000-0000-000026C50000}"/>
    <cellStyle name="Normal 8 4 3 2 2 2 5" xfId="47231" xr:uid="{00000000-0005-0000-0000-000027C50000}"/>
    <cellStyle name="Normal 8 4 3 2 2 2 6" xfId="47232" xr:uid="{00000000-0005-0000-0000-000028C50000}"/>
    <cellStyle name="Normal 8 4 3 2 2 2 7" xfId="47233" xr:uid="{00000000-0005-0000-0000-000029C50000}"/>
    <cellStyle name="Normal 8 4 3 2 2 2 8" xfId="47234" xr:uid="{00000000-0005-0000-0000-00002AC50000}"/>
    <cellStyle name="Normal 8 4 3 2 2 3" xfId="47235" xr:uid="{00000000-0005-0000-0000-00002BC50000}"/>
    <cellStyle name="Normal 8 4 3 2 2 3 2" xfId="47236" xr:uid="{00000000-0005-0000-0000-00002CC50000}"/>
    <cellStyle name="Normal 8 4 3 2 2 3 2 2" xfId="47237" xr:uid="{00000000-0005-0000-0000-00002DC50000}"/>
    <cellStyle name="Normal 8 4 3 2 2 3 2 3" xfId="47238" xr:uid="{00000000-0005-0000-0000-00002EC50000}"/>
    <cellStyle name="Normal 8 4 3 2 2 3 2 4" xfId="47239" xr:uid="{00000000-0005-0000-0000-00002FC50000}"/>
    <cellStyle name="Normal 8 4 3 2 2 3 2 5" xfId="47240" xr:uid="{00000000-0005-0000-0000-000030C50000}"/>
    <cellStyle name="Normal 8 4 3 2 2 3 2 6" xfId="47241" xr:uid="{00000000-0005-0000-0000-000031C50000}"/>
    <cellStyle name="Normal 8 4 3 2 2 3 2 7" xfId="47242" xr:uid="{00000000-0005-0000-0000-000032C50000}"/>
    <cellStyle name="Normal 8 4 3 2 2 3 3" xfId="47243" xr:uid="{00000000-0005-0000-0000-000033C50000}"/>
    <cellStyle name="Normal 8 4 3 2 2 3 4" xfId="47244" xr:uid="{00000000-0005-0000-0000-000034C50000}"/>
    <cellStyle name="Normal 8 4 3 2 2 3 5" xfId="47245" xr:uid="{00000000-0005-0000-0000-000035C50000}"/>
    <cellStyle name="Normal 8 4 3 2 2 3 6" xfId="47246" xr:uid="{00000000-0005-0000-0000-000036C50000}"/>
    <cellStyle name="Normal 8 4 3 2 2 3 7" xfId="47247" xr:uid="{00000000-0005-0000-0000-000037C50000}"/>
    <cellStyle name="Normal 8 4 3 2 2 3 8" xfId="47248" xr:uid="{00000000-0005-0000-0000-000038C50000}"/>
    <cellStyle name="Normal 8 4 3 2 2 4" xfId="47249" xr:uid="{00000000-0005-0000-0000-000039C50000}"/>
    <cellStyle name="Normal 8 4 3 2 2 4 2" xfId="47250" xr:uid="{00000000-0005-0000-0000-00003AC50000}"/>
    <cellStyle name="Normal 8 4 3 2 2 4 3" xfId="47251" xr:uid="{00000000-0005-0000-0000-00003BC50000}"/>
    <cellStyle name="Normal 8 4 3 2 2 4 4" xfId="47252" xr:uid="{00000000-0005-0000-0000-00003CC50000}"/>
    <cellStyle name="Normal 8 4 3 2 2 4 5" xfId="47253" xr:uid="{00000000-0005-0000-0000-00003DC50000}"/>
    <cellStyle name="Normal 8 4 3 2 2 4 6" xfId="47254" xr:uid="{00000000-0005-0000-0000-00003EC50000}"/>
    <cellStyle name="Normal 8 4 3 2 2 4 7" xfId="47255" xr:uid="{00000000-0005-0000-0000-00003FC50000}"/>
    <cellStyle name="Normal 8 4 3 2 2 5" xfId="47256" xr:uid="{00000000-0005-0000-0000-000040C50000}"/>
    <cellStyle name="Normal 8 4 3 2 2 6" xfId="47257" xr:uid="{00000000-0005-0000-0000-000041C50000}"/>
    <cellStyle name="Normal 8 4 3 2 2 7" xfId="47258" xr:uid="{00000000-0005-0000-0000-000042C50000}"/>
    <cellStyle name="Normal 8 4 3 2 2 8" xfId="47259" xr:uid="{00000000-0005-0000-0000-000043C50000}"/>
    <cellStyle name="Normal 8 4 3 2 2 9" xfId="47260" xr:uid="{00000000-0005-0000-0000-000044C50000}"/>
    <cellStyle name="Normal 8 4 3 2 3" xfId="47261" xr:uid="{00000000-0005-0000-0000-000045C50000}"/>
    <cellStyle name="Normal 8 4 3 2 3 2" xfId="47262" xr:uid="{00000000-0005-0000-0000-000046C50000}"/>
    <cellStyle name="Normal 8 4 3 2 3 2 2" xfId="47263" xr:uid="{00000000-0005-0000-0000-000047C50000}"/>
    <cellStyle name="Normal 8 4 3 2 3 2 2 2" xfId="47264" xr:uid="{00000000-0005-0000-0000-000048C50000}"/>
    <cellStyle name="Normal 8 4 3 2 3 2 2 3" xfId="47265" xr:uid="{00000000-0005-0000-0000-000049C50000}"/>
    <cellStyle name="Normal 8 4 3 2 3 2 2 4" xfId="47266" xr:uid="{00000000-0005-0000-0000-00004AC50000}"/>
    <cellStyle name="Normal 8 4 3 2 3 2 2 5" xfId="47267" xr:uid="{00000000-0005-0000-0000-00004BC50000}"/>
    <cellStyle name="Normal 8 4 3 2 3 2 2 6" xfId="47268" xr:uid="{00000000-0005-0000-0000-00004CC50000}"/>
    <cellStyle name="Normal 8 4 3 2 3 2 2 7" xfId="47269" xr:uid="{00000000-0005-0000-0000-00004DC50000}"/>
    <cellStyle name="Normal 8 4 3 2 3 2 3" xfId="47270" xr:uid="{00000000-0005-0000-0000-00004EC50000}"/>
    <cellStyle name="Normal 8 4 3 2 3 2 4" xfId="47271" xr:uid="{00000000-0005-0000-0000-00004FC50000}"/>
    <cellStyle name="Normal 8 4 3 2 3 2 5" xfId="47272" xr:uid="{00000000-0005-0000-0000-000050C50000}"/>
    <cellStyle name="Normal 8 4 3 2 3 2 6" xfId="47273" xr:uid="{00000000-0005-0000-0000-000051C50000}"/>
    <cellStyle name="Normal 8 4 3 2 3 2 7" xfId="47274" xr:uid="{00000000-0005-0000-0000-000052C50000}"/>
    <cellStyle name="Normal 8 4 3 2 3 2 8" xfId="47275" xr:uid="{00000000-0005-0000-0000-000053C50000}"/>
    <cellStyle name="Normal 8 4 3 2 3 3" xfId="47276" xr:uid="{00000000-0005-0000-0000-000054C50000}"/>
    <cellStyle name="Normal 8 4 3 2 3 3 2" xfId="47277" xr:uid="{00000000-0005-0000-0000-000055C50000}"/>
    <cellStyle name="Normal 8 4 3 2 3 3 3" xfId="47278" xr:uid="{00000000-0005-0000-0000-000056C50000}"/>
    <cellStyle name="Normal 8 4 3 2 3 3 4" xfId="47279" xr:uid="{00000000-0005-0000-0000-000057C50000}"/>
    <cellStyle name="Normal 8 4 3 2 3 3 5" xfId="47280" xr:uid="{00000000-0005-0000-0000-000058C50000}"/>
    <cellStyle name="Normal 8 4 3 2 3 3 6" xfId="47281" xr:uid="{00000000-0005-0000-0000-000059C50000}"/>
    <cellStyle name="Normal 8 4 3 2 3 3 7" xfId="47282" xr:uid="{00000000-0005-0000-0000-00005AC50000}"/>
    <cellStyle name="Normal 8 4 3 2 3 4" xfId="47283" xr:uid="{00000000-0005-0000-0000-00005BC50000}"/>
    <cellStyle name="Normal 8 4 3 2 3 5" xfId="47284" xr:uid="{00000000-0005-0000-0000-00005CC50000}"/>
    <cellStyle name="Normal 8 4 3 2 3 6" xfId="47285" xr:uid="{00000000-0005-0000-0000-00005DC50000}"/>
    <cellStyle name="Normal 8 4 3 2 3 7" xfId="47286" xr:uid="{00000000-0005-0000-0000-00005EC50000}"/>
    <cellStyle name="Normal 8 4 3 2 3 8" xfId="47287" xr:uid="{00000000-0005-0000-0000-00005FC50000}"/>
    <cellStyle name="Normal 8 4 3 2 3 9" xfId="47288" xr:uid="{00000000-0005-0000-0000-000060C50000}"/>
    <cellStyle name="Normal 8 4 3 2 4" xfId="47289" xr:uid="{00000000-0005-0000-0000-000061C50000}"/>
    <cellStyle name="Normal 8 4 3 2 4 2" xfId="47290" xr:uid="{00000000-0005-0000-0000-000062C50000}"/>
    <cellStyle name="Normal 8 4 3 2 4 2 2" xfId="47291" xr:uid="{00000000-0005-0000-0000-000063C50000}"/>
    <cellStyle name="Normal 8 4 3 2 4 2 3" xfId="47292" xr:uid="{00000000-0005-0000-0000-000064C50000}"/>
    <cellStyle name="Normal 8 4 3 2 4 2 4" xfId="47293" xr:uid="{00000000-0005-0000-0000-000065C50000}"/>
    <cellStyle name="Normal 8 4 3 2 4 2 5" xfId="47294" xr:uid="{00000000-0005-0000-0000-000066C50000}"/>
    <cellStyle name="Normal 8 4 3 2 4 2 6" xfId="47295" xr:uid="{00000000-0005-0000-0000-000067C50000}"/>
    <cellStyle name="Normal 8 4 3 2 4 2 7" xfId="47296" xr:uid="{00000000-0005-0000-0000-000068C50000}"/>
    <cellStyle name="Normal 8 4 3 2 4 3" xfId="47297" xr:uid="{00000000-0005-0000-0000-000069C50000}"/>
    <cellStyle name="Normal 8 4 3 2 4 4" xfId="47298" xr:uid="{00000000-0005-0000-0000-00006AC50000}"/>
    <cellStyle name="Normal 8 4 3 2 4 5" xfId="47299" xr:uid="{00000000-0005-0000-0000-00006BC50000}"/>
    <cellStyle name="Normal 8 4 3 2 4 6" xfId="47300" xr:uid="{00000000-0005-0000-0000-00006CC50000}"/>
    <cellStyle name="Normal 8 4 3 2 4 7" xfId="47301" xr:uid="{00000000-0005-0000-0000-00006DC50000}"/>
    <cellStyle name="Normal 8 4 3 2 4 8" xfId="47302" xr:uid="{00000000-0005-0000-0000-00006EC50000}"/>
    <cellStyle name="Normal 8 4 3 2 5" xfId="47303" xr:uid="{00000000-0005-0000-0000-00006FC50000}"/>
    <cellStyle name="Normal 8 4 3 2 5 2" xfId="47304" xr:uid="{00000000-0005-0000-0000-000070C50000}"/>
    <cellStyle name="Normal 8 4 3 2 5 3" xfId="47305" xr:uid="{00000000-0005-0000-0000-000071C50000}"/>
    <cellStyle name="Normal 8 4 3 2 5 4" xfId="47306" xr:uid="{00000000-0005-0000-0000-000072C50000}"/>
    <cellStyle name="Normal 8 4 3 2 5 5" xfId="47307" xr:uid="{00000000-0005-0000-0000-000073C50000}"/>
    <cellStyle name="Normal 8 4 3 2 5 6" xfId="47308" xr:uid="{00000000-0005-0000-0000-000074C50000}"/>
    <cellStyle name="Normal 8 4 3 2 5 7" xfId="47309" xr:uid="{00000000-0005-0000-0000-000075C50000}"/>
    <cellStyle name="Normal 8 4 3 2 6" xfId="47310" xr:uid="{00000000-0005-0000-0000-000076C50000}"/>
    <cellStyle name="Normal 8 4 3 2 7" xfId="47311" xr:uid="{00000000-0005-0000-0000-000077C50000}"/>
    <cellStyle name="Normal 8 4 3 2 8" xfId="47312" xr:uid="{00000000-0005-0000-0000-000078C50000}"/>
    <cellStyle name="Normal 8 4 3 2 9" xfId="47313" xr:uid="{00000000-0005-0000-0000-000079C50000}"/>
    <cellStyle name="Normal 8 4 3 3" xfId="47314" xr:uid="{00000000-0005-0000-0000-00007AC50000}"/>
    <cellStyle name="Normal 8 4 3 3 10" xfId="47315" xr:uid="{00000000-0005-0000-0000-00007BC50000}"/>
    <cellStyle name="Normal 8 4 3 3 2" xfId="47316" xr:uid="{00000000-0005-0000-0000-00007CC50000}"/>
    <cellStyle name="Normal 8 4 3 3 2 2" xfId="47317" xr:uid="{00000000-0005-0000-0000-00007DC50000}"/>
    <cellStyle name="Normal 8 4 3 3 2 2 2" xfId="47318" xr:uid="{00000000-0005-0000-0000-00007EC50000}"/>
    <cellStyle name="Normal 8 4 3 3 2 2 3" xfId="47319" xr:uid="{00000000-0005-0000-0000-00007FC50000}"/>
    <cellStyle name="Normal 8 4 3 3 2 2 4" xfId="47320" xr:uid="{00000000-0005-0000-0000-000080C50000}"/>
    <cellStyle name="Normal 8 4 3 3 2 2 5" xfId="47321" xr:uid="{00000000-0005-0000-0000-000081C50000}"/>
    <cellStyle name="Normal 8 4 3 3 2 2 6" xfId="47322" xr:uid="{00000000-0005-0000-0000-000082C50000}"/>
    <cellStyle name="Normal 8 4 3 3 2 2 7" xfId="47323" xr:uid="{00000000-0005-0000-0000-000083C50000}"/>
    <cellStyle name="Normal 8 4 3 3 2 3" xfId="47324" xr:uid="{00000000-0005-0000-0000-000084C50000}"/>
    <cellStyle name="Normal 8 4 3 3 2 4" xfId="47325" xr:uid="{00000000-0005-0000-0000-000085C50000}"/>
    <cellStyle name="Normal 8 4 3 3 2 5" xfId="47326" xr:uid="{00000000-0005-0000-0000-000086C50000}"/>
    <cellStyle name="Normal 8 4 3 3 2 6" xfId="47327" xr:uid="{00000000-0005-0000-0000-000087C50000}"/>
    <cellStyle name="Normal 8 4 3 3 2 7" xfId="47328" xr:uid="{00000000-0005-0000-0000-000088C50000}"/>
    <cellStyle name="Normal 8 4 3 3 2 8" xfId="47329" xr:uid="{00000000-0005-0000-0000-000089C50000}"/>
    <cellStyle name="Normal 8 4 3 3 3" xfId="47330" xr:uid="{00000000-0005-0000-0000-00008AC50000}"/>
    <cellStyle name="Normal 8 4 3 3 3 2" xfId="47331" xr:uid="{00000000-0005-0000-0000-00008BC50000}"/>
    <cellStyle name="Normal 8 4 3 3 3 2 2" xfId="47332" xr:uid="{00000000-0005-0000-0000-00008CC50000}"/>
    <cellStyle name="Normal 8 4 3 3 3 2 3" xfId="47333" xr:uid="{00000000-0005-0000-0000-00008DC50000}"/>
    <cellStyle name="Normal 8 4 3 3 3 2 4" xfId="47334" xr:uid="{00000000-0005-0000-0000-00008EC50000}"/>
    <cellStyle name="Normal 8 4 3 3 3 2 5" xfId="47335" xr:uid="{00000000-0005-0000-0000-00008FC50000}"/>
    <cellStyle name="Normal 8 4 3 3 3 2 6" xfId="47336" xr:uid="{00000000-0005-0000-0000-000090C50000}"/>
    <cellStyle name="Normal 8 4 3 3 3 2 7" xfId="47337" xr:uid="{00000000-0005-0000-0000-000091C50000}"/>
    <cellStyle name="Normal 8 4 3 3 3 3" xfId="47338" xr:uid="{00000000-0005-0000-0000-000092C50000}"/>
    <cellStyle name="Normal 8 4 3 3 3 4" xfId="47339" xr:uid="{00000000-0005-0000-0000-000093C50000}"/>
    <cellStyle name="Normal 8 4 3 3 3 5" xfId="47340" xr:uid="{00000000-0005-0000-0000-000094C50000}"/>
    <cellStyle name="Normal 8 4 3 3 3 6" xfId="47341" xr:uid="{00000000-0005-0000-0000-000095C50000}"/>
    <cellStyle name="Normal 8 4 3 3 3 7" xfId="47342" xr:uid="{00000000-0005-0000-0000-000096C50000}"/>
    <cellStyle name="Normal 8 4 3 3 3 8" xfId="47343" xr:uid="{00000000-0005-0000-0000-000097C50000}"/>
    <cellStyle name="Normal 8 4 3 3 4" xfId="47344" xr:uid="{00000000-0005-0000-0000-000098C50000}"/>
    <cellStyle name="Normal 8 4 3 3 4 2" xfId="47345" xr:uid="{00000000-0005-0000-0000-000099C50000}"/>
    <cellStyle name="Normal 8 4 3 3 4 3" xfId="47346" xr:uid="{00000000-0005-0000-0000-00009AC50000}"/>
    <cellStyle name="Normal 8 4 3 3 4 4" xfId="47347" xr:uid="{00000000-0005-0000-0000-00009BC50000}"/>
    <cellStyle name="Normal 8 4 3 3 4 5" xfId="47348" xr:uid="{00000000-0005-0000-0000-00009CC50000}"/>
    <cellStyle name="Normal 8 4 3 3 4 6" xfId="47349" xr:uid="{00000000-0005-0000-0000-00009DC50000}"/>
    <cellStyle name="Normal 8 4 3 3 4 7" xfId="47350" xr:uid="{00000000-0005-0000-0000-00009EC50000}"/>
    <cellStyle name="Normal 8 4 3 3 5" xfId="47351" xr:uid="{00000000-0005-0000-0000-00009FC50000}"/>
    <cellStyle name="Normal 8 4 3 3 6" xfId="47352" xr:uid="{00000000-0005-0000-0000-0000A0C50000}"/>
    <cellStyle name="Normal 8 4 3 3 7" xfId="47353" xr:uid="{00000000-0005-0000-0000-0000A1C50000}"/>
    <cellStyle name="Normal 8 4 3 3 8" xfId="47354" xr:uid="{00000000-0005-0000-0000-0000A2C50000}"/>
    <cellStyle name="Normal 8 4 3 3 9" xfId="47355" xr:uid="{00000000-0005-0000-0000-0000A3C50000}"/>
    <cellStyle name="Normal 8 4 3 4" xfId="47356" xr:uid="{00000000-0005-0000-0000-0000A4C50000}"/>
    <cellStyle name="Normal 8 4 3 4 2" xfId="47357" xr:uid="{00000000-0005-0000-0000-0000A5C50000}"/>
    <cellStyle name="Normal 8 4 3 4 2 2" xfId="47358" xr:uid="{00000000-0005-0000-0000-0000A6C50000}"/>
    <cellStyle name="Normal 8 4 3 4 2 2 2" xfId="47359" xr:uid="{00000000-0005-0000-0000-0000A7C50000}"/>
    <cellStyle name="Normal 8 4 3 4 2 2 3" xfId="47360" xr:uid="{00000000-0005-0000-0000-0000A8C50000}"/>
    <cellStyle name="Normal 8 4 3 4 2 2 4" xfId="47361" xr:uid="{00000000-0005-0000-0000-0000A9C50000}"/>
    <cellStyle name="Normal 8 4 3 4 2 2 5" xfId="47362" xr:uid="{00000000-0005-0000-0000-0000AAC50000}"/>
    <cellStyle name="Normal 8 4 3 4 2 2 6" xfId="47363" xr:uid="{00000000-0005-0000-0000-0000ABC50000}"/>
    <cellStyle name="Normal 8 4 3 4 2 2 7" xfId="47364" xr:uid="{00000000-0005-0000-0000-0000ACC50000}"/>
    <cellStyle name="Normal 8 4 3 4 2 3" xfId="47365" xr:uid="{00000000-0005-0000-0000-0000ADC50000}"/>
    <cellStyle name="Normal 8 4 3 4 2 4" xfId="47366" xr:uid="{00000000-0005-0000-0000-0000AEC50000}"/>
    <cellStyle name="Normal 8 4 3 4 2 5" xfId="47367" xr:uid="{00000000-0005-0000-0000-0000AFC50000}"/>
    <cellStyle name="Normal 8 4 3 4 2 6" xfId="47368" xr:uid="{00000000-0005-0000-0000-0000B0C50000}"/>
    <cellStyle name="Normal 8 4 3 4 2 7" xfId="47369" xr:uid="{00000000-0005-0000-0000-0000B1C50000}"/>
    <cellStyle name="Normal 8 4 3 4 2 8" xfId="47370" xr:uid="{00000000-0005-0000-0000-0000B2C50000}"/>
    <cellStyle name="Normal 8 4 3 4 3" xfId="47371" xr:uid="{00000000-0005-0000-0000-0000B3C50000}"/>
    <cellStyle name="Normal 8 4 3 4 3 2" xfId="47372" xr:uid="{00000000-0005-0000-0000-0000B4C50000}"/>
    <cellStyle name="Normal 8 4 3 4 3 3" xfId="47373" xr:uid="{00000000-0005-0000-0000-0000B5C50000}"/>
    <cellStyle name="Normal 8 4 3 4 3 4" xfId="47374" xr:uid="{00000000-0005-0000-0000-0000B6C50000}"/>
    <cellStyle name="Normal 8 4 3 4 3 5" xfId="47375" xr:uid="{00000000-0005-0000-0000-0000B7C50000}"/>
    <cellStyle name="Normal 8 4 3 4 3 6" xfId="47376" xr:uid="{00000000-0005-0000-0000-0000B8C50000}"/>
    <cellStyle name="Normal 8 4 3 4 3 7" xfId="47377" xr:uid="{00000000-0005-0000-0000-0000B9C50000}"/>
    <cellStyle name="Normal 8 4 3 4 4" xfId="47378" xr:uid="{00000000-0005-0000-0000-0000BAC50000}"/>
    <cellStyle name="Normal 8 4 3 4 5" xfId="47379" xr:uid="{00000000-0005-0000-0000-0000BBC50000}"/>
    <cellStyle name="Normal 8 4 3 4 6" xfId="47380" xr:uid="{00000000-0005-0000-0000-0000BCC50000}"/>
    <cellStyle name="Normal 8 4 3 4 7" xfId="47381" xr:uid="{00000000-0005-0000-0000-0000BDC50000}"/>
    <cellStyle name="Normal 8 4 3 4 8" xfId="47382" xr:uid="{00000000-0005-0000-0000-0000BEC50000}"/>
    <cellStyle name="Normal 8 4 3 4 9" xfId="47383" xr:uid="{00000000-0005-0000-0000-0000BFC50000}"/>
    <cellStyle name="Normal 8 4 3 5" xfId="47384" xr:uid="{00000000-0005-0000-0000-0000C0C50000}"/>
    <cellStyle name="Normal 8 4 3 5 2" xfId="47385" xr:uid="{00000000-0005-0000-0000-0000C1C50000}"/>
    <cellStyle name="Normal 8 4 3 5 2 2" xfId="47386" xr:uid="{00000000-0005-0000-0000-0000C2C50000}"/>
    <cellStyle name="Normal 8 4 3 5 2 3" xfId="47387" xr:uid="{00000000-0005-0000-0000-0000C3C50000}"/>
    <cellStyle name="Normal 8 4 3 5 2 4" xfId="47388" xr:uid="{00000000-0005-0000-0000-0000C4C50000}"/>
    <cellStyle name="Normal 8 4 3 5 2 5" xfId="47389" xr:uid="{00000000-0005-0000-0000-0000C5C50000}"/>
    <cellStyle name="Normal 8 4 3 5 2 6" xfId="47390" xr:uid="{00000000-0005-0000-0000-0000C6C50000}"/>
    <cellStyle name="Normal 8 4 3 5 2 7" xfId="47391" xr:uid="{00000000-0005-0000-0000-0000C7C50000}"/>
    <cellStyle name="Normal 8 4 3 5 3" xfId="47392" xr:uid="{00000000-0005-0000-0000-0000C8C50000}"/>
    <cellStyle name="Normal 8 4 3 5 4" xfId="47393" xr:uid="{00000000-0005-0000-0000-0000C9C50000}"/>
    <cellStyle name="Normal 8 4 3 5 5" xfId="47394" xr:uid="{00000000-0005-0000-0000-0000CAC50000}"/>
    <cellStyle name="Normal 8 4 3 5 6" xfId="47395" xr:uid="{00000000-0005-0000-0000-0000CBC50000}"/>
    <cellStyle name="Normal 8 4 3 5 7" xfId="47396" xr:uid="{00000000-0005-0000-0000-0000CCC50000}"/>
    <cellStyle name="Normal 8 4 3 5 8" xfId="47397" xr:uid="{00000000-0005-0000-0000-0000CDC50000}"/>
    <cellStyle name="Normal 8 4 3 6" xfId="47398" xr:uid="{00000000-0005-0000-0000-0000CEC50000}"/>
    <cellStyle name="Normal 8 4 3 6 2" xfId="47399" xr:uid="{00000000-0005-0000-0000-0000CFC50000}"/>
    <cellStyle name="Normal 8 4 3 6 3" xfId="47400" xr:uid="{00000000-0005-0000-0000-0000D0C50000}"/>
    <cellStyle name="Normal 8 4 3 6 4" xfId="47401" xr:uid="{00000000-0005-0000-0000-0000D1C50000}"/>
    <cellStyle name="Normal 8 4 3 6 5" xfId="47402" xr:uid="{00000000-0005-0000-0000-0000D2C50000}"/>
    <cellStyle name="Normal 8 4 3 6 6" xfId="47403" xr:uid="{00000000-0005-0000-0000-0000D3C50000}"/>
    <cellStyle name="Normal 8 4 3 6 7" xfId="47404" xr:uid="{00000000-0005-0000-0000-0000D4C50000}"/>
    <cellStyle name="Normal 8 4 3 7" xfId="47405" xr:uid="{00000000-0005-0000-0000-0000D5C50000}"/>
    <cellStyle name="Normal 8 4 3 8" xfId="47406" xr:uid="{00000000-0005-0000-0000-0000D6C50000}"/>
    <cellStyle name="Normal 8 4 3 9" xfId="47407" xr:uid="{00000000-0005-0000-0000-0000D7C50000}"/>
    <cellStyle name="Normal 8 4 4" xfId="47408" xr:uid="{00000000-0005-0000-0000-0000D8C50000}"/>
    <cellStyle name="Normal 8 4 4 10" xfId="47409" xr:uid="{00000000-0005-0000-0000-0000D9C50000}"/>
    <cellStyle name="Normal 8 4 4 11" xfId="47410" xr:uid="{00000000-0005-0000-0000-0000DAC50000}"/>
    <cellStyle name="Normal 8 4 4 2" xfId="47411" xr:uid="{00000000-0005-0000-0000-0000DBC50000}"/>
    <cellStyle name="Normal 8 4 4 2 10" xfId="47412" xr:uid="{00000000-0005-0000-0000-0000DCC50000}"/>
    <cellStyle name="Normal 8 4 4 2 2" xfId="47413" xr:uid="{00000000-0005-0000-0000-0000DDC50000}"/>
    <cellStyle name="Normal 8 4 4 2 2 2" xfId="47414" xr:uid="{00000000-0005-0000-0000-0000DEC50000}"/>
    <cellStyle name="Normal 8 4 4 2 2 2 2" xfId="47415" xr:uid="{00000000-0005-0000-0000-0000DFC50000}"/>
    <cellStyle name="Normal 8 4 4 2 2 2 3" xfId="47416" xr:uid="{00000000-0005-0000-0000-0000E0C50000}"/>
    <cellStyle name="Normal 8 4 4 2 2 2 4" xfId="47417" xr:uid="{00000000-0005-0000-0000-0000E1C50000}"/>
    <cellStyle name="Normal 8 4 4 2 2 2 5" xfId="47418" xr:uid="{00000000-0005-0000-0000-0000E2C50000}"/>
    <cellStyle name="Normal 8 4 4 2 2 2 6" xfId="47419" xr:uid="{00000000-0005-0000-0000-0000E3C50000}"/>
    <cellStyle name="Normal 8 4 4 2 2 2 7" xfId="47420" xr:uid="{00000000-0005-0000-0000-0000E4C50000}"/>
    <cellStyle name="Normal 8 4 4 2 2 3" xfId="47421" xr:uid="{00000000-0005-0000-0000-0000E5C50000}"/>
    <cellStyle name="Normal 8 4 4 2 2 4" xfId="47422" xr:uid="{00000000-0005-0000-0000-0000E6C50000}"/>
    <cellStyle name="Normal 8 4 4 2 2 5" xfId="47423" xr:uid="{00000000-0005-0000-0000-0000E7C50000}"/>
    <cellStyle name="Normal 8 4 4 2 2 6" xfId="47424" xr:uid="{00000000-0005-0000-0000-0000E8C50000}"/>
    <cellStyle name="Normal 8 4 4 2 2 7" xfId="47425" xr:uid="{00000000-0005-0000-0000-0000E9C50000}"/>
    <cellStyle name="Normal 8 4 4 2 2 8" xfId="47426" xr:uid="{00000000-0005-0000-0000-0000EAC50000}"/>
    <cellStyle name="Normal 8 4 4 2 3" xfId="47427" xr:uid="{00000000-0005-0000-0000-0000EBC50000}"/>
    <cellStyle name="Normal 8 4 4 2 3 2" xfId="47428" xr:uid="{00000000-0005-0000-0000-0000ECC50000}"/>
    <cellStyle name="Normal 8 4 4 2 3 2 2" xfId="47429" xr:uid="{00000000-0005-0000-0000-0000EDC50000}"/>
    <cellStyle name="Normal 8 4 4 2 3 2 3" xfId="47430" xr:uid="{00000000-0005-0000-0000-0000EEC50000}"/>
    <cellStyle name="Normal 8 4 4 2 3 2 4" xfId="47431" xr:uid="{00000000-0005-0000-0000-0000EFC50000}"/>
    <cellStyle name="Normal 8 4 4 2 3 2 5" xfId="47432" xr:uid="{00000000-0005-0000-0000-0000F0C50000}"/>
    <cellStyle name="Normal 8 4 4 2 3 2 6" xfId="47433" xr:uid="{00000000-0005-0000-0000-0000F1C50000}"/>
    <cellStyle name="Normal 8 4 4 2 3 2 7" xfId="47434" xr:uid="{00000000-0005-0000-0000-0000F2C50000}"/>
    <cellStyle name="Normal 8 4 4 2 3 3" xfId="47435" xr:uid="{00000000-0005-0000-0000-0000F3C50000}"/>
    <cellStyle name="Normal 8 4 4 2 3 4" xfId="47436" xr:uid="{00000000-0005-0000-0000-0000F4C50000}"/>
    <cellStyle name="Normal 8 4 4 2 3 5" xfId="47437" xr:uid="{00000000-0005-0000-0000-0000F5C50000}"/>
    <cellStyle name="Normal 8 4 4 2 3 6" xfId="47438" xr:uid="{00000000-0005-0000-0000-0000F6C50000}"/>
    <cellStyle name="Normal 8 4 4 2 3 7" xfId="47439" xr:uid="{00000000-0005-0000-0000-0000F7C50000}"/>
    <cellStyle name="Normal 8 4 4 2 3 8" xfId="47440" xr:uid="{00000000-0005-0000-0000-0000F8C50000}"/>
    <cellStyle name="Normal 8 4 4 2 4" xfId="47441" xr:uid="{00000000-0005-0000-0000-0000F9C50000}"/>
    <cellStyle name="Normal 8 4 4 2 4 2" xfId="47442" xr:uid="{00000000-0005-0000-0000-0000FAC50000}"/>
    <cellStyle name="Normal 8 4 4 2 4 3" xfId="47443" xr:uid="{00000000-0005-0000-0000-0000FBC50000}"/>
    <cellStyle name="Normal 8 4 4 2 4 4" xfId="47444" xr:uid="{00000000-0005-0000-0000-0000FCC50000}"/>
    <cellStyle name="Normal 8 4 4 2 4 5" xfId="47445" xr:uid="{00000000-0005-0000-0000-0000FDC50000}"/>
    <cellStyle name="Normal 8 4 4 2 4 6" xfId="47446" xr:uid="{00000000-0005-0000-0000-0000FEC50000}"/>
    <cellStyle name="Normal 8 4 4 2 4 7" xfId="47447" xr:uid="{00000000-0005-0000-0000-0000FFC50000}"/>
    <cellStyle name="Normal 8 4 4 2 5" xfId="47448" xr:uid="{00000000-0005-0000-0000-000000C60000}"/>
    <cellStyle name="Normal 8 4 4 2 6" xfId="47449" xr:uid="{00000000-0005-0000-0000-000001C60000}"/>
    <cellStyle name="Normal 8 4 4 2 7" xfId="47450" xr:uid="{00000000-0005-0000-0000-000002C60000}"/>
    <cellStyle name="Normal 8 4 4 2 8" xfId="47451" xr:uid="{00000000-0005-0000-0000-000003C60000}"/>
    <cellStyle name="Normal 8 4 4 2 9" xfId="47452" xr:uid="{00000000-0005-0000-0000-000004C60000}"/>
    <cellStyle name="Normal 8 4 4 3" xfId="47453" xr:uid="{00000000-0005-0000-0000-000005C60000}"/>
    <cellStyle name="Normal 8 4 4 3 2" xfId="47454" xr:uid="{00000000-0005-0000-0000-000006C60000}"/>
    <cellStyle name="Normal 8 4 4 3 2 2" xfId="47455" xr:uid="{00000000-0005-0000-0000-000007C60000}"/>
    <cellStyle name="Normal 8 4 4 3 2 2 2" xfId="47456" xr:uid="{00000000-0005-0000-0000-000008C60000}"/>
    <cellStyle name="Normal 8 4 4 3 2 2 3" xfId="47457" xr:uid="{00000000-0005-0000-0000-000009C60000}"/>
    <cellStyle name="Normal 8 4 4 3 2 2 4" xfId="47458" xr:uid="{00000000-0005-0000-0000-00000AC60000}"/>
    <cellStyle name="Normal 8 4 4 3 2 2 5" xfId="47459" xr:uid="{00000000-0005-0000-0000-00000BC60000}"/>
    <cellStyle name="Normal 8 4 4 3 2 2 6" xfId="47460" xr:uid="{00000000-0005-0000-0000-00000CC60000}"/>
    <cellStyle name="Normal 8 4 4 3 2 2 7" xfId="47461" xr:uid="{00000000-0005-0000-0000-00000DC60000}"/>
    <cellStyle name="Normal 8 4 4 3 2 3" xfId="47462" xr:uid="{00000000-0005-0000-0000-00000EC60000}"/>
    <cellStyle name="Normal 8 4 4 3 2 4" xfId="47463" xr:uid="{00000000-0005-0000-0000-00000FC60000}"/>
    <cellStyle name="Normal 8 4 4 3 2 5" xfId="47464" xr:uid="{00000000-0005-0000-0000-000010C60000}"/>
    <cellStyle name="Normal 8 4 4 3 2 6" xfId="47465" xr:uid="{00000000-0005-0000-0000-000011C60000}"/>
    <cellStyle name="Normal 8 4 4 3 2 7" xfId="47466" xr:uid="{00000000-0005-0000-0000-000012C60000}"/>
    <cellStyle name="Normal 8 4 4 3 2 8" xfId="47467" xr:uid="{00000000-0005-0000-0000-000013C60000}"/>
    <cellStyle name="Normal 8 4 4 3 3" xfId="47468" xr:uid="{00000000-0005-0000-0000-000014C60000}"/>
    <cellStyle name="Normal 8 4 4 3 3 2" xfId="47469" xr:uid="{00000000-0005-0000-0000-000015C60000}"/>
    <cellStyle name="Normal 8 4 4 3 3 3" xfId="47470" xr:uid="{00000000-0005-0000-0000-000016C60000}"/>
    <cellStyle name="Normal 8 4 4 3 3 4" xfId="47471" xr:uid="{00000000-0005-0000-0000-000017C60000}"/>
    <cellStyle name="Normal 8 4 4 3 3 5" xfId="47472" xr:uid="{00000000-0005-0000-0000-000018C60000}"/>
    <cellStyle name="Normal 8 4 4 3 3 6" xfId="47473" xr:uid="{00000000-0005-0000-0000-000019C60000}"/>
    <cellStyle name="Normal 8 4 4 3 3 7" xfId="47474" xr:uid="{00000000-0005-0000-0000-00001AC60000}"/>
    <cellStyle name="Normal 8 4 4 3 4" xfId="47475" xr:uid="{00000000-0005-0000-0000-00001BC60000}"/>
    <cellStyle name="Normal 8 4 4 3 5" xfId="47476" xr:uid="{00000000-0005-0000-0000-00001CC60000}"/>
    <cellStyle name="Normal 8 4 4 3 6" xfId="47477" xr:uid="{00000000-0005-0000-0000-00001DC60000}"/>
    <cellStyle name="Normal 8 4 4 3 7" xfId="47478" xr:uid="{00000000-0005-0000-0000-00001EC60000}"/>
    <cellStyle name="Normal 8 4 4 3 8" xfId="47479" xr:uid="{00000000-0005-0000-0000-00001FC60000}"/>
    <cellStyle name="Normal 8 4 4 3 9" xfId="47480" xr:uid="{00000000-0005-0000-0000-000020C60000}"/>
    <cellStyle name="Normal 8 4 4 4" xfId="47481" xr:uid="{00000000-0005-0000-0000-000021C60000}"/>
    <cellStyle name="Normal 8 4 4 4 2" xfId="47482" xr:uid="{00000000-0005-0000-0000-000022C60000}"/>
    <cellStyle name="Normal 8 4 4 4 2 2" xfId="47483" xr:uid="{00000000-0005-0000-0000-000023C60000}"/>
    <cellStyle name="Normal 8 4 4 4 2 3" xfId="47484" xr:uid="{00000000-0005-0000-0000-000024C60000}"/>
    <cellStyle name="Normal 8 4 4 4 2 4" xfId="47485" xr:uid="{00000000-0005-0000-0000-000025C60000}"/>
    <cellStyle name="Normal 8 4 4 4 2 5" xfId="47486" xr:uid="{00000000-0005-0000-0000-000026C60000}"/>
    <cellStyle name="Normal 8 4 4 4 2 6" xfId="47487" xr:uid="{00000000-0005-0000-0000-000027C60000}"/>
    <cellStyle name="Normal 8 4 4 4 2 7" xfId="47488" xr:uid="{00000000-0005-0000-0000-000028C60000}"/>
    <cellStyle name="Normal 8 4 4 4 3" xfId="47489" xr:uid="{00000000-0005-0000-0000-000029C60000}"/>
    <cellStyle name="Normal 8 4 4 4 4" xfId="47490" xr:uid="{00000000-0005-0000-0000-00002AC60000}"/>
    <cellStyle name="Normal 8 4 4 4 5" xfId="47491" xr:uid="{00000000-0005-0000-0000-00002BC60000}"/>
    <cellStyle name="Normal 8 4 4 4 6" xfId="47492" xr:uid="{00000000-0005-0000-0000-00002CC60000}"/>
    <cellStyle name="Normal 8 4 4 4 7" xfId="47493" xr:uid="{00000000-0005-0000-0000-00002DC60000}"/>
    <cellStyle name="Normal 8 4 4 4 8" xfId="47494" xr:uid="{00000000-0005-0000-0000-00002EC60000}"/>
    <cellStyle name="Normal 8 4 4 5" xfId="47495" xr:uid="{00000000-0005-0000-0000-00002FC60000}"/>
    <cellStyle name="Normal 8 4 4 5 2" xfId="47496" xr:uid="{00000000-0005-0000-0000-000030C60000}"/>
    <cellStyle name="Normal 8 4 4 5 3" xfId="47497" xr:uid="{00000000-0005-0000-0000-000031C60000}"/>
    <cellStyle name="Normal 8 4 4 5 4" xfId="47498" xr:uid="{00000000-0005-0000-0000-000032C60000}"/>
    <cellStyle name="Normal 8 4 4 5 5" xfId="47499" xr:uid="{00000000-0005-0000-0000-000033C60000}"/>
    <cellStyle name="Normal 8 4 4 5 6" xfId="47500" xr:uid="{00000000-0005-0000-0000-000034C60000}"/>
    <cellStyle name="Normal 8 4 4 5 7" xfId="47501" xr:uid="{00000000-0005-0000-0000-000035C60000}"/>
    <cellStyle name="Normal 8 4 4 6" xfId="47502" xr:uid="{00000000-0005-0000-0000-000036C60000}"/>
    <cellStyle name="Normal 8 4 4 7" xfId="47503" xr:uid="{00000000-0005-0000-0000-000037C60000}"/>
    <cellStyle name="Normal 8 4 4 8" xfId="47504" xr:uid="{00000000-0005-0000-0000-000038C60000}"/>
    <cellStyle name="Normal 8 4 4 9" xfId="47505" xr:uid="{00000000-0005-0000-0000-000039C60000}"/>
    <cellStyle name="Normal 8 4 5" xfId="47506" xr:uid="{00000000-0005-0000-0000-00003AC60000}"/>
    <cellStyle name="Normal 8 4 5 10" xfId="47507" xr:uid="{00000000-0005-0000-0000-00003BC60000}"/>
    <cellStyle name="Normal 8 4 5 11" xfId="47508" xr:uid="{00000000-0005-0000-0000-00003CC60000}"/>
    <cellStyle name="Normal 8 4 5 2" xfId="47509" xr:uid="{00000000-0005-0000-0000-00003DC60000}"/>
    <cellStyle name="Normal 8 4 5 2 10" xfId="47510" xr:uid="{00000000-0005-0000-0000-00003EC60000}"/>
    <cellStyle name="Normal 8 4 5 2 2" xfId="47511" xr:uid="{00000000-0005-0000-0000-00003FC60000}"/>
    <cellStyle name="Normal 8 4 5 2 2 2" xfId="47512" xr:uid="{00000000-0005-0000-0000-000040C60000}"/>
    <cellStyle name="Normal 8 4 5 2 2 2 2" xfId="47513" xr:uid="{00000000-0005-0000-0000-000041C60000}"/>
    <cellStyle name="Normal 8 4 5 2 2 2 3" xfId="47514" xr:uid="{00000000-0005-0000-0000-000042C60000}"/>
    <cellStyle name="Normal 8 4 5 2 2 2 4" xfId="47515" xr:uid="{00000000-0005-0000-0000-000043C60000}"/>
    <cellStyle name="Normal 8 4 5 2 2 2 5" xfId="47516" xr:uid="{00000000-0005-0000-0000-000044C60000}"/>
    <cellStyle name="Normal 8 4 5 2 2 2 6" xfId="47517" xr:uid="{00000000-0005-0000-0000-000045C60000}"/>
    <cellStyle name="Normal 8 4 5 2 2 2 7" xfId="47518" xr:uid="{00000000-0005-0000-0000-000046C60000}"/>
    <cellStyle name="Normal 8 4 5 2 2 3" xfId="47519" xr:uid="{00000000-0005-0000-0000-000047C60000}"/>
    <cellStyle name="Normal 8 4 5 2 2 4" xfId="47520" xr:uid="{00000000-0005-0000-0000-000048C60000}"/>
    <cellStyle name="Normal 8 4 5 2 2 5" xfId="47521" xr:uid="{00000000-0005-0000-0000-000049C60000}"/>
    <cellStyle name="Normal 8 4 5 2 2 6" xfId="47522" xr:uid="{00000000-0005-0000-0000-00004AC60000}"/>
    <cellStyle name="Normal 8 4 5 2 2 7" xfId="47523" xr:uid="{00000000-0005-0000-0000-00004BC60000}"/>
    <cellStyle name="Normal 8 4 5 2 2 8" xfId="47524" xr:uid="{00000000-0005-0000-0000-00004CC60000}"/>
    <cellStyle name="Normal 8 4 5 2 3" xfId="47525" xr:uid="{00000000-0005-0000-0000-00004DC60000}"/>
    <cellStyle name="Normal 8 4 5 2 3 2" xfId="47526" xr:uid="{00000000-0005-0000-0000-00004EC60000}"/>
    <cellStyle name="Normal 8 4 5 2 3 2 2" xfId="47527" xr:uid="{00000000-0005-0000-0000-00004FC60000}"/>
    <cellStyle name="Normal 8 4 5 2 3 2 3" xfId="47528" xr:uid="{00000000-0005-0000-0000-000050C60000}"/>
    <cellStyle name="Normal 8 4 5 2 3 2 4" xfId="47529" xr:uid="{00000000-0005-0000-0000-000051C60000}"/>
    <cellStyle name="Normal 8 4 5 2 3 2 5" xfId="47530" xr:uid="{00000000-0005-0000-0000-000052C60000}"/>
    <cellStyle name="Normal 8 4 5 2 3 2 6" xfId="47531" xr:uid="{00000000-0005-0000-0000-000053C60000}"/>
    <cellStyle name="Normal 8 4 5 2 3 2 7" xfId="47532" xr:uid="{00000000-0005-0000-0000-000054C60000}"/>
    <cellStyle name="Normal 8 4 5 2 3 3" xfId="47533" xr:uid="{00000000-0005-0000-0000-000055C60000}"/>
    <cellStyle name="Normal 8 4 5 2 3 4" xfId="47534" xr:uid="{00000000-0005-0000-0000-000056C60000}"/>
    <cellStyle name="Normal 8 4 5 2 3 5" xfId="47535" xr:uid="{00000000-0005-0000-0000-000057C60000}"/>
    <cellStyle name="Normal 8 4 5 2 3 6" xfId="47536" xr:uid="{00000000-0005-0000-0000-000058C60000}"/>
    <cellStyle name="Normal 8 4 5 2 3 7" xfId="47537" xr:uid="{00000000-0005-0000-0000-000059C60000}"/>
    <cellStyle name="Normal 8 4 5 2 3 8" xfId="47538" xr:uid="{00000000-0005-0000-0000-00005AC60000}"/>
    <cellStyle name="Normal 8 4 5 2 4" xfId="47539" xr:uid="{00000000-0005-0000-0000-00005BC60000}"/>
    <cellStyle name="Normal 8 4 5 2 4 2" xfId="47540" xr:uid="{00000000-0005-0000-0000-00005CC60000}"/>
    <cellStyle name="Normal 8 4 5 2 4 3" xfId="47541" xr:uid="{00000000-0005-0000-0000-00005DC60000}"/>
    <cellStyle name="Normal 8 4 5 2 4 4" xfId="47542" xr:uid="{00000000-0005-0000-0000-00005EC60000}"/>
    <cellStyle name="Normal 8 4 5 2 4 5" xfId="47543" xr:uid="{00000000-0005-0000-0000-00005FC60000}"/>
    <cellStyle name="Normal 8 4 5 2 4 6" xfId="47544" xr:uid="{00000000-0005-0000-0000-000060C60000}"/>
    <cellStyle name="Normal 8 4 5 2 4 7" xfId="47545" xr:uid="{00000000-0005-0000-0000-000061C60000}"/>
    <cellStyle name="Normal 8 4 5 2 5" xfId="47546" xr:uid="{00000000-0005-0000-0000-000062C60000}"/>
    <cellStyle name="Normal 8 4 5 2 6" xfId="47547" xr:uid="{00000000-0005-0000-0000-000063C60000}"/>
    <cellStyle name="Normal 8 4 5 2 7" xfId="47548" xr:uid="{00000000-0005-0000-0000-000064C60000}"/>
    <cellStyle name="Normal 8 4 5 2 8" xfId="47549" xr:uid="{00000000-0005-0000-0000-000065C60000}"/>
    <cellStyle name="Normal 8 4 5 2 9" xfId="47550" xr:uid="{00000000-0005-0000-0000-000066C60000}"/>
    <cellStyle name="Normal 8 4 5 3" xfId="47551" xr:uid="{00000000-0005-0000-0000-000067C60000}"/>
    <cellStyle name="Normal 8 4 5 3 2" xfId="47552" xr:uid="{00000000-0005-0000-0000-000068C60000}"/>
    <cellStyle name="Normal 8 4 5 3 2 2" xfId="47553" xr:uid="{00000000-0005-0000-0000-000069C60000}"/>
    <cellStyle name="Normal 8 4 5 3 2 2 2" xfId="47554" xr:uid="{00000000-0005-0000-0000-00006AC60000}"/>
    <cellStyle name="Normal 8 4 5 3 2 2 3" xfId="47555" xr:uid="{00000000-0005-0000-0000-00006BC60000}"/>
    <cellStyle name="Normal 8 4 5 3 2 2 4" xfId="47556" xr:uid="{00000000-0005-0000-0000-00006CC60000}"/>
    <cellStyle name="Normal 8 4 5 3 2 2 5" xfId="47557" xr:uid="{00000000-0005-0000-0000-00006DC60000}"/>
    <cellStyle name="Normal 8 4 5 3 2 2 6" xfId="47558" xr:uid="{00000000-0005-0000-0000-00006EC60000}"/>
    <cellStyle name="Normal 8 4 5 3 2 2 7" xfId="47559" xr:uid="{00000000-0005-0000-0000-00006FC60000}"/>
    <cellStyle name="Normal 8 4 5 3 2 3" xfId="47560" xr:uid="{00000000-0005-0000-0000-000070C60000}"/>
    <cellStyle name="Normal 8 4 5 3 2 4" xfId="47561" xr:uid="{00000000-0005-0000-0000-000071C60000}"/>
    <cellStyle name="Normal 8 4 5 3 2 5" xfId="47562" xr:uid="{00000000-0005-0000-0000-000072C60000}"/>
    <cellStyle name="Normal 8 4 5 3 2 6" xfId="47563" xr:uid="{00000000-0005-0000-0000-000073C60000}"/>
    <cellStyle name="Normal 8 4 5 3 2 7" xfId="47564" xr:uid="{00000000-0005-0000-0000-000074C60000}"/>
    <cellStyle name="Normal 8 4 5 3 2 8" xfId="47565" xr:uid="{00000000-0005-0000-0000-000075C60000}"/>
    <cellStyle name="Normal 8 4 5 3 3" xfId="47566" xr:uid="{00000000-0005-0000-0000-000076C60000}"/>
    <cellStyle name="Normal 8 4 5 3 3 2" xfId="47567" xr:uid="{00000000-0005-0000-0000-000077C60000}"/>
    <cellStyle name="Normal 8 4 5 3 3 3" xfId="47568" xr:uid="{00000000-0005-0000-0000-000078C60000}"/>
    <cellStyle name="Normal 8 4 5 3 3 4" xfId="47569" xr:uid="{00000000-0005-0000-0000-000079C60000}"/>
    <cellStyle name="Normal 8 4 5 3 3 5" xfId="47570" xr:uid="{00000000-0005-0000-0000-00007AC60000}"/>
    <cellStyle name="Normal 8 4 5 3 3 6" xfId="47571" xr:uid="{00000000-0005-0000-0000-00007BC60000}"/>
    <cellStyle name="Normal 8 4 5 3 3 7" xfId="47572" xr:uid="{00000000-0005-0000-0000-00007CC60000}"/>
    <cellStyle name="Normal 8 4 5 3 4" xfId="47573" xr:uid="{00000000-0005-0000-0000-00007DC60000}"/>
    <cellStyle name="Normal 8 4 5 3 5" xfId="47574" xr:uid="{00000000-0005-0000-0000-00007EC60000}"/>
    <cellStyle name="Normal 8 4 5 3 6" xfId="47575" xr:uid="{00000000-0005-0000-0000-00007FC60000}"/>
    <cellStyle name="Normal 8 4 5 3 7" xfId="47576" xr:uid="{00000000-0005-0000-0000-000080C60000}"/>
    <cellStyle name="Normal 8 4 5 3 8" xfId="47577" xr:uid="{00000000-0005-0000-0000-000081C60000}"/>
    <cellStyle name="Normal 8 4 5 3 9" xfId="47578" xr:uid="{00000000-0005-0000-0000-000082C60000}"/>
    <cellStyle name="Normal 8 4 5 4" xfId="47579" xr:uid="{00000000-0005-0000-0000-000083C60000}"/>
    <cellStyle name="Normal 8 4 5 4 2" xfId="47580" xr:uid="{00000000-0005-0000-0000-000084C60000}"/>
    <cellStyle name="Normal 8 4 5 4 2 2" xfId="47581" xr:uid="{00000000-0005-0000-0000-000085C60000}"/>
    <cellStyle name="Normal 8 4 5 4 2 3" xfId="47582" xr:uid="{00000000-0005-0000-0000-000086C60000}"/>
    <cellStyle name="Normal 8 4 5 4 2 4" xfId="47583" xr:uid="{00000000-0005-0000-0000-000087C60000}"/>
    <cellStyle name="Normal 8 4 5 4 2 5" xfId="47584" xr:uid="{00000000-0005-0000-0000-000088C60000}"/>
    <cellStyle name="Normal 8 4 5 4 2 6" xfId="47585" xr:uid="{00000000-0005-0000-0000-000089C60000}"/>
    <cellStyle name="Normal 8 4 5 4 2 7" xfId="47586" xr:uid="{00000000-0005-0000-0000-00008AC60000}"/>
    <cellStyle name="Normal 8 4 5 4 3" xfId="47587" xr:uid="{00000000-0005-0000-0000-00008BC60000}"/>
    <cellStyle name="Normal 8 4 5 4 4" xfId="47588" xr:uid="{00000000-0005-0000-0000-00008CC60000}"/>
    <cellStyle name="Normal 8 4 5 4 5" xfId="47589" xr:uid="{00000000-0005-0000-0000-00008DC60000}"/>
    <cellStyle name="Normal 8 4 5 4 6" xfId="47590" xr:uid="{00000000-0005-0000-0000-00008EC60000}"/>
    <cellStyle name="Normal 8 4 5 4 7" xfId="47591" xr:uid="{00000000-0005-0000-0000-00008FC60000}"/>
    <cellStyle name="Normal 8 4 5 4 8" xfId="47592" xr:uid="{00000000-0005-0000-0000-000090C60000}"/>
    <cellStyle name="Normal 8 4 5 5" xfId="47593" xr:uid="{00000000-0005-0000-0000-000091C60000}"/>
    <cellStyle name="Normal 8 4 5 5 2" xfId="47594" xr:uid="{00000000-0005-0000-0000-000092C60000}"/>
    <cellStyle name="Normal 8 4 5 5 3" xfId="47595" xr:uid="{00000000-0005-0000-0000-000093C60000}"/>
    <cellStyle name="Normal 8 4 5 5 4" xfId="47596" xr:uid="{00000000-0005-0000-0000-000094C60000}"/>
    <cellStyle name="Normal 8 4 5 5 5" xfId="47597" xr:uid="{00000000-0005-0000-0000-000095C60000}"/>
    <cellStyle name="Normal 8 4 5 5 6" xfId="47598" xr:uid="{00000000-0005-0000-0000-000096C60000}"/>
    <cellStyle name="Normal 8 4 5 5 7" xfId="47599" xr:uid="{00000000-0005-0000-0000-000097C60000}"/>
    <cellStyle name="Normal 8 4 5 6" xfId="47600" xr:uid="{00000000-0005-0000-0000-000098C60000}"/>
    <cellStyle name="Normal 8 4 5 7" xfId="47601" xr:uid="{00000000-0005-0000-0000-000099C60000}"/>
    <cellStyle name="Normal 8 4 5 8" xfId="47602" xr:uid="{00000000-0005-0000-0000-00009AC60000}"/>
    <cellStyle name="Normal 8 4 5 9" xfId="47603" xr:uid="{00000000-0005-0000-0000-00009BC60000}"/>
    <cellStyle name="Normal 8 4 6" xfId="47604" xr:uid="{00000000-0005-0000-0000-00009CC60000}"/>
    <cellStyle name="Normal 8 4 6 10" xfId="47605" xr:uid="{00000000-0005-0000-0000-00009DC60000}"/>
    <cellStyle name="Normal 8 4 6 2" xfId="47606" xr:uid="{00000000-0005-0000-0000-00009EC60000}"/>
    <cellStyle name="Normal 8 4 6 2 2" xfId="47607" xr:uid="{00000000-0005-0000-0000-00009FC60000}"/>
    <cellStyle name="Normal 8 4 6 2 2 2" xfId="47608" xr:uid="{00000000-0005-0000-0000-0000A0C60000}"/>
    <cellStyle name="Normal 8 4 6 2 2 2 2" xfId="47609" xr:uid="{00000000-0005-0000-0000-0000A1C60000}"/>
    <cellStyle name="Normal 8 4 6 2 2 2 3" xfId="47610" xr:uid="{00000000-0005-0000-0000-0000A2C60000}"/>
    <cellStyle name="Normal 8 4 6 2 2 2 4" xfId="47611" xr:uid="{00000000-0005-0000-0000-0000A3C60000}"/>
    <cellStyle name="Normal 8 4 6 2 2 2 5" xfId="47612" xr:uid="{00000000-0005-0000-0000-0000A4C60000}"/>
    <cellStyle name="Normal 8 4 6 2 2 2 6" xfId="47613" xr:uid="{00000000-0005-0000-0000-0000A5C60000}"/>
    <cellStyle name="Normal 8 4 6 2 2 2 7" xfId="47614" xr:uid="{00000000-0005-0000-0000-0000A6C60000}"/>
    <cellStyle name="Normal 8 4 6 2 2 3" xfId="47615" xr:uid="{00000000-0005-0000-0000-0000A7C60000}"/>
    <cellStyle name="Normal 8 4 6 2 2 4" xfId="47616" xr:uid="{00000000-0005-0000-0000-0000A8C60000}"/>
    <cellStyle name="Normal 8 4 6 2 2 5" xfId="47617" xr:uid="{00000000-0005-0000-0000-0000A9C60000}"/>
    <cellStyle name="Normal 8 4 6 2 2 6" xfId="47618" xr:uid="{00000000-0005-0000-0000-0000AAC60000}"/>
    <cellStyle name="Normal 8 4 6 2 2 7" xfId="47619" xr:uid="{00000000-0005-0000-0000-0000ABC60000}"/>
    <cellStyle name="Normal 8 4 6 2 2 8" xfId="47620" xr:uid="{00000000-0005-0000-0000-0000ACC60000}"/>
    <cellStyle name="Normal 8 4 6 2 3" xfId="47621" xr:uid="{00000000-0005-0000-0000-0000ADC60000}"/>
    <cellStyle name="Normal 8 4 6 2 3 2" xfId="47622" xr:uid="{00000000-0005-0000-0000-0000AEC60000}"/>
    <cellStyle name="Normal 8 4 6 2 3 3" xfId="47623" xr:uid="{00000000-0005-0000-0000-0000AFC60000}"/>
    <cellStyle name="Normal 8 4 6 2 3 4" xfId="47624" xr:uid="{00000000-0005-0000-0000-0000B0C60000}"/>
    <cellStyle name="Normal 8 4 6 2 3 5" xfId="47625" xr:uid="{00000000-0005-0000-0000-0000B1C60000}"/>
    <cellStyle name="Normal 8 4 6 2 3 6" xfId="47626" xr:uid="{00000000-0005-0000-0000-0000B2C60000}"/>
    <cellStyle name="Normal 8 4 6 2 3 7" xfId="47627" xr:uid="{00000000-0005-0000-0000-0000B3C60000}"/>
    <cellStyle name="Normal 8 4 6 2 4" xfId="47628" xr:uid="{00000000-0005-0000-0000-0000B4C60000}"/>
    <cellStyle name="Normal 8 4 6 2 5" xfId="47629" xr:uid="{00000000-0005-0000-0000-0000B5C60000}"/>
    <cellStyle name="Normal 8 4 6 2 6" xfId="47630" xr:uid="{00000000-0005-0000-0000-0000B6C60000}"/>
    <cellStyle name="Normal 8 4 6 2 7" xfId="47631" xr:uid="{00000000-0005-0000-0000-0000B7C60000}"/>
    <cellStyle name="Normal 8 4 6 2 8" xfId="47632" xr:uid="{00000000-0005-0000-0000-0000B8C60000}"/>
    <cellStyle name="Normal 8 4 6 2 9" xfId="47633" xr:uid="{00000000-0005-0000-0000-0000B9C60000}"/>
    <cellStyle name="Normal 8 4 6 3" xfId="47634" xr:uid="{00000000-0005-0000-0000-0000BAC60000}"/>
    <cellStyle name="Normal 8 4 6 3 2" xfId="47635" xr:uid="{00000000-0005-0000-0000-0000BBC60000}"/>
    <cellStyle name="Normal 8 4 6 3 2 2" xfId="47636" xr:uid="{00000000-0005-0000-0000-0000BCC60000}"/>
    <cellStyle name="Normal 8 4 6 3 2 3" xfId="47637" xr:uid="{00000000-0005-0000-0000-0000BDC60000}"/>
    <cellStyle name="Normal 8 4 6 3 2 4" xfId="47638" xr:uid="{00000000-0005-0000-0000-0000BEC60000}"/>
    <cellStyle name="Normal 8 4 6 3 2 5" xfId="47639" xr:uid="{00000000-0005-0000-0000-0000BFC60000}"/>
    <cellStyle name="Normal 8 4 6 3 2 6" xfId="47640" xr:uid="{00000000-0005-0000-0000-0000C0C60000}"/>
    <cellStyle name="Normal 8 4 6 3 2 7" xfId="47641" xr:uid="{00000000-0005-0000-0000-0000C1C60000}"/>
    <cellStyle name="Normal 8 4 6 3 3" xfId="47642" xr:uid="{00000000-0005-0000-0000-0000C2C60000}"/>
    <cellStyle name="Normal 8 4 6 3 4" xfId="47643" xr:uid="{00000000-0005-0000-0000-0000C3C60000}"/>
    <cellStyle name="Normal 8 4 6 3 5" xfId="47644" xr:uid="{00000000-0005-0000-0000-0000C4C60000}"/>
    <cellStyle name="Normal 8 4 6 3 6" xfId="47645" xr:uid="{00000000-0005-0000-0000-0000C5C60000}"/>
    <cellStyle name="Normal 8 4 6 3 7" xfId="47646" xr:uid="{00000000-0005-0000-0000-0000C6C60000}"/>
    <cellStyle name="Normal 8 4 6 3 8" xfId="47647" xr:uid="{00000000-0005-0000-0000-0000C7C60000}"/>
    <cellStyle name="Normal 8 4 6 4" xfId="47648" xr:uid="{00000000-0005-0000-0000-0000C8C60000}"/>
    <cellStyle name="Normal 8 4 6 4 2" xfId="47649" xr:uid="{00000000-0005-0000-0000-0000C9C60000}"/>
    <cellStyle name="Normal 8 4 6 4 3" xfId="47650" xr:uid="{00000000-0005-0000-0000-0000CAC60000}"/>
    <cellStyle name="Normal 8 4 6 4 4" xfId="47651" xr:uid="{00000000-0005-0000-0000-0000CBC60000}"/>
    <cellStyle name="Normal 8 4 6 4 5" xfId="47652" xr:uid="{00000000-0005-0000-0000-0000CCC60000}"/>
    <cellStyle name="Normal 8 4 6 4 6" xfId="47653" xr:uid="{00000000-0005-0000-0000-0000CDC60000}"/>
    <cellStyle name="Normal 8 4 6 4 7" xfId="47654" xr:uid="{00000000-0005-0000-0000-0000CEC60000}"/>
    <cellStyle name="Normal 8 4 6 5" xfId="47655" xr:uid="{00000000-0005-0000-0000-0000CFC60000}"/>
    <cellStyle name="Normal 8 4 6 6" xfId="47656" xr:uid="{00000000-0005-0000-0000-0000D0C60000}"/>
    <cellStyle name="Normal 8 4 6 7" xfId="47657" xr:uid="{00000000-0005-0000-0000-0000D1C60000}"/>
    <cellStyle name="Normal 8 4 6 8" xfId="47658" xr:uid="{00000000-0005-0000-0000-0000D2C60000}"/>
    <cellStyle name="Normal 8 4 6 9" xfId="47659" xr:uid="{00000000-0005-0000-0000-0000D3C60000}"/>
    <cellStyle name="Normal 8 4 7" xfId="47660" xr:uid="{00000000-0005-0000-0000-0000D4C60000}"/>
    <cellStyle name="Normal 8 4 7 2" xfId="47661" xr:uid="{00000000-0005-0000-0000-0000D5C60000}"/>
    <cellStyle name="Normal 8 4 7 2 2" xfId="47662" xr:uid="{00000000-0005-0000-0000-0000D6C60000}"/>
    <cellStyle name="Normal 8 4 7 2 2 2" xfId="47663" xr:uid="{00000000-0005-0000-0000-0000D7C60000}"/>
    <cellStyle name="Normal 8 4 7 2 2 3" xfId="47664" xr:uid="{00000000-0005-0000-0000-0000D8C60000}"/>
    <cellStyle name="Normal 8 4 7 2 2 4" xfId="47665" xr:uid="{00000000-0005-0000-0000-0000D9C60000}"/>
    <cellStyle name="Normal 8 4 7 2 2 5" xfId="47666" xr:uid="{00000000-0005-0000-0000-0000DAC60000}"/>
    <cellStyle name="Normal 8 4 7 2 2 6" xfId="47667" xr:uid="{00000000-0005-0000-0000-0000DBC60000}"/>
    <cellStyle name="Normal 8 4 7 2 2 7" xfId="47668" xr:uid="{00000000-0005-0000-0000-0000DCC60000}"/>
    <cellStyle name="Normal 8 4 7 2 3" xfId="47669" xr:uid="{00000000-0005-0000-0000-0000DDC60000}"/>
    <cellStyle name="Normal 8 4 7 2 4" xfId="47670" xr:uid="{00000000-0005-0000-0000-0000DEC60000}"/>
    <cellStyle name="Normal 8 4 7 2 5" xfId="47671" xr:uid="{00000000-0005-0000-0000-0000DFC60000}"/>
    <cellStyle name="Normal 8 4 7 2 6" xfId="47672" xr:uid="{00000000-0005-0000-0000-0000E0C60000}"/>
    <cellStyle name="Normal 8 4 7 2 7" xfId="47673" xr:uid="{00000000-0005-0000-0000-0000E1C60000}"/>
    <cellStyle name="Normal 8 4 7 2 8" xfId="47674" xr:uid="{00000000-0005-0000-0000-0000E2C60000}"/>
    <cellStyle name="Normal 8 4 7 3" xfId="47675" xr:uid="{00000000-0005-0000-0000-0000E3C60000}"/>
    <cellStyle name="Normal 8 4 7 3 2" xfId="47676" xr:uid="{00000000-0005-0000-0000-0000E4C60000}"/>
    <cellStyle name="Normal 8 4 7 3 3" xfId="47677" xr:uid="{00000000-0005-0000-0000-0000E5C60000}"/>
    <cellStyle name="Normal 8 4 7 3 4" xfId="47678" xr:uid="{00000000-0005-0000-0000-0000E6C60000}"/>
    <cellStyle name="Normal 8 4 7 3 5" xfId="47679" xr:uid="{00000000-0005-0000-0000-0000E7C60000}"/>
    <cellStyle name="Normal 8 4 7 3 6" xfId="47680" xr:uid="{00000000-0005-0000-0000-0000E8C60000}"/>
    <cellStyle name="Normal 8 4 7 3 7" xfId="47681" xr:uid="{00000000-0005-0000-0000-0000E9C60000}"/>
    <cellStyle name="Normal 8 4 7 4" xfId="47682" xr:uid="{00000000-0005-0000-0000-0000EAC60000}"/>
    <cellStyle name="Normal 8 4 7 5" xfId="47683" xr:uid="{00000000-0005-0000-0000-0000EBC60000}"/>
    <cellStyle name="Normal 8 4 7 6" xfId="47684" xr:uid="{00000000-0005-0000-0000-0000ECC60000}"/>
    <cellStyle name="Normal 8 4 7 7" xfId="47685" xr:uid="{00000000-0005-0000-0000-0000EDC60000}"/>
    <cellStyle name="Normal 8 4 7 8" xfId="47686" xr:uid="{00000000-0005-0000-0000-0000EEC60000}"/>
    <cellStyle name="Normal 8 4 7 9" xfId="47687" xr:uid="{00000000-0005-0000-0000-0000EFC60000}"/>
    <cellStyle name="Normal 8 4 8" xfId="47688" xr:uid="{00000000-0005-0000-0000-0000F0C60000}"/>
    <cellStyle name="Normal 8 4 8 2" xfId="47689" xr:uid="{00000000-0005-0000-0000-0000F1C60000}"/>
    <cellStyle name="Normal 8 4 8 2 2" xfId="47690" xr:uid="{00000000-0005-0000-0000-0000F2C60000}"/>
    <cellStyle name="Normal 8 4 8 2 3" xfId="47691" xr:uid="{00000000-0005-0000-0000-0000F3C60000}"/>
    <cellStyle name="Normal 8 4 8 2 4" xfId="47692" xr:uid="{00000000-0005-0000-0000-0000F4C60000}"/>
    <cellStyle name="Normal 8 4 8 2 5" xfId="47693" xr:uid="{00000000-0005-0000-0000-0000F5C60000}"/>
    <cellStyle name="Normal 8 4 8 2 6" xfId="47694" xr:uid="{00000000-0005-0000-0000-0000F6C60000}"/>
    <cellStyle name="Normal 8 4 8 2 7" xfId="47695" xr:uid="{00000000-0005-0000-0000-0000F7C60000}"/>
    <cellStyle name="Normal 8 4 8 3" xfId="47696" xr:uid="{00000000-0005-0000-0000-0000F8C60000}"/>
    <cellStyle name="Normal 8 4 8 4" xfId="47697" xr:uid="{00000000-0005-0000-0000-0000F9C60000}"/>
    <cellStyle name="Normal 8 4 8 5" xfId="47698" xr:uid="{00000000-0005-0000-0000-0000FAC60000}"/>
    <cellStyle name="Normal 8 4 8 6" xfId="47699" xr:uid="{00000000-0005-0000-0000-0000FBC60000}"/>
    <cellStyle name="Normal 8 4 8 7" xfId="47700" xr:uid="{00000000-0005-0000-0000-0000FCC60000}"/>
    <cellStyle name="Normal 8 4 8 8" xfId="47701" xr:uid="{00000000-0005-0000-0000-0000FDC60000}"/>
    <cellStyle name="Normal 8 4 9" xfId="47702" xr:uid="{00000000-0005-0000-0000-0000FEC60000}"/>
    <cellStyle name="Normal 8 4 9 2" xfId="47703" xr:uid="{00000000-0005-0000-0000-0000FFC60000}"/>
    <cellStyle name="Normal 8 4 9 3" xfId="47704" xr:uid="{00000000-0005-0000-0000-000000C70000}"/>
    <cellStyle name="Normal 8 4 9 4" xfId="47705" xr:uid="{00000000-0005-0000-0000-000001C70000}"/>
    <cellStyle name="Normal 8 4 9 5" xfId="47706" xr:uid="{00000000-0005-0000-0000-000002C70000}"/>
    <cellStyle name="Normal 8 4 9 6" xfId="47707" xr:uid="{00000000-0005-0000-0000-000003C70000}"/>
    <cellStyle name="Normal 8 4 9 7" xfId="47708" xr:uid="{00000000-0005-0000-0000-000004C70000}"/>
    <cellStyle name="Normal 8 5" xfId="47709" xr:uid="{00000000-0005-0000-0000-000005C70000}"/>
    <cellStyle name="Normal 8 5 10" xfId="47710" xr:uid="{00000000-0005-0000-0000-000006C70000}"/>
    <cellStyle name="Normal 8 5 11" xfId="47711" xr:uid="{00000000-0005-0000-0000-000007C70000}"/>
    <cellStyle name="Normal 8 5 12" xfId="47712" xr:uid="{00000000-0005-0000-0000-000008C70000}"/>
    <cellStyle name="Normal 8 5 13" xfId="47713" xr:uid="{00000000-0005-0000-0000-000009C70000}"/>
    <cellStyle name="Normal 8 5 14" xfId="47714" xr:uid="{00000000-0005-0000-0000-00000AC70000}"/>
    <cellStyle name="Normal 8 5 15" xfId="47715" xr:uid="{00000000-0005-0000-0000-00000BC70000}"/>
    <cellStyle name="Normal 8 5 16" xfId="47716" xr:uid="{00000000-0005-0000-0000-00000CC70000}"/>
    <cellStyle name="Normal 8 5 17" xfId="58407" xr:uid="{00000000-0005-0000-0000-00000DC70000}"/>
    <cellStyle name="Normal 8 5 2" xfId="47717" xr:uid="{00000000-0005-0000-0000-00000EC70000}"/>
    <cellStyle name="Normal 8 5 2 10" xfId="47718" xr:uid="{00000000-0005-0000-0000-00000FC70000}"/>
    <cellStyle name="Normal 8 5 2 11" xfId="47719" xr:uid="{00000000-0005-0000-0000-000010C70000}"/>
    <cellStyle name="Normal 8 5 2 12" xfId="47720" xr:uid="{00000000-0005-0000-0000-000011C70000}"/>
    <cellStyle name="Normal 8 5 2 2" xfId="47721" xr:uid="{00000000-0005-0000-0000-000012C70000}"/>
    <cellStyle name="Normal 8 5 2 2 10" xfId="47722" xr:uid="{00000000-0005-0000-0000-000013C70000}"/>
    <cellStyle name="Normal 8 5 2 2 11" xfId="47723" xr:uid="{00000000-0005-0000-0000-000014C70000}"/>
    <cellStyle name="Normal 8 5 2 2 2" xfId="47724" xr:uid="{00000000-0005-0000-0000-000015C70000}"/>
    <cellStyle name="Normal 8 5 2 2 2 10" xfId="47725" xr:uid="{00000000-0005-0000-0000-000016C70000}"/>
    <cellStyle name="Normal 8 5 2 2 2 2" xfId="47726" xr:uid="{00000000-0005-0000-0000-000017C70000}"/>
    <cellStyle name="Normal 8 5 2 2 2 2 2" xfId="47727" xr:uid="{00000000-0005-0000-0000-000018C70000}"/>
    <cellStyle name="Normal 8 5 2 2 2 2 2 2" xfId="47728" xr:uid="{00000000-0005-0000-0000-000019C70000}"/>
    <cellStyle name="Normal 8 5 2 2 2 2 2 3" xfId="47729" xr:uid="{00000000-0005-0000-0000-00001AC70000}"/>
    <cellStyle name="Normal 8 5 2 2 2 2 2 4" xfId="47730" xr:uid="{00000000-0005-0000-0000-00001BC70000}"/>
    <cellStyle name="Normal 8 5 2 2 2 2 2 5" xfId="47731" xr:uid="{00000000-0005-0000-0000-00001CC70000}"/>
    <cellStyle name="Normal 8 5 2 2 2 2 2 6" xfId="47732" xr:uid="{00000000-0005-0000-0000-00001DC70000}"/>
    <cellStyle name="Normal 8 5 2 2 2 2 2 7" xfId="47733" xr:uid="{00000000-0005-0000-0000-00001EC70000}"/>
    <cellStyle name="Normal 8 5 2 2 2 2 3" xfId="47734" xr:uid="{00000000-0005-0000-0000-00001FC70000}"/>
    <cellStyle name="Normal 8 5 2 2 2 2 4" xfId="47735" xr:uid="{00000000-0005-0000-0000-000020C70000}"/>
    <cellStyle name="Normal 8 5 2 2 2 2 5" xfId="47736" xr:uid="{00000000-0005-0000-0000-000021C70000}"/>
    <cellStyle name="Normal 8 5 2 2 2 2 6" xfId="47737" xr:uid="{00000000-0005-0000-0000-000022C70000}"/>
    <cellStyle name="Normal 8 5 2 2 2 2 7" xfId="47738" xr:uid="{00000000-0005-0000-0000-000023C70000}"/>
    <cellStyle name="Normal 8 5 2 2 2 2 8" xfId="47739" xr:uid="{00000000-0005-0000-0000-000024C70000}"/>
    <cellStyle name="Normal 8 5 2 2 2 3" xfId="47740" xr:uid="{00000000-0005-0000-0000-000025C70000}"/>
    <cellStyle name="Normal 8 5 2 2 2 3 2" xfId="47741" xr:uid="{00000000-0005-0000-0000-000026C70000}"/>
    <cellStyle name="Normal 8 5 2 2 2 3 2 2" xfId="47742" xr:uid="{00000000-0005-0000-0000-000027C70000}"/>
    <cellStyle name="Normal 8 5 2 2 2 3 2 3" xfId="47743" xr:uid="{00000000-0005-0000-0000-000028C70000}"/>
    <cellStyle name="Normal 8 5 2 2 2 3 2 4" xfId="47744" xr:uid="{00000000-0005-0000-0000-000029C70000}"/>
    <cellStyle name="Normal 8 5 2 2 2 3 2 5" xfId="47745" xr:uid="{00000000-0005-0000-0000-00002AC70000}"/>
    <cellStyle name="Normal 8 5 2 2 2 3 2 6" xfId="47746" xr:uid="{00000000-0005-0000-0000-00002BC70000}"/>
    <cellStyle name="Normal 8 5 2 2 2 3 2 7" xfId="47747" xr:uid="{00000000-0005-0000-0000-00002CC70000}"/>
    <cellStyle name="Normal 8 5 2 2 2 3 3" xfId="47748" xr:uid="{00000000-0005-0000-0000-00002DC70000}"/>
    <cellStyle name="Normal 8 5 2 2 2 3 4" xfId="47749" xr:uid="{00000000-0005-0000-0000-00002EC70000}"/>
    <cellStyle name="Normal 8 5 2 2 2 3 5" xfId="47750" xr:uid="{00000000-0005-0000-0000-00002FC70000}"/>
    <cellStyle name="Normal 8 5 2 2 2 3 6" xfId="47751" xr:uid="{00000000-0005-0000-0000-000030C70000}"/>
    <cellStyle name="Normal 8 5 2 2 2 3 7" xfId="47752" xr:uid="{00000000-0005-0000-0000-000031C70000}"/>
    <cellStyle name="Normal 8 5 2 2 2 3 8" xfId="47753" xr:uid="{00000000-0005-0000-0000-000032C70000}"/>
    <cellStyle name="Normal 8 5 2 2 2 4" xfId="47754" xr:uid="{00000000-0005-0000-0000-000033C70000}"/>
    <cellStyle name="Normal 8 5 2 2 2 4 2" xfId="47755" xr:uid="{00000000-0005-0000-0000-000034C70000}"/>
    <cellStyle name="Normal 8 5 2 2 2 4 3" xfId="47756" xr:uid="{00000000-0005-0000-0000-000035C70000}"/>
    <cellStyle name="Normal 8 5 2 2 2 4 4" xfId="47757" xr:uid="{00000000-0005-0000-0000-000036C70000}"/>
    <cellStyle name="Normal 8 5 2 2 2 4 5" xfId="47758" xr:uid="{00000000-0005-0000-0000-000037C70000}"/>
    <cellStyle name="Normal 8 5 2 2 2 4 6" xfId="47759" xr:uid="{00000000-0005-0000-0000-000038C70000}"/>
    <cellStyle name="Normal 8 5 2 2 2 4 7" xfId="47760" xr:uid="{00000000-0005-0000-0000-000039C70000}"/>
    <cellStyle name="Normal 8 5 2 2 2 5" xfId="47761" xr:uid="{00000000-0005-0000-0000-00003AC70000}"/>
    <cellStyle name="Normal 8 5 2 2 2 6" xfId="47762" xr:uid="{00000000-0005-0000-0000-00003BC70000}"/>
    <cellStyle name="Normal 8 5 2 2 2 7" xfId="47763" xr:uid="{00000000-0005-0000-0000-00003CC70000}"/>
    <cellStyle name="Normal 8 5 2 2 2 8" xfId="47764" xr:uid="{00000000-0005-0000-0000-00003DC70000}"/>
    <cellStyle name="Normal 8 5 2 2 2 9" xfId="47765" xr:uid="{00000000-0005-0000-0000-00003EC70000}"/>
    <cellStyle name="Normal 8 5 2 2 3" xfId="47766" xr:uid="{00000000-0005-0000-0000-00003FC70000}"/>
    <cellStyle name="Normal 8 5 2 2 3 2" xfId="47767" xr:uid="{00000000-0005-0000-0000-000040C70000}"/>
    <cellStyle name="Normal 8 5 2 2 3 2 2" xfId="47768" xr:uid="{00000000-0005-0000-0000-000041C70000}"/>
    <cellStyle name="Normal 8 5 2 2 3 2 2 2" xfId="47769" xr:uid="{00000000-0005-0000-0000-000042C70000}"/>
    <cellStyle name="Normal 8 5 2 2 3 2 2 3" xfId="47770" xr:uid="{00000000-0005-0000-0000-000043C70000}"/>
    <cellStyle name="Normal 8 5 2 2 3 2 2 4" xfId="47771" xr:uid="{00000000-0005-0000-0000-000044C70000}"/>
    <cellStyle name="Normal 8 5 2 2 3 2 2 5" xfId="47772" xr:uid="{00000000-0005-0000-0000-000045C70000}"/>
    <cellStyle name="Normal 8 5 2 2 3 2 2 6" xfId="47773" xr:uid="{00000000-0005-0000-0000-000046C70000}"/>
    <cellStyle name="Normal 8 5 2 2 3 2 2 7" xfId="47774" xr:uid="{00000000-0005-0000-0000-000047C70000}"/>
    <cellStyle name="Normal 8 5 2 2 3 2 3" xfId="47775" xr:uid="{00000000-0005-0000-0000-000048C70000}"/>
    <cellStyle name="Normal 8 5 2 2 3 2 4" xfId="47776" xr:uid="{00000000-0005-0000-0000-000049C70000}"/>
    <cellStyle name="Normal 8 5 2 2 3 2 5" xfId="47777" xr:uid="{00000000-0005-0000-0000-00004AC70000}"/>
    <cellStyle name="Normal 8 5 2 2 3 2 6" xfId="47778" xr:uid="{00000000-0005-0000-0000-00004BC70000}"/>
    <cellStyle name="Normal 8 5 2 2 3 2 7" xfId="47779" xr:uid="{00000000-0005-0000-0000-00004CC70000}"/>
    <cellStyle name="Normal 8 5 2 2 3 2 8" xfId="47780" xr:uid="{00000000-0005-0000-0000-00004DC70000}"/>
    <cellStyle name="Normal 8 5 2 2 3 3" xfId="47781" xr:uid="{00000000-0005-0000-0000-00004EC70000}"/>
    <cellStyle name="Normal 8 5 2 2 3 3 2" xfId="47782" xr:uid="{00000000-0005-0000-0000-00004FC70000}"/>
    <cellStyle name="Normal 8 5 2 2 3 3 3" xfId="47783" xr:uid="{00000000-0005-0000-0000-000050C70000}"/>
    <cellStyle name="Normal 8 5 2 2 3 3 4" xfId="47784" xr:uid="{00000000-0005-0000-0000-000051C70000}"/>
    <cellStyle name="Normal 8 5 2 2 3 3 5" xfId="47785" xr:uid="{00000000-0005-0000-0000-000052C70000}"/>
    <cellStyle name="Normal 8 5 2 2 3 3 6" xfId="47786" xr:uid="{00000000-0005-0000-0000-000053C70000}"/>
    <cellStyle name="Normal 8 5 2 2 3 3 7" xfId="47787" xr:uid="{00000000-0005-0000-0000-000054C70000}"/>
    <cellStyle name="Normal 8 5 2 2 3 4" xfId="47788" xr:uid="{00000000-0005-0000-0000-000055C70000}"/>
    <cellStyle name="Normal 8 5 2 2 3 5" xfId="47789" xr:uid="{00000000-0005-0000-0000-000056C70000}"/>
    <cellStyle name="Normal 8 5 2 2 3 6" xfId="47790" xr:uid="{00000000-0005-0000-0000-000057C70000}"/>
    <cellStyle name="Normal 8 5 2 2 3 7" xfId="47791" xr:uid="{00000000-0005-0000-0000-000058C70000}"/>
    <cellStyle name="Normal 8 5 2 2 3 8" xfId="47792" xr:uid="{00000000-0005-0000-0000-000059C70000}"/>
    <cellStyle name="Normal 8 5 2 2 3 9" xfId="47793" xr:uid="{00000000-0005-0000-0000-00005AC70000}"/>
    <cellStyle name="Normal 8 5 2 2 4" xfId="47794" xr:uid="{00000000-0005-0000-0000-00005BC70000}"/>
    <cellStyle name="Normal 8 5 2 2 4 2" xfId="47795" xr:uid="{00000000-0005-0000-0000-00005CC70000}"/>
    <cellStyle name="Normal 8 5 2 2 4 2 2" xfId="47796" xr:uid="{00000000-0005-0000-0000-00005DC70000}"/>
    <cellStyle name="Normal 8 5 2 2 4 2 3" xfId="47797" xr:uid="{00000000-0005-0000-0000-00005EC70000}"/>
    <cellStyle name="Normal 8 5 2 2 4 2 4" xfId="47798" xr:uid="{00000000-0005-0000-0000-00005FC70000}"/>
    <cellStyle name="Normal 8 5 2 2 4 2 5" xfId="47799" xr:uid="{00000000-0005-0000-0000-000060C70000}"/>
    <cellStyle name="Normal 8 5 2 2 4 2 6" xfId="47800" xr:uid="{00000000-0005-0000-0000-000061C70000}"/>
    <cellStyle name="Normal 8 5 2 2 4 2 7" xfId="47801" xr:uid="{00000000-0005-0000-0000-000062C70000}"/>
    <cellStyle name="Normal 8 5 2 2 4 3" xfId="47802" xr:uid="{00000000-0005-0000-0000-000063C70000}"/>
    <cellStyle name="Normal 8 5 2 2 4 4" xfId="47803" xr:uid="{00000000-0005-0000-0000-000064C70000}"/>
    <cellStyle name="Normal 8 5 2 2 4 5" xfId="47804" xr:uid="{00000000-0005-0000-0000-000065C70000}"/>
    <cellStyle name="Normal 8 5 2 2 4 6" xfId="47805" xr:uid="{00000000-0005-0000-0000-000066C70000}"/>
    <cellStyle name="Normal 8 5 2 2 4 7" xfId="47806" xr:uid="{00000000-0005-0000-0000-000067C70000}"/>
    <cellStyle name="Normal 8 5 2 2 4 8" xfId="47807" xr:uid="{00000000-0005-0000-0000-000068C70000}"/>
    <cellStyle name="Normal 8 5 2 2 5" xfId="47808" xr:uid="{00000000-0005-0000-0000-000069C70000}"/>
    <cellStyle name="Normal 8 5 2 2 5 2" xfId="47809" xr:uid="{00000000-0005-0000-0000-00006AC70000}"/>
    <cellStyle name="Normal 8 5 2 2 5 3" xfId="47810" xr:uid="{00000000-0005-0000-0000-00006BC70000}"/>
    <cellStyle name="Normal 8 5 2 2 5 4" xfId="47811" xr:uid="{00000000-0005-0000-0000-00006CC70000}"/>
    <cellStyle name="Normal 8 5 2 2 5 5" xfId="47812" xr:uid="{00000000-0005-0000-0000-00006DC70000}"/>
    <cellStyle name="Normal 8 5 2 2 5 6" xfId="47813" xr:uid="{00000000-0005-0000-0000-00006EC70000}"/>
    <cellStyle name="Normal 8 5 2 2 5 7" xfId="47814" xr:uid="{00000000-0005-0000-0000-00006FC70000}"/>
    <cellStyle name="Normal 8 5 2 2 6" xfId="47815" xr:uid="{00000000-0005-0000-0000-000070C70000}"/>
    <cellStyle name="Normal 8 5 2 2 7" xfId="47816" xr:uid="{00000000-0005-0000-0000-000071C70000}"/>
    <cellStyle name="Normal 8 5 2 2 8" xfId="47817" xr:uid="{00000000-0005-0000-0000-000072C70000}"/>
    <cellStyle name="Normal 8 5 2 2 9" xfId="47818" xr:uid="{00000000-0005-0000-0000-000073C70000}"/>
    <cellStyle name="Normal 8 5 2 3" xfId="47819" xr:uid="{00000000-0005-0000-0000-000074C70000}"/>
    <cellStyle name="Normal 8 5 2 3 10" xfId="47820" xr:uid="{00000000-0005-0000-0000-000075C70000}"/>
    <cellStyle name="Normal 8 5 2 3 2" xfId="47821" xr:uid="{00000000-0005-0000-0000-000076C70000}"/>
    <cellStyle name="Normal 8 5 2 3 2 2" xfId="47822" xr:uid="{00000000-0005-0000-0000-000077C70000}"/>
    <cellStyle name="Normal 8 5 2 3 2 2 2" xfId="47823" xr:uid="{00000000-0005-0000-0000-000078C70000}"/>
    <cellStyle name="Normal 8 5 2 3 2 2 3" xfId="47824" xr:uid="{00000000-0005-0000-0000-000079C70000}"/>
    <cellStyle name="Normal 8 5 2 3 2 2 4" xfId="47825" xr:uid="{00000000-0005-0000-0000-00007AC70000}"/>
    <cellStyle name="Normal 8 5 2 3 2 2 5" xfId="47826" xr:uid="{00000000-0005-0000-0000-00007BC70000}"/>
    <cellStyle name="Normal 8 5 2 3 2 2 6" xfId="47827" xr:uid="{00000000-0005-0000-0000-00007CC70000}"/>
    <cellStyle name="Normal 8 5 2 3 2 2 7" xfId="47828" xr:uid="{00000000-0005-0000-0000-00007DC70000}"/>
    <cellStyle name="Normal 8 5 2 3 2 3" xfId="47829" xr:uid="{00000000-0005-0000-0000-00007EC70000}"/>
    <cellStyle name="Normal 8 5 2 3 2 4" xfId="47830" xr:uid="{00000000-0005-0000-0000-00007FC70000}"/>
    <cellStyle name="Normal 8 5 2 3 2 5" xfId="47831" xr:uid="{00000000-0005-0000-0000-000080C70000}"/>
    <cellStyle name="Normal 8 5 2 3 2 6" xfId="47832" xr:uid="{00000000-0005-0000-0000-000081C70000}"/>
    <cellStyle name="Normal 8 5 2 3 2 7" xfId="47833" xr:uid="{00000000-0005-0000-0000-000082C70000}"/>
    <cellStyle name="Normal 8 5 2 3 2 8" xfId="47834" xr:uid="{00000000-0005-0000-0000-000083C70000}"/>
    <cellStyle name="Normal 8 5 2 3 3" xfId="47835" xr:uid="{00000000-0005-0000-0000-000084C70000}"/>
    <cellStyle name="Normal 8 5 2 3 3 2" xfId="47836" xr:uid="{00000000-0005-0000-0000-000085C70000}"/>
    <cellStyle name="Normal 8 5 2 3 3 2 2" xfId="47837" xr:uid="{00000000-0005-0000-0000-000086C70000}"/>
    <cellStyle name="Normal 8 5 2 3 3 2 3" xfId="47838" xr:uid="{00000000-0005-0000-0000-000087C70000}"/>
    <cellStyle name="Normal 8 5 2 3 3 2 4" xfId="47839" xr:uid="{00000000-0005-0000-0000-000088C70000}"/>
    <cellStyle name="Normal 8 5 2 3 3 2 5" xfId="47840" xr:uid="{00000000-0005-0000-0000-000089C70000}"/>
    <cellStyle name="Normal 8 5 2 3 3 2 6" xfId="47841" xr:uid="{00000000-0005-0000-0000-00008AC70000}"/>
    <cellStyle name="Normal 8 5 2 3 3 2 7" xfId="47842" xr:uid="{00000000-0005-0000-0000-00008BC70000}"/>
    <cellStyle name="Normal 8 5 2 3 3 3" xfId="47843" xr:uid="{00000000-0005-0000-0000-00008CC70000}"/>
    <cellStyle name="Normal 8 5 2 3 3 4" xfId="47844" xr:uid="{00000000-0005-0000-0000-00008DC70000}"/>
    <cellStyle name="Normal 8 5 2 3 3 5" xfId="47845" xr:uid="{00000000-0005-0000-0000-00008EC70000}"/>
    <cellStyle name="Normal 8 5 2 3 3 6" xfId="47846" xr:uid="{00000000-0005-0000-0000-00008FC70000}"/>
    <cellStyle name="Normal 8 5 2 3 3 7" xfId="47847" xr:uid="{00000000-0005-0000-0000-000090C70000}"/>
    <cellStyle name="Normal 8 5 2 3 3 8" xfId="47848" xr:uid="{00000000-0005-0000-0000-000091C70000}"/>
    <cellStyle name="Normal 8 5 2 3 4" xfId="47849" xr:uid="{00000000-0005-0000-0000-000092C70000}"/>
    <cellStyle name="Normal 8 5 2 3 4 2" xfId="47850" xr:uid="{00000000-0005-0000-0000-000093C70000}"/>
    <cellStyle name="Normal 8 5 2 3 4 3" xfId="47851" xr:uid="{00000000-0005-0000-0000-000094C70000}"/>
    <cellStyle name="Normal 8 5 2 3 4 4" xfId="47852" xr:uid="{00000000-0005-0000-0000-000095C70000}"/>
    <cellStyle name="Normal 8 5 2 3 4 5" xfId="47853" xr:uid="{00000000-0005-0000-0000-000096C70000}"/>
    <cellStyle name="Normal 8 5 2 3 4 6" xfId="47854" xr:uid="{00000000-0005-0000-0000-000097C70000}"/>
    <cellStyle name="Normal 8 5 2 3 4 7" xfId="47855" xr:uid="{00000000-0005-0000-0000-000098C70000}"/>
    <cellStyle name="Normal 8 5 2 3 5" xfId="47856" xr:uid="{00000000-0005-0000-0000-000099C70000}"/>
    <cellStyle name="Normal 8 5 2 3 6" xfId="47857" xr:uid="{00000000-0005-0000-0000-00009AC70000}"/>
    <cellStyle name="Normal 8 5 2 3 7" xfId="47858" xr:uid="{00000000-0005-0000-0000-00009BC70000}"/>
    <cellStyle name="Normal 8 5 2 3 8" xfId="47859" xr:uid="{00000000-0005-0000-0000-00009CC70000}"/>
    <cellStyle name="Normal 8 5 2 3 9" xfId="47860" xr:uid="{00000000-0005-0000-0000-00009DC70000}"/>
    <cellStyle name="Normal 8 5 2 4" xfId="47861" xr:uid="{00000000-0005-0000-0000-00009EC70000}"/>
    <cellStyle name="Normal 8 5 2 4 2" xfId="47862" xr:uid="{00000000-0005-0000-0000-00009FC70000}"/>
    <cellStyle name="Normal 8 5 2 4 2 2" xfId="47863" xr:uid="{00000000-0005-0000-0000-0000A0C70000}"/>
    <cellStyle name="Normal 8 5 2 4 2 2 2" xfId="47864" xr:uid="{00000000-0005-0000-0000-0000A1C70000}"/>
    <cellStyle name="Normal 8 5 2 4 2 2 3" xfId="47865" xr:uid="{00000000-0005-0000-0000-0000A2C70000}"/>
    <cellStyle name="Normal 8 5 2 4 2 2 4" xfId="47866" xr:uid="{00000000-0005-0000-0000-0000A3C70000}"/>
    <cellStyle name="Normal 8 5 2 4 2 2 5" xfId="47867" xr:uid="{00000000-0005-0000-0000-0000A4C70000}"/>
    <cellStyle name="Normal 8 5 2 4 2 2 6" xfId="47868" xr:uid="{00000000-0005-0000-0000-0000A5C70000}"/>
    <cellStyle name="Normal 8 5 2 4 2 2 7" xfId="47869" xr:uid="{00000000-0005-0000-0000-0000A6C70000}"/>
    <cellStyle name="Normal 8 5 2 4 2 3" xfId="47870" xr:uid="{00000000-0005-0000-0000-0000A7C70000}"/>
    <cellStyle name="Normal 8 5 2 4 2 4" xfId="47871" xr:uid="{00000000-0005-0000-0000-0000A8C70000}"/>
    <cellStyle name="Normal 8 5 2 4 2 5" xfId="47872" xr:uid="{00000000-0005-0000-0000-0000A9C70000}"/>
    <cellStyle name="Normal 8 5 2 4 2 6" xfId="47873" xr:uid="{00000000-0005-0000-0000-0000AAC70000}"/>
    <cellStyle name="Normal 8 5 2 4 2 7" xfId="47874" xr:uid="{00000000-0005-0000-0000-0000ABC70000}"/>
    <cellStyle name="Normal 8 5 2 4 2 8" xfId="47875" xr:uid="{00000000-0005-0000-0000-0000ACC70000}"/>
    <cellStyle name="Normal 8 5 2 4 3" xfId="47876" xr:uid="{00000000-0005-0000-0000-0000ADC70000}"/>
    <cellStyle name="Normal 8 5 2 4 3 2" xfId="47877" xr:uid="{00000000-0005-0000-0000-0000AEC70000}"/>
    <cellStyle name="Normal 8 5 2 4 3 3" xfId="47878" xr:uid="{00000000-0005-0000-0000-0000AFC70000}"/>
    <cellStyle name="Normal 8 5 2 4 3 4" xfId="47879" xr:uid="{00000000-0005-0000-0000-0000B0C70000}"/>
    <cellStyle name="Normal 8 5 2 4 3 5" xfId="47880" xr:uid="{00000000-0005-0000-0000-0000B1C70000}"/>
    <cellStyle name="Normal 8 5 2 4 3 6" xfId="47881" xr:uid="{00000000-0005-0000-0000-0000B2C70000}"/>
    <cellStyle name="Normal 8 5 2 4 3 7" xfId="47882" xr:uid="{00000000-0005-0000-0000-0000B3C70000}"/>
    <cellStyle name="Normal 8 5 2 4 4" xfId="47883" xr:uid="{00000000-0005-0000-0000-0000B4C70000}"/>
    <cellStyle name="Normal 8 5 2 4 5" xfId="47884" xr:uid="{00000000-0005-0000-0000-0000B5C70000}"/>
    <cellStyle name="Normal 8 5 2 4 6" xfId="47885" xr:uid="{00000000-0005-0000-0000-0000B6C70000}"/>
    <cellStyle name="Normal 8 5 2 4 7" xfId="47886" xr:uid="{00000000-0005-0000-0000-0000B7C70000}"/>
    <cellStyle name="Normal 8 5 2 4 8" xfId="47887" xr:uid="{00000000-0005-0000-0000-0000B8C70000}"/>
    <cellStyle name="Normal 8 5 2 4 9" xfId="47888" xr:uid="{00000000-0005-0000-0000-0000B9C70000}"/>
    <cellStyle name="Normal 8 5 2 5" xfId="47889" xr:uid="{00000000-0005-0000-0000-0000BAC70000}"/>
    <cellStyle name="Normal 8 5 2 5 2" xfId="47890" xr:uid="{00000000-0005-0000-0000-0000BBC70000}"/>
    <cellStyle name="Normal 8 5 2 5 2 2" xfId="47891" xr:uid="{00000000-0005-0000-0000-0000BCC70000}"/>
    <cellStyle name="Normal 8 5 2 5 2 3" xfId="47892" xr:uid="{00000000-0005-0000-0000-0000BDC70000}"/>
    <cellStyle name="Normal 8 5 2 5 2 4" xfId="47893" xr:uid="{00000000-0005-0000-0000-0000BEC70000}"/>
    <cellStyle name="Normal 8 5 2 5 2 5" xfId="47894" xr:uid="{00000000-0005-0000-0000-0000BFC70000}"/>
    <cellStyle name="Normal 8 5 2 5 2 6" xfId="47895" xr:uid="{00000000-0005-0000-0000-0000C0C70000}"/>
    <cellStyle name="Normal 8 5 2 5 2 7" xfId="47896" xr:uid="{00000000-0005-0000-0000-0000C1C70000}"/>
    <cellStyle name="Normal 8 5 2 5 3" xfId="47897" xr:uid="{00000000-0005-0000-0000-0000C2C70000}"/>
    <cellStyle name="Normal 8 5 2 5 4" xfId="47898" xr:uid="{00000000-0005-0000-0000-0000C3C70000}"/>
    <cellStyle name="Normal 8 5 2 5 5" xfId="47899" xr:uid="{00000000-0005-0000-0000-0000C4C70000}"/>
    <cellStyle name="Normal 8 5 2 5 6" xfId="47900" xr:uid="{00000000-0005-0000-0000-0000C5C70000}"/>
    <cellStyle name="Normal 8 5 2 5 7" xfId="47901" xr:uid="{00000000-0005-0000-0000-0000C6C70000}"/>
    <cellStyle name="Normal 8 5 2 5 8" xfId="47902" xr:uid="{00000000-0005-0000-0000-0000C7C70000}"/>
    <cellStyle name="Normal 8 5 2 6" xfId="47903" xr:uid="{00000000-0005-0000-0000-0000C8C70000}"/>
    <cellStyle name="Normal 8 5 2 6 2" xfId="47904" xr:uid="{00000000-0005-0000-0000-0000C9C70000}"/>
    <cellStyle name="Normal 8 5 2 6 3" xfId="47905" xr:uid="{00000000-0005-0000-0000-0000CAC70000}"/>
    <cellStyle name="Normal 8 5 2 6 4" xfId="47906" xr:uid="{00000000-0005-0000-0000-0000CBC70000}"/>
    <cellStyle name="Normal 8 5 2 6 5" xfId="47907" xr:uid="{00000000-0005-0000-0000-0000CCC70000}"/>
    <cellStyle name="Normal 8 5 2 6 6" xfId="47908" xr:uid="{00000000-0005-0000-0000-0000CDC70000}"/>
    <cellStyle name="Normal 8 5 2 6 7" xfId="47909" xr:uid="{00000000-0005-0000-0000-0000CEC70000}"/>
    <cellStyle name="Normal 8 5 2 7" xfId="47910" xr:uid="{00000000-0005-0000-0000-0000CFC70000}"/>
    <cellStyle name="Normal 8 5 2 8" xfId="47911" xr:uid="{00000000-0005-0000-0000-0000D0C70000}"/>
    <cellStyle name="Normal 8 5 2 9" xfId="47912" xr:uid="{00000000-0005-0000-0000-0000D1C70000}"/>
    <cellStyle name="Normal 8 5 3" xfId="47913" xr:uid="{00000000-0005-0000-0000-0000D2C70000}"/>
    <cellStyle name="Normal 8 5 3 10" xfId="47914" xr:uid="{00000000-0005-0000-0000-0000D3C70000}"/>
    <cellStyle name="Normal 8 5 3 11" xfId="47915" xr:uid="{00000000-0005-0000-0000-0000D4C70000}"/>
    <cellStyle name="Normal 8 5 3 12" xfId="47916" xr:uid="{00000000-0005-0000-0000-0000D5C70000}"/>
    <cellStyle name="Normal 8 5 3 2" xfId="47917" xr:uid="{00000000-0005-0000-0000-0000D6C70000}"/>
    <cellStyle name="Normal 8 5 3 2 10" xfId="47918" xr:uid="{00000000-0005-0000-0000-0000D7C70000}"/>
    <cellStyle name="Normal 8 5 3 2 11" xfId="47919" xr:uid="{00000000-0005-0000-0000-0000D8C70000}"/>
    <cellStyle name="Normal 8 5 3 2 2" xfId="47920" xr:uid="{00000000-0005-0000-0000-0000D9C70000}"/>
    <cellStyle name="Normal 8 5 3 2 2 10" xfId="47921" xr:uid="{00000000-0005-0000-0000-0000DAC70000}"/>
    <cellStyle name="Normal 8 5 3 2 2 2" xfId="47922" xr:uid="{00000000-0005-0000-0000-0000DBC70000}"/>
    <cellStyle name="Normal 8 5 3 2 2 2 2" xfId="47923" xr:uid="{00000000-0005-0000-0000-0000DCC70000}"/>
    <cellStyle name="Normal 8 5 3 2 2 2 2 2" xfId="47924" xr:uid="{00000000-0005-0000-0000-0000DDC70000}"/>
    <cellStyle name="Normal 8 5 3 2 2 2 2 3" xfId="47925" xr:uid="{00000000-0005-0000-0000-0000DEC70000}"/>
    <cellStyle name="Normal 8 5 3 2 2 2 2 4" xfId="47926" xr:uid="{00000000-0005-0000-0000-0000DFC70000}"/>
    <cellStyle name="Normal 8 5 3 2 2 2 2 5" xfId="47927" xr:uid="{00000000-0005-0000-0000-0000E0C70000}"/>
    <cellStyle name="Normal 8 5 3 2 2 2 2 6" xfId="47928" xr:uid="{00000000-0005-0000-0000-0000E1C70000}"/>
    <cellStyle name="Normal 8 5 3 2 2 2 2 7" xfId="47929" xr:uid="{00000000-0005-0000-0000-0000E2C70000}"/>
    <cellStyle name="Normal 8 5 3 2 2 2 3" xfId="47930" xr:uid="{00000000-0005-0000-0000-0000E3C70000}"/>
    <cellStyle name="Normal 8 5 3 2 2 2 4" xfId="47931" xr:uid="{00000000-0005-0000-0000-0000E4C70000}"/>
    <cellStyle name="Normal 8 5 3 2 2 2 5" xfId="47932" xr:uid="{00000000-0005-0000-0000-0000E5C70000}"/>
    <cellStyle name="Normal 8 5 3 2 2 2 6" xfId="47933" xr:uid="{00000000-0005-0000-0000-0000E6C70000}"/>
    <cellStyle name="Normal 8 5 3 2 2 2 7" xfId="47934" xr:uid="{00000000-0005-0000-0000-0000E7C70000}"/>
    <cellStyle name="Normal 8 5 3 2 2 2 8" xfId="47935" xr:uid="{00000000-0005-0000-0000-0000E8C70000}"/>
    <cellStyle name="Normal 8 5 3 2 2 3" xfId="47936" xr:uid="{00000000-0005-0000-0000-0000E9C70000}"/>
    <cellStyle name="Normal 8 5 3 2 2 3 2" xfId="47937" xr:uid="{00000000-0005-0000-0000-0000EAC70000}"/>
    <cellStyle name="Normal 8 5 3 2 2 3 2 2" xfId="47938" xr:uid="{00000000-0005-0000-0000-0000EBC70000}"/>
    <cellStyle name="Normal 8 5 3 2 2 3 2 3" xfId="47939" xr:uid="{00000000-0005-0000-0000-0000ECC70000}"/>
    <cellStyle name="Normal 8 5 3 2 2 3 2 4" xfId="47940" xr:uid="{00000000-0005-0000-0000-0000EDC70000}"/>
    <cellStyle name="Normal 8 5 3 2 2 3 2 5" xfId="47941" xr:uid="{00000000-0005-0000-0000-0000EEC70000}"/>
    <cellStyle name="Normal 8 5 3 2 2 3 2 6" xfId="47942" xr:uid="{00000000-0005-0000-0000-0000EFC70000}"/>
    <cellStyle name="Normal 8 5 3 2 2 3 2 7" xfId="47943" xr:uid="{00000000-0005-0000-0000-0000F0C70000}"/>
    <cellStyle name="Normal 8 5 3 2 2 3 3" xfId="47944" xr:uid="{00000000-0005-0000-0000-0000F1C70000}"/>
    <cellStyle name="Normal 8 5 3 2 2 3 4" xfId="47945" xr:uid="{00000000-0005-0000-0000-0000F2C70000}"/>
    <cellStyle name="Normal 8 5 3 2 2 3 5" xfId="47946" xr:uid="{00000000-0005-0000-0000-0000F3C70000}"/>
    <cellStyle name="Normal 8 5 3 2 2 3 6" xfId="47947" xr:uid="{00000000-0005-0000-0000-0000F4C70000}"/>
    <cellStyle name="Normal 8 5 3 2 2 3 7" xfId="47948" xr:uid="{00000000-0005-0000-0000-0000F5C70000}"/>
    <cellStyle name="Normal 8 5 3 2 2 3 8" xfId="47949" xr:uid="{00000000-0005-0000-0000-0000F6C70000}"/>
    <cellStyle name="Normal 8 5 3 2 2 4" xfId="47950" xr:uid="{00000000-0005-0000-0000-0000F7C70000}"/>
    <cellStyle name="Normal 8 5 3 2 2 4 2" xfId="47951" xr:uid="{00000000-0005-0000-0000-0000F8C70000}"/>
    <cellStyle name="Normal 8 5 3 2 2 4 3" xfId="47952" xr:uid="{00000000-0005-0000-0000-0000F9C70000}"/>
    <cellStyle name="Normal 8 5 3 2 2 4 4" xfId="47953" xr:uid="{00000000-0005-0000-0000-0000FAC70000}"/>
    <cellStyle name="Normal 8 5 3 2 2 4 5" xfId="47954" xr:uid="{00000000-0005-0000-0000-0000FBC70000}"/>
    <cellStyle name="Normal 8 5 3 2 2 4 6" xfId="47955" xr:uid="{00000000-0005-0000-0000-0000FCC70000}"/>
    <cellStyle name="Normal 8 5 3 2 2 4 7" xfId="47956" xr:uid="{00000000-0005-0000-0000-0000FDC70000}"/>
    <cellStyle name="Normal 8 5 3 2 2 5" xfId="47957" xr:uid="{00000000-0005-0000-0000-0000FEC70000}"/>
    <cellStyle name="Normal 8 5 3 2 2 6" xfId="47958" xr:uid="{00000000-0005-0000-0000-0000FFC70000}"/>
    <cellStyle name="Normal 8 5 3 2 2 7" xfId="47959" xr:uid="{00000000-0005-0000-0000-000000C80000}"/>
    <cellStyle name="Normal 8 5 3 2 2 8" xfId="47960" xr:uid="{00000000-0005-0000-0000-000001C80000}"/>
    <cellStyle name="Normal 8 5 3 2 2 9" xfId="47961" xr:uid="{00000000-0005-0000-0000-000002C80000}"/>
    <cellStyle name="Normal 8 5 3 2 3" xfId="47962" xr:uid="{00000000-0005-0000-0000-000003C80000}"/>
    <cellStyle name="Normal 8 5 3 2 3 2" xfId="47963" xr:uid="{00000000-0005-0000-0000-000004C80000}"/>
    <cellStyle name="Normal 8 5 3 2 3 2 2" xfId="47964" xr:uid="{00000000-0005-0000-0000-000005C80000}"/>
    <cellStyle name="Normal 8 5 3 2 3 2 2 2" xfId="47965" xr:uid="{00000000-0005-0000-0000-000006C80000}"/>
    <cellStyle name="Normal 8 5 3 2 3 2 2 3" xfId="47966" xr:uid="{00000000-0005-0000-0000-000007C80000}"/>
    <cellStyle name="Normal 8 5 3 2 3 2 2 4" xfId="47967" xr:uid="{00000000-0005-0000-0000-000008C80000}"/>
    <cellStyle name="Normal 8 5 3 2 3 2 2 5" xfId="47968" xr:uid="{00000000-0005-0000-0000-000009C80000}"/>
    <cellStyle name="Normal 8 5 3 2 3 2 2 6" xfId="47969" xr:uid="{00000000-0005-0000-0000-00000AC80000}"/>
    <cellStyle name="Normal 8 5 3 2 3 2 2 7" xfId="47970" xr:uid="{00000000-0005-0000-0000-00000BC80000}"/>
    <cellStyle name="Normal 8 5 3 2 3 2 3" xfId="47971" xr:uid="{00000000-0005-0000-0000-00000CC80000}"/>
    <cellStyle name="Normal 8 5 3 2 3 2 4" xfId="47972" xr:uid="{00000000-0005-0000-0000-00000DC80000}"/>
    <cellStyle name="Normal 8 5 3 2 3 2 5" xfId="47973" xr:uid="{00000000-0005-0000-0000-00000EC80000}"/>
    <cellStyle name="Normal 8 5 3 2 3 2 6" xfId="47974" xr:uid="{00000000-0005-0000-0000-00000FC80000}"/>
    <cellStyle name="Normal 8 5 3 2 3 2 7" xfId="47975" xr:uid="{00000000-0005-0000-0000-000010C80000}"/>
    <cellStyle name="Normal 8 5 3 2 3 2 8" xfId="47976" xr:uid="{00000000-0005-0000-0000-000011C80000}"/>
    <cellStyle name="Normal 8 5 3 2 3 3" xfId="47977" xr:uid="{00000000-0005-0000-0000-000012C80000}"/>
    <cellStyle name="Normal 8 5 3 2 3 3 2" xfId="47978" xr:uid="{00000000-0005-0000-0000-000013C80000}"/>
    <cellStyle name="Normal 8 5 3 2 3 3 3" xfId="47979" xr:uid="{00000000-0005-0000-0000-000014C80000}"/>
    <cellStyle name="Normal 8 5 3 2 3 3 4" xfId="47980" xr:uid="{00000000-0005-0000-0000-000015C80000}"/>
    <cellStyle name="Normal 8 5 3 2 3 3 5" xfId="47981" xr:uid="{00000000-0005-0000-0000-000016C80000}"/>
    <cellStyle name="Normal 8 5 3 2 3 3 6" xfId="47982" xr:uid="{00000000-0005-0000-0000-000017C80000}"/>
    <cellStyle name="Normal 8 5 3 2 3 3 7" xfId="47983" xr:uid="{00000000-0005-0000-0000-000018C80000}"/>
    <cellStyle name="Normal 8 5 3 2 3 4" xfId="47984" xr:uid="{00000000-0005-0000-0000-000019C80000}"/>
    <cellStyle name="Normal 8 5 3 2 3 5" xfId="47985" xr:uid="{00000000-0005-0000-0000-00001AC80000}"/>
    <cellStyle name="Normal 8 5 3 2 3 6" xfId="47986" xr:uid="{00000000-0005-0000-0000-00001BC80000}"/>
    <cellStyle name="Normal 8 5 3 2 3 7" xfId="47987" xr:uid="{00000000-0005-0000-0000-00001CC80000}"/>
    <cellStyle name="Normal 8 5 3 2 3 8" xfId="47988" xr:uid="{00000000-0005-0000-0000-00001DC80000}"/>
    <cellStyle name="Normal 8 5 3 2 3 9" xfId="47989" xr:uid="{00000000-0005-0000-0000-00001EC80000}"/>
    <cellStyle name="Normal 8 5 3 2 4" xfId="47990" xr:uid="{00000000-0005-0000-0000-00001FC80000}"/>
    <cellStyle name="Normal 8 5 3 2 4 2" xfId="47991" xr:uid="{00000000-0005-0000-0000-000020C80000}"/>
    <cellStyle name="Normal 8 5 3 2 4 2 2" xfId="47992" xr:uid="{00000000-0005-0000-0000-000021C80000}"/>
    <cellStyle name="Normal 8 5 3 2 4 2 3" xfId="47993" xr:uid="{00000000-0005-0000-0000-000022C80000}"/>
    <cellStyle name="Normal 8 5 3 2 4 2 4" xfId="47994" xr:uid="{00000000-0005-0000-0000-000023C80000}"/>
    <cellStyle name="Normal 8 5 3 2 4 2 5" xfId="47995" xr:uid="{00000000-0005-0000-0000-000024C80000}"/>
    <cellStyle name="Normal 8 5 3 2 4 2 6" xfId="47996" xr:uid="{00000000-0005-0000-0000-000025C80000}"/>
    <cellStyle name="Normal 8 5 3 2 4 2 7" xfId="47997" xr:uid="{00000000-0005-0000-0000-000026C80000}"/>
    <cellStyle name="Normal 8 5 3 2 4 3" xfId="47998" xr:uid="{00000000-0005-0000-0000-000027C80000}"/>
    <cellStyle name="Normal 8 5 3 2 4 4" xfId="47999" xr:uid="{00000000-0005-0000-0000-000028C80000}"/>
    <cellStyle name="Normal 8 5 3 2 4 5" xfId="48000" xr:uid="{00000000-0005-0000-0000-000029C80000}"/>
    <cellStyle name="Normal 8 5 3 2 4 6" xfId="48001" xr:uid="{00000000-0005-0000-0000-00002AC80000}"/>
    <cellStyle name="Normal 8 5 3 2 4 7" xfId="48002" xr:uid="{00000000-0005-0000-0000-00002BC80000}"/>
    <cellStyle name="Normal 8 5 3 2 4 8" xfId="48003" xr:uid="{00000000-0005-0000-0000-00002CC80000}"/>
    <cellStyle name="Normal 8 5 3 2 5" xfId="48004" xr:uid="{00000000-0005-0000-0000-00002DC80000}"/>
    <cellStyle name="Normal 8 5 3 2 5 2" xfId="48005" xr:uid="{00000000-0005-0000-0000-00002EC80000}"/>
    <cellStyle name="Normal 8 5 3 2 5 3" xfId="48006" xr:uid="{00000000-0005-0000-0000-00002FC80000}"/>
    <cellStyle name="Normal 8 5 3 2 5 4" xfId="48007" xr:uid="{00000000-0005-0000-0000-000030C80000}"/>
    <cellStyle name="Normal 8 5 3 2 5 5" xfId="48008" xr:uid="{00000000-0005-0000-0000-000031C80000}"/>
    <cellStyle name="Normal 8 5 3 2 5 6" xfId="48009" xr:uid="{00000000-0005-0000-0000-000032C80000}"/>
    <cellStyle name="Normal 8 5 3 2 5 7" xfId="48010" xr:uid="{00000000-0005-0000-0000-000033C80000}"/>
    <cellStyle name="Normal 8 5 3 2 6" xfId="48011" xr:uid="{00000000-0005-0000-0000-000034C80000}"/>
    <cellStyle name="Normal 8 5 3 2 7" xfId="48012" xr:uid="{00000000-0005-0000-0000-000035C80000}"/>
    <cellStyle name="Normal 8 5 3 2 8" xfId="48013" xr:uid="{00000000-0005-0000-0000-000036C80000}"/>
    <cellStyle name="Normal 8 5 3 2 9" xfId="48014" xr:uid="{00000000-0005-0000-0000-000037C80000}"/>
    <cellStyle name="Normal 8 5 3 3" xfId="48015" xr:uid="{00000000-0005-0000-0000-000038C80000}"/>
    <cellStyle name="Normal 8 5 3 3 10" xfId="48016" xr:uid="{00000000-0005-0000-0000-000039C80000}"/>
    <cellStyle name="Normal 8 5 3 3 2" xfId="48017" xr:uid="{00000000-0005-0000-0000-00003AC80000}"/>
    <cellStyle name="Normal 8 5 3 3 2 2" xfId="48018" xr:uid="{00000000-0005-0000-0000-00003BC80000}"/>
    <cellStyle name="Normal 8 5 3 3 2 2 2" xfId="48019" xr:uid="{00000000-0005-0000-0000-00003CC80000}"/>
    <cellStyle name="Normal 8 5 3 3 2 2 3" xfId="48020" xr:uid="{00000000-0005-0000-0000-00003DC80000}"/>
    <cellStyle name="Normal 8 5 3 3 2 2 4" xfId="48021" xr:uid="{00000000-0005-0000-0000-00003EC80000}"/>
    <cellStyle name="Normal 8 5 3 3 2 2 5" xfId="48022" xr:uid="{00000000-0005-0000-0000-00003FC80000}"/>
    <cellStyle name="Normal 8 5 3 3 2 2 6" xfId="48023" xr:uid="{00000000-0005-0000-0000-000040C80000}"/>
    <cellStyle name="Normal 8 5 3 3 2 2 7" xfId="48024" xr:uid="{00000000-0005-0000-0000-000041C80000}"/>
    <cellStyle name="Normal 8 5 3 3 2 3" xfId="48025" xr:uid="{00000000-0005-0000-0000-000042C80000}"/>
    <cellStyle name="Normal 8 5 3 3 2 4" xfId="48026" xr:uid="{00000000-0005-0000-0000-000043C80000}"/>
    <cellStyle name="Normal 8 5 3 3 2 5" xfId="48027" xr:uid="{00000000-0005-0000-0000-000044C80000}"/>
    <cellStyle name="Normal 8 5 3 3 2 6" xfId="48028" xr:uid="{00000000-0005-0000-0000-000045C80000}"/>
    <cellStyle name="Normal 8 5 3 3 2 7" xfId="48029" xr:uid="{00000000-0005-0000-0000-000046C80000}"/>
    <cellStyle name="Normal 8 5 3 3 2 8" xfId="48030" xr:uid="{00000000-0005-0000-0000-000047C80000}"/>
    <cellStyle name="Normal 8 5 3 3 3" xfId="48031" xr:uid="{00000000-0005-0000-0000-000048C80000}"/>
    <cellStyle name="Normal 8 5 3 3 3 2" xfId="48032" xr:uid="{00000000-0005-0000-0000-000049C80000}"/>
    <cellStyle name="Normal 8 5 3 3 3 2 2" xfId="48033" xr:uid="{00000000-0005-0000-0000-00004AC80000}"/>
    <cellStyle name="Normal 8 5 3 3 3 2 3" xfId="48034" xr:uid="{00000000-0005-0000-0000-00004BC80000}"/>
    <cellStyle name="Normal 8 5 3 3 3 2 4" xfId="48035" xr:uid="{00000000-0005-0000-0000-00004CC80000}"/>
    <cellStyle name="Normal 8 5 3 3 3 2 5" xfId="48036" xr:uid="{00000000-0005-0000-0000-00004DC80000}"/>
    <cellStyle name="Normal 8 5 3 3 3 2 6" xfId="48037" xr:uid="{00000000-0005-0000-0000-00004EC80000}"/>
    <cellStyle name="Normal 8 5 3 3 3 2 7" xfId="48038" xr:uid="{00000000-0005-0000-0000-00004FC80000}"/>
    <cellStyle name="Normal 8 5 3 3 3 3" xfId="48039" xr:uid="{00000000-0005-0000-0000-000050C80000}"/>
    <cellStyle name="Normal 8 5 3 3 3 4" xfId="48040" xr:uid="{00000000-0005-0000-0000-000051C80000}"/>
    <cellStyle name="Normal 8 5 3 3 3 5" xfId="48041" xr:uid="{00000000-0005-0000-0000-000052C80000}"/>
    <cellStyle name="Normal 8 5 3 3 3 6" xfId="48042" xr:uid="{00000000-0005-0000-0000-000053C80000}"/>
    <cellStyle name="Normal 8 5 3 3 3 7" xfId="48043" xr:uid="{00000000-0005-0000-0000-000054C80000}"/>
    <cellStyle name="Normal 8 5 3 3 3 8" xfId="48044" xr:uid="{00000000-0005-0000-0000-000055C80000}"/>
    <cellStyle name="Normal 8 5 3 3 4" xfId="48045" xr:uid="{00000000-0005-0000-0000-000056C80000}"/>
    <cellStyle name="Normal 8 5 3 3 4 2" xfId="48046" xr:uid="{00000000-0005-0000-0000-000057C80000}"/>
    <cellStyle name="Normal 8 5 3 3 4 3" xfId="48047" xr:uid="{00000000-0005-0000-0000-000058C80000}"/>
    <cellStyle name="Normal 8 5 3 3 4 4" xfId="48048" xr:uid="{00000000-0005-0000-0000-000059C80000}"/>
    <cellStyle name="Normal 8 5 3 3 4 5" xfId="48049" xr:uid="{00000000-0005-0000-0000-00005AC80000}"/>
    <cellStyle name="Normal 8 5 3 3 4 6" xfId="48050" xr:uid="{00000000-0005-0000-0000-00005BC80000}"/>
    <cellStyle name="Normal 8 5 3 3 4 7" xfId="48051" xr:uid="{00000000-0005-0000-0000-00005CC80000}"/>
    <cellStyle name="Normal 8 5 3 3 5" xfId="48052" xr:uid="{00000000-0005-0000-0000-00005DC80000}"/>
    <cellStyle name="Normal 8 5 3 3 6" xfId="48053" xr:uid="{00000000-0005-0000-0000-00005EC80000}"/>
    <cellStyle name="Normal 8 5 3 3 7" xfId="48054" xr:uid="{00000000-0005-0000-0000-00005FC80000}"/>
    <cellStyle name="Normal 8 5 3 3 8" xfId="48055" xr:uid="{00000000-0005-0000-0000-000060C80000}"/>
    <cellStyle name="Normal 8 5 3 3 9" xfId="48056" xr:uid="{00000000-0005-0000-0000-000061C80000}"/>
    <cellStyle name="Normal 8 5 3 4" xfId="48057" xr:uid="{00000000-0005-0000-0000-000062C80000}"/>
    <cellStyle name="Normal 8 5 3 4 2" xfId="48058" xr:uid="{00000000-0005-0000-0000-000063C80000}"/>
    <cellStyle name="Normal 8 5 3 4 2 2" xfId="48059" xr:uid="{00000000-0005-0000-0000-000064C80000}"/>
    <cellStyle name="Normal 8 5 3 4 2 2 2" xfId="48060" xr:uid="{00000000-0005-0000-0000-000065C80000}"/>
    <cellStyle name="Normal 8 5 3 4 2 2 3" xfId="48061" xr:uid="{00000000-0005-0000-0000-000066C80000}"/>
    <cellStyle name="Normal 8 5 3 4 2 2 4" xfId="48062" xr:uid="{00000000-0005-0000-0000-000067C80000}"/>
    <cellStyle name="Normal 8 5 3 4 2 2 5" xfId="48063" xr:uid="{00000000-0005-0000-0000-000068C80000}"/>
    <cellStyle name="Normal 8 5 3 4 2 2 6" xfId="48064" xr:uid="{00000000-0005-0000-0000-000069C80000}"/>
    <cellStyle name="Normal 8 5 3 4 2 2 7" xfId="48065" xr:uid="{00000000-0005-0000-0000-00006AC80000}"/>
    <cellStyle name="Normal 8 5 3 4 2 3" xfId="48066" xr:uid="{00000000-0005-0000-0000-00006BC80000}"/>
    <cellStyle name="Normal 8 5 3 4 2 4" xfId="48067" xr:uid="{00000000-0005-0000-0000-00006CC80000}"/>
    <cellStyle name="Normal 8 5 3 4 2 5" xfId="48068" xr:uid="{00000000-0005-0000-0000-00006DC80000}"/>
    <cellStyle name="Normal 8 5 3 4 2 6" xfId="48069" xr:uid="{00000000-0005-0000-0000-00006EC80000}"/>
    <cellStyle name="Normal 8 5 3 4 2 7" xfId="48070" xr:uid="{00000000-0005-0000-0000-00006FC80000}"/>
    <cellStyle name="Normal 8 5 3 4 2 8" xfId="48071" xr:uid="{00000000-0005-0000-0000-000070C80000}"/>
    <cellStyle name="Normal 8 5 3 4 3" xfId="48072" xr:uid="{00000000-0005-0000-0000-000071C80000}"/>
    <cellStyle name="Normal 8 5 3 4 3 2" xfId="48073" xr:uid="{00000000-0005-0000-0000-000072C80000}"/>
    <cellStyle name="Normal 8 5 3 4 3 3" xfId="48074" xr:uid="{00000000-0005-0000-0000-000073C80000}"/>
    <cellStyle name="Normal 8 5 3 4 3 4" xfId="48075" xr:uid="{00000000-0005-0000-0000-000074C80000}"/>
    <cellStyle name="Normal 8 5 3 4 3 5" xfId="48076" xr:uid="{00000000-0005-0000-0000-000075C80000}"/>
    <cellStyle name="Normal 8 5 3 4 3 6" xfId="48077" xr:uid="{00000000-0005-0000-0000-000076C80000}"/>
    <cellStyle name="Normal 8 5 3 4 3 7" xfId="48078" xr:uid="{00000000-0005-0000-0000-000077C80000}"/>
    <cellStyle name="Normal 8 5 3 4 4" xfId="48079" xr:uid="{00000000-0005-0000-0000-000078C80000}"/>
    <cellStyle name="Normal 8 5 3 4 5" xfId="48080" xr:uid="{00000000-0005-0000-0000-000079C80000}"/>
    <cellStyle name="Normal 8 5 3 4 6" xfId="48081" xr:uid="{00000000-0005-0000-0000-00007AC80000}"/>
    <cellStyle name="Normal 8 5 3 4 7" xfId="48082" xr:uid="{00000000-0005-0000-0000-00007BC80000}"/>
    <cellStyle name="Normal 8 5 3 4 8" xfId="48083" xr:uid="{00000000-0005-0000-0000-00007CC80000}"/>
    <cellStyle name="Normal 8 5 3 4 9" xfId="48084" xr:uid="{00000000-0005-0000-0000-00007DC80000}"/>
    <cellStyle name="Normal 8 5 3 5" xfId="48085" xr:uid="{00000000-0005-0000-0000-00007EC80000}"/>
    <cellStyle name="Normal 8 5 3 5 2" xfId="48086" xr:uid="{00000000-0005-0000-0000-00007FC80000}"/>
    <cellStyle name="Normal 8 5 3 5 2 2" xfId="48087" xr:uid="{00000000-0005-0000-0000-000080C80000}"/>
    <cellStyle name="Normal 8 5 3 5 2 3" xfId="48088" xr:uid="{00000000-0005-0000-0000-000081C80000}"/>
    <cellStyle name="Normal 8 5 3 5 2 4" xfId="48089" xr:uid="{00000000-0005-0000-0000-000082C80000}"/>
    <cellStyle name="Normal 8 5 3 5 2 5" xfId="48090" xr:uid="{00000000-0005-0000-0000-000083C80000}"/>
    <cellStyle name="Normal 8 5 3 5 2 6" xfId="48091" xr:uid="{00000000-0005-0000-0000-000084C80000}"/>
    <cellStyle name="Normal 8 5 3 5 2 7" xfId="48092" xr:uid="{00000000-0005-0000-0000-000085C80000}"/>
    <cellStyle name="Normal 8 5 3 5 3" xfId="48093" xr:uid="{00000000-0005-0000-0000-000086C80000}"/>
    <cellStyle name="Normal 8 5 3 5 4" xfId="48094" xr:uid="{00000000-0005-0000-0000-000087C80000}"/>
    <cellStyle name="Normal 8 5 3 5 5" xfId="48095" xr:uid="{00000000-0005-0000-0000-000088C80000}"/>
    <cellStyle name="Normal 8 5 3 5 6" xfId="48096" xr:uid="{00000000-0005-0000-0000-000089C80000}"/>
    <cellStyle name="Normal 8 5 3 5 7" xfId="48097" xr:uid="{00000000-0005-0000-0000-00008AC80000}"/>
    <cellStyle name="Normal 8 5 3 5 8" xfId="48098" xr:uid="{00000000-0005-0000-0000-00008BC80000}"/>
    <cellStyle name="Normal 8 5 3 6" xfId="48099" xr:uid="{00000000-0005-0000-0000-00008CC80000}"/>
    <cellStyle name="Normal 8 5 3 6 2" xfId="48100" xr:uid="{00000000-0005-0000-0000-00008DC80000}"/>
    <cellStyle name="Normal 8 5 3 6 3" xfId="48101" xr:uid="{00000000-0005-0000-0000-00008EC80000}"/>
    <cellStyle name="Normal 8 5 3 6 4" xfId="48102" xr:uid="{00000000-0005-0000-0000-00008FC80000}"/>
    <cellStyle name="Normal 8 5 3 6 5" xfId="48103" xr:uid="{00000000-0005-0000-0000-000090C80000}"/>
    <cellStyle name="Normal 8 5 3 6 6" xfId="48104" xr:uid="{00000000-0005-0000-0000-000091C80000}"/>
    <cellStyle name="Normal 8 5 3 6 7" xfId="48105" xr:uid="{00000000-0005-0000-0000-000092C80000}"/>
    <cellStyle name="Normal 8 5 3 7" xfId="48106" xr:uid="{00000000-0005-0000-0000-000093C80000}"/>
    <cellStyle name="Normal 8 5 3 8" xfId="48107" xr:uid="{00000000-0005-0000-0000-000094C80000}"/>
    <cellStyle name="Normal 8 5 3 9" xfId="48108" xr:uid="{00000000-0005-0000-0000-000095C80000}"/>
    <cellStyle name="Normal 8 5 4" xfId="48109" xr:uid="{00000000-0005-0000-0000-000096C80000}"/>
    <cellStyle name="Normal 8 5 4 10" xfId="48110" xr:uid="{00000000-0005-0000-0000-000097C80000}"/>
    <cellStyle name="Normal 8 5 4 11" xfId="48111" xr:uid="{00000000-0005-0000-0000-000098C80000}"/>
    <cellStyle name="Normal 8 5 4 2" xfId="48112" xr:uid="{00000000-0005-0000-0000-000099C80000}"/>
    <cellStyle name="Normal 8 5 4 2 10" xfId="48113" xr:uid="{00000000-0005-0000-0000-00009AC80000}"/>
    <cellStyle name="Normal 8 5 4 2 2" xfId="48114" xr:uid="{00000000-0005-0000-0000-00009BC80000}"/>
    <cellStyle name="Normal 8 5 4 2 2 2" xfId="48115" xr:uid="{00000000-0005-0000-0000-00009CC80000}"/>
    <cellStyle name="Normal 8 5 4 2 2 2 2" xfId="48116" xr:uid="{00000000-0005-0000-0000-00009DC80000}"/>
    <cellStyle name="Normal 8 5 4 2 2 2 3" xfId="48117" xr:uid="{00000000-0005-0000-0000-00009EC80000}"/>
    <cellStyle name="Normal 8 5 4 2 2 2 4" xfId="48118" xr:uid="{00000000-0005-0000-0000-00009FC80000}"/>
    <cellStyle name="Normal 8 5 4 2 2 2 5" xfId="48119" xr:uid="{00000000-0005-0000-0000-0000A0C80000}"/>
    <cellStyle name="Normal 8 5 4 2 2 2 6" xfId="48120" xr:uid="{00000000-0005-0000-0000-0000A1C80000}"/>
    <cellStyle name="Normal 8 5 4 2 2 2 7" xfId="48121" xr:uid="{00000000-0005-0000-0000-0000A2C80000}"/>
    <cellStyle name="Normal 8 5 4 2 2 3" xfId="48122" xr:uid="{00000000-0005-0000-0000-0000A3C80000}"/>
    <cellStyle name="Normal 8 5 4 2 2 4" xfId="48123" xr:uid="{00000000-0005-0000-0000-0000A4C80000}"/>
    <cellStyle name="Normal 8 5 4 2 2 5" xfId="48124" xr:uid="{00000000-0005-0000-0000-0000A5C80000}"/>
    <cellStyle name="Normal 8 5 4 2 2 6" xfId="48125" xr:uid="{00000000-0005-0000-0000-0000A6C80000}"/>
    <cellStyle name="Normal 8 5 4 2 2 7" xfId="48126" xr:uid="{00000000-0005-0000-0000-0000A7C80000}"/>
    <cellStyle name="Normal 8 5 4 2 2 8" xfId="48127" xr:uid="{00000000-0005-0000-0000-0000A8C80000}"/>
    <cellStyle name="Normal 8 5 4 2 3" xfId="48128" xr:uid="{00000000-0005-0000-0000-0000A9C80000}"/>
    <cellStyle name="Normal 8 5 4 2 3 2" xfId="48129" xr:uid="{00000000-0005-0000-0000-0000AAC80000}"/>
    <cellStyle name="Normal 8 5 4 2 3 2 2" xfId="48130" xr:uid="{00000000-0005-0000-0000-0000ABC80000}"/>
    <cellStyle name="Normal 8 5 4 2 3 2 3" xfId="48131" xr:uid="{00000000-0005-0000-0000-0000ACC80000}"/>
    <cellStyle name="Normal 8 5 4 2 3 2 4" xfId="48132" xr:uid="{00000000-0005-0000-0000-0000ADC80000}"/>
    <cellStyle name="Normal 8 5 4 2 3 2 5" xfId="48133" xr:uid="{00000000-0005-0000-0000-0000AEC80000}"/>
    <cellStyle name="Normal 8 5 4 2 3 2 6" xfId="48134" xr:uid="{00000000-0005-0000-0000-0000AFC80000}"/>
    <cellStyle name="Normal 8 5 4 2 3 2 7" xfId="48135" xr:uid="{00000000-0005-0000-0000-0000B0C80000}"/>
    <cellStyle name="Normal 8 5 4 2 3 3" xfId="48136" xr:uid="{00000000-0005-0000-0000-0000B1C80000}"/>
    <cellStyle name="Normal 8 5 4 2 3 4" xfId="48137" xr:uid="{00000000-0005-0000-0000-0000B2C80000}"/>
    <cellStyle name="Normal 8 5 4 2 3 5" xfId="48138" xr:uid="{00000000-0005-0000-0000-0000B3C80000}"/>
    <cellStyle name="Normal 8 5 4 2 3 6" xfId="48139" xr:uid="{00000000-0005-0000-0000-0000B4C80000}"/>
    <cellStyle name="Normal 8 5 4 2 3 7" xfId="48140" xr:uid="{00000000-0005-0000-0000-0000B5C80000}"/>
    <cellStyle name="Normal 8 5 4 2 3 8" xfId="48141" xr:uid="{00000000-0005-0000-0000-0000B6C80000}"/>
    <cellStyle name="Normal 8 5 4 2 4" xfId="48142" xr:uid="{00000000-0005-0000-0000-0000B7C80000}"/>
    <cellStyle name="Normal 8 5 4 2 4 2" xfId="48143" xr:uid="{00000000-0005-0000-0000-0000B8C80000}"/>
    <cellStyle name="Normal 8 5 4 2 4 3" xfId="48144" xr:uid="{00000000-0005-0000-0000-0000B9C80000}"/>
    <cellStyle name="Normal 8 5 4 2 4 4" xfId="48145" xr:uid="{00000000-0005-0000-0000-0000BAC80000}"/>
    <cellStyle name="Normal 8 5 4 2 4 5" xfId="48146" xr:uid="{00000000-0005-0000-0000-0000BBC80000}"/>
    <cellStyle name="Normal 8 5 4 2 4 6" xfId="48147" xr:uid="{00000000-0005-0000-0000-0000BCC80000}"/>
    <cellStyle name="Normal 8 5 4 2 4 7" xfId="48148" xr:uid="{00000000-0005-0000-0000-0000BDC80000}"/>
    <cellStyle name="Normal 8 5 4 2 5" xfId="48149" xr:uid="{00000000-0005-0000-0000-0000BEC80000}"/>
    <cellStyle name="Normal 8 5 4 2 6" xfId="48150" xr:uid="{00000000-0005-0000-0000-0000BFC80000}"/>
    <cellStyle name="Normal 8 5 4 2 7" xfId="48151" xr:uid="{00000000-0005-0000-0000-0000C0C80000}"/>
    <cellStyle name="Normal 8 5 4 2 8" xfId="48152" xr:uid="{00000000-0005-0000-0000-0000C1C80000}"/>
    <cellStyle name="Normal 8 5 4 2 9" xfId="48153" xr:uid="{00000000-0005-0000-0000-0000C2C80000}"/>
    <cellStyle name="Normal 8 5 4 3" xfId="48154" xr:uid="{00000000-0005-0000-0000-0000C3C80000}"/>
    <cellStyle name="Normal 8 5 4 3 2" xfId="48155" xr:uid="{00000000-0005-0000-0000-0000C4C80000}"/>
    <cellStyle name="Normal 8 5 4 3 2 2" xfId="48156" xr:uid="{00000000-0005-0000-0000-0000C5C80000}"/>
    <cellStyle name="Normal 8 5 4 3 2 2 2" xfId="48157" xr:uid="{00000000-0005-0000-0000-0000C6C80000}"/>
    <cellStyle name="Normal 8 5 4 3 2 2 3" xfId="48158" xr:uid="{00000000-0005-0000-0000-0000C7C80000}"/>
    <cellStyle name="Normal 8 5 4 3 2 2 4" xfId="48159" xr:uid="{00000000-0005-0000-0000-0000C8C80000}"/>
    <cellStyle name="Normal 8 5 4 3 2 2 5" xfId="48160" xr:uid="{00000000-0005-0000-0000-0000C9C80000}"/>
    <cellStyle name="Normal 8 5 4 3 2 2 6" xfId="48161" xr:uid="{00000000-0005-0000-0000-0000CAC80000}"/>
    <cellStyle name="Normal 8 5 4 3 2 2 7" xfId="48162" xr:uid="{00000000-0005-0000-0000-0000CBC80000}"/>
    <cellStyle name="Normal 8 5 4 3 2 3" xfId="48163" xr:uid="{00000000-0005-0000-0000-0000CCC80000}"/>
    <cellStyle name="Normal 8 5 4 3 2 4" xfId="48164" xr:uid="{00000000-0005-0000-0000-0000CDC80000}"/>
    <cellStyle name="Normal 8 5 4 3 2 5" xfId="48165" xr:uid="{00000000-0005-0000-0000-0000CEC80000}"/>
    <cellStyle name="Normal 8 5 4 3 2 6" xfId="48166" xr:uid="{00000000-0005-0000-0000-0000CFC80000}"/>
    <cellStyle name="Normal 8 5 4 3 2 7" xfId="48167" xr:uid="{00000000-0005-0000-0000-0000D0C80000}"/>
    <cellStyle name="Normal 8 5 4 3 2 8" xfId="48168" xr:uid="{00000000-0005-0000-0000-0000D1C80000}"/>
    <cellStyle name="Normal 8 5 4 3 3" xfId="48169" xr:uid="{00000000-0005-0000-0000-0000D2C80000}"/>
    <cellStyle name="Normal 8 5 4 3 3 2" xfId="48170" xr:uid="{00000000-0005-0000-0000-0000D3C80000}"/>
    <cellStyle name="Normal 8 5 4 3 3 3" xfId="48171" xr:uid="{00000000-0005-0000-0000-0000D4C80000}"/>
    <cellStyle name="Normal 8 5 4 3 3 4" xfId="48172" xr:uid="{00000000-0005-0000-0000-0000D5C80000}"/>
    <cellStyle name="Normal 8 5 4 3 3 5" xfId="48173" xr:uid="{00000000-0005-0000-0000-0000D6C80000}"/>
    <cellStyle name="Normal 8 5 4 3 3 6" xfId="48174" xr:uid="{00000000-0005-0000-0000-0000D7C80000}"/>
    <cellStyle name="Normal 8 5 4 3 3 7" xfId="48175" xr:uid="{00000000-0005-0000-0000-0000D8C80000}"/>
    <cellStyle name="Normal 8 5 4 3 4" xfId="48176" xr:uid="{00000000-0005-0000-0000-0000D9C80000}"/>
    <cellStyle name="Normal 8 5 4 3 5" xfId="48177" xr:uid="{00000000-0005-0000-0000-0000DAC80000}"/>
    <cellStyle name="Normal 8 5 4 3 6" xfId="48178" xr:uid="{00000000-0005-0000-0000-0000DBC80000}"/>
    <cellStyle name="Normal 8 5 4 3 7" xfId="48179" xr:uid="{00000000-0005-0000-0000-0000DCC80000}"/>
    <cellStyle name="Normal 8 5 4 3 8" xfId="48180" xr:uid="{00000000-0005-0000-0000-0000DDC80000}"/>
    <cellStyle name="Normal 8 5 4 3 9" xfId="48181" xr:uid="{00000000-0005-0000-0000-0000DEC80000}"/>
    <cellStyle name="Normal 8 5 4 4" xfId="48182" xr:uid="{00000000-0005-0000-0000-0000DFC80000}"/>
    <cellStyle name="Normal 8 5 4 4 2" xfId="48183" xr:uid="{00000000-0005-0000-0000-0000E0C80000}"/>
    <cellStyle name="Normal 8 5 4 4 2 2" xfId="48184" xr:uid="{00000000-0005-0000-0000-0000E1C80000}"/>
    <cellStyle name="Normal 8 5 4 4 2 3" xfId="48185" xr:uid="{00000000-0005-0000-0000-0000E2C80000}"/>
    <cellStyle name="Normal 8 5 4 4 2 4" xfId="48186" xr:uid="{00000000-0005-0000-0000-0000E3C80000}"/>
    <cellStyle name="Normal 8 5 4 4 2 5" xfId="48187" xr:uid="{00000000-0005-0000-0000-0000E4C80000}"/>
    <cellStyle name="Normal 8 5 4 4 2 6" xfId="48188" xr:uid="{00000000-0005-0000-0000-0000E5C80000}"/>
    <cellStyle name="Normal 8 5 4 4 2 7" xfId="48189" xr:uid="{00000000-0005-0000-0000-0000E6C80000}"/>
    <cellStyle name="Normal 8 5 4 4 3" xfId="48190" xr:uid="{00000000-0005-0000-0000-0000E7C80000}"/>
    <cellStyle name="Normal 8 5 4 4 4" xfId="48191" xr:uid="{00000000-0005-0000-0000-0000E8C80000}"/>
    <cellStyle name="Normal 8 5 4 4 5" xfId="48192" xr:uid="{00000000-0005-0000-0000-0000E9C80000}"/>
    <cellStyle name="Normal 8 5 4 4 6" xfId="48193" xr:uid="{00000000-0005-0000-0000-0000EAC80000}"/>
    <cellStyle name="Normal 8 5 4 4 7" xfId="48194" xr:uid="{00000000-0005-0000-0000-0000EBC80000}"/>
    <cellStyle name="Normal 8 5 4 4 8" xfId="48195" xr:uid="{00000000-0005-0000-0000-0000ECC80000}"/>
    <cellStyle name="Normal 8 5 4 5" xfId="48196" xr:uid="{00000000-0005-0000-0000-0000EDC80000}"/>
    <cellStyle name="Normal 8 5 4 5 2" xfId="48197" xr:uid="{00000000-0005-0000-0000-0000EEC80000}"/>
    <cellStyle name="Normal 8 5 4 5 3" xfId="48198" xr:uid="{00000000-0005-0000-0000-0000EFC80000}"/>
    <cellStyle name="Normal 8 5 4 5 4" xfId="48199" xr:uid="{00000000-0005-0000-0000-0000F0C80000}"/>
    <cellStyle name="Normal 8 5 4 5 5" xfId="48200" xr:uid="{00000000-0005-0000-0000-0000F1C80000}"/>
    <cellStyle name="Normal 8 5 4 5 6" xfId="48201" xr:uid="{00000000-0005-0000-0000-0000F2C80000}"/>
    <cellStyle name="Normal 8 5 4 5 7" xfId="48202" xr:uid="{00000000-0005-0000-0000-0000F3C80000}"/>
    <cellStyle name="Normal 8 5 4 6" xfId="48203" xr:uid="{00000000-0005-0000-0000-0000F4C80000}"/>
    <cellStyle name="Normal 8 5 4 7" xfId="48204" xr:uid="{00000000-0005-0000-0000-0000F5C80000}"/>
    <cellStyle name="Normal 8 5 4 8" xfId="48205" xr:uid="{00000000-0005-0000-0000-0000F6C80000}"/>
    <cellStyle name="Normal 8 5 4 9" xfId="48206" xr:uid="{00000000-0005-0000-0000-0000F7C80000}"/>
    <cellStyle name="Normal 8 5 5" xfId="48207" xr:uid="{00000000-0005-0000-0000-0000F8C80000}"/>
    <cellStyle name="Normal 8 5 5 10" xfId="48208" xr:uid="{00000000-0005-0000-0000-0000F9C80000}"/>
    <cellStyle name="Normal 8 5 5 11" xfId="48209" xr:uid="{00000000-0005-0000-0000-0000FAC80000}"/>
    <cellStyle name="Normal 8 5 5 2" xfId="48210" xr:uid="{00000000-0005-0000-0000-0000FBC80000}"/>
    <cellStyle name="Normal 8 5 5 2 10" xfId="48211" xr:uid="{00000000-0005-0000-0000-0000FCC80000}"/>
    <cellStyle name="Normal 8 5 5 2 2" xfId="48212" xr:uid="{00000000-0005-0000-0000-0000FDC80000}"/>
    <cellStyle name="Normal 8 5 5 2 2 2" xfId="48213" xr:uid="{00000000-0005-0000-0000-0000FEC80000}"/>
    <cellStyle name="Normal 8 5 5 2 2 2 2" xfId="48214" xr:uid="{00000000-0005-0000-0000-0000FFC80000}"/>
    <cellStyle name="Normal 8 5 5 2 2 2 3" xfId="48215" xr:uid="{00000000-0005-0000-0000-000000C90000}"/>
    <cellStyle name="Normal 8 5 5 2 2 2 4" xfId="48216" xr:uid="{00000000-0005-0000-0000-000001C90000}"/>
    <cellStyle name="Normal 8 5 5 2 2 2 5" xfId="48217" xr:uid="{00000000-0005-0000-0000-000002C90000}"/>
    <cellStyle name="Normal 8 5 5 2 2 2 6" xfId="48218" xr:uid="{00000000-0005-0000-0000-000003C90000}"/>
    <cellStyle name="Normal 8 5 5 2 2 2 7" xfId="48219" xr:uid="{00000000-0005-0000-0000-000004C90000}"/>
    <cellStyle name="Normal 8 5 5 2 2 3" xfId="48220" xr:uid="{00000000-0005-0000-0000-000005C90000}"/>
    <cellStyle name="Normal 8 5 5 2 2 4" xfId="48221" xr:uid="{00000000-0005-0000-0000-000006C90000}"/>
    <cellStyle name="Normal 8 5 5 2 2 5" xfId="48222" xr:uid="{00000000-0005-0000-0000-000007C90000}"/>
    <cellStyle name="Normal 8 5 5 2 2 6" xfId="48223" xr:uid="{00000000-0005-0000-0000-000008C90000}"/>
    <cellStyle name="Normal 8 5 5 2 2 7" xfId="48224" xr:uid="{00000000-0005-0000-0000-000009C90000}"/>
    <cellStyle name="Normal 8 5 5 2 2 8" xfId="48225" xr:uid="{00000000-0005-0000-0000-00000AC90000}"/>
    <cellStyle name="Normal 8 5 5 2 3" xfId="48226" xr:uid="{00000000-0005-0000-0000-00000BC90000}"/>
    <cellStyle name="Normal 8 5 5 2 3 2" xfId="48227" xr:uid="{00000000-0005-0000-0000-00000CC90000}"/>
    <cellStyle name="Normal 8 5 5 2 3 2 2" xfId="48228" xr:uid="{00000000-0005-0000-0000-00000DC90000}"/>
    <cellStyle name="Normal 8 5 5 2 3 2 3" xfId="48229" xr:uid="{00000000-0005-0000-0000-00000EC90000}"/>
    <cellStyle name="Normal 8 5 5 2 3 2 4" xfId="48230" xr:uid="{00000000-0005-0000-0000-00000FC90000}"/>
    <cellStyle name="Normal 8 5 5 2 3 2 5" xfId="48231" xr:uid="{00000000-0005-0000-0000-000010C90000}"/>
    <cellStyle name="Normal 8 5 5 2 3 2 6" xfId="48232" xr:uid="{00000000-0005-0000-0000-000011C90000}"/>
    <cellStyle name="Normal 8 5 5 2 3 2 7" xfId="48233" xr:uid="{00000000-0005-0000-0000-000012C90000}"/>
    <cellStyle name="Normal 8 5 5 2 3 3" xfId="48234" xr:uid="{00000000-0005-0000-0000-000013C90000}"/>
    <cellStyle name="Normal 8 5 5 2 3 4" xfId="48235" xr:uid="{00000000-0005-0000-0000-000014C90000}"/>
    <cellStyle name="Normal 8 5 5 2 3 5" xfId="48236" xr:uid="{00000000-0005-0000-0000-000015C90000}"/>
    <cellStyle name="Normal 8 5 5 2 3 6" xfId="48237" xr:uid="{00000000-0005-0000-0000-000016C90000}"/>
    <cellStyle name="Normal 8 5 5 2 3 7" xfId="48238" xr:uid="{00000000-0005-0000-0000-000017C90000}"/>
    <cellStyle name="Normal 8 5 5 2 3 8" xfId="48239" xr:uid="{00000000-0005-0000-0000-000018C90000}"/>
    <cellStyle name="Normal 8 5 5 2 4" xfId="48240" xr:uid="{00000000-0005-0000-0000-000019C90000}"/>
    <cellStyle name="Normal 8 5 5 2 4 2" xfId="48241" xr:uid="{00000000-0005-0000-0000-00001AC90000}"/>
    <cellStyle name="Normal 8 5 5 2 4 3" xfId="48242" xr:uid="{00000000-0005-0000-0000-00001BC90000}"/>
    <cellStyle name="Normal 8 5 5 2 4 4" xfId="48243" xr:uid="{00000000-0005-0000-0000-00001CC90000}"/>
    <cellStyle name="Normal 8 5 5 2 4 5" xfId="48244" xr:uid="{00000000-0005-0000-0000-00001DC90000}"/>
    <cellStyle name="Normal 8 5 5 2 4 6" xfId="48245" xr:uid="{00000000-0005-0000-0000-00001EC90000}"/>
    <cellStyle name="Normal 8 5 5 2 4 7" xfId="48246" xr:uid="{00000000-0005-0000-0000-00001FC90000}"/>
    <cellStyle name="Normal 8 5 5 2 5" xfId="48247" xr:uid="{00000000-0005-0000-0000-000020C90000}"/>
    <cellStyle name="Normal 8 5 5 2 6" xfId="48248" xr:uid="{00000000-0005-0000-0000-000021C90000}"/>
    <cellStyle name="Normal 8 5 5 2 7" xfId="48249" xr:uid="{00000000-0005-0000-0000-000022C90000}"/>
    <cellStyle name="Normal 8 5 5 2 8" xfId="48250" xr:uid="{00000000-0005-0000-0000-000023C90000}"/>
    <cellStyle name="Normal 8 5 5 2 9" xfId="48251" xr:uid="{00000000-0005-0000-0000-000024C90000}"/>
    <cellStyle name="Normal 8 5 5 3" xfId="48252" xr:uid="{00000000-0005-0000-0000-000025C90000}"/>
    <cellStyle name="Normal 8 5 5 3 2" xfId="48253" xr:uid="{00000000-0005-0000-0000-000026C90000}"/>
    <cellStyle name="Normal 8 5 5 3 2 2" xfId="48254" xr:uid="{00000000-0005-0000-0000-000027C90000}"/>
    <cellStyle name="Normal 8 5 5 3 2 2 2" xfId="48255" xr:uid="{00000000-0005-0000-0000-000028C90000}"/>
    <cellStyle name="Normal 8 5 5 3 2 2 3" xfId="48256" xr:uid="{00000000-0005-0000-0000-000029C90000}"/>
    <cellStyle name="Normal 8 5 5 3 2 2 4" xfId="48257" xr:uid="{00000000-0005-0000-0000-00002AC90000}"/>
    <cellStyle name="Normal 8 5 5 3 2 2 5" xfId="48258" xr:uid="{00000000-0005-0000-0000-00002BC90000}"/>
    <cellStyle name="Normal 8 5 5 3 2 2 6" xfId="48259" xr:uid="{00000000-0005-0000-0000-00002CC90000}"/>
    <cellStyle name="Normal 8 5 5 3 2 2 7" xfId="48260" xr:uid="{00000000-0005-0000-0000-00002DC90000}"/>
    <cellStyle name="Normal 8 5 5 3 2 3" xfId="48261" xr:uid="{00000000-0005-0000-0000-00002EC90000}"/>
    <cellStyle name="Normal 8 5 5 3 2 4" xfId="48262" xr:uid="{00000000-0005-0000-0000-00002FC90000}"/>
    <cellStyle name="Normal 8 5 5 3 2 5" xfId="48263" xr:uid="{00000000-0005-0000-0000-000030C90000}"/>
    <cellStyle name="Normal 8 5 5 3 2 6" xfId="48264" xr:uid="{00000000-0005-0000-0000-000031C90000}"/>
    <cellStyle name="Normal 8 5 5 3 2 7" xfId="48265" xr:uid="{00000000-0005-0000-0000-000032C90000}"/>
    <cellStyle name="Normal 8 5 5 3 2 8" xfId="48266" xr:uid="{00000000-0005-0000-0000-000033C90000}"/>
    <cellStyle name="Normal 8 5 5 3 3" xfId="48267" xr:uid="{00000000-0005-0000-0000-000034C90000}"/>
    <cellStyle name="Normal 8 5 5 3 3 2" xfId="48268" xr:uid="{00000000-0005-0000-0000-000035C90000}"/>
    <cellStyle name="Normal 8 5 5 3 3 3" xfId="48269" xr:uid="{00000000-0005-0000-0000-000036C90000}"/>
    <cellStyle name="Normal 8 5 5 3 3 4" xfId="48270" xr:uid="{00000000-0005-0000-0000-000037C90000}"/>
    <cellStyle name="Normal 8 5 5 3 3 5" xfId="48271" xr:uid="{00000000-0005-0000-0000-000038C90000}"/>
    <cellStyle name="Normal 8 5 5 3 3 6" xfId="48272" xr:uid="{00000000-0005-0000-0000-000039C90000}"/>
    <cellStyle name="Normal 8 5 5 3 3 7" xfId="48273" xr:uid="{00000000-0005-0000-0000-00003AC90000}"/>
    <cellStyle name="Normal 8 5 5 3 4" xfId="48274" xr:uid="{00000000-0005-0000-0000-00003BC90000}"/>
    <cellStyle name="Normal 8 5 5 3 5" xfId="48275" xr:uid="{00000000-0005-0000-0000-00003CC90000}"/>
    <cellStyle name="Normal 8 5 5 3 6" xfId="48276" xr:uid="{00000000-0005-0000-0000-00003DC90000}"/>
    <cellStyle name="Normal 8 5 5 3 7" xfId="48277" xr:uid="{00000000-0005-0000-0000-00003EC90000}"/>
    <cellStyle name="Normal 8 5 5 3 8" xfId="48278" xr:uid="{00000000-0005-0000-0000-00003FC90000}"/>
    <cellStyle name="Normal 8 5 5 3 9" xfId="48279" xr:uid="{00000000-0005-0000-0000-000040C90000}"/>
    <cellStyle name="Normal 8 5 5 4" xfId="48280" xr:uid="{00000000-0005-0000-0000-000041C90000}"/>
    <cellStyle name="Normal 8 5 5 4 2" xfId="48281" xr:uid="{00000000-0005-0000-0000-000042C90000}"/>
    <cellStyle name="Normal 8 5 5 4 2 2" xfId="48282" xr:uid="{00000000-0005-0000-0000-000043C90000}"/>
    <cellStyle name="Normal 8 5 5 4 2 3" xfId="48283" xr:uid="{00000000-0005-0000-0000-000044C90000}"/>
    <cellStyle name="Normal 8 5 5 4 2 4" xfId="48284" xr:uid="{00000000-0005-0000-0000-000045C90000}"/>
    <cellStyle name="Normal 8 5 5 4 2 5" xfId="48285" xr:uid="{00000000-0005-0000-0000-000046C90000}"/>
    <cellStyle name="Normal 8 5 5 4 2 6" xfId="48286" xr:uid="{00000000-0005-0000-0000-000047C90000}"/>
    <cellStyle name="Normal 8 5 5 4 2 7" xfId="48287" xr:uid="{00000000-0005-0000-0000-000048C90000}"/>
    <cellStyle name="Normal 8 5 5 4 3" xfId="48288" xr:uid="{00000000-0005-0000-0000-000049C90000}"/>
    <cellStyle name="Normal 8 5 5 4 4" xfId="48289" xr:uid="{00000000-0005-0000-0000-00004AC90000}"/>
    <cellStyle name="Normal 8 5 5 4 5" xfId="48290" xr:uid="{00000000-0005-0000-0000-00004BC90000}"/>
    <cellStyle name="Normal 8 5 5 4 6" xfId="48291" xr:uid="{00000000-0005-0000-0000-00004CC90000}"/>
    <cellStyle name="Normal 8 5 5 4 7" xfId="48292" xr:uid="{00000000-0005-0000-0000-00004DC90000}"/>
    <cellStyle name="Normal 8 5 5 4 8" xfId="48293" xr:uid="{00000000-0005-0000-0000-00004EC90000}"/>
    <cellStyle name="Normal 8 5 5 5" xfId="48294" xr:uid="{00000000-0005-0000-0000-00004FC90000}"/>
    <cellStyle name="Normal 8 5 5 5 2" xfId="48295" xr:uid="{00000000-0005-0000-0000-000050C90000}"/>
    <cellStyle name="Normal 8 5 5 5 3" xfId="48296" xr:uid="{00000000-0005-0000-0000-000051C90000}"/>
    <cellStyle name="Normal 8 5 5 5 4" xfId="48297" xr:uid="{00000000-0005-0000-0000-000052C90000}"/>
    <cellStyle name="Normal 8 5 5 5 5" xfId="48298" xr:uid="{00000000-0005-0000-0000-000053C90000}"/>
    <cellStyle name="Normal 8 5 5 5 6" xfId="48299" xr:uid="{00000000-0005-0000-0000-000054C90000}"/>
    <cellStyle name="Normal 8 5 5 5 7" xfId="48300" xr:uid="{00000000-0005-0000-0000-000055C90000}"/>
    <cellStyle name="Normal 8 5 5 6" xfId="48301" xr:uid="{00000000-0005-0000-0000-000056C90000}"/>
    <cellStyle name="Normal 8 5 5 7" xfId="48302" xr:uid="{00000000-0005-0000-0000-000057C90000}"/>
    <cellStyle name="Normal 8 5 5 8" xfId="48303" xr:uid="{00000000-0005-0000-0000-000058C90000}"/>
    <cellStyle name="Normal 8 5 5 9" xfId="48304" xr:uid="{00000000-0005-0000-0000-000059C90000}"/>
    <cellStyle name="Normal 8 5 6" xfId="48305" xr:uid="{00000000-0005-0000-0000-00005AC90000}"/>
    <cellStyle name="Normal 8 5 6 10" xfId="48306" xr:uid="{00000000-0005-0000-0000-00005BC90000}"/>
    <cellStyle name="Normal 8 5 6 2" xfId="48307" xr:uid="{00000000-0005-0000-0000-00005CC90000}"/>
    <cellStyle name="Normal 8 5 6 2 2" xfId="48308" xr:uid="{00000000-0005-0000-0000-00005DC90000}"/>
    <cellStyle name="Normal 8 5 6 2 2 2" xfId="48309" xr:uid="{00000000-0005-0000-0000-00005EC90000}"/>
    <cellStyle name="Normal 8 5 6 2 2 2 2" xfId="48310" xr:uid="{00000000-0005-0000-0000-00005FC90000}"/>
    <cellStyle name="Normal 8 5 6 2 2 2 3" xfId="48311" xr:uid="{00000000-0005-0000-0000-000060C90000}"/>
    <cellStyle name="Normal 8 5 6 2 2 2 4" xfId="48312" xr:uid="{00000000-0005-0000-0000-000061C90000}"/>
    <cellStyle name="Normal 8 5 6 2 2 2 5" xfId="48313" xr:uid="{00000000-0005-0000-0000-000062C90000}"/>
    <cellStyle name="Normal 8 5 6 2 2 2 6" xfId="48314" xr:uid="{00000000-0005-0000-0000-000063C90000}"/>
    <cellStyle name="Normal 8 5 6 2 2 2 7" xfId="48315" xr:uid="{00000000-0005-0000-0000-000064C90000}"/>
    <cellStyle name="Normal 8 5 6 2 2 3" xfId="48316" xr:uid="{00000000-0005-0000-0000-000065C90000}"/>
    <cellStyle name="Normal 8 5 6 2 2 4" xfId="48317" xr:uid="{00000000-0005-0000-0000-000066C90000}"/>
    <cellStyle name="Normal 8 5 6 2 2 5" xfId="48318" xr:uid="{00000000-0005-0000-0000-000067C90000}"/>
    <cellStyle name="Normal 8 5 6 2 2 6" xfId="48319" xr:uid="{00000000-0005-0000-0000-000068C90000}"/>
    <cellStyle name="Normal 8 5 6 2 2 7" xfId="48320" xr:uid="{00000000-0005-0000-0000-000069C90000}"/>
    <cellStyle name="Normal 8 5 6 2 2 8" xfId="48321" xr:uid="{00000000-0005-0000-0000-00006AC90000}"/>
    <cellStyle name="Normal 8 5 6 2 3" xfId="48322" xr:uid="{00000000-0005-0000-0000-00006BC90000}"/>
    <cellStyle name="Normal 8 5 6 2 3 2" xfId="48323" xr:uid="{00000000-0005-0000-0000-00006CC90000}"/>
    <cellStyle name="Normal 8 5 6 2 3 3" xfId="48324" xr:uid="{00000000-0005-0000-0000-00006DC90000}"/>
    <cellStyle name="Normal 8 5 6 2 3 4" xfId="48325" xr:uid="{00000000-0005-0000-0000-00006EC90000}"/>
    <cellStyle name="Normal 8 5 6 2 3 5" xfId="48326" xr:uid="{00000000-0005-0000-0000-00006FC90000}"/>
    <cellStyle name="Normal 8 5 6 2 3 6" xfId="48327" xr:uid="{00000000-0005-0000-0000-000070C90000}"/>
    <cellStyle name="Normal 8 5 6 2 3 7" xfId="48328" xr:uid="{00000000-0005-0000-0000-000071C90000}"/>
    <cellStyle name="Normal 8 5 6 2 4" xfId="48329" xr:uid="{00000000-0005-0000-0000-000072C90000}"/>
    <cellStyle name="Normal 8 5 6 2 5" xfId="48330" xr:uid="{00000000-0005-0000-0000-000073C90000}"/>
    <cellStyle name="Normal 8 5 6 2 6" xfId="48331" xr:uid="{00000000-0005-0000-0000-000074C90000}"/>
    <cellStyle name="Normal 8 5 6 2 7" xfId="48332" xr:uid="{00000000-0005-0000-0000-000075C90000}"/>
    <cellStyle name="Normal 8 5 6 2 8" xfId="48333" xr:uid="{00000000-0005-0000-0000-000076C90000}"/>
    <cellStyle name="Normal 8 5 6 2 9" xfId="48334" xr:uid="{00000000-0005-0000-0000-000077C90000}"/>
    <cellStyle name="Normal 8 5 6 3" xfId="48335" xr:uid="{00000000-0005-0000-0000-000078C90000}"/>
    <cellStyle name="Normal 8 5 6 3 2" xfId="48336" xr:uid="{00000000-0005-0000-0000-000079C90000}"/>
    <cellStyle name="Normal 8 5 6 3 2 2" xfId="48337" xr:uid="{00000000-0005-0000-0000-00007AC90000}"/>
    <cellStyle name="Normal 8 5 6 3 2 3" xfId="48338" xr:uid="{00000000-0005-0000-0000-00007BC90000}"/>
    <cellStyle name="Normal 8 5 6 3 2 4" xfId="48339" xr:uid="{00000000-0005-0000-0000-00007CC90000}"/>
    <cellStyle name="Normal 8 5 6 3 2 5" xfId="48340" xr:uid="{00000000-0005-0000-0000-00007DC90000}"/>
    <cellStyle name="Normal 8 5 6 3 2 6" xfId="48341" xr:uid="{00000000-0005-0000-0000-00007EC90000}"/>
    <cellStyle name="Normal 8 5 6 3 2 7" xfId="48342" xr:uid="{00000000-0005-0000-0000-00007FC90000}"/>
    <cellStyle name="Normal 8 5 6 3 3" xfId="48343" xr:uid="{00000000-0005-0000-0000-000080C90000}"/>
    <cellStyle name="Normal 8 5 6 3 4" xfId="48344" xr:uid="{00000000-0005-0000-0000-000081C90000}"/>
    <cellStyle name="Normal 8 5 6 3 5" xfId="48345" xr:uid="{00000000-0005-0000-0000-000082C90000}"/>
    <cellStyle name="Normal 8 5 6 3 6" xfId="48346" xr:uid="{00000000-0005-0000-0000-000083C90000}"/>
    <cellStyle name="Normal 8 5 6 3 7" xfId="48347" xr:uid="{00000000-0005-0000-0000-000084C90000}"/>
    <cellStyle name="Normal 8 5 6 3 8" xfId="48348" xr:uid="{00000000-0005-0000-0000-000085C90000}"/>
    <cellStyle name="Normal 8 5 6 4" xfId="48349" xr:uid="{00000000-0005-0000-0000-000086C90000}"/>
    <cellStyle name="Normal 8 5 6 4 2" xfId="48350" xr:uid="{00000000-0005-0000-0000-000087C90000}"/>
    <cellStyle name="Normal 8 5 6 4 3" xfId="48351" xr:uid="{00000000-0005-0000-0000-000088C90000}"/>
    <cellStyle name="Normal 8 5 6 4 4" xfId="48352" xr:uid="{00000000-0005-0000-0000-000089C90000}"/>
    <cellStyle name="Normal 8 5 6 4 5" xfId="48353" xr:uid="{00000000-0005-0000-0000-00008AC90000}"/>
    <cellStyle name="Normal 8 5 6 4 6" xfId="48354" xr:uid="{00000000-0005-0000-0000-00008BC90000}"/>
    <cellStyle name="Normal 8 5 6 4 7" xfId="48355" xr:uid="{00000000-0005-0000-0000-00008CC90000}"/>
    <cellStyle name="Normal 8 5 6 5" xfId="48356" xr:uid="{00000000-0005-0000-0000-00008DC90000}"/>
    <cellStyle name="Normal 8 5 6 6" xfId="48357" xr:uid="{00000000-0005-0000-0000-00008EC90000}"/>
    <cellStyle name="Normal 8 5 6 7" xfId="48358" xr:uid="{00000000-0005-0000-0000-00008FC90000}"/>
    <cellStyle name="Normal 8 5 6 8" xfId="48359" xr:uid="{00000000-0005-0000-0000-000090C90000}"/>
    <cellStyle name="Normal 8 5 6 9" xfId="48360" xr:uid="{00000000-0005-0000-0000-000091C90000}"/>
    <cellStyle name="Normal 8 5 7" xfId="48361" xr:uid="{00000000-0005-0000-0000-000092C90000}"/>
    <cellStyle name="Normal 8 5 7 2" xfId="48362" xr:uid="{00000000-0005-0000-0000-000093C90000}"/>
    <cellStyle name="Normal 8 5 7 2 2" xfId="48363" xr:uid="{00000000-0005-0000-0000-000094C90000}"/>
    <cellStyle name="Normal 8 5 7 2 2 2" xfId="48364" xr:uid="{00000000-0005-0000-0000-000095C90000}"/>
    <cellStyle name="Normal 8 5 7 2 2 3" xfId="48365" xr:uid="{00000000-0005-0000-0000-000096C90000}"/>
    <cellStyle name="Normal 8 5 7 2 2 4" xfId="48366" xr:uid="{00000000-0005-0000-0000-000097C90000}"/>
    <cellStyle name="Normal 8 5 7 2 2 5" xfId="48367" xr:uid="{00000000-0005-0000-0000-000098C90000}"/>
    <cellStyle name="Normal 8 5 7 2 2 6" xfId="48368" xr:uid="{00000000-0005-0000-0000-000099C90000}"/>
    <cellStyle name="Normal 8 5 7 2 2 7" xfId="48369" xr:uid="{00000000-0005-0000-0000-00009AC90000}"/>
    <cellStyle name="Normal 8 5 7 2 3" xfId="48370" xr:uid="{00000000-0005-0000-0000-00009BC90000}"/>
    <cellStyle name="Normal 8 5 7 2 4" xfId="48371" xr:uid="{00000000-0005-0000-0000-00009CC90000}"/>
    <cellStyle name="Normal 8 5 7 2 5" xfId="48372" xr:uid="{00000000-0005-0000-0000-00009DC90000}"/>
    <cellStyle name="Normal 8 5 7 2 6" xfId="48373" xr:uid="{00000000-0005-0000-0000-00009EC90000}"/>
    <cellStyle name="Normal 8 5 7 2 7" xfId="48374" xr:uid="{00000000-0005-0000-0000-00009FC90000}"/>
    <cellStyle name="Normal 8 5 7 2 8" xfId="48375" xr:uid="{00000000-0005-0000-0000-0000A0C90000}"/>
    <cellStyle name="Normal 8 5 7 3" xfId="48376" xr:uid="{00000000-0005-0000-0000-0000A1C90000}"/>
    <cellStyle name="Normal 8 5 7 3 2" xfId="48377" xr:uid="{00000000-0005-0000-0000-0000A2C90000}"/>
    <cellStyle name="Normal 8 5 7 3 3" xfId="48378" xr:uid="{00000000-0005-0000-0000-0000A3C90000}"/>
    <cellStyle name="Normal 8 5 7 3 4" xfId="48379" xr:uid="{00000000-0005-0000-0000-0000A4C90000}"/>
    <cellStyle name="Normal 8 5 7 3 5" xfId="48380" xr:uid="{00000000-0005-0000-0000-0000A5C90000}"/>
    <cellStyle name="Normal 8 5 7 3 6" xfId="48381" xr:uid="{00000000-0005-0000-0000-0000A6C90000}"/>
    <cellStyle name="Normal 8 5 7 3 7" xfId="48382" xr:uid="{00000000-0005-0000-0000-0000A7C90000}"/>
    <cellStyle name="Normal 8 5 7 4" xfId="48383" xr:uid="{00000000-0005-0000-0000-0000A8C90000}"/>
    <cellStyle name="Normal 8 5 7 5" xfId="48384" xr:uid="{00000000-0005-0000-0000-0000A9C90000}"/>
    <cellStyle name="Normal 8 5 7 6" xfId="48385" xr:uid="{00000000-0005-0000-0000-0000AAC90000}"/>
    <cellStyle name="Normal 8 5 7 7" xfId="48386" xr:uid="{00000000-0005-0000-0000-0000ABC90000}"/>
    <cellStyle name="Normal 8 5 7 8" xfId="48387" xr:uid="{00000000-0005-0000-0000-0000ACC90000}"/>
    <cellStyle name="Normal 8 5 7 9" xfId="48388" xr:uid="{00000000-0005-0000-0000-0000ADC90000}"/>
    <cellStyle name="Normal 8 5 8" xfId="48389" xr:uid="{00000000-0005-0000-0000-0000AEC90000}"/>
    <cellStyle name="Normal 8 5 8 2" xfId="48390" xr:uid="{00000000-0005-0000-0000-0000AFC90000}"/>
    <cellStyle name="Normal 8 5 8 2 2" xfId="48391" xr:uid="{00000000-0005-0000-0000-0000B0C90000}"/>
    <cellStyle name="Normal 8 5 8 2 3" xfId="48392" xr:uid="{00000000-0005-0000-0000-0000B1C90000}"/>
    <cellStyle name="Normal 8 5 8 2 4" xfId="48393" xr:uid="{00000000-0005-0000-0000-0000B2C90000}"/>
    <cellStyle name="Normal 8 5 8 2 5" xfId="48394" xr:uid="{00000000-0005-0000-0000-0000B3C90000}"/>
    <cellStyle name="Normal 8 5 8 2 6" xfId="48395" xr:uid="{00000000-0005-0000-0000-0000B4C90000}"/>
    <cellStyle name="Normal 8 5 8 2 7" xfId="48396" xr:uid="{00000000-0005-0000-0000-0000B5C90000}"/>
    <cellStyle name="Normal 8 5 8 3" xfId="48397" xr:uid="{00000000-0005-0000-0000-0000B6C90000}"/>
    <cellStyle name="Normal 8 5 8 4" xfId="48398" xr:uid="{00000000-0005-0000-0000-0000B7C90000}"/>
    <cellStyle name="Normal 8 5 8 5" xfId="48399" xr:uid="{00000000-0005-0000-0000-0000B8C90000}"/>
    <cellStyle name="Normal 8 5 8 6" xfId="48400" xr:uid="{00000000-0005-0000-0000-0000B9C90000}"/>
    <cellStyle name="Normal 8 5 8 7" xfId="48401" xr:uid="{00000000-0005-0000-0000-0000BAC90000}"/>
    <cellStyle name="Normal 8 5 8 8" xfId="48402" xr:uid="{00000000-0005-0000-0000-0000BBC90000}"/>
    <cellStyle name="Normal 8 5 9" xfId="48403" xr:uid="{00000000-0005-0000-0000-0000BCC90000}"/>
    <cellStyle name="Normal 8 5 9 2" xfId="48404" xr:uid="{00000000-0005-0000-0000-0000BDC90000}"/>
    <cellStyle name="Normal 8 5 9 3" xfId="48405" xr:uid="{00000000-0005-0000-0000-0000BEC90000}"/>
    <cellStyle name="Normal 8 5 9 4" xfId="48406" xr:uid="{00000000-0005-0000-0000-0000BFC90000}"/>
    <cellStyle name="Normal 8 5 9 5" xfId="48407" xr:uid="{00000000-0005-0000-0000-0000C0C90000}"/>
    <cellStyle name="Normal 8 5 9 6" xfId="48408" xr:uid="{00000000-0005-0000-0000-0000C1C90000}"/>
    <cellStyle name="Normal 8 5 9 7" xfId="48409" xr:uid="{00000000-0005-0000-0000-0000C2C90000}"/>
    <cellStyle name="Normal 8 6" xfId="48410" xr:uid="{00000000-0005-0000-0000-0000C3C90000}"/>
    <cellStyle name="Normal 8 6 10" xfId="48411" xr:uid="{00000000-0005-0000-0000-0000C4C90000}"/>
    <cellStyle name="Normal 8 6 11" xfId="48412" xr:uid="{00000000-0005-0000-0000-0000C5C90000}"/>
    <cellStyle name="Normal 8 6 12" xfId="48413" xr:uid="{00000000-0005-0000-0000-0000C6C90000}"/>
    <cellStyle name="Normal 8 6 13" xfId="58408" xr:uid="{00000000-0005-0000-0000-0000C7C90000}"/>
    <cellStyle name="Normal 8 6 2" xfId="48414" xr:uid="{00000000-0005-0000-0000-0000C8C90000}"/>
    <cellStyle name="Normal 8 6 2 10" xfId="48415" xr:uid="{00000000-0005-0000-0000-0000C9C90000}"/>
    <cellStyle name="Normal 8 6 2 11" xfId="48416" xr:uid="{00000000-0005-0000-0000-0000CAC90000}"/>
    <cellStyle name="Normal 8 6 2 2" xfId="48417" xr:uid="{00000000-0005-0000-0000-0000CBC90000}"/>
    <cellStyle name="Normal 8 6 2 2 10" xfId="48418" xr:uid="{00000000-0005-0000-0000-0000CCC90000}"/>
    <cellStyle name="Normal 8 6 2 2 2" xfId="48419" xr:uid="{00000000-0005-0000-0000-0000CDC90000}"/>
    <cellStyle name="Normal 8 6 2 2 2 2" xfId="48420" xr:uid="{00000000-0005-0000-0000-0000CEC90000}"/>
    <cellStyle name="Normal 8 6 2 2 2 2 2" xfId="48421" xr:uid="{00000000-0005-0000-0000-0000CFC90000}"/>
    <cellStyle name="Normal 8 6 2 2 2 2 3" xfId="48422" xr:uid="{00000000-0005-0000-0000-0000D0C90000}"/>
    <cellStyle name="Normal 8 6 2 2 2 2 4" xfId="48423" xr:uid="{00000000-0005-0000-0000-0000D1C90000}"/>
    <cellStyle name="Normal 8 6 2 2 2 2 5" xfId="48424" xr:uid="{00000000-0005-0000-0000-0000D2C90000}"/>
    <cellStyle name="Normal 8 6 2 2 2 2 6" xfId="48425" xr:uid="{00000000-0005-0000-0000-0000D3C90000}"/>
    <cellStyle name="Normal 8 6 2 2 2 2 7" xfId="48426" xr:uid="{00000000-0005-0000-0000-0000D4C90000}"/>
    <cellStyle name="Normal 8 6 2 2 2 3" xfId="48427" xr:uid="{00000000-0005-0000-0000-0000D5C90000}"/>
    <cellStyle name="Normal 8 6 2 2 2 4" xfId="48428" xr:uid="{00000000-0005-0000-0000-0000D6C90000}"/>
    <cellStyle name="Normal 8 6 2 2 2 5" xfId="48429" xr:uid="{00000000-0005-0000-0000-0000D7C90000}"/>
    <cellStyle name="Normal 8 6 2 2 2 6" xfId="48430" xr:uid="{00000000-0005-0000-0000-0000D8C90000}"/>
    <cellStyle name="Normal 8 6 2 2 2 7" xfId="48431" xr:uid="{00000000-0005-0000-0000-0000D9C90000}"/>
    <cellStyle name="Normal 8 6 2 2 2 8" xfId="48432" xr:uid="{00000000-0005-0000-0000-0000DAC90000}"/>
    <cellStyle name="Normal 8 6 2 2 3" xfId="48433" xr:uid="{00000000-0005-0000-0000-0000DBC90000}"/>
    <cellStyle name="Normal 8 6 2 2 3 2" xfId="48434" xr:uid="{00000000-0005-0000-0000-0000DCC90000}"/>
    <cellStyle name="Normal 8 6 2 2 3 2 2" xfId="48435" xr:uid="{00000000-0005-0000-0000-0000DDC90000}"/>
    <cellStyle name="Normal 8 6 2 2 3 2 3" xfId="48436" xr:uid="{00000000-0005-0000-0000-0000DEC90000}"/>
    <cellStyle name="Normal 8 6 2 2 3 2 4" xfId="48437" xr:uid="{00000000-0005-0000-0000-0000DFC90000}"/>
    <cellStyle name="Normal 8 6 2 2 3 2 5" xfId="48438" xr:uid="{00000000-0005-0000-0000-0000E0C90000}"/>
    <cellStyle name="Normal 8 6 2 2 3 2 6" xfId="48439" xr:uid="{00000000-0005-0000-0000-0000E1C90000}"/>
    <cellStyle name="Normal 8 6 2 2 3 2 7" xfId="48440" xr:uid="{00000000-0005-0000-0000-0000E2C90000}"/>
    <cellStyle name="Normal 8 6 2 2 3 3" xfId="48441" xr:uid="{00000000-0005-0000-0000-0000E3C90000}"/>
    <cellStyle name="Normal 8 6 2 2 3 4" xfId="48442" xr:uid="{00000000-0005-0000-0000-0000E4C90000}"/>
    <cellStyle name="Normal 8 6 2 2 3 5" xfId="48443" xr:uid="{00000000-0005-0000-0000-0000E5C90000}"/>
    <cellStyle name="Normal 8 6 2 2 3 6" xfId="48444" xr:uid="{00000000-0005-0000-0000-0000E6C90000}"/>
    <cellStyle name="Normal 8 6 2 2 3 7" xfId="48445" xr:uid="{00000000-0005-0000-0000-0000E7C90000}"/>
    <cellStyle name="Normal 8 6 2 2 3 8" xfId="48446" xr:uid="{00000000-0005-0000-0000-0000E8C90000}"/>
    <cellStyle name="Normal 8 6 2 2 4" xfId="48447" xr:uid="{00000000-0005-0000-0000-0000E9C90000}"/>
    <cellStyle name="Normal 8 6 2 2 4 2" xfId="48448" xr:uid="{00000000-0005-0000-0000-0000EAC90000}"/>
    <cellStyle name="Normal 8 6 2 2 4 3" xfId="48449" xr:uid="{00000000-0005-0000-0000-0000EBC90000}"/>
    <cellStyle name="Normal 8 6 2 2 4 4" xfId="48450" xr:uid="{00000000-0005-0000-0000-0000ECC90000}"/>
    <cellStyle name="Normal 8 6 2 2 4 5" xfId="48451" xr:uid="{00000000-0005-0000-0000-0000EDC90000}"/>
    <cellStyle name="Normal 8 6 2 2 4 6" xfId="48452" xr:uid="{00000000-0005-0000-0000-0000EEC90000}"/>
    <cellStyle name="Normal 8 6 2 2 4 7" xfId="48453" xr:uid="{00000000-0005-0000-0000-0000EFC90000}"/>
    <cellStyle name="Normal 8 6 2 2 5" xfId="48454" xr:uid="{00000000-0005-0000-0000-0000F0C90000}"/>
    <cellStyle name="Normal 8 6 2 2 6" xfId="48455" xr:uid="{00000000-0005-0000-0000-0000F1C90000}"/>
    <cellStyle name="Normal 8 6 2 2 7" xfId="48456" xr:uid="{00000000-0005-0000-0000-0000F2C90000}"/>
    <cellStyle name="Normal 8 6 2 2 8" xfId="48457" xr:uid="{00000000-0005-0000-0000-0000F3C90000}"/>
    <cellStyle name="Normal 8 6 2 2 9" xfId="48458" xr:uid="{00000000-0005-0000-0000-0000F4C90000}"/>
    <cellStyle name="Normal 8 6 2 3" xfId="48459" xr:uid="{00000000-0005-0000-0000-0000F5C90000}"/>
    <cellStyle name="Normal 8 6 2 3 2" xfId="48460" xr:uid="{00000000-0005-0000-0000-0000F6C90000}"/>
    <cellStyle name="Normal 8 6 2 3 2 2" xfId="48461" xr:uid="{00000000-0005-0000-0000-0000F7C90000}"/>
    <cellStyle name="Normal 8 6 2 3 2 2 2" xfId="48462" xr:uid="{00000000-0005-0000-0000-0000F8C90000}"/>
    <cellStyle name="Normal 8 6 2 3 2 2 3" xfId="48463" xr:uid="{00000000-0005-0000-0000-0000F9C90000}"/>
    <cellStyle name="Normal 8 6 2 3 2 2 4" xfId="48464" xr:uid="{00000000-0005-0000-0000-0000FAC90000}"/>
    <cellStyle name="Normal 8 6 2 3 2 2 5" xfId="48465" xr:uid="{00000000-0005-0000-0000-0000FBC90000}"/>
    <cellStyle name="Normal 8 6 2 3 2 2 6" xfId="48466" xr:uid="{00000000-0005-0000-0000-0000FCC90000}"/>
    <cellStyle name="Normal 8 6 2 3 2 2 7" xfId="48467" xr:uid="{00000000-0005-0000-0000-0000FDC90000}"/>
    <cellStyle name="Normal 8 6 2 3 2 3" xfId="48468" xr:uid="{00000000-0005-0000-0000-0000FEC90000}"/>
    <cellStyle name="Normal 8 6 2 3 2 4" xfId="48469" xr:uid="{00000000-0005-0000-0000-0000FFC90000}"/>
    <cellStyle name="Normal 8 6 2 3 2 5" xfId="48470" xr:uid="{00000000-0005-0000-0000-000000CA0000}"/>
    <cellStyle name="Normal 8 6 2 3 2 6" xfId="48471" xr:uid="{00000000-0005-0000-0000-000001CA0000}"/>
    <cellStyle name="Normal 8 6 2 3 2 7" xfId="48472" xr:uid="{00000000-0005-0000-0000-000002CA0000}"/>
    <cellStyle name="Normal 8 6 2 3 2 8" xfId="48473" xr:uid="{00000000-0005-0000-0000-000003CA0000}"/>
    <cellStyle name="Normal 8 6 2 3 3" xfId="48474" xr:uid="{00000000-0005-0000-0000-000004CA0000}"/>
    <cellStyle name="Normal 8 6 2 3 3 2" xfId="48475" xr:uid="{00000000-0005-0000-0000-000005CA0000}"/>
    <cellStyle name="Normal 8 6 2 3 3 3" xfId="48476" xr:uid="{00000000-0005-0000-0000-000006CA0000}"/>
    <cellStyle name="Normal 8 6 2 3 3 4" xfId="48477" xr:uid="{00000000-0005-0000-0000-000007CA0000}"/>
    <cellStyle name="Normal 8 6 2 3 3 5" xfId="48478" xr:uid="{00000000-0005-0000-0000-000008CA0000}"/>
    <cellStyle name="Normal 8 6 2 3 3 6" xfId="48479" xr:uid="{00000000-0005-0000-0000-000009CA0000}"/>
    <cellStyle name="Normal 8 6 2 3 3 7" xfId="48480" xr:uid="{00000000-0005-0000-0000-00000ACA0000}"/>
    <cellStyle name="Normal 8 6 2 3 4" xfId="48481" xr:uid="{00000000-0005-0000-0000-00000BCA0000}"/>
    <cellStyle name="Normal 8 6 2 3 5" xfId="48482" xr:uid="{00000000-0005-0000-0000-00000CCA0000}"/>
    <cellStyle name="Normal 8 6 2 3 6" xfId="48483" xr:uid="{00000000-0005-0000-0000-00000DCA0000}"/>
    <cellStyle name="Normal 8 6 2 3 7" xfId="48484" xr:uid="{00000000-0005-0000-0000-00000ECA0000}"/>
    <cellStyle name="Normal 8 6 2 3 8" xfId="48485" xr:uid="{00000000-0005-0000-0000-00000FCA0000}"/>
    <cellStyle name="Normal 8 6 2 3 9" xfId="48486" xr:uid="{00000000-0005-0000-0000-000010CA0000}"/>
    <cellStyle name="Normal 8 6 2 4" xfId="48487" xr:uid="{00000000-0005-0000-0000-000011CA0000}"/>
    <cellStyle name="Normal 8 6 2 4 2" xfId="48488" xr:uid="{00000000-0005-0000-0000-000012CA0000}"/>
    <cellStyle name="Normal 8 6 2 4 2 2" xfId="48489" xr:uid="{00000000-0005-0000-0000-000013CA0000}"/>
    <cellStyle name="Normal 8 6 2 4 2 3" xfId="48490" xr:uid="{00000000-0005-0000-0000-000014CA0000}"/>
    <cellStyle name="Normal 8 6 2 4 2 4" xfId="48491" xr:uid="{00000000-0005-0000-0000-000015CA0000}"/>
    <cellStyle name="Normal 8 6 2 4 2 5" xfId="48492" xr:uid="{00000000-0005-0000-0000-000016CA0000}"/>
    <cellStyle name="Normal 8 6 2 4 2 6" xfId="48493" xr:uid="{00000000-0005-0000-0000-000017CA0000}"/>
    <cellStyle name="Normal 8 6 2 4 2 7" xfId="48494" xr:uid="{00000000-0005-0000-0000-000018CA0000}"/>
    <cellStyle name="Normal 8 6 2 4 3" xfId="48495" xr:uid="{00000000-0005-0000-0000-000019CA0000}"/>
    <cellStyle name="Normal 8 6 2 4 4" xfId="48496" xr:uid="{00000000-0005-0000-0000-00001ACA0000}"/>
    <cellStyle name="Normal 8 6 2 4 5" xfId="48497" xr:uid="{00000000-0005-0000-0000-00001BCA0000}"/>
    <cellStyle name="Normal 8 6 2 4 6" xfId="48498" xr:uid="{00000000-0005-0000-0000-00001CCA0000}"/>
    <cellStyle name="Normal 8 6 2 4 7" xfId="48499" xr:uid="{00000000-0005-0000-0000-00001DCA0000}"/>
    <cellStyle name="Normal 8 6 2 4 8" xfId="48500" xr:uid="{00000000-0005-0000-0000-00001ECA0000}"/>
    <cellStyle name="Normal 8 6 2 5" xfId="48501" xr:uid="{00000000-0005-0000-0000-00001FCA0000}"/>
    <cellStyle name="Normal 8 6 2 5 2" xfId="48502" xr:uid="{00000000-0005-0000-0000-000020CA0000}"/>
    <cellStyle name="Normal 8 6 2 5 3" xfId="48503" xr:uid="{00000000-0005-0000-0000-000021CA0000}"/>
    <cellStyle name="Normal 8 6 2 5 4" xfId="48504" xr:uid="{00000000-0005-0000-0000-000022CA0000}"/>
    <cellStyle name="Normal 8 6 2 5 5" xfId="48505" xr:uid="{00000000-0005-0000-0000-000023CA0000}"/>
    <cellStyle name="Normal 8 6 2 5 6" xfId="48506" xr:uid="{00000000-0005-0000-0000-000024CA0000}"/>
    <cellStyle name="Normal 8 6 2 5 7" xfId="48507" xr:uid="{00000000-0005-0000-0000-000025CA0000}"/>
    <cellStyle name="Normal 8 6 2 6" xfId="48508" xr:uid="{00000000-0005-0000-0000-000026CA0000}"/>
    <cellStyle name="Normal 8 6 2 7" xfId="48509" xr:uid="{00000000-0005-0000-0000-000027CA0000}"/>
    <cellStyle name="Normal 8 6 2 8" xfId="48510" xr:uid="{00000000-0005-0000-0000-000028CA0000}"/>
    <cellStyle name="Normal 8 6 2 9" xfId="48511" xr:uid="{00000000-0005-0000-0000-000029CA0000}"/>
    <cellStyle name="Normal 8 6 3" xfId="48512" xr:uid="{00000000-0005-0000-0000-00002ACA0000}"/>
    <cellStyle name="Normal 8 6 3 10" xfId="48513" xr:uid="{00000000-0005-0000-0000-00002BCA0000}"/>
    <cellStyle name="Normal 8 6 3 2" xfId="48514" xr:uid="{00000000-0005-0000-0000-00002CCA0000}"/>
    <cellStyle name="Normal 8 6 3 2 2" xfId="48515" xr:uid="{00000000-0005-0000-0000-00002DCA0000}"/>
    <cellStyle name="Normal 8 6 3 2 2 2" xfId="48516" xr:uid="{00000000-0005-0000-0000-00002ECA0000}"/>
    <cellStyle name="Normal 8 6 3 2 2 3" xfId="48517" xr:uid="{00000000-0005-0000-0000-00002FCA0000}"/>
    <cellStyle name="Normal 8 6 3 2 2 4" xfId="48518" xr:uid="{00000000-0005-0000-0000-000030CA0000}"/>
    <cellStyle name="Normal 8 6 3 2 2 5" xfId="48519" xr:uid="{00000000-0005-0000-0000-000031CA0000}"/>
    <cellStyle name="Normal 8 6 3 2 2 6" xfId="48520" xr:uid="{00000000-0005-0000-0000-000032CA0000}"/>
    <cellStyle name="Normal 8 6 3 2 2 7" xfId="48521" xr:uid="{00000000-0005-0000-0000-000033CA0000}"/>
    <cellStyle name="Normal 8 6 3 2 3" xfId="48522" xr:uid="{00000000-0005-0000-0000-000034CA0000}"/>
    <cellStyle name="Normal 8 6 3 2 4" xfId="48523" xr:uid="{00000000-0005-0000-0000-000035CA0000}"/>
    <cellStyle name="Normal 8 6 3 2 5" xfId="48524" xr:uid="{00000000-0005-0000-0000-000036CA0000}"/>
    <cellStyle name="Normal 8 6 3 2 6" xfId="48525" xr:uid="{00000000-0005-0000-0000-000037CA0000}"/>
    <cellStyle name="Normal 8 6 3 2 7" xfId="48526" xr:uid="{00000000-0005-0000-0000-000038CA0000}"/>
    <cellStyle name="Normal 8 6 3 2 8" xfId="48527" xr:uid="{00000000-0005-0000-0000-000039CA0000}"/>
    <cellStyle name="Normal 8 6 3 3" xfId="48528" xr:uid="{00000000-0005-0000-0000-00003ACA0000}"/>
    <cellStyle name="Normal 8 6 3 3 2" xfId="48529" xr:uid="{00000000-0005-0000-0000-00003BCA0000}"/>
    <cellStyle name="Normal 8 6 3 3 2 2" xfId="48530" xr:uid="{00000000-0005-0000-0000-00003CCA0000}"/>
    <cellStyle name="Normal 8 6 3 3 2 3" xfId="48531" xr:uid="{00000000-0005-0000-0000-00003DCA0000}"/>
    <cellStyle name="Normal 8 6 3 3 2 4" xfId="48532" xr:uid="{00000000-0005-0000-0000-00003ECA0000}"/>
    <cellStyle name="Normal 8 6 3 3 2 5" xfId="48533" xr:uid="{00000000-0005-0000-0000-00003FCA0000}"/>
    <cellStyle name="Normal 8 6 3 3 2 6" xfId="48534" xr:uid="{00000000-0005-0000-0000-000040CA0000}"/>
    <cellStyle name="Normal 8 6 3 3 2 7" xfId="48535" xr:uid="{00000000-0005-0000-0000-000041CA0000}"/>
    <cellStyle name="Normal 8 6 3 3 3" xfId="48536" xr:uid="{00000000-0005-0000-0000-000042CA0000}"/>
    <cellStyle name="Normal 8 6 3 3 4" xfId="48537" xr:uid="{00000000-0005-0000-0000-000043CA0000}"/>
    <cellStyle name="Normal 8 6 3 3 5" xfId="48538" xr:uid="{00000000-0005-0000-0000-000044CA0000}"/>
    <cellStyle name="Normal 8 6 3 3 6" xfId="48539" xr:uid="{00000000-0005-0000-0000-000045CA0000}"/>
    <cellStyle name="Normal 8 6 3 3 7" xfId="48540" xr:uid="{00000000-0005-0000-0000-000046CA0000}"/>
    <cellStyle name="Normal 8 6 3 3 8" xfId="48541" xr:uid="{00000000-0005-0000-0000-000047CA0000}"/>
    <cellStyle name="Normal 8 6 3 4" xfId="48542" xr:uid="{00000000-0005-0000-0000-000048CA0000}"/>
    <cellStyle name="Normal 8 6 3 4 2" xfId="48543" xr:uid="{00000000-0005-0000-0000-000049CA0000}"/>
    <cellStyle name="Normal 8 6 3 4 3" xfId="48544" xr:uid="{00000000-0005-0000-0000-00004ACA0000}"/>
    <cellStyle name="Normal 8 6 3 4 4" xfId="48545" xr:uid="{00000000-0005-0000-0000-00004BCA0000}"/>
    <cellStyle name="Normal 8 6 3 4 5" xfId="48546" xr:uid="{00000000-0005-0000-0000-00004CCA0000}"/>
    <cellStyle name="Normal 8 6 3 4 6" xfId="48547" xr:uid="{00000000-0005-0000-0000-00004DCA0000}"/>
    <cellStyle name="Normal 8 6 3 4 7" xfId="48548" xr:uid="{00000000-0005-0000-0000-00004ECA0000}"/>
    <cellStyle name="Normal 8 6 3 5" xfId="48549" xr:uid="{00000000-0005-0000-0000-00004FCA0000}"/>
    <cellStyle name="Normal 8 6 3 6" xfId="48550" xr:uid="{00000000-0005-0000-0000-000050CA0000}"/>
    <cellStyle name="Normal 8 6 3 7" xfId="48551" xr:uid="{00000000-0005-0000-0000-000051CA0000}"/>
    <cellStyle name="Normal 8 6 3 8" xfId="48552" xr:uid="{00000000-0005-0000-0000-000052CA0000}"/>
    <cellStyle name="Normal 8 6 3 9" xfId="48553" xr:uid="{00000000-0005-0000-0000-000053CA0000}"/>
    <cellStyle name="Normal 8 6 4" xfId="48554" xr:uid="{00000000-0005-0000-0000-000054CA0000}"/>
    <cellStyle name="Normal 8 6 4 2" xfId="48555" xr:uid="{00000000-0005-0000-0000-000055CA0000}"/>
    <cellStyle name="Normal 8 6 4 2 2" xfId="48556" xr:uid="{00000000-0005-0000-0000-000056CA0000}"/>
    <cellStyle name="Normal 8 6 4 2 2 2" xfId="48557" xr:uid="{00000000-0005-0000-0000-000057CA0000}"/>
    <cellStyle name="Normal 8 6 4 2 2 3" xfId="48558" xr:uid="{00000000-0005-0000-0000-000058CA0000}"/>
    <cellStyle name="Normal 8 6 4 2 2 4" xfId="48559" xr:uid="{00000000-0005-0000-0000-000059CA0000}"/>
    <cellStyle name="Normal 8 6 4 2 2 5" xfId="48560" xr:uid="{00000000-0005-0000-0000-00005ACA0000}"/>
    <cellStyle name="Normal 8 6 4 2 2 6" xfId="48561" xr:uid="{00000000-0005-0000-0000-00005BCA0000}"/>
    <cellStyle name="Normal 8 6 4 2 2 7" xfId="48562" xr:uid="{00000000-0005-0000-0000-00005CCA0000}"/>
    <cellStyle name="Normal 8 6 4 2 3" xfId="48563" xr:uid="{00000000-0005-0000-0000-00005DCA0000}"/>
    <cellStyle name="Normal 8 6 4 2 4" xfId="48564" xr:uid="{00000000-0005-0000-0000-00005ECA0000}"/>
    <cellStyle name="Normal 8 6 4 2 5" xfId="48565" xr:uid="{00000000-0005-0000-0000-00005FCA0000}"/>
    <cellStyle name="Normal 8 6 4 2 6" xfId="48566" xr:uid="{00000000-0005-0000-0000-000060CA0000}"/>
    <cellStyle name="Normal 8 6 4 2 7" xfId="48567" xr:uid="{00000000-0005-0000-0000-000061CA0000}"/>
    <cellStyle name="Normal 8 6 4 2 8" xfId="48568" xr:uid="{00000000-0005-0000-0000-000062CA0000}"/>
    <cellStyle name="Normal 8 6 4 3" xfId="48569" xr:uid="{00000000-0005-0000-0000-000063CA0000}"/>
    <cellStyle name="Normal 8 6 4 3 2" xfId="48570" xr:uid="{00000000-0005-0000-0000-000064CA0000}"/>
    <cellStyle name="Normal 8 6 4 3 3" xfId="48571" xr:uid="{00000000-0005-0000-0000-000065CA0000}"/>
    <cellStyle name="Normal 8 6 4 3 4" xfId="48572" xr:uid="{00000000-0005-0000-0000-000066CA0000}"/>
    <cellStyle name="Normal 8 6 4 3 5" xfId="48573" xr:uid="{00000000-0005-0000-0000-000067CA0000}"/>
    <cellStyle name="Normal 8 6 4 3 6" xfId="48574" xr:uid="{00000000-0005-0000-0000-000068CA0000}"/>
    <cellStyle name="Normal 8 6 4 3 7" xfId="48575" xr:uid="{00000000-0005-0000-0000-000069CA0000}"/>
    <cellStyle name="Normal 8 6 4 4" xfId="48576" xr:uid="{00000000-0005-0000-0000-00006ACA0000}"/>
    <cellStyle name="Normal 8 6 4 5" xfId="48577" xr:uid="{00000000-0005-0000-0000-00006BCA0000}"/>
    <cellStyle name="Normal 8 6 4 6" xfId="48578" xr:uid="{00000000-0005-0000-0000-00006CCA0000}"/>
    <cellStyle name="Normal 8 6 4 7" xfId="48579" xr:uid="{00000000-0005-0000-0000-00006DCA0000}"/>
    <cellStyle name="Normal 8 6 4 8" xfId="48580" xr:uid="{00000000-0005-0000-0000-00006ECA0000}"/>
    <cellStyle name="Normal 8 6 4 9" xfId="48581" xr:uid="{00000000-0005-0000-0000-00006FCA0000}"/>
    <cellStyle name="Normal 8 6 5" xfId="48582" xr:uid="{00000000-0005-0000-0000-000070CA0000}"/>
    <cellStyle name="Normal 8 6 5 2" xfId="48583" xr:uid="{00000000-0005-0000-0000-000071CA0000}"/>
    <cellStyle name="Normal 8 6 5 2 2" xfId="48584" xr:uid="{00000000-0005-0000-0000-000072CA0000}"/>
    <cellStyle name="Normal 8 6 5 2 3" xfId="48585" xr:uid="{00000000-0005-0000-0000-000073CA0000}"/>
    <cellStyle name="Normal 8 6 5 2 4" xfId="48586" xr:uid="{00000000-0005-0000-0000-000074CA0000}"/>
    <cellStyle name="Normal 8 6 5 2 5" xfId="48587" xr:uid="{00000000-0005-0000-0000-000075CA0000}"/>
    <cellStyle name="Normal 8 6 5 2 6" xfId="48588" xr:uid="{00000000-0005-0000-0000-000076CA0000}"/>
    <cellStyle name="Normal 8 6 5 2 7" xfId="48589" xr:uid="{00000000-0005-0000-0000-000077CA0000}"/>
    <cellStyle name="Normal 8 6 5 3" xfId="48590" xr:uid="{00000000-0005-0000-0000-000078CA0000}"/>
    <cellStyle name="Normal 8 6 5 4" xfId="48591" xr:uid="{00000000-0005-0000-0000-000079CA0000}"/>
    <cellStyle name="Normal 8 6 5 5" xfId="48592" xr:uid="{00000000-0005-0000-0000-00007ACA0000}"/>
    <cellStyle name="Normal 8 6 5 6" xfId="48593" xr:uid="{00000000-0005-0000-0000-00007BCA0000}"/>
    <cellStyle name="Normal 8 6 5 7" xfId="48594" xr:uid="{00000000-0005-0000-0000-00007CCA0000}"/>
    <cellStyle name="Normal 8 6 5 8" xfId="48595" xr:uid="{00000000-0005-0000-0000-00007DCA0000}"/>
    <cellStyle name="Normal 8 6 6" xfId="48596" xr:uid="{00000000-0005-0000-0000-00007ECA0000}"/>
    <cellStyle name="Normal 8 6 6 2" xfId="48597" xr:uid="{00000000-0005-0000-0000-00007FCA0000}"/>
    <cellStyle name="Normal 8 6 6 3" xfId="48598" xr:uid="{00000000-0005-0000-0000-000080CA0000}"/>
    <cellStyle name="Normal 8 6 6 4" xfId="48599" xr:uid="{00000000-0005-0000-0000-000081CA0000}"/>
    <cellStyle name="Normal 8 6 6 5" xfId="48600" xr:uid="{00000000-0005-0000-0000-000082CA0000}"/>
    <cellStyle name="Normal 8 6 6 6" xfId="48601" xr:uid="{00000000-0005-0000-0000-000083CA0000}"/>
    <cellStyle name="Normal 8 6 6 7" xfId="48602" xr:uid="{00000000-0005-0000-0000-000084CA0000}"/>
    <cellStyle name="Normal 8 6 7" xfId="48603" xr:uid="{00000000-0005-0000-0000-000085CA0000}"/>
    <cellStyle name="Normal 8 6 8" xfId="48604" xr:uid="{00000000-0005-0000-0000-000086CA0000}"/>
    <cellStyle name="Normal 8 6 9" xfId="48605" xr:uid="{00000000-0005-0000-0000-000087CA0000}"/>
    <cellStyle name="Normal 8 7" xfId="48606" xr:uid="{00000000-0005-0000-0000-000088CA0000}"/>
    <cellStyle name="Normal 8 7 10" xfId="48607" xr:uid="{00000000-0005-0000-0000-000089CA0000}"/>
    <cellStyle name="Normal 8 7 11" xfId="48608" xr:uid="{00000000-0005-0000-0000-00008ACA0000}"/>
    <cellStyle name="Normal 8 7 12" xfId="48609" xr:uid="{00000000-0005-0000-0000-00008BCA0000}"/>
    <cellStyle name="Normal 8 7 13" xfId="58409" xr:uid="{00000000-0005-0000-0000-00008CCA0000}"/>
    <cellStyle name="Normal 8 7 2" xfId="48610" xr:uid="{00000000-0005-0000-0000-00008DCA0000}"/>
    <cellStyle name="Normal 8 7 2 10" xfId="48611" xr:uid="{00000000-0005-0000-0000-00008ECA0000}"/>
    <cellStyle name="Normal 8 7 2 11" xfId="48612" xr:uid="{00000000-0005-0000-0000-00008FCA0000}"/>
    <cellStyle name="Normal 8 7 2 2" xfId="48613" xr:uid="{00000000-0005-0000-0000-000090CA0000}"/>
    <cellStyle name="Normal 8 7 2 2 10" xfId="48614" xr:uid="{00000000-0005-0000-0000-000091CA0000}"/>
    <cellStyle name="Normal 8 7 2 2 2" xfId="48615" xr:uid="{00000000-0005-0000-0000-000092CA0000}"/>
    <cellStyle name="Normal 8 7 2 2 2 2" xfId="48616" xr:uid="{00000000-0005-0000-0000-000093CA0000}"/>
    <cellStyle name="Normal 8 7 2 2 2 2 2" xfId="48617" xr:uid="{00000000-0005-0000-0000-000094CA0000}"/>
    <cellStyle name="Normal 8 7 2 2 2 2 3" xfId="48618" xr:uid="{00000000-0005-0000-0000-000095CA0000}"/>
    <cellStyle name="Normal 8 7 2 2 2 2 4" xfId="48619" xr:uid="{00000000-0005-0000-0000-000096CA0000}"/>
    <cellStyle name="Normal 8 7 2 2 2 2 5" xfId="48620" xr:uid="{00000000-0005-0000-0000-000097CA0000}"/>
    <cellStyle name="Normal 8 7 2 2 2 2 6" xfId="48621" xr:uid="{00000000-0005-0000-0000-000098CA0000}"/>
    <cellStyle name="Normal 8 7 2 2 2 2 7" xfId="48622" xr:uid="{00000000-0005-0000-0000-000099CA0000}"/>
    <cellStyle name="Normal 8 7 2 2 2 3" xfId="48623" xr:uid="{00000000-0005-0000-0000-00009ACA0000}"/>
    <cellStyle name="Normal 8 7 2 2 2 4" xfId="48624" xr:uid="{00000000-0005-0000-0000-00009BCA0000}"/>
    <cellStyle name="Normal 8 7 2 2 2 5" xfId="48625" xr:uid="{00000000-0005-0000-0000-00009CCA0000}"/>
    <cellStyle name="Normal 8 7 2 2 2 6" xfId="48626" xr:uid="{00000000-0005-0000-0000-00009DCA0000}"/>
    <cellStyle name="Normal 8 7 2 2 2 7" xfId="48627" xr:uid="{00000000-0005-0000-0000-00009ECA0000}"/>
    <cellStyle name="Normal 8 7 2 2 2 8" xfId="48628" xr:uid="{00000000-0005-0000-0000-00009FCA0000}"/>
    <cellStyle name="Normal 8 7 2 2 3" xfId="48629" xr:uid="{00000000-0005-0000-0000-0000A0CA0000}"/>
    <cellStyle name="Normal 8 7 2 2 3 2" xfId="48630" xr:uid="{00000000-0005-0000-0000-0000A1CA0000}"/>
    <cellStyle name="Normal 8 7 2 2 3 2 2" xfId="48631" xr:uid="{00000000-0005-0000-0000-0000A2CA0000}"/>
    <cellStyle name="Normal 8 7 2 2 3 2 3" xfId="48632" xr:uid="{00000000-0005-0000-0000-0000A3CA0000}"/>
    <cellStyle name="Normal 8 7 2 2 3 2 4" xfId="48633" xr:uid="{00000000-0005-0000-0000-0000A4CA0000}"/>
    <cellStyle name="Normal 8 7 2 2 3 2 5" xfId="48634" xr:uid="{00000000-0005-0000-0000-0000A5CA0000}"/>
    <cellStyle name="Normal 8 7 2 2 3 2 6" xfId="48635" xr:uid="{00000000-0005-0000-0000-0000A6CA0000}"/>
    <cellStyle name="Normal 8 7 2 2 3 2 7" xfId="48636" xr:uid="{00000000-0005-0000-0000-0000A7CA0000}"/>
    <cellStyle name="Normal 8 7 2 2 3 3" xfId="48637" xr:uid="{00000000-0005-0000-0000-0000A8CA0000}"/>
    <cellStyle name="Normal 8 7 2 2 3 4" xfId="48638" xr:uid="{00000000-0005-0000-0000-0000A9CA0000}"/>
    <cellStyle name="Normal 8 7 2 2 3 5" xfId="48639" xr:uid="{00000000-0005-0000-0000-0000AACA0000}"/>
    <cellStyle name="Normal 8 7 2 2 3 6" xfId="48640" xr:uid="{00000000-0005-0000-0000-0000ABCA0000}"/>
    <cellStyle name="Normal 8 7 2 2 3 7" xfId="48641" xr:uid="{00000000-0005-0000-0000-0000ACCA0000}"/>
    <cellStyle name="Normal 8 7 2 2 3 8" xfId="48642" xr:uid="{00000000-0005-0000-0000-0000ADCA0000}"/>
    <cellStyle name="Normal 8 7 2 2 4" xfId="48643" xr:uid="{00000000-0005-0000-0000-0000AECA0000}"/>
    <cellStyle name="Normal 8 7 2 2 4 2" xfId="48644" xr:uid="{00000000-0005-0000-0000-0000AFCA0000}"/>
    <cellStyle name="Normal 8 7 2 2 4 3" xfId="48645" xr:uid="{00000000-0005-0000-0000-0000B0CA0000}"/>
    <cellStyle name="Normal 8 7 2 2 4 4" xfId="48646" xr:uid="{00000000-0005-0000-0000-0000B1CA0000}"/>
    <cellStyle name="Normal 8 7 2 2 4 5" xfId="48647" xr:uid="{00000000-0005-0000-0000-0000B2CA0000}"/>
    <cellStyle name="Normal 8 7 2 2 4 6" xfId="48648" xr:uid="{00000000-0005-0000-0000-0000B3CA0000}"/>
    <cellStyle name="Normal 8 7 2 2 4 7" xfId="48649" xr:uid="{00000000-0005-0000-0000-0000B4CA0000}"/>
    <cellStyle name="Normal 8 7 2 2 5" xfId="48650" xr:uid="{00000000-0005-0000-0000-0000B5CA0000}"/>
    <cellStyle name="Normal 8 7 2 2 6" xfId="48651" xr:uid="{00000000-0005-0000-0000-0000B6CA0000}"/>
    <cellStyle name="Normal 8 7 2 2 7" xfId="48652" xr:uid="{00000000-0005-0000-0000-0000B7CA0000}"/>
    <cellStyle name="Normal 8 7 2 2 8" xfId="48653" xr:uid="{00000000-0005-0000-0000-0000B8CA0000}"/>
    <cellStyle name="Normal 8 7 2 2 9" xfId="48654" xr:uid="{00000000-0005-0000-0000-0000B9CA0000}"/>
    <cellStyle name="Normal 8 7 2 3" xfId="48655" xr:uid="{00000000-0005-0000-0000-0000BACA0000}"/>
    <cellStyle name="Normal 8 7 2 3 2" xfId="48656" xr:uid="{00000000-0005-0000-0000-0000BBCA0000}"/>
    <cellStyle name="Normal 8 7 2 3 2 2" xfId="48657" xr:uid="{00000000-0005-0000-0000-0000BCCA0000}"/>
    <cellStyle name="Normal 8 7 2 3 2 2 2" xfId="48658" xr:uid="{00000000-0005-0000-0000-0000BDCA0000}"/>
    <cellStyle name="Normal 8 7 2 3 2 2 3" xfId="48659" xr:uid="{00000000-0005-0000-0000-0000BECA0000}"/>
    <cellStyle name="Normal 8 7 2 3 2 2 4" xfId="48660" xr:uid="{00000000-0005-0000-0000-0000BFCA0000}"/>
    <cellStyle name="Normal 8 7 2 3 2 2 5" xfId="48661" xr:uid="{00000000-0005-0000-0000-0000C0CA0000}"/>
    <cellStyle name="Normal 8 7 2 3 2 2 6" xfId="48662" xr:uid="{00000000-0005-0000-0000-0000C1CA0000}"/>
    <cellStyle name="Normal 8 7 2 3 2 2 7" xfId="48663" xr:uid="{00000000-0005-0000-0000-0000C2CA0000}"/>
    <cellStyle name="Normal 8 7 2 3 2 3" xfId="48664" xr:uid="{00000000-0005-0000-0000-0000C3CA0000}"/>
    <cellStyle name="Normal 8 7 2 3 2 4" xfId="48665" xr:uid="{00000000-0005-0000-0000-0000C4CA0000}"/>
    <cellStyle name="Normal 8 7 2 3 2 5" xfId="48666" xr:uid="{00000000-0005-0000-0000-0000C5CA0000}"/>
    <cellStyle name="Normal 8 7 2 3 2 6" xfId="48667" xr:uid="{00000000-0005-0000-0000-0000C6CA0000}"/>
    <cellStyle name="Normal 8 7 2 3 2 7" xfId="48668" xr:uid="{00000000-0005-0000-0000-0000C7CA0000}"/>
    <cellStyle name="Normal 8 7 2 3 2 8" xfId="48669" xr:uid="{00000000-0005-0000-0000-0000C8CA0000}"/>
    <cellStyle name="Normal 8 7 2 3 3" xfId="48670" xr:uid="{00000000-0005-0000-0000-0000C9CA0000}"/>
    <cellStyle name="Normal 8 7 2 3 3 2" xfId="48671" xr:uid="{00000000-0005-0000-0000-0000CACA0000}"/>
    <cellStyle name="Normal 8 7 2 3 3 3" xfId="48672" xr:uid="{00000000-0005-0000-0000-0000CBCA0000}"/>
    <cellStyle name="Normal 8 7 2 3 3 4" xfId="48673" xr:uid="{00000000-0005-0000-0000-0000CCCA0000}"/>
    <cellStyle name="Normal 8 7 2 3 3 5" xfId="48674" xr:uid="{00000000-0005-0000-0000-0000CDCA0000}"/>
    <cellStyle name="Normal 8 7 2 3 3 6" xfId="48675" xr:uid="{00000000-0005-0000-0000-0000CECA0000}"/>
    <cellStyle name="Normal 8 7 2 3 3 7" xfId="48676" xr:uid="{00000000-0005-0000-0000-0000CFCA0000}"/>
    <cellStyle name="Normal 8 7 2 3 4" xfId="48677" xr:uid="{00000000-0005-0000-0000-0000D0CA0000}"/>
    <cellStyle name="Normal 8 7 2 3 5" xfId="48678" xr:uid="{00000000-0005-0000-0000-0000D1CA0000}"/>
    <cellStyle name="Normal 8 7 2 3 6" xfId="48679" xr:uid="{00000000-0005-0000-0000-0000D2CA0000}"/>
    <cellStyle name="Normal 8 7 2 3 7" xfId="48680" xr:uid="{00000000-0005-0000-0000-0000D3CA0000}"/>
    <cellStyle name="Normal 8 7 2 3 8" xfId="48681" xr:uid="{00000000-0005-0000-0000-0000D4CA0000}"/>
    <cellStyle name="Normal 8 7 2 3 9" xfId="48682" xr:uid="{00000000-0005-0000-0000-0000D5CA0000}"/>
    <cellStyle name="Normal 8 7 2 4" xfId="48683" xr:uid="{00000000-0005-0000-0000-0000D6CA0000}"/>
    <cellStyle name="Normal 8 7 2 4 2" xfId="48684" xr:uid="{00000000-0005-0000-0000-0000D7CA0000}"/>
    <cellStyle name="Normal 8 7 2 4 2 2" xfId="48685" xr:uid="{00000000-0005-0000-0000-0000D8CA0000}"/>
    <cellStyle name="Normal 8 7 2 4 2 3" xfId="48686" xr:uid="{00000000-0005-0000-0000-0000D9CA0000}"/>
    <cellStyle name="Normal 8 7 2 4 2 4" xfId="48687" xr:uid="{00000000-0005-0000-0000-0000DACA0000}"/>
    <cellStyle name="Normal 8 7 2 4 2 5" xfId="48688" xr:uid="{00000000-0005-0000-0000-0000DBCA0000}"/>
    <cellStyle name="Normal 8 7 2 4 2 6" xfId="48689" xr:uid="{00000000-0005-0000-0000-0000DCCA0000}"/>
    <cellStyle name="Normal 8 7 2 4 2 7" xfId="48690" xr:uid="{00000000-0005-0000-0000-0000DDCA0000}"/>
    <cellStyle name="Normal 8 7 2 4 3" xfId="48691" xr:uid="{00000000-0005-0000-0000-0000DECA0000}"/>
    <cellStyle name="Normal 8 7 2 4 4" xfId="48692" xr:uid="{00000000-0005-0000-0000-0000DFCA0000}"/>
    <cellStyle name="Normal 8 7 2 4 5" xfId="48693" xr:uid="{00000000-0005-0000-0000-0000E0CA0000}"/>
    <cellStyle name="Normal 8 7 2 4 6" xfId="48694" xr:uid="{00000000-0005-0000-0000-0000E1CA0000}"/>
    <cellStyle name="Normal 8 7 2 4 7" xfId="48695" xr:uid="{00000000-0005-0000-0000-0000E2CA0000}"/>
    <cellStyle name="Normal 8 7 2 4 8" xfId="48696" xr:uid="{00000000-0005-0000-0000-0000E3CA0000}"/>
    <cellStyle name="Normal 8 7 2 5" xfId="48697" xr:uid="{00000000-0005-0000-0000-0000E4CA0000}"/>
    <cellStyle name="Normal 8 7 2 5 2" xfId="48698" xr:uid="{00000000-0005-0000-0000-0000E5CA0000}"/>
    <cellStyle name="Normal 8 7 2 5 3" xfId="48699" xr:uid="{00000000-0005-0000-0000-0000E6CA0000}"/>
    <cellStyle name="Normal 8 7 2 5 4" xfId="48700" xr:uid="{00000000-0005-0000-0000-0000E7CA0000}"/>
    <cellStyle name="Normal 8 7 2 5 5" xfId="48701" xr:uid="{00000000-0005-0000-0000-0000E8CA0000}"/>
    <cellStyle name="Normal 8 7 2 5 6" xfId="48702" xr:uid="{00000000-0005-0000-0000-0000E9CA0000}"/>
    <cellStyle name="Normal 8 7 2 5 7" xfId="48703" xr:uid="{00000000-0005-0000-0000-0000EACA0000}"/>
    <cellStyle name="Normal 8 7 2 6" xfId="48704" xr:uid="{00000000-0005-0000-0000-0000EBCA0000}"/>
    <cellStyle name="Normal 8 7 2 7" xfId="48705" xr:uid="{00000000-0005-0000-0000-0000ECCA0000}"/>
    <cellStyle name="Normal 8 7 2 8" xfId="48706" xr:uid="{00000000-0005-0000-0000-0000EDCA0000}"/>
    <cellStyle name="Normal 8 7 2 9" xfId="48707" xr:uid="{00000000-0005-0000-0000-0000EECA0000}"/>
    <cellStyle name="Normal 8 7 3" xfId="48708" xr:uid="{00000000-0005-0000-0000-0000EFCA0000}"/>
    <cellStyle name="Normal 8 7 3 10" xfId="48709" xr:uid="{00000000-0005-0000-0000-0000F0CA0000}"/>
    <cellStyle name="Normal 8 7 3 2" xfId="48710" xr:uid="{00000000-0005-0000-0000-0000F1CA0000}"/>
    <cellStyle name="Normal 8 7 3 2 2" xfId="48711" xr:uid="{00000000-0005-0000-0000-0000F2CA0000}"/>
    <cellStyle name="Normal 8 7 3 2 2 2" xfId="48712" xr:uid="{00000000-0005-0000-0000-0000F3CA0000}"/>
    <cellStyle name="Normal 8 7 3 2 2 3" xfId="48713" xr:uid="{00000000-0005-0000-0000-0000F4CA0000}"/>
    <cellStyle name="Normal 8 7 3 2 2 4" xfId="48714" xr:uid="{00000000-0005-0000-0000-0000F5CA0000}"/>
    <cellStyle name="Normal 8 7 3 2 2 5" xfId="48715" xr:uid="{00000000-0005-0000-0000-0000F6CA0000}"/>
    <cellStyle name="Normal 8 7 3 2 2 6" xfId="48716" xr:uid="{00000000-0005-0000-0000-0000F7CA0000}"/>
    <cellStyle name="Normal 8 7 3 2 2 7" xfId="48717" xr:uid="{00000000-0005-0000-0000-0000F8CA0000}"/>
    <cellStyle name="Normal 8 7 3 2 3" xfId="48718" xr:uid="{00000000-0005-0000-0000-0000F9CA0000}"/>
    <cellStyle name="Normal 8 7 3 2 4" xfId="48719" xr:uid="{00000000-0005-0000-0000-0000FACA0000}"/>
    <cellStyle name="Normal 8 7 3 2 5" xfId="48720" xr:uid="{00000000-0005-0000-0000-0000FBCA0000}"/>
    <cellStyle name="Normal 8 7 3 2 6" xfId="48721" xr:uid="{00000000-0005-0000-0000-0000FCCA0000}"/>
    <cellStyle name="Normal 8 7 3 2 7" xfId="48722" xr:uid="{00000000-0005-0000-0000-0000FDCA0000}"/>
    <cellStyle name="Normal 8 7 3 2 8" xfId="48723" xr:uid="{00000000-0005-0000-0000-0000FECA0000}"/>
    <cellStyle name="Normal 8 7 3 3" xfId="48724" xr:uid="{00000000-0005-0000-0000-0000FFCA0000}"/>
    <cellStyle name="Normal 8 7 3 3 2" xfId="48725" xr:uid="{00000000-0005-0000-0000-000000CB0000}"/>
    <cellStyle name="Normal 8 7 3 3 2 2" xfId="48726" xr:uid="{00000000-0005-0000-0000-000001CB0000}"/>
    <cellStyle name="Normal 8 7 3 3 2 3" xfId="48727" xr:uid="{00000000-0005-0000-0000-000002CB0000}"/>
    <cellStyle name="Normal 8 7 3 3 2 4" xfId="48728" xr:uid="{00000000-0005-0000-0000-000003CB0000}"/>
    <cellStyle name="Normal 8 7 3 3 2 5" xfId="48729" xr:uid="{00000000-0005-0000-0000-000004CB0000}"/>
    <cellStyle name="Normal 8 7 3 3 2 6" xfId="48730" xr:uid="{00000000-0005-0000-0000-000005CB0000}"/>
    <cellStyle name="Normal 8 7 3 3 2 7" xfId="48731" xr:uid="{00000000-0005-0000-0000-000006CB0000}"/>
    <cellStyle name="Normal 8 7 3 3 3" xfId="48732" xr:uid="{00000000-0005-0000-0000-000007CB0000}"/>
    <cellStyle name="Normal 8 7 3 3 4" xfId="48733" xr:uid="{00000000-0005-0000-0000-000008CB0000}"/>
    <cellStyle name="Normal 8 7 3 3 5" xfId="48734" xr:uid="{00000000-0005-0000-0000-000009CB0000}"/>
    <cellStyle name="Normal 8 7 3 3 6" xfId="48735" xr:uid="{00000000-0005-0000-0000-00000ACB0000}"/>
    <cellStyle name="Normal 8 7 3 3 7" xfId="48736" xr:uid="{00000000-0005-0000-0000-00000BCB0000}"/>
    <cellStyle name="Normal 8 7 3 3 8" xfId="48737" xr:uid="{00000000-0005-0000-0000-00000CCB0000}"/>
    <cellStyle name="Normal 8 7 3 4" xfId="48738" xr:uid="{00000000-0005-0000-0000-00000DCB0000}"/>
    <cellStyle name="Normal 8 7 3 4 2" xfId="48739" xr:uid="{00000000-0005-0000-0000-00000ECB0000}"/>
    <cellStyle name="Normal 8 7 3 4 3" xfId="48740" xr:uid="{00000000-0005-0000-0000-00000FCB0000}"/>
    <cellStyle name="Normal 8 7 3 4 4" xfId="48741" xr:uid="{00000000-0005-0000-0000-000010CB0000}"/>
    <cellStyle name="Normal 8 7 3 4 5" xfId="48742" xr:uid="{00000000-0005-0000-0000-000011CB0000}"/>
    <cellStyle name="Normal 8 7 3 4 6" xfId="48743" xr:uid="{00000000-0005-0000-0000-000012CB0000}"/>
    <cellStyle name="Normal 8 7 3 4 7" xfId="48744" xr:uid="{00000000-0005-0000-0000-000013CB0000}"/>
    <cellStyle name="Normal 8 7 3 5" xfId="48745" xr:uid="{00000000-0005-0000-0000-000014CB0000}"/>
    <cellStyle name="Normal 8 7 3 6" xfId="48746" xr:uid="{00000000-0005-0000-0000-000015CB0000}"/>
    <cellStyle name="Normal 8 7 3 7" xfId="48747" xr:uid="{00000000-0005-0000-0000-000016CB0000}"/>
    <cellStyle name="Normal 8 7 3 8" xfId="48748" xr:uid="{00000000-0005-0000-0000-000017CB0000}"/>
    <cellStyle name="Normal 8 7 3 9" xfId="48749" xr:uid="{00000000-0005-0000-0000-000018CB0000}"/>
    <cellStyle name="Normal 8 7 4" xfId="48750" xr:uid="{00000000-0005-0000-0000-000019CB0000}"/>
    <cellStyle name="Normal 8 7 4 2" xfId="48751" xr:uid="{00000000-0005-0000-0000-00001ACB0000}"/>
    <cellStyle name="Normal 8 7 4 2 2" xfId="48752" xr:uid="{00000000-0005-0000-0000-00001BCB0000}"/>
    <cellStyle name="Normal 8 7 4 2 2 2" xfId="48753" xr:uid="{00000000-0005-0000-0000-00001CCB0000}"/>
    <cellStyle name="Normal 8 7 4 2 2 3" xfId="48754" xr:uid="{00000000-0005-0000-0000-00001DCB0000}"/>
    <cellStyle name="Normal 8 7 4 2 2 4" xfId="48755" xr:uid="{00000000-0005-0000-0000-00001ECB0000}"/>
    <cellStyle name="Normal 8 7 4 2 2 5" xfId="48756" xr:uid="{00000000-0005-0000-0000-00001FCB0000}"/>
    <cellStyle name="Normal 8 7 4 2 2 6" xfId="48757" xr:uid="{00000000-0005-0000-0000-000020CB0000}"/>
    <cellStyle name="Normal 8 7 4 2 2 7" xfId="48758" xr:uid="{00000000-0005-0000-0000-000021CB0000}"/>
    <cellStyle name="Normal 8 7 4 2 3" xfId="48759" xr:uid="{00000000-0005-0000-0000-000022CB0000}"/>
    <cellStyle name="Normal 8 7 4 2 4" xfId="48760" xr:uid="{00000000-0005-0000-0000-000023CB0000}"/>
    <cellStyle name="Normal 8 7 4 2 5" xfId="48761" xr:uid="{00000000-0005-0000-0000-000024CB0000}"/>
    <cellStyle name="Normal 8 7 4 2 6" xfId="48762" xr:uid="{00000000-0005-0000-0000-000025CB0000}"/>
    <cellStyle name="Normal 8 7 4 2 7" xfId="48763" xr:uid="{00000000-0005-0000-0000-000026CB0000}"/>
    <cellStyle name="Normal 8 7 4 2 8" xfId="48764" xr:uid="{00000000-0005-0000-0000-000027CB0000}"/>
    <cellStyle name="Normal 8 7 4 3" xfId="48765" xr:uid="{00000000-0005-0000-0000-000028CB0000}"/>
    <cellStyle name="Normal 8 7 4 3 2" xfId="48766" xr:uid="{00000000-0005-0000-0000-000029CB0000}"/>
    <cellStyle name="Normal 8 7 4 3 3" xfId="48767" xr:uid="{00000000-0005-0000-0000-00002ACB0000}"/>
    <cellStyle name="Normal 8 7 4 3 4" xfId="48768" xr:uid="{00000000-0005-0000-0000-00002BCB0000}"/>
    <cellStyle name="Normal 8 7 4 3 5" xfId="48769" xr:uid="{00000000-0005-0000-0000-00002CCB0000}"/>
    <cellStyle name="Normal 8 7 4 3 6" xfId="48770" xr:uid="{00000000-0005-0000-0000-00002DCB0000}"/>
    <cellStyle name="Normal 8 7 4 3 7" xfId="48771" xr:uid="{00000000-0005-0000-0000-00002ECB0000}"/>
    <cellStyle name="Normal 8 7 4 4" xfId="48772" xr:uid="{00000000-0005-0000-0000-00002FCB0000}"/>
    <cellStyle name="Normal 8 7 4 5" xfId="48773" xr:uid="{00000000-0005-0000-0000-000030CB0000}"/>
    <cellStyle name="Normal 8 7 4 6" xfId="48774" xr:uid="{00000000-0005-0000-0000-000031CB0000}"/>
    <cellStyle name="Normal 8 7 4 7" xfId="48775" xr:uid="{00000000-0005-0000-0000-000032CB0000}"/>
    <cellStyle name="Normal 8 7 4 8" xfId="48776" xr:uid="{00000000-0005-0000-0000-000033CB0000}"/>
    <cellStyle name="Normal 8 7 4 9" xfId="48777" xr:uid="{00000000-0005-0000-0000-000034CB0000}"/>
    <cellStyle name="Normal 8 7 5" xfId="48778" xr:uid="{00000000-0005-0000-0000-000035CB0000}"/>
    <cellStyle name="Normal 8 7 5 2" xfId="48779" xr:uid="{00000000-0005-0000-0000-000036CB0000}"/>
    <cellStyle name="Normal 8 7 5 2 2" xfId="48780" xr:uid="{00000000-0005-0000-0000-000037CB0000}"/>
    <cellStyle name="Normal 8 7 5 2 3" xfId="48781" xr:uid="{00000000-0005-0000-0000-000038CB0000}"/>
    <cellStyle name="Normal 8 7 5 2 4" xfId="48782" xr:uid="{00000000-0005-0000-0000-000039CB0000}"/>
    <cellStyle name="Normal 8 7 5 2 5" xfId="48783" xr:uid="{00000000-0005-0000-0000-00003ACB0000}"/>
    <cellStyle name="Normal 8 7 5 2 6" xfId="48784" xr:uid="{00000000-0005-0000-0000-00003BCB0000}"/>
    <cellStyle name="Normal 8 7 5 2 7" xfId="48785" xr:uid="{00000000-0005-0000-0000-00003CCB0000}"/>
    <cellStyle name="Normal 8 7 5 3" xfId="48786" xr:uid="{00000000-0005-0000-0000-00003DCB0000}"/>
    <cellStyle name="Normal 8 7 5 4" xfId="48787" xr:uid="{00000000-0005-0000-0000-00003ECB0000}"/>
    <cellStyle name="Normal 8 7 5 5" xfId="48788" xr:uid="{00000000-0005-0000-0000-00003FCB0000}"/>
    <cellStyle name="Normal 8 7 5 6" xfId="48789" xr:uid="{00000000-0005-0000-0000-000040CB0000}"/>
    <cellStyle name="Normal 8 7 5 7" xfId="48790" xr:uid="{00000000-0005-0000-0000-000041CB0000}"/>
    <cellStyle name="Normal 8 7 5 8" xfId="48791" xr:uid="{00000000-0005-0000-0000-000042CB0000}"/>
    <cellStyle name="Normal 8 7 6" xfId="48792" xr:uid="{00000000-0005-0000-0000-000043CB0000}"/>
    <cellStyle name="Normal 8 7 6 2" xfId="48793" xr:uid="{00000000-0005-0000-0000-000044CB0000}"/>
    <cellStyle name="Normal 8 7 6 3" xfId="48794" xr:uid="{00000000-0005-0000-0000-000045CB0000}"/>
    <cellStyle name="Normal 8 7 6 4" xfId="48795" xr:uid="{00000000-0005-0000-0000-000046CB0000}"/>
    <cellStyle name="Normal 8 7 6 5" xfId="48796" xr:uid="{00000000-0005-0000-0000-000047CB0000}"/>
    <cellStyle name="Normal 8 7 6 6" xfId="48797" xr:uid="{00000000-0005-0000-0000-000048CB0000}"/>
    <cellStyle name="Normal 8 7 6 7" xfId="48798" xr:uid="{00000000-0005-0000-0000-000049CB0000}"/>
    <cellStyle name="Normal 8 7 7" xfId="48799" xr:uid="{00000000-0005-0000-0000-00004ACB0000}"/>
    <cellStyle name="Normal 8 7 8" xfId="48800" xr:uid="{00000000-0005-0000-0000-00004BCB0000}"/>
    <cellStyle name="Normal 8 7 9" xfId="48801" xr:uid="{00000000-0005-0000-0000-00004CCB0000}"/>
    <cellStyle name="Normal 8 8" xfId="48802" xr:uid="{00000000-0005-0000-0000-00004DCB0000}"/>
    <cellStyle name="Normal 8 8 10" xfId="48803" xr:uid="{00000000-0005-0000-0000-00004ECB0000}"/>
    <cellStyle name="Normal 8 8 11" xfId="48804" xr:uid="{00000000-0005-0000-0000-00004FCB0000}"/>
    <cellStyle name="Normal 8 8 12" xfId="58410" xr:uid="{00000000-0005-0000-0000-000050CB0000}"/>
    <cellStyle name="Normal 8 8 2" xfId="48805" xr:uid="{00000000-0005-0000-0000-000051CB0000}"/>
    <cellStyle name="Normal 8 8 2 10" xfId="48806" xr:uid="{00000000-0005-0000-0000-000052CB0000}"/>
    <cellStyle name="Normal 8 8 2 2" xfId="48807" xr:uid="{00000000-0005-0000-0000-000053CB0000}"/>
    <cellStyle name="Normal 8 8 2 2 2" xfId="48808" xr:uid="{00000000-0005-0000-0000-000054CB0000}"/>
    <cellStyle name="Normal 8 8 2 2 2 2" xfId="48809" xr:uid="{00000000-0005-0000-0000-000055CB0000}"/>
    <cellStyle name="Normal 8 8 2 2 2 3" xfId="48810" xr:uid="{00000000-0005-0000-0000-000056CB0000}"/>
    <cellStyle name="Normal 8 8 2 2 2 4" xfId="48811" xr:uid="{00000000-0005-0000-0000-000057CB0000}"/>
    <cellStyle name="Normal 8 8 2 2 2 5" xfId="48812" xr:uid="{00000000-0005-0000-0000-000058CB0000}"/>
    <cellStyle name="Normal 8 8 2 2 2 6" xfId="48813" xr:uid="{00000000-0005-0000-0000-000059CB0000}"/>
    <cellStyle name="Normal 8 8 2 2 2 7" xfId="48814" xr:uid="{00000000-0005-0000-0000-00005ACB0000}"/>
    <cellStyle name="Normal 8 8 2 2 3" xfId="48815" xr:uid="{00000000-0005-0000-0000-00005BCB0000}"/>
    <cellStyle name="Normal 8 8 2 2 4" xfId="48816" xr:uid="{00000000-0005-0000-0000-00005CCB0000}"/>
    <cellStyle name="Normal 8 8 2 2 5" xfId="48817" xr:uid="{00000000-0005-0000-0000-00005DCB0000}"/>
    <cellStyle name="Normal 8 8 2 2 6" xfId="48818" xr:uid="{00000000-0005-0000-0000-00005ECB0000}"/>
    <cellStyle name="Normal 8 8 2 2 7" xfId="48819" xr:uid="{00000000-0005-0000-0000-00005FCB0000}"/>
    <cellStyle name="Normal 8 8 2 2 8" xfId="48820" xr:uid="{00000000-0005-0000-0000-000060CB0000}"/>
    <cellStyle name="Normal 8 8 2 3" xfId="48821" xr:uid="{00000000-0005-0000-0000-000061CB0000}"/>
    <cellStyle name="Normal 8 8 2 3 2" xfId="48822" xr:uid="{00000000-0005-0000-0000-000062CB0000}"/>
    <cellStyle name="Normal 8 8 2 3 2 2" xfId="48823" xr:uid="{00000000-0005-0000-0000-000063CB0000}"/>
    <cellStyle name="Normal 8 8 2 3 2 3" xfId="48824" xr:uid="{00000000-0005-0000-0000-000064CB0000}"/>
    <cellStyle name="Normal 8 8 2 3 2 4" xfId="48825" xr:uid="{00000000-0005-0000-0000-000065CB0000}"/>
    <cellStyle name="Normal 8 8 2 3 2 5" xfId="48826" xr:uid="{00000000-0005-0000-0000-000066CB0000}"/>
    <cellStyle name="Normal 8 8 2 3 2 6" xfId="48827" xr:uid="{00000000-0005-0000-0000-000067CB0000}"/>
    <cellStyle name="Normal 8 8 2 3 2 7" xfId="48828" xr:uid="{00000000-0005-0000-0000-000068CB0000}"/>
    <cellStyle name="Normal 8 8 2 3 3" xfId="48829" xr:uid="{00000000-0005-0000-0000-000069CB0000}"/>
    <cellStyle name="Normal 8 8 2 3 4" xfId="48830" xr:uid="{00000000-0005-0000-0000-00006ACB0000}"/>
    <cellStyle name="Normal 8 8 2 3 5" xfId="48831" xr:uid="{00000000-0005-0000-0000-00006BCB0000}"/>
    <cellStyle name="Normal 8 8 2 3 6" xfId="48832" xr:uid="{00000000-0005-0000-0000-00006CCB0000}"/>
    <cellStyle name="Normal 8 8 2 3 7" xfId="48833" xr:uid="{00000000-0005-0000-0000-00006DCB0000}"/>
    <cellStyle name="Normal 8 8 2 3 8" xfId="48834" xr:uid="{00000000-0005-0000-0000-00006ECB0000}"/>
    <cellStyle name="Normal 8 8 2 4" xfId="48835" xr:uid="{00000000-0005-0000-0000-00006FCB0000}"/>
    <cellStyle name="Normal 8 8 2 4 2" xfId="48836" xr:uid="{00000000-0005-0000-0000-000070CB0000}"/>
    <cellStyle name="Normal 8 8 2 4 3" xfId="48837" xr:uid="{00000000-0005-0000-0000-000071CB0000}"/>
    <cellStyle name="Normal 8 8 2 4 4" xfId="48838" xr:uid="{00000000-0005-0000-0000-000072CB0000}"/>
    <cellStyle name="Normal 8 8 2 4 5" xfId="48839" xr:uid="{00000000-0005-0000-0000-000073CB0000}"/>
    <cellStyle name="Normal 8 8 2 4 6" xfId="48840" xr:uid="{00000000-0005-0000-0000-000074CB0000}"/>
    <cellStyle name="Normal 8 8 2 4 7" xfId="48841" xr:uid="{00000000-0005-0000-0000-000075CB0000}"/>
    <cellStyle name="Normal 8 8 2 5" xfId="48842" xr:uid="{00000000-0005-0000-0000-000076CB0000}"/>
    <cellStyle name="Normal 8 8 2 6" xfId="48843" xr:uid="{00000000-0005-0000-0000-000077CB0000}"/>
    <cellStyle name="Normal 8 8 2 7" xfId="48844" xr:uid="{00000000-0005-0000-0000-000078CB0000}"/>
    <cellStyle name="Normal 8 8 2 8" xfId="48845" xr:uid="{00000000-0005-0000-0000-000079CB0000}"/>
    <cellStyle name="Normal 8 8 2 9" xfId="48846" xr:uid="{00000000-0005-0000-0000-00007ACB0000}"/>
    <cellStyle name="Normal 8 8 3" xfId="48847" xr:uid="{00000000-0005-0000-0000-00007BCB0000}"/>
    <cellStyle name="Normal 8 8 3 2" xfId="48848" xr:uid="{00000000-0005-0000-0000-00007CCB0000}"/>
    <cellStyle name="Normal 8 8 3 2 2" xfId="48849" xr:uid="{00000000-0005-0000-0000-00007DCB0000}"/>
    <cellStyle name="Normal 8 8 3 2 2 2" xfId="48850" xr:uid="{00000000-0005-0000-0000-00007ECB0000}"/>
    <cellStyle name="Normal 8 8 3 2 2 3" xfId="48851" xr:uid="{00000000-0005-0000-0000-00007FCB0000}"/>
    <cellStyle name="Normal 8 8 3 2 2 4" xfId="48852" xr:uid="{00000000-0005-0000-0000-000080CB0000}"/>
    <cellStyle name="Normal 8 8 3 2 2 5" xfId="48853" xr:uid="{00000000-0005-0000-0000-000081CB0000}"/>
    <cellStyle name="Normal 8 8 3 2 2 6" xfId="48854" xr:uid="{00000000-0005-0000-0000-000082CB0000}"/>
    <cellStyle name="Normal 8 8 3 2 2 7" xfId="48855" xr:uid="{00000000-0005-0000-0000-000083CB0000}"/>
    <cellStyle name="Normal 8 8 3 2 3" xfId="48856" xr:uid="{00000000-0005-0000-0000-000084CB0000}"/>
    <cellStyle name="Normal 8 8 3 2 4" xfId="48857" xr:uid="{00000000-0005-0000-0000-000085CB0000}"/>
    <cellStyle name="Normal 8 8 3 2 5" xfId="48858" xr:uid="{00000000-0005-0000-0000-000086CB0000}"/>
    <cellStyle name="Normal 8 8 3 2 6" xfId="48859" xr:uid="{00000000-0005-0000-0000-000087CB0000}"/>
    <cellStyle name="Normal 8 8 3 2 7" xfId="48860" xr:uid="{00000000-0005-0000-0000-000088CB0000}"/>
    <cellStyle name="Normal 8 8 3 2 8" xfId="48861" xr:uid="{00000000-0005-0000-0000-000089CB0000}"/>
    <cellStyle name="Normal 8 8 3 3" xfId="48862" xr:uid="{00000000-0005-0000-0000-00008ACB0000}"/>
    <cellStyle name="Normal 8 8 3 3 2" xfId="48863" xr:uid="{00000000-0005-0000-0000-00008BCB0000}"/>
    <cellStyle name="Normal 8 8 3 3 3" xfId="48864" xr:uid="{00000000-0005-0000-0000-00008CCB0000}"/>
    <cellStyle name="Normal 8 8 3 3 4" xfId="48865" xr:uid="{00000000-0005-0000-0000-00008DCB0000}"/>
    <cellStyle name="Normal 8 8 3 3 5" xfId="48866" xr:uid="{00000000-0005-0000-0000-00008ECB0000}"/>
    <cellStyle name="Normal 8 8 3 3 6" xfId="48867" xr:uid="{00000000-0005-0000-0000-00008FCB0000}"/>
    <cellStyle name="Normal 8 8 3 3 7" xfId="48868" xr:uid="{00000000-0005-0000-0000-000090CB0000}"/>
    <cellStyle name="Normal 8 8 3 4" xfId="48869" xr:uid="{00000000-0005-0000-0000-000091CB0000}"/>
    <cellStyle name="Normal 8 8 3 5" xfId="48870" xr:uid="{00000000-0005-0000-0000-000092CB0000}"/>
    <cellStyle name="Normal 8 8 3 6" xfId="48871" xr:uid="{00000000-0005-0000-0000-000093CB0000}"/>
    <cellStyle name="Normal 8 8 3 7" xfId="48872" xr:uid="{00000000-0005-0000-0000-000094CB0000}"/>
    <cellStyle name="Normal 8 8 3 8" xfId="48873" xr:uid="{00000000-0005-0000-0000-000095CB0000}"/>
    <cellStyle name="Normal 8 8 3 9" xfId="48874" xr:uid="{00000000-0005-0000-0000-000096CB0000}"/>
    <cellStyle name="Normal 8 8 4" xfId="48875" xr:uid="{00000000-0005-0000-0000-000097CB0000}"/>
    <cellStyle name="Normal 8 8 4 2" xfId="48876" xr:uid="{00000000-0005-0000-0000-000098CB0000}"/>
    <cellStyle name="Normal 8 8 4 2 2" xfId="48877" xr:uid="{00000000-0005-0000-0000-000099CB0000}"/>
    <cellStyle name="Normal 8 8 4 2 3" xfId="48878" xr:uid="{00000000-0005-0000-0000-00009ACB0000}"/>
    <cellStyle name="Normal 8 8 4 2 4" xfId="48879" xr:uid="{00000000-0005-0000-0000-00009BCB0000}"/>
    <cellStyle name="Normal 8 8 4 2 5" xfId="48880" xr:uid="{00000000-0005-0000-0000-00009CCB0000}"/>
    <cellStyle name="Normal 8 8 4 2 6" xfId="48881" xr:uid="{00000000-0005-0000-0000-00009DCB0000}"/>
    <cellStyle name="Normal 8 8 4 2 7" xfId="48882" xr:uid="{00000000-0005-0000-0000-00009ECB0000}"/>
    <cellStyle name="Normal 8 8 4 3" xfId="48883" xr:uid="{00000000-0005-0000-0000-00009FCB0000}"/>
    <cellStyle name="Normal 8 8 4 4" xfId="48884" xr:uid="{00000000-0005-0000-0000-0000A0CB0000}"/>
    <cellStyle name="Normal 8 8 4 5" xfId="48885" xr:uid="{00000000-0005-0000-0000-0000A1CB0000}"/>
    <cellStyle name="Normal 8 8 4 6" xfId="48886" xr:uid="{00000000-0005-0000-0000-0000A2CB0000}"/>
    <cellStyle name="Normal 8 8 4 7" xfId="48887" xr:uid="{00000000-0005-0000-0000-0000A3CB0000}"/>
    <cellStyle name="Normal 8 8 4 8" xfId="48888" xr:uid="{00000000-0005-0000-0000-0000A4CB0000}"/>
    <cellStyle name="Normal 8 8 5" xfId="48889" xr:uid="{00000000-0005-0000-0000-0000A5CB0000}"/>
    <cellStyle name="Normal 8 8 5 2" xfId="48890" xr:uid="{00000000-0005-0000-0000-0000A6CB0000}"/>
    <cellStyle name="Normal 8 8 5 3" xfId="48891" xr:uid="{00000000-0005-0000-0000-0000A7CB0000}"/>
    <cellStyle name="Normal 8 8 5 4" xfId="48892" xr:uid="{00000000-0005-0000-0000-0000A8CB0000}"/>
    <cellStyle name="Normal 8 8 5 5" xfId="48893" xr:uid="{00000000-0005-0000-0000-0000A9CB0000}"/>
    <cellStyle name="Normal 8 8 5 6" xfId="48894" xr:uid="{00000000-0005-0000-0000-0000AACB0000}"/>
    <cellStyle name="Normal 8 8 5 7" xfId="48895" xr:uid="{00000000-0005-0000-0000-0000ABCB0000}"/>
    <cellStyle name="Normal 8 8 6" xfId="48896" xr:uid="{00000000-0005-0000-0000-0000ACCB0000}"/>
    <cellStyle name="Normal 8 8 7" xfId="48897" xr:uid="{00000000-0005-0000-0000-0000ADCB0000}"/>
    <cellStyle name="Normal 8 8 8" xfId="48898" xr:uid="{00000000-0005-0000-0000-0000AECB0000}"/>
    <cellStyle name="Normal 8 8 9" xfId="48899" xr:uid="{00000000-0005-0000-0000-0000AFCB0000}"/>
    <cellStyle name="Normal 8 9" xfId="48900" xr:uid="{00000000-0005-0000-0000-0000B0CB0000}"/>
    <cellStyle name="Normal 8 9 10" xfId="48901" xr:uid="{00000000-0005-0000-0000-0000B1CB0000}"/>
    <cellStyle name="Normal 8 9 11" xfId="48902" xr:uid="{00000000-0005-0000-0000-0000B2CB0000}"/>
    <cellStyle name="Normal 8 9 12" xfId="58411" xr:uid="{00000000-0005-0000-0000-0000B3CB0000}"/>
    <cellStyle name="Normal 8 9 2" xfId="48903" xr:uid="{00000000-0005-0000-0000-0000B4CB0000}"/>
    <cellStyle name="Normal 8 9 2 10" xfId="48904" xr:uid="{00000000-0005-0000-0000-0000B5CB0000}"/>
    <cellStyle name="Normal 8 9 2 2" xfId="48905" xr:uid="{00000000-0005-0000-0000-0000B6CB0000}"/>
    <cellStyle name="Normal 8 9 2 2 2" xfId="48906" xr:uid="{00000000-0005-0000-0000-0000B7CB0000}"/>
    <cellStyle name="Normal 8 9 2 2 2 2" xfId="48907" xr:uid="{00000000-0005-0000-0000-0000B8CB0000}"/>
    <cellStyle name="Normal 8 9 2 2 2 3" xfId="48908" xr:uid="{00000000-0005-0000-0000-0000B9CB0000}"/>
    <cellStyle name="Normal 8 9 2 2 2 4" xfId="48909" xr:uid="{00000000-0005-0000-0000-0000BACB0000}"/>
    <cellStyle name="Normal 8 9 2 2 2 5" xfId="48910" xr:uid="{00000000-0005-0000-0000-0000BBCB0000}"/>
    <cellStyle name="Normal 8 9 2 2 2 6" xfId="48911" xr:uid="{00000000-0005-0000-0000-0000BCCB0000}"/>
    <cellStyle name="Normal 8 9 2 2 2 7" xfId="48912" xr:uid="{00000000-0005-0000-0000-0000BDCB0000}"/>
    <cellStyle name="Normal 8 9 2 2 3" xfId="48913" xr:uid="{00000000-0005-0000-0000-0000BECB0000}"/>
    <cellStyle name="Normal 8 9 2 2 4" xfId="48914" xr:uid="{00000000-0005-0000-0000-0000BFCB0000}"/>
    <cellStyle name="Normal 8 9 2 2 5" xfId="48915" xr:uid="{00000000-0005-0000-0000-0000C0CB0000}"/>
    <cellStyle name="Normal 8 9 2 2 6" xfId="48916" xr:uid="{00000000-0005-0000-0000-0000C1CB0000}"/>
    <cellStyle name="Normal 8 9 2 2 7" xfId="48917" xr:uid="{00000000-0005-0000-0000-0000C2CB0000}"/>
    <cellStyle name="Normal 8 9 2 2 8" xfId="48918" xr:uid="{00000000-0005-0000-0000-0000C3CB0000}"/>
    <cellStyle name="Normal 8 9 2 3" xfId="48919" xr:uid="{00000000-0005-0000-0000-0000C4CB0000}"/>
    <cellStyle name="Normal 8 9 2 3 2" xfId="48920" xr:uid="{00000000-0005-0000-0000-0000C5CB0000}"/>
    <cellStyle name="Normal 8 9 2 3 2 2" xfId="48921" xr:uid="{00000000-0005-0000-0000-0000C6CB0000}"/>
    <cellStyle name="Normal 8 9 2 3 2 3" xfId="48922" xr:uid="{00000000-0005-0000-0000-0000C7CB0000}"/>
    <cellStyle name="Normal 8 9 2 3 2 4" xfId="48923" xr:uid="{00000000-0005-0000-0000-0000C8CB0000}"/>
    <cellStyle name="Normal 8 9 2 3 2 5" xfId="48924" xr:uid="{00000000-0005-0000-0000-0000C9CB0000}"/>
    <cellStyle name="Normal 8 9 2 3 2 6" xfId="48925" xr:uid="{00000000-0005-0000-0000-0000CACB0000}"/>
    <cellStyle name="Normal 8 9 2 3 2 7" xfId="48926" xr:uid="{00000000-0005-0000-0000-0000CBCB0000}"/>
    <cellStyle name="Normal 8 9 2 3 3" xfId="48927" xr:uid="{00000000-0005-0000-0000-0000CCCB0000}"/>
    <cellStyle name="Normal 8 9 2 3 4" xfId="48928" xr:uid="{00000000-0005-0000-0000-0000CDCB0000}"/>
    <cellStyle name="Normal 8 9 2 3 5" xfId="48929" xr:uid="{00000000-0005-0000-0000-0000CECB0000}"/>
    <cellStyle name="Normal 8 9 2 3 6" xfId="48930" xr:uid="{00000000-0005-0000-0000-0000CFCB0000}"/>
    <cellStyle name="Normal 8 9 2 3 7" xfId="48931" xr:uid="{00000000-0005-0000-0000-0000D0CB0000}"/>
    <cellStyle name="Normal 8 9 2 3 8" xfId="48932" xr:uid="{00000000-0005-0000-0000-0000D1CB0000}"/>
    <cellStyle name="Normal 8 9 2 4" xfId="48933" xr:uid="{00000000-0005-0000-0000-0000D2CB0000}"/>
    <cellStyle name="Normal 8 9 2 4 2" xfId="48934" xr:uid="{00000000-0005-0000-0000-0000D3CB0000}"/>
    <cellStyle name="Normal 8 9 2 4 3" xfId="48935" xr:uid="{00000000-0005-0000-0000-0000D4CB0000}"/>
    <cellStyle name="Normal 8 9 2 4 4" xfId="48936" xr:uid="{00000000-0005-0000-0000-0000D5CB0000}"/>
    <cellStyle name="Normal 8 9 2 4 5" xfId="48937" xr:uid="{00000000-0005-0000-0000-0000D6CB0000}"/>
    <cellStyle name="Normal 8 9 2 4 6" xfId="48938" xr:uid="{00000000-0005-0000-0000-0000D7CB0000}"/>
    <cellStyle name="Normal 8 9 2 4 7" xfId="48939" xr:uid="{00000000-0005-0000-0000-0000D8CB0000}"/>
    <cellStyle name="Normal 8 9 2 5" xfId="48940" xr:uid="{00000000-0005-0000-0000-0000D9CB0000}"/>
    <cellStyle name="Normal 8 9 2 6" xfId="48941" xr:uid="{00000000-0005-0000-0000-0000DACB0000}"/>
    <cellStyle name="Normal 8 9 2 7" xfId="48942" xr:uid="{00000000-0005-0000-0000-0000DBCB0000}"/>
    <cellStyle name="Normal 8 9 2 8" xfId="48943" xr:uid="{00000000-0005-0000-0000-0000DCCB0000}"/>
    <cellStyle name="Normal 8 9 2 9" xfId="48944" xr:uid="{00000000-0005-0000-0000-0000DDCB0000}"/>
    <cellStyle name="Normal 8 9 3" xfId="48945" xr:uid="{00000000-0005-0000-0000-0000DECB0000}"/>
    <cellStyle name="Normal 8 9 3 2" xfId="48946" xr:uid="{00000000-0005-0000-0000-0000DFCB0000}"/>
    <cellStyle name="Normal 8 9 3 2 2" xfId="48947" xr:uid="{00000000-0005-0000-0000-0000E0CB0000}"/>
    <cellStyle name="Normal 8 9 3 2 2 2" xfId="48948" xr:uid="{00000000-0005-0000-0000-0000E1CB0000}"/>
    <cellStyle name="Normal 8 9 3 2 2 3" xfId="48949" xr:uid="{00000000-0005-0000-0000-0000E2CB0000}"/>
    <cellStyle name="Normal 8 9 3 2 2 4" xfId="48950" xr:uid="{00000000-0005-0000-0000-0000E3CB0000}"/>
    <cellStyle name="Normal 8 9 3 2 2 5" xfId="48951" xr:uid="{00000000-0005-0000-0000-0000E4CB0000}"/>
    <cellStyle name="Normal 8 9 3 2 2 6" xfId="48952" xr:uid="{00000000-0005-0000-0000-0000E5CB0000}"/>
    <cellStyle name="Normal 8 9 3 2 2 7" xfId="48953" xr:uid="{00000000-0005-0000-0000-0000E6CB0000}"/>
    <cellStyle name="Normal 8 9 3 2 3" xfId="48954" xr:uid="{00000000-0005-0000-0000-0000E7CB0000}"/>
    <cellStyle name="Normal 8 9 3 2 4" xfId="48955" xr:uid="{00000000-0005-0000-0000-0000E8CB0000}"/>
    <cellStyle name="Normal 8 9 3 2 5" xfId="48956" xr:uid="{00000000-0005-0000-0000-0000E9CB0000}"/>
    <cellStyle name="Normal 8 9 3 2 6" xfId="48957" xr:uid="{00000000-0005-0000-0000-0000EACB0000}"/>
    <cellStyle name="Normal 8 9 3 2 7" xfId="48958" xr:uid="{00000000-0005-0000-0000-0000EBCB0000}"/>
    <cellStyle name="Normal 8 9 3 2 8" xfId="48959" xr:uid="{00000000-0005-0000-0000-0000ECCB0000}"/>
    <cellStyle name="Normal 8 9 3 3" xfId="48960" xr:uid="{00000000-0005-0000-0000-0000EDCB0000}"/>
    <cellStyle name="Normal 8 9 3 3 2" xfId="48961" xr:uid="{00000000-0005-0000-0000-0000EECB0000}"/>
    <cellStyle name="Normal 8 9 3 3 3" xfId="48962" xr:uid="{00000000-0005-0000-0000-0000EFCB0000}"/>
    <cellStyle name="Normal 8 9 3 3 4" xfId="48963" xr:uid="{00000000-0005-0000-0000-0000F0CB0000}"/>
    <cellStyle name="Normal 8 9 3 3 5" xfId="48964" xr:uid="{00000000-0005-0000-0000-0000F1CB0000}"/>
    <cellStyle name="Normal 8 9 3 3 6" xfId="48965" xr:uid="{00000000-0005-0000-0000-0000F2CB0000}"/>
    <cellStyle name="Normal 8 9 3 3 7" xfId="48966" xr:uid="{00000000-0005-0000-0000-0000F3CB0000}"/>
    <cellStyle name="Normal 8 9 3 4" xfId="48967" xr:uid="{00000000-0005-0000-0000-0000F4CB0000}"/>
    <cellStyle name="Normal 8 9 3 5" xfId="48968" xr:uid="{00000000-0005-0000-0000-0000F5CB0000}"/>
    <cellStyle name="Normal 8 9 3 6" xfId="48969" xr:uid="{00000000-0005-0000-0000-0000F6CB0000}"/>
    <cellStyle name="Normal 8 9 3 7" xfId="48970" xr:uid="{00000000-0005-0000-0000-0000F7CB0000}"/>
    <cellStyle name="Normal 8 9 3 8" xfId="48971" xr:uid="{00000000-0005-0000-0000-0000F8CB0000}"/>
    <cellStyle name="Normal 8 9 3 9" xfId="48972" xr:uid="{00000000-0005-0000-0000-0000F9CB0000}"/>
    <cellStyle name="Normal 8 9 4" xfId="48973" xr:uid="{00000000-0005-0000-0000-0000FACB0000}"/>
    <cellStyle name="Normal 8 9 4 2" xfId="48974" xr:uid="{00000000-0005-0000-0000-0000FBCB0000}"/>
    <cellStyle name="Normal 8 9 4 2 2" xfId="48975" xr:uid="{00000000-0005-0000-0000-0000FCCB0000}"/>
    <cellStyle name="Normal 8 9 4 2 3" xfId="48976" xr:uid="{00000000-0005-0000-0000-0000FDCB0000}"/>
    <cellStyle name="Normal 8 9 4 2 4" xfId="48977" xr:uid="{00000000-0005-0000-0000-0000FECB0000}"/>
    <cellStyle name="Normal 8 9 4 2 5" xfId="48978" xr:uid="{00000000-0005-0000-0000-0000FFCB0000}"/>
    <cellStyle name="Normal 8 9 4 2 6" xfId="48979" xr:uid="{00000000-0005-0000-0000-000000CC0000}"/>
    <cellStyle name="Normal 8 9 4 2 7" xfId="48980" xr:uid="{00000000-0005-0000-0000-000001CC0000}"/>
    <cellStyle name="Normal 8 9 4 3" xfId="48981" xr:uid="{00000000-0005-0000-0000-000002CC0000}"/>
    <cellStyle name="Normal 8 9 4 4" xfId="48982" xr:uid="{00000000-0005-0000-0000-000003CC0000}"/>
    <cellStyle name="Normal 8 9 4 5" xfId="48983" xr:uid="{00000000-0005-0000-0000-000004CC0000}"/>
    <cellStyle name="Normal 8 9 4 6" xfId="48984" xr:uid="{00000000-0005-0000-0000-000005CC0000}"/>
    <cellStyle name="Normal 8 9 4 7" xfId="48985" xr:uid="{00000000-0005-0000-0000-000006CC0000}"/>
    <cellStyle name="Normal 8 9 4 8" xfId="48986" xr:uid="{00000000-0005-0000-0000-000007CC0000}"/>
    <cellStyle name="Normal 8 9 5" xfId="48987" xr:uid="{00000000-0005-0000-0000-000008CC0000}"/>
    <cellStyle name="Normal 8 9 5 2" xfId="48988" xr:uid="{00000000-0005-0000-0000-000009CC0000}"/>
    <cellStyle name="Normal 8 9 5 3" xfId="48989" xr:uid="{00000000-0005-0000-0000-00000ACC0000}"/>
    <cellStyle name="Normal 8 9 5 4" xfId="48990" xr:uid="{00000000-0005-0000-0000-00000BCC0000}"/>
    <cellStyle name="Normal 8 9 5 5" xfId="48991" xr:uid="{00000000-0005-0000-0000-00000CCC0000}"/>
    <cellStyle name="Normal 8 9 5 6" xfId="48992" xr:uid="{00000000-0005-0000-0000-00000DCC0000}"/>
    <cellStyle name="Normal 8 9 5 7" xfId="48993" xr:uid="{00000000-0005-0000-0000-00000ECC0000}"/>
    <cellStyle name="Normal 8 9 6" xfId="48994" xr:uid="{00000000-0005-0000-0000-00000FCC0000}"/>
    <cellStyle name="Normal 8 9 7" xfId="48995" xr:uid="{00000000-0005-0000-0000-000010CC0000}"/>
    <cellStyle name="Normal 8 9 8" xfId="48996" xr:uid="{00000000-0005-0000-0000-000011CC0000}"/>
    <cellStyle name="Normal 8 9 9" xfId="48997" xr:uid="{00000000-0005-0000-0000-000012CC0000}"/>
    <cellStyle name="Normal 8_Sheet1" xfId="48998" xr:uid="{00000000-0005-0000-0000-000013CC0000}"/>
    <cellStyle name="Normal 80" xfId="1177" xr:uid="{00000000-0005-0000-0000-000014CC0000}"/>
    <cellStyle name="Normal 81" xfId="1171" xr:uid="{00000000-0005-0000-0000-000015CC0000}"/>
    <cellStyle name="Normal 82" xfId="1189" xr:uid="{00000000-0005-0000-0000-000016CC0000}"/>
    <cellStyle name="Normal 83" xfId="1136" xr:uid="{00000000-0005-0000-0000-000017CC0000}"/>
    <cellStyle name="Normal 84" xfId="1160" xr:uid="{00000000-0005-0000-0000-000018CC0000}"/>
    <cellStyle name="Normal 85" xfId="1196" xr:uid="{00000000-0005-0000-0000-000019CC0000}"/>
    <cellStyle name="Normal 86" xfId="1148" xr:uid="{00000000-0005-0000-0000-00001ACC0000}"/>
    <cellStyle name="Normal 87" xfId="1198" xr:uid="{00000000-0005-0000-0000-00001BCC0000}"/>
    <cellStyle name="Normal 88" xfId="1184" xr:uid="{00000000-0005-0000-0000-00001CCC0000}"/>
    <cellStyle name="Normal 89" xfId="1186" xr:uid="{00000000-0005-0000-0000-00001DCC0000}"/>
    <cellStyle name="Normal 9" xfId="656" xr:uid="{00000000-0005-0000-0000-00001ECC0000}"/>
    <cellStyle name="Normal 9 10" xfId="48999" xr:uid="{00000000-0005-0000-0000-00001FCC0000}"/>
    <cellStyle name="Normal 9 10 10" xfId="49000" xr:uid="{00000000-0005-0000-0000-000020CC0000}"/>
    <cellStyle name="Normal 9 10 11" xfId="58412" xr:uid="{00000000-0005-0000-0000-000021CC0000}"/>
    <cellStyle name="Normal 9 10 2" xfId="49001" xr:uid="{00000000-0005-0000-0000-000022CC0000}"/>
    <cellStyle name="Normal 9 10 2 2" xfId="49002" xr:uid="{00000000-0005-0000-0000-000023CC0000}"/>
    <cellStyle name="Normal 9 10 2 2 2" xfId="49003" xr:uid="{00000000-0005-0000-0000-000024CC0000}"/>
    <cellStyle name="Normal 9 10 2 2 2 2" xfId="49004" xr:uid="{00000000-0005-0000-0000-000025CC0000}"/>
    <cellStyle name="Normal 9 10 2 2 2 3" xfId="49005" xr:uid="{00000000-0005-0000-0000-000026CC0000}"/>
    <cellStyle name="Normal 9 10 2 2 2 4" xfId="49006" xr:uid="{00000000-0005-0000-0000-000027CC0000}"/>
    <cellStyle name="Normal 9 10 2 2 2 5" xfId="49007" xr:uid="{00000000-0005-0000-0000-000028CC0000}"/>
    <cellStyle name="Normal 9 10 2 2 2 6" xfId="49008" xr:uid="{00000000-0005-0000-0000-000029CC0000}"/>
    <cellStyle name="Normal 9 10 2 2 2 7" xfId="49009" xr:uid="{00000000-0005-0000-0000-00002ACC0000}"/>
    <cellStyle name="Normal 9 10 2 2 3" xfId="49010" xr:uid="{00000000-0005-0000-0000-00002BCC0000}"/>
    <cellStyle name="Normal 9 10 2 2 4" xfId="49011" xr:uid="{00000000-0005-0000-0000-00002CCC0000}"/>
    <cellStyle name="Normal 9 10 2 2 5" xfId="49012" xr:uid="{00000000-0005-0000-0000-00002DCC0000}"/>
    <cellStyle name="Normal 9 10 2 2 6" xfId="49013" xr:uid="{00000000-0005-0000-0000-00002ECC0000}"/>
    <cellStyle name="Normal 9 10 2 2 7" xfId="49014" xr:uid="{00000000-0005-0000-0000-00002FCC0000}"/>
    <cellStyle name="Normal 9 10 2 2 8" xfId="49015" xr:uid="{00000000-0005-0000-0000-000030CC0000}"/>
    <cellStyle name="Normal 9 10 2 3" xfId="49016" xr:uid="{00000000-0005-0000-0000-000031CC0000}"/>
    <cellStyle name="Normal 9 10 2 3 2" xfId="49017" xr:uid="{00000000-0005-0000-0000-000032CC0000}"/>
    <cellStyle name="Normal 9 10 2 3 3" xfId="49018" xr:uid="{00000000-0005-0000-0000-000033CC0000}"/>
    <cellStyle name="Normal 9 10 2 3 4" xfId="49019" xr:uid="{00000000-0005-0000-0000-000034CC0000}"/>
    <cellStyle name="Normal 9 10 2 3 5" xfId="49020" xr:uid="{00000000-0005-0000-0000-000035CC0000}"/>
    <cellStyle name="Normal 9 10 2 3 6" xfId="49021" xr:uid="{00000000-0005-0000-0000-000036CC0000}"/>
    <cellStyle name="Normal 9 10 2 3 7" xfId="49022" xr:uid="{00000000-0005-0000-0000-000037CC0000}"/>
    <cellStyle name="Normal 9 10 2 4" xfId="49023" xr:uid="{00000000-0005-0000-0000-000038CC0000}"/>
    <cellStyle name="Normal 9 10 2 5" xfId="49024" xr:uid="{00000000-0005-0000-0000-000039CC0000}"/>
    <cellStyle name="Normal 9 10 2 6" xfId="49025" xr:uid="{00000000-0005-0000-0000-00003ACC0000}"/>
    <cellStyle name="Normal 9 10 2 7" xfId="49026" xr:uid="{00000000-0005-0000-0000-00003BCC0000}"/>
    <cellStyle name="Normal 9 10 2 8" xfId="49027" xr:uid="{00000000-0005-0000-0000-00003CCC0000}"/>
    <cellStyle name="Normal 9 10 2 9" xfId="49028" xr:uid="{00000000-0005-0000-0000-00003DCC0000}"/>
    <cellStyle name="Normal 9 10 3" xfId="49029" xr:uid="{00000000-0005-0000-0000-00003ECC0000}"/>
    <cellStyle name="Normal 9 10 3 2" xfId="49030" xr:uid="{00000000-0005-0000-0000-00003FCC0000}"/>
    <cellStyle name="Normal 9 10 3 2 2" xfId="49031" xr:uid="{00000000-0005-0000-0000-000040CC0000}"/>
    <cellStyle name="Normal 9 10 3 2 3" xfId="49032" xr:uid="{00000000-0005-0000-0000-000041CC0000}"/>
    <cellStyle name="Normal 9 10 3 2 4" xfId="49033" xr:uid="{00000000-0005-0000-0000-000042CC0000}"/>
    <cellStyle name="Normal 9 10 3 2 5" xfId="49034" xr:uid="{00000000-0005-0000-0000-000043CC0000}"/>
    <cellStyle name="Normal 9 10 3 2 6" xfId="49035" xr:uid="{00000000-0005-0000-0000-000044CC0000}"/>
    <cellStyle name="Normal 9 10 3 2 7" xfId="49036" xr:uid="{00000000-0005-0000-0000-000045CC0000}"/>
    <cellStyle name="Normal 9 10 3 3" xfId="49037" xr:uid="{00000000-0005-0000-0000-000046CC0000}"/>
    <cellStyle name="Normal 9 10 3 4" xfId="49038" xr:uid="{00000000-0005-0000-0000-000047CC0000}"/>
    <cellStyle name="Normal 9 10 3 5" xfId="49039" xr:uid="{00000000-0005-0000-0000-000048CC0000}"/>
    <cellStyle name="Normal 9 10 3 6" xfId="49040" xr:uid="{00000000-0005-0000-0000-000049CC0000}"/>
    <cellStyle name="Normal 9 10 3 7" xfId="49041" xr:uid="{00000000-0005-0000-0000-00004ACC0000}"/>
    <cellStyle name="Normal 9 10 3 8" xfId="49042" xr:uid="{00000000-0005-0000-0000-00004BCC0000}"/>
    <cellStyle name="Normal 9 10 4" xfId="49043" xr:uid="{00000000-0005-0000-0000-00004CCC0000}"/>
    <cellStyle name="Normal 9 10 4 2" xfId="49044" xr:uid="{00000000-0005-0000-0000-00004DCC0000}"/>
    <cellStyle name="Normal 9 10 4 3" xfId="49045" xr:uid="{00000000-0005-0000-0000-00004ECC0000}"/>
    <cellStyle name="Normal 9 10 4 4" xfId="49046" xr:uid="{00000000-0005-0000-0000-00004FCC0000}"/>
    <cellStyle name="Normal 9 10 4 5" xfId="49047" xr:uid="{00000000-0005-0000-0000-000050CC0000}"/>
    <cellStyle name="Normal 9 10 4 6" xfId="49048" xr:uid="{00000000-0005-0000-0000-000051CC0000}"/>
    <cellStyle name="Normal 9 10 4 7" xfId="49049" xr:uid="{00000000-0005-0000-0000-000052CC0000}"/>
    <cellStyle name="Normal 9 10 5" xfId="49050" xr:uid="{00000000-0005-0000-0000-000053CC0000}"/>
    <cellStyle name="Normal 9 10 6" xfId="49051" xr:uid="{00000000-0005-0000-0000-000054CC0000}"/>
    <cellStyle name="Normal 9 10 7" xfId="49052" xr:uid="{00000000-0005-0000-0000-000055CC0000}"/>
    <cellStyle name="Normal 9 10 8" xfId="49053" xr:uid="{00000000-0005-0000-0000-000056CC0000}"/>
    <cellStyle name="Normal 9 10 9" xfId="49054" xr:uid="{00000000-0005-0000-0000-000057CC0000}"/>
    <cellStyle name="Normal 9 11" xfId="49055" xr:uid="{00000000-0005-0000-0000-000058CC0000}"/>
    <cellStyle name="Normal 9 11 2" xfId="49056" xr:uid="{00000000-0005-0000-0000-000059CC0000}"/>
    <cellStyle name="Normal 9 11 2 2" xfId="49057" xr:uid="{00000000-0005-0000-0000-00005ACC0000}"/>
    <cellStyle name="Normal 9 11 2 2 2" xfId="49058" xr:uid="{00000000-0005-0000-0000-00005BCC0000}"/>
    <cellStyle name="Normal 9 11 2 2 3" xfId="49059" xr:uid="{00000000-0005-0000-0000-00005CCC0000}"/>
    <cellStyle name="Normal 9 11 2 2 4" xfId="49060" xr:uid="{00000000-0005-0000-0000-00005DCC0000}"/>
    <cellStyle name="Normal 9 11 2 2 5" xfId="49061" xr:uid="{00000000-0005-0000-0000-00005ECC0000}"/>
    <cellStyle name="Normal 9 11 2 2 6" xfId="49062" xr:uid="{00000000-0005-0000-0000-00005FCC0000}"/>
    <cellStyle name="Normal 9 11 2 2 7" xfId="49063" xr:uid="{00000000-0005-0000-0000-000060CC0000}"/>
    <cellStyle name="Normal 9 11 2 3" xfId="49064" xr:uid="{00000000-0005-0000-0000-000061CC0000}"/>
    <cellStyle name="Normal 9 11 2 4" xfId="49065" xr:uid="{00000000-0005-0000-0000-000062CC0000}"/>
    <cellStyle name="Normal 9 11 2 5" xfId="49066" xr:uid="{00000000-0005-0000-0000-000063CC0000}"/>
    <cellStyle name="Normal 9 11 2 6" xfId="49067" xr:uid="{00000000-0005-0000-0000-000064CC0000}"/>
    <cellStyle name="Normal 9 11 2 7" xfId="49068" xr:uid="{00000000-0005-0000-0000-000065CC0000}"/>
    <cellStyle name="Normal 9 11 2 8" xfId="49069" xr:uid="{00000000-0005-0000-0000-000066CC0000}"/>
    <cellStyle name="Normal 9 11 3" xfId="49070" xr:uid="{00000000-0005-0000-0000-000067CC0000}"/>
    <cellStyle name="Normal 9 11 3 2" xfId="49071" xr:uid="{00000000-0005-0000-0000-000068CC0000}"/>
    <cellStyle name="Normal 9 11 3 3" xfId="49072" xr:uid="{00000000-0005-0000-0000-000069CC0000}"/>
    <cellStyle name="Normal 9 11 3 4" xfId="49073" xr:uid="{00000000-0005-0000-0000-00006ACC0000}"/>
    <cellStyle name="Normal 9 11 3 5" xfId="49074" xr:uid="{00000000-0005-0000-0000-00006BCC0000}"/>
    <cellStyle name="Normal 9 11 3 6" xfId="49075" xr:uid="{00000000-0005-0000-0000-00006CCC0000}"/>
    <cellStyle name="Normal 9 11 3 7" xfId="49076" xr:uid="{00000000-0005-0000-0000-00006DCC0000}"/>
    <cellStyle name="Normal 9 11 4" xfId="49077" xr:uid="{00000000-0005-0000-0000-00006ECC0000}"/>
    <cellStyle name="Normal 9 11 5" xfId="49078" xr:uid="{00000000-0005-0000-0000-00006FCC0000}"/>
    <cellStyle name="Normal 9 11 6" xfId="49079" xr:uid="{00000000-0005-0000-0000-000070CC0000}"/>
    <cellStyle name="Normal 9 11 7" xfId="49080" xr:uid="{00000000-0005-0000-0000-000071CC0000}"/>
    <cellStyle name="Normal 9 11 8" xfId="49081" xr:uid="{00000000-0005-0000-0000-000072CC0000}"/>
    <cellStyle name="Normal 9 11 9" xfId="49082" xr:uid="{00000000-0005-0000-0000-000073CC0000}"/>
    <cellStyle name="Normal 9 12" xfId="49083" xr:uid="{00000000-0005-0000-0000-000074CC0000}"/>
    <cellStyle name="Normal 9 12 2" xfId="49084" xr:uid="{00000000-0005-0000-0000-000075CC0000}"/>
    <cellStyle name="Normal 9 12 2 2" xfId="49085" xr:uid="{00000000-0005-0000-0000-000076CC0000}"/>
    <cellStyle name="Normal 9 12 2 3" xfId="49086" xr:uid="{00000000-0005-0000-0000-000077CC0000}"/>
    <cellStyle name="Normal 9 12 2 4" xfId="49087" xr:uid="{00000000-0005-0000-0000-000078CC0000}"/>
    <cellStyle name="Normal 9 12 2 5" xfId="49088" xr:uid="{00000000-0005-0000-0000-000079CC0000}"/>
    <cellStyle name="Normal 9 12 2 6" xfId="49089" xr:uid="{00000000-0005-0000-0000-00007ACC0000}"/>
    <cellStyle name="Normal 9 12 2 7" xfId="49090" xr:uid="{00000000-0005-0000-0000-00007BCC0000}"/>
    <cellStyle name="Normal 9 12 3" xfId="49091" xr:uid="{00000000-0005-0000-0000-00007CCC0000}"/>
    <cellStyle name="Normal 9 12 4" xfId="49092" xr:uid="{00000000-0005-0000-0000-00007DCC0000}"/>
    <cellStyle name="Normal 9 12 5" xfId="49093" xr:uid="{00000000-0005-0000-0000-00007ECC0000}"/>
    <cellStyle name="Normal 9 12 6" xfId="49094" xr:uid="{00000000-0005-0000-0000-00007FCC0000}"/>
    <cellStyle name="Normal 9 12 7" xfId="49095" xr:uid="{00000000-0005-0000-0000-000080CC0000}"/>
    <cellStyle name="Normal 9 12 8" xfId="49096" xr:uid="{00000000-0005-0000-0000-000081CC0000}"/>
    <cellStyle name="Normal 9 13" xfId="49097" xr:uid="{00000000-0005-0000-0000-000082CC0000}"/>
    <cellStyle name="Normal 9 13 2" xfId="49098" xr:uid="{00000000-0005-0000-0000-000083CC0000}"/>
    <cellStyle name="Normal 9 13 3" xfId="49099" xr:uid="{00000000-0005-0000-0000-000084CC0000}"/>
    <cellStyle name="Normal 9 13 4" xfId="49100" xr:uid="{00000000-0005-0000-0000-000085CC0000}"/>
    <cellStyle name="Normal 9 13 5" xfId="49101" xr:uid="{00000000-0005-0000-0000-000086CC0000}"/>
    <cellStyle name="Normal 9 13 6" xfId="49102" xr:uid="{00000000-0005-0000-0000-000087CC0000}"/>
    <cellStyle name="Normal 9 13 7" xfId="49103" xr:uid="{00000000-0005-0000-0000-000088CC0000}"/>
    <cellStyle name="Normal 9 14" xfId="49104" xr:uid="{00000000-0005-0000-0000-000089CC0000}"/>
    <cellStyle name="Normal 9 15" xfId="49105" xr:uid="{00000000-0005-0000-0000-00008ACC0000}"/>
    <cellStyle name="Normal 9 16" xfId="49106" xr:uid="{00000000-0005-0000-0000-00008BCC0000}"/>
    <cellStyle name="Normal 9 17" xfId="49107" xr:uid="{00000000-0005-0000-0000-00008CCC0000}"/>
    <cellStyle name="Normal 9 18" xfId="49108" xr:uid="{00000000-0005-0000-0000-00008DCC0000}"/>
    <cellStyle name="Normal 9 19" xfId="49109" xr:uid="{00000000-0005-0000-0000-00008ECC0000}"/>
    <cellStyle name="Normal 9 2" xfId="782" xr:uid="{00000000-0005-0000-0000-00008FCC0000}"/>
    <cellStyle name="Normal 9 2 10" xfId="49110" xr:uid="{00000000-0005-0000-0000-000090CC0000}"/>
    <cellStyle name="Normal 9 2 10 2" xfId="49111" xr:uid="{00000000-0005-0000-0000-000091CC0000}"/>
    <cellStyle name="Normal 9 2 10 2 2" xfId="49112" xr:uid="{00000000-0005-0000-0000-000092CC0000}"/>
    <cellStyle name="Normal 9 2 10 2 2 2" xfId="49113" xr:uid="{00000000-0005-0000-0000-000093CC0000}"/>
    <cellStyle name="Normal 9 2 10 2 2 3" xfId="49114" xr:uid="{00000000-0005-0000-0000-000094CC0000}"/>
    <cellStyle name="Normal 9 2 10 2 2 4" xfId="49115" xr:uid="{00000000-0005-0000-0000-000095CC0000}"/>
    <cellStyle name="Normal 9 2 10 2 2 5" xfId="49116" xr:uid="{00000000-0005-0000-0000-000096CC0000}"/>
    <cellStyle name="Normal 9 2 10 2 2 6" xfId="49117" xr:uid="{00000000-0005-0000-0000-000097CC0000}"/>
    <cellStyle name="Normal 9 2 10 2 2 7" xfId="49118" xr:uid="{00000000-0005-0000-0000-000098CC0000}"/>
    <cellStyle name="Normal 9 2 10 2 3" xfId="49119" xr:uid="{00000000-0005-0000-0000-000099CC0000}"/>
    <cellStyle name="Normal 9 2 10 2 4" xfId="49120" xr:uid="{00000000-0005-0000-0000-00009ACC0000}"/>
    <cellStyle name="Normal 9 2 10 2 5" xfId="49121" xr:uid="{00000000-0005-0000-0000-00009BCC0000}"/>
    <cellStyle name="Normal 9 2 10 2 6" xfId="49122" xr:uid="{00000000-0005-0000-0000-00009CCC0000}"/>
    <cellStyle name="Normal 9 2 10 2 7" xfId="49123" xr:uid="{00000000-0005-0000-0000-00009DCC0000}"/>
    <cellStyle name="Normal 9 2 10 2 8" xfId="49124" xr:uid="{00000000-0005-0000-0000-00009ECC0000}"/>
    <cellStyle name="Normal 9 2 10 3" xfId="49125" xr:uid="{00000000-0005-0000-0000-00009FCC0000}"/>
    <cellStyle name="Normal 9 2 10 3 2" xfId="49126" xr:uid="{00000000-0005-0000-0000-0000A0CC0000}"/>
    <cellStyle name="Normal 9 2 10 3 3" xfId="49127" xr:uid="{00000000-0005-0000-0000-0000A1CC0000}"/>
    <cellStyle name="Normal 9 2 10 3 4" xfId="49128" xr:uid="{00000000-0005-0000-0000-0000A2CC0000}"/>
    <cellStyle name="Normal 9 2 10 3 5" xfId="49129" xr:uid="{00000000-0005-0000-0000-0000A3CC0000}"/>
    <cellStyle name="Normal 9 2 10 3 6" xfId="49130" xr:uid="{00000000-0005-0000-0000-0000A4CC0000}"/>
    <cellStyle name="Normal 9 2 10 3 7" xfId="49131" xr:uid="{00000000-0005-0000-0000-0000A5CC0000}"/>
    <cellStyle name="Normal 9 2 10 4" xfId="49132" xr:uid="{00000000-0005-0000-0000-0000A6CC0000}"/>
    <cellStyle name="Normal 9 2 10 5" xfId="49133" xr:uid="{00000000-0005-0000-0000-0000A7CC0000}"/>
    <cellStyle name="Normal 9 2 10 6" xfId="49134" xr:uid="{00000000-0005-0000-0000-0000A8CC0000}"/>
    <cellStyle name="Normal 9 2 10 7" xfId="49135" xr:uid="{00000000-0005-0000-0000-0000A9CC0000}"/>
    <cellStyle name="Normal 9 2 10 8" xfId="49136" xr:uid="{00000000-0005-0000-0000-0000AACC0000}"/>
    <cellStyle name="Normal 9 2 10 9" xfId="49137" xr:uid="{00000000-0005-0000-0000-0000ABCC0000}"/>
    <cellStyle name="Normal 9 2 11" xfId="49138" xr:uid="{00000000-0005-0000-0000-0000ACCC0000}"/>
    <cellStyle name="Normal 9 2 11 2" xfId="49139" xr:uid="{00000000-0005-0000-0000-0000ADCC0000}"/>
    <cellStyle name="Normal 9 2 11 2 2" xfId="49140" xr:uid="{00000000-0005-0000-0000-0000AECC0000}"/>
    <cellStyle name="Normal 9 2 11 2 3" xfId="49141" xr:uid="{00000000-0005-0000-0000-0000AFCC0000}"/>
    <cellStyle name="Normal 9 2 11 2 4" xfId="49142" xr:uid="{00000000-0005-0000-0000-0000B0CC0000}"/>
    <cellStyle name="Normal 9 2 11 2 5" xfId="49143" xr:uid="{00000000-0005-0000-0000-0000B1CC0000}"/>
    <cellStyle name="Normal 9 2 11 2 6" xfId="49144" xr:uid="{00000000-0005-0000-0000-0000B2CC0000}"/>
    <cellStyle name="Normal 9 2 11 2 7" xfId="49145" xr:uid="{00000000-0005-0000-0000-0000B3CC0000}"/>
    <cellStyle name="Normal 9 2 11 3" xfId="49146" xr:uid="{00000000-0005-0000-0000-0000B4CC0000}"/>
    <cellStyle name="Normal 9 2 11 4" xfId="49147" xr:uid="{00000000-0005-0000-0000-0000B5CC0000}"/>
    <cellStyle name="Normal 9 2 11 5" xfId="49148" xr:uid="{00000000-0005-0000-0000-0000B6CC0000}"/>
    <cellStyle name="Normal 9 2 11 6" xfId="49149" xr:uid="{00000000-0005-0000-0000-0000B7CC0000}"/>
    <cellStyle name="Normal 9 2 11 7" xfId="49150" xr:uid="{00000000-0005-0000-0000-0000B8CC0000}"/>
    <cellStyle name="Normal 9 2 11 8" xfId="49151" xr:uid="{00000000-0005-0000-0000-0000B9CC0000}"/>
    <cellStyle name="Normal 9 2 12" xfId="49152" xr:uid="{00000000-0005-0000-0000-0000BACC0000}"/>
    <cellStyle name="Normal 9 2 12 2" xfId="49153" xr:uid="{00000000-0005-0000-0000-0000BBCC0000}"/>
    <cellStyle name="Normal 9 2 12 3" xfId="49154" xr:uid="{00000000-0005-0000-0000-0000BCCC0000}"/>
    <cellStyle name="Normal 9 2 12 4" xfId="49155" xr:uid="{00000000-0005-0000-0000-0000BDCC0000}"/>
    <cellStyle name="Normal 9 2 12 5" xfId="49156" xr:uid="{00000000-0005-0000-0000-0000BECC0000}"/>
    <cellStyle name="Normal 9 2 12 6" xfId="49157" xr:uid="{00000000-0005-0000-0000-0000BFCC0000}"/>
    <cellStyle name="Normal 9 2 12 7" xfId="49158" xr:uid="{00000000-0005-0000-0000-0000C0CC0000}"/>
    <cellStyle name="Normal 9 2 13" xfId="49159" xr:uid="{00000000-0005-0000-0000-0000C1CC0000}"/>
    <cellStyle name="Normal 9 2 14" xfId="49160" xr:uid="{00000000-0005-0000-0000-0000C2CC0000}"/>
    <cellStyle name="Normal 9 2 15" xfId="49161" xr:uid="{00000000-0005-0000-0000-0000C3CC0000}"/>
    <cellStyle name="Normal 9 2 16" xfId="49162" xr:uid="{00000000-0005-0000-0000-0000C4CC0000}"/>
    <cellStyle name="Normal 9 2 17" xfId="49163" xr:uid="{00000000-0005-0000-0000-0000C5CC0000}"/>
    <cellStyle name="Normal 9 2 18" xfId="49164" xr:uid="{00000000-0005-0000-0000-0000C6CC0000}"/>
    <cellStyle name="Normal 9 2 19" xfId="49165" xr:uid="{00000000-0005-0000-0000-0000C7CC0000}"/>
    <cellStyle name="Normal 9 2 2" xfId="3001" xr:uid="{00000000-0005-0000-0000-0000C8CC0000}"/>
    <cellStyle name="Normal 9 2 2 10" xfId="49166" xr:uid="{00000000-0005-0000-0000-0000C9CC0000}"/>
    <cellStyle name="Normal 9 2 2 11" xfId="49167" xr:uid="{00000000-0005-0000-0000-0000CACC0000}"/>
    <cellStyle name="Normal 9 2 2 12" xfId="49168" xr:uid="{00000000-0005-0000-0000-0000CBCC0000}"/>
    <cellStyle name="Normal 9 2 2 13" xfId="49169" xr:uid="{00000000-0005-0000-0000-0000CCCC0000}"/>
    <cellStyle name="Normal 9 2 2 14" xfId="49170" xr:uid="{00000000-0005-0000-0000-0000CDCC0000}"/>
    <cellStyle name="Normal 9 2 2 15" xfId="49171" xr:uid="{00000000-0005-0000-0000-0000CECC0000}"/>
    <cellStyle name="Normal 9 2 2 16" xfId="49172" xr:uid="{00000000-0005-0000-0000-0000CFCC0000}"/>
    <cellStyle name="Normal 9 2 2 2" xfId="49173" xr:uid="{00000000-0005-0000-0000-0000D0CC0000}"/>
    <cellStyle name="Normal 9 2 2 2 10" xfId="49174" xr:uid="{00000000-0005-0000-0000-0000D1CC0000}"/>
    <cellStyle name="Normal 9 2 2 2 11" xfId="49175" xr:uid="{00000000-0005-0000-0000-0000D2CC0000}"/>
    <cellStyle name="Normal 9 2 2 2 12" xfId="49176" xr:uid="{00000000-0005-0000-0000-0000D3CC0000}"/>
    <cellStyle name="Normal 9 2 2 2 2" xfId="49177" xr:uid="{00000000-0005-0000-0000-0000D4CC0000}"/>
    <cellStyle name="Normal 9 2 2 2 2 10" xfId="49178" xr:uid="{00000000-0005-0000-0000-0000D5CC0000}"/>
    <cellStyle name="Normal 9 2 2 2 2 11" xfId="49179" xr:uid="{00000000-0005-0000-0000-0000D6CC0000}"/>
    <cellStyle name="Normal 9 2 2 2 2 2" xfId="49180" xr:uid="{00000000-0005-0000-0000-0000D7CC0000}"/>
    <cellStyle name="Normal 9 2 2 2 2 2 10" xfId="49181" xr:uid="{00000000-0005-0000-0000-0000D8CC0000}"/>
    <cellStyle name="Normal 9 2 2 2 2 2 2" xfId="49182" xr:uid="{00000000-0005-0000-0000-0000D9CC0000}"/>
    <cellStyle name="Normal 9 2 2 2 2 2 2 2" xfId="49183" xr:uid="{00000000-0005-0000-0000-0000DACC0000}"/>
    <cellStyle name="Normal 9 2 2 2 2 2 2 2 2" xfId="49184" xr:uid="{00000000-0005-0000-0000-0000DBCC0000}"/>
    <cellStyle name="Normal 9 2 2 2 2 2 2 2 3" xfId="49185" xr:uid="{00000000-0005-0000-0000-0000DCCC0000}"/>
    <cellStyle name="Normal 9 2 2 2 2 2 2 2 4" xfId="49186" xr:uid="{00000000-0005-0000-0000-0000DDCC0000}"/>
    <cellStyle name="Normal 9 2 2 2 2 2 2 2 5" xfId="49187" xr:uid="{00000000-0005-0000-0000-0000DECC0000}"/>
    <cellStyle name="Normal 9 2 2 2 2 2 2 2 6" xfId="49188" xr:uid="{00000000-0005-0000-0000-0000DFCC0000}"/>
    <cellStyle name="Normal 9 2 2 2 2 2 2 2 7" xfId="49189" xr:uid="{00000000-0005-0000-0000-0000E0CC0000}"/>
    <cellStyle name="Normal 9 2 2 2 2 2 2 3" xfId="49190" xr:uid="{00000000-0005-0000-0000-0000E1CC0000}"/>
    <cellStyle name="Normal 9 2 2 2 2 2 2 4" xfId="49191" xr:uid="{00000000-0005-0000-0000-0000E2CC0000}"/>
    <cellStyle name="Normal 9 2 2 2 2 2 2 5" xfId="49192" xr:uid="{00000000-0005-0000-0000-0000E3CC0000}"/>
    <cellStyle name="Normal 9 2 2 2 2 2 2 6" xfId="49193" xr:uid="{00000000-0005-0000-0000-0000E4CC0000}"/>
    <cellStyle name="Normal 9 2 2 2 2 2 2 7" xfId="49194" xr:uid="{00000000-0005-0000-0000-0000E5CC0000}"/>
    <cellStyle name="Normal 9 2 2 2 2 2 2 8" xfId="49195" xr:uid="{00000000-0005-0000-0000-0000E6CC0000}"/>
    <cellStyle name="Normal 9 2 2 2 2 2 3" xfId="49196" xr:uid="{00000000-0005-0000-0000-0000E7CC0000}"/>
    <cellStyle name="Normal 9 2 2 2 2 2 3 2" xfId="49197" xr:uid="{00000000-0005-0000-0000-0000E8CC0000}"/>
    <cellStyle name="Normal 9 2 2 2 2 2 3 2 2" xfId="49198" xr:uid="{00000000-0005-0000-0000-0000E9CC0000}"/>
    <cellStyle name="Normal 9 2 2 2 2 2 3 2 3" xfId="49199" xr:uid="{00000000-0005-0000-0000-0000EACC0000}"/>
    <cellStyle name="Normal 9 2 2 2 2 2 3 2 4" xfId="49200" xr:uid="{00000000-0005-0000-0000-0000EBCC0000}"/>
    <cellStyle name="Normal 9 2 2 2 2 2 3 2 5" xfId="49201" xr:uid="{00000000-0005-0000-0000-0000ECCC0000}"/>
    <cellStyle name="Normal 9 2 2 2 2 2 3 2 6" xfId="49202" xr:uid="{00000000-0005-0000-0000-0000EDCC0000}"/>
    <cellStyle name="Normal 9 2 2 2 2 2 3 2 7" xfId="49203" xr:uid="{00000000-0005-0000-0000-0000EECC0000}"/>
    <cellStyle name="Normal 9 2 2 2 2 2 3 3" xfId="49204" xr:uid="{00000000-0005-0000-0000-0000EFCC0000}"/>
    <cellStyle name="Normal 9 2 2 2 2 2 3 4" xfId="49205" xr:uid="{00000000-0005-0000-0000-0000F0CC0000}"/>
    <cellStyle name="Normal 9 2 2 2 2 2 3 5" xfId="49206" xr:uid="{00000000-0005-0000-0000-0000F1CC0000}"/>
    <cellStyle name="Normal 9 2 2 2 2 2 3 6" xfId="49207" xr:uid="{00000000-0005-0000-0000-0000F2CC0000}"/>
    <cellStyle name="Normal 9 2 2 2 2 2 3 7" xfId="49208" xr:uid="{00000000-0005-0000-0000-0000F3CC0000}"/>
    <cellStyle name="Normal 9 2 2 2 2 2 3 8" xfId="49209" xr:uid="{00000000-0005-0000-0000-0000F4CC0000}"/>
    <cellStyle name="Normal 9 2 2 2 2 2 4" xfId="49210" xr:uid="{00000000-0005-0000-0000-0000F5CC0000}"/>
    <cellStyle name="Normal 9 2 2 2 2 2 4 2" xfId="49211" xr:uid="{00000000-0005-0000-0000-0000F6CC0000}"/>
    <cellStyle name="Normal 9 2 2 2 2 2 4 3" xfId="49212" xr:uid="{00000000-0005-0000-0000-0000F7CC0000}"/>
    <cellStyle name="Normal 9 2 2 2 2 2 4 4" xfId="49213" xr:uid="{00000000-0005-0000-0000-0000F8CC0000}"/>
    <cellStyle name="Normal 9 2 2 2 2 2 4 5" xfId="49214" xr:uid="{00000000-0005-0000-0000-0000F9CC0000}"/>
    <cellStyle name="Normal 9 2 2 2 2 2 4 6" xfId="49215" xr:uid="{00000000-0005-0000-0000-0000FACC0000}"/>
    <cellStyle name="Normal 9 2 2 2 2 2 4 7" xfId="49216" xr:uid="{00000000-0005-0000-0000-0000FBCC0000}"/>
    <cellStyle name="Normal 9 2 2 2 2 2 5" xfId="49217" xr:uid="{00000000-0005-0000-0000-0000FCCC0000}"/>
    <cellStyle name="Normal 9 2 2 2 2 2 6" xfId="49218" xr:uid="{00000000-0005-0000-0000-0000FDCC0000}"/>
    <cellStyle name="Normal 9 2 2 2 2 2 7" xfId="49219" xr:uid="{00000000-0005-0000-0000-0000FECC0000}"/>
    <cellStyle name="Normal 9 2 2 2 2 2 8" xfId="49220" xr:uid="{00000000-0005-0000-0000-0000FFCC0000}"/>
    <cellStyle name="Normal 9 2 2 2 2 2 9" xfId="49221" xr:uid="{00000000-0005-0000-0000-000000CD0000}"/>
    <cellStyle name="Normal 9 2 2 2 2 3" xfId="49222" xr:uid="{00000000-0005-0000-0000-000001CD0000}"/>
    <cellStyle name="Normal 9 2 2 2 2 3 2" xfId="49223" xr:uid="{00000000-0005-0000-0000-000002CD0000}"/>
    <cellStyle name="Normal 9 2 2 2 2 3 2 2" xfId="49224" xr:uid="{00000000-0005-0000-0000-000003CD0000}"/>
    <cellStyle name="Normal 9 2 2 2 2 3 2 2 2" xfId="49225" xr:uid="{00000000-0005-0000-0000-000004CD0000}"/>
    <cellStyle name="Normal 9 2 2 2 2 3 2 2 3" xfId="49226" xr:uid="{00000000-0005-0000-0000-000005CD0000}"/>
    <cellStyle name="Normal 9 2 2 2 2 3 2 2 4" xfId="49227" xr:uid="{00000000-0005-0000-0000-000006CD0000}"/>
    <cellStyle name="Normal 9 2 2 2 2 3 2 2 5" xfId="49228" xr:uid="{00000000-0005-0000-0000-000007CD0000}"/>
    <cellStyle name="Normal 9 2 2 2 2 3 2 2 6" xfId="49229" xr:uid="{00000000-0005-0000-0000-000008CD0000}"/>
    <cellStyle name="Normal 9 2 2 2 2 3 2 2 7" xfId="49230" xr:uid="{00000000-0005-0000-0000-000009CD0000}"/>
    <cellStyle name="Normal 9 2 2 2 2 3 2 3" xfId="49231" xr:uid="{00000000-0005-0000-0000-00000ACD0000}"/>
    <cellStyle name="Normal 9 2 2 2 2 3 2 4" xfId="49232" xr:uid="{00000000-0005-0000-0000-00000BCD0000}"/>
    <cellStyle name="Normal 9 2 2 2 2 3 2 5" xfId="49233" xr:uid="{00000000-0005-0000-0000-00000CCD0000}"/>
    <cellStyle name="Normal 9 2 2 2 2 3 2 6" xfId="49234" xr:uid="{00000000-0005-0000-0000-00000DCD0000}"/>
    <cellStyle name="Normal 9 2 2 2 2 3 2 7" xfId="49235" xr:uid="{00000000-0005-0000-0000-00000ECD0000}"/>
    <cellStyle name="Normal 9 2 2 2 2 3 2 8" xfId="49236" xr:uid="{00000000-0005-0000-0000-00000FCD0000}"/>
    <cellStyle name="Normal 9 2 2 2 2 3 3" xfId="49237" xr:uid="{00000000-0005-0000-0000-000010CD0000}"/>
    <cellStyle name="Normal 9 2 2 2 2 3 3 2" xfId="49238" xr:uid="{00000000-0005-0000-0000-000011CD0000}"/>
    <cellStyle name="Normal 9 2 2 2 2 3 3 3" xfId="49239" xr:uid="{00000000-0005-0000-0000-000012CD0000}"/>
    <cellStyle name="Normal 9 2 2 2 2 3 3 4" xfId="49240" xr:uid="{00000000-0005-0000-0000-000013CD0000}"/>
    <cellStyle name="Normal 9 2 2 2 2 3 3 5" xfId="49241" xr:uid="{00000000-0005-0000-0000-000014CD0000}"/>
    <cellStyle name="Normal 9 2 2 2 2 3 3 6" xfId="49242" xr:uid="{00000000-0005-0000-0000-000015CD0000}"/>
    <cellStyle name="Normal 9 2 2 2 2 3 3 7" xfId="49243" xr:uid="{00000000-0005-0000-0000-000016CD0000}"/>
    <cellStyle name="Normal 9 2 2 2 2 3 4" xfId="49244" xr:uid="{00000000-0005-0000-0000-000017CD0000}"/>
    <cellStyle name="Normal 9 2 2 2 2 3 5" xfId="49245" xr:uid="{00000000-0005-0000-0000-000018CD0000}"/>
    <cellStyle name="Normal 9 2 2 2 2 3 6" xfId="49246" xr:uid="{00000000-0005-0000-0000-000019CD0000}"/>
    <cellStyle name="Normal 9 2 2 2 2 3 7" xfId="49247" xr:uid="{00000000-0005-0000-0000-00001ACD0000}"/>
    <cellStyle name="Normal 9 2 2 2 2 3 8" xfId="49248" xr:uid="{00000000-0005-0000-0000-00001BCD0000}"/>
    <cellStyle name="Normal 9 2 2 2 2 3 9" xfId="49249" xr:uid="{00000000-0005-0000-0000-00001CCD0000}"/>
    <cellStyle name="Normal 9 2 2 2 2 4" xfId="49250" xr:uid="{00000000-0005-0000-0000-00001DCD0000}"/>
    <cellStyle name="Normal 9 2 2 2 2 4 2" xfId="49251" xr:uid="{00000000-0005-0000-0000-00001ECD0000}"/>
    <cellStyle name="Normal 9 2 2 2 2 4 2 2" xfId="49252" xr:uid="{00000000-0005-0000-0000-00001FCD0000}"/>
    <cellStyle name="Normal 9 2 2 2 2 4 2 3" xfId="49253" xr:uid="{00000000-0005-0000-0000-000020CD0000}"/>
    <cellStyle name="Normal 9 2 2 2 2 4 2 4" xfId="49254" xr:uid="{00000000-0005-0000-0000-000021CD0000}"/>
    <cellStyle name="Normal 9 2 2 2 2 4 2 5" xfId="49255" xr:uid="{00000000-0005-0000-0000-000022CD0000}"/>
    <cellStyle name="Normal 9 2 2 2 2 4 2 6" xfId="49256" xr:uid="{00000000-0005-0000-0000-000023CD0000}"/>
    <cellStyle name="Normal 9 2 2 2 2 4 2 7" xfId="49257" xr:uid="{00000000-0005-0000-0000-000024CD0000}"/>
    <cellStyle name="Normal 9 2 2 2 2 4 3" xfId="49258" xr:uid="{00000000-0005-0000-0000-000025CD0000}"/>
    <cellStyle name="Normal 9 2 2 2 2 4 4" xfId="49259" xr:uid="{00000000-0005-0000-0000-000026CD0000}"/>
    <cellStyle name="Normal 9 2 2 2 2 4 5" xfId="49260" xr:uid="{00000000-0005-0000-0000-000027CD0000}"/>
    <cellStyle name="Normal 9 2 2 2 2 4 6" xfId="49261" xr:uid="{00000000-0005-0000-0000-000028CD0000}"/>
    <cellStyle name="Normal 9 2 2 2 2 4 7" xfId="49262" xr:uid="{00000000-0005-0000-0000-000029CD0000}"/>
    <cellStyle name="Normal 9 2 2 2 2 4 8" xfId="49263" xr:uid="{00000000-0005-0000-0000-00002ACD0000}"/>
    <cellStyle name="Normal 9 2 2 2 2 5" xfId="49264" xr:uid="{00000000-0005-0000-0000-00002BCD0000}"/>
    <cellStyle name="Normal 9 2 2 2 2 5 2" xfId="49265" xr:uid="{00000000-0005-0000-0000-00002CCD0000}"/>
    <cellStyle name="Normal 9 2 2 2 2 5 3" xfId="49266" xr:uid="{00000000-0005-0000-0000-00002DCD0000}"/>
    <cellStyle name="Normal 9 2 2 2 2 5 4" xfId="49267" xr:uid="{00000000-0005-0000-0000-00002ECD0000}"/>
    <cellStyle name="Normal 9 2 2 2 2 5 5" xfId="49268" xr:uid="{00000000-0005-0000-0000-00002FCD0000}"/>
    <cellStyle name="Normal 9 2 2 2 2 5 6" xfId="49269" xr:uid="{00000000-0005-0000-0000-000030CD0000}"/>
    <cellStyle name="Normal 9 2 2 2 2 5 7" xfId="49270" xr:uid="{00000000-0005-0000-0000-000031CD0000}"/>
    <cellStyle name="Normal 9 2 2 2 2 6" xfId="49271" xr:uid="{00000000-0005-0000-0000-000032CD0000}"/>
    <cellStyle name="Normal 9 2 2 2 2 7" xfId="49272" xr:uid="{00000000-0005-0000-0000-000033CD0000}"/>
    <cellStyle name="Normal 9 2 2 2 2 8" xfId="49273" xr:uid="{00000000-0005-0000-0000-000034CD0000}"/>
    <cellStyle name="Normal 9 2 2 2 2 9" xfId="49274" xr:uid="{00000000-0005-0000-0000-000035CD0000}"/>
    <cellStyle name="Normal 9 2 2 2 3" xfId="49275" xr:uid="{00000000-0005-0000-0000-000036CD0000}"/>
    <cellStyle name="Normal 9 2 2 2 3 10" xfId="49276" xr:uid="{00000000-0005-0000-0000-000037CD0000}"/>
    <cellStyle name="Normal 9 2 2 2 3 2" xfId="49277" xr:uid="{00000000-0005-0000-0000-000038CD0000}"/>
    <cellStyle name="Normal 9 2 2 2 3 2 2" xfId="49278" xr:uid="{00000000-0005-0000-0000-000039CD0000}"/>
    <cellStyle name="Normal 9 2 2 2 3 2 2 2" xfId="49279" xr:uid="{00000000-0005-0000-0000-00003ACD0000}"/>
    <cellStyle name="Normal 9 2 2 2 3 2 2 3" xfId="49280" xr:uid="{00000000-0005-0000-0000-00003BCD0000}"/>
    <cellStyle name="Normal 9 2 2 2 3 2 2 4" xfId="49281" xr:uid="{00000000-0005-0000-0000-00003CCD0000}"/>
    <cellStyle name="Normal 9 2 2 2 3 2 2 5" xfId="49282" xr:uid="{00000000-0005-0000-0000-00003DCD0000}"/>
    <cellStyle name="Normal 9 2 2 2 3 2 2 6" xfId="49283" xr:uid="{00000000-0005-0000-0000-00003ECD0000}"/>
    <cellStyle name="Normal 9 2 2 2 3 2 2 7" xfId="49284" xr:uid="{00000000-0005-0000-0000-00003FCD0000}"/>
    <cellStyle name="Normal 9 2 2 2 3 2 3" xfId="49285" xr:uid="{00000000-0005-0000-0000-000040CD0000}"/>
    <cellStyle name="Normal 9 2 2 2 3 2 4" xfId="49286" xr:uid="{00000000-0005-0000-0000-000041CD0000}"/>
    <cellStyle name="Normal 9 2 2 2 3 2 5" xfId="49287" xr:uid="{00000000-0005-0000-0000-000042CD0000}"/>
    <cellStyle name="Normal 9 2 2 2 3 2 6" xfId="49288" xr:uid="{00000000-0005-0000-0000-000043CD0000}"/>
    <cellStyle name="Normal 9 2 2 2 3 2 7" xfId="49289" xr:uid="{00000000-0005-0000-0000-000044CD0000}"/>
    <cellStyle name="Normal 9 2 2 2 3 2 8" xfId="49290" xr:uid="{00000000-0005-0000-0000-000045CD0000}"/>
    <cellStyle name="Normal 9 2 2 2 3 3" xfId="49291" xr:uid="{00000000-0005-0000-0000-000046CD0000}"/>
    <cellStyle name="Normal 9 2 2 2 3 3 2" xfId="49292" xr:uid="{00000000-0005-0000-0000-000047CD0000}"/>
    <cellStyle name="Normal 9 2 2 2 3 3 2 2" xfId="49293" xr:uid="{00000000-0005-0000-0000-000048CD0000}"/>
    <cellStyle name="Normal 9 2 2 2 3 3 2 3" xfId="49294" xr:uid="{00000000-0005-0000-0000-000049CD0000}"/>
    <cellStyle name="Normal 9 2 2 2 3 3 2 4" xfId="49295" xr:uid="{00000000-0005-0000-0000-00004ACD0000}"/>
    <cellStyle name="Normal 9 2 2 2 3 3 2 5" xfId="49296" xr:uid="{00000000-0005-0000-0000-00004BCD0000}"/>
    <cellStyle name="Normal 9 2 2 2 3 3 2 6" xfId="49297" xr:uid="{00000000-0005-0000-0000-00004CCD0000}"/>
    <cellStyle name="Normal 9 2 2 2 3 3 2 7" xfId="49298" xr:uid="{00000000-0005-0000-0000-00004DCD0000}"/>
    <cellStyle name="Normal 9 2 2 2 3 3 3" xfId="49299" xr:uid="{00000000-0005-0000-0000-00004ECD0000}"/>
    <cellStyle name="Normal 9 2 2 2 3 3 4" xfId="49300" xr:uid="{00000000-0005-0000-0000-00004FCD0000}"/>
    <cellStyle name="Normal 9 2 2 2 3 3 5" xfId="49301" xr:uid="{00000000-0005-0000-0000-000050CD0000}"/>
    <cellStyle name="Normal 9 2 2 2 3 3 6" xfId="49302" xr:uid="{00000000-0005-0000-0000-000051CD0000}"/>
    <cellStyle name="Normal 9 2 2 2 3 3 7" xfId="49303" xr:uid="{00000000-0005-0000-0000-000052CD0000}"/>
    <cellStyle name="Normal 9 2 2 2 3 3 8" xfId="49304" xr:uid="{00000000-0005-0000-0000-000053CD0000}"/>
    <cellStyle name="Normal 9 2 2 2 3 4" xfId="49305" xr:uid="{00000000-0005-0000-0000-000054CD0000}"/>
    <cellStyle name="Normal 9 2 2 2 3 4 2" xfId="49306" xr:uid="{00000000-0005-0000-0000-000055CD0000}"/>
    <cellStyle name="Normal 9 2 2 2 3 4 3" xfId="49307" xr:uid="{00000000-0005-0000-0000-000056CD0000}"/>
    <cellStyle name="Normal 9 2 2 2 3 4 4" xfId="49308" xr:uid="{00000000-0005-0000-0000-000057CD0000}"/>
    <cellStyle name="Normal 9 2 2 2 3 4 5" xfId="49309" xr:uid="{00000000-0005-0000-0000-000058CD0000}"/>
    <cellStyle name="Normal 9 2 2 2 3 4 6" xfId="49310" xr:uid="{00000000-0005-0000-0000-000059CD0000}"/>
    <cellStyle name="Normal 9 2 2 2 3 4 7" xfId="49311" xr:uid="{00000000-0005-0000-0000-00005ACD0000}"/>
    <cellStyle name="Normal 9 2 2 2 3 5" xfId="49312" xr:uid="{00000000-0005-0000-0000-00005BCD0000}"/>
    <cellStyle name="Normal 9 2 2 2 3 6" xfId="49313" xr:uid="{00000000-0005-0000-0000-00005CCD0000}"/>
    <cellStyle name="Normal 9 2 2 2 3 7" xfId="49314" xr:uid="{00000000-0005-0000-0000-00005DCD0000}"/>
    <cellStyle name="Normal 9 2 2 2 3 8" xfId="49315" xr:uid="{00000000-0005-0000-0000-00005ECD0000}"/>
    <cellStyle name="Normal 9 2 2 2 3 9" xfId="49316" xr:uid="{00000000-0005-0000-0000-00005FCD0000}"/>
    <cellStyle name="Normal 9 2 2 2 4" xfId="49317" xr:uid="{00000000-0005-0000-0000-000060CD0000}"/>
    <cellStyle name="Normal 9 2 2 2 4 2" xfId="49318" xr:uid="{00000000-0005-0000-0000-000061CD0000}"/>
    <cellStyle name="Normal 9 2 2 2 4 2 2" xfId="49319" xr:uid="{00000000-0005-0000-0000-000062CD0000}"/>
    <cellStyle name="Normal 9 2 2 2 4 2 2 2" xfId="49320" xr:uid="{00000000-0005-0000-0000-000063CD0000}"/>
    <cellStyle name="Normal 9 2 2 2 4 2 2 3" xfId="49321" xr:uid="{00000000-0005-0000-0000-000064CD0000}"/>
    <cellStyle name="Normal 9 2 2 2 4 2 2 4" xfId="49322" xr:uid="{00000000-0005-0000-0000-000065CD0000}"/>
    <cellStyle name="Normal 9 2 2 2 4 2 2 5" xfId="49323" xr:uid="{00000000-0005-0000-0000-000066CD0000}"/>
    <cellStyle name="Normal 9 2 2 2 4 2 2 6" xfId="49324" xr:uid="{00000000-0005-0000-0000-000067CD0000}"/>
    <cellStyle name="Normal 9 2 2 2 4 2 2 7" xfId="49325" xr:uid="{00000000-0005-0000-0000-000068CD0000}"/>
    <cellStyle name="Normal 9 2 2 2 4 2 3" xfId="49326" xr:uid="{00000000-0005-0000-0000-000069CD0000}"/>
    <cellStyle name="Normal 9 2 2 2 4 2 4" xfId="49327" xr:uid="{00000000-0005-0000-0000-00006ACD0000}"/>
    <cellStyle name="Normal 9 2 2 2 4 2 5" xfId="49328" xr:uid="{00000000-0005-0000-0000-00006BCD0000}"/>
    <cellStyle name="Normal 9 2 2 2 4 2 6" xfId="49329" xr:uid="{00000000-0005-0000-0000-00006CCD0000}"/>
    <cellStyle name="Normal 9 2 2 2 4 2 7" xfId="49330" xr:uid="{00000000-0005-0000-0000-00006DCD0000}"/>
    <cellStyle name="Normal 9 2 2 2 4 2 8" xfId="49331" xr:uid="{00000000-0005-0000-0000-00006ECD0000}"/>
    <cellStyle name="Normal 9 2 2 2 4 3" xfId="49332" xr:uid="{00000000-0005-0000-0000-00006FCD0000}"/>
    <cellStyle name="Normal 9 2 2 2 4 3 2" xfId="49333" xr:uid="{00000000-0005-0000-0000-000070CD0000}"/>
    <cellStyle name="Normal 9 2 2 2 4 3 3" xfId="49334" xr:uid="{00000000-0005-0000-0000-000071CD0000}"/>
    <cellStyle name="Normal 9 2 2 2 4 3 4" xfId="49335" xr:uid="{00000000-0005-0000-0000-000072CD0000}"/>
    <cellStyle name="Normal 9 2 2 2 4 3 5" xfId="49336" xr:uid="{00000000-0005-0000-0000-000073CD0000}"/>
    <cellStyle name="Normal 9 2 2 2 4 3 6" xfId="49337" xr:uid="{00000000-0005-0000-0000-000074CD0000}"/>
    <cellStyle name="Normal 9 2 2 2 4 3 7" xfId="49338" xr:uid="{00000000-0005-0000-0000-000075CD0000}"/>
    <cellStyle name="Normal 9 2 2 2 4 4" xfId="49339" xr:uid="{00000000-0005-0000-0000-000076CD0000}"/>
    <cellStyle name="Normal 9 2 2 2 4 5" xfId="49340" xr:uid="{00000000-0005-0000-0000-000077CD0000}"/>
    <cellStyle name="Normal 9 2 2 2 4 6" xfId="49341" xr:uid="{00000000-0005-0000-0000-000078CD0000}"/>
    <cellStyle name="Normal 9 2 2 2 4 7" xfId="49342" xr:uid="{00000000-0005-0000-0000-000079CD0000}"/>
    <cellStyle name="Normal 9 2 2 2 4 8" xfId="49343" xr:uid="{00000000-0005-0000-0000-00007ACD0000}"/>
    <cellStyle name="Normal 9 2 2 2 4 9" xfId="49344" xr:uid="{00000000-0005-0000-0000-00007BCD0000}"/>
    <cellStyle name="Normal 9 2 2 2 5" xfId="49345" xr:uid="{00000000-0005-0000-0000-00007CCD0000}"/>
    <cellStyle name="Normal 9 2 2 2 5 2" xfId="49346" xr:uid="{00000000-0005-0000-0000-00007DCD0000}"/>
    <cellStyle name="Normal 9 2 2 2 5 2 2" xfId="49347" xr:uid="{00000000-0005-0000-0000-00007ECD0000}"/>
    <cellStyle name="Normal 9 2 2 2 5 2 3" xfId="49348" xr:uid="{00000000-0005-0000-0000-00007FCD0000}"/>
    <cellStyle name="Normal 9 2 2 2 5 2 4" xfId="49349" xr:uid="{00000000-0005-0000-0000-000080CD0000}"/>
    <cellStyle name="Normal 9 2 2 2 5 2 5" xfId="49350" xr:uid="{00000000-0005-0000-0000-000081CD0000}"/>
    <cellStyle name="Normal 9 2 2 2 5 2 6" xfId="49351" xr:uid="{00000000-0005-0000-0000-000082CD0000}"/>
    <cellStyle name="Normal 9 2 2 2 5 2 7" xfId="49352" xr:uid="{00000000-0005-0000-0000-000083CD0000}"/>
    <cellStyle name="Normal 9 2 2 2 5 3" xfId="49353" xr:uid="{00000000-0005-0000-0000-000084CD0000}"/>
    <cellStyle name="Normal 9 2 2 2 5 4" xfId="49354" xr:uid="{00000000-0005-0000-0000-000085CD0000}"/>
    <cellStyle name="Normal 9 2 2 2 5 5" xfId="49355" xr:uid="{00000000-0005-0000-0000-000086CD0000}"/>
    <cellStyle name="Normal 9 2 2 2 5 6" xfId="49356" xr:uid="{00000000-0005-0000-0000-000087CD0000}"/>
    <cellStyle name="Normal 9 2 2 2 5 7" xfId="49357" xr:uid="{00000000-0005-0000-0000-000088CD0000}"/>
    <cellStyle name="Normal 9 2 2 2 5 8" xfId="49358" xr:uid="{00000000-0005-0000-0000-000089CD0000}"/>
    <cellStyle name="Normal 9 2 2 2 6" xfId="49359" xr:uid="{00000000-0005-0000-0000-00008ACD0000}"/>
    <cellStyle name="Normal 9 2 2 2 6 2" xfId="49360" xr:uid="{00000000-0005-0000-0000-00008BCD0000}"/>
    <cellStyle name="Normal 9 2 2 2 6 3" xfId="49361" xr:uid="{00000000-0005-0000-0000-00008CCD0000}"/>
    <cellStyle name="Normal 9 2 2 2 6 4" xfId="49362" xr:uid="{00000000-0005-0000-0000-00008DCD0000}"/>
    <cellStyle name="Normal 9 2 2 2 6 5" xfId="49363" xr:uid="{00000000-0005-0000-0000-00008ECD0000}"/>
    <cellStyle name="Normal 9 2 2 2 6 6" xfId="49364" xr:uid="{00000000-0005-0000-0000-00008FCD0000}"/>
    <cellStyle name="Normal 9 2 2 2 6 7" xfId="49365" xr:uid="{00000000-0005-0000-0000-000090CD0000}"/>
    <cellStyle name="Normal 9 2 2 2 7" xfId="49366" xr:uid="{00000000-0005-0000-0000-000091CD0000}"/>
    <cellStyle name="Normal 9 2 2 2 8" xfId="49367" xr:uid="{00000000-0005-0000-0000-000092CD0000}"/>
    <cellStyle name="Normal 9 2 2 2 9" xfId="49368" xr:uid="{00000000-0005-0000-0000-000093CD0000}"/>
    <cellStyle name="Normal 9 2 2 3" xfId="49369" xr:uid="{00000000-0005-0000-0000-000094CD0000}"/>
    <cellStyle name="Normal 9 2 2 3 10" xfId="49370" xr:uid="{00000000-0005-0000-0000-000095CD0000}"/>
    <cellStyle name="Normal 9 2 2 3 11" xfId="49371" xr:uid="{00000000-0005-0000-0000-000096CD0000}"/>
    <cellStyle name="Normal 9 2 2 3 12" xfId="49372" xr:uid="{00000000-0005-0000-0000-000097CD0000}"/>
    <cellStyle name="Normal 9 2 2 3 2" xfId="49373" xr:uid="{00000000-0005-0000-0000-000098CD0000}"/>
    <cellStyle name="Normal 9 2 2 3 2 10" xfId="49374" xr:uid="{00000000-0005-0000-0000-000099CD0000}"/>
    <cellStyle name="Normal 9 2 2 3 2 11" xfId="49375" xr:uid="{00000000-0005-0000-0000-00009ACD0000}"/>
    <cellStyle name="Normal 9 2 2 3 2 2" xfId="49376" xr:uid="{00000000-0005-0000-0000-00009BCD0000}"/>
    <cellStyle name="Normal 9 2 2 3 2 2 10" xfId="49377" xr:uid="{00000000-0005-0000-0000-00009CCD0000}"/>
    <cellStyle name="Normal 9 2 2 3 2 2 2" xfId="49378" xr:uid="{00000000-0005-0000-0000-00009DCD0000}"/>
    <cellStyle name="Normal 9 2 2 3 2 2 2 2" xfId="49379" xr:uid="{00000000-0005-0000-0000-00009ECD0000}"/>
    <cellStyle name="Normal 9 2 2 3 2 2 2 2 2" xfId="49380" xr:uid="{00000000-0005-0000-0000-00009FCD0000}"/>
    <cellStyle name="Normal 9 2 2 3 2 2 2 2 3" xfId="49381" xr:uid="{00000000-0005-0000-0000-0000A0CD0000}"/>
    <cellStyle name="Normal 9 2 2 3 2 2 2 2 4" xfId="49382" xr:uid="{00000000-0005-0000-0000-0000A1CD0000}"/>
    <cellStyle name="Normal 9 2 2 3 2 2 2 2 5" xfId="49383" xr:uid="{00000000-0005-0000-0000-0000A2CD0000}"/>
    <cellStyle name="Normal 9 2 2 3 2 2 2 2 6" xfId="49384" xr:uid="{00000000-0005-0000-0000-0000A3CD0000}"/>
    <cellStyle name="Normal 9 2 2 3 2 2 2 2 7" xfId="49385" xr:uid="{00000000-0005-0000-0000-0000A4CD0000}"/>
    <cellStyle name="Normal 9 2 2 3 2 2 2 3" xfId="49386" xr:uid="{00000000-0005-0000-0000-0000A5CD0000}"/>
    <cellStyle name="Normal 9 2 2 3 2 2 2 4" xfId="49387" xr:uid="{00000000-0005-0000-0000-0000A6CD0000}"/>
    <cellStyle name="Normal 9 2 2 3 2 2 2 5" xfId="49388" xr:uid="{00000000-0005-0000-0000-0000A7CD0000}"/>
    <cellStyle name="Normal 9 2 2 3 2 2 2 6" xfId="49389" xr:uid="{00000000-0005-0000-0000-0000A8CD0000}"/>
    <cellStyle name="Normal 9 2 2 3 2 2 2 7" xfId="49390" xr:uid="{00000000-0005-0000-0000-0000A9CD0000}"/>
    <cellStyle name="Normal 9 2 2 3 2 2 2 8" xfId="49391" xr:uid="{00000000-0005-0000-0000-0000AACD0000}"/>
    <cellStyle name="Normal 9 2 2 3 2 2 3" xfId="49392" xr:uid="{00000000-0005-0000-0000-0000ABCD0000}"/>
    <cellStyle name="Normal 9 2 2 3 2 2 3 2" xfId="49393" xr:uid="{00000000-0005-0000-0000-0000ACCD0000}"/>
    <cellStyle name="Normal 9 2 2 3 2 2 3 2 2" xfId="49394" xr:uid="{00000000-0005-0000-0000-0000ADCD0000}"/>
    <cellStyle name="Normal 9 2 2 3 2 2 3 2 3" xfId="49395" xr:uid="{00000000-0005-0000-0000-0000AECD0000}"/>
    <cellStyle name="Normal 9 2 2 3 2 2 3 2 4" xfId="49396" xr:uid="{00000000-0005-0000-0000-0000AFCD0000}"/>
    <cellStyle name="Normal 9 2 2 3 2 2 3 2 5" xfId="49397" xr:uid="{00000000-0005-0000-0000-0000B0CD0000}"/>
    <cellStyle name="Normal 9 2 2 3 2 2 3 2 6" xfId="49398" xr:uid="{00000000-0005-0000-0000-0000B1CD0000}"/>
    <cellStyle name="Normal 9 2 2 3 2 2 3 2 7" xfId="49399" xr:uid="{00000000-0005-0000-0000-0000B2CD0000}"/>
    <cellStyle name="Normal 9 2 2 3 2 2 3 3" xfId="49400" xr:uid="{00000000-0005-0000-0000-0000B3CD0000}"/>
    <cellStyle name="Normal 9 2 2 3 2 2 3 4" xfId="49401" xr:uid="{00000000-0005-0000-0000-0000B4CD0000}"/>
    <cellStyle name="Normal 9 2 2 3 2 2 3 5" xfId="49402" xr:uid="{00000000-0005-0000-0000-0000B5CD0000}"/>
    <cellStyle name="Normal 9 2 2 3 2 2 3 6" xfId="49403" xr:uid="{00000000-0005-0000-0000-0000B6CD0000}"/>
    <cellStyle name="Normal 9 2 2 3 2 2 3 7" xfId="49404" xr:uid="{00000000-0005-0000-0000-0000B7CD0000}"/>
    <cellStyle name="Normal 9 2 2 3 2 2 3 8" xfId="49405" xr:uid="{00000000-0005-0000-0000-0000B8CD0000}"/>
    <cellStyle name="Normal 9 2 2 3 2 2 4" xfId="49406" xr:uid="{00000000-0005-0000-0000-0000B9CD0000}"/>
    <cellStyle name="Normal 9 2 2 3 2 2 4 2" xfId="49407" xr:uid="{00000000-0005-0000-0000-0000BACD0000}"/>
    <cellStyle name="Normal 9 2 2 3 2 2 4 3" xfId="49408" xr:uid="{00000000-0005-0000-0000-0000BBCD0000}"/>
    <cellStyle name="Normal 9 2 2 3 2 2 4 4" xfId="49409" xr:uid="{00000000-0005-0000-0000-0000BCCD0000}"/>
    <cellStyle name="Normal 9 2 2 3 2 2 4 5" xfId="49410" xr:uid="{00000000-0005-0000-0000-0000BDCD0000}"/>
    <cellStyle name="Normal 9 2 2 3 2 2 4 6" xfId="49411" xr:uid="{00000000-0005-0000-0000-0000BECD0000}"/>
    <cellStyle name="Normal 9 2 2 3 2 2 4 7" xfId="49412" xr:uid="{00000000-0005-0000-0000-0000BFCD0000}"/>
    <cellStyle name="Normal 9 2 2 3 2 2 5" xfId="49413" xr:uid="{00000000-0005-0000-0000-0000C0CD0000}"/>
    <cellStyle name="Normal 9 2 2 3 2 2 6" xfId="49414" xr:uid="{00000000-0005-0000-0000-0000C1CD0000}"/>
    <cellStyle name="Normal 9 2 2 3 2 2 7" xfId="49415" xr:uid="{00000000-0005-0000-0000-0000C2CD0000}"/>
    <cellStyle name="Normal 9 2 2 3 2 2 8" xfId="49416" xr:uid="{00000000-0005-0000-0000-0000C3CD0000}"/>
    <cellStyle name="Normal 9 2 2 3 2 2 9" xfId="49417" xr:uid="{00000000-0005-0000-0000-0000C4CD0000}"/>
    <cellStyle name="Normal 9 2 2 3 2 3" xfId="49418" xr:uid="{00000000-0005-0000-0000-0000C5CD0000}"/>
    <cellStyle name="Normal 9 2 2 3 2 3 2" xfId="49419" xr:uid="{00000000-0005-0000-0000-0000C6CD0000}"/>
    <cellStyle name="Normal 9 2 2 3 2 3 2 2" xfId="49420" xr:uid="{00000000-0005-0000-0000-0000C7CD0000}"/>
    <cellStyle name="Normal 9 2 2 3 2 3 2 2 2" xfId="49421" xr:uid="{00000000-0005-0000-0000-0000C8CD0000}"/>
    <cellStyle name="Normal 9 2 2 3 2 3 2 2 3" xfId="49422" xr:uid="{00000000-0005-0000-0000-0000C9CD0000}"/>
    <cellStyle name="Normal 9 2 2 3 2 3 2 2 4" xfId="49423" xr:uid="{00000000-0005-0000-0000-0000CACD0000}"/>
    <cellStyle name="Normal 9 2 2 3 2 3 2 2 5" xfId="49424" xr:uid="{00000000-0005-0000-0000-0000CBCD0000}"/>
    <cellStyle name="Normal 9 2 2 3 2 3 2 2 6" xfId="49425" xr:uid="{00000000-0005-0000-0000-0000CCCD0000}"/>
    <cellStyle name="Normal 9 2 2 3 2 3 2 2 7" xfId="49426" xr:uid="{00000000-0005-0000-0000-0000CDCD0000}"/>
    <cellStyle name="Normal 9 2 2 3 2 3 2 3" xfId="49427" xr:uid="{00000000-0005-0000-0000-0000CECD0000}"/>
    <cellStyle name="Normal 9 2 2 3 2 3 2 4" xfId="49428" xr:uid="{00000000-0005-0000-0000-0000CFCD0000}"/>
    <cellStyle name="Normal 9 2 2 3 2 3 2 5" xfId="49429" xr:uid="{00000000-0005-0000-0000-0000D0CD0000}"/>
    <cellStyle name="Normal 9 2 2 3 2 3 2 6" xfId="49430" xr:uid="{00000000-0005-0000-0000-0000D1CD0000}"/>
    <cellStyle name="Normal 9 2 2 3 2 3 2 7" xfId="49431" xr:uid="{00000000-0005-0000-0000-0000D2CD0000}"/>
    <cellStyle name="Normal 9 2 2 3 2 3 2 8" xfId="49432" xr:uid="{00000000-0005-0000-0000-0000D3CD0000}"/>
    <cellStyle name="Normal 9 2 2 3 2 3 3" xfId="49433" xr:uid="{00000000-0005-0000-0000-0000D4CD0000}"/>
    <cellStyle name="Normal 9 2 2 3 2 3 3 2" xfId="49434" xr:uid="{00000000-0005-0000-0000-0000D5CD0000}"/>
    <cellStyle name="Normal 9 2 2 3 2 3 3 3" xfId="49435" xr:uid="{00000000-0005-0000-0000-0000D6CD0000}"/>
    <cellStyle name="Normal 9 2 2 3 2 3 3 4" xfId="49436" xr:uid="{00000000-0005-0000-0000-0000D7CD0000}"/>
    <cellStyle name="Normal 9 2 2 3 2 3 3 5" xfId="49437" xr:uid="{00000000-0005-0000-0000-0000D8CD0000}"/>
    <cellStyle name="Normal 9 2 2 3 2 3 3 6" xfId="49438" xr:uid="{00000000-0005-0000-0000-0000D9CD0000}"/>
    <cellStyle name="Normal 9 2 2 3 2 3 3 7" xfId="49439" xr:uid="{00000000-0005-0000-0000-0000DACD0000}"/>
    <cellStyle name="Normal 9 2 2 3 2 3 4" xfId="49440" xr:uid="{00000000-0005-0000-0000-0000DBCD0000}"/>
    <cellStyle name="Normal 9 2 2 3 2 3 5" xfId="49441" xr:uid="{00000000-0005-0000-0000-0000DCCD0000}"/>
    <cellStyle name="Normal 9 2 2 3 2 3 6" xfId="49442" xr:uid="{00000000-0005-0000-0000-0000DDCD0000}"/>
    <cellStyle name="Normal 9 2 2 3 2 3 7" xfId="49443" xr:uid="{00000000-0005-0000-0000-0000DECD0000}"/>
    <cellStyle name="Normal 9 2 2 3 2 3 8" xfId="49444" xr:uid="{00000000-0005-0000-0000-0000DFCD0000}"/>
    <cellStyle name="Normal 9 2 2 3 2 3 9" xfId="49445" xr:uid="{00000000-0005-0000-0000-0000E0CD0000}"/>
    <cellStyle name="Normal 9 2 2 3 2 4" xfId="49446" xr:uid="{00000000-0005-0000-0000-0000E1CD0000}"/>
    <cellStyle name="Normal 9 2 2 3 2 4 2" xfId="49447" xr:uid="{00000000-0005-0000-0000-0000E2CD0000}"/>
    <cellStyle name="Normal 9 2 2 3 2 4 2 2" xfId="49448" xr:uid="{00000000-0005-0000-0000-0000E3CD0000}"/>
    <cellStyle name="Normal 9 2 2 3 2 4 2 3" xfId="49449" xr:uid="{00000000-0005-0000-0000-0000E4CD0000}"/>
    <cellStyle name="Normal 9 2 2 3 2 4 2 4" xfId="49450" xr:uid="{00000000-0005-0000-0000-0000E5CD0000}"/>
    <cellStyle name="Normal 9 2 2 3 2 4 2 5" xfId="49451" xr:uid="{00000000-0005-0000-0000-0000E6CD0000}"/>
    <cellStyle name="Normal 9 2 2 3 2 4 2 6" xfId="49452" xr:uid="{00000000-0005-0000-0000-0000E7CD0000}"/>
    <cellStyle name="Normal 9 2 2 3 2 4 2 7" xfId="49453" xr:uid="{00000000-0005-0000-0000-0000E8CD0000}"/>
    <cellStyle name="Normal 9 2 2 3 2 4 3" xfId="49454" xr:uid="{00000000-0005-0000-0000-0000E9CD0000}"/>
    <cellStyle name="Normal 9 2 2 3 2 4 4" xfId="49455" xr:uid="{00000000-0005-0000-0000-0000EACD0000}"/>
    <cellStyle name="Normal 9 2 2 3 2 4 5" xfId="49456" xr:uid="{00000000-0005-0000-0000-0000EBCD0000}"/>
    <cellStyle name="Normal 9 2 2 3 2 4 6" xfId="49457" xr:uid="{00000000-0005-0000-0000-0000ECCD0000}"/>
    <cellStyle name="Normal 9 2 2 3 2 4 7" xfId="49458" xr:uid="{00000000-0005-0000-0000-0000EDCD0000}"/>
    <cellStyle name="Normal 9 2 2 3 2 4 8" xfId="49459" xr:uid="{00000000-0005-0000-0000-0000EECD0000}"/>
    <cellStyle name="Normal 9 2 2 3 2 5" xfId="49460" xr:uid="{00000000-0005-0000-0000-0000EFCD0000}"/>
    <cellStyle name="Normal 9 2 2 3 2 5 2" xfId="49461" xr:uid="{00000000-0005-0000-0000-0000F0CD0000}"/>
    <cellStyle name="Normal 9 2 2 3 2 5 3" xfId="49462" xr:uid="{00000000-0005-0000-0000-0000F1CD0000}"/>
    <cellStyle name="Normal 9 2 2 3 2 5 4" xfId="49463" xr:uid="{00000000-0005-0000-0000-0000F2CD0000}"/>
    <cellStyle name="Normal 9 2 2 3 2 5 5" xfId="49464" xr:uid="{00000000-0005-0000-0000-0000F3CD0000}"/>
    <cellStyle name="Normal 9 2 2 3 2 5 6" xfId="49465" xr:uid="{00000000-0005-0000-0000-0000F4CD0000}"/>
    <cellStyle name="Normal 9 2 2 3 2 5 7" xfId="49466" xr:uid="{00000000-0005-0000-0000-0000F5CD0000}"/>
    <cellStyle name="Normal 9 2 2 3 2 6" xfId="49467" xr:uid="{00000000-0005-0000-0000-0000F6CD0000}"/>
    <cellStyle name="Normal 9 2 2 3 2 7" xfId="49468" xr:uid="{00000000-0005-0000-0000-0000F7CD0000}"/>
    <cellStyle name="Normal 9 2 2 3 2 8" xfId="49469" xr:uid="{00000000-0005-0000-0000-0000F8CD0000}"/>
    <cellStyle name="Normal 9 2 2 3 2 9" xfId="49470" xr:uid="{00000000-0005-0000-0000-0000F9CD0000}"/>
    <cellStyle name="Normal 9 2 2 3 3" xfId="49471" xr:uid="{00000000-0005-0000-0000-0000FACD0000}"/>
    <cellStyle name="Normal 9 2 2 3 3 10" xfId="49472" xr:uid="{00000000-0005-0000-0000-0000FBCD0000}"/>
    <cellStyle name="Normal 9 2 2 3 3 2" xfId="49473" xr:uid="{00000000-0005-0000-0000-0000FCCD0000}"/>
    <cellStyle name="Normal 9 2 2 3 3 2 2" xfId="49474" xr:uid="{00000000-0005-0000-0000-0000FDCD0000}"/>
    <cellStyle name="Normal 9 2 2 3 3 2 2 2" xfId="49475" xr:uid="{00000000-0005-0000-0000-0000FECD0000}"/>
    <cellStyle name="Normal 9 2 2 3 3 2 2 3" xfId="49476" xr:uid="{00000000-0005-0000-0000-0000FFCD0000}"/>
    <cellStyle name="Normal 9 2 2 3 3 2 2 4" xfId="49477" xr:uid="{00000000-0005-0000-0000-000000CE0000}"/>
    <cellStyle name="Normal 9 2 2 3 3 2 2 5" xfId="49478" xr:uid="{00000000-0005-0000-0000-000001CE0000}"/>
    <cellStyle name="Normal 9 2 2 3 3 2 2 6" xfId="49479" xr:uid="{00000000-0005-0000-0000-000002CE0000}"/>
    <cellStyle name="Normal 9 2 2 3 3 2 2 7" xfId="49480" xr:uid="{00000000-0005-0000-0000-000003CE0000}"/>
    <cellStyle name="Normal 9 2 2 3 3 2 3" xfId="49481" xr:uid="{00000000-0005-0000-0000-000004CE0000}"/>
    <cellStyle name="Normal 9 2 2 3 3 2 4" xfId="49482" xr:uid="{00000000-0005-0000-0000-000005CE0000}"/>
    <cellStyle name="Normal 9 2 2 3 3 2 5" xfId="49483" xr:uid="{00000000-0005-0000-0000-000006CE0000}"/>
    <cellStyle name="Normal 9 2 2 3 3 2 6" xfId="49484" xr:uid="{00000000-0005-0000-0000-000007CE0000}"/>
    <cellStyle name="Normal 9 2 2 3 3 2 7" xfId="49485" xr:uid="{00000000-0005-0000-0000-000008CE0000}"/>
    <cellStyle name="Normal 9 2 2 3 3 2 8" xfId="49486" xr:uid="{00000000-0005-0000-0000-000009CE0000}"/>
    <cellStyle name="Normal 9 2 2 3 3 3" xfId="49487" xr:uid="{00000000-0005-0000-0000-00000ACE0000}"/>
    <cellStyle name="Normal 9 2 2 3 3 3 2" xfId="49488" xr:uid="{00000000-0005-0000-0000-00000BCE0000}"/>
    <cellStyle name="Normal 9 2 2 3 3 3 2 2" xfId="49489" xr:uid="{00000000-0005-0000-0000-00000CCE0000}"/>
    <cellStyle name="Normal 9 2 2 3 3 3 2 3" xfId="49490" xr:uid="{00000000-0005-0000-0000-00000DCE0000}"/>
    <cellStyle name="Normal 9 2 2 3 3 3 2 4" xfId="49491" xr:uid="{00000000-0005-0000-0000-00000ECE0000}"/>
    <cellStyle name="Normal 9 2 2 3 3 3 2 5" xfId="49492" xr:uid="{00000000-0005-0000-0000-00000FCE0000}"/>
    <cellStyle name="Normal 9 2 2 3 3 3 2 6" xfId="49493" xr:uid="{00000000-0005-0000-0000-000010CE0000}"/>
    <cellStyle name="Normal 9 2 2 3 3 3 2 7" xfId="49494" xr:uid="{00000000-0005-0000-0000-000011CE0000}"/>
    <cellStyle name="Normal 9 2 2 3 3 3 3" xfId="49495" xr:uid="{00000000-0005-0000-0000-000012CE0000}"/>
    <cellStyle name="Normal 9 2 2 3 3 3 4" xfId="49496" xr:uid="{00000000-0005-0000-0000-000013CE0000}"/>
    <cellStyle name="Normal 9 2 2 3 3 3 5" xfId="49497" xr:uid="{00000000-0005-0000-0000-000014CE0000}"/>
    <cellStyle name="Normal 9 2 2 3 3 3 6" xfId="49498" xr:uid="{00000000-0005-0000-0000-000015CE0000}"/>
    <cellStyle name="Normal 9 2 2 3 3 3 7" xfId="49499" xr:uid="{00000000-0005-0000-0000-000016CE0000}"/>
    <cellStyle name="Normal 9 2 2 3 3 3 8" xfId="49500" xr:uid="{00000000-0005-0000-0000-000017CE0000}"/>
    <cellStyle name="Normal 9 2 2 3 3 4" xfId="49501" xr:uid="{00000000-0005-0000-0000-000018CE0000}"/>
    <cellStyle name="Normal 9 2 2 3 3 4 2" xfId="49502" xr:uid="{00000000-0005-0000-0000-000019CE0000}"/>
    <cellStyle name="Normal 9 2 2 3 3 4 3" xfId="49503" xr:uid="{00000000-0005-0000-0000-00001ACE0000}"/>
    <cellStyle name="Normal 9 2 2 3 3 4 4" xfId="49504" xr:uid="{00000000-0005-0000-0000-00001BCE0000}"/>
    <cellStyle name="Normal 9 2 2 3 3 4 5" xfId="49505" xr:uid="{00000000-0005-0000-0000-00001CCE0000}"/>
    <cellStyle name="Normal 9 2 2 3 3 4 6" xfId="49506" xr:uid="{00000000-0005-0000-0000-00001DCE0000}"/>
    <cellStyle name="Normal 9 2 2 3 3 4 7" xfId="49507" xr:uid="{00000000-0005-0000-0000-00001ECE0000}"/>
    <cellStyle name="Normal 9 2 2 3 3 5" xfId="49508" xr:uid="{00000000-0005-0000-0000-00001FCE0000}"/>
    <cellStyle name="Normal 9 2 2 3 3 6" xfId="49509" xr:uid="{00000000-0005-0000-0000-000020CE0000}"/>
    <cellStyle name="Normal 9 2 2 3 3 7" xfId="49510" xr:uid="{00000000-0005-0000-0000-000021CE0000}"/>
    <cellStyle name="Normal 9 2 2 3 3 8" xfId="49511" xr:uid="{00000000-0005-0000-0000-000022CE0000}"/>
    <cellStyle name="Normal 9 2 2 3 3 9" xfId="49512" xr:uid="{00000000-0005-0000-0000-000023CE0000}"/>
    <cellStyle name="Normal 9 2 2 3 4" xfId="49513" xr:uid="{00000000-0005-0000-0000-000024CE0000}"/>
    <cellStyle name="Normal 9 2 2 3 4 2" xfId="49514" xr:uid="{00000000-0005-0000-0000-000025CE0000}"/>
    <cellStyle name="Normal 9 2 2 3 4 2 2" xfId="49515" xr:uid="{00000000-0005-0000-0000-000026CE0000}"/>
    <cellStyle name="Normal 9 2 2 3 4 2 2 2" xfId="49516" xr:uid="{00000000-0005-0000-0000-000027CE0000}"/>
    <cellStyle name="Normal 9 2 2 3 4 2 2 3" xfId="49517" xr:uid="{00000000-0005-0000-0000-000028CE0000}"/>
    <cellStyle name="Normal 9 2 2 3 4 2 2 4" xfId="49518" xr:uid="{00000000-0005-0000-0000-000029CE0000}"/>
    <cellStyle name="Normal 9 2 2 3 4 2 2 5" xfId="49519" xr:uid="{00000000-0005-0000-0000-00002ACE0000}"/>
    <cellStyle name="Normal 9 2 2 3 4 2 2 6" xfId="49520" xr:uid="{00000000-0005-0000-0000-00002BCE0000}"/>
    <cellStyle name="Normal 9 2 2 3 4 2 2 7" xfId="49521" xr:uid="{00000000-0005-0000-0000-00002CCE0000}"/>
    <cellStyle name="Normal 9 2 2 3 4 2 3" xfId="49522" xr:uid="{00000000-0005-0000-0000-00002DCE0000}"/>
    <cellStyle name="Normal 9 2 2 3 4 2 4" xfId="49523" xr:uid="{00000000-0005-0000-0000-00002ECE0000}"/>
    <cellStyle name="Normal 9 2 2 3 4 2 5" xfId="49524" xr:uid="{00000000-0005-0000-0000-00002FCE0000}"/>
    <cellStyle name="Normal 9 2 2 3 4 2 6" xfId="49525" xr:uid="{00000000-0005-0000-0000-000030CE0000}"/>
    <cellStyle name="Normal 9 2 2 3 4 2 7" xfId="49526" xr:uid="{00000000-0005-0000-0000-000031CE0000}"/>
    <cellStyle name="Normal 9 2 2 3 4 2 8" xfId="49527" xr:uid="{00000000-0005-0000-0000-000032CE0000}"/>
    <cellStyle name="Normal 9 2 2 3 4 3" xfId="49528" xr:uid="{00000000-0005-0000-0000-000033CE0000}"/>
    <cellStyle name="Normal 9 2 2 3 4 3 2" xfId="49529" xr:uid="{00000000-0005-0000-0000-000034CE0000}"/>
    <cellStyle name="Normal 9 2 2 3 4 3 3" xfId="49530" xr:uid="{00000000-0005-0000-0000-000035CE0000}"/>
    <cellStyle name="Normal 9 2 2 3 4 3 4" xfId="49531" xr:uid="{00000000-0005-0000-0000-000036CE0000}"/>
    <cellStyle name="Normal 9 2 2 3 4 3 5" xfId="49532" xr:uid="{00000000-0005-0000-0000-000037CE0000}"/>
    <cellStyle name="Normal 9 2 2 3 4 3 6" xfId="49533" xr:uid="{00000000-0005-0000-0000-000038CE0000}"/>
    <cellStyle name="Normal 9 2 2 3 4 3 7" xfId="49534" xr:uid="{00000000-0005-0000-0000-000039CE0000}"/>
    <cellStyle name="Normal 9 2 2 3 4 4" xfId="49535" xr:uid="{00000000-0005-0000-0000-00003ACE0000}"/>
    <cellStyle name="Normal 9 2 2 3 4 5" xfId="49536" xr:uid="{00000000-0005-0000-0000-00003BCE0000}"/>
    <cellStyle name="Normal 9 2 2 3 4 6" xfId="49537" xr:uid="{00000000-0005-0000-0000-00003CCE0000}"/>
    <cellStyle name="Normal 9 2 2 3 4 7" xfId="49538" xr:uid="{00000000-0005-0000-0000-00003DCE0000}"/>
    <cellStyle name="Normal 9 2 2 3 4 8" xfId="49539" xr:uid="{00000000-0005-0000-0000-00003ECE0000}"/>
    <cellStyle name="Normal 9 2 2 3 4 9" xfId="49540" xr:uid="{00000000-0005-0000-0000-00003FCE0000}"/>
    <cellStyle name="Normal 9 2 2 3 5" xfId="49541" xr:uid="{00000000-0005-0000-0000-000040CE0000}"/>
    <cellStyle name="Normal 9 2 2 3 5 2" xfId="49542" xr:uid="{00000000-0005-0000-0000-000041CE0000}"/>
    <cellStyle name="Normal 9 2 2 3 5 2 2" xfId="49543" xr:uid="{00000000-0005-0000-0000-000042CE0000}"/>
    <cellStyle name="Normal 9 2 2 3 5 2 3" xfId="49544" xr:uid="{00000000-0005-0000-0000-000043CE0000}"/>
    <cellStyle name="Normal 9 2 2 3 5 2 4" xfId="49545" xr:uid="{00000000-0005-0000-0000-000044CE0000}"/>
    <cellStyle name="Normal 9 2 2 3 5 2 5" xfId="49546" xr:uid="{00000000-0005-0000-0000-000045CE0000}"/>
    <cellStyle name="Normal 9 2 2 3 5 2 6" xfId="49547" xr:uid="{00000000-0005-0000-0000-000046CE0000}"/>
    <cellStyle name="Normal 9 2 2 3 5 2 7" xfId="49548" xr:uid="{00000000-0005-0000-0000-000047CE0000}"/>
    <cellStyle name="Normal 9 2 2 3 5 3" xfId="49549" xr:uid="{00000000-0005-0000-0000-000048CE0000}"/>
    <cellStyle name="Normal 9 2 2 3 5 4" xfId="49550" xr:uid="{00000000-0005-0000-0000-000049CE0000}"/>
    <cellStyle name="Normal 9 2 2 3 5 5" xfId="49551" xr:uid="{00000000-0005-0000-0000-00004ACE0000}"/>
    <cellStyle name="Normal 9 2 2 3 5 6" xfId="49552" xr:uid="{00000000-0005-0000-0000-00004BCE0000}"/>
    <cellStyle name="Normal 9 2 2 3 5 7" xfId="49553" xr:uid="{00000000-0005-0000-0000-00004CCE0000}"/>
    <cellStyle name="Normal 9 2 2 3 5 8" xfId="49554" xr:uid="{00000000-0005-0000-0000-00004DCE0000}"/>
    <cellStyle name="Normal 9 2 2 3 6" xfId="49555" xr:uid="{00000000-0005-0000-0000-00004ECE0000}"/>
    <cellStyle name="Normal 9 2 2 3 6 2" xfId="49556" xr:uid="{00000000-0005-0000-0000-00004FCE0000}"/>
    <cellStyle name="Normal 9 2 2 3 6 3" xfId="49557" xr:uid="{00000000-0005-0000-0000-000050CE0000}"/>
    <cellStyle name="Normal 9 2 2 3 6 4" xfId="49558" xr:uid="{00000000-0005-0000-0000-000051CE0000}"/>
    <cellStyle name="Normal 9 2 2 3 6 5" xfId="49559" xr:uid="{00000000-0005-0000-0000-000052CE0000}"/>
    <cellStyle name="Normal 9 2 2 3 6 6" xfId="49560" xr:uid="{00000000-0005-0000-0000-000053CE0000}"/>
    <cellStyle name="Normal 9 2 2 3 6 7" xfId="49561" xr:uid="{00000000-0005-0000-0000-000054CE0000}"/>
    <cellStyle name="Normal 9 2 2 3 7" xfId="49562" xr:uid="{00000000-0005-0000-0000-000055CE0000}"/>
    <cellStyle name="Normal 9 2 2 3 8" xfId="49563" xr:uid="{00000000-0005-0000-0000-000056CE0000}"/>
    <cellStyle name="Normal 9 2 2 3 9" xfId="49564" xr:uid="{00000000-0005-0000-0000-000057CE0000}"/>
    <cellStyle name="Normal 9 2 2 4" xfId="49565" xr:uid="{00000000-0005-0000-0000-000058CE0000}"/>
    <cellStyle name="Normal 9 2 2 4 10" xfId="49566" xr:uid="{00000000-0005-0000-0000-000059CE0000}"/>
    <cellStyle name="Normal 9 2 2 4 11" xfId="49567" xr:uid="{00000000-0005-0000-0000-00005ACE0000}"/>
    <cellStyle name="Normal 9 2 2 4 2" xfId="49568" xr:uid="{00000000-0005-0000-0000-00005BCE0000}"/>
    <cellStyle name="Normal 9 2 2 4 2 10" xfId="49569" xr:uid="{00000000-0005-0000-0000-00005CCE0000}"/>
    <cellStyle name="Normal 9 2 2 4 2 2" xfId="49570" xr:uid="{00000000-0005-0000-0000-00005DCE0000}"/>
    <cellStyle name="Normal 9 2 2 4 2 2 2" xfId="49571" xr:uid="{00000000-0005-0000-0000-00005ECE0000}"/>
    <cellStyle name="Normal 9 2 2 4 2 2 2 2" xfId="49572" xr:uid="{00000000-0005-0000-0000-00005FCE0000}"/>
    <cellStyle name="Normal 9 2 2 4 2 2 2 3" xfId="49573" xr:uid="{00000000-0005-0000-0000-000060CE0000}"/>
    <cellStyle name="Normal 9 2 2 4 2 2 2 4" xfId="49574" xr:uid="{00000000-0005-0000-0000-000061CE0000}"/>
    <cellStyle name="Normal 9 2 2 4 2 2 2 5" xfId="49575" xr:uid="{00000000-0005-0000-0000-000062CE0000}"/>
    <cellStyle name="Normal 9 2 2 4 2 2 2 6" xfId="49576" xr:uid="{00000000-0005-0000-0000-000063CE0000}"/>
    <cellStyle name="Normal 9 2 2 4 2 2 2 7" xfId="49577" xr:uid="{00000000-0005-0000-0000-000064CE0000}"/>
    <cellStyle name="Normal 9 2 2 4 2 2 3" xfId="49578" xr:uid="{00000000-0005-0000-0000-000065CE0000}"/>
    <cellStyle name="Normal 9 2 2 4 2 2 4" xfId="49579" xr:uid="{00000000-0005-0000-0000-000066CE0000}"/>
    <cellStyle name="Normal 9 2 2 4 2 2 5" xfId="49580" xr:uid="{00000000-0005-0000-0000-000067CE0000}"/>
    <cellStyle name="Normal 9 2 2 4 2 2 6" xfId="49581" xr:uid="{00000000-0005-0000-0000-000068CE0000}"/>
    <cellStyle name="Normal 9 2 2 4 2 2 7" xfId="49582" xr:uid="{00000000-0005-0000-0000-000069CE0000}"/>
    <cellStyle name="Normal 9 2 2 4 2 2 8" xfId="49583" xr:uid="{00000000-0005-0000-0000-00006ACE0000}"/>
    <cellStyle name="Normal 9 2 2 4 2 3" xfId="49584" xr:uid="{00000000-0005-0000-0000-00006BCE0000}"/>
    <cellStyle name="Normal 9 2 2 4 2 3 2" xfId="49585" xr:uid="{00000000-0005-0000-0000-00006CCE0000}"/>
    <cellStyle name="Normal 9 2 2 4 2 3 2 2" xfId="49586" xr:uid="{00000000-0005-0000-0000-00006DCE0000}"/>
    <cellStyle name="Normal 9 2 2 4 2 3 2 3" xfId="49587" xr:uid="{00000000-0005-0000-0000-00006ECE0000}"/>
    <cellStyle name="Normal 9 2 2 4 2 3 2 4" xfId="49588" xr:uid="{00000000-0005-0000-0000-00006FCE0000}"/>
    <cellStyle name="Normal 9 2 2 4 2 3 2 5" xfId="49589" xr:uid="{00000000-0005-0000-0000-000070CE0000}"/>
    <cellStyle name="Normal 9 2 2 4 2 3 2 6" xfId="49590" xr:uid="{00000000-0005-0000-0000-000071CE0000}"/>
    <cellStyle name="Normal 9 2 2 4 2 3 2 7" xfId="49591" xr:uid="{00000000-0005-0000-0000-000072CE0000}"/>
    <cellStyle name="Normal 9 2 2 4 2 3 3" xfId="49592" xr:uid="{00000000-0005-0000-0000-000073CE0000}"/>
    <cellStyle name="Normal 9 2 2 4 2 3 4" xfId="49593" xr:uid="{00000000-0005-0000-0000-000074CE0000}"/>
    <cellStyle name="Normal 9 2 2 4 2 3 5" xfId="49594" xr:uid="{00000000-0005-0000-0000-000075CE0000}"/>
    <cellStyle name="Normal 9 2 2 4 2 3 6" xfId="49595" xr:uid="{00000000-0005-0000-0000-000076CE0000}"/>
    <cellStyle name="Normal 9 2 2 4 2 3 7" xfId="49596" xr:uid="{00000000-0005-0000-0000-000077CE0000}"/>
    <cellStyle name="Normal 9 2 2 4 2 3 8" xfId="49597" xr:uid="{00000000-0005-0000-0000-000078CE0000}"/>
    <cellStyle name="Normal 9 2 2 4 2 4" xfId="49598" xr:uid="{00000000-0005-0000-0000-000079CE0000}"/>
    <cellStyle name="Normal 9 2 2 4 2 4 2" xfId="49599" xr:uid="{00000000-0005-0000-0000-00007ACE0000}"/>
    <cellStyle name="Normal 9 2 2 4 2 4 3" xfId="49600" xr:uid="{00000000-0005-0000-0000-00007BCE0000}"/>
    <cellStyle name="Normal 9 2 2 4 2 4 4" xfId="49601" xr:uid="{00000000-0005-0000-0000-00007CCE0000}"/>
    <cellStyle name="Normal 9 2 2 4 2 4 5" xfId="49602" xr:uid="{00000000-0005-0000-0000-00007DCE0000}"/>
    <cellStyle name="Normal 9 2 2 4 2 4 6" xfId="49603" xr:uid="{00000000-0005-0000-0000-00007ECE0000}"/>
    <cellStyle name="Normal 9 2 2 4 2 4 7" xfId="49604" xr:uid="{00000000-0005-0000-0000-00007FCE0000}"/>
    <cellStyle name="Normal 9 2 2 4 2 5" xfId="49605" xr:uid="{00000000-0005-0000-0000-000080CE0000}"/>
    <cellStyle name="Normal 9 2 2 4 2 6" xfId="49606" xr:uid="{00000000-0005-0000-0000-000081CE0000}"/>
    <cellStyle name="Normal 9 2 2 4 2 7" xfId="49607" xr:uid="{00000000-0005-0000-0000-000082CE0000}"/>
    <cellStyle name="Normal 9 2 2 4 2 8" xfId="49608" xr:uid="{00000000-0005-0000-0000-000083CE0000}"/>
    <cellStyle name="Normal 9 2 2 4 2 9" xfId="49609" xr:uid="{00000000-0005-0000-0000-000084CE0000}"/>
    <cellStyle name="Normal 9 2 2 4 3" xfId="49610" xr:uid="{00000000-0005-0000-0000-000085CE0000}"/>
    <cellStyle name="Normal 9 2 2 4 3 2" xfId="49611" xr:uid="{00000000-0005-0000-0000-000086CE0000}"/>
    <cellStyle name="Normal 9 2 2 4 3 2 2" xfId="49612" xr:uid="{00000000-0005-0000-0000-000087CE0000}"/>
    <cellStyle name="Normal 9 2 2 4 3 2 2 2" xfId="49613" xr:uid="{00000000-0005-0000-0000-000088CE0000}"/>
    <cellStyle name="Normal 9 2 2 4 3 2 2 3" xfId="49614" xr:uid="{00000000-0005-0000-0000-000089CE0000}"/>
    <cellStyle name="Normal 9 2 2 4 3 2 2 4" xfId="49615" xr:uid="{00000000-0005-0000-0000-00008ACE0000}"/>
    <cellStyle name="Normal 9 2 2 4 3 2 2 5" xfId="49616" xr:uid="{00000000-0005-0000-0000-00008BCE0000}"/>
    <cellStyle name="Normal 9 2 2 4 3 2 2 6" xfId="49617" xr:uid="{00000000-0005-0000-0000-00008CCE0000}"/>
    <cellStyle name="Normal 9 2 2 4 3 2 2 7" xfId="49618" xr:uid="{00000000-0005-0000-0000-00008DCE0000}"/>
    <cellStyle name="Normal 9 2 2 4 3 2 3" xfId="49619" xr:uid="{00000000-0005-0000-0000-00008ECE0000}"/>
    <cellStyle name="Normal 9 2 2 4 3 2 4" xfId="49620" xr:uid="{00000000-0005-0000-0000-00008FCE0000}"/>
    <cellStyle name="Normal 9 2 2 4 3 2 5" xfId="49621" xr:uid="{00000000-0005-0000-0000-000090CE0000}"/>
    <cellStyle name="Normal 9 2 2 4 3 2 6" xfId="49622" xr:uid="{00000000-0005-0000-0000-000091CE0000}"/>
    <cellStyle name="Normal 9 2 2 4 3 2 7" xfId="49623" xr:uid="{00000000-0005-0000-0000-000092CE0000}"/>
    <cellStyle name="Normal 9 2 2 4 3 2 8" xfId="49624" xr:uid="{00000000-0005-0000-0000-000093CE0000}"/>
    <cellStyle name="Normal 9 2 2 4 3 3" xfId="49625" xr:uid="{00000000-0005-0000-0000-000094CE0000}"/>
    <cellStyle name="Normal 9 2 2 4 3 3 2" xfId="49626" xr:uid="{00000000-0005-0000-0000-000095CE0000}"/>
    <cellStyle name="Normal 9 2 2 4 3 3 3" xfId="49627" xr:uid="{00000000-0005-0000-0000-000096CE0000}"/>
    <cellStyle name="Normal 9 2 2 4 3 3 4" xfId="49628" xr:uid="{00000000-0005-0000-0000-000097CE0000}"/>
    <cellStyle name="Normal 9 2 2 4 3 3 5" xfId="49629" xr:uid="{00000000-0005-0000-0000-000098CE0000}"/>
    <cellStyle name="Normal 9 2 2 4 3 3 6" xfId="49630" xr:uid="{00000000-0005-0000-0000-000099CE0000}"/>
    <cellStyle name="Normal 9 2 2 4 3 3 7" xfId="49631" xr:uid="{00000000-0005-0000-0000-00009ACE0000}"/>
    <cellStyle name="Normal 9 2 2 4 3 4" xfId="49632" xr:uid="{00000000-0005-0000-0000-00009BCE0000}"/>
    <cellStyle name="Normal 9 2 2 4 3 5" xfId="49633" xr:uid="{00000000-0005-0000-0000-00009CCE0000}"/>
    <cellStyle name="Normal 9 2 2 4 3 6" xfId="49634" xr:uid="{00000000-0005-0000-0000-00009DCE0000}"/>
    <cellStyle name="Normal 9 2 2 4 3 7" xfId="49635" xr:uid="{00000000-0005-0000-0000-00009ECE0000}"/>
    <cellStyle name="Normal 9 2 2 4 3 8" xfId="49636" xr:uid="{00000000-0005-0000-0000-00009FCE0000}"/>
    <cellStyle name="Normal 9 2 2 4 3 9" xfId="49637" xr:uid="{00000000-0005-0000-0000-0000A0CE0000}"/>
    <cellStyle name="Normal 9 2 2 4 4" xfId="49638" xr:uid="{00000000-0005-0000-0000-0000A1CE0000}"/>
    <cellStyle name="Normal 9 2 2 4 4 2" xfId="49639" xr:uid="{00000000-0005-0000-0000-0000A2CE0000}"/>
    <cellStyle name="Normal 9 2 2 4 4 2 2" xfId="49640" xr:uid="{00000000-0005-0000-0000-0000A3CE0000}"/>
    <cellStyle name="Normal 9 2 2 4 4 2 3" xfId="49641" xr:uid="{00000000-0005-0000-0000-0000A4CE0000}"/>
    <cellStyle name="Normal 9 2 2 4 4 2 4" xfId="49642" xr:uid="{00000000-0005-0000-0000-0000A5CE0000}"/>
    <cellStyle name="Normal 9 2 2 4 4 2 5" xfId="49643" xr:uid="{00000000-0005-0000-0000-0000A6CE0000}"/>
    <cellStyle name="Normal 9 2 2 4 4 2 6" xfId="49644" xr:uid="{00000000-0005-0000-0000-0000A7CE0000}"/>
    <cellStyle name="Normal 9 2 2 4 4 2 7" xfId="49645" xr:uid="{00000000-0005-0000-0000-0000A8CE0000}"/>
    <cellStyle name="Normal 9 2 2 4 4 3" xfId="49646" xr:uid="{00000000-0005-0000-0000-0000A9CE0000}"/>
    <cellStyle name="Normal 9 2 2 4 4 4" xfId="49647" xr:uid="{00000000-0005-0000-0000-0000AACE0000}"/>
    <cellStyle name="Normal 9 2 2 4 4 5" xfId="49648" xr:uid="{00000000-0005-0000-0000-0000ABCE0000}"/>
    <cellStyle name="Normal 9 2 2 4 4 6" xfId="49649" xr:uid="{00000000-0005-0000-0000-0000ACCE0000}"/>
    <cellStyle name="Normal 9 2 2 4 4 7" xfId="49650" xr:uid="{00000000-0005-0000-0000-0000ADCE0000}"/>
    <cellStyle name="Normal 9 2 2 4 4 8" xfId="49651" xr:uid="{00000000-0005-0000-0000-0000AECE0000}"/>
    <cellStyle name="Normal 9 2 2 4 5" xfId="49652" xr:uid="{00000000-0005-0000-0000-0000AFCE0000}"/>
    <cellStyle name="Normal 9 2 2 4 5 2" xfId="49653" xr:uid="{00000000-0005-0000-0000-0000B0CE0000}"/>
    <cellStyle name="Normal 9 2 2 4 5 3" xfId="49654" xr:uid="{00000000-0005-0000-0000-0000B1CE0000}"/>
    <cellStyle name="Normal 9 2 2 4 5 4" xfId="49655" xr:uid="{00000000-0005-0000-0000-0000B2CE0000}"/>
    <cellStyle name="Normal 9 2 2 4 5 5" xfId="49656" xr:uid="{00000000-0005-0000-0000-0000B3CE0000}"/>
    <cellStyle name="Normal 9 2 2 4 5 6" xfId="49657" xr:uid="{00000000-0005-0000-0000-0000B4CE0000}"/>
    <cellStyle name="Normal 9 2 2 4 5 7" xfId="49658" xr:uid="{00000000-0005-0000-0000-0000B5CE0000}"/>
    <cellStyle name="Normal 9 2 2 4 6" xfId="49659" xr:uid="{00000000-0005-0000-0000-0000B6CE0000}"/>
    <cellStyle name="Normal 9 2 2 4 7" xfId="49660" xr:uid="{00000000-0005-0000-0000-0000B7CE0000}"/>
    <cellStyle name="Normal 9 2 2 4 8" xfId="49661" xr:uid="{00000000-0005-0000-0000-0000B8CE0000}"/>
    <cellStyle name="Normal 9 2 2 4 9" xfId="49662" xr:uid="{00000000-0005-0000-0000-0000B9CE0000}"/>
    <cellStyle name="Normal 9 2 2 5" xfId="49663" xr:uid="{00000000-0005-0000-0000-0000BACE0000}"/>
    <cellStyle name="Normal 9 2 2 5 10" xfId="49664" xr:uid="{00000000-0005-0000-0000-0000BBCE0000}"/>
    <cellStyle name="Normal 9 2 2 5 11" xfId="49665" xr:uid="{00000000-0005-0000-0000-0000BCCE0000}"/>
    <cellStyle name="Normal 9 2 2 5 2" xfId="49666" xr:uid="{00000000-0005-0000-0000-0000BDCE0000}"/>
    <cellStyle name="Normal 9 2 2 5 2 10" xfId="49667" xr:uid="{00000000-0005-0000-0000-0000BECE0000}"/>
    <cellStyle name="Normal 9 2 2 5 2 2" xfId="49668" xr:uid="{00000000-0005-0000-0000-0000BFCE0000}"/>
    <cellStyle name="Normal 9 2 2 5 2 2 2" xfId="49669" xr:uid="{00000000-0005-0000-0000-0000C0CE0000}"/>
    <cellStyle name="Normal 9 2 2 5 2 2 2 2" xfId="49670" xr:uid="{00000000-0005-0000-0000-0000C1CE0000}"/>
    <cellStyle name="Normal 9 2 2 5 2 2 2 3" xfId="49671" xr:uid="{00000000-0005-0000-0000-0000C2CE0000}"/>
    <cellStyle name="Normal 9 2 2 5 2 2 2 4" xfId="49672" xr:uid="{00000000-0005-0000-0000-0000C3CE0000}"/>
    <cellStyle name="Normal 9 2 2 5 2 2 2 5" xfId="49673" xr:uid="{00000000-0005-0000-0000-0000C4CE0000}"/>
    <cellStyle name="Normal 9 2 2 5 2 2 2 6" xfId="49674" xr:uid="{00000000-0005-0000-0000-0000C5CE0000}"/>
    <cellStyle name="Normal 9 2 2 5 2 2 2 7" xfId="49675" xr:uid="{00000000-0005-0000-0000-0000C6CE0000}"/>
    <cellStyle name="Normal 9 2 2 5 2 2 3" xfId="49676" xr:uid="{00000000-0005-0000-0000-0000C7CE0000}"/>
    <cellStyle name="Normal 9 2 2 5 2 2 4" xfId="49677" xr:uid="{00000000-0005-0000-0000-0000C8CE0000}"/>
    <cellStyle name="Normal 9 2 2 5 2 2 5" xfId="49678" xr:uid="{00000000-0005-0000-0000-0000C9CE0000}"/>
    <cellStyle name="Normal 9 2 2 5 2 2 6" xfId="49679" xr:uid="{00000000-0005-0000-0000-0000CACE0000}"/>
    <cellStyle name="Normal 9 2 2 5 2 2 7" xfId="49680" xr:uid="{00000000-0005-0000-0000-0000CBCE0000}"/>
    <cellStyle name="Normal 9 2 2 5 2 2 8" xfId="49681" xr:uid="{00000000-0005-0000-0000-0000CCCE0000}"/>
    <cellStyle name="Normal 9 2 2 5 2 3" xfId="49682" xr:uid="{00000000-0005-0000-0000-0000CDCE0000}"/>
    <cellStyle name="Normal 9 2 2 5 2 3 2" xfId="49683" xr:uid="{00000000-0005-0000-0000-0000CECE0000}"/>
    <cellStyle name="Normal 9 2 2 5 2 3 2 2" xfId="49684" xr:uid="{00000000-0005-0000-0000-0000CFCE0000}"/>
    <cellStyle name="Normal 9 2 2 5 2 3 2 3" xfId="49685" xr:uid="{00000000-0005-0000-0000-0000D0CE0000}"/>
    <cellStyle name="Normal 9 2 2 5 2 3 2 4" xfId="49686" xr:uid="{00000000-0005-0000-0000-0000D1CE0000}"/>
    <cellStyle name="Normal 9 2 2 5 2 3 2 5" xfId="49687" xr:uid="{00000000-0005-0000-0000-0000D2CE0000}"/>
    <cellStyle name="Normal 9 2 2 5 2 3 2 6" xfId="49688" xr:uid="{00000000-0005-0000-0000-0000D3CE0000}"/>
    <cellStyle name="Normal 9 2 2 5 2 3 2 7" xfId="49689" xr:uid="{00000000-0005-0000-0000-0000D4CE0000}"/>
    <cellStyle name="Normal 9 2 2 5 2 3 3" xfId="49690" xr:uid="{00000000-0005-0000-0000-0000D5CE0000}"/>
    <cellStyle name="Normal 9 2 2 5 2 3 4" xfId="49691" xr:uid="{00000000-0005-0000-0000-0000D6CE0000}"/>
    <cellStyle name="Normal 9 2 2 5 2 3 5" xfId="49692" xr:uid="{00000000-0005-0000-0000-0000D7CE0000}"/>
    <cellStyle name="Normal 9 2 2 5 2 3 6" xfId="49693" xr:uid="{00000000-0005-0000-0000-0000D8CE0000}"/>
    <cellStyle name="Normal 9 2 2 5 2 3 7" xfId="49694" xr:uid="{00000000-0005-0000-0000-0000D9CE0000}"/>
    <cellStyle name="Normal 9 2 2 5 2 3 8" xfId="49695" xr:uid="{00000000-0005-0000-0000-0000DACE0000}"/>
    <cellStyle name="Normal 9 2 2 5 2 4" xfId="49696" xr:uid="{00000000-0005-0000-0000-0000DBCE0000}"/>
    <cellStyle name="Normal 9 2 2 5 2 4 2" xfId="49697" xr:uid="{00000000-0005-0000-0000-0000DCCE0000}"/>
    <cellStyle name="Normal 9 2 2 5 2 4 3" xfId="49698" xr:uid="{00000000-0005-0000-0000-0000DDCE0000}"/>
    <cellStyle name="Normal 9 2 2 5 2 4 4" xfId="49699" xr:uid="{00000000-0005-0000-0000-0000DECE0000}"/>
    <cellStyle name="Normal 9 2 2 5 2 4 5" xfId="49700" xr:uid="{00000000-0005-0000-0000-0000DFCE0000}"/>
    <cellStyle name="Normal 9 2 2 5 2 4 6" xfId="49701" xr:uid="{00000000-0005-0000-0000-0000E0CE0000}"/>
    <cellStyle name="Normal 9 2 2 5 2 4 7" xfId="49702" xr:uid="{00000000-0005-0000-0000-0000E1CE0000}"/>
    <cellStyle name="Normal 9 2 2 5 2 5" xfId="49703" xr:uid="{00000000-0005-0000-0000-0000E2CE0000}"/>
    <cellStyle name="Normal 9 2 2 5 2 6" xfId="49704" xr:uid="{00000000-0005-0000-0000-0000E3CE0000}"/>
    <cellStyle name="Normal 9 2 2 5 2 7" xfId="49705" xr:uid="{00000000-0005-0000-0000-0000E4CE0000}"/>
    <cellStyle name="Normal 9 2 2 5 2 8" xfId="49706" xr:uid="{00000000-0005-0000-0000-0000E5CE0000}"/>
    <cellStyle name="Normal 9 2 2 5 2 9" xfId="49707" xr:uid="{00000000-0005-0000-0000-0000E6CE0000}"/>
    <cellStyle name="Normal 9 2 2 5 3" xfId="49708" xr:uid="{00000000-0005-0000-0000-0000E7CE0000}"/>
    <cellStyle name="Normal 9 2 2 5 3 2" xfId="49709" xr:uid="{00000000-0005-0000-0000-0000E8CE0000}"/>
    <cellStyle name="Normal 9 2 2 5 3 2 2" xfId="49710" xr:uid="{00000000-0005-0000-0000-0000E9CE0000}"/>
    <cellStyle name="Normal 9 2 2 5 3 2 2 2" xfId="49711" xr:uid="{00000000-0005-0000-0000-0000EACE0000}"/>
    <cellStyle name="Normal 9 2 2 5 3 2 2 3" xfId="49712" xr:uid="{00000000-0005-0000-0000-0000EBCE0000}"/>
    <cellStyle name="Normal 9 2 2 5 3 2 2 4" xfId="49713" xr:uid="{00000000-0005-0000-0000-0000ECCE0000}"/>
    <cellStyle name="Normal 9 2 2 5 3 2 2 5" xfId="49714" xr:uid="{00000000-0005-0000-0000-0000EDCE0000}"/>
    <cellStyle name="Normal 9 2 2 5 3 2 2 6" xfId="49715" xr:uid="{00000000-0005-0000-0000-0000EECE0000}"/>
    <cellStyle name="Normal 9 2 2 5 3 2 2 7" xfId="49716" xr:uid="{00000000-0005-0000-0000-0000EFCE0000}"/>
    <cellStyle name="Normal 9 2 2 5 3 2 3" xfId="49717" xr:uid="{00000000-0005-0000-0000-0000F0CE0000}"/>
    <cellStyle name="Normal 9 2 2 5 3 2 4" xfId="49718" xr:uid="{00000000-0005-0000-0000-0000F1CE0000}"/>
    <cellStyle name="Normal 9 2 2 5 3 2 5" xfId="49719" xr:uid="{00000000-0005-0000-0000-0000F2CE0000}"/>
    <cellStyle name="Normal 9 2 2 5 3 2 6" xfId="49720" xr:uid="{00000000-0005-0000-0000-0000F3CE0000}"/>
    <cellStyle name="Normal 9 2 2 5 3 2 7" xfId="49721" xr:uid="{00000000-0005-0000-0000-0000F4CE0000}"/>
    <cellStyle name="Normal 9 2 2 5 3 2 8" xfId="49722" xr:uid="{00000000-0005-0000-0000-0000F5CE0000}"/>
    <cellStyle name="Normal 9 2 2 5 3 3" xfId="49723" xr:uid="{00000000-0005-0000-0000-0000F6CE0000}"/>
    <cellStyle name="Normal 9 2 2 5 3 3 2" xfId="49724" xr:uid="{00000000-0005-0000-0000-0000F7CE0000}"/>
    <cellStyle name="Normal 9 2 2 5 3 3 3" xfId="49725" xr:uid="{00000000-0005-0000-0000-0000F8CE0000}"/>
    <cellStyle name="Normal 9 2 2 5 3 3 4" xfId="49726" xr:uid="{00000000-0005-0000-0000-0000F9CE0000}"/>
    <cellStyle name="Normal 9 2 2 5 3 3 5" xfId="49727" xr:uid="{00000000-0005-0000-0000-0000FACE0000}"/>
    <cellStyle name="Normal 9 2 2 5 3 3 6" xfId="49728" xr:uid="{00000000-0005-0000-0000-0000FBCE0000}"/>
    <cellStyle name="Normal 9 2 2 5 3 3 7" xfId="49729" xr:uid="{00000000-0005-0000-0000-0000FCCE0000}"/>
    <cellStyle name="Normal 9 2 2 5 3 4" xfId="49730" xr:uid="{00000000-0005-0000-0000-0000FDCE0000}"/>
    <cellStyle name="Normal 9 2 2 5 3 5" xfId="49731" xr:uid="{00000000-0005-0000-0000-0000FECE0000}"/>
    <cellStyle name="Normal 9 2 2 5 3 6" xfId="49732" xr:uid="{00000000-0005-0000-0000-0000FFCE0000}"/>
    <cellStyle name="Normal 9 2 2 5 3 7" xfId="49733" xr:uid="{00000000-0005-0000-0000-000000CF0000}"/>
    <cellStyle name="Normal 9 2 2 5 3 8" xfId="49734" xr:uid="{00000000-0005-0000-0000-000001CF0000}"/>
    <cellStyle name="Normal 9 2 2 5 3 9" xfId="49735" xr:uid="{00000000-0005-0000-0000-000002CF0000}"/>
    <cellStyle name="Normal 9 2 2 5 4" xfId="49736" xr:uid="{00000000-0005-0000-0000-000003CF0000}"/>
    <cellStyle name="Normal 9 2 2 5 4 2" xfId="49737" xr:uid="{00000000-0005-0000-0000-000004CF0000}"/>
    <cellStyle name="Normal 9 2 2 5 4 2 2" xfId="49738" xr:uid="{00000000-0005-0000-0000-000005CF0000}"/>
    <cellStyle name="Normal 9 2 2 5 4 2 3" xfId="49739" xr:uid="{00000000-0005-0000-0000-000006CF0000}"/>
    <cellStyle name="Normal 9 2 2 5 4 2 4" xfId="49740" xr:uid="{00000000-0005-0000-0000-000007CF0000}"/>
    <cellStyle name="Normal 9 2 2 5 4 2 5" xfId="49741" xr:uid="{00000000-0005-0000-0000-000008CF0000}"/>
    <cellStyle name="Normal 9 2 2 5 4 2 6" xfId="49742" xr:uid="{00000000-0005-0000-0000-000009CF0000}"/>
    <cellStyle name="Normal 9 2 2 5 4 2 7" xfId="49743" xr:uid="{00000000-0005-0000-0000-00000ACF0000}"/>
    <cellStyle name="Normal 9 2 2 5 4 3" xfId="49744" xr:uid="{00000000-0005-0000-0000-00000BCF0000}"/>
    <cellStyle name="Normal 9 2 2 5 4 4" xfId="49745" xr:uid="{00000000-0005-0000-0000-00000CCF0000}"/>
    <cellStyle name="Normal 9 2 2 5 4 5" xfId="49746" xr:uid="{00000000-0005-0000-0000-00000DCF0000}"/>
    <cellStyle name="Normal 9 2 2 5 4 6" xfId="49747" xr:uid="{00000000-0005-0000-0000-00000ECF0000}"/>
    <cellStyle name="Normal 9 2 2 5 4 7" xfId="49748" xr:uid="{00000000-0005-0000-0000-00000FCF0000}"/>
    <cellStyle name="Normal 9 2 2 5 4 8" xfId="49749" xr:uid="{00000000-0005-0000-0000-000010CF0000}"/>
    <cellStyle name="Normal 9 2 2 5 5" xfId="49750" xr:uid="{00000000-0005-0000-0000-000011CF0000}"/>
    <cellStyle name="Normal 9 2 2 5 5 2" xfId="49751" xr:uid="{00000000-0005-0000-0000-000012CF0000}"/>
    <cellStyle name="Normal 9 2 2 5 5 3" xfId="49752" xr:uid="{00000000-0005-0000-0000-000013CF0000}"/>
    <cellStyle name="Normal 9 2 2 5 5 4" xfId="49753" xr:uid="{00000000-0005-0000-0000-000014CF0000}"/>
    <cellStyle name="Normal 9 2 2 5 5 5" xfId="49754" xr:uid="{00000000-0005-0000-0000-000015CF0000}"/>
    <cellStyle name="Normal 9 2 2 5 5 6" xfId="49755" xr:uid="{00000000-0005-0000-0000-000016CF0000}"/>
    <cellStyle name="Normal 9 2 2 5 5 7" xfId="49756" xr:uid="{00000000-0005-0000-0000-000017CF0000}"/>
    <cellStyle name="Normal 9 2 2 5 6" xfId="49757" xr:uid="{00000000-0005-0000-0000-000018CF0000}"/>
    <cellStyle name="Normal 9 2 2 5 7" xfId="49758" xr:uid="{00000000-0005-0000-0000-000019CF0000}"/>
    <cellStyle name="Normal 9 2 2 5 8" xfId="49759" xr:uid="{00000000-0005-0000-0000-00001ACF0000}"/>
    <cellStyle name="Normal 9 2 2 5 9" xfId="49760" xr:uid="{00000000-0005-0000-0000-00001BCF0000}"/>
    <cellStyle name="Normal 9 2 2 6" xfId="49761" xr:uid="{00000000-0005-0000-0000-00001CCF0000}"/>
    <cellStyle name="Normal 9 2 2 6 10" xfId="49762" xr:uid="{00000000-0005-0000-0000-00001DCF0000}"/>
    <cellStyle name="Normal 9 2 2 6 2" xfId="49763" xr:uid="{00000000-0005-0000-0000-00001ECF0000}"/>
    <cellStyle name="Normal 9 2 2 6 2 2" xfId="49764" xr:uid="{00000000-0005-0000-0000-00001FCF0000}"/>
    <cellStyle name="Normal 9 2 2 6 2 2 2" xfId="49765" xr:uid="{00000000-0005-0000-0000-000020CF0000}"/>
    <cellStyle name="Normal 9 2 2 6 2 2 2 2" xfId="49766" xr:uid="{00000000-0005-0000-0000-000021CF0000}"/>
    <cellStyle name="Normal 9 2 2 6 2 2 2 3" xfId="49767" xr:uid="{00000000-0005-0000-0000-000022CF0000}"/>
    <cellStyle name="Normal 9 2 2 6 2 2 2 4" xfId="49768" xr:uid="{00000000-0005-0000-0000-000023CF0000}"/>
    <cellStyle name="Normal 9 2 2 6 2 2 2 5" xfId="49769" xr:uid="{00000000-0005-0000-0000-000024CF0000}"/>
    <cellStyle name="Normal 9 2 2 6 2 2 2 6" xfId="49770" xr:uid="{00000000-0005-0000-0000-000025CF0000}"/>
    <cellStyle name="Normal 9 2 2 6 2 2 2 7" xfId="49771" xr:uid="{00000000-0005-0000-0000-000026CF0000}"/>
    <cellStyle name="Normal 9 2 2 6 2 2 3" xfId="49772" xr:uid="{00000000-0005-0000-0000-000027CF0000}"/>
    <cellStyle name="Normal 9 2 2 6 2 2 4" xfId="49773" xr:uid="{00000000-0005-0000-0000-000028CF0000}"/>
    <cellStyle name="Normal 9 2 2 6 2 2 5" xfId="49774" xr:uid="{00000000-0005-0000-0000-000029CF0000}"/>
    <cellStyle name="Normal 9 2 2 6 2 2 6" xfId="49775" xr:uid="{00000000-0005-0000-0000-00002ACF0000}"/>
    <cellStyle name="Normal 9 2 2 6 2 2 7" xfId="49776" xr:uid="{00000000-0005-0000-0000-00002BCF0000}"/>
    <cellStyle name="Normal 9 2 2 6 2 2 8" xfId="49777" xr:uid="{00000000-0005-0000-0000-00002CCF0000}"/>
    <cellStyle name="Normal 9 2 2 6 2 3" xfId="49778" xr:uid="{00000000-0005-0000-0000-00002DCF0000}"/>
    <cellStyle name="Normal 9 2 2 6 2 3 2" xfId="49779" xr:uid="{00000000-0005-0000-0000-00002ECF0000}"/>
    <cellStyle name="Normal 9 2 2 6 2 3 3" xfId="49780" xr:uid="{00000000-0005-0000-0000-00002FCF0000}"/>
    <cellStyle name="Normal 9 2 2 6 2 3 4" xfId="49781" xr:uid="{00000000-0005-0000-0000-000030CF0000}"/>
    <cellStyle name="Normal 9 2 2 6 2 3 5" xfId="49782" xr:uid="{00000000-0005-0000-0000-000031CF0000}"/>
    <cellStyle name="Normal 9 2 2 6 2 3 6" xfId="49783" xr:uid="{00000000-0005-0000-0000-000032CF0000}"/>
    <cellStyle name="Normal 9 2 2 6 2 3 7" xfId="49784" xr:uid="{00000000-0005-0000-0000-000033CF0000}"/>
    <cellStyle name="Normal 9 2 2 6 2 4" xfId="49785" xr:uid="{00000000-0005-0000-0000-000034CF0000}"/>
    <cellStyle name="Normal 9 2 2 6 2 5" xfId="49786" xr:uid="{00000000-0005-0000-0000-000035CF0000}"/>
    <cellStyle name="Normal 9 2 2 6 2 6" xfId="49787" xr:uid="{00000000-0005-0000-0000-000036CF0000}"/>
    <cellStyle name="Normal 9 2 2 6 2 7" xfId="49788" xr:uid="{00000000-0005-0000-0000-000037CF0000}"/>
    <cellStyle name="Normal 9 2 2 6 2 8" xfId="49789" xr:uid="{00000000-0005-0000-0000-000038CF0000}"/>
    <cellStyle name="Normal 9 2 2 6 2 9" xfId="49790" xr:uid="{00000000-0005-0000-0000-000039CF0000}"/>
    <cellStyle name="Normal 9 2 2 6 3" xfId="49791" xr:uid="{00000000-0005-0000-0000-00003ACF0000}"/>
    <cellStyle name="Normal 9 2 2 6 3 2" xfId="49792" xr:uid="{00000000-0005-0000-0000-00003BCF0000}"/>
    <cellStyle name="Normal 9 2 2 6 3 2 2" xfId="49793" xr:uid="{00000000-0005-0000-0000-00003CCF0000}"/>
    <cellStyle name="Normal 9 2 2 6 3 2 3" xfId="49794" xr:uid="{00000000-0005-0000-0000-00003DCF0000}"/>
    <cellStyle name="Normal 9 2 2 6 3 2 4" xfId="49795" xr:uid="{00000000-0005-0000-0000-00003ECF0000}"/>
    <cellStyle name="Normal 9 2 2 6 3 2 5" xfId="49796" xr:uid="{00000000-0005-0000-0000-00003FCF0000}"/>
    <cellStyle name="Normal 9 2 2 6 3 2 6" xfId="49797" xr:uid="{00000000-0005-0000-0000-000040CF0000}"/>
    <cellStyle name="Normal 9 2 2 6 3 2 7" xfId="49798" xr:uid="{00000000-0005-0000-0000-000041CF0000}"/>
    <cellStyle name="Normal 9 2 2 6 3 3" xfId="49799" xr:uid="{00000000-0005-0000-0000-000042CF0000}"/>
    <cellStyle name="Normal 9 2 2 6 3 4" xfId="49800" xr:uid="{00000000-0005-0000-0000-000043CF0000}"/>
    <cellStyle name="Normal 9 2 2 6 3 5" xfId="49801" xr:uid="{00000000-0005-0000-0000-000044CF0000}"/>
    <cellStyle name="Normal 9 2 2 6 3 6" xfId="49802" xr:uid="{00000000-0005-0000-0000-000045CF0000}"/>
    <cellStyle name="Normal 9 2 2 6 3 7" xfId="49803" xr:uid="{00000000-0005-0000-0000-000046CF0000}"/>
    <cellStyle name="Normal 9 2 2 6 3 8" xfId="49804" xr:uid="{00000000-0005-0000-0000-000047CF0000}"/>
    <cellStyle name="Normal 9 2 2 6 4" xfId="49805" xr:uid="{00000000-0005-0000-0000-000048CF0000}"/>
    <cellStyle name="Normal 9 2 2 6 4 2" xfId="49806" xr:uid="{00000000-0005-0000-0000-000049CF0000}"/>
    <cellStyle name="Normal 9 2 2 6 4 3" xfId="49807" xr:uid="{00000000-0005-0000-0000-00004ACF0000}"/>
    <cellStyle name="Normal 9 2 2 6 4 4" xfId="49808" xr:uid="{00000000-0005-0000-0000-00004BCF0000}"/>
    <cellStyle name="Normal 9 2 2 6 4 5" xfId="49809" xr:uid="{00000000-0005-0000-0000-00004CCF0000}"/>
    <cellStyle name="Normal 9 2 2 6 4 6" xfId="49810" xr:uid="{00000000-0005-0000-0000-00004DCF0000}"/>
    <cellStyle name="Normal 9 2 2 6 4 7" xfId="49811" xr:uid="{00000000-0005-0000-0000-00004ECF0000}"/>
    <cellStyle name="Normal 9 2 2 6 5" xfId="49812" xr:uid="{00000000-0005-0000-0000-00004FCF0000}"/>
    <cellStyle name="Normal 9 2 2 6 6" xfId="49813" xr:uid="{00000000-0005-0000-0000-000050CF0000}"/>
    <cellStyle name="Normal 9 2 2 6 7" xfId="49814" xr:uid="{00000000-0005-0000-0000-000051CF0000}"/>
    <cellStyle name="Normal 9 2 2 6 8" xfId="49815" xr:uid="{00000000-0005-0000-0000-000052CF0000}"/>
    <cellStyle name="Normal 9 2 2 6 9" xfId="49816" xr:uid="{00000000-0005-0000-0000-000053CF0000}"/>
    <cellStyle name="Normal 9 2 2 7" xfId="49817" xr:uid="{00000000-0005-0000-0000-000054CF0000}"/>
    <cellStyle name="Normal 9 2 2 7 2" xfId="49818" xr:uid="{00000000-0005-0000-0000-000055CF0000}"/>
    <cellStyle name="Normal 9 2 2 7 2 2" xfId="49819" xr:uid="{00000000-0005-0000-0000-000056CF0000}"/>
    <cellStyle name="Normal 9 2 2 7 2 2 2" xfId="49820" xr:uid="{00000000-0005-0000-0000-000057CF0000}"/>
    <cellStyle name="Normal 9 2 2 7 2 2 3" xfId="49821" xr:uid="{00000000-0005-0000-0000-000058CF0000}"/>
    <cellStyle name="Normal 9 2 2 7 2 2 4" xfId="49822" xr:uid="{00000000-0005-0000-0000-000059CF0000}"/>
    <cellStyle name="Normal 9 2 2 7 2 2 5" xfId="49823" xr:uid="{00000000-0005-0000-0000-00005ACF0000}"/>
    <cellStyle name="Normal 9 2 2 7 2 2 6" xfId="49824" xr:uid="{00000000-0005-0000-0000-00005BCF0000}"/>
    <cellStyle name="Normal 9 2 2 7 2 2 7" xfId="49825" xr:uid="{00000000-0005-0000-0000-00005CCF0000}"/>
    <cellStyle name="Normal 9 2 2 7 2 3" xfId="49826" xr:uid="{00000000-0005-0000-0000-00005DCF0000}"/>
    <cellStyle name="Normal 9 2 2 7 2 4" xfId="49827" xr:uid="{00000000-0005-0000-0000-00005ECF0000}"/>
    <cellStyle name="Normal 9 2 2 7 2 5" xfId="49828" xr:uid="{00000000-0005-0000-0000-00005FCF0000}"/>
    <cellStyle name="Normal 9 2 2 7 2 6" xfId="49829" xr:uid="{00000000-0005-0000-0000-000060CF0000}"/>
    <cellStyle name="Normal 9 2 2 7 2 7" xfId="49830" xr:uid="{00000000-0005-0000-0000-000061CF0000}"/>
    <cellStyle name="Normal 9 2 2 7 2 8" xfId="49831" xr:uid="{00000000-0005-0000-0000-000062CF0000}"/>
    <cellStyle name="Normal 9 2 2 7 3" xfId="49832" xr:uid="{00000000-0005-0000-0000-000063CF0000}"/>
    <cellStyle name="Normal 9 2 2 7 3 2" xfId="49833" xr:uid="{00000000-0005-0000-0000-000064CF0000}"/>
    <cellStyle name="Normal 9 2 2 7 3 3" xfId="49834" xr:uid="{00000000-0005-0000-0000-000065CF0000}"/>
    <cellStyle name="Normal 9 2 2 7 3 4" xfId="49835" xr:uid="{00000000-0005-0000-0000-000066CF0000}"/>
    <cellStyle name="Normal 9 2 2 7 3 5" xfId="49836" xr:uid="{00000000-0005-0000-0000-000067CF0000}"/>
    <cellStyle name="Normal 9 2 2 7 3 6" xfId="49837" xr:uid="{00000000-0005-0000-0000-000068CF0000}"/>
    <cellStyle name="Normal 9 2 2 7 3 7" xfId="49838" xr:uid="{00000000-0005-0000-0000-000069CF0000}"/>
    <cellStyle name="Normal 9 2 2 7 4" xfId="49839" xr:uid="{00000000-0005-0000-0000-00006ACF0000}"/>
    <cellStyle name="Normal 9 2 2 7 5" xfId="49840" xr:uid="{00000000-0005-0000-0000-00006BCF0000}"/>
    <cellStyle name="Normal 9 2 2 7 6" xfId="49841" xr:uid="{00000000-0005-0000-0000-00006CCF0000}"/>
    <cellStyle name="Normal 9 2 2 7 7" xfId="49842" xr:uid="{00000000-0005-0000-0000-00006DCF0000}"/>
    <cellStyle name="Normal 9 2 2 7 8" xfId="49843" xr:uid="{00000000-0005-0000-0000-00006ECF0000}"/>
    <cellStyle name="Normal 9 2 2 7 9" xfId="49844" xr:uid="{00000000-0005-0000-0000-00006FCF0000}"/>
    <cellStyle name="Normal 9 2 2 8" xfId="49845" xr:uid="{00000000-0005-0000-0000-000070CF0000}"/>
    <cellStyle name="Normal 9 2 2 8 2" xfId="49846" xr:uid="{00000000-0005-0000-0000-000071CF0000}"/>
    <cellStyle name="Normal 9 2 2 8 2 2" xfId="49847" xr:uid="{00000000-0005-0000-0000-000072CF0000}"/>
    <cellStyle name="Normal 9 2 2 8 2 3" xfId="49848" xr:uid="{00000000-0005-0000-0000-000073CF0000}"/>
    <cellStyle name="Normal 9 2 2 8 2 4" xfId="49849" xr:uid="{00000000-0005-0000-0000-000074CF0000}"/>
    <cellStyle name="Normal 9 2 2 8 2 5" xfId="49850" xr:uid="{00000000-0005-0000-0000-000075CF0000}"/>
    <cellStyle name="Normal 9 2 2 8 2 6" xfId="49851" xr:uid="{00000000-0005-0000-0000-000076CF0000}"/>
    <cellStyle name="Normal 9 2 2 8 2 7" xfId="49852" xr:uid="{00000000-0005-0000-0000-000077CF0000}"/>
    <cellStyle name="Normal 9 2 2 8 3" xfId="49853" xr:uid="{00000000-0005-0000-0000-000078CF0000}"/>
    <cellStyle name="Normal 9 2 2 8 4" xfId="49854" xr:uid="{00000000-0005-0000-0000-000079CF0000}"/>
    <cellStyle name="Normal 9 2 2 8 5" xfId="49855" xr:uid="{00000000-0005-0000-0000-00007ACF0000}"/>
    <cellStyle name="Normal 9 2 2 8 6" xfId="49856" xr:uid="{00000000-0005-0000-0000-00007BCF0000}"/>
    <cellStyle name="Normal 9 2 2 8 7" xfId="49857" xr:uid="{00000000-0005-0000-0000-00007CCF0000}"/>
    <cellStyle name="Normal 9 2 2 8 8" xfId="49858" xr:uid="{00000000-0005-0000-0000-00007DCF0000}"/>
    <cellStyle name="Normal 9 2 2 9" xfId="49859" xr:uid="{00000000-0005-0000-0000-00007ECF0000}"/>
    <cellStyle name="Normal 9 2 2 9 2" xfId="49860" xr:uid="{00000000-0005-0000-0000-00007FCF0000}"/>
    <cellStyle name="Normal 9 2 2 9 3" xfId="49861" xr:uid="{00000000-0005-0000-0000-000080CF0000}"/>
    <cellStyle name="Normal 9 2 2 9 4" xfId="49862" xr:uid="{00000000-0005-0000-0000-000081CF0000}"/>
    <cellStyle name="Normal 9 2 2 9 5" xfId="49863" xr:uid="{00000000-0005-0000-0000-000082CF0000}"/>
    <cellStyle name="Normal 9 2 2 9 6" xfId="49864" xr:uid="{00000000-0005-0000-0000-000083CF0000}"/>
    <cellStyle name="Normal 9 2 2 9 7" xfId="49865" xr:uid="{00000000-0005-0000-0000-000084CF0000}"/>
    <cellStyle name="Normal 9 2 20" xfId="58413" xr:uid="{00000000-0005-0000-0000-000085CF0000}"/>
    <cellStyle name="Normal 9 2 3" xfId="49866" xr:uid="{00000000-0005-0000-0000-000086CF0000}"/>
    <cellStyle name="Normal 9 2 3 10" xfId="49867" xr:uid="{00000000-0005-0000-0000-000087CF0000}"/>
    <cellStyle name="Normal 9 2 3 11" xfId="49868" xr:uid="{00000000-0005-0000-0000-000088CF0000}"/>
    <cellStyle name="Normal 9 2 3 12" xfId="49869" xr:uid="{00000000-0005-0000-0000-000089CF0000}"/>
    <cellStyle name="Normal 9 2 3 13" xfId="49870" xr:uid="{00000000-0005-0000-0000-00008ACF0000}"/>
    <cellStyle name="Normal 9 2 3 14" xfId="49871" xr:uid="{00000000-0005-0000-0000-00008BCF0000}"/>
    <cellStyle name="Normal 9 2 3 15" xfId="49872" xr:uid="{00000000-0005-0000-0000-00008CCF0000}"/>
    <cellStyle name="Normal 9 2 3 16" xfId="49873" xr:uid="{00000000-0005-0000-0000-00008DCF0000}"/>
    <cellStyle name="Normal 9 2 3 2" xfId="49874" xr:uid="{00000000-0005-0000-0000-00008ECF0000}"/>
    <cellStyle name="Normal 9 2 3 2 10" xfId="49875" xr:uid="{00000000-0005-0000-0000-00008FCF0000}"/>
    <cellStyle name="Normal 9 2 3 2 11" xfId="49876" xr:uid="{00000000-0005-0000-0000-000090CF0000}"/>
    <cellStyle name="Normal 9 2 3 2 12" xfId="49877" xr:uid="{00000000-0005-0000-0000-000091CF0000}"/>
    <cellStyle name="Normal 9 2 3 2 2" xfId="49878" xr:uid="{00000000-0005-0000-0000-000092CF0000}"/>
    <cellStyle name="Normal 9 2 3 2 2 10" xfId="49879" xr:uid="{00000000-0005-0000-0000-000093CF0000}"/>
    <cellStyle name="Normal 9 2 3 2 2 11" xfId="49880" xr:uid="{00000000-0005-0000-0000-000094CF0000}"/>
    <cellStyle name="Normal 9 2 3 2 2 2" xfId="49881" xr:uid="{00000000-0005-0000-0000-000095CF0000}"/>
    <cellStyle name="Normal 9 2 3 2 2 2 10" xfId="49882" xr:uid="{00000000-0005-0000-0000-000096CF0000}"/>
    <cellStyle name="Normal 9 2 3 2 2 2 2" xfId="49883" xr:uid="{00000000-0005-0000-0000-000097CF0000}"/>
    <cellStyle name="Normal 9 2 3 2 2 2 2 2" xfId="49884" xr:uid="{00000000-0005-0000-0000-000098CF0000}"/>
    <cellStyle name="Normal 9 2 3 2 2 2 2 2 2" xfId="49885" xr:uid="{00000000-0005-0000-0000-000099CF0000}"/>
    <cellStyle name="Normal 9 2 3 2 2 2 2 2 3" xfId="49886" xr:uid="{00000000-0005-0000-0000-00009ACF0000}"/>
    <cellStyle name="Normal 9 2 3 2 2 2 2 2 4" xfId="49887" xr:uid="{00000000-0005-0000-0000-00009BCF0000}"/>
    <cellStyle name="Normal 9 2 3 2 2 2 2 2 5" xfId="49888" xr:uid="{00000000-0005-0000-0000-00009CCF0000}"/>
    <cellStyle name="Normal 9 2 3 2 2 2 2 2 6" xfId="49889" xr:uid="{00000000-0005-0000-0000-00009DCF0000}"/>
    <cellStyle name="Normal 9 2 3 2 2 2 2 2 7" xfId="49890" xr:uid="{00000000-0005-0000-0000-00009ECF0000}"/>
    <cellStyle name="Normal 9 2 3 2 2 2 2 3" xfId="49891" xr:uid="{00000000-0005-0000-0000-00009FCF0000}"/>
    <cellStyle name="Normal 9 2 3 2 2 2 2 4" xfId="49892" xr:uid="{00000000-0005-0000-0000-0000A0CF0000}"/>
    <cellStyle name="Normal 9 2 3 2 2 2 2 5" xfId="49893" xr:uid="{00000000-0005-0000-0000-0000A1CF0000}"/>
    <cellStyle name="Normal 9 2 3 2 2 2 2 6" xfId="49894" xr:uid="{00000000-0005-0000-0000-0000A2CF0000}"/>
    <cellStyle name="Normal 9 2 3 2 2 2 2 7" xfId="49895" xr:uid="{00000000-0005-0000-0000-0000A3CF0000}"/>
    <cellStyle name="Normal 9 2 3 2 2 2 2 8" xfId="49896" xr:uid="{00000000-0005-0000-0000-0000A4CF0000}"/>
    <cellStyle name="Normal 9 2 3 2 2 2 3" xfId="49897" xr:uid="{00000000-0005-0000-0000-0000A5CF0000}"/>
    <cellStyle name="Normal 9 2 3 2 2 2 3 2" xfId="49898" xr:uid="{00000000-0005-0000-0000-0000A6CF0000}"/>
    <cellStyle name="Normal 9 2 3 2 2 2 3 2 2" xfId="49899" xr:uid="{00000000-0005-0000-0000-0000A7CF0000}"/>
    <cellStyle name="Normal 9 2 3 2 2 2 3 2 3" xfId="49900" xr:uid="{00000000-0005-0000-0000-0000A8CF0000}"/>
    <cellStyle name="Normal 9 2 3 2 2 2 3 2 4" xfId="49901" xr:uid="{00000000-0005-0000-0000-0000A9CF0000}"/>
    <cellStyle name="Normal 9 2 3 2 2 2 3 2 5" xfId="49902" xr:uid="{00000000-0005-0000-0000-0000AACF0000}"/>
    <cellStyle name="Normal 9 2 3 2 2 2 3 2 6" xfId="49903" xr:uid="{00000000-0005-0000-0000-0000ABCF0000}"/>
    <cellStyle name="Normal 9 2 3 2 2 2 3 2 7" xfId="49904" xr:uid="{00000000-0005-0000-0000-0000ACCF0000}"/>
    <cellStyle name="Normal 9 2 3 2 2 2 3 3" xfId="49905" xr:uid="{00000000-0005-0000-0000-0000ADCF0000}"/>
    <cellStyle name="Normal 9 2 3 2 2 2 3 4" xfId="49906" xr:uid="{00000000-0005-0000-0000-0000AECF0000}"/>
    <cellStyle name="Normal 9 2 3 2 2 2 3 5" xfId="49907" xr:uid="{00000000-0005-0000-0000-0000AFCF0000}"/>
    <cellStyle name="Normal 9 2 3 2 2 2 3 6" xfId="49908" xr:uid="{00000000-0005-0000-0000-0000B0CF0000}"/>
    <cellStyle name="Normal 9 2 3 2 2 2 3 7" xfId="49909" xr:uid="{00000000-0005-0000-0000-0000B1CF0000}"/>
    <cellStyle name="Normal 9 2 3 2 2 2 3 8" xfId="49910" xr:uid="{00000000-0005-0000-0000-0000B2CF0000}"/>
    <cellStyle name="Normal 9 2 3 2 2 2 4" xfId="49911" xr:uid="{00000000-0005-0000-0000-0000B3CF0000}"/>
    <cellStyle name="Normal 9 2 3 2 2 2 4 2" xfId="49912" xr:uid="{00000000-0005-0000-0000-0000B4CF0000}"/>
    <cellStyle name="Normal 9 2 3 2 2 2 4 3" xfId="49913" xr:uid="{00000000-0005-0000-0000-0000B5CF0000}"/>
    <cellStyle name="Normal 9 2 3 2 2 2 4 4" xfId="49914" xr:uid="{00000000-0005-0000-0000-0000B6CF0000}"/>
    <cellStyle name="Normal 9 2 3 2 2 2 4 5" xfId="49915" xr:uid="{00000000-0005-0000-0000-0000B7CF0000}"/>
    <cellStyle name="Normal 9 2 3 2 2 2 4 6" xfId="49916" xr:uid="{00000000-0005-0000-0000-0000B8CF0000}"/>
    <cellStyle name="Normal 9 2 3 2 2 2 4 7" xfId="49917" xr:uid="{00000000-0005-0000-0000-0000B9CF0000}"/>
    <cellStyle name="Normal 9 2 3 2 2 2 5" xfId="49918" xr:uid="{00000000-0005-0000-0000-0000BACF0000}"/>
    <cellStyle name="Normal 9 2 3 2 2 2 6" xfId="49919" xr:uid="{00000000-0005-0000-0000-0000BBCF0000}"/>
    <cellStyle name="Normal 9 2 3 2 2 2 7" xfId="49920" xr:uid="{00000000-0005-0000-0000-0000BCCF0000}"/>
    <cellStyle name="Normal 9 2 3 2 2 2 8" xfId="49921" xr:uid="{00000000-0005-0000-0000-0000BDCF0000}"/>
    <cellStyle name="Normal 9 2 3 2 2 2 9" xfId="49922" xr:uid="{00000000-0005-0000-0000-0000BECF0000}"/>
    <cellStyle name="Normal 9 2 3 2 2 3" xfId="49923" xr:uid="{00000000-0005-0000-0000-0000BFCF0000}"/>
    <cellStyle name="Normal 9 2 3 2 2 3 2" xfId="49924" xr:uid="{00000000-0005-0000-0000-0000C0CF0000}"/>
    <cellStyle name="Normal 9 2 3 2 2 3 2 2" xfId="49925" xr:uid="{00000000-0005-0000-0000-0000C1CF0000}"/>
    <cellStyle name="Normal 9 2 3 2 2 3 2 2 2" xfId="49926" xr:uid="{00000000-0005-0000-0000-0000C2CF0000}"/>
    <cellStyle name="Normal 9 2 3 2 2 3 2 2 3" xfId="49927" xr:uid="{00000000-0005-0000-0000-0000C3CF0000}"/>
    <cellStyle name="Normal 9 2 3 2 2 3 2 2 4" xfId="49928" xr:uid="{00000000-0005-0000-0000-0000C4CF0000}"/>
    <cellStyle name="Normal 9 2 3 2 2 3 2 2 5" xfId="49929" xr:uid="{00000000-0005-0000-0000-0000C5CF0000}"/>
    <cellStyle name="Normal 9 2 3 2 2 3 2 2 6" xfId="49930" xr:uid="{00000000-0005-0000-0000-0000C6CF0000}"/>
    <cellStyle name="Normal 9 2 3 2 2 3 2 2 7" xfId="49931" xr:uid="{00000000-0005-0000-0000-0000C7CF0000}"/>
    <cellStyle name="Normal 9 2 3 2 2 3 2 3" xfId="49932" xr:uid="{00000000-0005-0000-0000-0000C8CF0000}"/>
    <cellStyle name="Normal 9 2 3 2 2 3 2 4" xfId="49933" xr:uid="{00000000-0005-0000-0000-0000C9CF0000}"/>
    <cellStyle name="Normal 9 2 3 2 2 3 2 5" xfId="49934" xr:uid="{00000000-0005-0000-0000-0000CACF0000}"/>
    <cellStyle name="Normal 9 2 3 2 2 3 2 6" xfId="49935" xr:uid="{00000000-0005-0000-0000-0000CBCF0000}"/>
    <cellStyle name="Normal 9 2 3 2 2 3 2 7" xfId="49936" xr:uid="{00000000-0005-0000-0000-0000CCCF0000}"/>
    <cellStyle name="Normal 9 2 3 2 2 3 2 8" xfId="49937" xr:uid="{00000000-0005-0000-0000-0000CDCF0000}"/>
    <cellStyle name="Normal 9 2 3 2 2 3 3" xfId="49938" xr:uid="{00000000-0005-0000-0000-0000CECF0000}"/>
    <cellStyle name="Normal 9 2 3 2 2 3 3 2" xfId="49939" xr:uid="{00000000-0005-0000-0000-0000CFCF0000}"/>
    <cellStyle name="Normal 9 2 3 2 2 3 3 3" xfId="49940" xr:uid="{00000000-0005-0000-0000-0000D0CF0000}"/>
    <cellStyle name="Normal 9 2 3 2 2 3 3 4" xfId="49941" xr:uid="{00000000-0005-0000-0000-0000D1CF0000}"/>
    <cellStyle name="Normal 9 2 3 2 2 3 3 5" xfId="49942" xr:uid="{00000000-0005-0000-0000-0000D2CF0000}"/>
    <cellStyle name="Normal 9 2 3 2 2 3 3 6" xfId="49943" xr:uid="{00000000-0005-0000-0000-0000D3CF0000}"/>
    <cellStyle name="Normal 9 2 3 2 2 3 3 7" xfId="49944" xr:uid="{00000000-0005-0000-0000-0000D4CF0000}"/>
    <cellStyle name="Normal 9 2 3 2 2 3 4" xfId="49945" xr:uid="{00000000-0005-0000-0000-0000D5CF0000}"/>
    <cellStyle name="Normal 9 2 3 2 2 3 5" xfId="49946" xr:uid="{00000000-0005-0000-0000-0000D6CF0000}"/>
    <cellStyle name="Normal 9 2 3 2 2 3 6" xfId="49947" xr:uid="{00000000-0005-0000-0000-0000D7CF0000}"/>
    <cellStyle name="Normal 9 2 3 2 2 3 7" xfId="49948" xr:uid="{00000000-0005-0000-0000-0000D8CF0000}"/>
    <cellStyle name="Normal 9 2 3 2 2 3 8" xfId="49949" xr:uid="{00000000-0005-0000-0000-0000D9CF0000}"/>
    <cellStyle name="Normal 9 2 3 2 2 3 9" xfId="49950" xr:uid="{00000000-0005-0000-0000-0000DACF0000}"/>
    <cellStyle name="Normal 9 2 3 2 2 4" xfId="49951" xr:uid="{00000000-0005-0000-0000-0000DBCF0000}"/>
    <cellStyle name="Normal 9 2 3 2 2 4 2" xfId="49952" xr:uid="{00000000-0005-0000-0000-0000DCCF0000}"/>
    <cellStyle name="Normal 9 2 3 2 2 4 2 2" xfId="49953" xr:uid="{00000000-0005-0000-0000-0000DDCF0000}"/>
    <cellStyle name="Normal 9 2 3 2 2 4 2 3" xfId="49954" xr:uid="{00000000-0005-0000-0000-0000DECF0000}"/>
    <cellStyle name="Normal 9 2 3 2 2 4 2 4" xfId="49955" xr:uid="{00000000-0005-0000-0000-0000DFCF0000}"/>
    <cellStyle name="Normal 9 2 3 2 2 4 2 5" xfId="49956" xr:uid="{00000000-0005-0000-0000-0000E0CF0000}"/>
    <cellStyle name="Normal 9 2 3 2 2 4 2 6" xfId="49957" xr:uid="{00000000-0005-0000-0000-0000E1CF0000}"/>
    <cellStyle name="Normal 9 2 3 2 2 4 2 7" xfId="49958" xr:uid="{00000000-0005-0000-0000-0000E2CF0000}"/>
    <cellStyle name="Normal 9 2 3 2 2 4 3" xfId="49959" xr:uid="{00000000-0005-0000-0000-0000E3CF0000}"/>
    <cellStyle name="Normal 9 2 3 2 2 4 4" xfId="49960" xr:uid="{00000000-0005-0000-0000-0000E4CF0000}"/>
    <cellStyle name="Normal 9 2 3 2 2 4 5" xfId="49961" xr:uid="{00000000-0005-0000-0000-0000E5CF0000}"/>
    <cellStyle name="Normal 9 2 3 2 2 4 6" xfId="49962" xr:uid="{00000000-0005-0000-0000-0000E6CF0000}"/>
    <cellStyle name="Normal 9 2 3 2 2 4 7" xfId="49963" xr:uid="{00000000-0005-0000-0000-0000E7CF0000}"/>
    <cellStyle name="Normal 9 2 3 2 2 4 8" xfId="49964" xr:uid="{00000000-0005-0000-0000-0000E8CF0000}"/>
    <cellStyle name="Normal 9 2 3 2 2 5" xfId="49965" xr:uid="{00000000-0005-0000-0000-0000E9CF0000}"/>
    <cellStyle name="Normal 9 2 3 2 2 5 2" xfId="49966" xr:uid="{00000000-0005-0000-0000-0000EACF0000}"/>
    <cellStyle name="Normal 9 2 3 2 2 5 3" xfId="49967" xr:uid="{00000000-0005-0000-0000-0000EBCF0000}"/>
    <cellStyle name="Normal 9 2 3 2 2 5 4" xfId="49968" xr:uid="{00000000-0005-0000-0000-0000ECCF0000}"/>
    <cellStyle name="Normal 9 2 3 2 2 5 5" xfId="49969" xr:uid="{00000000-0005-0000-0000-0000EDCF0000}"/>
    <cellStyle name="Normal 9 2 3 2 2 5 6" xfId="49970" xr:uid="{00000000-0005-0000-0000-0000EECF0000}"/>
    <cellStyle name="Normal 9 2 3 2 2 5 7" xfId="49971" xr:uid="{00000000-0005-0000-0000-0000EFCF0000}"/>
    <cellStyle name="Normal 9 2 3 2 2 6" xfId="49972" xr:uid="{00000000-0005-0000-0000-0000F0CF0000}"/>
    <cellStyle name="Normal 9 2 3 2 2 7" xfId="49973" xr:uid="{00000000-0005-0000-0000-0000F1CF0000}"/>
    <cellStyle name="Normal 9 2 3 2 2 8" xfId="49974" xr:uid="{00000000-0005-0000-0000-0000F2CF0000}"/>
    <cellStyle name="Normal 9 2 3 2 2 9" xfId="49975" xr:uid="{00000000-0005-0000-0000-0000F3CF0000}"/>
    <cellStyle name="Normal 9 2 3 2 3" xfId="49976" xr:uid="{00000000-0005-0000-0000-0000F4CF0000}"/>
    <cellStyle name="Normal 9 2 3 2 3 10" xfId="49977" xr:uid="{00000000-0005-0000-0000-0000F5CF0000}"/>
    <cellStyle name="Normal 9 2 3 2 3 2" xfId="49978" xr:uid="{00000000-0005-0000-0000-0000F6CF0000}"/>
    <cellStyle name="Normal 9 2 3 2 3 2 2" xfId="49979" xr:uid="{00000000-0005-0000-0000-0000F7CF0000}"/>
    <cellStyle name="Normal 9 2 3 2 3 2 2 2" xfId="49980" xr:uid="{00000000-0005-0000-0000-0000F8CF0000}"/>
    <cellStyle name="Normal 9 2 3 2 3 2 2 3" xfId="49981" xr:uid="{00000000-0005-0000-0000-0000F9CF0000}"/>
    <cellStyle name="Normal 9 2 3 2 3 2 2 4" xfId="49982" xr:uid="{00000000-0005-0000-0000-0000FACF0000}"/>
    <cellStyle name="Normal 9 2 3 2 3 2 2 5" xfId="49983" xr:uid="{00000000-0005-0000-0000-0000FBCF0000}"/>
    <cellStyle name="Normal 9 2 3 2 3 2 2 6" xfId="49984" xr:uid="{00000000-0005-0000-0000-0000FCCF0000}"/>
    <cellStyle name="Normal 9 2 3 2 3 2 2 7" xfId="49985" xr:uid="{00000000-0005-0000-0000-0000FDCF0000}"/>
    <cellStyle name="Normal 9 2 3 2 3 2 3" xfId="49986" xr:uid="{00000000-0005-0000-0000-0000FECF0000}"/>
    <cellStyle name="Normal 9 2 3 2 3 2 4" xfId="49987" xr:uid="{00000000-0005-0000-0000-0000FFCF0000}"/>
    <cellStyle name="Normal 9 2 3 2 3 2 5" xfId="49988" xr:uid="{00000000-0005-0000-0000-000000D00000}"/>
    <cellStyle name="Normal 9 2 3 2 3 2 6" xfId="49989" xr:uid="{00000000-0005-0000-0000-000001D00000}"/>
    <cellStyle name="Normal 9 2 3 2 3 2 7" xfId="49990" xr:uid="{00000000-0005-0000-0000-000002D00000}"/>
    <cellStyle name="Normal 9 2 3 2 3 2 8" xfId="49991" xr:uid="{00000000-0005-0000-0000-000003D00000}"/>
    <cellStyle name="Normal 9 2 3 2 3 3" xfId="49992" xr:uid="{00000000-0005-0000-0000-000004D00000}"/>
    <cellStyle name="Normal 9 2 3 2 3 3 2" xfId="49993" xr:uid="{00000000-0005-0000-0000-000005D00000}"/>
    <cellStyle name="Normal 9 2 3 2 3 3 2 2" xfId="49994" xr:uid="{00000000-0005-0000-0000-000006D00000}"/>
    <cellStyle name="Normal 9 2 3 2 3 3 2 3" xfId="49995" xr:uid="{00000000-0005-0000-0000-000007D00000}"/>
    <cellStyle name="Normal 9 2 3 2 3 3 2 4" xfId="49996" xr:uid="{00000000-0005-0000-0000-000008D00000}"/>
    <cellStyle name="Normal 9 2 3 2 3 3 2 5" xfId="49997" xr:uid="{00000000-0005-0000-0000-000009D00000}"/>
    <cellStyle name="Normal 9 2 3 2 3 3 2 6" xfId="49998" xr:uid="{00000000-0005-0000-0000-00000AD00000}"/>
    <cellStyle name="Normal 9 2 3 2 3 3 2 7" xfId="49999" xr:uid="{00000000-0005-0000-0000-00000BD00000}"/>
    <cellStyle name="Normal 9 2 3 2 3 3 3" xfId="50000" xr:uid="{00000000-0005-0000-0000-00000CD00000}"/>
    <cellStyle name="Normal 9 2 3 2 3 3 4" xfId="50001" xr:uid="{00000000-0005-0000-0000-00000DD00000}"/>
    <cellStyle name="Normal 9 2 3 2 3 3 5" xfId="50002" xr:uid="{00000000-0005-0000-0000-00000ED00000}"/>
    <cellStyle name="Normal 9 2 3 2 3 3 6" xfId="50003" xr:uid="{00000000-0005-0000-0000-00000FD00000}"/>
    <cellStyle name="Normal 9 2 3 2 3 3 7" xfId="50004" xr:uid="{00000000-0005-0000-0000-000010D00000}"/>
    <cellStyle name="Normal 9 2 3 2 3 3 8" xfId="50005" xr:uid="{00000000-0005-0000-0000-000011D00000}"/>
    <cellStyle name="Normal 9 2 3 2 3 4" xfId="50006" xr:uid="{00000000-0005-0000-0000-000012D00000}"/>
    <cellStyle name="Normal 9 2 3 2 3 4 2" xfId="50007" xr:uid="{00000000-0005-0000-0000-000013D00000}"/>
    <cellStyle name="Normal 9 2 3 2 3 4 3" xfId="50008" xr:uid="{00000000-0005-0000-0000-000014D00000}"/>
    <cellStyle name="Normal 9 2 3 2 3 4 4" xfId="50009" xr:uid="{00000000-0005-0000-0000-000015D00000}"/>
    <cellStyle name="Normal 9 2 3 2 3 4 5" xfId="50010" xr:uid="{00000000-0005-0000-0000-000016D00000}"/>
    <cellStyle name="Normal 9 2 3 2 3 4 6" xfId="50011" xr:uid="{00000000-0005-0000-0000-000017D00000}"/>
    <cellStyle name="Normal 9 2 3 2 3 4 7" xfId="50012" xr:uid="{00000000-0005-0000-0000-000018D00000}"/>
    <cellStyle name="Normal 9 2 3 2 3 5" xfId="50013" xr:uid="{00000000-0005-0000-0000-000019D00000}"/>
    <cellStyle name="Normal 9 2 3 2 3 6" xfId="50014" xr:uid="{00000000-0005-0000-0000-00001AD00000}"/>
    <cellStyle name="Normal 9 2 3 2 3 7" xfId="50015" xr:uid="{00000000-0005-0000-0000-00001BD00000}"/>
    <cellStyle name="Normal 9 2 3 2 3 8" xfId="50016" xr:uid="{00000000-0005-0000-0000-00001CD00000}"/>
    <cellStyle name="Normal 9 2 3 2 3 9" xfId="50017" xr:uid="{00000000-0005-0000-0000-00001DD00000}"/>
    <cellStyle name="Normal 9 2 3 2 4" xfId="50018" xr:uid="{00000000-0005-0000-0000-00001ED00000}"/>
    <cellStyle name="Normal 9 2 3 2 4 2" xfId="50019" xr:uid="{00000000-0005-0000-0000-00001FD00000}"/>
    <cellStyle name="Normal 9 2 3 2 4 2 2" xfId="50020" xr:uid="{00000000-0005-0000-0000-000020D00000}"/>
    <cellStyle name="Normal 9 2 3 2 4 2 2 2" xfId="50021" xr:uid="{00000000-0005-0000-0000-000021D00000}"/>
    <cellStyle name="Normal 9 2 3 2 4 2 2 3" xfId="50022" xr:uid="{00000000-0005-0000-0000-000022D00000}"/>
    <cellStyle name="Normal 9 2 3 2 4 2 2 4" xfId="50023" xr:uid="{00000000-0005-0000-0000-000023D00000}"/>
    <cellStyle name="Normal 9 2 3 2 4 2 2 5" xfId="50024" xr:uid="{00000000-0005-0000-0000-000024D00000}"/>
    <cellStyle name="Normal 9 2 3 2 4 2 2 6" xfId="50025" xr:uid="{00000000-0005-0000-0000-000025D00000}"/>
    <cellStyle name="Normal 9 2 3 2 4 2 2 7" xfId="50026" xr:uid="{00000000-0005-0000-0000-000026D00000}"/>
    <cellStyle name="Normal 9 2 3 2 4 2 3" xfId="50027" xr:uid="{00000000-0005-0000-0000-000027D00000}"/>
    <cellStyle name="Normal 9 2 3 2 4 2 4" xfId="50028" xr:uid="{00000000-0005-0000-0000-000028D00000}"/>
    <cellStyle name="Normal 9 2 3 2 4 2 5" xfId="50029" xr:uid="{00000000-0005-0000-0000-000029D00000}"/>
    <cellStyle name="Normal 9 2 3 2 4 2 6" xfId="50030" xr:uid="{00000000-0005-0000-0000-00002AD00000}"/>
    <cellStyle name="Normal 9 2 3 2 4 2 7" xfId="50031" xr:uid="{00000000-0005-0000-0000-00002BD00000}"/>
    <cellStyle name="Normal 9 2 3 2 4 2 8" xfId="50032" xr:uid="{00000000-0005-0000-0000-00002CD00000}"/>
    <cellStyle name="Normal 9 2 3 2 4 3" xfId="50033" xr:uid="{00000000-0005-0000-0000-00002DD00000}"/>
    <cellStyle name="Normal 9 2 3 2 4 3 2" xfId="50034" xr:uid="{00000000-0005-0000-0000-00002ED00000}"/>
    <cellStyle name="Normal 9 2 3 2 4 3 3" xfId="50035" xr:uid="{00000000-0005-0000-0000-00002FD00000}"/>
    <cellStyle name="Normal 9 2 3 2 4 3 4" xfId="50036" xr:uid="{00000000-0005-0000-0000-000030D00000}"/>
    <cellStyle name="Normal 9 2 3 2 4 3 5" xfId="50037" xr:uid="{00000000-0005-0000-0000-000031D00000}"/>
    <cellStyle name="Normal 9 2 3 2 4 3 6" xfId="50038" xr:uid="{00000000-0005-0000-0000-000032D00000}"/>
    <cellStyle name="Normal 9 2 3 2 4 3 7" xfId="50039" xr:uid="{00000000-0005-0000-0000-000033D00000}"/>
    <cellStyle name="Normal 9 2 3 2 4 4" xfId="50040" xr:uid="{00000000-0005-0000-0000-000034D00000}"/>
    <cellStyle name="Normal 9 2 3 2 4 5" xfId="50041" xr:uid="{00000000-0005-0000-0000-000035D00000}"/>
    <cellStyle name="Normal 9 2 3 2 4 6" xfId="50042" xr:uid="{00000000-0005-0000-0000-000036D00000}"/>
    <cellStyle name="Normal 9 2 3 2 4 7" xfId="50043" xr:uid="{00000000-0005-0000-0000-000037D00000}"/>
    <cellStyle name="Normal 9 2 3 2 4 8" xfId="50044" xr:uid="{00000000-0005-0000-0000-000038D00000}"/>
    <cellStyle name="Normal 9 2 3 2 4 9" xfId="50045" xr:uid="{00000000-0005-0000-0000-000039D00000}"/>
    <cellStyle name="Normal 9 2 3 2 5" xfId="50046" xr:uid="{00000000-0005-0000-0000-00003AD00000}"/>
    <cellStyle name="Normal 9 2 3 2 5 2" xfId="50047" xr:uid="{00000000-0005-0000-0000-00003BD00000}"/>
    <cellStyle name="Normal 9 2 3 2 5 2 2" xfId="50048" xr:uid="{00000000-0005-0000-0000-00003CD00000}"/>
    <cellStyle name="Normal 9 2 3 2 5 2 3" xfId="50049" xr:uid="{00000000-0005-0000-0000-00003DD00000}"/>
    <cellStyle name="Normal 9 2 3 2 5 2 4" xfId="50050" xr:uid="{00000000-0005-0000-0000-00003ED00000}"/>
    <cellStyle name="Normal 9 2 3 2 5 2 5" xfId="50051" xr:uid="{00000000-0005-0000-0000-00003FD00000}"/>
    <cellStyle name="Normal 9 2 3 2 5 2 6" xfId="50052" xr:uid="{00000000-0005-0000-0000-000040D00000}"/>
    <cellStyle name="Normal 9 2 3 2 5 2 7" xfId="50053" xr:uid="{00000000-0005-0000-0000-000041D00000}"/>
    <cellStyle name="Normal 9 2 3 2 5 3" xfId="50054" xr:uid="{00000000-0005-0000-0000-000042D00000}"/>
    <cellStyle name="Normal 9 2 3 2 5 4" xfId="50055" xr:uid="{00000000-0005-0000-0000-000043D00000}"/>
    <cellStyle name="Normal 9 2 3 2 5 5" xfId="50056" xr:uid="{00000000-0005-0000-0000-000044D00000}"/>
    <cellStyle name="Normal 9 2 3 2 5 6" xfId="50057" xr:uid="{00000000-0005-0000-0000-000045D00000}"/>
    <cellStyle name="Normal 9 2 3 2 5 7" xfId="50058" xr:uid="{00000000-0005-0000-0000-000046D00000}"/>
    <cellStyle name="Normal 9 2 3 2 5 8" xfId="50059" xr:uid="{00000000-0005-0000-0000-000047D00000}"/>
    <cellStyle name="Normal 9 2 3 2 6" xfId="50060" xr:uid="{00000000-0005-0000-0000-000048D00000}"/>
    <cellStyle name="Normal 9 2 3 2 6 2" xfId="50061" xr:uid="{00000000-0005-0000-0000-000049D00000}"/>
    <cellStyle name="Normal 9 2 3 2 6 3" xfId="50062" xr:uid="{00000000-0005-0000-0000-00004AD00000}"/>
    <cellStyle name="Normal 9 2 3 2 6 4" xfId="50063" xr:uid="{00000000-0005-0000-0000-00004BD00000}"/>
    <cellStyle name="Normal 9 2 3 2 6 5" xfId="50064" xr:uid="{00000000-0005-0000-0000-00004CD00000}"/>
    <cellStyle name="Normal 9 2 3 2 6 6" xfId="50065" xr:uid="{00000000-0005-0000-0000-00004DD00000}"/>
    <cellStyle name="Normal 9 2 3 2 6 7" xfId="50066" xr:uid="{00000000-0005-0000-0000-00004ED00000}"/>
    <cellStyle name="Normal 9 2 3 2 7" xfId="50067" xr:uid="{00000000-0005-0000-0000-00004FD00000}"/>
    <cellStyle name="Normal 9 2 3 2 8" xfId="50068" xr:uid="{00000000-0005-0000-0000-000050D00000}"/>
    <cellStyle name="Normal 9 2 3 2 9" xfId="50069" xr:uid="{00000000-0005-0000-0000-000051D00000}"/>
    <cellStyle name="Normal 9 2 3 3" xfId="50070" xr:uid="{00000000-0005-0000-0000-000052D00000}"/>
    <cellStyle name="Normal 9 2 3 3 10" xfId="50071" xr:uid="{00000000-0005-0000-0000-000053D00000}"/>
    <cellStyle name="Normal 9 2 3 3 11" xfId="50072" xr:uid="{00000000-0005-0000-0000-000054D00000}"/>
    <cellStyle name="Normal 9 2 3 3 12" xfId="50073" xr:uid="{00000000-0005-0000-0000-000055D00000}"/>
    <cellStyle name="Normal 9 2 3 3 2" xfId="50074" xr:uid="{00000000-0005-0000-0000-000056D00000}"/>
    <cellStyle name="Normal 9 2 3 3 2 10" xfId="50075" xr:uid="{00000000-0005-0000-0000-000057D00000}"/>
    <cellStyle name="Normal 9 2 3 3 2 11" xfId="50076" xr:uid="{00000000-0005-0000-0000-000058D00000}"/>
    <cellStyle name="Normal 9 2 3 3 2 2" xfId="50077" xr:uid="{00000000-0005-0000-0000-000059D00000}"/>
    <cellStyle name="Normal 9 2 3 3 2 2 10" xfId="50078" xr:uid="{00000000-0005-0000-0000-00005AD00000}"/>
    <cellStyle name="Normal 9 2 3 3 2 2 2" xfId="50079" xr:uid="{00000000-0005-0000-0000-00005BD00000}"/>
    <cellStyle name="Normal 9 2 3 3 2 2 2 2" xfId="50080" xr:uid="{00000000-0005-0000-0000-00005CD00000}"/>
    <cellStyle name="Normal 9 2 3 3 2 2 2 2 2" xfId="50081" xr:uid="{00000000-0005-0000-0000-00005DD00000}"/>
    <cellStyle name="Normal 9 2 3 3 2 2 2 2 3" xfId="50082" xr:uid="{00000000-0005-0000-0000-00005ED00000}"/>
    <cellStyle name="Normal 9 2 3 3 2 2 2 2 4" xfId="50083" xr:uid="{00000000-0005-0000-0000-00005FD00000}"/>
    <cellStyle name="Normal 9 2 3 3 2 2 2 2 5" xfId="50084" xr:uid="{00000000-0005-0000-0000-000060D00000}"/>
    <cellStyle name="Normal 9 2 3 3 2 2 2 2 6" xfId="50085" xr:uid="{00000000-0005-0000-0000-000061D00000}"/>
    <cellStyle name="Normal 9 2 3 3 2 2 2 2 7" xfId="50086" xr:uid="{00000000-0005-0000-0000-000062D00000}"/>
    <cellStyle name="Normal 9 2 3 3 2 2 2 3" xfId="50087" xr:uid="{00000000-0005-0000-0000-000063D00000}"/>
    <cellStyle name="Normal 9 2 3 3 2 2 2 4" xfId="50088" xr:uid="{00000000-0005-0000-0000-000064D00000}"/>
    <cellStyle name="Normal 9 2 3 3 2 2 2 5" xfId="50089" xr:uid="{00000000-0005-0000-0000-000065D00000}"/>
    <cellStyle name="Normal 9 2 3 3 2 2 2 6" xfId="50090" xr:uid="{00000000-0005-0000-0000-000066D00000}"/>
    <cellStyle name="Normal 9 2 3 3 2 2 2 7" xfId="50091" xr:uid="{00000000-0005-0000-0000-000067D00000}"/>
    <cellStyle name="Normal 9 2 3 3 2 2 2 8" xfId="50092" xr:uid="{00000000-0005-0000-0000-000068D00000}"/>
    <cellStyle name="Normal 9 2 3 3 2 2 3" xfId="50093" xr:uid="{00000000-0005-0000-0000-000069D00000}"/>
    <cellStyle name="Normal 9 2 3 3 2 2 3 2" xfId="50094" xr:uid="{00000000-0005-0000-0000-00006AD00000}"/>
    <cellStyle name="Normal 9 2 3 3 2 2 3 2 2" xfId="50095" xr:uid="{00000000-0005-0000-0000-00006BD00000}"/>
    <cellStyle name="Normal 9 2 3 3 2 2 3 2 3" xfId="50096" xr:uid="{00000000-0005-0000-0000-00006CD00000}"/>
    <cellStyle name="Normal 9 2 3 3 2 2 3 2 4" xfId="50097" xr:uid="{00000000-0005-0000-0000-00006DD00000}"/>
    <cellStyle name="Normal 9 2 3 3 2 2 3 2 5" xfId="50098" xr:uid="{00000000-0005-0000-0000-00006ED00000}"/>
    <cellStyle name="Normal 9 2 3 3 2 2 3 2 6" xfId="50099" xr:uid="{00000000-0005-0000-0000-00006FD00000}"/>
    <cellStyle name="Normal 9 2 3 3 2 2 3 2 7" xfId="50100" xr:uid="{00000000-0005-0000-0000-000070D00000}"/>
    <cellStyle name="Normal 9 2 3 3 2 2 3 3" xfId="50101" xr:uid="{00000000-0005-0000-0000-000071D00000}"/>
    <cellStyle name="Normal 9 2 3 3 2 2 3 4" xfId="50102" xr:uid="{00000000-0005-0000-0000-000072D00000}"/>
    <cellStyle name="Normal 9 2 3 3 2 2 3 5" xfId="50103" xr:uid="{00000000-0005-0000-0000-000073D00000}"/>
    <cellStyle name="Normal 9 2 3 3 2 2 3 6" xfId="50104" xr:uid="{00000000-0005-0000-0000-000074D00000}"/>
    <cellStyle name="Normal 9 2 3 3 2 2 3 7" xfId="50105" xr:uid="{00000000-0005-0000-0000-000075D00000}"/>
    <cellStyle name="Normal 9 2 3 3 2 2 3 8" xfId="50106" xr:uid="{00000000-0005-0000-0000-000076D00000}"/>
    <cellStyle name="Normal 9 2 3 3 2 2 4" xfId="50107" xr:uid="{00000000-0005-0000-0000-000077D00000}"/>
    <cellStyle name="Normal 9 2 3 3 2 2 4 2" xfId="50108" xr:uid="{00000000-0005-0000-0000-000078D00000}"/>
    <cellStyle name="Normal 9 2 3 3 2 2 4 3" xfId="50109" xr:uid="{00000000-0005-0000-0000-000079D00000}"/>
    <cellStyle name="Normal 9 2 3 3 2 2 4 4" xfId="50110" xr:uid="{00000000-0005-0000-0000-00007AD00000}"/>
    <cellStyle name="Normal 9 2 3 3 2 2 4 5" xfId="50111" xr:uid="{00000000-0005-0000-0000-00007BD00000}"/>
    <cellStyle name="Normal 9 2 3 3 2 2 4 6" xfId="50112" xr:uid="{00000000-0005-0000-0000-00007CD00000}"/>
    <cellStyle name="Normal 9 2 3 3 2 2 4 7" xfId="50113" xr:uid="{00000000-0005-0000-0000-00007DD00000}"/>
    <cellStyle name="Normal 9 2 3 3 2 2 5" xfId="50114" xr:uid="{00000000-0005-0000-0000-00007ED00000}"/>
    <cellStyle name="Normal 9 2 3 3 2 2 6" xfId="50115" xr:uid="{00000000-0005-0000-0000-00007FD00000}"/>
    <cellStyle name="Normal 9 2 3 3 2 2 7" xfId="50116" xr:uid="{00000000-0005-0000-0000-000080D00000}"/>
    <cellStyle name="Normal 9 2 3 3 2 2 8" xfId="50117" xr:uid="{00000000-0005-0000-0000-000081D00000}"/>
    <cellStyle name="Normal 9 2 3 3 2 2 9" xfId="50118" xr:uid="{00000000-0005-0000-0000-000082D00000}"/>
    <cellStyle name="Normal 9 2 3 3 2 3" xfId="50119" xr:uid="{00000000-0005-0000-0000-000083D00000}"/>
    <cellStyle name="Normal 9 2 3 3 2 3 2" xfId="50120" xr:uid="{00000000-0005-0000-0000-000084D00000}"/>
    <cellStyle name="Normal 9 2 3 3 2 3 2 2" xfId="50121" xr:uid="{00000000-0005-0000-0000-000085D00000}"/>
    <cellStyle name="Normal 9 2 3 3 2 3 2 2 2" xfId="50122" xr:uid="{00000000-0005-0000-0000-000086D00000}"/>
    <cellStyle name="Normal 9 2 3 3 2 3 2 2 3" xfId="50123" xr:uid="{00000000-0005-0000-0000-000087D00000}"/>
    <cellStyle name="Normal 9 2 3 3 2 3 2 2 4" xfId="50124" xr:uid="{00000000-0005-0000-0000-000088D00000}"/>
    <cellStyle name="Normal 9 2 3 3 2 3 2 2 5" xfId="50125" xr:uid="{00000000-0005-0000-0000-000089D00000}"/>
    <cellStyle name="Normal 9 2 3 3 2 3 2 2 6" xfId="50126" xr:uid="{00000000-0005-0000-0000-00008AD00000}"/>
    <cellStyle name="Normal 9 2 3 3 2 3 2 2 7" xfId="50127" xr:uid="{00000000-0005-0000-0000-00008BD00000}"/>
    <cellStyle name="Normal 9 2 3 3 2 3 2 3" xfId="50128" xr:uid="{00000000-0005-0000-0000-00008CD00000}"/>
    <cellStyle name="Normal 9 2 3 3 2 3 2 4" xfId="50129" xr:uid="{00000000-0005-0000-0000-00008DD00000}"/>
    <cellStyle name="Normal 9 2 3 3 2 3 2 5" xfId="50130" xr:uid="{00000000-0005-0000-0000-00008ED00000}"/>
    <cellStyle name="Normal 9 2 3 3 2 3 2 6" xfId="50131" xr:uid="{00000000-0005-0000-0000-00008FD00000}"/>
    <cellStyle name="Normal 9 2 3 3 2 3 2 7" xfId="50132" xr:uid="{00000000-0005-0000-0000-000090D00000}"/>
    <cellStyle name="Normal 9 2 3 3 2 3 2 8" xfId="50133" xr:uid="{00000000-0005-0000-0000-000091D00000}"/>
    <cellStyle name="Normal 9 2 3 3 2 3 3" xfId="50134" xr:uid="{00000000-0005-0000-0000-000092D00000}"/>
    <cellStyle name="Normal 9 2 3 3 2 3 3 2" xfId="50135" xr:uid="{00000000-0005-0000-0000-000093D00000}"/>
    <cellStyle name="Normal 9 2 3 3 2 3 3 3" xfId="50136" xr:uid="{00000000-0005-0000-0000-000094D00000}"/>
    <cellStyle name="Normal 9 2 3 3 2 3 3 4" xfId="50137" xr:uid="{00000000-0005-0000-0000-000095D00000}"/>
    <cellStyle name="Normal 9 2 3 3 2 3 3 5" xfId="50138" xr:uid="{00000000-0005-0000-0000-000096D00000}"/>
    <cellStyle name="Normal 9 2 3 3 2 3 3 6" xfId="50139" xr:uid="{00000000-0005-0000-0000-000097D00000}"/>
    <cellStyle name="Normal 9 2 3 3 2 3 3 7" xfId="50140" xr:uid="{00000000-0005-0000-0000-000098D00000}"/>
    <cellStyle name="Normal 9 2 3 3 2 3 4" xfId="50141" xr:uid="{00000000-0005-0000-0000-000099D00000}"/>
    <cellStyle name="Normal 9 2 3 3 2 3 5" xfId="50142" xr:uid="{00000000-0005-0000-0000-00009AD00000}"/>
    <cellStyle name="Normal 9 2 3 3 2 3 6" xfId="50143" xr:uid="{00000000-0005-0000-0000-00009BD00000}"/>
    <cellStyle name="Normal 9 2 3 3 2 3 7" xfId="50144" xr:uid="{00000000-0005-0000-0000-00009CD00000}"/>
    <cellStyle name="Normal 9 2 3 3 2 3 8" xfId="50145" xr:uid="{00000000-0005-0000-0000-00009DD00000}"/>
    <cellStyle name="Normal 9 2 3 3 2 3 9" xfId="50146" xr:uid="{00000000-0005-0000-0000-00009ED00000}"/>
    <cellStyle name="Normal 9 2 3 3 2 4" xfId="50147" xr:uid="{00000000-0005-0000-0000-00009FD00000}"/>
    <cellStyle name="Normal 9 2 3 3 2 4 2" xfId="50148" xr:uid="{00000000-0005-0000-0000-0000A0D00000}"/>
    <cellStyle name="Normal 9 2 3 3 2 4 2 2" xfId="50149" xr:uid="{00000000-0005-0000-0000-0000A1D00000}"/>
    <cellStyle name="Normal 9 2 3 3 2 4 2 3" xfId="50150" xr:uid="{00000000-0005-0000-0000-0000A2D00000}"/>
    <cellStyle name="Normal 9 2 3 3 2 4 2 4" xfId="50151" xr:uid="{00000000-0005-0000-0000-0000A3D00000}"/>
    <cellStyle name="Normal 9 2 3 3 2 4 2 5" xfId="50152" xr:uid="{00000000-0005-0000-0000-0000A4D00000}"/>
    <cellStyle name="Normal 9 2 3 3 2 4 2 6" xfId="50153" xr:uid="{00000000-0005-0000-0000-0000A5D00000}"/>
    <cellStyle name="Normal 9 2 3 3 2 4 2 7" xfId="50154" xr:uid="{00000000-0005-0000-0000-0000A6D00000}"/>
    <cellStyle name="Normal 9 2 3 3 2 4 3" xfId="50155" xr:uid="{00000000-0005-0000-0000-0000A7D00000}"/>
    <cellStyle name="Normal 9 2 3 3 2 4 4" xfId="50156" xr:uid="{00000000-0005-0000-0000-0000A8D00000}"/>
    <cellStyle name="Normal 9 2 3 3 2 4 5" xfId="50157" xr:uid="{00000000-0005-0000-0000-0000A9D00000}"/>
    <cellStyle name="Normal 9 2 3 3 2 4 6" xfId="50158" xr:uid="{00000000-0005-0000-0000-0000AAD00000}"/>
    <cellStyle name="Normal 9 2 3 3 2 4 7" xfId="50159" xr:uid="{00000000-0005-0000-0000-0000ABD00000}"/>
    <cellStyle name="Normal 9 2 3 3 2 4 8" xfId="50160" xr:uid="{00000000-0005-0000-0000-0000ACD00000}"/>
    <cellStyle name="Normal 9 2 3 3 2 5" xfId="50161" xr:uid="{00000000-0005-0000-0000-0000ADD00000}"/>
    <cellStyle name="Normal 9 2 3 3 2 5 2" xfId="50162" xr:uid="{00000000-0005-0000-0000-0000AED00000}"/>
    <cellStyle name="Normal 9 2 3 3 2 5 3" xfId="50163" xr:uid="{00000000-0005-0000-0000-0000AFD00000}"/>
    <cellStyle name="Normal 9 2 3 3 2 5 4" xfId="50164" xr:uid="{00000000-0005-0000-0000-0000B0D00000}"/>
    <cellStyle name="Normal 9 2 3 3 2 5 5" xfId="50165" xr:uid="{00000000-0005-0000-0000-0000B1D00000}"/>
    <cellStyle name="Normal 9 2 3 3 2 5 6" xfId="50166" xr:uid="{00000000-0005-0000-0000-0000B2D00000}"/>
    <cellStyle name="Normal 9 2 3 3 2 5 7" xfId="50167" xr:uid="{00000000-0005-0000-0000-0000B3D00000}"/>
    <cellStyle name="Normal 9 2 3 3 2 6" xfId="50168" xr:uid="{00000000-0005-0000-0000-0000B4D00000}"/>
    <cellStyle name="Normal 9 2 3 3 2 7" xfId="50169" xr:uid="{00000000-0005-0000-0000-0000B5D00000}"/>
    <cellStyle name="Normal 9 2 3 3 2 8" xfId="50170" xr:uid="{00000000-0005-0000-0000-0000B6D00000}"/>
    <cellStyle name="Normal 9 2 3 3 2 9" xfId="50171" xr:uid="{00000000-0005-0000-0000-0000B7D00000}"/>
    <cellStyle name="Normal 9 2 3 3 3" xfId="50172" xr:uid="{00000000-0005-0000-0000-0000B8D00000}"/>
    <cellStyle name="Normal 9 2 3 3 3 10" xfId="50173" xr:uid="{00000000-0005-0000-0000-0000B9D00000}"/>
    <cellStyle name="Normal 9 2 3 3 3 2" xfId="50174" xr:uid="{00000000-0005-0000-0000-0000BAD00000}"/>
    <cellStyle name="Normal 9 2 3 3 3 2 2" xfId="50175" xr:uid="{00000000-0005-0000-0000-0000BBD00000}"/>
    <cellStyle name="Normal 9 2 3 3 3 2 2 2" xfId="50176" xr:uid="{00000000-0005-0000-0000-0000BCD00000}"/>
    <cellStyle name="Normal 9 2 3 3 3 2 2 3" xfId="50177" xr:uid="{00000000-0005-0000-0000-0000BDD00000}"/>
    <cellStyle name="Normal 9 2 3 3 3 2 2 4" xfId="50178" xr:uid="{00000000-0005-0000-0000-0000BED00000}"/>
    <cellStyle name="Normal 9 2 3 3 3 2 2 5" xfId="50179" xr:uid="{00000000-0005-0000-0000-0000BFD00000}"/>
    <cellStyle name="Normal 9 2 3 3 3 2 2 6" xfId="50180" xr:uid="{00000000-0005-0000-0000-0000C0D00000}"/>
    <cellStyle name="Normal 9 2 3 3 3 2 2 7" xfId="50181" xr:uid="{00000000-0005-0000-0000-0000C1D00000}"/>
    <cellStyle name="Normal 9 2 3 3 3 2 3" xfId="50182" xr:uid="{00000000-0005-0000-0000-0000C2D00000}"/>
    <cellStyle name="Normal 9 2 3 3 3 2 4" xfId="50183" xr:uid="{00000000-0005-0000-0000-0000C3D00000}"/>
    <cellStyle name="Normal 9 2 3 3 3 2 5" xfId="50184" xr:uid="{00000000-0005-0000-0000-0000C4D00000}"/>
    <cellStyle name="Normal 9 2 3 3 3 2 6" xfId="50185" xr:uid="{00000000-0005-0000-0000-0000C5D00000}"/>
    <cellStyle name="Normal 9 2 3 3 3 2 7" xfId="50186" xr:uid="{00000000-0005-0000-0000-0000C6D00000}"/>
    <cellStyle name="Normal 9 2 3 3 3 2 8" xfId="50187" xr:uid="{00000000-0005-0000-0000-0000C7D00000}"/>
    <cellStyle name="Normal 9 2 3 3 3 3" xfId="50188" xr:uid="{00000000-0005-0000-0000-0000C8D00000}"/>
    <cellStyle name="Normal 9 2 3 3 3 3 2" xfId="50189" xr:uid="{00000000-0005-0000-0000-0000C9D00000}"/>
    <cellStyle name="Normal 9 2 3 3 3 3 2 2" xfId="50190" xr:uid="{00000000-0005-0000-0000-0000CAD00000}"/>
    <cellStyle name="Normal 9 2 3 3 3 3 2 3" xfId="50191" xr:uid="{00000000-0005-0000-0000-0000CBD00000}"/>
    <cellStyle name="Normal 9 2 3 3 3 3 2 4" xfId="50192" xr:uid="{00000000-0005-0000-0000-0000CCD00000}"/>
    <cellStyle name="Normal 9 2 3 3 3 3 2 5" xfId="50193" xr:uid="{00000000-0005-0000-0000-0000CDD00000}"/>
    <cellStyle name="Normal 9 2 3 3 3 3 2 6" xfId="50194" xr:uid="{00000000-0005-0000-0000-0000CED00000}"/>
    <cellStyle name="Normal 9 2 3 3 3 3 2 7" xfId="50195" xr:uid="{00000000-0005-0000-0000-0000CFD00000}"/>
    <cellStyle name="Normal 9 2 3 3 3 3 3" xfId="50196" xr:uid="{00000000-0005-0000-0000-0000D0D00000}"/>
    <cellStyle name="Normal 9 2 3 3 3 3 4" xfId="50197" xr:uid="{00000000-0005-0000-0000-0000D1D00000}"/>
    <cellStyle name="Normal 9 2 3 3 3 3 5" xfId="50198" xr:uid="{00000000-0005-0000-0000-0000D2D00000}"/>
    <cellStyle name="Normal 9 2 3 3 3 3 6" xfId="50199" xr:uid="{00000000-0005-0000-0000-0000D3D00000}"/>
    <cellStyle name="Normal 9 2 3 3 3 3 7" xfId="50200" xr:uid="{00000000-0005-0000-0000-0000D4D00000}"/>
    <cellStyle name="Normal 9 2 3 3 3 3 8" xfId="50201" xr:uid="{00000000-0005-0000-0000-0000D5D00000}"/>
    <cellStyle name="Normal 9 2 3 3 3 4" xfId="50202" xr:uid="{00000000-0005-0000-0000-0000D6D00000}"/>
    <cellStyle name="Normal 9 2 3 3 3 4 2" xfId="50203" xr:uid="{00000000-0005-0000-0000-0000D7D00000}"/>
    <cellStyle name="Normal 9 2 3 3 3 4 3" xfId="50204" xr:uid="{00000000-0005-0000-0000-0000D8D00000}"/>
    <cellStyle name="Normal 9 2 3 3 3 4 4" xfId="50205" xr:uid="{00000000-0005-0000-0000-0000D9D00000}"/>
    <cellStyle name="Normal 9 2 3 3 3 4 5" xfId="50206" xr:uid="{00000000-0005-0000-0000-0000DAD00000}"/>
    <cellStyle name="Normal 9 2 3 3 3 4 6" xfId="50207" xr:uid="{00000000-0005-0000-0000-0000DBD00000}"/>
    <cellStyle name="Normal 9 2 3 3 3 4 7" xfId="50208" xr:uid="{00000000-0005-0000-0000-0000DCD00000}"/>
    <cellStyle name="Normal 9 2 3 3 3 5" xfId="50209" xr:uid="{00000000-0005-0000-0000-0000DDD00000}"/>
    <cellStyle name="Normal 9 2 3 3 3 6" xfId="50210" xr:uid="{00000000-0005-0000-0000-0000DED00000}"/>
    <cellStyle name="Normal 9 2 3 3 3 7" xfId="50211" xr:uid="{00000000-0005-0000-0000-0000DFD00000}"/>
    <cellStyle name="Normal 9 2 3 3 3 8" xfId="50212" xr:uid="{00000000-0005-0000-0000-0000E0D00000}"/>
    <cellStyle name="Normal 9 2 3 3 3 9" xfId="50213" xr:uid="{00000000-0005-0000-0000-0000E1D00000}"/>
    <cellStyle name="Normal 9 2 3 3 4" xfId="50214" xr:uid="{00000000-0005-0000-0000-0000E2D00000}"/>
    <cellStyle name="Normal 9 2 3 3 4 2" xfId="50215" xr:uid="{00000000-0005-0000-0000-0000E3D00000}"/>
    <cellStyle name="Normal 9 2 3 3 4 2 2" xfId="50216" xr:uid="{00000000-0005-0000-0000-0000E4D00000}"/>
    <cellStyle name="Normal 9 2 3 3 4 2 2 2" xfId="50217" xr:uid="{00000000-0005-0000-0000-0000E5D00000}"/>
    <cellStyle name="Normal 9 2 3 3 4 2 2 3" xfId="50218" xr:uid="{00000000-0005-0000-0000-0000E6D00000}"/>
    <cellStyle name="Normal 9 2 3 3 4 2 2 4" xfId="50219" xr:uid="{00000000-0005-0000-0000-0000E7D00000}"/>
    <cellStyle name="Normal 9 2 3 3 4 2 2 5" xfId="50220" xr:uid="{00000000-0005-0000-0000-0000E8D00000}"/>
    <cellStyle name="Normal 9 2 3 3 4 2 2 6" xfId="50221" xr:uid="{00000000-0005-0000-0000-0000E9D00000}"/>
    <cellStyle name="Normal 9 2 3 3 4 2 2 7" xfId="50222" xr:uid="{00000000-0005-0000-0000-0000EAD00000}"/>
    <cellStyle name="Normal 9 2 3 3 4 2 3" xfId="50223" xr:uid="{00000000-0005-0000-0000-0000EBD00000}"/>
    <cellStyle name="Normal 9 2 3 3 4 2 4" xfId="50224" xr:uid="{00000000-0005-0000-0000-0000ECD00000}"/>
    <cellStyle name="Normal 9 2 3 3 4 2 5" xfId="50225" xr:uid="{00000000-0005-0000-0000-0000EDD00000}"/>
    <cellStyle name="Normal 9 2 3 3 4 2 6" xfId="50226" xr:uid="{00000000-0005-0000-0000-0000EED00000}"/>
    <cellStyle name="Normal 9 2 3 3 4 2 7" xfId="50227" xr:uid="{00000000-0005-0000-0000-0000EFD00000}"/>
    <cellStyle name="Normal 9 2 3 3 4 2 8" xfId="50228" xr:uid="{00000000-0005-0000-0000-0000F0D00000}"/>
    <cellStyle name="Normal 9 2 3 3 4 3" xfId="50229" xr:uid="{00000000-0005-0000-0000-0000F1D00000}"/>
    <cellStyle name="Normal 9 2 3 3 4 3 2" xfId="50230" xr:uid="{00000000-0005-0000-0000-0000F2D00000}"/>
    <cellStyle name="Normal 9 2 3 3 4 3 3" xfId="50231" xr:uid="{00000000-0005-0000-0000-0000F3D00000}"/>
    <cellStyle name="Normal 9 2 3 3 4 3 4" xfId="50232" xr:uid="{00000000-0005-0000-0000-0000F4D00000}"/>
    <cellStyle name="Normal 9 2 3 3 4 3 5" xfId="50233" xr:uid="{00000000-0005-0000-0000-0000F5D00000}"/>
    <cellStyle name="Normal 9 2 3 3 4 3 6" xfId="50234" xr:uid="{00000000-0005-0000-0000-0000F6D00000}"/>
    <cellStyle name="Normal 9 2 3 3 4 3 7" xfId="50235" xr:uid="{00000000-0005-0000-0000-0000F7D00000}"/>
    <cellStyle name="Normal 9 2 3 3 4 4" xfId="50236" xr:uid="{00000000-0005-0000-0000-0000F8D00000}"/>
    <cellStyle name="Normal 9 2 3 3 4 5" xfId="50237" xr:uid="{00000000-0005-0000-0000-0000F9D00000}"/>
    <cellStyle name="Normal 9 2 3 3 4 6" xfId="50238" xr:uid="{00000000-0005-0000-0000-0000FAD00000}"/>
    <cellStyle name="Normal 9 2 3 3 4 7" xfId="50239" xr:uid="{00000000-0005-0000-0000-0000FBD00000}"/>
    <cellStyle name="Normal 9 2 3 3 4 8" xfId="50240" xr:uid="{00000000-0005-0000-0000-0000FCD00000}"/>
    <cellStyle name="Normal 9 2 3 3 4 9" xfId="50241" xr:uid="{00000000-0005-0000-0000-0000FDD00000}"/>
    <cellStyle name="Normal 9 2 3 3 5" xfId="50242" xr:uid="{00000000-0005-0000-0000-0000FED00000}"/>
    <cellStyle name="Normal 9 2 3 3 5 2" xfId="50243" xr:uid="{00000000-0005-0000-0000-0000FFD00000}"/>
    <cellStyle name="Normal 9 2 3 3 5 2 2" xfId="50244" xr:uid="{00000000-0005-0000-0000-000000D10000}"/>
    <cellStyle name="Normal 9 2 3 3 5 2 3" xfId="50245" xr:uid="{00000000-0005-0000-0000-000001D10000}"/>
    <cellStyle name="Normal 9 2 3 3 5 2 4" xfId="50246" xr:uid="{00000000-0005-0000-0000-000002D10000}"/>
    <cellStyle name="Normal 9 2 3 3 5 2 5" xfId="50247" xr:uid="{00000000-0005-0000-0000-000003D10000}"/>
    <cellStyle name="Normal 9 2 3 3 5 2 6" xfId="50248" xr:uid="{00000000-0005-0000-0000-000004D10000}"/>
    <cellStyle name="Normal 9 2 3 3 5 2 7" xfId="50249" xr:uid="{00000000-0005-0000-0000-000005D10000}"/>
    <cellStyle name="Normal 9 2 3 3 5 3" xfId="50250" xr:uid="{00000000-0005-0000-0000-000006D10000}"/>
    <cellStyle name="Normal 9 2 3 3 5 4" xfId="50251" xr:uid="{00000000-0005-0000-0000-000007D10000}"/>
    <cellStyle name="Normal 9 2 3 3 5 5" xfId="50252" xr:uid="{00000000-0005-0000-0000-000008D10000}"/>
    <cellStyle name="Normal 9 2 3 3 5 6" xfId="50253" xr:uid="{00000000-0005-0000-0000-000009D10000}"/>
    <cellStyle name="Normal 9 2 3 3 5 7" xfId="50254" xr:uid="{00000000-0005-0000-0000-00000AD10000}"/>
    <cellStyle name="Normal 9 2 3 3 5 8" xfId="50255" xr:uid="{00000000-0005-0000-0000-00000BD10000}"/>
    <cellStyle name="Normal 9 2 3 3 6" xfId="50256" xr:uid="{00000000-0005-0000-0000-00000CD10000}"/>
    <cellStyle name="Normal 9 2 3 3 6 2" xfId="50257" xr:uid="{00000000-0005-0000-0000-00000DD10000}"/>
    <cellStyle name="Normal 9 2 3 3 6 3" xfId="50258" xr:uid="{00000000-0005-0000-0000-00000ED10000}"/>
    <cellStyle name="Normal 9 2 3 3 6 4" xfId="50259" xr:uid="{00000000-0005-0000-0000-00000FD10000}"/>
    <cellStyle name="Normal 9 2 3 3 6 5" xfId="50260" xr:uid="{00000000-0005-0000-0000-000010D10000}"/>
    <cellStyle name="Normal 9 2 3 3 6 6" xfId="50261" xr:uid="{00000000-0005-0000-0000-000011D10000}"/>
    <cellStyle name="Normal 9 2 3 3 6 7" xfId="50262" xr:uid="{00000000-0005-0000-0000-000012D10000}"/>
    <cellStyle name="Normal 9 2 3 3 7" xfId="50263" xr:uid="{00000000-0005-0000-0000-000013D10000}"/>
    <cellStyle name="Normal 9 2 3 3 8" xfId="50264" xr:uid="{00000000-0005-0000-0000-000014D10000}"/>
    <cellStyle name="Normal 9 2 3 3 9" xfId="50265" xr:uid="{00000000-0005-0000-0000-000015D10000}"/>
    <cellStyle name="Normal 9 2 3 4" xfId="50266" xr:uid="{00000000-0005-0000-0000-000016D10000}"/>
    <cellStyle name="Normal 9 2 3 4 10" xfId="50267" xr:uid="{00000000-0005-0000-0000-000017D10000}"/>
    <cellStyle name="Normal 9 2 3 4 11" xfId="50268" xr:uid="{00000000-0005-0000-0000-000018D10000}"/>
    <cellStyle name="Normal 9 2 3 4 2" xfId="50269" xr:uid="{00000000-0005-0000-0000-000019D10000}"/>
    <cellStyle name="Normal 9 2 3 4 2 10" xfId="50270" xr:uid="{00000000-0005-0000-0000-00001AD10000}"/>
    <cellStyle name="Normal 9 2 3 4 2 2" xfId="50271" xr:uid="{00000000-0005-0000-0000-00001BD10000}"/>
    <cellStyle name="Normal 9 2 3 4 2 2 2" xfId="50272" xr:uid="{00000000-0005-0000-0000-00001CD10000}"/>
    <cellStyle name="Normal 9 2 3 4 2 2 2 2" xfId="50273" xr:uid="{00000000-0005-0000-0000-00001DD10000}"/>
    <cellStyle name="Normal 9 2 3 4 2 2 2 3" xfId="50274" xr:uid="{00000000-0005-0000-0000-00001ED10000}"/>
    <cellStyle name="Normal 9 2 3 4 2 2 2 4" xfId="50275" xr:uid="{00000000-0005-0000-0000-00001FD10000}"/>
    <cellStyle name="Normal 9 2 3 4 2 2 2 5" xfId="50276" xr:uid="{00000000-0005-0000-0000-000020D10000}"/>
    <cellStyle name="Normal 9 2 3 4 2 2 2 6" xfId="50277" xr:uid="{00000000-0005-0000-0000-000021D10000}"/>
    <cellStyle name="Normal 9 2 3 4 2 2 2 7" xfId="50278" xr:uid="{00000000-0005-0000-0000-000022D10000}"/>
    <cellStyle name="Normal 9 2 3 4 2 2 3" xfId="50279" xr:uid="{00000000-0005-0000-0000-000023D10000}"/>
    <cellStyle name="Normal 9 2 3 4 2 2 4" xfId="50280" xr:uid="{00000000-0005-0000-0000-000024D10000}"/>
    <cellStyle name="Normal 9 2 3 4 2 2 5" xfId="50281" xr:uid="{00000000-0005-0000-0000-000025D10000}"/>
    <cellStyle name="Normal 9 2 3 4 2 2 6" xfId="50282" xr:uid="{00000000-0005-0000-0000-000026D10000}"/>
    <cellStyle name="Normal 9 2 3 4 2 2 7" xfId="50283" xr:uid="{00000000-0005-0000-0000-000027D10000}"/>
    <cellStyle name="Normal 9 2 3 4 2 2 8" xfId="50284" xr:uid="{00000000-0005-0000-0000-000028D10000}"/>
    <cellStyle name="Normal 9 2 3 4 2 3" xfId="50285" xr:uid="{00000000-0005-0000-0000-000029D10000}"/>
    <cellStyle name="Normal 9 2 3 4 2 3 2" xfId="50286" xr:uid="{00000000-0005-0000-0000-00002AD10000}"/>
    <cellStyle name="Normal 9 2 3 4 2 3 2 2" xfId="50287" xr:uid="{00000000-0005-0000-0000-00002BD10000}"/>
    <cellStyle name="Normal 9 2 3 4 2 3 2 3" xfId="50288" xr:uid="{00000000-0005-0000-0000-00002CD10000}"/>
    <cellStyle name="Normal 9 2 3 4 2 3 2 4" xfId="50289" xr:uid="{00000000-0005-0000-0000-00002DD10000}"/>
    <cellStyle name="Normal 9 2 3 4 2 3 2 5" xfId="50290" xr:uid="{00000000-0005-0000-0000-00002ED10000}"/>
    <cellStyle name="Normal 9 2 3 4 2 3 2 6" xfId="50291" xr:uid="{00000000-0005-0000-0000-00002FD10000}"/>
    <cellStyle name="Normal 9 2 3 4 2 3 2 7" xfId="50292" xr:uid="{00000000-0005-0000-0000-000030D10000}"/>
    <cellStyle name="Normal 9 2 3 4 2 3 3" xfId="50293" xr:uid="{00000000-0005-0000-0000-000031D10000}"/>
    <cellStyle name="Normal 9 2 3 4 2 3 4" xfId="50294" xr:uid="{00000000-0005-0000-0000-000032D10000}"/>
    <cellStyle name="Normal 9 2 3 4 2 3 5" xfId="50295" xr:uid="{00000000-0005-0000-0000-000033D10000}"/>
    <cellStyle name="Normal 9 2 3 4 2 3 6" xfId="50296" xr:uid="{00000000-0005-0000-0000-000034D10000}"/>
    <cellStyle name="Normal 9 2 3 4 2 3 7" xfId="50297" xr:uid="{00000000-0005-0000-0000-000035D10000}"/>
    <cellStyle name="Normal 9 2 3 4 2 3 8" xfId="50298" xr:uid="{00000000-0005-0000-0000-000036D10000}"/>
    <cellStyle name="Normal 9 2 3 4 2 4" xfId="50299" xr:uid="{00000000-0005-0000-0000-000037D10000}"/>
    <cellStyle name="Normal 9 2 3 4 2 4 2" xfId="50300" xr:uid="{00000000-0005-0000-0000-000038D10000}"/>
    <cellStyle name="Normal 9 2 3 4 2 4 3" xfId="50301" xr:uid="{00000000-0005-0000-0000-000039D10000}"/>
    <cellStyle name="Normal 9 2 3 4 2 4 4" xfId="50302" xr:uid="{00000000-0005-0000-0000-00003AD10000}"/>
    <cellStyle name="Normal 9 2 3 4 2 4 5" xfId="50303" xr:uid="{00000000-0005-0000-0000-00003BD10000}"/>
    <cellStyle name="Normal 9 2 3 4 2 4 6" xfId="50304" xr:uid="{00000000-0005-0000-0000-00003CD10000}"/>
    <cellStyle name="Normal 9 2 3 4 2 4 7" xfId="50305" xr:uid="{00000000-0005-0000-0000-00003DD10000}"/>
    <cellStyle name="Normal 9 2 3 4 2 5" xfId="50306" xr:uid="{00000000-0005-0000-0000-00003ED10000}"/>
    <cellStyle name="Normal 9 2 3 4 2 6" xfId="50307" xr:uid="{00000000-0005-0000-0000-00003FD10000}"/>
    <cellStyle name="Normal 9 2 3 4 2 7" xfId="50308" xr:uid="{00000000-0005-0000-0000-000040D10000}"/>
    <cellStyle name="Normal 9 2 3 4 2 8" xfId="50309" xr:uid="{00000000-0005-0000-0000-000041D10000}"/>
    <cellStyle name="Normal 9 2 3 4 2 9" xfId="50310" xr:uid="{00000000-0005-0000-0000-000042D10000}"/>
    <cellStyle name="Normal 9 2 3 4 3" xfId="50311" xr:uid="{00000000-0005-0000-0000-000043D10000}"/>
    <cellStyle name="Normal 9 2 3 4 3 2" xfId="50312" xr:uid="{00000000-0005-0000-0000-000044D10000}"/>
    <cellStyle name="Normal 9 2 3 4 3 2 2" xfId="50313" xr:uid="{00000000-0005-0000-0000-000045D10000}"/>
    <cellStyle name="Normal 9 2 3 4 3 2 2 2" xfId="50314" xr:uid="{00000000-0005-0000-0000-000046D10000}"/>
    <cellStyle name="Normal 9 2 3 4 3 2 2 3" xfId="50315" xr:uid="{00000000-0005-0000-0000-000047D10000}"/>
    <cellStyle name="Normal 9 2 3 4 3 2 2 4" xfId="50316" xr:uid="{00000000-0005-0000-0000-000048D10000}"/>
    <cellStyle name="Normal 9 2 3 4 3 2 2 5" xfId="50317" xr:uid="{00000000-0005-0000-0000-000049D10000}"/>
    <cellStyle name="Normal 9 2 3 4 3 2 2 6" xfId="50318" xr:uid="{00000000-0005-0000-0000-00004AD10000}"/>
    <cellStyle name="Normal 9 2 3 4 3 2 2 7" xfId="50319" xr:uid="{00000000-0005-0000-0000-00004BD10000}"/>
    <cellStyle name="Normal 9 2 3 4 3 2 3" xfId="50320" xr:uid="{00000000-0005-0000-0000-00004CD10000}"/>
    <cellStyle name="Normal 9 2 3 4 3 2 4" xfId="50321" xr:uid="{00000000-0005-0000-0000-00004DD10000}"/>
    <cellStyle name="Normal 9 2 3 4 3 2 5" xfId="50322" xr:uid="{00000000-0005-0000-0000-00004ED10000}"/>
    <cellStyle name="Normal 9 2 3 4 3 2 6" xfId="50323" xr:uid="{00000000-0005-0000-0000-00004FD10000}"/>
    <cellStyle name="Normal 9 2 3 4 3 2 7" xfId="50324" xr:uid="{00000000-0005-0000-0000-000050D10000}"/>
    <cellStyle name="Normal 9 2 3 4 3 2 8" xfId="50325" xr:uid="{00000000-0005-0000-0000-000051D10000}"/>
    <cellStyle name="Normal 9 2 3 4 3 3" xfId="50326" xr:uid="{00000000-0005-0000-0000-000052D10000}"/>
    <cellStyle name="Normal 9 2 3 4 3 3 2" xfId="50327" xr:uid="{00000000-0005-0000-0000-000053D10000}"/>
    <cellStyle name="Normal 9 2 3 4 3 3 3" xfId="50328" xr:uid="{00000000-0005-0000-0000-000054D10000}"/>
    <cellStyle name="Normal 9 2 3 4 3 3 4" xfId="50329" xr:uid="{00000000-0005-0000-0000-000055D10000}"/>
    <cellStyle name="Normal 9 2 3 4 3 3 5" xfId="50330" xr:uid="{00000000-0005-0000-0000-000056D10000}"/>
    <cellStyle name="Normal 9 2 3 4 3 3 6" xfId="50331" xr:uid="{00000000-0005-0000-0000-000057D10000}"/>
    <cellStyle name="Normal 9 2 3 4 3 3 7" xfId="50332" xr:uid="{00000000-0005-0000-0000-000058D10000}"/>
    <cellStyle name="Normal 9 2 3 4 3 4" xfId="50333" xr:uid="{00000000-0005-0000-0000-000059D10000}"/>
    <cellStyle name="Normal 9 2 3 4 3 5" xfId="50334" xr:uid="{00000000-0005-0000-0000-00005AD10000}"/>
    <cellStyle name="Normal 9 2 3 4 3 6" xfId="50335" xr:uid="{00000000-0005-0000-0000-00005BD10000}"/>
    <cellStyle name="Normal 9 2 3 4 3 7" xfId="50336" xr:uid="{00000000-0005-0000-0000-00005CD10000}"/>
    <cellStyle name="Normal 9 2 3 4 3 8" xfId="50337" xr:uid="{00000000-0005-0000-0000-00005DD10000}"/>
    <cellStyle name="Normal 9 2 3 4 3 9" xfId="50338" xr:uid="{00000000-0005-0000-0000-00005ED10000}"/>
    <cellStyle name="Normal 9 2 3 4 4" xfId="50339" xr:uid="{00000000-0005-0000-0000-00005FD10000}"/>
    <cellStyle name="Normal 9 2 3 4 4 2" xfId="50340" xr:uid="{00000000-0005-0000-0000-000060D10000}"/>
    <cellStyle name="Normal 9 2 3 4 4 2 2" xfId="50341" xr:uid="{00000000-0005-0000-0000-000061D10000}"/>
    <cellStyle name="Normal 9 2 3 4 4 2 3" xfId="50342" xr:uid="{00000000-0005-0000-0000-000062D10000}"/>
    <cellStyle name="Normal 9 2 3 4 4 2 4" xfId="50343" xr:uid="{00000000-0005-0000-0000-000063D10000}"/>
    <cellStyle name="Normal 9 2 3 4 4 2 5" xfId="50344" xr:uid="{00000000-0005-0000-0000-000064D10000}"/>
    <cellStyle name="Normal 9 2 3 4 4 2 6" xfId="50345" xr:uid="{00000000-0005-0000-0000-000065D10000}"/>
    <cellStyle name="Normal 9 2 3 4 4 2 7" xfId="50346" xr:uid="{00000000-0005-0000-0000-000066D10000}"/>
    <cellStyle name="Normal 9 2 3 4 4 3" xfId="50347" xr:uid="{00000000-0005-0000-0000-000067D10000}"/>
    <cellStyle name="Normal 9 2 3 4 4 4" xfId="50348" xr:uid="{00000000-0005-0000-0000-000068D10000}"/>
    <cellStyle name="Normal 9 2 3 4 4 5" xfId="50349" xr:uid="{00000000-0005-0000-0000-000069D10000}"/>
    <cellStyle name="Normal 9 2 3 4 4 6" xfId="50350" xr:uid="{00000000-0005-0000-0000-00006AD10000}"/>
    <cellStyle name="Normal 9 2 3 4 4 7" xfId="50351" xr:uid="{00000000-0005-0000-0000-00006BD10000}"/>
    <cellStyle name="Normal 9 2 3 4 4 8" xfId="50352" xr:uid="{00000000-0005-0000-0000-00006CD10000}"/>
    <cellStyle name="Normal 9 2 3 4 5" xfId="50353" xr:uid="{00000000-0005-0000-0000-00006DD10000}"/>
    <cellStyle name="Normal 9 2 3 4 5 2" xfId="50354" xr:uid="{00000000-0005-0000-0000-00006ED10000}"/>
    <cellStyle name="Normal 9 2 3 4 5 3" xfId="50355" xr:uid="{00000000-0005-0000-0000-00006FD10000}"/>
    <cellStyle name="Normal 9 2 3 4 5 4" xfId="50356" xr:uid="{00000000-0005-0000-0000-000070D10000}"/>
    <cellStyle name="Normal 9 2 3 4 5 5" xfId="50357" xr:uid="{00000000-0005-0000-0000-000071D10000}"/>
    <cellStyle name="Normal 9 2 3 4 5 6" xfId="50358" xr:uid="{00000000-0005-0000-0000-000072D10000}"/>
    <cellStyle name="Normal 9 2 3 4 5 7" xfId="50359" xr:uid="{00000000-0005-0000-0000-000073D10000}"/>
    <cellStyle name="Normal 9 2 3 4 6" xfId="50360" xr:uid="{00000000-0005-0000-0000-000074D10000}"/>
    <cellStyle name="Normal 9 2 3 4 7" xfId="50361" xr:uid="{00000000-0005-0000-0000-000075D10000}"/>
    <cellStyle name="Normal 9 2 3 4 8" xfId="50362" xr:uid="{00000000-0005-0000-0000-000076D10000}"/>
    <cellStyle name="Normal 9 2 3 4 9" xfId="50363" xr:uid="{00000000-0005-0000-0000-000077D10000}"/>
    <cellStyle name="Normal 9 2 3 5" xfId="50364" xr:uid="{00000000-0005-0000-0000-000078D10000}"/>
    <cellStyle name="Normal 9 2 3 5 10" xfId="50365" xr:uid="{00000000-0005-0000-0000-000079D10000}"/>
    <cellStyle name="Normal 9 2 3 5 11" xfId="50366" xr:uid="{00000000-0005-0000-0000-00007AD10000}"/>
    <cellStyle name="Normal 9 2 3 5 2" xfId="50367" xr:uid="{00000000-0005-0000-0000-00007BD10000}"/>
    <cellStyle name="Normal 9 2 3 5 2 10" xfId="50368" xr:uid="{00000000-0005-0000-0000-00007CD10000}"/>
    <cellStyle name="Normal 9 2 3 5 2 2" xfId="50369" xr:uid="{00000000-0005-0000-0000-00007DD10000}"/>
    <cellStyle name="Normal 9 2 3 5 2 2 2" xfId="50370" xr:uid="{00000000-0005-0000-0000-00007ED10000}"/>
    <cellStyle name="Normal 9 2 3 5 2 2 2 2" xfId="50371" xr:uid="{00000000-0005-0000-0000-00007FD10000}"/>
    <cellStyle name="Normal 9 2 3 5 2 2 2 3" xfId="50372" xr:uid="{00000000-0005-0000-0000-000080D10000}"/>
    <cellStyle name="Normal 9 2 3 5 2 2 2 4" xfId="50373" xr:uid="{00000000-0005-0000-0000-000081D10000}"/>
    <cellStyle name="Normal 9 2 3 5 2 2 2 5" xfId="50374" xr:uid="{00000000-0005-0000-0000-000082D10000}"/>
    <cellStyle name="Normal 9 2 3 5 2 2 2 6" xfId="50375" xr:uid="{00000000-0005-0000-0000-000083D10000}"/>
    <cellStyle name="Normal 9 2 3 5 2 2 2 7" xfId="50376" xr:uid="{00000000-0005-0000-0000-000084D10000}"/>
    <cellStyle name="Normal 9 2 3 5 2 2 3" xfId="50377" xr:uid="{00000000-0005-0000-0000-000085D10000}"/>
    <cellStyle name="Normal 9 2 3 5 2 2 4" xfId="50378" xr:uid="{00000000-0005-0000-0000-000086D10000}"/>
    <cellStyle name="Normal 9 2 3 5 2 2 5" xfId="50379" xr:uid="{00000000-0005-0000-0000-000087D10000}"/>
    <cellStyle name="Normal 9 2 3 5 2 2 6" xfId="50380" xr:uid="{00000000-0005-0000-0000-000088D10000}"/>
    <cellStyle name="Normal 9 2 3 5 2 2 7" xfId="50381" xr:uid="{00000000-0005-0000-0000-000089D10000}"/>
    <cellStyle name="Normal 9 2 3 5 2 2 8" xfId="50382" xr:uid="{00000000-0005-0000-0000-00008AD10000}"/>
    <cellStyle name="Normal 9 2 3 5 2 3" xfId="50383" xr:uid="{00000000-0005-0000-0000-00008BD10000}"/>
    <cellStyle name="Normal 9 2 3 5 2 3 2" xfId="50384" xr:uid="{00000000-0005-0000-0000-00008CD10000}"/>
    <cellStyle name="Normal 9 2 3 5 2 3 2 2" xfId="50385" xr:uid="{00000000-0005-0000-0000-00008DD10000}"/>
    <cellStyle name="Normal 9 2 3 5 2 3 2 3" xfId="50386" xr:uid="{00000000-0005-0000-0000-00008ED10000}"/>
    <cellStyle name="Normal 9 2 3 5 2 3 2 4" xfId="50387" xr:uid="{00000000-0005-0000-0000-00008FD10000}"/>
    <cellStyle name="Normal 9 2 3 5 2 3 2 5" xfId="50388" xr:uid="{00000000-0005-0000-0000-000090D10000}"/>
    <cellStyle name="Normal 9 2 3 5 2 3 2 6" xfId="50389" xr:uid="{00000000-0005-0000-0000-000091D10000}"/>
    <cellStyle name="Normal 9 2 3 5 2 3 2 7" xfId="50390" xr:uid="{00000000-0005-0000-0000-000092D10000}"/>
    <cellStyle name="Normal 9 2 3 5 2 3 3" xfId="50391" xr:uid="{00000000-0005-0000-0000-000093D10000}"/>
    <cellStyle name="Normal 9 2 3 5 2 3 4" xfId="50392" xr:uid="{00000000-0005-0000-0000-000094D10000}"/>
    <cellStyle name="Normal 9 2 3 5 2 3 5" xfId="50393" xr:uid="{00000000-0005-0000-0000-000095D10000}"/>
    <cellStyle name="Normal 9 2 3 5 2 3 6" xfId="50394" xr:uid="{00000000-0005-0000-0000-000096D10000}"/>
    <cellStyle name="Normal 9 2 3 5 2 3 7" xfId="50395" xr:uid="{00000000-0005-0000-0000-000097D10000}"/>
    <cellStyle name="Normal 9 2 3 5 2 3 8" xfId="50396" xr:uid="{00000000-0005-0000-0000-000098D10000}"/>
    <cellStyle name="Normal 9 2 3 5 2 4" xfId="50397" xr:uid="{00000000-0005-0000-0000-000099D10000}"/>
    <cellStyle name="Normal 9 2 3 5 2 4 2" xfId="50398" xr:uid="{00000000-0005-0000-0000-00009AD10000}"/>
    <cellStyle name="Normal 9 2 3 5 2 4 3" xfId="50399" xr:uid="{00000000-0005-0000-0000-00009BD10000}"/>
    <cellStyle name="Normal 9 2 3 5 2 4 4" xfId="50400" xr:uid="{00000000-0005-0000-0000-00009CD10000}"/>
    <cellStyle name="Normal 9 2 3 5 2 4 5" xfId="50401" xr:uid="{00000000-0005-0000-0000-00009DD10000}"/>
    <cellStyle name="Normal 9 2 3 5 2 4 6" xfId="50402" xr:uid="{00000000-0005-0000-0000-00009ED10000}"/>
    <cellStyle name="Normal 9 2 3 5 2 4 7" xfId="50403" xr:uid="{00000000-0005-0000-0000-00009FD10000}"/>
    <cellStyle name="Normal 9 2 3 5 2 5" xfId="50404" xr:uid="{00000000-0005-0000-0000-0000A0D10000}"/>
    <cellStyle name="Normal 9 2 3 5 2 6" xfId="50405" xr:uid="{00000000-0005-0000-0000-0000A1D10000}"/>
    <cellStyle name="Normal 9 2 3 5 2 7" xfId="50406" xr:uid="{00000000-0005-0000-0000-0000A2D10000}"/>
    <cellStyle name="Normal 9 2 3 5 2 8" xfId="50407" xr:uid="{00000000-0005-0000-0000-0000A3D10000}"/>
    <cellStyle name="Normal 9 2 3 5 2 9" xfId="50408" xr:uid="{00000000-0005-0000-0000-0000A4D10000}"/>
    <cellStyle name="Normal 9 2 3 5 3" xfId="50409" xr:uid="{00000000-0005-0000-0000-0000A5D10000}"/>
    <cellStyle name="Normal 9 2 3 5 3 2" xfId="50410" xr:uid="{00000000-0005-0000-0000-0000A6D10000}"/>
    <cellStyle name="Normal 9 2 3 5 3 2 2" xfId="50411" xr:uid="{00000000-0005-0000-0000-0000A7D10000}"/>
    <cellStyle name="Normal 9 2 3 5 3 2 2 2" xfId="50412" xr:uid="{00000000-0005-0000-0000-0000A8D10000}"/>
    <cellStyle name="Normal 9 2 3 5 3 2 2 3" xfId="50413" xr:uid="{00000000-0005-0000-0000-0000A9D10000}"/>
    <cellStyle name="Normal 9 2 3 5 3 2 2 4" xfId="50414" xr:uid="{00000000-0005-0000-0000-0000AAD10000}"/>
    <cellStyle name="Normal 9 2 3 5 3 2 2 5" xfId="50415" xr:uid="{00000000-0005-0000-0000-0000ABD10000}"/>
    <cellStyle name="Normal 9 2 3 5 3 2 2 6" xfId="50416" xr:uid="{00000000-0005-0000-0000-0000ACD10000}"/>
    <cellStyle name="Normal 9 2 3 5 3 2 2 7" xfId="50417" xr:uid="{00000000-0005-0000-0000-0000ADD10000}"/>
    <cellStyle name="Normal 9 2 3 5 3 2 3" xfId="50418" xr:uid="{00000000-0005-0000-0000-0000AED10000}"/>
    <cellStyle name="Normal 9 2 3 5 3 2 4" xfId="50419" xr:uid="{00000000-0005-0000-0000-0000AFD10000}"/>
    <cellStyle name="Normal 9 2 3 5 3 2 5" xfId="50420" xr:uid="{00000000-0005-0000-0000-0000B0D10000}"/>
    <cellStyle name="Normal 9 2 3 5 3 2 6" xfId="50421" xr:uid="{00000000-0005-0000-0000-0000B1D10000}"/>
    <cellStyle name="Normal 9 2 3 5 3 2 7" xfId="50422" xr:uid="{00000000-0005-0000-0000-0000B2D10000}"/>
    <cellStyle name="Normal 9 2 3 5 3 2 8" xfId="50423" xr:uid="{00000000-0005-0000-0000-0000B3D10000}"/>
    <cellStyle name="Normal 9 2 3 5 3 3" xfId="50424" xr:uid="{00000000-0005-0000-0000-0000B4D10000}"/>
    <cellStyle name="Normal 9 2 3 5 3 3 2" xfId="50425" xr:uid="{00000000-0005-0000-0000-0000B5D10000}"/>
    <cellStyle name="Normal 9 2 3 5 3 3 3" xfId="50426" xr:uid="{00000000-0005-0000-0000-0000B6D10000}"/>
    <cellStyle name="Normal 9 2 3 5 3 3 4" xfId="50427" xr:uid="{00000000-0005-0000-0000-0000B7D10000}"/>
    <cellStyle name="Normal 9 2 3 5 3 3 5" xfId="50428" xr:uid="{00000000-0005-0000-0000-0000B8D10000}"/>
    <cellStyle name="Normal 9 2 3 5 3 3 6" xfId="50429" xr:uid="{00000000-0005-0000-0000-0000B9D10000}"/>
    <cellStyle name="Normal 9 2 3 5 3 3 7" xfId="50430" xr:uid="{00000000-0005-0000-0000-0000BAD10000}"/>
    <cellStyle name="Normal 9 2 3 5 3 4" xfId="50431" xr:uid="{00000000-0005-0000-0000-0000BBD10000}"/>
    <cellStyle name="Normal 9 2 3 5 3 5" xfId="50432" xr:uid="{00000000-0005-0000-0000-0000BCD10000}"/>
    <cellStyle name="Normal 9 2 3 5 3 6" xfId="50433" xr:uid="{00000000-0005-0000-0000-0000BDD10000}"/>
    <cellStyle name="Normal 9 2 3 5 3 7" xfId="50434" xr:uid="{00000000-0005-0000-0000-0000BED10000}"/>
    <cellStyle name="Normal 9 2 3 5 3 8" xfId="50435" xr:uid="{00000000-0005-0000-0000-0000BFD10000}"/>
    <cellStyle name="Normal 9 2 3 5 3 9" xfId="50436" xr:uid="{00000000-0005-0000-0000-0000C0D10000}"/>
    <cellStyle name="Normal 9 2 3 5 4" xfId="50437" xr:uid="{00000000-0005-0000-0000-0000C1D10000}"/>
    <cellStyle name="Normal 9 2 3 5 4 2" xfId="50438" xr:uid="{00000000-0005-0000-0000-0000C2D10000}"/>
    <cellStyle name="Normal 9 2 3 5 4 2 2" xfId="50439" xr:uid="{00000000-0005-0000-0000-0000C3D10000}"/>
    <cellStyle name="Normal 9 2 3 5 4 2 3" xfId="50440" xr:uid="{00000000-0005-0000-0000-0000C4D10000}"/>
    <cellStyle name="Normal 9 2 3 5 4 2 4" xfId="50441" xr:uid="{00000000-0005-0000-0000-0000C5D10000}"/>
    <cellStyle name="Normal 9 2 3 5 4 2 5" xfId="50442" xr:uid="{00000000-0005-0000-0000-0000C6D10000}"/>
    <cellStyle name="Normal 9 2 3 5 4 2 6" xfId="50443" xr:uid="{00000000-0005-0000-0000-0000C7D10000}"/>
    <cellStyle name="Normal 9 2 3 5 4 2 7" xfId="50444" xr:uid="{00000000-0005-0000-0000-0000C8D10000}"/>
    <cellStyle name="Normal 9 2 3 5 4 3" xfId="50445" xr:uid="{00000000-0005-0000-0000-0000C9D10000}"/>
    <cellStyle name="Normal 9 2 3 5 4 4" xfId="50446" xr:uid="{00000000-0005-0000-0000-0000CAD10000}"/>
    <cellStyle name="Normal 9 2 3 5 4 5" xfId="50447" xr:uid="{00000000-0005-0000-0000-0000CBD10000}"/>
    <cellStyle name="Normal 9 2 3 5 4 6" xfId="50448" xr:uid="{00000000-0005-0000-0000-0000CCD10000}"/>
    <cellStyle name="Normal 9 2 3 5 4 7" xfId="50449" xr:uid="{00000000-0005-0000-0000-0000CDD10000}"/>
    <cellStyle name="Normal 9 2 3 5 4 8" xfId="50450" xr:uid="{00000000-0005-0000-0000-0000CED10000}"/>
    <cellStyle name="Normal 9 2 3 5 5" xfId="50451" xr:uid="{00000000-0005-0000-0000-0000CFD10000}"/>
    <cellStyle name="Normal 9 2 3 5 5 2" xfId="50452" xr:uid="{00000000-0005-0000-0000-0000D0D10000}"/>
    <cellStyle name="Normal 9 2 3 5 5 3" xfId="50453" xr:uid="{00000000-0005-0000-0000-0000D1D10000}"/>
    <cellStyle name="Normal 9 2 3 5 5 4" xfId="50454" xr:uid="{00000000-0005-0000-0000-0000D2D10000}"/>
    <cellStyle name="Normal 9 2 3 5 5 5" xfId="50455" xr:uid="{00000000-0005-0000-0000-0000D3D10000}"/>
    <cellStyle name="Normal 9 2 3 5 5 6" xfId="50456" xr:uid="{00000000-0005-0000-0000-0000D4D10000}"/>
    <cellStyle name="Normal 9 2 3 5 5 7" xfId="50457" xr:uid="{00000000-0005-0000-0000-0000D5D10000}"/>
    <cellStyle name="Normal 9 2 3 5 6" xfId="50458" xr:uid="{00000000-0005-0000-0000-0000D6D10000}"/>
    <cellStyle name="Normal 9 2 3 5 7" xfId="50459" xr:uid="{00000000-0005-0000-0000-0000D7D10000}"/>
    <cellStyle name="Normal 9 2 3 5 8" xfId="50460" xr:uid="{00000000-0005-0000-0000-0000D8D10000}"/>
    <cellStyle name="Normal 9 2 3 5 9" xfId="50461" xr:uid="{00000000-0005-0000-0000-0000D9D10000}"/>
    <cellStyle name="Normal 9 2 3 6" xfId="50462" xr:uid="{00000000-0005-0000-0000-0000DAD10000}"/>
    <cellStyle name="Normal 9 2 3 6 10" xfId="50463" xr:uid="{00000000-0005-0000-0000-0000DBD10000}"/>
    <cellStyle name="Normal 9 2 3 6 2" xfId="50464" xr:uid="{00000000-0005-0000-0000-0000DCD10000}"/>
    <cellStyle name="Normal 9 2 3 6 2 2" xfId="50465" xr:uid="{00000000-0005-0000-0000-0000DDD10000}"/>
    <cellStyle name="Normal 9 2 3 6 2 2 2" xfId="50466" xr:uid="{00000000-0005-0000-0000-0000DED10000}"/>
    <cellStyle name="Normal 9 2 3 6 2 2 2 2" xfId="50467" xr:uid="{00000000-0005-0000-0000-0000DFD10000}"/>
    <cellStyle name="Normal 9 2 3 6 2 2 2 3" xfId="50468" xr:uid="{00000000-0005-0000-0000-0000E0D10000}"/>
    <cellStyle name="Normal 9 2 3 6 2 2 2 4" xfId="50469" xr:uid="{00000000-0005-0000-0000-0000E1D10000}"/>
    <cellStyle name="Normal 9 2 3 6 2 2 2 5" xfId="50470" xr:uid="{00000000-0005-0000-0000-0000E2D10000}"/>
    <cellStyle name="Normal 9 2 3 6 2 2 2 6" xfId="50471" xr:uid="{00000000-0005-0000-0000-0000E3D10000}"/>
    <cellStyle name="Normal 9 2 3 6 2 2 2 7" xfId="50472" xr:uid="{00000000-0005-0000-0000-0000E4D10000}"/>
    <cellStyle name="Normal 9 2 3 6 2 2 3" xfId="50473" xr:uid="{00000000-0005-0000-0000-0000E5D10000}"/>
    <cellStyle name="Normal 9 2 3 6 2 2 4" xfId="50474" xr:uid="{00000000-0005-0000-0000-0000E6D10000}"/>
    <cellStyle name="Normal 9 2 3 6 2 2 5" xfId="50475" xr:uid="{00000000-0005-0000-0000-0000E7D10000}"/>
    <cellStyle name="Normal 9 2 3 6 2 2 6" xfId="50476" xr:uid="{00000000-0005-0000-0000-0000E8D10000}"/>
    <cellStyle name="Normal 9 2 3 6 2 2 7" xfId="50477" xr:uid="{00000000-0005-0000-0000-0000E9D10000}"/>
    <cellStyle name="Normal 9 2 3 6 2 2 8" xfId="50478" xr:uid="{00000000-0005-0000-0000-0000EAD10000}"/>
    <cellStyle name="Normal 9 2 3 6 2 3" xfId="50479" xr:uid="{00000000-0005-0000-0000-0000EBD10000}"/>
    <cellStyle name="Normal 9 2 3 6 2 3 2" xfId="50480" xr:uid="{00000000-0005-0000-0000-0000ECD10000}"/>
    <cellStyle name="Normal 9 2 3 6 2 3 3" xfId="50481" xr:uid="{00000000-0005-0000-0000-0000EDD10000}"/>
    <cellStyle name="Normal 9 2 3 6 2 3 4" xfId="50482" xr:uid="{00000000-0005-0000-0000-0000EED10000}"/>
    <cellStyle name="Normal 9 2 3 6 2 3 5" xfId="50483" xr:uid="{00000000-0005-0000-0000-0000EFD10000}"/>
    <cellStyle name="Normal 9 2 3 6 2 3 6" xfId="50484" xr:uid="{00000000-0005-0000-0000-0000F0D10000}"/>
    <cellStyle name="Normal 9 2 3 6 2 3 7" xfId="50485" xr:uid="{00000000-0005-0000-0000-0000F1D10000}"/>
    <cellStyle name="Normal 9 2 3 6 2 4" xfId="50486" xr:uid="{00000000-0005-0000-0000-0000F2D10000}"/>
    <cellStyle name="Normal 9 2 3 6 2 5" xfId="50487" xr:uid="{00000000-0005-0000-0000-0000F3D10000}"/>
    <cellStyle name="Normal 9 2 3 6 2 6" xfId="50488" xr:uid="{00000000-0005-0000-0000-0000F4D10000}"/>
    <cellStyle name="Normal 9 2 3 6 2 7" xfId="50489" xr:uid="{00000000-0005-0000-0000-0000F5D10000}"/>
    <cellStyle name="Normal 9 2 3 6 2 8" xfId="50490" xr:uid="{00000000-0005-0000-0000-0000F6D10000}"/>
    <cellStyle name="Normal 9 2 3 6 2 9" xfId="50491" xr:uid="{00000000-0005-0000-0000-0000F7D10000}"/>
    <cellStyle name="Normal 9 2 3 6 3" xfId="50492" xr:uid="{00000000-0005-0000-0000-0000F8D10000}"/>
    <cellStyle name="Normal 9 2 3 6 3 2" xfId="50493" xr:uid="{00000000-0005-0000-0000-0000F9D10000}"/>
    <cellStyle name="Normal 9 2 3 6 3 2 2" xfId="50494" xr:uid="{00000000-0005-0000-0000-0000FAD10000}"/>
    <cellStyle name="Normal 9 2 3 6 3 2 3" xfId="50495" xr:uid="{00000000-0005-0000-0000-0000FBD10000}"/>
    <cellStyle name="Normal 9 2 3 6 3 2 4" xfId="50496" xr:uid="{00000000-0005-0000-0000-0000FCD10000}"/>
    <cellStyle name="Normal 9 2 3 6 3 2 5" xfId="50497" xr:uid="{00000000-0005-0000-0000-0000FDD10000}"/>
    <cellStyle name="Normal 9 2 3 6 3 2 6" xfId="50498" xr:uid="{00000000-0005-0000-0000-0000FED10000}"/>
    <cellStyle name="Normal 9 2 3 6 3 2 7" xfId="50499" xr:uid="{00000000-0005-0000-0000-0000FFD10000}"/>
    <cellStyle name="Normal 9 2 3 6 3 3" xfId="50500" xr:uid="{00000000-0005-0000-0000-000000D20000}"/>
    <cellStyle name="Normal 9 2 3 6 3 4" xfId="50501" xr:uid="{00000000-0005-0000-0000-000001D20000}"/>
    <cellStyle name="Normal 9 2 3 6 3 5" xfId="50502" xr:uid="{00000000-0005-0000-0000-000002D20000}"/>
    <cellStyle name="Normal 9 2 3 6 3 6" xfId="50503" xr:uid="{00000000-0005-0000-0000-000003D20000}"/>
    <cellStyle name="Normal 9 2 3 6 3 7" xfId="50504" xr:uid="{00000000-0005-0000-0000-000004D20000}"/>
    <cellStyle name="Normal 9 2 3 6 3 8" xfId="50505" xr:uid="{00000000-0005-0000-0000-000005D20000}"/>
    <cellStyle name="Normal 9 2 3 6 4" xfId="50506" xr:uid="{00000000-0005-0000-0000-000006D20000}"/>
    <cellStyle name="Normal 9 2 3 6 4 2" xfId="50507" xr:uid="{00000000-0005-0000-0000-000007D20000}"/>
    <cellStyle name="Normal 9 2 3 6 4 3" xfId="50508" xr:uid="{00000000-0005-0000-0000-000008D20000}"/>
    <cellStyle name="Normal 9 2 3 6 4 4" xfId="50509" xr:uid="{00000000-0005-0000-0000-000009D20000}"/>
    <cellStyle name="Normal 9 2 3 6 4 5" xfId="50510" xr:uid="{00000000-0005-0000-0000-00000AD20000}"/>
    <cellStyle name="Normal 9 2 3 6 4 6" xfId="50511" xr:uid="{00000000-0005-0000-0000-00000BD20000}"/>
    <cellStyle name="Normal 9 2 3 6 4 7" xfId="50512" xr:uid="{00000000-0005-0000-0000-00000CD20000}"/>
    <cellStyle name="Normal 9 2 3 6 5" xfId="50513" xr:uid="{00000000-0005-0000-0000-00000DD20000}"/>
    <cellStyle name="Normal 9 2 3 6 6" xfId="50514" xr:uid="{00000000-0005-0000-0000-00000ED20000}"/>
    <cellStyle name="Normal 9 2 3 6 7" xfId="50515" xr:uid="{00000000-0005-0000-0000-00000FD20000}"/>
    <cellStyle name="Normal 9 2 3 6 8" xfId="50516" xr:uid="{00000000-0005-0000-0000-000010D20000}"/>
    <cellStyle name="Normal 9 2 3 6 9" xfId="50517" xr:uid="{00000000-0005-0000-0000-000011D20000}"/>
    <cellStyle name="Normal 9 2 3 7" xfId="50518" xr:uid="{00000000-0005-0000-0000-000012D20000}"/>
    <cellStyle name="Normal 9 2 3 7 2" xfId="50519" xr:uid="{00000000-0005-0000-0000-000013D20000}"/>
    <cellStyle name="Normal 9 2 3 7 2 2" xfId="50520" xr:uid="{00000000-0005-0000-0000-000014D20000}"/>
    <cellStyle name="Normal 9 2 3 7 2 2 2" xfId="50521" xr:uid="{00000000-0005-0000-0000-000015D20000}"/>
    <cellStyle name="Normal 9 2 3 7 2 2 3" xfId="50522" xr:uid="{00000000-0005-0000-0000-000016D20000}"/>
    <cellStyle name="Normal 9 2 3 7 2 2 4" xfId="50523" xr:uid="{00000000-0005-0000-0000-000017D20000}"/>
    <cellStyle name="Normal 9 2 3 7 2 2 5" xfId="50524" xr:uid="{00000000-0005-0000-0000-000018D20000}"/>
    <cellStyle name="Normal 9 2 3 7 2 2 6" xfId="50525" xr:uid="{00000000-0005-0000-0000-000019D20000}"/>
    <cellStyle name="Normal 9 2 3 7 2 2 7" xfId="50526" xr:uid="{00000000-0005-0000-0000-00001AD20000}"/>
    <cellStyle name="Normal 9 2 3 7 2 3" xfId="50527" xr:uid="{00000000-0005-0000-0000-00001BD20000}"/>
    <cellStyle name="Normal 9 2 3 7 2 4" xfId="50528" xr:uid="{00000000-0005-0000-0000-00001CD20000}"/>
    <cellStyle name="Normal 9 2 3 7 2 5" xfId="50529" xr:uid="{00000000-0005-0000-0000-00001DD20000}"/>
    <cellStyle name="Normal 9 2 3 7 2 6" xfId="50530" xr:uid="{00000000-0005-0000-0000-00001ED20000}"/>
    <cellStyle name="Normal 9 2 3 7 2 7" xfId="50531" xr:uid="{00000000-0005-0000-0000-00001FD20000}"/>
    <cellStyle name="Normal 9 2 3 7 2 8" xfId="50532" xr:uid="{00000000-0005-0000-0000-000020D20000}"/>
    <cellStyle name="Normal 9 2 3 7 3" xfId="50533" xr:uid="{00000000-0005-0000-0000-000021D20000}"/>
    <cellStyle name="Normal 9 2 3 7 3 2" xfId="50534" xr:uid="{00000000-0005-0000-0000-000022D20000}"/>
    <cellStyle name="Normal 9 2 3 7 3 3" xfId="50535" xr:uid="{00000000-0005-0000-0000-000023D20000}"/>
    <cellStyle name="Normal 9 2 3 7 3 4" xfId="50536" xr:uid="{00000000-0005-0000-0000-000024D20000}"/>
    <cellStyle name="Normal 9 2 3 7 3 5" xfId="50537" xr:uid="{00000000-0005-0000-0000-000025D20000}"/>
    <cellStyle name="Normal 9 2 3 7 3 6" xfId="50538" xr:uid="{00000000-0005-0000-0000-000026D20000}"/>
    <cellStyle name="Normal 9 2 3 7 3 7" xfId="50539" xr:uid="{00000000-0005-0000-0000-000027D20000}"/>
    <cellStyle name="Normal 9 2 3 7 4" xfId="50540" xr:uid="{00000000-0005-0000-0000-000028D20000}"/>
    <cellStyle name="Normal 9 2 3 7 5" xfId="50541" xr:uid="{00000000-0005-0000-0000-000029D20000}"/>
    <cellStyle name="Normal 9 2 3 7 6" xfId="50542" xr:uid="{00000000-0005-0000-0000-00002AD20000}"/>
    <cellStyle name="Normal 9 2 3 7 7" xfId="50543" xr:uid="{00000000-0005-0000-0000-00002BD20000}"/>
    <cellStyle name="Normal 9 2 3 7 8" xfId="50544" xr:uid="{00000000-0005-0000-0000-00002CD20000}"/>
    <cellStyle name="Normal 9 2 3 7 9" xfId="50545" xr:uid="{00000000-0005-0000-0000-00002DD20000}"/>
    <cellStyle name="Normal 9 2 3 8" xfId="50546" xr:uid="{00000000-0005-0000-0000-00002ED20000}"/>
    <cellStyle name="Normal 9 2 3 8 2" xfId="50547" xr:uid="{00000000-0005-0000-0000-00002FD20000}"/>
    <cellStyle name="Normal 9 2 3 8 2 2" xfId="50548" xr:uid="{00000000-0005-0000-0000-000030D20000}"/>
    <cellStyle name="Normal 9 2 3 8 2 3" xfId="50549" xr:uid="{00000000-0005-0000-0000-000031D20000}"/>
    <cellStyle name="Normal 9 2 3 8 2 4" xfId="50550" xr:uid="{00000000-0005-0000-0000-000032D20000}"/>
    <cellStyle name="Normal 9 2 3 8 2 5" xfId="50551" xr:uid="{00000000-0005-0000-0000-000033D20000}"/>
    <cellStyle name="Normal 9 2 3 8 2 6" xfId="50552" xr:uid="{00000000-0005-0000-0000-000034D20000}"/>
    <cellStyle name="Normal 9 2 3 8 2 7" xfId="50553" xr:uid="{00000000-0005-0000-0000-000035D20000}"/>
    <cellStyle name="Normal 9 2 3 8 3" xfId="50554" xr:uid="{00000000-0005-0000-0000-000036D20000}"/>
    <cellStyle name="Normal 9 2 3 8 4" xfId="50555" xr:uid="{00000000-0005-0000-0000-000037D20000}"/>
    <cellStyle name="Normal 9 2 3 8 5" xfId="50556" xr:uid="{00000000-0005-0000-0000-000038D20000}"/>
    <cellStyle name="Normal 9 2 3 8 6" xfId="50557" xr:uid="{00000000-0005-0000-0000-000039D20000}"/>
    <cellStyle name="Normal 9 2 3 8 7" xfId="50558" xr:uid="{00000000-0005-0000-0000-00003AD20000}"/>
    <cellStyle name="Normal 9 2 3 8 8" xfId="50559" xr:uid="{00000000-0005-0000-0000-00003BD20000}"/>
    <cellStyle name="Normal 9 2 3 9" xfId="50560" xr:uid="{00000000-0005-0000-0000-00003CD20000}"/>
    <cellStyle name="Normal 9 2 3 9 2" xfId="50561" xr:uid="{00000000-0005-0000-0000-00003DD20000}"/>
    <cellStyle name="Normal 9 2 3 9 3" xfId="50562" xr:uid="{00000000-0005-0000-0000-00003ED20000}"/>
    <cellStyle name="Normal 9 2 3 9 4" xfId="50563" xr:uid="{00000000-0005-0000-0000-00003FD20000}"/>
    <cellStyle name="Normal 9 2 3 9 5" xfId="50564" xr:uid="{00000000-0005-0000-0000-000040D20000}"/>
    <cellStyle name="Normal 9 2 3 9 6" xfId="50565" xr:uid="{00000000-0005-0000-0000-000041D20000}"/>
    <cellStyle name="Normal 9 2 3 9 7" xfId="50566" xr:uid="{00000000-0005-0000-0000-000042D20000}"/>
    <cellStyle name="Normal 9 2 4" xfId="50567" xr:uid="{00000000-0005-0000-0000-000043D20000}"/>
    <cellStyle name="Normal 9 2 4 10" xfId="50568" xr:uid="{00000000-0005-0000-0000-000044D20000}"/>
    <cellStyle name="Normal 9 2 4 11" xfId="50569" xr:uid="{00000000-0005-0000-0000-000045D20000}"/>
    <cellStyle name="Normal 9 2 4 12" xfId="50570" xr:uid="{00000000-0005-0000-0000-000046D20000}"/>
    <cellStyle name="Normal 9 2 4 13" xfId="50571" xr:uid="{00000000-0005-0000-0000-000047D20000}"/>
    <cellStyle name="Normal 9 2 4 14" xfId="50572" xr:uid="{00000000-0005-0000-0000-000048D20000}"/>
    <cellStyle name="Normal 9 2 4 15" xfId="50573" xr:uid="{00000000-0005-0000-0000-000049D20000}"/>
    <cellStyle name="Normal 9 2 4 16" xfId="50574" xr:uid="{00000000-0005-0000-0000-00004AD20000}"/>
    <cellStyle name="Normal 9 2 4 17" xfId="58414" xr:uid="{00000000-0005-0000-0000-00004BD20000}"/>
    <cellStyle name="Normal 9 2 4 2" xfId="50575" xr:uid="{00000000-0005-0000-0000-00004CD20000}"/>
    <cellStyle name="Normal 9 2 4 2 10" xfId="50576" xr:uid="{00000000-0005-0000-0000-00004DD20000}"/>
    <cellStyle name="Normal 9 2 4 2 11" xfId="50577" xr:uid="{00000000-0005-0000-0000-00004ED20000}"/>
    <cellStyle name="Normal 9 2 4 2 12" xfId="50578" xr:uid="{00000000-0005-0000-0000-00004FD20000}"/>
    <cellStyle name="Normal 9 2 4 2 2" xfId="50579" xr:uid="{00000000-0005-0000-0000-000050D20000}"/>
    <cellStyle name="Normal 9 2 4 2 2 10" xfId="50580" xr:uid="{00000000-0005-0000-0000-000051D20000}"/>
    <cellStyle name="Normal 9 2 4 2 2 11" xfId="50581" xr:uid="{00000000-0005-0000-0000-000052D20000}"/>
    <cellStyle name="Normal 9 2 4 2 2 2" xfId="50582" xr:uid="{00000000-0005-0000-0000-000053D20000}"/>
    <cellStyle name="Normal 9 2 4 2 2 2 10" xfId="50583" xr:uid="{00000000-0005-0000-0000-000054D20000}"/>
    <cellStyle name="Normal 9 2 4 2 2 2 2" xfId="50584" xr:uid="{00000000-0005-0000-0000-000055D20000}"/>
    <cellStyle name="Normal 9 2 4 2 2 2 2 2" xfId="50585" xr:uid="{00000000-0005-0000-0000-000056D20000}"/>
    <cellStyle name="Normal 9 2 4 2 2 2 2 2 2" xfId="50586" xr:uid="{00000000-0005-0000-0000-000057D20000}"/>
    <cellStyle name="Normal 9 2 4 2 2 2 2 2 3" xfId="50587" xr:uid="{00000000-0005-0000-0000-000058D20000}"/>
    <cellStyle name="Normal 9 2 4 2 2 2 2 2 4" xfId="50588" xr:uid="{00000000-0005-0000-0000-000059D20000}"/>
    <cellStyle name="Normal 9 2 4 2 2 2 2 2 5" xfId="50589" xr:uid="{00000000-0005-0000-0000-00005AD20000}"/>
    <cellStyle name="Normal 9 2 4 2 2 2 2 2 6" xfId="50590" xr:uid="{00000000-0005-0000-0000-00005BD20000}"/>
    <cellStyle name="Normal 9 2 4 2 2 2 2 2 7" xfId="50591" xr:uid="{00000000-0005-0000-0000-00005CD20000}"/>
    <cellStyle name="Normal 9 2 4 2 2 2 2 3" xfId="50592" xr:uid="{00000000-0005-0000-0000-00005DD20000}"/>
    <cellStyle name="Normal 9 2 4 2 2 2 2 4" xfId="50593" xr:uid="{00000000-0005-0000-0000-00005ED20000}"/>
    <cellStyle name="Normal 9 2 4 2 2 2 2 5" xfId="50594" xr:uid="{00000000-0005-0000-0000-00005FD20000}"/>
    <cellStyle name="Normal 9 2 4 2 2 2 2 6" xfId="50595" xr:uid="{00000000-0005-0000-0000-000060D20000}"/>
    <cellStyle name="Normal 9 2 4 2 2 2 2 7" xfId="50596" xr:uid="{00000000-0005-0000-0000-000061D20000}"/>
    <cellStyle name="Normal 9 2 4 2 2 2 2 8" xfId="50597" xr:uid="{00000000-0005-0000-0000-000062D20000}"/>
    <cellStyle name="Normal 9 2 4 2 2 2 3" xfId="50598" xr:uid="{00000000-0005-0000-0000-000063D20000}"/>
    <cellStyle name="Normal 9 2 4 2 2 2 3 2" xfId="50599" xr:uid="{00000000-0005-0000-0000-000064D20000}"/>
    <cellStyle name="Normal 9 2 4 2 2 2 3 2 2" xfId="50600" xr:uid="{00000000-0005-0000-0000-000065D20000}"/>
    <cellStyle name="Normal 9 2 4 2 2 2 3 2 3" xfId="50601" xr:uid="{00000000-0005-0000-0000-000066D20000}"/>
    <cellStyle name="Normal 9 2 4 2 2 2 3 2 4" xfId="50602" xr:uid="{00000000-0005-0000-0000-000067D20000}"/>
    <cellStyle name="Normal 9 2 4 2 2 2 3 2 5" xfId="50603" xr:uid="{00000000-0005-0000-0000-000068D20000}"/>
    <cellStyle name="Normal 9 2 4 2 2 2 3 2 6" xfId="50604" xr:uid="{00000000-0005-0000-0000-000069D20000}"/>
    <cellStyle name="Normal 9 2 4 2 2 2 3 2 7" xfId="50605" xr:uid="{00000000-0005-0000-0000-00006AD20000}"/>
    <cellStyle name="Normal 9 2 4 2 2 2 3 3" xfId="50606" xr:uid="{00000000-0005-0000-0000-00006BD20000}"/>
    <cellStyle name="Normal 9 2 4 2 2 2 3 4" xfId="50607" xr:uid="{00000000-0005-0000-0000-00006CD20000}"/>
    <cellStyle name="Normal 9 2 4 2 2 2 3 5" xfId="50608" xr:uid="{00000000-0005-0000-0000-00006DD20000}"/>
    <cellStyle name="Normal 9 2 4 2 2 2 3 6" xfId="50609" xr:uid="{00000000-0005-0000-0000-00006ED20000}"/>
    <cellStyle name="Normal 9 2 4 2 2 2 3 7" xfId="50610" xr:uid="{00000000-0005-0000-0000-00006FD20000}"/>
    <cellStyle name="Normal 9 2 4 2 2 2 3 8" xfId="50611" xr:uid="{00000000-0005-0000-0000-000070D20000}"/>
    <cellStyle name="Normal 9 2 4 2 2 2 4" xfId="50612" xr:uid="{00000000-0005-0000-0000-000071D20000}"/>
    <cellStyle name="Normal 9 2 4 2 2 2 4 2" xfId="50613" xr:uid="{00000000-0005-0000-0000-000072D20000}"/>
    <cellStyle name="Normal 9 2 4 2 2 2 4 3" xfId="50614" xr:uid="{00000000-0005-0000-0000-000073D20000}"/>
    <cellStyle name="Normal 9 2 4 2 2 2 4 4" xfId="50615" xr:uid="{00000000-0005-0000-0000-000074D20000}"/>
    <cellStyle name="Normal 9 2 4 2 2 2 4 5" xfId="50616" xr:uid="{00000000-0005-0000-0000-000075D20000}"/>
    <cellStyle name="Normal 9 2 4 2 2 2 4 6" xfId="50617" xr:uid="{00000000-0005-0000-0000-000076D20000}"/>
    <cellStyle name="Normal 9 2 4 2 2 2 4 7" xfId="50618" xr:uid="{00000000-0005-0000-0000-000077D20000}"/>
    <cellStyle name="Normal 9 2 4 2 2 2 5" xfId="50619" xr:uid="{00000000-0005-0000-0000-000078D20000}"/>
    <cellStyle name="Normal 9 2 4 2 2 2 6" xfId="50620" xr:uid="{00000000-0005-0000-0000-000079D20000}"/>
    <cellStyle name="Normal 9 2 4 2 2 2 7" xfId="50621" xr:uid="{00000000-0005-0000-0000-00007AD20000}"/>
    <cellStyle name="Normal 9 2 4 2 2 2 8" xfId="50622" xr:uid="{00000000-0005-0000-0000-00007BD20000}"/>
    <cellStyle name="Normal 9 2 4 2 2 2 9" xfId="50623" xr:uid="{00000000-0005-0000-0000-00007CD20000}"/>
    <cellStyle name="Normal 9 2 4 2 2 3" xfId="50624" xr:uid="{00000000-0005-0000-0000-00007DD20000}"/>
    <cellStyle name="Normal 9 2 4 2 2 3 2" xfId="50625" xr:uid="{00000000-0005-0000-0000-00007ED20000}"/>
    <cellStyle name="Normal 9 2 4 2 2 3 2 2" xfId="50626" xr:uid="{00000000-0005-0000-0000-00007FD20000}"/>
    <cellStyle name="Normal 9 2 4 2 2 3 2 2 2" xfId="50627" xr:uid="{00000000-0005-0000-0000-000080D20000}"/>
    <cellStyle name="Normal 9 2 4 2 2 3 2 2 3" xfId="50628" xr:uid="{00000000-0005-0000-0000-000081D20000}"/>
    <cellStyle name="Normal 9 2 4 2 2 3 2 2 4" xfId="50629" xr:uid="{00000000-0005-0000-0000-000082D20000}"/>
    <cellStyle name="Normal 9 2 4 2 2 3 2 2 5" xfId="50630" xr:uid="{00000000-0005-0000-0000-000083D20000}"/>
    <cellStyle name="Normal 9 2 4 2 2 3 2 2 6" xfId="50631" xr:uid="{00000000-0005-0000-0000-000084D20000}"/>
    <cellStyle name="Normal 9 2 4 2 2 3 2 2 7" xfId="50632" xr:uid="{00000000-0005-0000-0000-000085D20000}"/>
    <cellStyle name="Normal 9 2 4 2 2 3 2 3" xfId="50633" xr:uid="{00000000-0005-0000-0000-000086D20000}"/>
    <cellStyle name="Normal 9 2 4 2 2 3 2 4" xfId="50634" xr:uid="{00000000-0005-0000-0000-000087D20000}"/>
    <cellStyle name="Normal 9 2 4 2 2 3 2 5" xfId="50635" xr:uid="{00000000-0005-0000-0000-000088D20000}"/>
    <cellStyle name="Normal 9 2 4 2 2 3 2 6" xfId="50636" xr:uid="{00000000-0005-0000-0000-000089D20000}"/>
    <cellStyle name="Normal 9 2 4 2 2 3 2 7" xfId="50637" xr:uid="{00000000-0005-0000-0000-00008AD20000}"/>
    <cellStyle name="Normal 9 2 4 2 2 3 2 8" xfId="50638" xr:uid="{00000000-0005-0000-0000-00008BD20000}"/>
    <cellStyle name="Normal 9 2 4 2 2 3 3" xfId="50639" xr:uid="{00000000-0005-0000-0000-00008CD20000}"/>
    <cellStyle name="Normal 9 2 4 2 2 3 3 2" xfId="50640" xr:uid="{00000000-0005-0000-0000-00008DD20000}"/>
    <cellStyle name="Normal 9 2 4 2 2 3 3 3" xfId="50641" xr:uid="{00000000-0005-0000-0000-00008ED20000}"/>
    <cellStyle name="Normal 9 2 4 2 2 3 3 4" xfId="50642" xr:uid="{00000000-0005-0000-0000-00008FD20000}"/>
    <cellStyle name="Normal 9 2 4 2 2 3 3 5" xfId="50643" xr:uid="{00000000-0005-0000-0000-000090D20000}"/>
    <cellStyle name="Normal 9 2 4 2 2 3 3 6" xfId="50644" xr:uid="{00000000-0005-0000-0000-000091D20000}"/>
    <cellStyle name="Normal 9 2 4 2 2 3 3 7" xfId="50645" xr:uid="{00000000-0005-0000-0000-000092D20000}"/>
    <cellStyle name="Normal 9 2 4 2 2 3 4" xfId="50646" xr:uid="{00000000-0005-0000-0000-000093D20000}"/>
    <cellStyle name="Normal 9 2 4 2 2 3 5" xfId="50647" xr:uid="{00000000-0005-0000-0000-000094D20000}"/>
    <cellStyle name="Normal 9 2 4 2 2 3 6" xfId="50648" xr:uid="{00000000-0005-0000-0000-000095D20000}"/>
    <cellStyle name="Normal 9 2 4 2 2 3 7" xfId="50649" xr:uid="{00000000-0005-0000-0000-000096D20000}"/>
    <cellStyle name="Normal 9 2 4 2 2 3 8" xfId="50650" xr:uid="{00000000-0005-0000-0000-000097D20000}"/>
    <cellStyle name="Normal 9 2 4 2 2 3 9" xfId="50651" xr:uid="{00000000-0005-0000-0000-000098D20000}"/>
    <cellStyle name="Normal 9 2 4 2 2 4" xfId="50652" xr:uid="{00000000-0005-0000-0000-000099D20000}"/>
    <cellStyle name="Normal 9 2 4 2 2 4 2" xfId="50653" xr:uid="{00000000-0005-0000-0000-00009AD20000}"/>
    <cellStyle name="Normal 9 2 4 2 2 4 2 2" xfId="50654" xr:uid="{00000000-0005-0000-0000-00009BD20000}"/>
    <cellStyle name="Normal 9 2 4 2 2 4 2 3" xfId="50655" xr:uid="{00000000-0005-0000-0000-00009CD20000}"/>
    <cellStyle name="Normal 9 2 4 2 2 4 2 4" xfId="50656" xr:uid="{00000000-0005-0000-0000-00009DD20000}"/>
    <cellStyle name="Normal 9 2 4 2 2 4 2 5" xfId="50657" xr:uid="{00000000-0005-0000-0000-00009ED20000}"/>
    <cellStyle name="Normal 9 2 4 2 2 4 2 6" xfId="50658" xr:uid="{00000000-0005-0000-0000-00009FD20000}"/>
    <cellStyle name="Normal 9 2 4 2 2 4 2 7" xfId="50659" xr:uid="{00000000-0005-0000-0000-0000A0D20000}"/>
    <cellStyle name="Normal 9 2 4 2 2 4 3" xfId="50660" xr:uid="{00000000-0005-0000-0000-0000A1D20000}"/>
    <cellStyle name="Normal 9 2 4 2 2 4 4" xfId="50661" xr:uid="{00000000-0005-0000-0000-0000A2D20000}"/>
    <cellStyle name="Normal 9 2 4 2 2 4 5" xfId="50662" xr:uid="{00000000-0005-0000-0000-0000A3D20000}"/>
    <cellStyle name="Normal 9 2 4 2 2 4 6" xfId="50663" xr:uid="{00000000-0005-0000-0000-0000A4D20000}"/>
    <cellStyle name="Normal 9 2 4 2 2 4 7" xfId="50664" xr:uid="{00000000-0005-0000-0000-0000A5D20000}"/>
    <cellStyle name="Normal 9 2 4 2 2 4 8" xfId="50665" xr:uid="{00000000-0005-0000-0000-0000A6D20000}"/>
    <cellStyle name="Normal 9 2 4 2 2 5" xfId="50666" xr:uid="{00000000-0005-0000-0000-0000A7D20000}"/>
    <cellStyle name="Normal 9 2 4 2 2 5 2" xfId="50667" xr:uid="{00000000-0005-0000-0000-0000A8D20000}"/>
    <cellStyle name="Normal 9 2 4 2 2 5 3" xfId="50668" xr:uid="{00000000-0005-0000-0000-0000A9D20000}"/>
    <cellStyle name="Normal 9 2 4 2 2 5 4" xfId="50669" xr:uid="{00000000-0005-0000-0000-0000AAD20000}"/>
    <cellStyle name="Normal 9 2 4 2 2 5 5" xfId="50670" xr:uid="{00000000-0005-0000-0000-0000ABD20000}"/>
    <cellStyle name="Normal 9 2 4 2 2 5 6" xfId="50671" xr:uid="{00000000-0005-0000-0000-0000ACD20000}"/>
    <cellStyle name="Normal 9 2 4 2 2 5 7" xfId="50672" xr:uid="{00000000-0005-0000-0000-0000ADD20000}"/>
    <cellStyle name="Normal 9 2 4 2 2 6" xfId="50673" xr:uid="{00000000-0005-0000-0000-0000AED20000}"/>
    <cellStyle name="Normal 9 2 4 2 2 7" xfId="50674" xr:uid="{00000000-0005-0000-0000-0000AFD20000}"/>
    <cellStyle name="Normal 9 2 4 2 2 8" xfId="50675" xr:uid="{00000000-0005-0000-0000-0000B0D20000}"/>
    <cellStyle name="Normal 9 2 4 2 2 9" xfId="50676" xr:uid="{00000000-0005-0000-0000-0000B1D20000}"/>
    <cellStyle name="Normal 9 2 4 2 3" xfId="50677" xr:uid="{00000000-0005-0000-0000-0000B2D20000}"/>
    <cellStyle name="Normal 9 2 4 2 3 10" xfId="50678" xr:uid="{00000000-0005-0000-0000-0000B3D20000}"/>
    <cellStyle name="Normal 9 2 4 2 3 2" xfId="50679" xr:uid="{00000000-0005-0000-0000-0000B4D20000}"/>
    <cellStyle name="Normal 9 2 4 2 3 2 2" xfId="50680" xr:uid="{00000000-0005-0000-0000-0000B5D20000}"/>
    <cellStyle name="Normal 9 2 4 2 3 2 2 2" xfId="50681" xr:uid="{00000000-0005-0000-0000-0000B6D20000}"/>
    <cellStyle name="Normal 9 2 4 2 3 2 2 3" xfId="50682" xr:uid="{00000000-0005-0000-0000-0000B7D20000}"/>
    <cellStyle name="Normal 9 2 4 2 3 2 2 4" xfId="50683" xr:uid="{00000000-0005-0000-0000-0000B8D20000}"/>
    <cellStyle name="Normal 9 2 4 2 3 2 2 5" xfId="50684" xr:uid="{00000000-0005-0000-0000-0000B9D20000}"/>
    <cellStyle name="Normal 9 2 4 2 3 2 2 6" xfId="50685" xr:uid="{00000000-0005-0000-0000-0000BAD20000}"/>
    <cellStyle name="Normal 9 2 4 2 3 2 2 7" xfId="50686" xr:uid="{00000000-0005-0000-0000-0000BBD20000}"/>
    <cellStyle name="Normal 9 2 4 2 3 2 3" xfId="50687" xr:uid="{00000000-0005-0000-0000-0000BCD20000}"/>
    <cellStyle name="Normal 9 2 4 2 3 2 4" xfId="50688" xr:uid="{00000000-0005-0000-0000-0000BDD20000}"/>
    <cellStyle name="Normal 9 2 4 2 3 2 5" xfId="50689" xr:uid="{00000000-0005-0000-0000-0000BED20000}"/>
    <cellStyle name="Normal 9 2 4 2 3 2 6" xfId="50690" xr:uid="{00000000-0005-0000-0000-0000BFD20000}"/>
    <cellStyle name="Normal 9 2 4 2 3 2 7" xfId="50691" xr:uid="{00000000-0005-0000-0000-0000C0D20000}"/>
    <cellStyle name="Normal 9 2 4 2 3 2 8" xfId="50692" xr:uid="{00000000-0005-0000-0000-0000C1D20000}"/>
    <cellStyle name="Normal 9 2 4 2 3 3" xfId="50693" xr:uid="{00000000-0005-0000-0000-0000C2D20000}"/>
    <cellStyle name="Normal 9 2 4 2 3 3 2" xfId="50694" xr:uid="{00000000-0005-0000-0000-0000C3D20000}"/>
    <cellStyle name="Normal 9 2 4 2 3 3 2 2" xfId="50695" xr:uid="{00000000-0005-0000-0000-0000C4D20000}"/>
    <cellStyle name="Normal 9 2 4 2 3 3 2 3" xfId="50696" xr:uid="{00000000-0005-0000-0000-0000C5D20000}"/>
    <cellStyle name="Normal 9 2 4 2 3 3 2 4" xfId="50697" xr:uid="{00000000-0005-0000-0000-0000C6D20000}"/>
    <cellStyle name="Normal 9 2 4 2 3 3 2 5" xfId="50698" xr:uid="{00000000-0005-0000-0000-0000C7D20000}"/>
    <cellStyle name="Normal 9 2 4 2 3 3 2 6" xfId="50699" xr:uid="{00000000-0005-0000-0000-0000C8D20000}"/>
    <cellStyle name="Normal 9 2 4 2 3 3 2 7" xfId="50700" xr:uid="{00000000-0005-0000-0000-0000C9D20000}"/>
    <cellStyle name="Normal 9 2 4 2 3 3 3" xfId="50701" xr:uid="{00000000-0005-0000-0000-0000CAD20000}"/>
    <cellStyle name="Normal 9 2 4 2 3 3 4" xfId="50702" xr:uid="{00000000-0005-0000-0000-0000CBD20000}"/>
    <cellStyle name="Normal 9 2 4 2 3 3 5" xfId="50703" xr:uid="{00000000-0005-0000-0000-0000CCD20000}"/>
    <cellStyle name="Normal 9 2 4 2 3 3 6" xfId="50704" xr:uid="{00000000-0005-0000-0000-0000CDD20000}"/>
    <cellStyle name="Normal 9 2 4 2 3 3 7" xfId="50705" xr:uid="{00000000-0005-0000-0000-0000CED20000}"/>
    <cellStyle name="Normal 9 2 4 2 3 3 8" xfId="50706" xr:uid="{00000000-0005-0000-0000-0000CFD20000}"/>
    <cellStyle name="Normal 9 2 4 2 3 4" xfId="50707" xr:uid="{00000000-0005-0000-0000-0000D0D20000}"/>
    <cellStyle name="Normal 9 2 4 2 3 4 2" xfId="50708" xr:uid="{00000000-0005-0000-0000-0000D1D20000}"/>
    <cellStyle name="Normal 9 2 4 2 3 4 3" xfId="50709" xr:uid="{00000000-0005-0000-0000-0000D2D20000}"/>
    <cellStyle name="Normal 9 2 4 2 3 4 4" xfId="50710" xr:uid="{00000000-0005-0000-0000-0000D3D20000}"/>
    <cellStyle name="Normal 9 2 4 2 3 4 5" xfId="50711" xr:uid="{00000000-0005-0000-0000-0000D4D20000}"/>
    <cellStyle name="Normal 9 2 4 2 3 4 6" xfId="50712" xr:uid="{00000000-0005-0000-0000-0000D5D20000}"/>
    <cellStyle name="Normal 9 2 4 2 3 4 7" xfId="50713" xr:uid="{00000000-0005-0000-0000-0000D6D20000}"/>
    <cellStyle name="Normal 9 2 4 2 3 5" xfId="50714" xr:uid="{00000000-0005-0000-0000-0000D7D20000}"/>
    <cellStyle name="Normal 9 2 4 2 3 6" xfId="50715" xr:uid="{00000000-0005-0000-0000-0000D8D20000}"/>
    <cellStyle name="Normal 9 2 4 2 3 7" xfId="50716" xr:uid="{00000000-0005-0000-0000-0000D9D20000}"/>
    <cellStyle name="Normal 9 2 4 2 3 8" xfId="50717" xr:uid="{00000000-0005-0000-0000-0000DAD20000}"/>
    <cellStyle name="Normal 9 2 4 2 3 9" xfId="50718" xr:uid="{00000000-0005-0000-0000-0000DBD20000}"/>
    <cellStyle name="Normal 9 2 4 2 4" xfId="50719" xr:uid="{00000000-0005-0000-0000-0000DCD20000}"/>
    <cellStyle name="Normal 9 2 4 2 4 2" xfId="50720" xr:uid="{00000000-0005-0000-0000-0000DDD20000}"/>
    <cellStyle name="Normal 9 2 4 2 4 2 2" xfId="50721" xr:uid="{00000000-0005-0000-0000-0000DED20000}"/>
    <cellStyle name="Normal 9 2 4 2 4 2 2 2" xfId="50722" xr:uid="{00000000-0005-0000-0000-0000DFD20000}"/>
    <cellStyle name="Normal 9 2 4 2 4 2 2 3" xfId="50723" xr:uid="{00000000-0005-0000-0000-0000E0D20000}"/>
    <cellStyle name="Normal 9 2 4 2 4 2 2 4" xfId="50724" xr:uid="{00000000-0005-0000-0000-0000E1D20000}"/>
    <cellStyle name="Normal 9 2 4 2 4 2 2 5" xfId="50725" xr:uid="{00000000-0005-0000-0000-0000E2D20000}"/>
    <cellStyle name="Normal 9 2 4 2 4 2 2 6" xfId="50726" xr:uid="{00000000-0005-0000-0000-0000E3D20000}"/>
    <cellStyle name="Normal 9 2 4 2 4 2 2 7" xfId="50727" xr:uid="{00000000-0005-0000-0000-0000E4D20000}"/>
    <cellStyle name="Normal 9 2 4 2 4 2 3" xfId="50728" xr:uid="{00000000-0005-0000-0000-0000E5D20000}"/>
    <cellStyle name="Normal 9 2 4 2 4 2 4" xfId="50729" xr:uid="{00000000-0005-0000-0000-0000E6D20000}"/>
    <cellStyle name="Normal 9 2 4 2 4 2 5" xfId="50730" xr:uid="{00000000-0005-0000-0000-0000E7D20000}"/>
    <cellStyle name="Normal 9 2 4 2 4 2 6" xfId="50731" xr:uid="{00000000-0005-0000-0000-0000E8D20000}"/>
    <cellStyle name="Normal 9 2 4 2 4 2 7" xfId="50732" xr:uid="{00000000-0005-0000-0000-0000E9D20000}"/>
    <cellStyle name="Normal 9 2 4 2 4 2 8" xfId="50733" xr:uid="{00000000-0005-0000-0000-0000EAD20000}"/>
    <cellStyle name="Normal 9 2 4 2 4 3" xfId="50734" xr:uid="{00000000-0005-0000-0000-0000EBD20000}"/>
    <cellStyle name="Normal 9 2 4 2 4 3 2" xfId="50735" xr:uid="{00000000-0005-0000-0000-0000ECD20000}"/>
    <cellStyle name="Normal 9 2 4 2 4 3 3" xfId="50736" xr:uid="{00000000-0005-0000-0000-0000EDD20000}"/>
    <cellStyle name="Normal 9 2 4 2 4 3 4" xfId="50737" xr:uid="{00000000-0005-0000-0000-0000EED20000}"/>
    <cellStyle name="Normal 9 2 4 2 4 3 5" xfId="50738" xr:uid="{00000000-0005-0000-0000-0000EFD20000}"/>
    <cellStyle name="Normal 9 2 4 2 4 3 6" xfId="50739" xr:uid="{00000000-0005-0000-0000-0000F0D20000}"/>
    <cellStyle name="Normal 9 2 4 2 4 3 7" xfId="50740" xr:uid="{00000000-0005-0000-0000-0000F1D20000}"/>
    <cellStyle name="Normal 9 2 4 2 4 4" xfId="50741" xr:uid="{00000000-0005-0000-0000-0000F2D20000}"/>
    <cellStyle name="Normal 9 2 4 2 4 5" xfId="50742" xr:uid="{00000000-0005-0000-0000-0000F3D20000}"/>
    <cellStyle name="Normal 9 2 4 2 4 6" xfId="50743" xr:uid="{00000000-0005-0000-0000-0000F4D20000}"/>
    <cellStyle name="Normal 9 2 4 2 4 7" xfId="50744" xr:uid="{00000000-0005-0000-0000-0000F5D20000}"/>
    <cellStyle name="Normal 9 2 4 2 4 8" xfId="50745" xr:uid="{00000000-0005-0000-0000-0000F6D20000}"/>
    <cellStyle name="Normal 9 2 4 2 4 9" xfId="50746" xr:uid="{00000000-0005-0000-0000-0000F7D20000}"/>
    <cellStyle name="Normal 9 2 4 2 5" xfId="50747" xr:uid="{00000000-0005-0000-0000-0000F8D20000}"/>
    <cellStyle name="Normal 9 2 4 2 5 2" xfId="50748" xr:uid="{00000000-0005-0000-0000-0000F9D20000}"/>
    <cellStyle name="Normal 9 2 4 2 5 2 2" xfId="50749" xr:uid="{00000000-0005-0000-0000-0000FAD20000}"/>
    <cellStyle name="Normal 9 2 4 2 5 2 3" xfId="50750" xr:uid="{00000000-0005-0000-0000-0000FBD20000}"/>
    <cellStyle name="Normal 9 2 4 2 5 2 4" xfId="50751" xr:uid="{00000000-0005-0000-0000-0000FCD20000}"/>
    <cellStyle name="Normal 9 2 4 2 5 2 5" xfId="50752" xr:uid="{00000000-0005-0000-0000-0000FDD20000}"/>
    <cellStyle name="Normal 9 2 4 2 5 2 6" xfId="50753" xr:uid="{00000000-0005-0000-0000-0000FED20000}"/>
    <cellStyle name="Normal 9 2 4 2 5 2 7" xfId="50754" xr:uid="{00000000-0005-0000-0000-0000FFD20000}"/>
    <cellStyle name="Normal 9 2 4 2 5 3" xfId="50755" xr:uid="{00000000-0005-0000-0000-000000D30000}"/>
    <cellStyle name="Normal 9 2 4 2 5 4" xfId="50756" xr:uid="{00000000-0005-0000-0000-000001D30000}"/>
    <cellStyle name="Normal 9 2 4 2 5 5" xfId="50757" xr:uid="{00000000-0005-0000-0000-000002D30000}"/>
    <cellStyle name="Normal 9 2 4 2 5 6" xfId="50758" xr:uid="{00000000-0005-0000-0000-000003D30000}"/>
    <cellStyle name="Normal 9 2 4 2 5 7" xfId="50759" xr:uid="{00000000-0005-0000-0000-000004D30000}"/>
    <cellStyle name="Normal 9 2 4 2 5 8" xfId="50760" xr:uid="{00000000-0005-0000-0000-000005D30000}"/>
    <cellStyle name="Normal 9 2 4 2 6" xfId="50761" xr:uid="{00000000-0005-0000-0000-000006D30000}"/>
    <cellStyle name="Normal 9 2 4 2 6 2" xfId="50762" xr:uid="{00000000-0005-0000-0000-000007D30000}"/>
    <cellStyle name="Normal 9 2 4 2 6 3" xfId="50763" xr:uid="{00000000-0005-0000-0000-000008D30000}"/>
    <cellStyle name="Normal 9 2 4 2 6 4" xfId="50764" xr:uid="{00000000-0005-0000-0000-000009D30000}"/>
    <cellStyle name="Normal 9 2 4 2 6 5" xfId="50765" xr:uid="{00000000-0005-0000-0000-00000AD30000}"/>
    <cellStyle name="Normal 9 2 4 2 6 6" xfId="50766" xr:uid="{00000000-0005-0000-0000-00000BD30000}"/>
    <cellStyle name="Normal 9 2 4 2 6 7" xfId="50767" xr:uid="{00000000-0005-0000-0000-00000CD30000}"/>
    <cellStyle name="Normal 9 2 4 2 7" xfId="50768" xr:uid="{00000000-0005-0000-0000-00000DD30000}"/>
    <cellStyle name="Normal 9 2 4 2 8" xfId="50769" xr:uid="{00000000-0005-0000-0000-00000ED30000}"/>
    <cellStyle name="Normal 9 2 4 2 9" xfId="50770" xr:uid="{00000000-0005-0000-0000-00000FD30000}"/>
    <cellStyle name="Normal 9 2 4 3" xfId="50771" xr:uid="{00000000-0005-0000-0000-000010D30000}"/>
    <cellStyle name="Normal 9 2 4 3 10" xfId="50772" xr:uid="{00000000-0005-0000-0000-000011D30000}"/>
    <cellStyle name="Normal 9 2 4 3 11" xfId="50773" xr:uid="{00000000-0005-0000-0000-000012D30000}"/>
    <cellStyle name="Normal 9 2 4 3 12" xfId="50774" xr:uid="{00000000-0005-0000-0000-000013D30000}"/>
    <cellStyle name="Normal 9 2 4 3 2" xfId="50775" xr:uid="{00000000-0005-0000-0000-000014D30000}"/>
    <cellStyle name="Normal 9 2 4 3 2 10" xfId="50776" xr:uid="{00000000-0005-0000-0000-000015D30000}"/>
    <cellStyle name="Normal 9 2 4 3 2 11" xfId="50777" xr:uid="{00000000-0005-0000-0000-000016D30000}"/>
    <cellStyle name="Normal 9 2 4 3 2 2" xfId="50778" xr:uid="{00000000-0005-0000-0000-000017D30000}"/>
    <cellStyle name="Normal 9 2 4 3 2 2 10" xfId="50779" xr:uid="{00000000-0005-0000-0000-000018D30000}"/>
    <cellStyle name="Normal 9 2 4 3 2 2 2" xfId="50780" xr:uid="{00000000-0005-0000-0000-000019D30000}"/>
    <cellStyle name="Normal 9 2 4 3 2 2 2 2" xfId="50781" xr:uid="{00000000-0005-0000-0000-00001AD30000}"/>
    <cellStyle name="Normal 9 2 4 3 2 2 2 2 2" xfId="50782" xr:uid="{00000000-0005-0000-0000-00001BD30000}"/>
    <cellStyle name="Normal 9 2 4 3 2 2 2 2 3" xfId="50783" xr:uid="{00000000-0005-0000-0000-00001CD30000}"/>
    <cellStyle name="Normal 9 2 4 3 2 2 2 2 4" xfId="50784" xr:uid="{00000000-0005-0000-0000-00001DD30000}"/>
    <cellStyle name="Normal 9 2 4 3 2 2 2 2 5" xfId="50785" xr:uid="{00000000-0005-0000-0000-00001ED30000}"/>
    <cellStyle name="Normal 9 2 4 3 2 2 2 2 6" xfId="50786" xr:uid="{00000000-0005-0000-0000-00001FD30000}"/>
    <cellStyle name="Normal 9 2 4 3 2 2 2 2 7" xfId="50787" xr:uid="{00000000-0005-0000-0000-000020D30000}"/>
    <cellStyle name="Normal 9 2 4 3 2 2 2 3" xfId="50788" xr:uid="{00000000-0005-0000-0000-000021D30000}"/>
    <cellStyle name="Normal 9 2 4 3 2 2 2 4" xfId="50789" xr:uid="{00000000-0005-0000-0000-000022D30000}"/>
    <cellStyle name="Normal 9 2 4 3 2 2 2 5" xfId="50790" xr:uid="{00000000-0005-0000-0000-000023D30000}"/>
    <cellStyle name="Normal 9 2 4 3 2 2 2 6" xfId="50791" xr:uid="{00000000-0005-0000-0000-000024D30000}"/>
    <cellStyle name="Normal 9 2 4 3 2 2 2 7" xfId="50792" xr:uid="{00000000-0005-0000-0000-000025D30000}"/>
    <cellStyle name="Normal 9 2 4 3 2 2 2 8" xfId="50793" xr:uid="{00000000-0005-0000-0000-000026D30000}"/>
    <cellStyle name="Normal 9 2 4 3 2 2 3" xfId="50794" xr:uid="{00000000-0005-0000-0000-000027D30000}"/>
    <cellStyle name="Normal 9 2 4 3 2 2 3 2" xfId="50795" xr:uid="{00000000-0005-0000-0000-000028D30000}"/>
    <cellStyle name="Normal 9 2 4 3 2 2 3 2 2" xfId="50796" xr:uid="{00000000-0005-0000-0000-000029D30000}"/>
    <cellStyle name="Normal 9 2 4 3 2 2 3 2 3" xfId="50797" xr:uid="{00000000-0005-0000-0000-00002AD30000}"/>
    <cellStyle name="Normal 9 2 4 3 2 2 3 2 4" xfId="50798" xr:uid="{00000000-0005-0000-0000-00002BD30000}"/>
    <cellStyle name="Normal 9 2 4 3 2 2 3 2 5" xfId="50799" xr:uid="{00000000-0005-0000-0000-00002CD30000}"/>
    <cellStyle name="Normal 9 2 4 3 2 2 3 2 6" xfId="50800" xr:uid="{00000000-0005-0000-0000-00002DD30000}"/>
    <cellStyle name="Normal 9 2 4 3 2 2 3 2 7" xfId="50801" xr:uid="{00000000-0005-0000-0000-00002ED30000}"/>
    <cellStyle name="Normal 9 2 4 3 2 2 3 3" xfId="50802" xr:uid="{00000000-0005-0000-0000-00002FD30000}"/>
    <cellStyle name="Normal 9 2 4 3 2 2 3 4" xfId="50803" xr:uid="{00000000-0005-0000-0000-000030D30000}"/>
    <cellStyle name="Normal 9 2 4 3 2 2 3 5" xfId="50804" xr:uid="{00000000-0005-0000-0000-000031D30000}"/>
    <cellStyle name="Normal 9 2 4 3 2 2 3 6" xfId="50805" xr:uid="{00000000-0005-0000-0000-000032D30000}"/>
    <cellStyle name="Normal 9 2 4 3 2 2 3 7" xfId="50806" xr:uid="{00000000-0005-0000-0000-000033D30000}"/>
    <cellStyle name="Normal 9 2 4 3 2 2 3 8" xfId="50807" xr:uid="{00000000-0005-0000-0000-000034D30000}"/>
    <cellStyle name="Normal 9 2 4 3 2 2 4" xfId="50808" xr:uid="{00000000-0005-0000-0000-000035D30000}"/>
    <cellStyle name="Normal 9 2 4 3 2 2 4 2" xfId="50809" xr:uid="{00000000-0005-0000-0000-000036D30000}"/>
    <cellStyle name="Normal 9 2 4 3 2 2 4 3" xfId="50810" xr:uid="{00000000-0005-0000-0000-000037D30000}"/>
    <cellStyle name="Normal 9 2 4 3 2 2 4 4" xfId="50811" xr:uid="{00000000-0005-0000-0000-000038D30000}"/>
    <cellStyle name="Normal 9 2 4 3 2 2 4 5" xfId="50812" xr:uid="{00000000-0005-0000-0000-000039D30000}"/>
    <cellStyle name="Normal 9 2 4 3 2 2 4 6" xfId="50813" xr:uid="{00000000-0005-0000-0000-00003AD30000}"/>
    <cellStyle name="Normal 9 2 4 3 2 2 4 7" xfId="50814" xr:uid="{00000000-0005-0000-0000-00003BD30000}"/>
    <cellStyle name="Normal 9 2 4 3 2 2 5" xfId="50815" xr:uid="{00000000-0005-0000-0000-00003CD30000}"/>
    <cellStyle name="Normal 9 2 4 3 2 2 6" xfId="50816" xr:uid="{00000000-0005-0000-0000-00003DD30000}"/>
    <cellStyle name="Normal 9 2 4 3 2 2 7" xfId="50817" xr:uid="{00000000-0005-0000-0000-00003ED30000}"/>
    <cellStyle name="Normal 9 2 4 3 2 2 8" xfId="50818" xr:uid="{00000000-0005-0000-0000-00003FD30000}"/>
    <cellStyle name="Normal 9 2 4 3 2 2 9" xfId="50819" xr:uid="{00000000-0005-0000-0000-000040D30000}"/>
    <cellStyle name="Normal 9 2 4 3 2 3" xfId="50820" xr:uid="{00000000-0005-0000-0000-000041D30000}"/>
    <cellStyle name="Normal 9 2 4 3 2 3 2" xfId="50821" xr:uid="{00000000-0005-0000-0000-000042D30000}"/>
    <cellStyle name="Normal 9 2 4 3 2 3 2 2" xfId="50822" xr:uid="{00000000-0005-0000-0000-000043D30000}"/>
    <cellStyle name="Normal 9 2 4 3 2 3 2 2 2" xfId="50823" xr:uid="{00000000-0005-0000-0000-000044D30000}"/>
    <cellStyle name="Normal 9 2 4 3 2 3 2 2 3" xfId="50824" xr:uid="{00000000-0005-0000-0000-000045D30000}"/>
    <cellStyle name="Normal 9 2 4 3 2 3 2 2 4" xfId="50825" xr:uid="{00000000-0005-0000-0000-000046D30000}"/>
    <cellStyle name="Normal 9 2 4 3 2 3 2 2 5" xfId="50826" xr:uid="{00000000-0005-0000-0000-000047D30000}"/>
    <cellStyle name="Normal 9 2 4 3 2 3 2 2 6" xfId="50827" xr:uid="{00000000-0005-0000-0000-000048D30000}"/>
    <cellStyle name="Normal 9 2 4 3 2 3 2 2 7" xfId="50828" xr:uid="{00000000-0005-0000-0000-000049D30000}"/>
    <cellStyle name="Normal 9 2 4 3 2 3 2 3" xfId="50829" xr:uid="{00000000-0005-0000-0000-00004AD30000}"/>
    <cellStyle name="Normal 9 2 4 3 2 3 2 4" xfId="50830" xr:uid="{00000000-0005-0000-0000-00004BD30000}"/>
    <cellStyle name="Normal 9 2 4 3 2 3 2 5" xfId="50831" xr:uid="{00000000-0005-0000-0000-00004CD30000}"/>
    <cellStyle name="Normal 9 2 4 3 2 3 2 6" xfId="50832" xr:uid="{00000000-0005-0000-0000-00004DD30000}"/>
    <cellStyle name="Normal 9 2 4 3 2 3 2 7" xfId="50833" xr:uid="{00000000-0005-0000-0000-00004ED30000}"/>
    <cellStyle name="Normal 9 2 4 3 2 3 2 8" xfId="50834" xr:uid="{00000000-0005-0000-0000-00004FD30000}"/>
    <cellStyle name="Normal 9 2 4 3 2 3 3" xfId="50835" xr:uid="{00000000-0005-0000-0000-000050D30000}"/>
    <cellStyle name="Normal 9 2 4 3 2 3 3 2" xfId="50836" xr:uid="{00000000-0005-0000-0000-000051D30000}"/>
    <cellStyle name="Normal 9 2 4 3 2 3 3 3" xfId="50837" xr:uid="{00000000-0005-0000-0000-000052D30000}"/>
    <cellStyle name="Normal 9 2 4 3 2 3 3 4" xfId="50838" xr:uid="{00000000-0005-0000-0000-000053D30000}"/>
    <cellStyle name="Normal 9 2 4 3 2 3 3 5" xfId="50839" xr:uid="{00000000-0005-0000-0000-000054D30000}"/>
    <cellStyle name="Normal 9 2 4 3 2 3 3 6" xfId="50840" xr:uid="{00000000-0005-0000-0000-000055D30000}"/>
    <cellStyle name="Normal 9 2 4 3 2 3 3 7" xfId="50841" xr:uid="{00000000-0005-0000-0000-000056D30000}"/>
    <cellStyle name="Normal 9 2 4 3 2 3 4" xfId="50842" xr:uid="{00000000-0005-0000-0000-000057D30000}"/>
    <cellStyle name="Normal 9 2 4 3 2 3 5" xfId="50843" xr:uid="{00000000-0005-0000-0000-000058D30000}"/>
    <cellStyle name="Normal 9 2 4 3 2 3 6" xfId="50844" xr:uid="{00000000-0005-0000-0000-000059D30000}"/>
    <cellStyle name="Normal 9 2 4 3 2 3 7" xfId="50845" xr:uid="{00000000-0005-0000-0000-00005AD30000}"/>
    <cellStyle name="Normal 9 2 4 3 2 3 8" xfId="50846" xr:uid="{00000000-0005-0000-0000-00005BD30000}"/>
    <cellStyle name="Normal 9 2 4 3 2 3 9" xfId="50847" xr:uid="{00000000-0005-0000-0000-00005CD30000}"/>
    <cellStyle name="Normal 9 2 4 3 2 4" xfId="50848" xr:uid="{00000000-0005-0000-0000-00005DD30000}"/>
    <cellStyle name="Normal 9 2 4 3 2 4 2" xfId="50849" xr:uid="{00000000-0005-0000-0000-00005ED30000}"/>
    <cellStyle name="Normal 9 2 4 3 2 4 2 2" xfId="50850" xr:uid="{00000000-0005-0000-0000-00005FD30000}"/>
    <cellStyle name="Normal 9 2 4 3 2 4 2 3" xfId="50851" xr:uid="{00000000-0005-0000-0000-000060D30000}"/>
    <cellStyle name="Normal 9 2 4 3 2 4 2 4" xfId="50852" xr:uid="{00000000-0005-0000-0000-000061D30000}"/>
    <cellStyle name="Normal 9 2 4 3 2 4 2 5" xfId="50853" xr:uid="{00000000-0005-0000-0000-000062D30000}"/>
    <cellStyle name="Normal 9 2 4 3 2 4 2 6" xfId="50854" xr:uid="{00000000-0005-0000-0000-000063D30000}"/>
    <cellStyle name="Normal 9 2 4 3 2 4 2 7" xfId="50855" xr:uid="{00000000-0005-0000-0000-000064D30000}"/>
    <cellStyle name="Normal 9 2 4 3 2 4 3" xfId="50856" xr:uid="{00000000-0005-0000-0000-000065D30000}"/>
    <cellStyle name="Normal 9 2 4 3 2 4 4" xfId="50857" xr:uid="{00000000-0005-0000-0000-000066D30000}"/>
    <cellStyle name="Normal 9 2 4 3 2 4 5" xfId="50858" xr:uid="{00000000-0005-0000-0000-000067D30000}"/>
    <cellStyle name="Normal 9 2 4 3 2 4 6" xfId="50859" xr:uid="{00000000-0005-0000-0000-000068D30000}"/>
    <cellStyle name="Normal 9 2 4 3 2 4 7" xfId="50860" xr:uid="{00000000-0005-0000-0000-000069D30000}"/>
    <cellStyle name="Normal 9 2 4 3 2 4 8" xfId="50861" xr:uid="{00000000-0005-0000-0000-00006AD30000}"/>
    <cellStyle name="Normal 9 2 4 3 2 5" xfId="50862" xr:uid="{00000000-0005-0000-0000-00006BD30000}"/>
    <cellStyle name="Normal 9 2 4 3 2 5 2" xfId="50863" xr:uid="{00000000-0005-0000-0000-00006CD30000}"/>
    <cellStyle name="Normal 9 2 4 3 2 5 3" xfId="50864" xr:uid="{00000000-0005-0000-0000-00006DD30000}"/>
    <cellStyle name="Normal 9 2 4 3 2 5 4" xfId="50865" xr:uid="{00000000-0005-0000-0000-00006ED30000}"/>
    <cellStyle name="Normal 9 2 4 3 2 5 5" xfId="50866" xr:uid="{00000000-0005-0000-0000-00006FD30000}"/>
    <cellStyle name="Normal 9 2 4 3 2 5 6" xfId="50867" xr:uid="{00000000-0005-0000-0000-000070D30000}"/>
    <cellStyle name="Normal 9 2 4 3 2 5 7" xfId="50868" xr:uid="{00000000-0005-0000-0000-000071D30000}"/>
    <cellStyle name="Normal 9 2 4 3 2 6" xfId="50869" xr:uid="{00000000-0005-0000-0000-000072D30000}"/>
    <cellStyle name="Normal 9 2 4 3 2 7" xfId="50870" xr:uid="{00000000-0005-0000-0000-000073D30000}"/>
    <cellStyle name="Normal 9 2 4 3 2 8" xfId="50871" xr:uid="{00000000-0005-0000-0000-000074D30000}"/>
    <cellStyle name="Normal 9 2 4 3 2 9" xfId="50872" xr:uid="{00000000-0005-0000-0000-000075D30000}"/>
    <cellStyle name="Normal 9 2 4 3 3" xfId="50873" xr:uid="{00000000-0005-0000-0000-000076D30000}"/>
    <cellStyle name="Normal 9 2 4 3 3 10" xfId="50874" xr:uid="{00000000-0005-0000-0000-000077D30000}"/>
    <cellStyle name="Normal 9 2 4 3 3 2" xfId="50875" xr:uid="{00000000-0005-0000-0000-000078D30000}"/>
    <cellStyle name="Normal 9 2 4 3 3 2 2" xfId="50876" xr:uid="{00000000-0005-0000-0000-000079D30000}"/>
    <cellStyle name="Normal 9 2 4 3 3 2 2 2" xfId="50877" xr:uid="{00000000-0005-0000-0000-00007AD30000}"/>
    <cellStyle name="Normal 9 2 4 3 3 2 2 3" xfId="50878" xr:uid="{00000000-0005-0000-0000-00007BD30000}"/>
    <cellStyle name="Normal 9 2 4 3 3 2 2 4" xfId="50879" xr:uid="{00000000-0005-0000-0000-00007CD30000}"/>
    <cellStyle name="Normal 9 2 4 3 3 2 2 5" xfId="50880" xr:uid="{00000000-0005-0000-0000-00007DD30000}"/>
    <cellStyle name="Normal 9 2 4 3 3 2 2 6" xfId="50881" xr:uid="{00000000-0005-0000-0000-00007ED30000}"/>
    <cellStyle name="Normal 9 2 4 3 3 2 2 7" xfId="50882" xr:uid="{00000000-0005-0000-0000-00007FD30000}"/>
    <cellStyle name="Normal 9 2 4 3 3 2 3" xfId="50883" xr:uid="{00000000-0005-0000-0000-000080D30000}"/>
    <cellStyle name="Normal 9 2 4 3 3 2 4" xfId="50884" xr:uid="{00000000-0005-0000-0000-000081D30000}"/>
    <cellStyle name="Normal 9 2 4 3 3 2 5" xfId="50885" xr:uid="{00000000-0005-0000-0000-000082D30000}"/>
    <cellStyle name="Normal 9 2 4 3 3 2 6" xfId="50886" xr:uid="{00000000-0005-0000-0000-000083D30000}"/>
    <cellStyle name="Normal 9 2 4 3 3 2 7" xfId="50887" xr:uid="{00000000-0005-0000-0000-000084D30000}"/>
    <cellStyle name="Normal 9 2 4 3 3 2 8" xfId="50888" xr:uid="{00000000-0005-0000-0000-000085D30000}"/>
    <cellStyle name="Normal 9 2 4 3 3 3" xfId="50889" xr:uid="{00000000-0005-0000-0000-000086D30000}"/>
    <cellStyle name="Normal 9 2 4 3 3 3 2" xfId="50890" xr:uid="{00000000-0005-0000-0000-000087D30000}"/>
    <cellStyle name="Normal 9 2 4 3 3 3 2 2" xfId="50891" xr:uid="{00000000-0005-0000-0000-000088D30000}"/>
    <cellStyle name="Normal 9 2 4 3 3 3 2 3" xfId="50892" xr:uid="{00000000-0005-0000-0000-000089D30000}"/>
    <cellStyle name="Normal 9 2 4 3 3 3 2 4" xfId="50893" xr:uid="{00000000-0005-0000-0000-00008AD30000}"/>
    <cellStyle name="Normal 9 2 4 3 3 3 2 5" xfId="50894" xr:uid="{00000000-0005-0000-0000-00008BD30000}"/>
    <cellStyle name="Normal 9 2 4 3 3 3 2 6" xfId="50895" xr:uid="{00000000-0005-0000-0000-00008CD30000}"/>
    <cellStyle name="Normal 9 2 4 3 3 3 2 7" xfId="50896" xr:uid="{00000000-0005-0000-0000-00008DD30000}"/>
    <cellStyle name="Normal 9 2 4 3 3 3 3" xfId="50897" xr:uid="{00000000-0005-0000-0000-00008ED30000}"/>
    <cellStyle name="Normal 9 2 4 3 3 3 4" xfId="50898" xr:uid="{00000000-0005-0000-0000-00008FD30000}"/>
    <cellStyle name="Normal 9 2 4 3 3 3 5" xfId="50899" xr:uid="{00000000-0005-0000-0000-000090D30000}"/>
    <cellStyle name="Normal 9 2 4 3 3 3 6" xfId="50900" xr:uid="{00000000-0005-0000-0000-000091D30000}"/>
    <cellStyle name="Normal 9 2 4 3 3 3 7" xfId="50901" xr:uid="{00000000-0005-0000-0000-000092D30000}"/>
    <cellStyle name="Normal 9 2 4 3 3 3 8" xfId="50902" xr:uid="{00000000-0005-0000-0000-000093D30000}"/>
    <cellStyle name="Normal 9 2 4 3 3 4" xfId="50903" xr:uid="{00000000-0005-0000-0000-000094D30000}"/>
    <cellStyle name="Normal 9 2 4 3 3 4 2" xfId="50904" xr:uid="{00000000-0005-0000-0000-000095D30000}"/>
    <cellStyle name="Normal 9 2 4 3 3 4 3" xfId="50905" xr:uid="{00000000-0005-0000-0000-000096D30000}"/>
    <cellStyle name="Normal 9 2 4 3 3 4 4" xfId="50906" xr:uid="{00000000-0005-0000-0000-000097D30000}"/>
    <cellStyle name="Normal 9 2 4 3 3 4 5" xfId="50907" xr:uid="{00000000-0005-0000-0000-000098D30000}"/>
    <cellStyle name="Normal 9 2 4 3 3 4 6" xfId="50908" xr:uid="{00000000-0005-0000-0000-000099D30000}"/>
    <cellStyle name="Normal 9 2 4 3 3 4 7" xfId="50909" xr:uid="{00000000-0005-0000-0000-00009AD30000}"/>
    <cellStyle name="Normal 9 2 4 3 3 5" xfId="50910" xr:uid="{00000000-0005-0000-0000-00009BD30000}"/>
    <cellStyle name="Normal 9 2 4 3 3 6" xfId="50911" xr:uid="{00000000-0005-0000-0000-00009CD30000}"/>
    <cellStyle name="Normal 9 2 4 3 3 7" xfId="50912" xr:uid="{00000000-0005-0000-0000-00009DD30000}"/>
    <cellStyle name="Normal 9 2 4 3 3 8" xfId="50913" xr:uid="{00000000-0005-0000-0000-00009ED30000}"/>
    <cellStyle name="Normal 9 2 4 3 3 9" xfId="50914" xr:uid="{00000000-0005-0000-0000-00009FD30000}"/>
    <cellStyle name="Normal 9 2 4 3 4" xfId="50915" xr:uid="{00000000-0005-0000-0000-0000A0D30000}"/>
    <cellStyle name="Normal 9 2 4 3 4 2" xfId="50916" xr:uid="{00000000-0005-0000-0000-0000A1D30000}"/>
    <cellStyle name="Normal 9 2 4 3 4 2 2" xfId="50917" xr:uid="{00000000-0005-0000-0000-0000A2D30000}"/>
    <cellStyle name="Normal 9 2 4 3 4 2 2 2" xfId="50918" xr:uid="{00000000-0005-0000-0000-0000A3D30000}"/>
    <cellStyle name="Normal 9 2 4 3 4 2 2 3" xfId="50919" xr:uid="{00000000-0005-0000-0000-0000A4D30000}"/>
    <cellStyle name="Normal 9 2 4 3 4 2 2 4" xfId="50920" xr:uid="{00000000-0005-0000-0000-0000A5D30000}"/>
    <cellStyle name="Normal 9 2 4 3 4 2 2 5" xfId="50921" xr:uid="{00000000-0005-0000-0000-0000A6D30000}"/>
    <cellStyle name="Normal 9 2 4 3 4 2 2 6" xfId="50922" xr:uid="{00000000-0005-0000-0000-0000A7D30000}"/>
    <cellStyle name="Normal 9 2 4 3 4 2 2 7" xfId="50923" xr:uid="{00000000-0005-0000-0000-0000A8D30000}"/>
    <cellStyle name="Normal 9 2 4 3 4 2 3" xfId="50924" xr:uid="{00000000-0005-0000-0000-0000A9D30000}"/>
    <cellStyle name="Normal 9 2 4 3 4 2 4" xfId="50925" xr:uid="{00000000-0005-0000-0000-0000AAD30000}"/>
    <cellStyle name="Normal 9 2 4 3 4 2 5" xfId="50926" xr:uid="{00000000-0005-0000-0000-0000ABD30000}"/>
    <cellStyle name="Normal 9 2 4 3 4 2 6" xfId="50927" xr:uid="{00000000-0005-0000-0000-0000ACD30000}"/>
    <cellStyle name="Normal 9 2 4 3 4 2 7" xfId="50928" xr:uid="{00000000-0005-0000-0000-0000ADD30000}"/>
    <cellStyle name="Normal 9 2 4 3 4 2 8" xfId="50929" xr:uid="{00000000-0005-0000-0000-0000AED30000}"/>
    <cellStyle name="Normal 9 2 4 3 4 3" xfId="50930" xr:uid="{00000000-0005-0000-0000-0000AFD30000}"/>
    <cellStyle name="Normal 9 2 4 3 4 3 2" xfId="50931" xr:uid="{00000000-0005-0000-0000-0000B0D30000}"/>
    <cellStyle name="Normal 9 2 4 3 4 3 3" xfId="50932" xr:uid="{00000000-0005-0000-0000-0000B1D30000}"/>
    <cellStyle name="Normal 9 2 4 3 4 3 4" xfId="50933" xr:uid="{00000000-0005-0000-0000-0000B2D30000}"/>
    <cellStyle name="Normal 9 2 4 3 4 3 5" xfId="50934" xr:uid="{00000000-0005-0000-0000-0000B3D30000}"/>
    <cellStyle name="Normal 9 2 4 3 4 3 6" xfId="50935" xr:uid="{00000000-0005-0000-0000-0000B4D30000}"/>
    <cellStyle name="Normal 9 2 4 3 4 3 7" xfId="50936" xr:uid="{00000000-0005-0000-0000-0000B5D30000}"/>
    <cellStyle name="Normal 9 2 4 3 4 4" xfId="50937" xr:uid="{00000000-0005-0000-0000-0000B6D30000}"/>
    <cellStyle name="Normal 9 2 4 3 4 5" xfId="50938" xr:uid="{00000000-0005-0000-0000-0000B7D30000}"/>
    <cellStyle name="Normal 9 2 4 3 4 6" xfId="50939" xr:uid="{00000000-0005-0000-0000-0000B8D30000}"/>
    <cellStyle name="Normal 9 2 4 3 4 7" xfId="50940" xr:uid="{00000000-0005-0000-0000-0000B9D30000}"/>
    <cellStyle name="Normal 9 2 4 3 4 8" xfId="50941" xr:uid="{00000000-0005-0000-0000-0000BAD30000}"/>
    <cellStyle name="Normal 9 2 4 3 4 9" xfId="50942" xr:uid="{00000000-0005-0000-0000-0000BBD30000}"/>
    <cellStyle name="Normal 9 2 4 3 5" xfId="50943" xr:uid="{00000000-0005-0000-0000-0000BCD30000}"/>
    <cellStyle name="Normal 9 2 4 3 5 2" xfId="50944" xr:uid="{00000000-0005-0000-0000-0000BDD30000}"/>
    <cellStyle name="Normal 9 2 4 3 5 2 2" xfId="50945" xr:uid="{00000000-0005-0000-0000-0000BED30000}"/>
    <cellStyle name="Normal 9 2 4 3 5 2 3" xfId="50946" xr:uid="{00000000-0005-0000-0000-0000BFD30000}"/>
    <cellStyle name="Normal 9 2 4 3 5 2 4" xfId="50947" xr:uid="{00000000-0005-0000-0000-0000C0D30000}"/>
    <cellStyle name="Normal 9 2 4 3 5 2 5" xfId="50948" xr:uid="{00000000-0005-0000-0000-0000C1D30000}"/>
    <cellStyle name="Normal 9 2 4 3 5 2 6" xfId="50949" xr:uid="{00000000-0005-0000-0000-0000C2D30000}"/>
    <cellStyle name="Normal 9 2 4 3 5 2 7" xfId="50950" xr:uid="{00000000-0005-0000-0000-0000C3D30000}"/>
    <cellStyle name="Normal 9 2 4 3 5 3" xfId="50951" xr:uid="{00000000-0005-0000-0000-0000C4D30000}"/>
    <cellStyle name="Normal 9 2 4 3 5 4" xfId="50952" xr:uid="{00000000-0005-0000-0000-0000C5D30000}"/>
    <cellStyle name="Normal 9 2 4 3 5 5" xfId="50953" xr:uid="{00000000-0005-0000-0000-0000C6D30000}"/>
    <cellStyle name="Normal 9 2 4 3 5 6" xfId="50954" xr:uid="{00000000-0005-0000-0000-0000C7D30000}"/>
    <cellStyle name="Normal 9 2 4 3 5 7" xfId="50955" xr:uid="{00000000-0005-0000-0000-0000C8D30000}"/>
    <cellStyle name="Normal 9 2 4 3 5 8" xfId="50956" xr:uid="{00000000-0005-0000-0000-0000C9D30000}"/>
    <cellStyle name="Normal 9 2 4 3 6" xfId="50957" xr:uid="{00000000-0005-0000-0000-0000CAD30000}"/>
    <cellStyle name="Normal 9 2 4 3 6 2" xfId="50958" xr:uid="{00000000-0005-0000-0000-0000CBD30000}"/>
    <cellStyle name="Normal 9 2 4 3 6 3" xfId="50959" xr:uid="{00000000-0005-0000-0000-0000CCD30000}"/>
    <cellStyle name="Normal 9 2 4 3 6 4" xfId="50960" xr:uid="{00000000-0005-0000-0000-0000CDD30000}"/>
    <cellStyle name="Normal 9 2 4 3 6 5" xfId="50961" xr:uid="{00000000-0005-0000-0000-0000CED30000}"/>
    <cellStyle name="Normal 9 2 4 3 6 6" xfId="50962" xr:uid="{00000000-0005-0000-0000-0000CFD30000}"/>
    <cellStyle name="Normal 9 2 4 3 6 7" xfId="50963" xr:uid="{00000000-0005-0000-0000-0000D0D30000}"/>
    <cellStyle name="Normal 9 2 4 3 7" xfId="50964" xr:uid="{00000000-0005-0000-0000-0000D1D30000}"/>
    <cellStyle name="Normal 9 2 4 3 8" xfId="50965" xr:uid="{00000000-0005-0000-0000-0000D2D30000}"/>
    <cellStyle name="Normal 9 2 4 3 9" xfId="50966" xr:uid="{00000000-0005-0000-0000-0000D3D30000}"/>
    <cellStyle name="Normal 9 2 4 4" xfId="50967" xr:uid="{00000000-0005-0000-0000-0000D4D30000}"/>
    <cellStyle name="Normal 9 2 4 4 10" xfId="50968" xr:uid="{00000000-0005-0000-0000-0000D5D30000}"/>
    <cellStyle name="Normal 9 2 4 4 11" xfId="50969" xr:uid="{00000000-0005-0000-0000-0000D6D30000}"/>
    <cellStyle name="Normal 9 2 4 4 2" xfId="50970" xr:uid="{00000000-0005-0000-0000-0000D7D30000}"/>
    <cellStyle name="Normal 9 2 4 4 2 10" xfId="50971" xr:uid="{00000000-0005-0000-0000-0000D8D30000}"/>
    <cellStyle name="Normal 9 2 4 4 2 2" xfId="50972" xr:uid="{00000000-0005-0000-0000-0000D9D30000}"/>
    <cellStyle name="Normal 9 2 4 4 2 2 2" xfId="50973" xr:uid="{00000000-0005-0000-0000-0000DAD30000}"/>
    <cellStyle name="Normal 9 2 4 4 2 2 2 2" xfId="50974" xr:uid="{00000000-0005-0000-0000-0000DBD30000}"/>
    <cellStyle name="Normal 9 2 4 4 2 2 2 3" xfId="50975" xr:uid="{00000000-0005-0000-0000-0000DCD30000}"/>
    <cellStyle name="Normal 9 2 4 4 2 2 2 4" xfId="50976" xr:uid="{00000000-0005-0000-0000-0000DDD30000}"/>
    <cellStyle name="Normal 9 2 4 4 2 2 2 5" xfId="50977" xr:uid="{00000000-0005-0000-0000-0000DED30000}"/>
    <cellStyle name="Normal 9 2 4 4 2 2 2 6" xfId="50978" xr:uid="{00000000-0005-0000-0000-0000DFD30000}"/>
    <cellStyle name="Normal 9 2 4 4 2 2 2 7" xfId="50979" xr:uid="{00000000-0005-0000-0000-0000E0D30000}"/>
    <cellStyle name="Normal 9 2 4 4 2 2 3" xfId="50980" xr:uid="{00000000-0005-0000-0000-0000E1D30000}"/>
    <cellStyle name="Normal 9 2 4 4 2 2 4" xfId="50981" xr:uid="{00000000-0005-0000-0000-0000E2D30000}"/>
    <cellStyle name="Normal 9 2 4 4 2 2 5" xfId="50982" xr:uid="{00000000-0005-0000-0000-0000E3D30000}"/>
    <cellStyle name="Normal 9 2 4 4 2 2 6" xfId="50983" xr:uid="{00000000-0005-0000-0000-0000E4D30000}"/>
    <cellStyle name="Normal 9 2 4 4 2 2 7" xfId="50984" xr:uid="{00000000-0005-0000-0000-0000E5D30000}"/>
    <cellStyle name="Normal 9 2 4 4 2 2 8" xfId="50985" xr:uid="{00000000-0005-0000-0000-0000E6D30000}"/>
    <cellStyle name="Normal 9 2 4 4 2 3" xfId="50986" xr:uid="{00000000-0005-0000-0000-0000E7D30000}"/>
    <cellStyle name="Normal 9 2 4 4 2 3 2" xfId="50987" xr:uid="{00000000-0005-0000-0000-0000E8D30000}"/>
    <cellStyle name="Normal 9 2 4 4 2 3 2 2" xfId="50988" xr:uid="{00000000-0005-0000-0000-0000E9D30000}"/>
    <cellStyle name="Normal 9 2 4 4 2 3 2 3" xfId="50989" xr:uid="{00000000-0005-0000-0000-0000EAD30000}"/>
    <cellStyle name="Normal 9 2 4 4 2 3 2 4" xfId="50990" xr:uid="{00000000-0005-0000-0000-0000EBD30000}"/>
    <cellStyle name="Normal 9 2 4 4 2 3 2 5" xfId="50991" xr:uid="{00000000-0005-0000-0000-0000ECD30000}"/>
    <cellStyle name="Normal 9 2 4 4 2 3 2 6" xfId="50992" xr:uid="{00000000-0005-0000-0000-0000EDD30000}"/>
    <cellStyle name="Normal 9 2 4 4 2 3 2 7" xfId="50993" xr:uid="{00000000-0005-0000-0000-0000EED30000}"/>
    <cellStyle name="Normal 9 2 4 4 2 3 3" xfId="50994" xr:uid="{00000000-0005-0000-0000-0000EFD30000}"/>
    <cellStyle name="Normal 9 2 4 4 2 3 4" xfId="50995" xr:uid="{00000000-0005-0000-0000-0000F0D30000}"/>
    <cellStyle name="Normal 9 2 4 4 2 3 5" xfId="50996" xr:uid="{00000000-0005-0000-0000-0000F1D30000}"/>
    <cellStyle name="Normal 9 2 4 4 2 3 6" xfId="50997" xr:uid="{00000000-0005-0000-0000-0000F2D30000}"/>
    <cellStyle name="Normal 9 2 4 4 2 3 7" xfId="50998" xr:uid="{00000000-0005-0000-0000-0000F3D30000}"/>
    <cellStyle name="Normal 9 2 4 4 2 3 8" xfId="50999" xr:uid="{00000000-0005-0000-0000-0000F4D30000}"/>
    <cellStyle name="Normal 9 2 4 4 2 4" xfId="51000" xr:uid="{00000000-0005-0000-0000-0000F5D30000}"/>
    <cellStyle name="Normal 9 2 4 4 2 4 2" xfId="51001" xr:uid="{00000000-0005-0000-0000-0000F6D30000}"/>
    <cellStyle name="Normal 9 2 4 4 2 4 3" xfId="51002" xr:uid="{00000000-0005-0000-0000-0000F7D30000}"/>
    <cellStyle name="Normal 9 2 4 4 2 4 4" xfId="51003" xr:uid="{00000000-0005-0000-0000-0000F8D30000}"/>
    <cellStyle name="Normal 9 2 4 4 2 4 5" xfId="51004" xr:uid="{00000000-0005-0000-0000-0000F9D30000}"/>
    <cellStyle name="Normal 9 2 4 4 2 4 6" xfId="51005" xr:uid="{00000000-0005-0000-0000-0000FAD30000}"/>
    <cellStyle name="Normal 9 2 4 4 2 4 7" xfId="51006" xr:uid="{00000000-0005-0000-0000-0000FBD30000}"/>
    <cellStyle name="Normal 9 2 4 4 2 5" xfId="51007" xr:uid="{00000000-0005-0000-0000-0000FCD30000}"/>
    <cellStyle name="Normal 9 2 4 4 2 6" xfId="51008" xr:uid="{00000000-0005-0000-0000-0000FDD30000}"/>
    <cellStyle name="Normal 9 2 4 4 2 7" xfId="51009" xr:uid="{00000000-0005-0000-0000-0000FED30000}"/>
    <cellStyle name="Normal 9 2 4 4 2 8" xfId="51010" xr:uid="{00000000-0005-0000-0000-0000FFD30000}"/>
    <cellStyle name="Normal 9 2 4 4 2 9" xfId="51011" xr:uid="{00000000-0005-0000-0000-000000D40000}"/>
    <cellStyle name="Normal 9 2 4 4 3" xfId="51012" xr:uid="{00000000-0005-0000-0000-000001D40000}"/>
    <cellStyle name="Normal 9 2 4 4 3 2" xfId="51013" xr:uid="{00000000-0005-0000-0000-000002D40000}"/>
    <cellStyle name="Normal 9 2 4 4 3 2 2" xfId="51014" xr:uid="{00000000-0005-0000-0000-000003D40000}"/>
    <cellStyle name="Normal 9 2 4 4 3 2 2 2" xfId="51015" xr:uid="{00000000-0005-0000-0000-000004D40000}"/>
    <cellStyle name="Normal 9 2 4 4 3 2 2 3" xfId="51016" xr:uid="{00000000-0005-0000-0000-000005D40000}"/>
    <cellStyle name="Normal 9 2 4 4 3 2 2 4" xfId="51017" xr:uid="{00000000-0005-0000-0000-000006D40000}"/>
    <cellStyle name="Normal 9 2 4 4 3 2 2 5" xfId="51018" xr:uid="{00000000-0005-0000-0000-000007D40000}"/>
    <cellStyle name="Normal 9 2 4 4 3 2 2 6" xfId="51019" xr:uid="{00000000-0005-0000-0000-000008D40000}"/>
    <cellStyle name="Normal 9 2 4 4 3 2 2 7" xfId="51020" xr:uid="{00000000-0005-0000-0000-000009D40000}"/>
    <cellStyle name="Normal 9 2 4 4 3 2 3" xfId="51021" xr:uid="{00000000-0005-0000-0000-00000AD40000}"/>
    <cellStyle name="Normal 9 2 4 4 3 2 4" xfId="51022" xr:uid="{00000000-0005-0000-0000-00000BD40000}"/>
    <cellStyle name="Normal 9 2 4 4 3 2 5" xfId="51023" xr:uid="{00000000-0005-0000-0000-00000CD40000}"/>
    <cellStyle name="Normal 9 2 4 4 3 2 6" xfId="51024" xr:uid="{00000000-0005-0000-0000-00000DD40000}"/>
    <cellStyle name="Normal 9 2 4 4 3 2 7" xfId="51025" xr:uid="{00000000-0005-0000-0000-00000ED40000}"/>
    <cellStyle name="Normal 9 2 4 4 3 2 8" xfId="51026" xr:uid="{00000000-0005-0000-0000-00000FD40000}"/>
    <cellStyle name="Normal 9 2 4 4 3 3" xfId="51027" xr:uid="{00000000-0005-0000-0000-000010D40000}"/>
    <cellStyle name="Normal 9 2 4 4 3 3 2" xfId="51028" xr:uid="{00000000-0005-0000-0000-000011D40000}"/>
    <cellStyle name="Normal 9 2 4 4 3 3 3" xfId="51029" xr:uid="{00000000-0005-0000-0000-000012D40000}"/>
    <cellStyle name="Normal 9 2 4 4 3 3 4" xfId="51030" xr:uid="{00000000-0005-0000-0000-000013D40000}"/>
    <cellStyle name="Normal 9 2 4 4 3 3 5" xfId="51031" xr:uid="{00000000-0005-0000-0000-000014D40000}"/>
    <cellStyle name="Normal 9 2 4 4 3 3 6" xfId="51032" xr:uid="{00000000-0005-0000-0000-000015D40000}"/>
    <cellStyle name="Normal 9 2 4 4 3 3 7" xfId="51033" xr:uid="{00000000-0005-0000-0000-000016D40000}"/>
    <cellStyle name="Normal 9 2 4 4 3 4" xfId="51034" xr:uid="{00000000-0005-0000-0000-000017D40000}"/>
    <cellStyle name="Normal 9 2 4 4 3 5" xfId="51035" xr:uid="{00000000-0005-0000-0000-000018D40000}"/>
    <cellStyle name="Normal 9 2 4 4 3 6" xfId="51036" xr:uid="{00000000-0005-0000-0000-000019D40000}"/>
    <cellStyle name="Normal 9 2 4 4 3 7" xfId="51037" xr:uid="{00000000-0005-0000-0000-00001AD40000}"/>
    <cellStyle name="Normal 9 2 4 4 3 8" xfId="51038" xr:uid="{00000000-0005-0000-0000-00001BD40000}"/>
    <cellStyle name="Normal 9 2 4 4 3 9" xfId="51039" xr:uid="{00000000-0005-0000-0000-00001CD40000}"/>
    <cellStyle name="Normal 9 2 4 4 4" xfId="51040" xr:uid="{00000000-0005-0000-0000-00001DD40000}"/>
    <cellStyle name="Normal 9 2 4 4 4 2" xfId="51041" xr:uid="{00000000-0005-0000-0000-00001ED40000}"/>
    <cellStyle name="Normal 9 2 4 4 4 2 2" xfId="51042" xr:uid="{00000000-0005-0000-0000-00001FD40000}"/>
    <cellStyle name="Normal 9 2 4 4 4 2 3" xfId="51043" xr:uid="{00000000-0005-0000-0000-000020D40000}"/>
    <cellStyle name="Normal 9 2 4 4 4 2 4" xfId="51044" xr:uid="{00000000-0005-0000-0000-000021D40000}"/>
    <cellStyle name="Normal 9 2 4 4 4 2 5" xfId="51045" xr:uid="{00000000-0005-0000-0000-000022D40000}"/>
    <cellStyle name="Normal 9 2 4 4 4 2 6" xfId="51046" xr:uid="{00000000-0005-0000-0000-000023D40000}"/>
    <cellStyle name="Normal 9 2 4 4 4 2 7" xfId="51047" xr:uid="{00000000-0005-0000-0000-000024D40000}"/>
    <cellStyle name="Normal 9 2 4 4 4 3" xfId="51048" xr:uid="{00000000-0005-0000-0000-000025D40000}"/>
    <cellStyle name="Normal 9 2 4 4 4 4" xfId="51049" xr:uid="{00000000-0005-0000-0000-000026D40000}"/>
    <cellStyle name="Normal 9 2 4 4 4 5" xfId="51050" xr:uid="{00000000-0005-0000-0000-000027D40000}"/>
    <cellStyle name="Normal 9 2 4 4 4 6" xfId="51051" xr:uid="{00000000-0005-0000-0000-000028D40000}"/>
    <cellStyle name="Normal 9 2 4 4 4 7" xfId="51052" xr:uid="{00000000-0005-0000-0000-000029D40000}"/>
    <cellStyle name="Normal 9 2 4 4 4 8" xfId="51053" xr:uid="{00000000-0005-0000-0000-00002AD40000}"/>
    <cellStyle name="Normal 9 2 4 4 5" xfId="51054" xr:uid="{00000000-0005-0000-0000-00002BD40000}"/>
    <cellStyle name="Normal 9 2 4 4 5 2" xfId="51055" xr:uid="{00000000-0005-0000-0000-00002CD40000}"/>
    <cellStyle name="Normal 9 2 4 4 5 3" xfId="51056" xr:uid="{00000000-0005-0000-0000-00002DD40000}"/>
    <cellStyle name="Normal 9 2 4 4 5 4" xfId="51057" xr:uid="{00000000-0005-0000-0000-00002ED40000}"/>
    <cellStyle name="Normal 9 2 4 4 5 5" xfId="51058" xr:uid="{00000000-0005-0000-0000-00002FD40000}"/>
    <cellStyle name="Normal 9 2 4 4 5 6" xfId="51059" xr:uid="{00000000-0005-0000-0000-000030D40000}"/>
    <cellStyle name="Normal 9 2 4 4 5 7" xfId="51060" xr:uid="{00000000-0005-0000-0000-000031D40000}"/>
    <cellStyle name="Normal 9 2 4 4 6" xfId="51061" xr:uid="{00000000-0005-0000-0000-000032D40000}"/>
    <cellStyle name="Normal 9 2 4 4 7" xfId="51062" xr:uid="{00000000-0005-0000-0000-000033D40000}"/>
    <cellStyle name="Normal 9 2 4 4 8" xfId="51063" xr:uid="{00000000-0005-0000-0000-000034D40000}"/>
    <cellStyle name="Normal 9 2 4 4 9" xfId="51064" xr:uid="{00000000-0005-0000-0000-000035D40000}"/>
    <cellStyle name="Normal 9 2 4 5" xfId="51065" xr:uid="{00000000-0005-0000-0000-000036D40000}"/>
    <cellStyle name="Normal 9 2 4 5 10" xfId="51066" xr:uid="{00000000-0005-0000-0000-000037D40000}"/>
    <cellStyle name="Normal 9 2 4 5 11" xfId="51067" xr:uid="{00000000-0005-0000-0000-000038D40000}"/>
    <cellStyle name="Normal 9 2 4 5 2" xfId="51068" xr:uid="{00000000-0005-0000-0000-000039D40000}"/>
    <cellStyle name="Normal 9 2 4 5 2 10" xfId="51069" xr:uid="{00000000-0005-0000-0000-00003AD40000}"/>
    <cellStyle name="Normal 9 2 4 5 2 2" xfId="51070" xr:uid="{00000000-0005-0000-0000-00003BD40000}"/>
    <cellStyle name="Normal 9 2 4 5 2 2 2" xfId="51071" xr:uid="{00000000-0005-0000-0000-00003CD40000}"/>
    <cellStyle name="Normal 9 2 4 5 2 2 2 2" xfId="51072" xr:uid="{00000000-0005-0000-0000-00003DD40000}"/>
    <cellStyle name="Normal 9 2 4 5 2 2 2 3" xfId="51073" xr:uid="{00000000-0005-0000-0000-00003ED40000}"/>
    <cellStyle name="Normal 9 2 4 5 2 2 2 4" xfId="51074" xr:uid="{00000000-0005-0000-0000-00003FD40000}"/>
    <cellStyle name="Normal 9 2 4 5 2 2 2 5" xfId="51075" xr:uid="{00000000-0005-0000-0000-000040D40000}"/>
    <cellStyle name="Normal 9 2 4 5 2 2 2 6" xfId="51076" xr:uid="{00000000-0005-0000-0000-000041D40000}"/>
    <cellStyle name="Normal 9 2 4 5 2 2 2 7" xfId="51077" xr:uid="{00000000-0005-0000-0000-000042D40000}"/>
    <cellStyle name="Normal 9 2 4 5 2 2 3" xfId="51078" xr:uid="{00000000-0005-0000-0000-000043D40000}"/>
    <cellStyle name="Normal 9 2 4 5 2 2 4" xfId="51079" xr:uid="{00000000-0005-0000-0000-000044D40000}"/>
    <cellStyle name="Normal 9 2 4 5 2 2 5" xfId="51080" xr:uid="{00000000-0005-0000-0000-000045D40000}"/>
    <cellStyle name="Normal 9 2 4 5 2 2 6" xfId="51081" xr:uid="{00000000-0005-0000-0000-000046D40000}"/>
    <cellStyle name="Normal 9 2 4 5 2 2 7" xfId="51082" xr:uid="{00000000-0005-0000-0000-000047D40000}"/>
    <cellStyle name="Normal 9 2 4 5 2 2 8" xfId="51083" xr:uid="{00000000-0005-0000-0000-000048D40000}"/>
    <cellStyle name="Normal 9 2 4 5 2 3" xfId="51084" xr:uid="{00000000-0005-0000-0000-000049D40000}"/>
    <cellStyle name="Normal 9 2 4 5 2 3 2" xfId="51085" xr:uid="{00000000-0005-0000-0000-00004AD40000}"/>
    <cellStyle name="Normal 9 2 4 5 2 3 2 2" xfId="51086" xr:uid="{00000000-0005-0000-0000-00004BD40000}"/>
    <cellStyle name="Normal 9 2 4 5 2 3 2 3" xfId="51087" xr:uid="{00000000-0005-0000-0000-00004CD40000}"/>
    <cellStyle name="Normal 9 2 4 5 2 3 2 4" xfId="51088" xr:uid="{00000000-0005-0000-0000-00004DD40000}"/>
    <cellStyle name="Normal 9 2 4 5 2 3 2 5" xfId="51089" xr:uid="{00000000-0005-0000-0000-00004ED40000}"/>
    <cellStyle name="Normal 9 2 4 5 2 3 2 6" xfId="51090" xr:uid="{00000000-0005-0000-0000-00004FD40000}"/>
    <cellStyle name="Normal 9 2 4 5 2 3 2 7" xfId="51091" xr:uid="{00000000-0005-0000-0000-000050D40000}"/>
    <cellStyle name="Normal 9 2 4 5 2 3 3" xfId="51092" xr:uid="{00000000-0005-0000-0000-000051D40000}"/>
    <cellStyle name="Normal 9 2 4 5 2 3 4" xfId="51093" xr:uid="{00000000-0005-0000-0000-000052D40000}"/>
    <cellStyle name="Normal 9 2 4 5 2 3 5" xfId="51094" xr:uid="{00000000-0005-0000-0000-000053D40000}"/>
    <cellStyle name="Normal 9 2 4 5 2 3 6" xfId="51095" xr:uid="{00000000-0005-0000-0000-000054D40000}"/>
    <cellStyle name="Normal 9 2 4 5 2 3 7" xfId="51096" xr:uid="{00000000-0005-0000-0000-000055D40000}"/>
    <cellStyle name="Normal 9 2 4 5 2 3 8" xfId="51097" xr:uid="{00000000-0005-0000-0000-000056D40000}"/>
    <cellStyle name="Normal 9 2 4 5 2 4" xfId="51098" xr:uid="{00000000-0005-0000-0000-000057D40000}"/>
    <cellStyle name="Normal 9 2 4 5 2 4 2" xfId="51099" xr:uid="{00000000-0005-0000-0000-000058D40000}"/>
    <cellStyle name="Normal 9 2 4 5 2 4 3" xfId="51100" xr:uid="{00000000-0005-0000-0000-000059D40000}"/>
    <cellStyle name="Normal 9 2 4 5 2 4 4" xfId="51101" xr:uid="{00000000-0005-0000-0000-00005AD40000}"/>
    <cellStyle name="Normal 9 2 4 5 2 4 5" xfId="51102" xr:uid="{00000000-0005-0000-0000-00005BD40000}"/>
    <cellStyle name="Normal 9 2 4 5 2 4 6" xfId="51103" xr:uid="{00000000-0005-0000-0000-00005CD40000}"/>
    <cellStyle name="Normal 9 2 4 5 2 4 7" xfId="51104" xr:uid="{00000000-0005-0000-0000-00005DD40000}"/>
    <cellStyle name="Normal 9 2 4 5 2 5" xfId="51105" xr:uid="{00000000-0005-0000-0000-00005ED40000}"/>
    <cellStyle name="Normal 9 2 4 5 2 6" xfId="51106" xr:uid="{00000000-0005-0000-0000-00005FD40000}"/>
    <cellStyle name="Normal 9 2 4 5 2 7" xfId="51107" xr:uid="{00000000-0005-0000-0000-000060D40000}"/>
    <cellStyle name="Normal 9 2 4 5 2 8" xfId="51108" xr:uid="{00000000-0005-0000-0000-000061D40000}"/>
    <cellStyle name="Normal 9 2 4 5 2 9" xfId="51109" xr:uid="{00000000-0005-0000-0000-000062D40000}"/>
    <cellStyle name="Normal 9 2 4 5 3" xfId="51110" xr:uid="{00000000-0005-0000-0000-000063D40000}"/>
    <cellStyle name="Normal 9 2 4 5 3 2" xfId="51111" xr:uid="{00000000-0005-0000-0000-000064D40000}"/>
    <cellStyle name="Normal 9 2 4 5 3 2 2" xfId="51112" xr:uid="{00000000-0005-0000-0000-000065D40000}"/>
    <cellStyle name="Normal 9 2 4 5 3 2 2 2" xfId="51113" xr:uid="{00000000-0005-0000-0000-000066D40000}"/>
    <cellStyle name="Normal 9 2 4 5 3 2 2 3" xfId="51114" xr:uid="{00000000-0005-0000-0000-000067D40000}"/>
    <cellStyle name="Normal 9 2 4 5 3 2 2 4" xfId="51115" xr:uid="{00000000-0005-0000-0000-000068D40000}"/>
    <cellStyle name="Normal 9 2 4 5 3 2 2 5" xfId="51116" xr:uid="{00000000-0005-0000-0000-000069D40000}"/>
    <cellStyle name="Normal 9 2 4 5 3 2 2 6" xfId="51117" xr:uid="{00000000-0005-0000-0000-00006AD40000}"/>
    <cellStyle name="Normal 9 2 4 5 3 2 2 7" xfId="51118" xr:uid="{00000000-0005-0000-0000-00006BD40000}"/>
    <cellStyle name="Normal 9 2 4 5 3 2 3" xfId="51119" xr:uid="{00000000-0005-0000-0000-00006CD40000}"/>
    <cellStyle name="Normal 9 2 4 5 3 2 4" xfId="51120" xr:uid="{00000000-0005-0000-0000-00006DD40000}"/>
    <cellStyle name="Normal 9 2 4 5 3 2 5" xfId="51121" xr:uid="{00000000-0005-0000-0000-00006ED40000}"/>
    <cellStyle name="Normal 9 2 4 5 3 2 6" xfId="51122" xr:uid="{00000000-0005-0000-0000-00006FD40000}"/>
    <cellStyle name="Normal 9 2 4 5 3 2 7" xfId="51123" xr:uid="{00000000-0005-0000-0000-000070D40000}"/>
    <cellStyle name="Normal 9 2 4 5 3 2 8" xfId="51124" xr:uid="{00000000-0005-0000-0000-000071D40000}"/>
    <cellStyle name="Normal 9 2 4 5 3 3" xfId="51125" xr:uid="{00000000-0005-0000-0000-000072D40000}"/>
    <cellStyle name="Normal 9 2 4 5 3 3 2" xfId="51126" xr:uid="{00000000-0005-0000-0000-000073D40000}"/>
    <cellStyle name="Normal 9 2 4 5 3 3 3" xfId="51127" xr:uid="{00000000-0005-0000-0000-000074D40000}"/>
    <cellStyle name="Normal 9 2 4 5 3 3 4" xfId="51128" xr:uid="{00000000-0005-0000-0000-000075D40000}"/>
    <cellStyle name="Normal 9 2 4 5 3 3 5" xfId="51129" xr:uid="{00000000-0005-0000-0000-000076D40000}"/>
    <cellStyle name="Normal 9 2 4 5 3 3 6" xfId="51130" xr:uid="{00000000-0005-0000-0000-000077D40000}"/>
    <cellStyle name="Normal 9 2 4 5 3 3 7" xfId="51131" xr:uid="{00000000-0005-0000-0000-000078D40000}"/>
    <cellStyle name="Normal 9 2 4 5 3 4" xfId="51132" xr:uid="{00000000-0005-0000-0000-000079D40000}"/>
    <cellStyle name="Normal 9 2 4 5 3 5" xfId="51133" xr:uid="{00000000-0005-0000-0000-00007AD40000}"/>
    <cellStyle name="Normal 9 2 4 5 3 6" xfId="51134" xr:uid="{00000000-0005-0000-0000-00007BD40000}"/>
    <cellStyle name="Normal 9 2 4 5 3 7" xfId="51135" xr:uid="{00000000-0005-0000-0000-00007CD40000}"/>
    <cellStyle name="Normal 9 2 4 5 3 8" xfId="51136" xr:uid="{00000000-0005-0000-0000-00007DD40000}"/>
    <cellStyle name="Normal 9 2 4 5 3 9" xfId="51137" xr:uid="{00000000-0005-0000-0000-00007ED40000}"/>
    <cellStyle name="Normal 9 2 4 5 4" xfId="51138" xr:uid="{00000000-0005-0000-0000-00007FD40000}"/>
    <cellStyle name="Normal 9 2 4 5 4 2" xfId="51139" xr:uid="{00000000-0005-0000-0000-000080D40000}"/>
    <cellStyle name="Normal 9 2 4 5 4 2 2" xfId="51140" xr:uid="{00000000-0005-0000-0000-000081D40000}"/>
    <cellStyle name="Normal 9 2 4 5 4 2 3" xfId="51141" xr:uid="{00000000-0005-0000-0000-000082D40000}"/>
    <cellStyle name="Normal 9 2 4 5 4 2 4" xfId="51142" xr:uid="{00000000-0005-0000-0000-000083D40000}"/>
    <cellStyle name="Normal 9 2 4 5 4 2 5" xfId="51143" xr:uid="{00000000-0005-0000-0000-000084D40000}"/>
    <cellStyle name="Normal 9 2 4 5 4 2 6" xfId="51144" xr:uid="{00000000-0005-0000-0000-000085D40000}"/>
    <cellStyle name="Normal 9 2 4 5 4 2 7" xfId="51145" xr:uid="{00000000-0005-0000-0000-000086D40000}"/>
    <cellStyle name="Normal 9 2 4 5 4 3" xfId="51146" xr:uid="{00000000-0005-0000-0000-000087D40000}"/>
    <cellStyle name="Normal 9 2 4 5 4 4" xfId="51147" xr:uid="{00000000-0005-0000-0000-000088D40000}"/>
    <cellStyle name="Normal 9 2 4 5 4 5" xfId="51148" xr:uid="{00000000-0005-0000-0000-000089D40000}"/>
    <cellStyle name="Normal 9 2 4 5 4 6" xfId="51149" xr:uid="{00000000-0005-0000-0000-00008AD40000}"/>
    <cellStyle name="Normal 9 2 4 5 4 7" xfId="51150" xr:uid="{00000000-0005-0000-0000-00008BD40000}"/>
    <cellStyle name="Normal 9 2 4 5 4 8" xfId="51151" xr:uid="{00000000-0005-0000-0000-00008CD40000}"/>
    <cellStyle name="Normal 9 2 4 5 5" xfId="51152" xr:uid="{00000000-0005-0000-0000-00008DD40000}"/>
    <cellStyle name="Normal 9 2 4 5 5 2" xfId="51153" xr:uid="{00000000-0005-0000-0000-00008ED40000}"/>
    <cellStyle name="Normal 9 2 4 5 5 3" xfId="51154" xr:uid="{00000000-0005-0000-0000-00008FD40000}"/>
    <cellStyle name="Normal 9 2 4 5 5 4" xfId="51155" xr:uid="{00000000-0005-0000-0000-000090D40000}"/>
    <cellStyle name="Normal 9 2 4 5 5 5" xfId="51156" xr:uid="{00000000-0005-0000-0000-000091D40000}"/>
    <cellStyle name="Normal 9 2 4 5 5 6" xfId="51157" xr:uid="{00000000-0005-0000-0000-000092D40000}"/>
    <cellStyle name="Normal 9 2 4 5 5 7" xfId="51158" xr:uid="{00000000-0005-0000-0000-000093D40000}"/>
    <cellStyle name="Normal 9 2 4 5 6" xfId="51159" xr:uid="{00000000-0005-0000-0000-000094D40000}"/>
    <cellStyle name="Normal 9 2 4 5 7" xfId="51160" xr:uid="{00000000-0005-0000-0000-000095D40000}"/>
    <cellStyle name="Normal 9 2 4 5 8" xfId="51161" xr:uid="{00000000-0005-0000-0000-000096D40000}"/>
    <cellStyle name="Normal 9 2 4 5 9" xfId="51162" xr:uid="{00000000-0005-0000-0000-000097D40000}"/>
    <cellStyle name="Normal 9 2 4 6" xfId="51163" xr:uid="{00000000-0005-0000-0000-000098D40000}"/>
    <cellStyle name="Normal 9 2 4 6 10" xfId="51164" xr:uid="{00000000-0005-0000-0000-000099D40000}"/>
    <cellStyle name="Normal 9 2 4 6 2" xfId="51165" xr:uid="{00000000-0005-0000-0000-00009AD40000}"/>
    <cellStyle name="Normal 9 2 4 6 2 2" xfId="51166" xr:uid="{00000000-0005-0000-0000-00009BD40000}"/>
    <cellStyle name="Normal 9 2 4 6 2 2 2" xfId="51167" xr:uid="{00000000-0005-0000-0000-00009CD40000}"/>
    <cellStyle name="Normal 9 2 4 6 2 2 2 2" xfId="51168" xr:uid="{00000000-0005-0000-0000-00009DD40000}"/>
    <cellStyle name="Normal 9 2 4 6 2 2 2 3" xfId="51169" xr:uid="{00000000-0005-0000-0000-00009ED40000}"/>
    <cellStyle name="Normal 9 2 4 6 2 2 2 4" xfId="51170" xr:uid="{00000000-0005-0000-0000-00009FD40000}"/>
    <cellStyle name="Normal 9 2 4 6 2 2 2 5" xfId="51171" xr:uid="{00000000-0005-0000-0000-0000A0D40000}"/>
    <cellStyle name="Normal 9 2 4 6 2 2 2 6" xfId="51172" xr:uid="{00000000-0005-0000-0000-0000A1D40000}"/>
    <cellStyle name="Normal 9 2 4 6 2 2 2 7" xfId="51173" xr:uid="{00000000-0005-0000-0000-0000A2D40000}"/>
    <cellStyle name="Normal 9 2 4 6 2 2 3" xfId="51174" xr:uid="{00000000-0005-0000-0000-0000A3D40000}"/>
    <cellStyle name="Normal 9 2 4 6 2 2 4" xfId="51175" xr:uid="{00000000-0005-0000-0000-0000A4D40000}"/>
    <cellStyle name="Normal 9 2 4 6 2 2 5" xfId="51176" xr:uid="{00000000-0005-0000-0000-0000A5D40000}"/>
    <cellStyle name="Normal 9 2 4 6 2 2 6" xfId="51177" xr:uid="{00000000-0005-0000-0000-0000A6D40000}"/>
    <cellStyle name="Normal 9 2 4 6 2 2 7" xfId="51178" xr:uid="{00000000-0005-0000-0000-0000A7D40000}"/>
    <cellStyle name="Normal 9 2 4 6 2 2 8" xfId="51179" xr:uid="{00000000-0005-0000-0000-0000A8D40000}"/>
    <cellStyle name="Normal 9 2 4 6 2 3" xfId="51180" xr:uid="{00000000-0005-0000-0000-0000A9D40000}"/>
    <cellStyle name="Normal 9 2 4 6 2 3 2" xfId="51181" xr:uid="{00000000-0005-0000-0000-0000AAD40000}"/>
    <cellStyle name="Normal 9 2 4 6 2 3 3" xfId="51182" xr:uid="{00000000-0005-0000-0000-0000ABD40000}"/>
    <cellStyle name="Normal 9 2 4 6 2 3 4" xfId="51183" xr:uid="{00000000-0005-0000-0000-0000ACD40000}"/>
    <cellStyle name="Normal 9 2 4 6 2 3 5" xfId="51184" xr:uid="{00000000-0005-0000-0000-0000ADD40000}"/>
    <cellStyle name="Normal 9 2 4 6 2 3 6" xfId="51185" xr:uid="{00000000-0005-0000-0000-0000AED40000}"/>
    <cellStyle name="Normal 9 2 4 6 2 3 7" xfId="51186" xr:uid="{00000000-0005-0000-0000-0000AFD40000}"/>
    <cellStyle name="Normal 9 2 4 6 2 4" xfId="51187" xr:uid="{00000000-0005-0000-0000-0000B0D40000}"/>
    <cellStyle name="Normal 9 2 4 6 2 5" xfId="51188" xr:uid="{00000000-0005-0000-0000-0000B1D40000}"/>
    <cellStyle name="Normal 9 2 4 6 2 6" xfId="51189" xr:uid="{00000000-0005-0000-0000-0000B2D40000}"/>
    <cellStyle name="Normal 9 2 4 6 2 7" xfId="51190" xr:uid="{00000000-0005-0000-0000-0000B3D40000}"/>
    <cellStyle name="Normal 9 2 4 6 2 8" xfId="51191" xr:uid="{00000000-0005-0000-0000-0000B4D40000}"/>
    <cellStyle name="Normal 9 2 4 6 2 9" xfId="51192" xr:uid="{00000000-0005-0000-0000-0000B5D40000}"/>
    <cellStyle name="Normal 9 2 4 6 3" xfId="51193" xr:uid="{00000000-0005-0000-0000-0000B6D40000}"/>
    <cellStyle name="Normal 9 2 4 6 3 2" xfId="51194" xr:uid="{00000000-0005-0000-0000-0000B7D40000}"/>
    <cellStyle name="Normal 9 2 4 6 3 2 2" xfId="51195" xr:uid="{00000000-0005-0000-0000-0000B8D40000}"/>
    <cellStyle name="Normal 9 2 4 6 3 2 3" xfId="51196" xr:uid="{00000000-0005-0000-0000-0000B9D40000}"/>
    <cellStyle name="Normal 9 2 4 6 3 2 4" xfId="51197" xr:uid="{00000000-0005-0000-0000-0000BAD40000}"/>
    <cellStyle name="Normal 9 2 4 6 3 2 5" xfId="51198" xr:uid="{00000000-0005-0000-0000-0000BBD40000}"/>
    <cellStyle name="Normal 9 2 4 6 3 2 6" xfId="51199" xr:uid="{00000000-0005-0000-0000-0000BCD40000}"/>
    <cellStyle name="Normal 9 2 4 6 3 2 7" xfId="51200" xr:uid="{00000000-0005-0000-0000-0000BDD40000}"/>
    <cellStyle name="Normal 9 2 4 6 3 3" xfId="51201" xr:uid="{00000000-0005-0000-0000-0000BED40000}"/>
    <cellStyle name="Normal 9 2 4 6 3 4" xfId="51202" xr:uid="{00000000-0005-0000-0000-0000BFD40000}"/>
    <cellStyle name="Normal 9 2 4 6 3 5" xfId="51203" xr:uid="{00000000-0005-0000-0000-0000C0D40000}"/>
    <cellStyle name="Normal 9 2 4 6 3 6" xfId="51204" xr:uid="{00000000-0005-0000-0000-0000C1D40000}"/>
    <cellStyle name="Normal 9 2 4 6 3 7" xfId="51205" xr:uid="{00000000-0005-0000-0000-0000C2D40000}"/>
    <cellStyle name="Normal 9 2 4 6 3 8" xfId="51206" xr:uid="{00000000-0005-0000-0000-0000C3D40000}"/>
    <cellStyle name="Normal 9 2 4 6 4" xfId="51207" xr:uid="{00000000-0005-0000-0000-0000C4D40000}"/>
    <cellStyle name="Normal 9 2 4 6 4 2" xfId="51208" xr:uid="{00000000-0005-0000-0000-0000C5D40000}"/>
    <cellStyle name="Normal 9 2 4 6 4 3" xfId="51209" xr:uid="{00000000-0005-0000-0000-0000C6D40000}"/>
    <cellStyle name="Normal 9 2 4 6 4 4" xfId="51210" xr:uid="{00000000-0005-0000-0000-0000C7D40000}"/>
    <cellStyle name="Normal 9 2 4 6 4 5" xfId="51211" xr:uid="{00000000-0005-0000-0000-0000C8D40000}"/>
    <cellStyle name="Normal 9 2 4 6 4 6" xfId="51212" xr:uid="{00000000-0005-0000-0000-0000C9D40000}"/>
    <cellStyle name="Normal 9 2 4 6 4 7" xfId="51213" xr:uid="{00000000-0005-0000-0000-0000CAD40000}"/>
    <cellStyle name="Normal 9 2 4 6 5" xfId="51214" xr:uid="{00000000-0005-0000-0000-0000CBD40000}"/>
    <cellStyle name="Normal 9 2 4 6 6" xfId="51215" xr:uid="{00000000-0005-0000-0000-0000CCD40000}"/>
    <cellStyle name="Normal 9 2 4 6 7" xfId="51216" xr:uid="{00000000-0005-0000-0000-0000CDD40000}"/>
    <cellStyle name="Normal 9 2 4 6 8" xfId="51217" xr:uid="{00000000-0005-0000-0000-0000CED40000}"/>
    <cellStyle name="Normal 9 2 4 6 9" xfId="51218" xr:uid="{00000000-0005-0000-0000-0000CFD40000}"/>
    <cellStyle name="Normal 9 2 4 7" xfId="51219" xr:uid="{00000000-0005-0000-0000-0000D0D40000}"/>
    <cellStyle name="Normal 9 2 4 7 2" xfId="51220" xr:uid="{00000000-0005-0000-0000-0000D1D40000}"/>
    <cellStyle name="Normal 9 2 4 7 2 2" xfId="51221" xr:uid="{00000000-0005-0000-0000-0000D2D40000}"/>
    <cellStyle name="Normal 9 2 4 7 2 2 2" xfId="51222" xr:uid="{00000000-0005-0000-0000-0000D3D40000}"/>
    <cellStyle name="Normal 9 2 4 7 2 2 3" xfId="51223" xr:uid="{00000000-0005-0000-0000-0000D4D40000}"/>
    <cellStyle name="Normal 9 2 4 7 2 2 4" xfId="51224" xr:uid="{00000000-0005-0000-0000-0000D5D40000}"/>
    <cellStyle name="Normal 9 2 4 7 2 2 5" xfId="51225" xr:uid="{00000000-0005-0000-0000-0000D6D40000}"/>
    <cellStyle name="Normal 9 2 4 7 2 2 6" xfId="51226" xr:uid="{00000000-0005-0000-0000-0000D7D40000}"/>
    <cellStyle name="Normal 9 2 4 7 2 2 7" xfId="51227" xr:uid="{00000000-0005-0000-0000-0000D8D40000}"/>
    <cellStyle name="Normal 9 2 4 7 2 3" xfId="51228" xr:uid="{00000000-0005-0000-0000-0000D9D40000}"/>
    <cellStyle name="Normal 9 2 4 7 2 4" xfId="51229" xr:uid="{00000000-0005-0000-0000-0000DAD40000}"/>
    <cellStyle name="Normal 9 2 4 7 2 5" xfId="51230" xr:uid="{00000000-0005-0000-0000-0000DBD40000}"/>
    <cellStyle name="Normal 9 2 4 7 2 6" xfId="51231" xr:uid="{00000000-0005-0000-0000-0000DCD40000}"/>
    <cellStyle name="Normal 9 2 4 7 2 7" xfId="51232" xr:uid="{00000000-0005-0000-0000-0000DDD40000}"/>
    <cellStyle name="Normal 9 2 4 7 2 8" xfId="51233" xr:uid="{00000000-0005-0000-0000-0000DED40000}"/>
    <cellStyle name="Normal 9 2 4 7 3" xfId="51234" xr:uid="{00000000-0005-0000-0000-0000DFD40000}"/>
    <cellStyle name="Normal 9 2 4 7 3 2" xfId="51235" xr:uid="{00000000-0005-0000-0000-0000E0D40000}"/>
    <cellStyle name="Normal 9 2 4 7 3 3" xfId="51236" xr:uid="{00000000-0005-0000-0000-0000E1D40000}"/>
    <cellStyle name="Normal 9 2 4 7 3 4" xfId="51237" xr:uid="{00000000-0005-0000-0000-0000E2D40000}"/>
    <cellStyle name="Normal 9 2 4 7 3 5" xfId="51238" xr:uid="{00000000-0005-0000-0000-0000E3D40000}"/>
    <cellStyle name="Normal 9 2 4 7 3 6" xfId="51239" xr:uid="{00000000-0005-0000-0000-0000E4D40000}"/>
    <cellStyle name="Normal 9 2 4 7 3 7" xfId="51240" xr:uid="{00000000-0005-0000-0000-0000E5D40000}"/>
    <cellStyle name="Normal 9 2 4 7 4" xfId="51241" xr:uid="{00000000-0005-0000-0000-0000E6D40000}"/>
    <cellStyle name="Normal 9 2 4 7 5" xfId="51242" xr:uid="{00000000-0005-0000-0000-0000E7D40000}"/>
    <cellStyle name="Normal 9 2 4 7 6" xfId="51243" xr:uid="{00000000-0005-0000-0000-0000E8D40000}"/>
    <cellStyle name="Normal 9 2 4 7 7" xfId="51244" xr:uid="{00000000-0005-0000-0000-0000E9D40000}"/>
    <cellStyle name="Normal 9 2 4 7 8" xfId="51245" xr:uid="{00000000-0005-0000-0000-0000EAD40000}"/>
    <cellStyle name="Normal 9 2 4 7 9" xfId="51246" xr:uid="{00000000-0005-0000-0000-0000EBD40000}"/>
    <cellStyle name="Normal 9 2 4 8" xfId="51247" xr:uid="{00000000-0005-0000-0000-0000ECD40000}"/>
    <cellStyle name="Normal 9 2 4 8 2" xfId="51248" xr:uid="{00000000-0005-0000-0000-0000EDD40000}"/>
    <cellStyle name="Normal 9 2 4 8 2 2" xfId="51249" xr:uid="{00000000-0005-0000-0000-0000EED40000}"/>
    <cellStyle name="Normal 9 2 4 8 2 3" xfId="51250" xr:uid="{00000000-0005-0000-0000-0000EFD40000}"/>
    <cellStyle name="Normal 9 2 4 8 2 4" xfId="51251" xr:uid="{00000000-0005-0000-0000-0000F0D40000}"/>
    <cellStyle name="Normal 9 2 4 8 2 5" xfId="51252" xr:uid="{00000000-0005-0000-0000-0000F1D40000}"/>
    <cellStyle name="Normal 9 2 4 8 2 6" xfId="51253" xr:uid="{00000000-0005-0000-0000-0000F2D40000}"/>
    <cellStyle name="Normal 9 2 4 8 2 7" xfId="51254" xr:uid="{00000000-0005-0000-0000-0000F3D40000}"/>
    <cellStyle name="Normal 9 2 4 8 3" xfId="51255" xr:uid="{00000000-0005-0000-0000-0000F4D40000}"/>
    <cellStyle name="Normal 9 2 4 8 4" xfId="51256" xr:uid="{00000000-0005-0000-0000-0000F5D40000}"/>
    <cellStyle name="Normal 9 2 4 8 5" xfId="51257" xr:uid="{00000000-0005-0000-0000-0000F6D40000}"/>
    <cellStyle name="Normal 9 2 4 8 6" xfId="51258" xr:uid="{00000000-0005-0000-0000-0000F7D40000}"/>
    <cellStyle name="Normal 9 2 4 8 7" xfId="51259" xr:uid="{00000000-0005-0000-0000-0000F8D40000}"/>
    <cellStyle name="Normal 9 2 4 8 8" xfId="51260" xr:uid="{00000000-0005-0000-0000-0000F9D40000}"/>
    <cellStyle name="Normal 9 2 4 9" xfId="51261" xr:uid="{00000000-0005-0000-0000-0000FAD40000}"/>
    <cellStyle name="Normal 9 2 4 9 2" xfId="51262" xr:uid="{00000000-0005-0000-0000-0000FBD40000}"/>
    <cellStyle name="Normal 9 2 4 9 3" xfId="51263" xr:uid="{00000000-0005-0000-0000-0000FCD40000}"/>
    <cellStyle name="Normal 9 2 4 9 4" xfId="51264" xr:uid="{00000000-0005-0000-0000-0000FDD40000}"/>
    <cellStyle name="Normal 9 2 4 9 5" xfId="51265" xr:uid="{00000000-0005-0000-0000-0000FED40000}"/>
    <cellStyle name="Normal 9 2 4 9 6" xfId="51266" xr:uid="{00000000-0005-0000-0000-0000FFD40000}"/>
    <cellStyle name="Normal 9 2 4 9 7" xfId="51267" xr:uid="{00000000-0005-0000-0000-000000D50000}"/>
    <cellStyle name="Normal 9 2 5" xfId="51268" xr:uid="{00000000-0005-0000-0000-000001D50000}"/>
    <cellStyle name="Normal 9 2 5 10" xfId="51269" xr:uid="{00000000-0005-0000-0000-000002D50000}"/>
    <cellStyle name="Normal 9 2 5 11" xfId="51270" xr:uid="{00000000-0005-0000-0000-000003D50000}"/>
    <cellStyle name="Normal 9 2 5 12" xfId="51271" xr:uid="{00000000-0005-0000-0000-000004D50000}"/>
    <cellStyle name="Normal 9 2 5 2" xfId="51272" xr:uid="{00000000-0005-0000-0000-000005D50000}"/>
    <cellStyle name="Normal 9 2 5 2 10" xfId="51273" xr:uid="{00000000-0005-0000-0000-000006D50000}"/>
    <cellStyle name="Normal 9 2 5 2 11" xfId="51274" xr:uid="{00000000-0005-0000-0000-000007D50000}"/>
    <cellStyle name="Normal 9 2 5 2 2" xfId="51275" xr:uid="{00000000-0005-0000-0000-000008D50000}"/>
    <cellStyle name="Normal 9 2 5 2 2 10" xfId="51276" xr:uid="{00000000-0005-0000-0000-000009D50000}"/>
    <cellStyle name="Normal 9 2 5 2 2 2" xfId="51277" xr:uid="{00000000-0005-0000-0000-00000AD50000}"/>
    <cellStyle name="Normal 9 2 5 2 2 2 2" xfId="51278" xr:uid="{00000000-0005-0000-0000-00000BD50000}"/>
    <cellStyle name="Normal 9 2 5 2 2 2 2 2" xfId="51279" xr:uid="{00000000-0005-0000-0000-00000CD50000}"/>
    <cellStyle name="Normal 9 2 5 2 2 2 2 3" xfId="51280" xr:uid="{00000000-0005-0000-0000-00000DD50000}"/>
    <cellStyle name="Normal 9 2 5 2 2 2 2 4" xfId="51281" xr:uid="{00000000-0005-0000-0000-00000ED50000}"/>
    <cellStyle name="Normal 9 2 5 2 2 2 2 5" xfId="51282" xr:uid="{00000000-0005-0000-0000-00000FD50000}"/>
    <cellStyle name="Normal 9 2 5 2 2 2 2 6" xfId="51283" xr:uid="{00000000-0005-0000-0000-000010D50000}"/>
    <cellStyle name="Normal 9 2 5 2 2 2 2 7" xfId="51284" xr:uid="{00000000-0005-0000-0000-000011D50000}"/>
    <cellStyle name="Normal 9 2 5 2 2 2 3" xfId="51285" xr:uid="{00000000-0005-0000-0000-000012D50000}"/>
    <cellStyle name="Normal 9 2 5 2 2 2 4" xfId="51286" xr:uid="{00000000-0005-0000-0000-000013D50000}"/>
    <cellStyle name="Normal 9 2 5 2 2 2 5" xfId="51287" xr:uid="{00000000-0005-0000-0000-000014D50000}"/>
    <cellStyle name="Normal 9 2 5 2 2 2 6" xfId="51288" xr:uid="{00000000-0005-0000-0000-000015D50000}"/>
    <cellStyle name="Normal 9 2 5 2 2 2 7" xfId="51289" xr:uid="{00000000-0005-0000-0000-000016D50000}"/>
    <cellStyle name="Normal 9 2 5 2 2 2 8" xfId="51290" xr:uid="{00000000-0005-0000-0000-000017D50000}"/>
    <cellStyle name="Normal 9 2 5 2 2 3" xfId="51291" xr:uid="{00000000-0005-0000-0000-000018D50000}"/>
    <cellStyle name="Normal 9 2 5 2 2 3 2" xfId="51292" xr:uid="{00000000-0005-0000-0000-000019D50000}"/>
    <cellStyle name="Normal 9 2 5 2 2 3 2 2" xfId="51293" xr:uid="{00000000-0005-0000-0000-00001AD50000}"/>
    <cellStyle name="Normal 9 2 5 2 2 3 2 3" xfId="51294" xr:uid="{00000000-0005-0000-0000-00001BD50000}"/>
    <cellStyle name="Normal 9 2 5 2 2 3 2 4" xfId="51295" xr:uid="{00000000-0005-0000-0000-00001CD50000}"/>
    <cellStyle name="Normal 9 2 5 2 2 3 2 5" xfId="51296" xr:uid="{00000000-0005-0000-0000-00001DD50000}"/>
    <cellStyle name="Normal 9 2 5 2 2 3 2 6" xfId="51297" xr:uid="{00000000-0005-0000-0000-00001ED50000}"/>
    <cellStyle name="Normal 9 2 5 2 2 3 2 7" xfId="51298" xr:uid="{00000000-0005-0000-0000-00001FD50000}"/>
    <cellStyle name="Normal 9 2 5 2 2 3 3" xfId="51299" xr:uid="{00000000-0005-0000-0000-000020D50000}"/>
    <cellStyle name="Normal 9 2 5 2 2 3 4" xfId="51300" xr:uid="{00000000-0005-0000-0000-000021D50000}"/>
    <cellStyle name="Normal 9 2 5 2 2 3 5" xfId="51301" xr:uid="{00000000-0005-0000-0000-000022D50000}"/>
    <cellStyle name="Normal 9 2 5 2 2 3 6" xfId="51302" xr:uid="{00000000-0005-0000-0000-000023D50000}"/>
    <cellStyle name="Normal 9 2 5 2 2 3 7" xfId="51303" xr:uid="{00000000-0005-0000-0000-000024D50000}"/>
    <cellStyle name="Normal 9 2 5 2 2 3 8" xfId="51304" xr:uid="{00000000-0005-0000-0000-000025D50000}"/>
    <cellStyle name="Normal 9 2 5 2 2 4" xfId="51305" xr:uid="{00000000-0005-0000-0000-000026D50000}"/>
    <cellStyle name="Normal 9 2 5 2 2 4 2" xfId="51306" xr:uid="{00000000-0005-0000-0000-000027D50000}"/>
    <cellStyle name="Normal 9 2 5 2 2 4 3" xfId="51307" xr:uid="{00000000-0005-0000-0000-000028D50000}"/>
    <cellStyle name="Normal 9 2 5 2 2 4 4" xfId="51308" xr:uid="{00000000-0005-0000-0000-000029D50000}"/>
    <cellStyle name="Normal 9 2 5 2 2 4 5" xfId="51309" xr:uid="{00000000-0005-0000-0000-00002AD50000}"/>
    <cellStyle name="Normal 9 2 5 2 2 4 6" xfId="51310" xr:uid="{00000000-0005-0000-0000-00002BD50000}"/>
    <cellStyle name="Normal 9 2 5 2 2 4 7" xfId="51311" xr:uid="{00000000-0005-0000-0000-00002CD50000}"/>
    <cellStyle name="Normal 9 2 5 2 2 5" xfId="51312" xr:uid="{00000000-0005-0000-0000-00002DD50000}"/>
    <cellStyle name="Normal 9 2 5 2 2 6" xfId="51313" xr:uid="{00000000-0005-0000-0000-00002ED50000}"/>
    <cellStyle name="Normal 9 2 5 2 2 7" xfId="51314" xr:uid="{00000000-0005-0000-0000-00002FD50000}"/>
    <cellStyle name="Normal 9 2 5 2 2 8" xfId="51315" xr:uid="{00000000-0005-0000-0000-000030D50000}"/>
    <cellStyle name="Normal 9 2 5 2 2 9" xfId="51316" xr:uid="{00000000-0005-0000-0000-000031D50000}"/>
    <cellStyle name="Normal 9 2 5 2 3" xfId="51317" xr:uid="{00000000-0005-0000-0000-000032D50000}"/>
    <cellStyle name="Normal 9 2 5 2 3 2" xfId="51318" xr:uid="{00000000-0005-0000-0000-000033D50000}"/>
    <cellStyle name="Normal 9 2 5 2 3 2 2" xfId="51319" xr:uid="{00000000-0005-0000-0000-000034D50000}"/>
    <cellStyle name="Normal 9 2 5 2 3 2 2 2" xfId="51320" xr:uid="{00000000-0005-0000-0000-000035D50000}"/>
    <cellStyle name="Normal 9 2 5 2 3 2 2 3" xfId="51321" xr:uid="{00000000-0005-0000-0000-000036D50000}"/>
    <cellStyle name="Normal 9 2 5 2 3 2 2 4" xfId="51322" xr:uid="{00000000-0005-0000-0000-000037D50000}"/>
    <cellStyle name="Normal 9 2 5 2 3 2 2 5" xfId="51323" xr:uid="{00000000-0005-0000-0000-000038D50000}"/>
    <cellStyle name="Normal 9 2 5 2 3 2 2 6" xfId="51324" xr:uid="{00000000-0005-0000-0000-000039D50000}"/>
    <cellStyle name="Normal 9 2 5 2 3 2 2 7" xfId="51325" xr:uid="{00000000-0005-0000-0000-00003AD50000}"/>
    <cellStyle name="Normal 9 2 5 2 3 2 3" xfId="51326" xr:uid="{00000000-0005-0000-0000-00003BD50000}"/>
    <cellStyle name="Normal 9 2 5 2 3 2 4" xfId="51327" xr:uid="{00000000-0005-0000-0000-00003CD50000}"/>
    <cellStyle name="Normal 9 2 5 2 3 2 5" xfId="51328" xr:uid="{00000000-0005-0000-0000-00003DD50000}"/>
    <cellStyle name="Normal 9 2 5 2 3 2 6" xfId="51329" xr:uid="{00000000-0005-0000-0000-00003ED50000}"/>
    <cellStyle name="Normal 9 2 5 2 3 2 7" xfId="51330" xr:uid="{00000000-0005-0000-0000-00003FD50000}"/>
    <cellStyle name="Normal 9 2 5 2 3 2 8" xfId="51331" xr:uid="{00000000-0005-0000-0000-000040D50000}"/>
    <cellStyle name="Normal 9 2 5 2 3 3" xfId="51332" xr:uid="{00000000-0005-0000-0000-000041D50000}"/>
    <cellStyle name="Normal 9 2 5 2 3 3 2" xfId="51333" xr:uid="{00000000-0005-0000-0000-000042D50000}"/>
    <cellStyle name="Normal 9 2 5 2 3 3 3" xfId="51334" xr:uid="{00000000-0005-0000-0000-000043D50000}"/>
    <cellStyle name="Normal 9 2 5 2 3 3 4" xfId="51335" xr:uid="{00000000-0005-0000-0000-000044D50000}"/>
    <cellStyle name="Normal 9 2 5 2 3 3 5" xfId="51336" xr:uid="{00000000-0005-0000-0000-000045D50000}"/>
    <cellStyle name="Normal 9 2 5 2 3 3 6" xfId="51337" xr:uid="{00000000-0005-0000-0000-000046D50000}"/>
    <cellStyle name="Normal 9 2 5 2 3 3 7" xfId="51338" xr:uid="{00000000-0005-0000-0000-000047D50000}"/>
    <cellStyle name="Normal 9 2 5 2 3 4" xfId="51339" xr:uid="{00000000-0005-0000-0000-000048D50000}"/>
    <cellStyle name="Normal 9 2 5 2 3 5" xfId="51340" xr:uid="{00000000-0005-0000-0000-000049D50000}"/>
    <cellStyle name="Normal 9 2 5 2 3 6" xfId="51341" xr:uid="{00000000-0005-0000-0000-00004AD50000}"/>
    <cellStyle name="Normal 9 2 5 2 3 7" xfId="51342" xr:uid="{00000000-0005-0000-0000-00004BD50000}"/>
    <cellStyle name="Normal 9 2 5 2 3 8" xfId="51343" xr:uid="{00000000-0005-0000-0000-00004CD50000}"/>
    <cellStyle name="Normal 9 2 5 2 3 9" xfId="51344" xr:uid="{00000000-0005-0000-0000-00004DD50000}"/>
    <cellStyle name="Normal 9 2 5 2 4" xfId="51345" xr:uid="{00000000-0005-0000-0000-00004ED50000}"/>
    <cellStyle name="Normal 9 2 5 2 4 2" xfId="51346" xr:uid="{00000000-0005-0000-0000-00004FD50000}"/>
    <cellStyle name="Normal 9 2 5 2 4 2 2" xfId="51347" xr:uid="{00000000-0005-0000-0000-000050D50000}"/>
    <cellStyle name="Normal 9 2 5 2 4 2 3" xfId="51348" xr:uid="{00000000-0005-0000-0000-000051D50000}"/>
    <cellStyle name="Normal 9 2 5 2 4 2 4" xfId="51349" xr:uid="{00000000-0005-0000-0000-000052D50000}"/>
    <cellStyle name="Normal 9 2 5 2 4 2 5" xfId="51350" xr:uid="{00000000-0005-0000-0000-000053D50000}"/>
    <cellStyle name="Normal 9 2 5 2 4 2 6" xfId="51351" xr:uid="{00000000-0005-0000-0000-000054D50000}"/>
    <cellStyle name="Normal 9 2 5 2 4 2 7" xfId="51352" xr:uid="{00000000-0005-0000-0000-000055D50000}"/>
    <cellStyle name="Normal 9 2 5 2 4 3" xfId="51353" xr:uid="{00000000-0005-0000-0000-000056D50000}"/>
    <cellStyle name="Normal 9 2 5 2 4 4" xfId="51354" xr:uid="{00000000-0005-0000-0000-000057D50000}"/>
    <cellStyle name="Normal 9 2 5 2 4 5" xfId="51355" xr:uid="{00000000-0005-0000-0000-000058D50000}"/>
    <cellStyle name="Normal 9 2 5 2 4 6" xfId="51356" xr:uid="{00000000-0005-0000-0000-000059D50000}"/>
    <cellStyle name="Normal 9 2 5 2 4 7" xfId="51357" xr:uid="{00000000-0005-0000-0000-00005AD50000}"/>
    <cellStyle name="Normal 9 2 5 2 4 8" xfId="51358" xr:uid="{00000000-0005-0000-0000-00005BD50000}"/>
    <cellStyle name="Normal 9 2 5 2 5" xfId="51359" xr:uid="{00000000-0005-0000-0000-00005CD50000}"/>
    <cellStyle name="Normal 9 2 5 2 5 2" xfId="51360" xr:uid="{00000000-0005-0000-0000-00005DD50000}"/>
    <cellStyle name="Normal 9 2 5 2 5 3" xfId="51361" xr:uid="{00000000-0005-0000-0000-00005ED50000}"/>
    <cellStyle name="Normal 9 2 5 2 5 4" xfId="51362" xr:uid="{00000000-0005-0000-0000-00005FD50000}"/>
    <cellStyle name="Normal 9 2 5 2 5 5" xfId="51363" xr:uid="{00000000-0005-0000-0000-000060D50000}"/>
    <cellStyle name="Normal 9 2 5 2 5 6" xfId="51364" xr:uid="{00000000-0005-0000-0000-000061D50000}"/>
    <cellStyle name="Normal 9 2 5 2 5 7" xfId="51365" xr:uid="{00000000-0005-0000-0000-000062D50000}"/>
    <cellStyle name="Normal 9 2 5 2 6" xfId="51366" xr:uid="{00000000-0005-0000-0000-000063D50000}"/>
    <cellStyle name="Normal 9 2 5 2 7" xfId="51367" xr:uid="{00000000-0005-0000-0000-000064D50000}"/>
    <cellStyle name="Normal 9 2 5 2 8" xfId="51368" xr:uid="{00000000-0005-0000-0000-000065D50000}"/>
    <cellStyle name="Normal 9 2 5 2 9" xfId="51369" xr:uid="{00000000-0005-0000-0000-000066D50000}"/>
    <cellStyle name="Normal 9 2 5 3" xfId="51370" xr:uid="{00000000-0005-0000-0000-000067D50000}"/>
    <cellStyle name="Normal 9 2 5 3 10" xfId="51371" xr:uid="{00000000-0005-0000-0000-000068D50000}"/>
    <cellStyle name="Normal 9 2 5 3 2" xfId="51372" xr:uid="{00000000-0005-0000-0000-000069D50000}"/>
    <cellStyle name="Normal 9 2 5 3 2 2" xfId="51373" xr:uid="{00000000-0005-0000-0000-00006AD50000}"/>
    <cellStyle name="Normal 9 2 5 3 2 2 2" xfId="51374" xr:uid="{00000000-0005-0000-0000-00006BD50000}"/>
    <cellStyle name="Normal 9 2 5 3 2 2 3" xfId="51375" xr:uid="{00000000-0005-0000-0000-00006CD50000}"/>
    <cellStyle name="Normal 9 2 5 3 2 2 4" xfId="51376" xr:uid="{00000000-0005-0000-0000-00006DD50000}"/>
    <cellStyle name="Normal 9 2 5 3 2 2 5" xfId="51377" xr:uid="{00000000-0005-0000-0000-00006ED50000}"/>
    <cellStyle name="Normal 9 2 5 3 2 2 6" xfId="51378" xr:uid="{00000000-0005-0000-0000-00006FD50000}"/>
    <cellStyle name="Normal 9 2 5 3 2 2 7" xfId="51379" xr:uid="{00000000-0005-0000-0000-000070D50000}"/>
    <cellStyle name="Normal 9 2 5 3 2 3" xfId="51380" xr:uid="{00000000-0005-0000-0000-000071D50000}"/>
    <cellStyle name="Normal 9 2 5 3 2 4" xfId="51381" xr:uid="{00000000-0005-0000-0000-000072D50000}"/>
    <cellStyle name="Normal 9 2 5 3 2 5" xfId="51382" xr:uid="{00000000-0005-0000-0000-000073D50000}"/>
    <cellStyle name="Normal 9 2 5 3 2 6" xfId="51383" xr:uid="{00000000-0005-0000-0000-000074D50000}"/>
    <cellStyle name="Normal 9 2 5 3 2 7" xfId="51384" xr:uid="{00000000-0005-0000-0000-000075D50000}"/>
    <cellStyle name="Normal 9 2 5 3 2 8" xfId="51385" xr:uid="{00000000-0005-0000-0000-000076D50000}"/>
    <cellStyle name="Normal 9 2 5 3 3" xfId="51386" xr:uid="{00000000-0005-0000-0000-000077D50000}"/>
    <cellStyle name="Normal 9 2 5 3 3 2" xfId="51387" xr:uid="{00000000-0005-0000-0000-000078D50000}"/>
    <cellStyle name="Normal 9 2 5 3 3 2 2" xfId="51388" xr:uid="{00000000-0005-0000-0000-000079D50000}"/>
    <cellStyle name="Normal 9 2 5 3 3 2 3" xfId="51389" xr:uid="{00000000-0005-0000-0000-00007AD50000}"/>
    <cellStyle name="Normal 9 2 5 3 3 2 4" xfId="51390" xr:uid="{00000000-0005-0000-0000-00007BD50000}"/>
    <cellStyle name="Normal 9 2 5 3 3 2 5" xfId="51391" xr:uid="{00000000-0005-0000-0000-00007CD50000}"/>
    <cellStyle name="Normal 9 2 5 3 3 2 6" xfId="51392" xr:uid="{00000000-0005-0000-0000-00007DD50000}"/>
    <cellStyle name="Normal 9 2 5 3 3 2 7" xfId="51393" xr:uid="{00000000-0005-0000-0000-00007ED50000}"/>
    <cellStyle name="Normal 9 2 5 3 3 3" xfId="51394" xr:uid="{00000000-0005-0000-0000-00007FD50000}"/>
    <cellStyle name="Normal 9 2 5 3 3 4" xfId="51395" xr:uid="{00000000-0005-0000-0000-000080D50000}"/>
    <cellStyle name="Normal 9 2 5 3 3 5" xfId="51396" xr:uid="{00000000-0005-0000-0000-000081D50000}"/>
    <cellStyle name="Normal 9 2 5 3 3 6" xfId="51397" xr:uid="{00000000-0005-0000-0000-000082D50000}"/>
    <cellStyle name="Normal 9 2 5 3 3 7" xfId="51398" xr:uid="{00000000-0005-0000-0000-000083D50000}"/>
    <cellStyle name="Normal 9 2 5 3 3 8" xfId="51399" xr:uid="{00000000-0005-0000-0000-000084D50000}"/>
    <cellStyle name="Normal 9 2 5 3 4" xfId="51400" xr:uid="{00000000-0005-0000-0000-000085D50000}"/>
    <cellStyle name="Normal 9 2 5 3 4 2" xfId="51401" xr:uid="{00000000-0005-0000-0000-000086D50000}"/>
    <cellStyle name="Normal 9 2 5 3 4 3" xfId="51402" xr:uid="{00000000-0005-0000-0000-000087D50000}"/>
    <cellStyle name="Normal 9 2 5 3 4 4" xfId="51403" xr:uid="{00000000-0005-0000-0000-000088D50000}"/>
    <cellStyle name="Normal 9 2 5 3 4 5" xfId="51404" xr:uid="{00000000-0005-0000-0000-000089D50000}"/>
    <cellStyle name="Normal 9 2 5 3 4 6" xfId="51405" xr:uid="{00000000-0005-0000-0000-00008AD50000}"/>
    <cellStyle name="Normal 9 2 5 3 4 7" xfId="51406" xr:uid="{00000000-0005-0000-0000-00008BD50000}"/>
    <cellStyle name="Normal 9 2 5 3 5" xfId="51407" xr:uid="{00000000-0005-0000-0000-00008CD50000}"/>
    <cellStyle name="Normal 9 2 5 3 6" xfId="51408" xr:uid="{00000000-0005-0000-0000-00008DD50000}"/>
    <cellStyle name="Normal 9 2 5 3 7" xfId="51409" xr:uid="{00000000-0005-0000-0000-00008ED50000}"/>
    <cellStyle name="Normal 9 2 5 3 8" xfId="51410" xr:uid="{00000000-0005-0000-0000-00008FD50000}"/>
    <cellStyle name="Normal 9 2 5 3 9" xfId="51411" xr:uid="{00000000-0005-0000-0000-000090D50000}"/>
    <cellStyle name="Normal 9 2 5 4" xfId="51412" xr:uid="{00000000-0005-0000-0000-000091D50000}"/>
    <cellStyle name="Normal 9 2 5 4 2" xfId="51413" xr:uid="{00000000-0005-0000-0000-000092D50000}"/>
    <cellStyle name="Normal 9 2 5 4 2 2" xfId="51414" xr:uid="{00000000-0005-0000-0000-000093D50000}"/>
    <cellStyle name="Normal 9 2 5 4 2 2 2" xfId="51415" xr:uid="{00000000-0005-0000-0000-000094D50000}"/>
    <cellStyle name="Normal 9 2 5 4 2 2 3" xfId="51416" xr:uid="{00000000-0005-0000-0000-000095D50000}"/>
    <cellStyle name="Normal 9 2 5 4 2 2 4" xfId="51417" xr:uid="{00000000-0005-0000-0000-000096D50000}"/>
    <cellStyle name="Normal 9 2 5 4 2 2 5" xfId="51418" xr:uid="{00000000-0005-0000-0000-000097D50000}"/>
    <cellStyle name="Normal 9 2 5 4 2 2 6" xfId="51419" xr:uid="{00000000-0005-0000-0000-000098D50000}"/>
    <cellStyle name="Normal 9 2 5 4 2 2 7" xfId="51420" xr:uid="{00000000-0005-0000-0000-000099D50000}"/>
    <cellStyle name="Normal 9 2 5 4 2 3" xfId="51421" xr:uid="{00000000-0005-0000-0000-00009AD50000}"/>
    <cellStyle name="Normal 9 2 5 4 2 4" xfId="51422" xr:uid="{00000000-0005-0000-0000-00009BD50000}"/>
    <cellStyle name="Normal 9 2 5 4 2 5" xfId="51423" xr:uid="{00000000-0005-0000-0000-00009CD50000}"/>
    <cellStyle name="Normal 9 2 5 4 2 6" xfId="51424" xr:uid="{00000000-0005-0000-0000-00009DD50000}"/>
    <cellStyle name="Normal 9 2 5 4 2 7" xfId="51425" xr:uid="{00000000-0005-0000-0000-00009ED50000}"/>
    <cellStyle name="Normal 9 2 5 4 2 8" xfId="51426" xr:uid="{00000000-0005-0000-0000-00009FD50000}"/>
    <cellStyle name="Normal 9 2 5 4 3" xfId="51427" xr:uid="{00000000-0005-0000-0000-0000A0D50000}"/>
    <cellStyle name="Normal 9 2 5 4 3 2" xfId="51428" xr:uid="{00000000-0005-0000-0000-0000A1D50000}"/>
    <cellStyle name="Normal 9 2 5 4 3 3" xfId="51429" xr:uid="{00000000-0005-0000-0000-0000A2D50000}"/>
    <cellStyle name="Normal 9 2 5 4 3 4" xfId="51430" xr:uid="{00000000-0005-0000-0000-0000A3D50000}"/>
    <cellStyle name="Normal 9 2 5 4 3 5" xfId="51431" xr:uid="{00000000-0005-0000-0000-0000A4D50000}"/>
    <cellStyle name="Normal 9 2 5 4 3 6" xfId="51432" xr:uid="{00000000-0005-0000-0000-0000A5D50000}"/>
    <cellStyle name="Normal 9 2 5 4 3 7" xfId="51433" xr:uid="{00000000-0005-0000-0000-0000A6D50000}"/>
    <cellStyle name="Normal 9 2 5 4 4" xfId="51434" xr:uid="{00000000-0005-0000-0000-0000A7D50000}"/>
    <cellStyle name="Normal 9 2 5 4 5" xfId="51435" xr:uid="{00000000-0005-0000-0000-0000A8D50000}"/>
    <cellStyle name="Normal 9 2 5 4 6" xfId="51436" xr:uid="{00000000-0005-0000-0000-0000A9D50000}"/>
    <cellStyle name="Normal 9 2 5 4 7" xfId="51437" xr:uid="{00000000-0005-0000-0000-0000AAD50000}"/>
    <cellStyle name="Normal 9 2 5 4 8" xfId="51438" xr:uid="{00000000-0005-0000-0000-0000ABD50000}"/>
    <cellStyle name="Normal 9 2 5 4 9" xfId="51439" xr:uid="{00000000-0005-0000-0000-0000ACD50000}"/>
    <cellStyle name="Normal 9 2 5 5" xfId="51440" xr:uid="{00000000-0005-0000-0000-0000ADD50000}"/>
    <cellStyle name="Normal 9 2 5 5 2" xfId="51441" xr:uid="{00000000-0005-0000-0000-0000AED50000}"/>
    <cellStyle name="Normal 9 2 5 5 2 2" xfId="51442" xr:uid="{00000000-0005-0000-0000-0000AFD50000}"/>
    <cellStyle name="Normal 9 2 5 5 2 3" xfId="51443" xr:uid="{00000000-0005-0000-0000-0000B0D50000}"/>
    <cellStyle name="Normal 9 2 5 5 2 4" xfId="51444" xr:uid="{00000000-0005-0000-0000-0000B1D50000}"/>
    <cellStyle name="Normal 9 2 5 5 2 5" xfId="51445" xr:uid="{00000000-0005-0000-0000-0000B2D50000}"/>
    <cellStyle name="Normal 9 2 5 5 2 6" xfId="51446" xr:uid="{00000000-0005-0000-0000-0000B3D50000}"/>
    <cellStyle name="Normal 9 2 5 5 2 7" xfId="51447" xr:uid="{00000000-0005-0000-0000-0000B4D50000}"/>
    <cellStyle name="Normal 9 2 5 5 3" xfId="51448" xr:uid="{00000000-0005-0000-0000-0000B5D50000}"/>
    <cellStyle name="Normal 9 2 5 5 4" xfId="51449" xr:uid="{00000000-0005-0000-0000-0000B6D50000}"/>
    <cellStyle name="Normal 9 2 5 5 5" xfId="51450" xr:uid="{00000000-0005-0000-0000-0000B7D50000}"/>
    <cellStyle name="Normal 9 2 5 5 6" xfId="51451" xr:uid="{00000000-0005-0000-0000-0000B8D50000}"/>
    <cellStyle name="Normal 9 2 5 5 7" xfId="51452" xr:uid="{00000000-0005-0000-0000-0000B9D50000}"/>
    <cellStyle name="Normal 9 2 5 5 8" xfId="51453" xr:uid="{00000000-0005-0000-0000-0000BAD50000}"/>
    <cellStyle name="Normal 9 2 5 6" xfId="51454" xr:uid="{00000000-0005-0000-0000-0000BBD50000}"/>
    <cellStyle name="Normal 9 2 5 6 2" xfId="51455" xr:uid="{00000000-0005-0000-0000-0000BCD50000}"/>
    <cellStyle name="Normal 9 2 5 6 3" xfId="51456" xr:uid="{00000000-0005-0000-0000-0000BDD50000}"/>
    <cellStyle name="Normal 9 2 5 6 4" xfId="51457" xr:uid="{00000000-0005-0000-0000-0000BED50000}"/>
    <cellStyle name="Normal 9 2 5 6 5" xfId="51458" xr:uid="{00000000-0005-0000-0000-0000BFD50000}"/>
    <cellStyle name="Normal 9 2 5 6 6" xfId="51459" xr:uid="{00000000-0005-0000-0000-0000C0D50000}"/>
    <cellStyle name="Normal 9 2 5 6 7" xfId="51460" xr:uid="{00000000-0005-0000-0000-0000C1D50000}"/>
    <cellStyle name="Normal 9 2 5 7" xfId="51461" xr:uid="{00000000-0005-0000-0000-0000C2D50000}"/>
    <cellStyle name="Normal 9 2 5 8" xfId="51462" xr:uid="{00000000-0005-0000-0000-0000C3D50000}"/>
    <cellStyle name="Normal 9 2 5 9" xfId="51463" xr:uid="{00000000-0005-0000-0000-0000C4D50000}"/>
    <cellStyle name="Normal 9 2 6" xfId="51464" xr:uid="{00000000-0005-0000-0000-0000C5D50000}"/>
    <cellStyle name="Normal 9 2 6 10" xfId="51465" xr:uid="{00000000-0005-0000-0000-0000C6D50000}"/>
    <cellStyle name="Normal 9 2 6 11" xfId="51466" xr:uid="{00000000-0005-0000-0000-0000C7D50000}"/>
    <cellStyle name="Normal 9 2 6 12" xfId="51467" xr:uid="{00000000-0005-0000-0000-0000C8D50000}"/>
    <cellStyle name="Normal 9 2 6 2" xfId="51468" xr:uid="{00000000-0005-0000-0000-0000C9D50000}"/>
    <cellStyle name="Normal 9 2 6 2 10" xfId="51469" xr:uid="{00000000-0005-0000-0000-0000CAD50000}"/>
    <cellStyle name="Normal 9 2 6 2 11" xfId="51470" xr:uid="{00000000-0005-0000-0000-0000CBD50000}"/>
    <cellStyle name="Normal 9 2 6 2 2" xfId="51471" xr:uid="{00000000-0005-0000-0000-0000CCD50000}"/>
    <cellStyle name="Normal 9 2 6 2 2 10" xfId="51472" xr:uid="{00000000-0005-0000-0000-0000CDD50000}"/>
    <cellStyle name="Normal 9 2 6 2 2 2" xfId="51473" xr:uid="{00000000-0005-0000-0000-0000CED50000}"/>
    <cellStyle name="Normal 9 2 6 2 2 2 2" xfId="51474" xr:uid="{00000000-0005-0000-0000-0000CFD50000}"/>
    <cellStyle name="Normal 9 2 6 2 2 2 2 2" xfId="51475" xr:uid="{00000000-0005-0000-0000-0000D0D50000}"/>
    <cellStyle name="Normal 9 2 6 2 2 2 2 3" xfId="51476" xr:uid="{00000000-0005-0000-0000-0000D1D50000}"/>
    <cellStyle name="Normal 9 2 6 2 2 2 2 4" xfId="51477" xr:uid="{00000000-0005-0000-0000-0000D2D50000}"/>
    <cellStyle name="Normal 9 2 6 2 2 2 2 5" xfId="51478" xr:uid="{00000000-0005-0000-0000-0000D3D50000}"/>
    <cellStyle name="Normal 9 2 6 2 2 2 2 6" xfId="51479" xr:uid="{00000000-0005-0000-0000-0000D4D50000}"/>
    <cellStyle name="Normal 9 2 6 2 2 2 2 7" xfId="51480" xr:uid="{00000000-0005-0000-0000-0000D5D50000}"/>
    <cellStyle name="Normal 9 2 6 2 2 2 3" xfId="51481" xr:uid="{00000000-0005-0000-0000-0000D6D50000}"/>
    <cellStyle name="Normal 9 2 6 2 2 2 4" xfId="51482" xr:uid="{00000000-0005-0000-0000-0000D7D50000}"/>
    <cellStyle name="Normal 9 2 6 2 2 2 5" xfId="51483" xr:uid="{00000000-0005-0000-0000-0000D8D50000}"/>
    <cellStyle name="Normal 9 2 6 2 2 2 6" xfId="51484" xr:uid="{00000000-0005-0000-0000-0000D9D50000}"/>
    <cellStyle name="Normal 9 2 6 2 2 2 7" xfId="51485" xr:uid="{00000000-0005-0000-0000-0000DAD50000}"/>
    <cellStyle name="Normal 9 2 6 2 2 2 8" xfId="51486" xr:uid="{00000000-0005-0000-0000-0000DBD50000}"/>
    <cellStyle name="Normal 9 2 6 2 2 3" xfId="51487" xr:uid="{00000000-0005-0000-0000-0000DCD50000}"/>
    <cellStyle name="Normal 9 2 6 2 2 3 2" xfId="51488" xr:uid="{00000000-0005-0000-0000-0000DDD50000}"/>
    <cellStyle name="Normal 9 2 6 2 2 3 2 2" xfId="51489" xr:uid="{00000000-0005-0000-0000-0000DED50000}"/>
    <cellStyle name="Normal 9 2 6 2 2 3 2 3" xfId="51490" xr:uid="{00000000-0005-0000-0000-0000DFD50000}"/>
    <cellStyle name="Normal 9 2 6 2 2 3 2 4" xfId="51491" xr:uid="{00000000-0005-0000-0000-0000E0D50000}"/>
    <cellStyle name="Normal 9 2 6 2 2 3 2 5" xfId="51492" xr:uid="{00000000-0005-0000-0000-0000E1D50000}"/>
    <cellStyle name="Normal 9 2 6 2 2 3 2 6" xfId="51493" xr:uid="{00000000-0005-0000-0000-0000E2D50000}"/>
    <cellStyle name="Normal 9 2 6 2 2 3 2 7" xfId="51494" xr:uid="{00000000-0005-0000-0000-0000E3D50000}"/>
    <cellStyle name="Normal 9 2 6 2 2 3 3" xfId="51495" xr:uid="{00000000-0005-0000-0000-0000E4D50000}"/>
    <cellStyle name="Normal 9 2 6 2 2 3 4" xfId="51496" xr:uid="{00000000-0005-0000-0000-0000E5D50000}"/>
    <cellStyle name="Normal 9 2 6 2 2 3 5" xfId="51497" xr:uid="{00000000-0005-0000-0000-0000E6D50000}"/>
    <cellStyle name="Normal 9 2 6 2 2 3 6" xfId="51498" xr:uid="{00000000-0005-0000-0000-0000E7D50000}"/>
    <cellStyle name="Normal 9 2 6 2 2 3 7" xfId="51499" xr:uid="{00000000-0005-0000-0000-0000E8D50000}"/>
    <cellStyle name="Normal 9 2 6 2 2 3 8" xfId="51500" xr:uid="{00000000-0005-0000-0000-0000E9D50000}"/>
    <cellStyle name="Normal 9 2 6 2 2 4" xfId="51501" xr:uid="{00000000-0005-0000-0000-0000EAD50000}"/>
    <cellStyle name="Normal 9 2 6 2 2 4 2" xfId="51502" xr:uid="{00000000-0005-0000-0000-0000EBD50000}"/>
    <cellStyle name="Normal 9 2 6 2 2 4 3" xfId="51503" xr:uid="{00000000-0005-0000-0000-0000ECD50000}"/>
    <cellStyle name="Normal 9 2 6 2 2 4 4" xfId="51504" xr:uid="{00000000-0005-0000-0000-0000EDD50000}"/>
    <cellStyle name="Normal 9 2 6 2 2 4 5" xfId="51505" xr:uid="{00000000-0005-0000-0000-0000EED50000}"/>
    <cellStyle name="Normal 9 2 6 2 2 4 6" xfId="51506" xr:uid="{00000000-0005-0000-0000-0000EFD50000}"/>
    <cellStyle name="Normal 9 2 6 2 2 4 7" xfId="51507" xr:uid="{00000000-0005-0000-0000-0000F0D50000}"/>
    <cellStyle name="Normal 9 2 6 2 2 5" xfId="51508" xr:uid="{00000000-0005-0000-0000-0000F1D50000}"/>
    <cellStyle name="Normal 9 2 6 2 2 6" xfId="51509" xr:uid="{00000000-0005-0000-0000-0000F2D50000}"/>
    <cellStyle name="Normal 9 2 6 2 2 7" xfId="51510" xr:uid="{00000000-0005-0000-0000-0000F3D50000}"/>
    <cellStyle name="Normal 9 2 6 2 2 8" xfId="51511" xr:uid="{00000000-0005-0000-0000-0000F4D50000}"/>
    <cellStyle name="Normal 9 2 6 2 2 9" xfId="51512" xr:uid="{00000000-0005-0000-0000-0000F5D50000}"/>
    <cellStyle name="Normal 9 2 6 2 3" xfId="51513" xr:uid="{00000000-0005-0000-0000-0000F6D50000}"/>
    <cellStyle name="Normal 9 2 6 2 3 2" xfId="51514" xr:uid="{00000000-0005-0000-0000-0000F7D50000}"/>
    <cellStyle name="Normal 9 2 6 2 3 2 2" xfId="51515" xr:uid="{00000000-0005-0000-0000-0000F8D50000}"/>
    <cellStyle name="Normal 9 2 6 2 3 2 2 2" xfId="51516" xr:uid="{00000000-0005-0000-0000-0000F9D50000}"/>
    <cellStyle name="Normal 9 2 6 2 3 2 2 3" xfId="51517" xr:uid="{00000000-0005-0000-0000-0000FAD50000}"/>
    <cellStyle name="Normal 9 2 6 2 3 2 2 4" xfId="51518" xr:uid="{00000000-0005-0000-0000-0000FBD50000}"/>
    <cellStyle name="Normal 9 2 6 2 3 2 2 5" xfId="51519" xr:uid="{00000000-0005-0000-0000-0000FCD50000}"/>
    <cellStyle name="Normal 9 2 6 2 3 2 2 6" xfId="51520" xr:uid="{00000000-0005-0000-0000-0000FDD50000}"/>
    <cellStyle name="Normal 9 2 6 2 3 2 2 7" xfId="51521" xr:uid="{00000000-0005-0000-0000-0000FED50000}"/>
    <cellStyle name="Normal 9 2 6 2 3 2 3" xfId="51522" xr:uid="{00000000-0005-0000-0000-0000FFD50000}"/>
    <cellStyle name="Normal 9 2 6 2 3 2 4" xfId="51523" xr:uid="{00000000-0005-0000-0000-000000D60000}"/>
    <cellStyle name="Normal 9 2 6 2 3 2 5" xfId="51524" xr:uid="{00000000-0005-0000-0000-000001D60000}"/>
    <cellStyle name="Normal 9 2 6 2 3 2 6" xfId="51525" xr:uid="{00000000-0005-0000-0000-000002D60000}"/>
    <cellStyle name="Normal 9 2 6 2 3 2 7" xfId="51526" xr:uid="{00000000-0005-0000-0000-000003D60000}"/>
    <cellStyle name="Normal 9 2 6 2 3 2 8" xfId="51527" xr:uid="{00000000-0005-0000-0000-000004D60000}"/>
    <cellStyle name="Normal 9 2 6 2 3 3" xfId="51528" xr:uid="{00000000-0005-0000-0000-000005D60000}"/>
    <cellStyle name="Normal 9 2 6 2 3 3 2" xfId="51529" xr:uid="{00000000-0005-0000-0000-000006D60000}"/>
    <cellStyle name="Normal 9 2 6 2 3 3 3" xfId="51530" xr:uid="{00000000-0005-0000-0000-000007D60000}"/>
    <cellStyle name="Normal 9 2 6 2 3 3 4" xfId="51531" xr:uid="{00000000-0005-0000-0000-000008D60000}"/>
    <cellStyle name="Normal 9 2 6 2 3 3 5" xfId="51532" xr:uid="{00000000-0005-0000-0000-000009D60000}"/>
    <cellStyle name="Normal 9 2 6 2 3 3 6" xfId="51533" xr:uid="{00000000-0005-0000-0000-00000AD60000}"/>
    <cellStyle name="Normal 9 2 6 2 3 3 7" xfId="51534" xr:uid="{00000000-0005-0000-0000-00000BD60000}"/>
    <cellStyle name="Normal 9 2 6 2 3 4" xfId="51535" xr:uid="{00000000-0005-0000-0000-00000CD60000}"/>
    <cellStyle name="Normal 9 2 6 2 3 5" xfId="51536" xr:uid="{00000000-0005-0000-0000-00000DD60000}"/>
    <cellStyle name="Normal 9 2 6 2 3 6" xfId="51537" xr:uid="{00000000-0005-0000-0000-00000ED60000}"/>
    <cellStyle name="Normal 9 2 6 2 3 7" xfId="51538" xr:uid="{00000000-0005-0000-0000-00000FD60000}"/>
    <cellStyle name="Normal 9 2 6 2 3 8" xfId="51539" xr:uid="{00000000-0005-0000-0000-000010D60000}"/>
    <cellStyle name="Normal 9 2 6 2 3 9" xfId="51540" xr:uid="{00000000-0005-0000-0000-000011D60000}"/>
    <cellStyle name="Normal 9 2 6 2 4" xfId="51541" xr:uid="{00000000-0005-0000-0000-000012D60000}"/>
    <cellStyle name="Normal 9 2 6 2 4 2" xfId="51542" xr:uid="{00000000-0005-0000-0000-000013D60000}"/>
    <cellStyle name="Normal 9 2 6 2 4 2 2" xfId="51543" xr:uid="{00000000-0005-0000-0000-000014D60000}"/>
    <cellStyle name="Normal 9 2 6 2 4 2 3" xfId="51544" xr:uid="{00000000-0005-0000-0000-000015D60000}"/>
    <cellStyle name="Normal 9 2 6 2 4 2 4" xfId="51545" xr:uid="{00000000-0005-0000-0000-000016D60000}"/>
    <cellStyle name="Normal 9 2 6 2 4 2 5" xfId="51546" xr:uid="{00000000-0005-0000-0000-000017D60000}"/>
    <cellStyle name="Normal 9 2 6 2 4 2 6" xfId="51547" xr:uid="{00000000-0005-0000-0000-000018D60000}"/>
    <cellStyle name="Normal 9 2 6 2 4 2 7" xfId="51548" xr:uid="{00000000-0005-0000-0000-000019D60000}"/>
    <cellStyle name="Normal 9 2 6 2 4 3" xfId="51549" xr:uid="{00000000-0005-0000-0000-00001AD60000}"/>
    <cellStyle name="Normal 9 2 6 2 4 4" xfId="51550" xr:uid="{00000000-0005-0000-0000-00001BD60000}"/>
    <cellStyle name="Normal 9 2 6 2 4 5" xfId="51551" xr:uid="{00000000-0005-0000-0000-00001CD60000}"/>
    <cellStyle name="Normal 9 2 6 2 4 6" xfId="51552" xr:uid="{00000000-0005-0000-0000-00001DD60000}"/>
    <cellStyle name="Normal 9 2 6 2 4 7" xfId="51553" xr:uid="{00000000-0005-0000-0000-00001ED60000}"/>
    <cellStyle name="Normal 9 2 6 2 4 8" xfId="51554" xr:uid="{00000000-0005-0000-0000-00001FD60000}"/>
    <cellStyle name="Normal 9 2 6 2 5" xfId="51555" xr:uid="{00000000-0005-0000-0000-000020D60000}"/>
    <cellStyle name="Normal 9 2 6 2 5 2" xfId="51556" xr:uid="{00000000-0005-0000-0000-000021D60000}"/>
    <cellStyle name="Normal 9 2 6 2 5 3" xfId="51557" xr:uid="{00000000-0005-0000-0000-000022D60000}"/>
    <cellStyle name="Normal 9 2 6 2 5 4" xfId="51558" xr:uid="{00000000-0005-0000-0000-000023D60000}"/>
    <cellStyle name="Normal 9 2 6 2 5 5" xfId="51559" xr:uid="{00000000-0005-0000-0000-000024D60000}"/>
    <cellStyle name="Normal 9 2 6 2 5 6" xfId="51560" xr:uid="{00000000-0005-0000-0000-000025D60000}"/>
    <cellStyle name="Normal 9 2 6 2 5 7" xfId="51561" xr:uid="{00000000-0005-0000-0000-000026D60000}"/>
    <cellStyle name="Normal 9 2 6 2 6" xfId="51562" xr:uid="{00000000-0005-0000-0000-000027D60000}"/>
    <cellStyle name="Normal 9 2 6 2 7" xfId="51563" xr:uid="{00000000-0005-0000-0000-000028D60000}"/>
    <cellStyle name="Normal 9 2 6 2 8" xfId="51564" xr:uid="{00000000-0005-0000-0000-000029D60000}"/>
    <cellStyle name="Normal 9 2 6 2 9" xfId="51565" xr:uid="{00000000-0005-0000-0000-00002AD60000}"/>
    <cellStyle name="Normal 9 2 6 3" xfId="51566" xr:uid="{00000000-0005-0000-0000-00002BD60000}"/>
    <cellStyle name="Normal 9 2 6 3 10" xfId="51567" xr:uid="{00000000-0005-0000-0000-00002CD60000}"/>
    <cellStyle name="Normal 9 2 6 3 2" xfId="51568" xr:uid="{00000000-0005-0000-0000-00002DD60000}"/>
    <cellStyle name="Normal 9 2 6 3 2 2" xfId="51569" xr:uid="{00000000-0005-0000-0000-00002ED60000}"/>
    <cellStyle name="Normal 9 2 6 3 2 2 2" xfId="51570" xr:uid="{00000000-0005-0000-0000-00002FD60000}"/>
    <cellStyle name="Normal 9 2 6 3 2 2 3" xfId="51571" xr:uid="{00000000-0005-0000-0000-000030D60000}"/>
    <cellStyle name="Normal 9 2 6 3 2 2 4" xfId="51572" xr:uid="{00000000-0005-0000-0000-000031D60000}"/>
    <cellStyle name="Normal 9 2 6 3 2 2 5" xfId="51573" xr:uid="{00000000-0005-0000-0000-000032D60000}"/>
    <cellStyle name="Normal 9 2 6 3 2 2 6" xfId="51574" xr:uid="{00000000-0005-0000-0000-000033D60000}"/>
    <cellStyle name="Normal 9 2 6 3 2 2 7" xfId="51575" xr:uid="{00000000-0005-0000-0000-000034D60000}"/>
    <cellStyle name="Normal 9 2 6 3 2 3" xfId="51576" xr:uid="{00000000-0005-0000-0000-000035D60000}"/>
    <cellStyle name="Normal 9 2 6 3 2 4" xfId="51577" xr:uid="{00000000-0005-0000-0000-000036D60000}"/>
    <cellStyle name="Normal 9 2 6 3 2 5" xfId="51578" xr:uid="{00000000-0005-0000-0000-000037D60000}"/>
    <cellStyle name="Normal 9 2 6 3 2 6" xfId="51579" xr:uid="{00000000-0005-0000-0000-000038D60000}"/>
    <cellStyle name="Normal 9 2 6 3 2 7" xfId="51580" xr:uid="{00000000-0005-0000-0000-000039D60000}"/>
    <cellStyle name="Normal 9 2 6 3 2 8" xfId="51581" xr:uid="{00000000-0005-0000-0000-00003AD60000}"/>
    <cellStyle name="Normal 9 2 6 3 3" xfId="51582" xr:uid="{00000000-0005-0000-0000-00003BD60000}"/>
    <cellStyle name="Normal 9 2 6 3 3 2" xfId="51583" xr:uid="{00000000-0005-0000-0000-00003CD60000}"/>
    <cellStyle name="Normal 9 2 6 3 3 2 2" xfId="51584" xr:uid="{00000000-0005-0000-0000-00003DD60000}"/>
    <cellStyle name="Normal 9 2 6 3 3 2 3" xfId="51585" xr:uid="{00000000-0005-0000-0000-00003ED60000}"/>
    <cellStyle name="Normal 9 2 6 3 3 2 4" xfId="51586" xr:uid="{00000000-0005-0000-0000-00003FD60000}"/>
    <cellStyle name="Normal 9 2 6 3 3 2 5" xfId="51587" xr:uid="{00000000-0005-0000-0000-000040D60000}"/>
    <cellStyle name="Normal 9 2 6 3 3 2 6" xfId="51588" xr:uid="{00000000-0005-0000-0000-000041D60000}"/>
    <cellStyle name="Normal 9 2 6 3 3 2 7" xfId="51589" xr:uid="{00000000-0005-0000-0000-000042D60000}"/>
    <cellStyle name="Normal 9 2 6 3 3 3" xfId="51590" xr:uid="{00000000-0005-0000-0000-000043D60000}"/>
    <cellStyle name="Normal 9 2 6 3 3 4" xfId="51591" xr:uid="{00000000-0005-0000-0000-000044D60000}"/>
    <cellStyle name="Normal 9 2 6 3 3 5" xfId="51592" xr:uid="{00000000-0005-0000-0000-000045D60000}"/>
    <cellStyle name="Normal 9 2 6 3 3 6" xfId="51593" xr:uid="{00000000-0005-0000-0000-000046D60000}"/>
    <cellStyle name="Normal 9 2 6 3 3 7" xfId="51594" xr:uid="{00000000-0005-0000-0000-000047D60000}"/>
    <cellStyle name="Normal 9 2 6 3 3 8" xfId="51595" xr:uid="{00000000-0005-0000-0000-000048D60000}"/>
    <cellStyle name="Normal 9 2 6 3 4" xfId="51596" xr:uid="{00000000-0005-0000-0000-000049D60000}"/>
    <cellStyle name="Normal 9 2 6 3 4 2" xfId="51597" xr:uid="{00000000-0005-0000-0000-00004AD60000}"/>
    <cellStyle name="Normal 9 2 6 3 4 3" xfId="51598" xr:uid="{00000000-0005-0000-0000-00004BD60000}"/>
    <cellStyle name="Normal 9 2 6 3 4 4" xfId="51599" xr:uid="{00000000-0005-0000-0000-00004CD60000}"/>
    <cellStyle name="Normal 9 2 6 3 4 5" xfId="51600" xr:uid="{00000000-0005-0000-0000-00004DD60000}"/>
    <cellStyle name="Normal 9 2 6 3 4 6" xfId="51601" xr:uid="{00000000-0005-0000-0000-00004ED60000}"/>
    <cellStyle name="Normal 9 2 6 3 4 7" xfId="51602" xr:uid="{00000000-0005-0000-0000-00004FD60000}"/>
    <cellStyle name="Normal 9 2 6 3 5" xfId="51603" xr:uid="{00000000-0005-0000-0000-000050D60000}"/>
    <cellStyle name="Normal 9 2 6 3 6" xfId="51604" xr:uid="{00000000-0005-0000-0000-000051D60000}"/>
    <cellStyle name="Normal 9 2 6 3 7" xfId="51605" xr:uid="{00000000-0005-0000-0000-000052D60000}"/>
    <cellStyle name="Normal 9 2 6 3 8" xfId="51606" xr:uid="{00000000-0005-0000-0000-000053D60000}"/>
    <cellStyle name="Normal 9 2 6 3 9" xfId="51607" xr:uid="{00000000-0005-0000-0000-000054D60000}"/>
    <cellStyle name="Normal 9 2 6 4" xfId="51608" xr:uid="{00000000-0005-0000-0000-000055D60000}"/>
    <cellStyle name="Normal 9 2 6 4 2" xfId="51609" xr:uid="{00000000-0005-0000-0000-000056D60000}"/>
    <cellStyle name="Normal 9 2 6 4 2 2" xfId="51610" xr:uid="{00000000-0005-0000-0000-000057D60000}"/>
    <cellStyle name="Normal 9 2 6 4 2 2 2" xfId="51611" xr:uid="{00000000-0005-0000-0000-000058D60000}"/>
    <cellStyle name="Normal 9 2 6 4 2 2 3" xfId="51612" xr:uid="{00000000-0005-0000-0000-000059D60000}"/>
    <cellStyle name="Normal 9 2 6 4 2 2 4" xfId="51613" xr:uid="{00000000-0005-0000-0000-00005AD60000}"/>
    <cellStyle name="Normal 9 2 6 4 2 2 5" xfId="51614" xr:uid="{00000000-0005-0000-0000-00005BD60000}"/>
    <cellStyle name="Normal 9 2 6 4 2 2 6" xfId="51615" xr:uid="{00000000-0005-0000-0000-00005CD60000}"/>
    <cellStyle name="Normal 9 2 6 4 2 2 7" xfId="51616" xr:uid="{00000000-0005-0000-0000-00005DD60000}"/>
    <cellStyle name="Normal 9 2 6 4 2 3" xfId="51617" xr:uid="{00000000-0005-0000-0000-00005ED60000}"/>
    <cellStyle name="Normal 9 2 6 4 2 4" xfId="51618" xr:uid="{00000000-0005-0000-0000-00005FD60000}"/>
    <cellStyle name="Normal 9 2 6 4 2 5" xfId="51619" xr:uid="{00000000-0005-0000-0000-000060D60000}"/>
    <cellStyle name="Normal 9 2 6 4 2 6" xfId="51620" xr:uid="{00000000-0005-0000-0000-000061D60000}"/>
    <cellStyle name="Normal 9 2 6 4 2 7" xfId="51621" xr:uid="{00000000-0005-0000-0000-000062D60000}"/>
    <cellStyle name="Normal 9 2 6 4 2 8" xfId="51622" xr:uid="{00000000-0005-0000-0000-000063D60000}"/>
    <cellStyle name="Normal 9 2 6 4 3" xfId="51623" xr:uid="{00000000-0005-0000-0000-000064D60000}"/>
    <cellStyle name="Normal 9 2 6 4 3 2" xfId="51624" xr:uid="{00000000-0005-0000-0000-000065D60000}"/>
    <cellStyle name="Normal 9 2 6 4 3 3" xfId="51625" xr:uid="{00000000-0005-0000-0000-000066D60000}"/>
    <cellStyle name="Normal 9 2 6 4 3 4" xfId="51626" xr:uid="{00000000-0005-0000-0000-000067D60000}"/>
    <cellStyle name="Normal 9 2 6 4 3 5" xfId="51627" xr:uid="{00000000-0005-0000-0000-000068D60000}"/>
    <cellStyle name="Normal 9 2 6 4 3 6" xfId="51628" xr:uid="{00000000-0005-0000-0000-000069D60000}"/>
    <cellStyle name="Normal 9 2 6 4 3 7" xfId="51629" xr:uid="{00000000-0005-0000-0000-00006AD60000}"/>
    <cellStyle name="Normal 9 2 6 4 4" xfId="51630" xr:uid="{00000000-0005-0000-0000-00006BD60000}"/>
    <cellStyle name="Normal 9 2 6 4 5" xfId="51631" xr:uid="{00000000-0005-0000-0000-00006CD60000}"/>
    <cellStyle name="Normal 9 2 6 4 6" xfId="51632" xr:uid="{00000000-0005-0000-0000-00006DD60000}"/>
    <cellStyle name="Normal 9 2 6 4 7" xfId="51633" xr:uid="{00000000-0005-0000-0000-00006ED60000}"/>
    <cellStyle name="Normal 9 2 6 4 8" xfId="51634" xr:uid="{00000000-0005-0000-0000-00006FD60000}"/>
    <cellStyle name="Normal 9 2 6 4 9" xfId="51635" xr:uid="{00000000-0005-0000-0000-000070D60000}"/>
    <cellStyle name="Normal 9 2 6 5" xfId="51636" xr:uid="{00000000-0005-0000-0000-000071D60000}"/>
    <cellStyle name="Normal 9 2 6 5 2" xfId="51637" xr:uid="{00000000-0005-0000-0000-000072D60000}"/>
    <cellStyle name="Normal 9 2 6 5 2 2" xfId="51638" xr:uid="{00000000-0005-0000-0000-000073D60000}"/>
    <cellStyle name="Normal 9 2 6 5 2 3" xfId="51639" xr:uid="{00000000-0005-0000-0000-000074D60000}"/>
    <cellStyle name="Normal 9 2 6 5 2 4" xfId="51640" xr:uid="{00000000-0005-0000-0000-000075D60000}"/>
    <cellStyle name="Normal 9 2 6 5 2 5" xfId="51641" xr:uid="{00000000-0005-0000-0000-000076D60000}"/>
    <cellStyle name="Normal 9 2 6 5 2 6" xfId="51642" xr:uid="{00000000-0005-0000-0000-000077D60000}"/>
    <cellStyle name="Normal 9 2 6 5 2 7" xfId="51643" xr:uid="{00000000-0005-0000-0000-000078D60000}"/>
    <cellStyle name="Normal 9 2 6 5 3" xfId="51644" xr:uid="{00000000-0005-0000-0000-000079D60000}"/>
    <cellStyle name="Normal 9 2 6 5 4" xfId="51645" xr:uid="{00000000-0005-0000-0000-00007AD60000}"/>
    <cellStyle name="Normal 9 2 6 5 5" xfId="51646" xr:uid="{00000000-0005-0000-0000-00007BD60000}"/>
    <cellStyle name="Normal 9 2 6 5 6" xfId="51647" xr:uid="{00000000-0005-0000-0000-00007CD60000}"/>
    <cellStyle name="Normal 9 2 6 5 7" xfId="51648" xr:uid="{00000000-0005-0000-0000-00007DD60000}"/>
    <cellStyle name="Normal 9 2 6 5 8" xfId="51649" xr:uid="{00000000-0005-0000-0000-00007ED60000}"/>
    <cellStyle name="Normal 9 2 6 6" xfId="51650" xr:uid="{00000000-0005-0000-0000-00007FD60000}"/>
    <cellStyle name="Normal 9 2 6 6 2" xfId="51651" xr:uid="{00000000-0005-0000-0000-000080D60000}"/>
    <cellStyle name="Normal 9 2 6 6 3" xfId="51652" xr:uid="{00000000-0005-0000-0000-000081D60000}"/>
    <cellStyle name="Normal 9 2 6 6 4" xfId="51653" xr:uid="{00000000-0005-0000-0000-000082D60000}"/>
    <cellStyle name="Normal 9 2 6 6 5" xfId="51654" xr:uid="{00000000-0005-0000-0000-000083D60000}"/>
    <cellStyle name="Normal 9 2 6 6 6" xfId="51655" xr:uid="{00000000-0005-0000-0000-000084D60000}"/>
    <cellStyle name="Normal 9 2 6 6 7" xfId="51656" xr:uid="{00000000-0005-0000-0000-000085D60000}"/>
    <cellStyle name="Normal 9 2 6 7" xfId="51657" xr:uid="{00000000-0005-0000-0000-000086D60000}"/>
    <cellStyle name="Normal 9 2 6 8" xfId="51658" xr:uid="{00000000-0005-0000-0000-000087D60000}"/>
    <cellStyle name="Normal 9 2 6 9" xfId="51659" xr:uid="{00000000-0005-0000-0000-000088D60000}"/>
    <cellStyle name="Normal 9 2 7" xfId="51660" xr:uid="{00000000-0005-0000-0000-000089D60000}"/>
    <cellStyle name="Normal 9 2 7 10" xfId="51661" xr:uid="{00000000-0005-0000-0000-00008AD60000}"/>
    <cellStyle name="Normal 9 2 7 11" xfId="51662" xr:uid="{00000000-0005-0000-0000-00008BD60000}"/>
    <cellStyle name="Normal 9 2 7 2" xfId="51663" xr:uid="{00000000-0005-0000-0000-00008CD60000}"/>
    <cellStyle name="Normal 9 2 7 2 10" xfId="51664" xr:uid="{00000000-0005-0000-0000-00008DD60000}"/>
    <cellStyle name="Normal 9 2 7 2 2" xfId="51665" xr:uid="{00000000-0005-0000-0000-00008ED60000}"/>
    <cellStyle name="Normal 9 2 7 2 2 2" xfId="51666" xr:uid="{00000000-0005-0000-0000-00008FD60000}"/>
    <cellStyle name="Normal 9 2 7 2 2 2 2" xfId="51667" xr:uid="{00000000-0005-0000-0000-000090D60000}"/>
    <cellStyle name="Normal 9 2 7 2 2 2 3" xfId="51668" xr:uid="{00000000-0005-0000-0000-000091D60000}"/>
    <cellStyle name="Normal 9 2 7 2 2 2 4" xfId="51669" xr:uid="{00000000-0005-0000-0000-000092D60000}"/>
    <cellStyle name="Normal 9 2 7 2 2 2 5" xfId="51670" xr:uid="{00000000-0005-0000-0000-000093D60000}"/>
    <cellStyle name="Normal 9 2 7 2 2 2 6" xfId="51671" xr:uid="{00000000-0005-0000-0000-000094D60000}"/>
    <cellStyle name="Normal 9 2 7 2 2 2 7" xfId="51672" xr:uid="{00000000-0005-0000-0000-000095D60000}"/>
    <cellStyle name="Normal 9 2 7 2 2 3" xfId="51673" xr:uid="{00000000-0005-0000-0000-000096D60000}"/>
    <cellStyle name="Normal 9 2 7 2 2 4" xfId="51674" xr:uid="{00000000-0005-0000-0000-000097D60000}"/>
    <cellStyle name="Normal 9 2 7 2 2 5" xfId="51675" xr:uid="{00000000-0005-0000-0000-000098D60000}"/>
    <cellStyle name="Normal 9 2 7 2 2 6" xfId="51676" xr:uid="{00000000-0005-0000-0000-000099D60000}"/>
    <cellStyle name="Normal 9 2 7 2 2 7" xfId="51677" xr:uid="{00000000-0005-0000-0000-00009AD60000}"/>
    <cellStyle name="Normal 9 2 7 2 2 8" xfId="51678" xr:uid="{00000000-0005-0000-0000-00009BD60000}"/>
    <cellStyle name="Normal 9 2 7 2 3" xfId="51679" xr:uid="{00000000-0005-0000-0000-00009CD60000}"/>
    <cellStyle name="Normal 9 2 7 2 3 2" xfId="51680" xr:uid="{00000000-0005-0000-0000-00009DD60000}"/>
    <cellStyle name="Normal 9 2 7 2 3 2 2" xfId="51681" xr:uid="{00000000-0005-0000-0000-00009ED60000}"/>
    <cellStyle name="Normal 9 2 7 2 3 2 3" xfId="51682" xr:uid="{00000000-0005-0000-0000-00009FD60000}"/>
    <cellStyle name="Normal 9 2 7 2 3 2 4" xfId="51683" xr:uid="{00000000-0005-0000-0000-0000A0D60000}"/>
    <cellStyle name="Normal 9 2 7 2 3 2 5" xfId="51684" xr:uid="{00000000-0005-0000-0000-0000A1D60000}"/>
    <cellStyle name="Normal 9 2 7 2 3 2 6" xfId="51685" xr:uid="{00000000-0005-0000-0000-0000A2D60000}"/>
    <cellStyle name="Normal 9 2 7 2 3 2 7" xfId="51686" xr:uid="{00000000-0005-0000-0000-0000A3D60000}"/>
    <cellStyle name="Normal 9 2 7 2 3 3" xfId="51687" xr:uid="{00000000-0005-0000-0000-0000A4D60000}"/>
    <cellStyle name="Normal 9 2 7 2 3 4" xfId="51688" xr:uid="{00000000-0005-0000-0000-0000A5D60000}"/>
    <cellStyle name="Normal 9 2 7 2 3 5" xfId="51689" xr:uid="{00000000-0005-0000-0000-0000A6D60000}"/>
    <cellStyle name="Normal 9 2 7 2 3 6" xfId="51690" xr:uid="{00000000-0005-0000-0000-0000A7D60000}"/>
    <cellStyle name="Normal 9 2 7 2 3 7" xfId="51691" xr:uid="{00000000-0005-0000-0000-0000A8D60000}"/>
    <cellStyle name="Normal 9 2 7 2 3 8" xfId="51692" xr:uid="{00000000-0005-0000-0000-0000A9D60000}"/>
    <cellStyle name="Normal 9 2 7 2 4" xfId="51693" xr:uid="{00000000-0005-0000-0000-0000AAD60000}"/>
    <cellStyle name="Normal 9 2 7 2 4 2" xfId="51694" xr:uid="{00000000-0005-0000-0000-0000ABD60000}"/>
    <cellStyle name="Normal 9 2 7 2 4 3" xfId="51695" xr:uid="{00000000-0005-0000-0000-0000ACD60000}"/>
    <cellStyle name="Normal 9 2 7 2 4 4" xfId="51696" xr:uid="{00000000-0005-0000-0000-0000ADD60000}"/>
    <cellStyle name="Normal 9 2 7 2 4 5" xfId="51697" xr:uid="{00000000-0005-0000-0000-0000AED60000}"/>
    <cellStyle name="Normal 9 2 7 2 4 6" xfId="51698" xr:uid="{00000000-0005-0000-0000-0000AFD60000}"/>
    <cellStyle name="Normal 9 2 7 2 4 7" xfId="51699" xr:uid="{00000000-0005-0000-0000-0000B0D60000}"/>
    <cellStyle name="Normal 9 2 7 2 5" xfId="51700" xr:uid="{00000000-0005-0000-0000-0000B1D60000}"/>
    <cellStyle name="Normal 9 2 7 2 6" xfId="51701" xr:uid="{00000000-0005-0000-0000-0000B2D60000}"/>
    <cellStyle name="Normal 9 2 7 2 7" xfId="51702" xr:uid="{00000000-0005-0000-0000-0000B3D60000}"/>
    <cellStyle name="Normal 9 2 7 2 8" xfId="51703" xr:uid="{00000000-0005-0000-0000-0000B4D60000}"/>
    <cellStyle name="Normal 9 2 7 2 9" xfId="51704" xr:uid="{00000000-0005-0000-0000-0000B5D60000}"/>
    <cellStyle name="Normal 9 2 7 3" xfId="51705" xr:uid="{00000000-0005-0000-0000-0000B6D60000}"/>
    <cellStyle name="Normal 9 2 7 3 2" xfId="51706" xr:uid="{00000000-0005-0000-0000-0000B7D60000}"/>
    <cellStyle name="Normal 9 2 7 3 2 2" xfId="51707" xr:uid="{00000000-0005-0000-0000-0000B8D60000}"/>
    <cellStyle name="Normal 9 2 7 3 2 2 2" xfId="51708" xr:uid="{00000000-0005-0000-0000-0000B9D60000}"/>
    <cellStyle name="Normal 9 2 7 3 2 2 3" xfId="51709" xr:uid="{00000000-0005-0000-0000-0000BAD60000}"/>
    <cellStyle name="Normal 9 2 7 3 2 2 4" xfId="51710" xr:uid="{00000000-0005-0000-0000-0000BBD60000}"/>
    <cellStyle name="Normal 9 2 7 3 2 2 5" xfId="51711" xr:uid="{00000000-0005-0000-0000-0000BCD60000}"/>
    <cellStyle name="Normal 9 2 7 3 2 2 6" xfId="51712" xr:uid="{00000000-0005-0000-0000-0000BDD60000}"/>
    <cellStyle name="Normal 9 2 7 3 2 2 7" xfId="51713" xr:uid="{00000000-0005-0000-0000-0000BED60000}"/>
    <cellStyle name="Normal 9 2 7 3 2 3" xfId="51714" xr:uid="{00000000-0005-0000-0000-0000BFD60000}"/>
    <cellStyle name="Normal 9 2 7 3 2 4" xfId="51715" xr:uid="{00000000-0005-0000-0000-0000C0D60000}"/>
    <cellStyle name="Normal 9 2 7 3 2 5" xfId="51716" xr:uid="{00000000-0005-0000-0000-0000C1D60000}"/>
    <cellStyle name="Normal 9 2 7 3 2 6" xfId="51717" xr:uid="{00000000-0005-0000-0000-0000C2D60000}"/>
    <cellStyle name="Normal 9 2 7 3 2 7" xfId="51718" xr:uid="{00000000-0005-0000-0000-0000C3D60000}"/>
    <cellStyle name="Normal 9 2 7 3 2 8" xfId="51719" xr:uid="{00000000-0005-0000-0000-0000C4D60000}"/>
    <cellStyle name="Normal 9 2 7 3 3" xfId="51720" xr:uid="{00000000-0005-0000-0000-0000C5D60000}"/>
    <cellStyle name="Normal 9 2 7 3 3 2" xfId="51721" xr:uid="{00000000-0005-0000-0000-0000C6D60000}"/>
    <cellStyle name="Normal 9 2 7 3 3 3" xfId="51722" xr:uid="{00000000-0005-0000-0000-0000C7D60000}"/>
    <cellStyle name="Normal 9 2 7 3 3 4" xfId="51723" xr:uid="{00000000-0005-0000-0000-0000C8D60000}"/>
    <cellStyle name="Normal 9 2 7 3 3 5" xfId="51724" xr:uid="{00000000-0005-0000-0000-0000C9D60000}"/>
    <cellStyle name="Normal 9 2 7 3 3 6" xfId="51725" xr:uid="{00000000-0005-0000-0000-0000CAD60000}"/>
    <cellStyle name="Normal 9 2 7 3 3 7" xfId="51726" xr:uid="{00000000-0005-0000-0000-0000CBD60000}"/>
    <cellStyle name="Normal 9 2 7 3 4" xfId="51727" xr:uid="{00000000-0005-0000-0000-0000CCD60000}"/>
    <cellStyle name="Normal 9 2 7 3 5" xfId="51728" xr:uid="{00000000-0005-0000-0000-0000CDD60000}"/>
    <cellStyle name="Normal 9 2 7 3 6" xfId="51729" xr:uid="{00000000-0005-0000-0000-0000CED60000}"/>
    <cellStyle name="Normal 9 2 7 3 7" xfId="51730" xr:uid="{00000000-0005-0000-0000-0000CFD60000}"/>
    <cellStyle name="Normal 9 2 7 3 8" xfId="51731" xr:uid="{00000000-0005-0000-0000-0000D0D60000}"/>
    <cellStyle name="Normal 9 2 7 3 9" xfId="51732" xr:uid="{00000000-0005-0000-0000-0000D1D60000}"/>
    <cellStyle name="Normal 9 2 7 4" xfId="51733" xr:uid="{00000000-0005-0000-0000-0000D2D60000}"/>
    <cellStyle name="Normal 9 2 7 4 2" xfId="51734" xr:uid="{00000000-0005-0000-0000-0000D3D60000}"/>
    <cellStyle name="Normal 9 2 7 4 2 2" xfId="51735" xr:uid="{00000000-0005-0000-0000-0000D4D60000}"/>
    <cellStyle name="Normal 9 2 7 4 2 3" xfId="51736" xr:uid="{00000000-0005-0000-0000-0000D5D60000}"/>
    <cellStyle name="Normal 9 2 7 4 2 4" xfId="51737" xr:uid="{00000000-0005-0000-0000-0000D6D60000}"/>
    <cellStyle name="Normal 9 2 7 4 2 5" xfId="51738" xr:uid="{00000000-0005-0000-0000-0000D7D60000}"/>
    <cellStyle name="Normal 9 2 7 4 2 6" xfId="51739" xr:uid="{00000000-0005-0000-0000-0000D8D60000}"/>
    <cellStyle name="Normal 9 2 7 4 2 7" xfId="51740" xr:uid="{00000000-0005-0000-0000-0000D9D60000}"/>
    <cellStyle name="Normal 9 2 7 4 3" xfId="51741" xr:uid="{00000000-0005-0000-0000-0000DAD60000}"/>
    <cellStyle name="Normal 9 2 7 4 4" xfId="51742" xr:uid="{00000000-0005-0000-0000-0000DBD60000}"/>
    <cellStyle name="Normal 9 2 7 4 5" xfId="51743" xr:uid="{00000000-0005-0000-0000-0000DCD60000}"/>
    <cellStyle name="Normal 9 2 7 4 6" xfId="51744" xr:uid="{00000000-0005-0000-0000-0000DDD60000}"/>
    <cellStyle name="Normal 9 2 7 4 7" xfId="51745" xr:uid="{00000000-0005-0000-0000-0000DED60000}"/>
    <cellStyle name="Normal 9 2 7 4 8" xfId="51746" xr:uid="{00000000-0005-0000-0000-0000DFD60000}"/>
    <cellStyle name="Normal 9 2 7 5" xfId="51747" xr:uid="{00000000-0005-0000-0000-0000E0D60000}"/>
    <cellStyle name="Normal 9 2 7 5 2" xfId="51748" xr:uid="{00000000-0005-0000-0000-0000E1D60000}"/>
    <cellStyle name="Normal 9 2 7 5 3" xfId="51749" xr:uid="{00000000-0005-0000-0000-0000E2D60000}"/>
    <cellStyle name="Normal 9 2 7 5 4" xfId="51750" xr:uid="{00000000-0005-0000-0000-0000E3D60000}"/>
    <cellStyle name="Normal 9 2 7 5 5" xfId="51751" xr:uid="{00000000-0005-0000-0000-0000E4D60000}"/>
    <cellStyle name="Normal 9 2 7 5 6" xfId="51752" xr:uid="{00000000-0005-0000-0000-0000E5D60000}"/>
    <cellStyle name="Normal 9 2 7 5 7" xfId="51753" xr:uid="{00000000-0005-0000-0000-0000E6D60000}"/>
    <cellStyle name="Normal 9 2 7 6" xfId="51754" xr:uid="{00000000-0005-0000-0000-0000E7D60000}"/>
    <cellStyle name="Normal 9 2 7 7" xfId="51755" xr:uid="{00000000-0005-0000-0000-0000E8D60000}"/>
    <cellStyle name="Normal 9 2 7 8" xfId="51756" xr:uid="{00000000-0005-0000-0000-0000E9D60000}"/>
    <cellStyle name="Normal 9 2 7 9" xfId="51757" xr:uid="{00000000-0005-0000-0000-0000EAD60000}"/>
    <cellStyle name="Normal 9 2 8" xfId="51758" xr:uid="{00000000-0005-0000-0000-0000EBD60000}"/>
    <cellStyle name="Normal 9 2 8 10" xfId="51759" xr:uid="{00000000-0005-0000-0000-0000ECD60000}"/>
    <cellStyle name="Normal 9 2 8 11" xfId="51760" xr:uid="{00000000-0005-0000-0000-0000EDD60000}"/>
    <cellStyle name="Normal 9 2 8 2" xfId="51761" xr:uid="{00000000-0005-0000-0000-0000EED60000}"/>
    <cellStyle name="Normal 9 2 8 2 10" xfId="51762" xr:uid="{00000000-0005-0000-0000-0000EFD60000}"/>
    <cellStyle name="Normal 9 2 8 2 2" xfId="51763" xr:uid="{00000000-0005-0000-0000-0000F0D60000}"/>
    <cellStyle name="Normal 9 2 8 2 2 2" xfId="51764" xr:uid="{00000000-0005-0000-0000-0000F1D60000}"/>
    <cellStyle name="Normal 9 2 8 2 2 2 2" xfId="51765" xr:uid="{00000000-0005-0000-0000-0000F2D60000}"/>
    <cellStyle name="Normal 9 2 8 2 2 2 3" xfId="51766" xr:uid="{00000000-0005-0000-0000-0000F3D60000}"/>
    <cellStyle name="Normal 9 2 8 2 2 2 4" xfId="51767" xr:uid="{00000000-0005-0000-0000-0000F4D60000}"/>
    <cellStyle name="Normal 9 2 8 2 2 2 5" xfId="51768" xr:uid="{00000000-0005-0000-0000-0000F5D60000}"/>
    <cellStyle name="Normal 9 2 8 2 2 2 6" xfId="51769" xr:uid="{00000000-0005-0000-0000-0000F6D60000}"/>
    <cellStyle name="Normal 9 2 8 2 2 2 7" xfId="51770" xr:uid="{00000000-0005-0000-0000-0000F7D60000}"/>
    <cellStyle name="Normal 9 2 8 2 2 3" xfId="51771" xr:uid="{00000000-0005-0000-0000-0000F8D60000}"/>
    <cellStyle name="Normal 9 2 8 2 2 4" xfId="51772" xr:uid="{00000000-0005-0000-0000-0000F9D60000}"/>
    <cellStyle name="Normal 9 2 8 2 2 5" xfId="51773" xr:uid="{00000000-0005-0000-0000-0000FAD60000}"/>
    <cellStyle name="Normal 9 2 8 2 2 6" xfId="51774" xr:uid="{00000000-0005-0000-0000-0000FBD60000}"/>
    <cellStyle name="Normal 9 2 8 2 2 7" xfId="51775" xr:uid="{00000000-0005-0000-0000-0000FCD60000}"/>
    <cellStyle name="Normal 9 2 8 2 2 8" xfId="51776" xr:uid="{00000000-0005-0000-0000-0000FDD60000}"/>
    <cellStyle name="Normal 9 2 8 2 3" xfId="51777" xr:uid="{00000000-0005-0000-0000-0000FED60000}"/>
    <cellStyle name="Normal 9 2 8 2 3 2" xfId="51778" xr:uid="{00000000-0005-0000-0000-0000FFD60000}"/>
    <cellStyle name="Normal 9 2 8 2 3 2 2" xfId="51779" xr:uid="{00000000-0005-0000-0000-000000D70000}"/>
    <cellStyle name="Normal 9 2 8 2 3 2 3" xfId="51780" xr:uid="{00000000-0005-0000-0000-000001D70000}"/>
    <cellStyle name="Normal 9 2 8 2 3 2 4" xfId="51781" xr:uid="{00000000-0005-0000-0000-000002D70000}"/>
    <cellStyle name="Normal 9 2 8 2 3 2 5" xfId="51782" xr:uid="{00000000-0005-0000-0000-000003D70000}"/>
    <cellStyle name="Normal 9 2 8 2 3 2 6" xfId="51783" xr:uid="{00000000-0005-0000-0000-000004D70000}"/>
    <cellStyle name="Normal 9 2 8 2 3 2 7" xfId="51784" xr:uid="{00000000-0005-0000-0000-000005D70000}"/>
    <cellStyle name="Normal 9 2 8 2 3 3" xfId="51785" xr:uid="{00000000-0005-0000-0000-000006D70000}"/>
    <cellStyle name="Normal 9 2 8 2 3 4" xfId="51786" xr:uid="{00000000-0005-0000-0000-000007D70000}"/>
    <cellStyle name="Normal 9 2 8 2 3 5" xfId="51787" xr:uid="{00000000-0005-0000-0000-000008D70000}"/>
    <cellStyle name="Normal 9 2 8 2 3 6" xfId="51788" xr:uid="{00000000-0005-0000-0000-000009D70000}"/>
    <cellStyle name="Normal 9 2 8 2 3 7" xfId="51789" xr:uid="{00000000-0005-0000-0000-00000AD70000}"/>
    <cellStyle name="Normal 9 2 8 2 3 8" xfId="51790" xr:uid="{00000000-0005-0000-0000-00000BD70000}"/>
    <cellStyle name="Normal 9 2 8 2 4" xfId="51791" xr:uid="{00000000-0005-0000-0000-00000CD70000}"/>
    <cellStyle name="Normal 9 2 8 2 4 2" xfId="51792" xr:uid="{00000000-0005-0000-0000-00000DD70000}"/>
    <cellStyle name="Normal 9 2 8 2 4 3" xfId="51793" xr:uid="{00000000-0005-0000-0000-00000ED70000}"/>
    <cellStyle name="Normal 9 2 8 2 4 4" xfId="51794" xr:uid="{00000000-0005-0000-0000-00000FD70000}"/>
    <cellStyle name="Normal 9 2 8 2 4 5" xfId="51795" xr:uid="{00000000-0005-0000-0000-000010D70000}"/>
    <cellStyle name="Normal 9 2 8 2 4 6" xfId="51796" xr:uid="{00000000-0005-0000-0000-000011D70000}"/>
    <cellStyle name="Normal 9 2 8 2 4 7" xfId="51797" xr:uid="{00000000-0005-0000-0000-000012D70000}"/>
    <cellStyle name="Normal 9 2 8 2 5" xfId="51798" xr:uid="{00000000-0005-0000-0000-000013D70000}"/>
    <cellStyle name="Normal 9 2 8 2 6" xfId="51799" xr:uid="{00000000-0005-0000-0000-000014D70000}"/>
    <cellStyle name="Normal 9 2 8 2 7" xfId="51800" xr:uid="{00000000-0005-0000-0000-000015D70000}"/>
    <cellStyle name="Normal 9 2 8 2 8" xfId="51801" xr:uid="{00000000-0005-0000-0000-000016D70000}"/>
    <cellStyle name="Normal 9 2 8 2 9" xfId="51802" xr:uid="{00000000-0005-0000-0000-000017D70000}"/>
    <cellStyle name="Normal 9 2 8 3" xfId="51803" xr:uid="{00000000-0005-0000-0000-000018D70000}"/>
    <cellStyle name="Normal 9 2 8 3 2" xfId="51804" xr:uid="{00000000-0005-0000-0000-000019D70000}"/>
    <cellStyle name="Normal 9 2 8 3 2 2" xfId="51805" xr:uid="{00000000-0005-0000-0000-00001AD70000}"/>
    <cellStyle name="Normal 9 2 8 3 2 2 2" xfId="51806" xr:uid="{00000000-0005-0000-0000-00001BD70000}"/>
    <cellStyle name="Normal 9 2 8 3 2 2 3" xfId="51807" xr:uid="{00000000-0005-0000-0000-00001CD70000}"/>
    <cellStyle name="Normal 9 2 8 3 2 2 4" xfId="51808" xr:uid="{00000000-0005-0000-0000-00001DD70000}"/>
    <cellStyle name="Normal 9 2 8 3 2 2 5" xfId="51809" xr:uid="{00000000-0005-0000-0000-00001ED70000}"/>
    <cellStyle name="Normal 9 2 8 3 2 2 6" xfId="51810" xr:uid="{00000000-0005-0000-0000-00001FD70000}"/>
    <cellStyle name="Normal 9 2 8 3 2 2 7" xfId="51811" xr:uid="{00000000-0005-0000-0000-000020D70000}"/>
    <cellStyle name="Normal 9 2 8 3 2 3" xfId="51812" xr:uid="{00000000-0005-0000-0000-000021D70000}"/>
    <cellStyle name="Normal 9 2 8 3 2 4" xfId="51813" xr:uid="{00000000-0005-0000-0000-000022D70000}"/>
    <cellStyle name="Normal 9 2 8 3 2 5" xfId="51814" xr:uid="{00000000-0005-0000-0000-000023D70000}"/>
    <cellStyle name="Normal 9 2 8 3 2 6" xfId="51815" xr:uid="{00000000-0005-0000-0000-000024D70000}"/>
    <cellStyle name="Normal 9 2 8 3 2 7" xfId="51816" xr:uid="{00000000-0005-0000-0000-000025D70000}"/>
    <cellStyle name="Normal 9 2 8 3 2 8" xfId="51817" xr:uid="{00000000-0005-0000-0000-000026D70000}"/>
    <cellStyle name="Normal 9 2 8 3 3" xfId="51818" xr:uid="{00000000-0005-0000-0000-000027D70000}"/>
    <cellStyle name="Normal 9 2 8 3 3 2" xfId="51819" xr:uid="{00000000-0005-0000-0000-000028D70000}"/>
    <cellStyle name="Normal 9 2 8 3 3 3" xfId="51820" xr:uid="{00000000-0005-0000-0000-000029D70000}"/>
    <cellStyle name="Normal 9 2 8 3 3 4" xfId="51821" xr:uid="{00000000-0005-0000-0000-00002AD70000}"/>
    <cellStyle name="Normal 9 2 8 3 3 5" xfId="51822" xr:uid="{00000000-0005-0000-0000-00002BD70000}"/>
    <cellStyle name="Normal 9 2 8 3 3 6" xfId="51823" xr:uid="{00000000-0005-0000-0000-00002CD70000}"/>
    <cellStyle name="Normal 9 2 8 3 3 7" xfId="51824" xr:uid="{00000000-0005-0000-0000-00002DD70000}"/>
    <cellStyle name="Normal 9 2 8 3 4" xfId="51825" xr:uid="{00000000-0005-0000-0000-00002ED70000}"/>
    <cellStyle name="Normal 9 2 8 3 5" xfId="51826" xr:uid="{00000000-0005-0000-0000-00002FD70000}"/>
    <cellStyle name="Normal 9 2 8 3 6" xfId="51827" xr:uid="{00000000-0005-0000-0000-000030D70000}"/>
    <cellStyle name="Normal 9 2 8 3 7" xfId="51828" xr:uid="{00000000-0005-0000-0000-000031D70000}"/>
    <cellStyle name="Normal 9 2 8 3 8" xfId="51829" xr:uid="{00000000-0005-0000-0000-000032D70000}"/>
    <cellStyle name="Normal 9 2 8 3 9" xfId="51830" xr:uid="{00000000-0005-0000-0000-000033D70000}"/>
    <cellStyle name="Normal 9 2 8 4" xfId="51831" xr:uid="{00000000-0005-0000-0000-000034D70000}"/>
    <cellStyle name="Normal 9 2 8 4 2" xfId="51832" xr:uid="{00000000-0005-0000-0000-000035D70000}"/>
    <cellStyle name="Normal 9 2 8 4 2 2" xfId="51833" xr:uid="{00000000-0005-0000-0000-000036D70000}"/>
    <cellStyle name="Normal 9 2 8 4 2 3" xfId="51834" xr:uid="{00000000-0005-0000-0000-000037D70000}"/>
    <cellStyle name="Normal 9 2 8 4 2 4" xfId="51835" xr:uid="{00000000-0005-0000-0000-000038D70000}"/>
    <cellStyle name="Normal 9 2 8 4 2 5" xfId="51836" xr:uid="{00000000-0005-0000-0000-000039D70000}"/>
    <cellStyle name="Normal 9 2 8 4 2 6" xfId="51837" xr:uid="{00000000-0005-0000-0000-00003AD70000}"/>
    <cellStyle name="Normal 9 2 8 4 2 7" xfId="51838" xr:uid="{00000000-0005-0000-0000-00003BD70000}"/>
    <cellStyle name="Normal 9 2 8 4 3" xfId="51839" xr:uid="{00000000-0005-0000-0000-00003CD70000}"/>
    <cellStyle name="Normal 9 2 8 4 4" xfId="51840" xr:uid="{00000000-0005-0000-0000-00003DD70000}"/>
    <cellStyle name="Normal 9 2 8 4 5" xfId="51841" xr:uid="{00000000-0005-0000-0000-00003ED70000}"/>
    <cellStyle name="Normal 9 2 8 4 6" xfId="51842" xr:uid="{00000000-0005-0000-0000-00003FD70000}"/>
    <cellStyle name="Normal 9 2 8 4 7" xfId="51843" xr:uid="{00000000-0005-0000-0000-000040D70000}"/>
    <cellStyle name="Normal 9 2 8 4 8" xfId="51844" xr:uid="{00000000-0005-0000-0000-000041D70000}"/>
    <cellStyle name="Normal 9 2 8 5" xfId="51845" xr:uid="{00000000-0005-0000-0000-000042D70000}"/>
    <cellStyle name="Normal 9 2 8 5 2" xfId="51846" xr:uid="{00000000-0005-0000-0000-000043D70000}"/>
    <cellStyle name="Normal 9 2 8 5 3" xfId="51847" xr:uid="{00000000-0005-0000-0000-000044D70000}"/>
    <cellStyle name="Normal 9 2 8 5 4" xfId="51848" xr:uid="{00000000-0005-0000-0000-000045D70000}"/>
    <cellStyle name="Normal 9 2 8 5 5" xfId="51849" xr:uid="{00000000-0005-0000-0000-000046D70000}"/>
    <cellStyle name="Normal 9 2 8 5 6" xfId="51850" xr:uid="{00000000-0005-0000-0000-000047D70000}"/>
    <cellStyle name="Normal 9 2 8 5 7" xfId="51851" xr:uid="{00000000-0005-0000-0000-000048D70000}"/>
    <cellStyle name="Normal 9 2 8 6" xfId="51852" xr:uid="{00000000-0005-0000-0000-000049D70000}"/>
    <cellStyle name="Normal 9 2 8 7" xfId="51853" xr:uid="{00000000-0005-0000-0000-00004AD70000}"/>
    <cellStyle name="Normal 9 2 8 8" xfId="51854" xr:uid="{00000000-0005-0000-0000-00004BD70000}"/>
    <cellStyle name="Normal 9 2 8 9" xfId="51855" xr:uid="{00000000-0005-0000-0000-00004CD70000}"/>
    <cellStyle name="Normal 9 2 9" xfId="51856" xr:uid="{00000000-0005-0000-0000-00004DD70000}"/>
    <cellStyle name="Normal 9 2 9 10" xfId="51857" xr:uid="{00000000-0005-0000-0000-00004ED70000}"/>
    <cellStyle name="Normal 9 2 9 2" xfId="51858" xr:uid="{00000000-0005-0000-0000-00004FD70000}"/>
    <cellStyle name="Normal 9 2 9 2 2" xfId="51859" xr:uid="{00000000-0005-0000-0000-000050D70000}"/>
    <cellStyle name="Normal 9 2 9 2 2 2" xfId="51860" xr:uid="{00000000-0005-0000-0000-000051D70000}"/>
    <cellStyle name="Normal 9 2 9 2 2 2 2" xfId="51861" xr:uid="{00000000-0005-0000-0000-000052D70000}"/>
    <cellStyle name="Normal 9 2 9 2 2 2 3" xfId="51862" xr:uid="{00000000-0005-0000-0000-000053D70000}"/>
    <cellStyle name="Normal 9 2 9 2 2 2 4" xfId="51863" xr:uid="{00000000-0005-0000-0000-000054D70000}"/>
    <cellStyle name="Normal 9 2 9 2 2 2 5" xfId="51864" xr:uid="{00000000-0005-0000-0000-000055D70000}"/>
    <cellStyle name="Normal 9 2 9 2 2 2 6" xfId="51865" xr:uid="{00000000-0005-0000-0000-000056D70000}"/>
    <cellStyle name="Normal 9 2 9 2 2 2 7" xfId="51866" xr:uid="{00000000-0005-0000-0000-000057D70000}"/>
    <cellStyle name="Normal 9 2 9 2 2 3" xfId="51867" xr:uid="{00000000-0005-0000-0000-000058D70000}"/>
    <cellStyle name="Normal 9 2 9 2 2 4" xfId="51868" xr:uid="{00000000-0005-0000-0000-000059D70000}"/>
    <cellStyle name="Normal 9 2 9 2 2 5" xfId="51869" xr:uid="{00000000-0005-0000-0000-00005AD70000}"/>
    <cellStyle name="Normal 9 2 9 2 2 6" xfId="51870" xr:uid="{00000000-0005-0000-0000-00005BD70000}"/>
    <cellStyle name="Normal 9 2 9 2 2 7" xfId="51871" xr:uid="{00000000-0005-0000-0000-00005CD70000}"/>
    <cellStyle name="Normal 9 2 9 2 2 8" xfId="51872" xr:uid="{00000000-0005-0000-0000-00005DD70000}"/>
    <cellStyle name="Normal 9 2 9 2 3" xfId="51873" xr:uid="{00000000-0005-0000-0000-00005ED70000}"/>
    <cellStyle name="Normal 9 2 9 2 3 2" xfId="51874" xr:uid="{00000000-0005-0000-0000-00005FD70000}"/>
    <cellStyle name="Normal 9 2 9 2 3 3" xfId="51875" xr:uid="{00000000-0005-0000-0000-000060D70000}"/>
    <cellStyle name="Normal 9 2 9 2 3 4" xfId="51876" xr:uid="{00000000-0005-0000-0000-000061D70000}"/>
    <cellStyle name="Normal 9 2 9 2 3 5" xfId="51877" xr:uid="{00000000-0005-0000-0000-000062D70000}"/>
    <cellStyle name="Normal 9 2 9 2 3 6" xfId="51878" xr:uid="{00000000-0005-0000-0000-000063D70000}"/>
    <cellStyle name="Normal 9 2 9 2 3 7" xfId="51879" xr:uid="{00000000-0005-0000-0000-000064D70000}"/>
    <cellStyle name="Normal 9 2 9 2 4" xfId="51880" xr:uid="{00000000-0005-0000-0000-000065D70000}"/>
    <cellStyle name="Normal 9 2 9 2 5" xfId="51881" xr:uid="{00000000-0005-0000-0000-000066D70000}"/>
    <cellStyle name="Normal 9 2 9 2 6" xfId="51882" xr:uid="{00000000-0005-0000-0000-000067D70000}"/>
    <cellStyle name="Normal 9 2 9 2 7" xfId="51883" xr:uid="{00000000-0005-0000-0000-000068D70000}"/>
    <cellStyle name="Normal 9 2 9 2 8" xfId="51884" xr:uid="{00000000-0005-0000-0000-000069D70000}"/>
    <cellStyle name="Normal 9 2 9 2 9" xfId="51885" xr:uid="{00000000-0005-0000-0000-00006AD70000}"/>
    <cellStyle name="Normal 9 2 9 3" xfId="51886" xr:uid="{00000000-0005-0000-0000-00006BD70000}"/>
    <cellStyle name="Normal 9 2 9 3 2" xfId="51887" xr:uid="{00000000-0005-0000-0000-00006CD70000}"/>
    <cellStyle name="Normal 9 2 9 3 2 2" xfId="51888" xr:uid="{00000000-0005-0000-0000-00006DD70000}"/>
    <cellStyle name="Normal 9 2 9 3 2 3" xfId="51889" xr:uid="{00000000-0005-0000-0000-00006ED70000}"/>
    <cellStyle name="Normal 9 2 9 3 2 4" xfId="51890" xr:uid="{00000000-0005-0000-0000-00006FD70000}"/>
    <cellStyle name="Normal 9 2 9 3 2 5" xfId="51891" xr:uid="{00000000-0005-0000-0000-000070D70000}"/>
    <cellStyle name="Normal 9 2 9 3 2 6" xfId="51892" xr:uid="{00000000-0005-0000-0000-000071D70000}"/>
    <cellStyle name="Normal 9 2 9 3 2 7" xfId="51893" xr:uid="{00000000-0005-0000-0000-000072D70000}"/>
    <cellStyle name="Normal 9 2 9 3 3" xfId="51894" xr:uid="{00000000-0005-0000-0000-000073D70000}"/>
    <cellStyle name="Normal 9 2 9 3 4" xfId="51895" xr:uid="{00000000-0005-0000-0000-000074D70000}"/>
    <cellStyle name="Normal 9 2 9 3 5" xfId="51896" xr:uid="{00000000-0005-0000-0000-000075D70000}"/>
    <cellStyle name="Normal 9 2 9 3 6" xfId="51897" xr:uid="{00000000-0005-0000-0000-000076D70000}"/>
    <cellStyle name="Normal 9 2 9 3 7" xfId="51898" xr:uid="{00000000-0005-0000-0000-000077D70000}"/>
    <cellStyle name="Normal 9 2 9 3 8" xfId="51899" xr:uid="{00000000-0005-0000-0000-000078D70000}"/>
    <cellStyle name="Normal 9 2 9 4" xfId="51900" xr:uid="{00000000-0005-0000-0000-000079D70000}"/>
    <cellStyle name="Normal 9 2 9 4 2" xfId="51901" xr:uid="{00000000-0005-0000-0000-00007AD70000}"/>
    <cellStyle name="Normal 9 2 9 4 3" xfId="51902" xr:uid="{00000000-0005-0000-0000-00007BD70000}"/>
    <cellStyle name="Normal 9 2 9 4 4" xfId="51903" xr:uid="{00000000-0005-0000-0000-00007CD70000}"/>
    <cellStyle name="Normal 9 2 9 4 5" xfId="51904" xr:uid="{00000000-0005-0000-0000-00007DD70000}"/>
    <cellStyle name="Normal 9 2 9 4 6" xfId="51905" xr:uid="{00000000-0005-0000-0000-00007ED70000}"/>
    <cellStyle name="Normal 9 2 9 4 7" xfId="51906" xr:uid="{00000000-0005-0000-0000-00007FD70000}"/>
    <cellStyle name="Normal 9 2 9 5" xfId="51907" xr:uid="{00000000-0005-0000-0000-000080D70000}"/>
    <cellStyle name="Normal 9 2 9 6" xfId="51908" xr:uid="{00000000-0005-0000-0000-000081D70000}"/>
    <cellStyle name="Normal 9 2 9 7" xfId="51909" xr:uid="{00000000-0005-0000-0000-000082D70000}"/>
    <cellStyle name="Normal 9 2 9 8" xfId="51910" xr:uid="{00000000-0005-0000-0000-000083D70000}"/>
    <cellStyle name="Normal 9 2 9 9" xfId="51911" xr:uid="{00000000-0005-0000-0000-000084D70000}"/>
    <cellStyle name="Normal 9 2_Sheet1" xfId="51912" xr:uid="{00000000-0005-0000-0000-000085D70000}"/>
    <cellStyle name="Normal 9 20" xfId="51913" xr:uid="{00000000-0005-0000-0000-000086D70000}"/>
    <cellStyle name="Normal 9 21" xfId="58415" xr:uid="{00000000-0005-0000-0000-000087D70000}"/>
    <cellStyle name="Normal 9 3" xfId="3002" xr:uid="{00000000-0005-0000-0000-000088D70000}"/>
    <cellStyle name="Normal 9 3 10" xfId="51914" xr:uid="{00000000-0005-0000-0000-000089D70000}"/>
    <cellStyle name="Normal 9 3 11" xfId="51915" xr:uid="{00000000-0005-0000-0000-00008AD70000}"/>
    <cellStyle name="Normal 9 3 12" xfId="51916" xr:uid="{00000000-0005-0000-0000-00008BD70000}"/>
    <cellStyle name="Normal 9 3 13" xfId="51917" xr:uid="{00000000-0005-0000-0000-00008CD70000}"/>
    <cellStyle name="Normal 9 3 14" xfId="51918" xr:uid="{00000000-0005-0000-0000-00008DD70000}"/>
    <cellStyle name="Normal 9 3 15" xfId="51919" xr:uid="{00000000-0005-0000-0000-00008ED70000}"/>
    <cellStyle name="Normal 9 3 16" xfId="51920" xr:uid="{00000000-0005-0000-0000-00008FD70000}"/>
    <cellStyle name="Normal 9 3 2" xfId="51921" xr:uid="{00000000-0005-0000-0000-000090D70000}"/>
    <cellStyle name="Normal 9 3 2 10" xfId="51922" xr:uid="{00000000-0005-0000-0000-000091D70000}"/>
    <cellStyle name="Normal 9 3 2 11" xfId="51923" xr:uid="{00000000-0005-0000-0000-000092D70000}"/>
    <cellStyle name="Normal 9 3 2 12" xfId="51924" xr:uid="{00000000-0005-0000-0000-000093D70000}"/>
    <cellStyle name="Normal 9 3 2 2" xfId="51925" xr:uid="{00000000-0005-0000-0000-000094D70000}"/>
    <cellStyle name="Normal 9 3 2 2 10" xfId="51926" xr:uid="{00000000-0005-0000-0000-000095D70000}"/>
    <cellStyle name="Normal 9 3 2 2 11" xfId="51927" xr:uid="{00000000-0005-0000-0000-000096D70000}"/>
    <cellStyle name="Normal 9 3 2 2 2" xfId="51928" xr:uid="{00000000-0005-0000-0000-000097D70000}"/>
    <cellStyle name="Normal 9 3 2 2 2 10" xfId="51929" xr:uid="{00000000-0005-0000-0000-000098D70000}"/>
    <cellStyle name="Normal 9 3 2 2 2 2" xfId="51930" xr:uid="{00000000-0005-0000-0000-000099D70000}"/>
    <cellStyle name="Normal 9 3 2 2 2 2 2" xfId="51931" xr:uid="{00000000-0005-0000-0000-00009AD70000}"/>
    <cellStyle name="Normal 9 3 2 2 2 2 2 2" xfId="51932" xr:uid="{00000000-0005-0000-0000-00009BD70000}"/>
    <cellStyle name="Normal 9 3 2 2 2 2 2 3" xfId="51933" xr:uid="{00000000-0005-0000-0000-00009CD70000}"/>
    <cellStyle name="Normal 9 3 2 2 2 2 2 4" xfId="51934" xr:uid="{00000000-0005-0000-0000-00009DD70000}"/>
    <cellStyle name="Normal 9 3 2 2 2 2 2 5" xfId="51935" xr:uid="{00000000-0005-0000-0000-00009ED70000}"/>
    <cellStyle name="Normal 9 3 2 2 2 2 2 6" xfId="51936" xr:uid="{00000000-0005-0000-0000-00009FD70000}"/>
    <cellStyle name="Normal 9 3 2 2 2 2 2 7" xfId="51937" xr:uid="{00000000-0005-0000-0000-0000A0D70000}"/>
    <cellStyle name="Normal 9 3 2 2 2 2 3" xfId="51938" xr:uid="{00000000-0005-0000-0000-0000A1D70000}"/>
    <cellStyle name="Normal 9 3 2 2 2 2 4" xfId="51939" xr:uid="{00000000-0005-0000-0000-0000A2D70000}"/>
    <cellStyle name="Normal 9 3 2 2 2 2 5" xfId="51940" xr:uid="{00000000-0005-0000-0000-0000A3D70000}"/>
    <cellStyle name="Normal 9 3 2 2 2 2 6" xfId="51941" xr:uid="{00000000-0005-0000-0000-0000A4D70000}"/>
    <cellStyle name="Normal 9 3 2 2 2 2 7" xfId="51942" xr:uid="{00000000-0005-0000-0000-0000A5D70000}"/>
    <cellStyle name="Normal 9 3 2 2 2 2 8" xfId="51943" xr:uid="{00000000-0005-0000-0000-0000A6D70000}"/>
    <cellStyle name="Normal 9 3 2 2 2 3" xfId="51944" xr:uid="{00000000-0005-0000-0000-0000A7D70000}"/>
    <cellStyle name="Normal 9 3 2 2 2 3 2" xfId="51945" xr:uid="{00000000-0005-0000-0000-0000A8D70000}"/>
    <cellStyle name="Normal 9 3 2 2 2 3 2 2" xfId="51946" xr:uid="{00000000-0005-0000-0000-0000A9D70000}"/>
    <cellStyle name="Normal 9 3 2 2 2 3 2 3" xfId="51947" xr:uid="{00000000-0005-0000-0000-0000AAD70000}"/>
    <cellStyle name="Normal 9 3 2 2 2 3 2 4" xfId="51948" xr:uid="{00000000-0005-0000-0000-0000ABD70000}"/>
    <cellStyle name="Normal 9 3 2 2 2 3 2 5" xfId="51949" xr:uid="{00000000-0005-0000-0000-0000ACD70000}"/>
    <cellStyle name="Normal 9 3 2 2 2 3 2 6" xfId="51950" xr:uid="{00000000-0005-0000-0000-0000ADD70000}"/>
    <cellStyle name="Normal 9 3 2 2 2 3 2 7" xfId="51951" xr:uid="{00000000-0005-0000-0000-0000AED70000}"/>
    <cellStyle name="Normal 9 3 2 2 2 3 3" xfId="51952" xr:uid="{00000000-0005-0000-0000-0000AFD70000}"/>
    <cellStyle name="Normal 9 3 2 2 2 3 4" xfId="51953" xr:uid="{00000000-0005-0000-0000-0000B0D70000}"/>
    <cellStyle name="Normal 9 3 2 2 2 3 5" xfId="51954" xr:uid="{00000000-0005-0000-0000-0000B1D70000}"/>
    <cellStyle name="Normal 9 3 2 2 2 3 6" xfId="51955" xr:uid="{00000000-0005-0000-0000-0000B2D70000}"/>
    <cellStyle name="Normal 9 3 2 2 2 3 7" xfId="51956" xr:uid="{00000000-0005-0000-0000-0000B3D70000}"/>
    <cellStyle name="Normal 9 3 2 2 2 3 8" xfId="51957" xr:uid="{00000000-0005-0000-0000-0000B4D70000}"/>
    <cellStyle name="Normal 9 3 2 2 2 4" xfId="51958" xr:uid="{00000000-0005-0000-0000-0000B5D70000}"/>
    <cellStyle name="Normal 9 3 2 2 2 4 2" xfId="51959" xr:uid="{00000000-0005-0000-0000-0000B6D70000}"/>
    <cellStyle name="Normal 9 3 2 2 2 4 3" xfId="51960" xr:uid="{00000000-0005-0000-0000-0000B7D70000}"/>
    <cellStyle name="Normal 9 3 2 2 2 4 4" xfId="51961" xr:uid="{00000000-0005-0000-0000-0000B8D70000}"/>
    <cellStyle name="Normal 9 3 2 2 2 4 5" xfId="51962" xr:uid="{00000000-0005-0000-0000-0000B9D70000}"/>
    <cellStyle name="Normal 9 3 2 2 2 4 6" xfId="51963" xr:uid="{00000000-0005-0000-0000-0000BAD70000}"/>
    <cellStyle name="Normal 9 3 2 2 2 4 7" xfId="51964" xr:uid="{00000000-0005-0000-0000-0000BBD70000}"/>
    <cellStyle name="Normal 9 3 2 2 2 5" xfId="51965" xr:uid="{00000000-0005-0000-0000-0000BCD70000}"/>
    <cellStyle name="Normal 9 3 2 2 2 6" xfId="51966" xr:uid="{00000000-0005-0000-0000-0000BDD70000}"/>
    <cellStyle name="Normal 9 3 2 2 2 7" xfId="51967" xr:uid="{00000000-0005-0000-0000-0000BED70000}"/>
    <cellStyle name="Normal 9 3 2 2 2 8" xfId="51968" xr:uid="{00000000-0005-0000-0000-0000BFD70000}"/>
    <cellStyle name="Normal 9 3 2 2 2 9" xfId="51969" xr:uid="{00000000-0005-0000-0000-0000C0D70000}"/>
    <cellStyle name="Normal 9 3 2 2 3" xfId="51970" xr:uid="{00000000-0005-0000-0000-0000C1D70000}"/>
    <cellStyle name="Normal 9 3 2 2 3 2" xfId="51971" xr:uid="{00000000-0005-0000-0000-0000C2D70000}"/>
    <cellStyle name="Normal 9 3 2 2 3 2 2" xfId="51972" xr:uid="{00000000-0005-0000-0000-0000C3D70000}"/>
    <cellStyle name="Normal 9 3 2 2 3 2 2 2" xfId="51973" xr:uid="{00000000-0005-0000-0000-0000C4D70000}"/>
    <cellStyle name="Normal 9 3 2 2 3 2 2 3" xfId="51974" xr:uid="{00000000-0005-0000-0000-0000C5D70000}"/>
    <cellStyle name="Normal 9 3 2 2 3 2 2 4" xfId="51975" xr:uid="{00000000-0005-0000-0000-0000C6D70000}"/>
    <cellStyle name="Normal 9 3 2 2 3 2 2 5" xfId="51976" xr:uid="{00000000-0005-0000-0000-0000C7D70000}"/>
    <cellStyle name="Normal 9 3 2 2 3 2 2 6" xfId="51977" xr:uid="{00000000-0005-0000-0000-0000C8D70000}"/>
    <cellStyle name="Normal 9 3 2 2 3 2 2 7" xfId="51978" xr:uid="{00000000-0005-0000-0000-0000C9D70000}"/>
    <cellStyle name="Normal 9 3 2 2 3 2 3" xfId="51979" xr:uid="{00000000-0005-0000-0000-0000CAD70000}"/>
    <cellStyle name="Normal 9 3 2 2 3 2 4" xfId="51980" xr:uid="{00000000-0005-0000-0000-0000CBD70000}"/>
    <cellStyle name="Normal 9 3 2 2 3 2 5" xfId="51981" xr:uid="{00000000-0005-0000-0000-0000CCD70000}"/>
    <cellStyle name="Normal 9 3 2 2 3 2 6" xfId="51982" xr:uid="{00000000-0005-0000-0000-0000CDD70000}"/>
    <cellStyle name="Normal 9 3 2 2 3 2 7" xfId="51983" xr:uid="{00000000-0005-0000-0000-0000CED70000}"/>
    <cellStyle name="Normal 9 3 2 2 3 2 8" xfId="51984" xr:uid="{00000000-0005-0000-0000-0000CFD70000}"/>
    <cellStyle name="Normal 9 3 2 2 3 3" xfId="51985" xr:uid="{00000000-0005-0000-0000-0000D0D70000}"/>
    <cellStyle name="Normal 9 3 2 2 3 3 2" xfId="51986" xr:uid="{00000000-0005-0000-0000-0000D1D70000}"/>
    <cellStyle name="Normal 9 3 2 2 3 3 3" xfId="51987" xr:uid="{00000000-0005-0000-0000-0000D2D70000}"/>
    <cellStyle name="Normal 9 3 2 2 3 3 4" xfId="51988" xr:uid="{00000000-0005-0000-0000-0000D3D70000}"/>
    <cellStyle name="Normal 9 3 2 2 3 3 5" xfId="51989" xr:uid="{00000000-0005-0000-0000-0000D4D70000}"/>
    <cellStyle name="Normal 9 3 2 2 3 3 6" xfId="51990" xr:uid="{00000000-0005-0000-0000-0000D5D70000}"/>
    <cellStyle name="Normal 9 3 2 2 3 3 7" xfId="51991" xr:uid="{00000000-0005-0000-0000-0000D6D70000}"/>
    <cellStyle name="Normal 9 3 2 2 3 4" xfId="51992" xr:uid="{00000000-0005-0000-0000-0000D7D70000}"/>
    <cellStyle name="Normal 9 3 2 2 3 5" xfId="51993" xr:uid="{00000000-0005-0000-0000-0000D8D70000}"/>
    <cellStyle name="Normal 9 3 2 2 3 6" xfId="51994" xr:uid="{00000000-0005-0000-0000-0000D9D70000}"/>
    <cellStyle name="Normal 9 3 2 2 3 7" xfId="51995" xr:uid="{00000000-0005-0000-0000-0000DAD70000}"/>
    <cellStyle name="Normal 9 3 2 2 3 8" xfId="51996" xr:uid="{00000000-0005-0000-0000-0000DBD70000}"/>
    <cellStyle name="Normal 9 3 2 2 3 9" xfId="51997" xr:uid="{00000000-0005-0000-0000-0000DCD70000}"/>
    <cellStyle name="Normal 9 3 2 2 4" xfId="51998" xr:uid="{00000000-0005-0000-0000-0000DDD70000}"/>
    <cellStyle name="Normal 9 3 2 2 4 2" xfId="51999" xr:uid="{00000000-0005-0000-0000-0000DED70000}"/>
    <cellStyle name="Normal 9 3 2 2 4 2 2" xfId="52000" xr:uid="{00000000-0005-0000-0000-0000DFD70000}"/>
    <cellStyle name="Normal 9 3 2 2 4 2 3" xfId="52001" xr:uid="{00000000-0005-0000-0000-0000E0D70000}"/>
    <cellStyle name="Normal 9 3 2 2 4 2 4" xfId="52002" xr:uid="{00000000-0005-0000-0000-0000E1D70000}"/>
    <cellStyle name="Normal 9 3 2 2 4 2 5" xfId="52003" xr:uid="{00000000-0005-0000-0000-0000E2D70000}"/>
    <cellStyle name="Normal 9 3 2 2 4 2 6" xfId="52004" xr:uid="{00000000-0005-0000-0000-0000E3D70000}"/>
    <cellStyle name="Normal 9 3 2 2 4 2 7" xfId="52005" xr:uid="{00000000-0005-0000-0000-0000E4D70000}"/>
    <cellStyle name="Normal 9 3 2 2 4 3" xfId="52006" xr:uid="{00000000-0005-0000-0000-0000E5D70000}"/>
    <cellStyle name="Normal 9 3 2 2 4 4" xfId="52007" xr:uid="{00000000-0005-0000-0000-0000E6D70000}"/>
    <cellStyle name="Normal 9 3 2 2 4 5" xfId="52008" xr:uid="{00000000-0005-0000-0000-0000E7D70000}"/>
    <cellStyle name="Normal 9 3 2 2 4 6" xfId="52009" xr:uid="{00000000-0005-0000-0000-0000E8D70000}"/>
    <cellStyle name="Normal 9 3 2 2 4 7" xfId="52010" xr:uid="{00000000-0005-0000-0000-0000E9D70000}"/>
    <cellStyle name="Normal 9 3 2 2 4 8" xfId="52011" xr:uid="{00000000-0005-0000-0000-0000EAD70000}"/>
    <cellStyle name="Normal 9 3 2 2 5" xfId="52012" xr:uid="{00000000-0005-0000-0000-0000EBD70000}"/>
    <cellStyle name="Normal 9 3 2 2 5 2" xfId="52013" xr:uid="{00000000-0005-0000-0000-0000ECD70000}"/>
    <cellStyle name="Normal 9 3 2 2 5 3" xfId="52014" xr:uid="{00000000-0005-0000-0000-0000EDD70000}"/>
    <cellStyle name="Normal 9 3 2 2 5 4" xfId="52015" xr:uid="{00000000-0005-0000-0000-0000EED70000}"/>
    <cellStyle name="Normal 9 3 2 2 5 5" xfId="52016" xr:uid="{00000000-0005-0000-0000-0000EFD70000}"/>
    <cellStyle name="Normal 9 3 2 2 5 6" xfId="52017" xr:uid="{00000000-0005-0000-0000-0000F0D70000}"/>
    <cellStyle name="Normal 9 3 2 2 5 7" xfId="52018" xr:uid="{00000000-0005-0000-0000-0000F1D70000}"/>
    <cellStyle name="Normal 9 3 2 2 6" xfId="52019" xr:uid="{00000000-0005-0000-0000-0000F2D70000}"/>
    <cellStyle name="Normal 9 3 2 2 7" xfId="52020" xr:uid="{00000000-0005-0000-0000-0000F3D70000}"/>
    <cellStyle name="Normal 9 3 2 2 8" xfId="52021" xr:uid="{00000000-0005-0000-0000-0000F4D70000}"/>
    <cellStyle name="Normal 9 3 2 2 9" xfId="52022" xr:uid="{00000000-0005-0000-0000-0000F5D70000}"/>
    <cellStyle name="Normal 9 3 2 3" xfId="52023" xr:uid="{00000000-0005-0000-0000-0000F6D70000}"/>
    <cellStyle name="Normal 9 3 2 3 10" xfId="52024" xr:uid="{00000000-0005-0000-0000-0000F7D70000}"/>
    <cellStyle name="Normal 9 3 2 3 2" xfId="52025" xr:uid="{00000000-0005-0000-0000-0000F8D70000}"/>
    <cellStyle name="Normal 9 3 2 3 2 2" xfId="52026" xr:uid="{00000000-0005-0000-0000-0000F9D70000}"/>
    <cellStyle name="Normal 9 3 2 3 2 2 2" xfId="52027" xr:uid="{00000000-0005-0000-0000-0000FAD70000}"/>
    <cellStyle name="Normal 9 3 2 3 2 2 3" xfId="52028" xr:uid="{00000000-0005-0000-0000-0000FBD70000}"/>
    <cellStyle name="Normal 9 3 2 3 2 2 4" xfId="52029" xr:uid="{00000000-0005-0000-0000-0000FCD70000}"/>
    <cellStyle name="Normal 9 3 2 3 2 2 5" xfId="52030" xr:uid="{00000000-0005-0000-0000-0000FDD70000}"/>
    <cellStyle name="Normal 9 3 2 3 2 2 6" xfId="52031" xr:uid="{00000000-0005-0000-0000-0000FED70000}"/>
    <cellStyle name="Normal 9 3 2 3 2 2 7" xfId="52032" xr:uid="{00000000-0005-0000-0000-0000FFD70000}"/>
    <cellStyle name="Normal 9 3 2 3 2 3" xfId="52033" xr:uid="{00000000-0005-0000-0000-000000D80000}"/>
    <cellStyle name="Normal 9 3 2 3 2 4" xfId="52034" xr:uid="{00000000-0005-0000-0000-000001D80000}"/>
    <cellStyle name="Normal 9 3 2 3 2 5" xfId="52035" xr:uid="{00000000-0005-0000-0000-000002D80000}"/>
    <cellStyle name="Normal 9 3 2 3 2 6" xfId="52036" xr:uid="{00000000-0005-0000-0000-000003D80000}"/>
    <cellStyle name="Normal 9 3 2 3 2 7" xfId="52037" xr:uid="{00000000-0005-0000-0000-000004D80000}"/>
    <cellStyle name="Normal 9 3 2 3 2 8" xfId="52038" xr:uid="{00000000-0005-0000-0000-000005D80000}"/>
    <cellStyle name="Normal 9 3 2 3 3" xfId="52039" xr:uid="{00000000-0005-0000-0000-000006D80000}"/>
    <cellStyle name="Normal 9 3 2 3 3 2" xfId="52040" xr:uid="{00000000-0005-0000-0000-000007D80000}"/>
    <cellStyle name="Normal 9 3 2 3 3 2 2" xfId="52041" xr:uid="{00000000-0005-0000-0000-000008D80000}"/>
    <cellStyle name="Normal 9 3 2 3 3 2 3" xfId="52042" xr:uid="{00000000-0005-0000-0000-000009D80000}"/>
    <cellStyle name="Normal 9 3 2 3 3 2 4" xfId="52043" xr:uid="{00000000-0005-0000-0000-00000AD80000}"/>
    <cellStyle name="Normal 9 3 2 3 3 2 5" xfId="52044" xr:uid="{00000000-0005-0000-0000-00000BD80000}"/>
    <cellStyle name="Normal 9 3 2 3 3 2 6" xfId="52045" xr:uid="{00000000-0005-0000-0000-00000CD80000}"/>
    <cellStyle name="Normal 9 3 2 3 3 2 7" xfId="52046" xr:uid="{00000000-0005-0000-0000-00000DD80000}"/>
    <cellStyle name="Normal 9 3 2 3 3 3" xfId="52047" xr:uid="{00000000-0005-0000-0000-00000ED80000}"/>
    <cellStyle name="Normal 9 3 2 3 3 4" xfId="52048" xr:uid="{00000000-0005-0000-0000-00000FD80000}"/>
    <cellStyle name="Normal 9 3 2 3 3 5" xfId="52049" xr:uid="{00000000-0005-0000-0000-000010D80000}"/>
    <cellStyle name="Normal 9 3 2 3 3 6" xfId="52050" xr:uid="{00000000-0005-0000-0000-000011D80000}"/>
    <cellStyle name="Normal 9 3 2 3 3 7" xfId="52051" xr:uid="{00000000-0005-0000-0000-000012D80000}"/>
    <cellStyle name="Normal 9 3 2 3 3 8" xfId="52052" xr:uid="{00000000-0005-0000-0000-000013D80000}"/>
    <cellStyle name="Normal 9 3 2 3 4" xfId="52053" xr:uid="{00000000-0005-0000-0000-000014D80000}"/>
    <cellStyle name="Normal 9 3 2 3 4 2" xfId="52054" xr:uid="{00000000-0005-0000-0000-000015D80000}"/>
    <cellStyle name="Normal 9 3 2 3 4 3" xfId="52055" xr:uid="{00000000-0005-0000-0000-000016D80000}"/>
    <cellStyle name="Normal 9 3 2 3 4 4" xfId="52056" xr:uid="{00000000-0005-0000-0000-000017D80000}"/>
    <cellStyle name="Normal 9 3 2 3 4 5" xfId="52057" xr:uid="{00000000-0005-0000-0000-000018D80000}"/>
    <cellStyle name="Normal 9 3 2 3 4 6" xfId="52058" xr:uid="{00000000-0005-0000-0000-000019D80000}"/>
    <cellStyle name="Normal 9 3 2 3 4 7" xfId="52059" xr:uid="{00000000-0005-0000-0000-00001AD80000}"/>
    <cellStyle name="Normal 9 3 2 3 5" xfId="52060" xr:uid="{00000000-0005-0000-0000-00001BD80000}"/>
    <cellStyle name="Normal 9 3 2 3 6" xfId="52061" xr:uid="{00000000-0005-0000-0000-00001CD80000}"/>
    <cellStyle name="Normal 9 3 2 3 7" xfId="52062" xr:uid="{00000000-0005-0000-0000-00001DD80000}"/>
    <cellStyle name="Normal 9 3 2 3 8" xfId="52063" xr:uid="{00000000-0005-0000-0000-00001ED80000}"/>
    <cellStyle name="Normal 9 3 2 3 9" xfId="52064" xr:uid="{00000000-0005-0000-0000-00001FD80000}"/>
    <cellStyle name="Normal 9 3 2 4" xfId="52065" xr:uid="{00000000-0005-0000-0000-000020D80000}"/>
    <cellStyle name="Normal 9 3 2 4 2" xfId="52066" xr:uid="{00000000-0005-0000-0000-000021D80000}"/>
    <cellStyle name="Normal 9 3 2 4 2 2" xfId="52067" xr:uid="{00000000-0005-0000-0000-000022D80000}"/>
    <cellStyle name="Normal 9 3 2 4 2 2 2" xfId="52068" xr:uid="{00000000-0005-0000-0000-000023D80000}"/>
    <cellStyle name="Normal 9 3 2 4 2 2 3" xfId="52069" xr:uid="{00000000-0005-0000-0000-000024D80000}"/>
    <cellStyle name="Normal 9 3 2 4 2 2 4" xfId="52070" xr:uid="{00000000-0005-0000-0000-000025D80000}"/>
    <cellStyle name="Normal 9 3 2 4 2 2 5" xfId="52071" xr:uid="{00000000-0005-0000-0000-000026D80000}"/>
    <cellStyle name="Normal 9 3 2 4 2 2 6" xfId="52072" xr:uid="{00000000-0005-0000-0000-000027D80000}"/>
    <cellStyle name="Normal 9 3 2 4 2 2 7" xfId="52073" xr:uid="{00000000-0005-0000-0000-000028D80000}"/>
    <cellStyle name="Normal 9 3 2 4 2 3" xfId="52074" xr:uid="{00000000-0005-0000-0000-000029D80000}"/>
    <cellStyle name="Normal 9 3 2 4 2 4" xfId="52075" xr:uid="{00000000-0005-0000-0000-00002AD80000}"/>
    <cellStyle name="Normal 9 3 2 4 2 5" xfId="52076" xr:uid="{00000000-0005-0000-0000-00002BD80000}"/>
    <cellStyle name="Normal 9 3 2 4 2 6" xfId="52077" xr:uid="{00000000-0005-0000-0000-00002CD80000}"/>
    <cellStyle name="Normal 9 3 2 4 2 7" xfId="52078" xr:uid="{00000000-0005-0000-0000-00002DD80000}"/>
    <cellStyle name="Normal 9 3 2 4 2 8" xfId="52079" xr:uid="{00000000-0005-0000-0000-00002ED80000}"/>
    <cellStyle name="Normal 9 3 2 4 3" xfId="52080" xr:uid="{00000000-0005-0000-0000-00002FD80000}"/>
    <cellStyle name="Normal 9 3 2 4 3 2" xfId="52081" xr:uid="{00000000-0005-0000-0000-000030D80000}"/>
    <cellStyle name="Normal 9 3 2 4 3 3" xfId="52082" xr:uid="{00000000-0005-0000-0000-000031D80000}"/>
    <cellStyle name="Normal 9 3 2 4 3 4" xfId="52083" xr:uid="{00000000-0005-0000-0000-000032D80000}"/>
    <cellStyle name="Normal 9 3 2 4 3 5" xfId="52084" xr:uid="{00000000-0005-0000-0000-000033D80000}"/>
    <cellStyle name="Normal 9 3 2 4 3 6" xfId="52085" xr:uid="{00000000-0005-0000-0000-000034D80000}"/>
    <cellStyle name="Normal 9 3 2 4 3 7" xfId="52086" xr:uid="{00000000-0005-0000-0000-000035D80000}"/>
    <cellStyle name="Normal 9 3 2 4 4" xfId="52087" xr:uid="{00000000-0005-0000-0000-000036D80000}"/>
    <cellStyle name="Normal 9 3 2 4 5" xfId="52088" xr:uid="{00000000-0005-0000-0000-000037D80000}"/>
    <cellStyle name="Normal 9 3 2 4 6" xfId="52089" xr:uid="{00000000-0005-0000-0000-000038D80000}"/>
    <cellStyle name="Normal 9 3 2 4 7" xfId="52090" xr:uid="{00000000-0005-0000-0000-000039D80000}"/>
    <cellStyle name="Normal 9 3 2 4 8" xfId="52091" xr:uid="{00000000-0005-0000-0000-00003AD80000}"/>
    <cellStyle name="Normal 9 3 2 4 9" xfId="52092" xr:uid="{00000000-0005-0000-0000-00003BD80000}"/>
    <cellStyle name="Normal 9 3 2 5" xfId="52093" xr:uid="{00000000-0005-0000-0000-00003CD80000}"/>
    <cellStyle name="Normal 9 3 2 5 2" xfId="52094" xr:uid="{00000000-0005-0000-0000-00003DD80000}"/>
    <cellStyle name="Normal 9 3 2 5 2 2" xfId="52095" xr:uid="{00000000-0005-0000-0000-00003ED80000}"/>
    <cellStyle name="Normal 9 3 2 5 2 3" xfId="52096" xr:uid="{00000000-0005-0000-0000-00003FD80000}"/>
    <cellStyle name="Normal 9 3 2 5 2 4" xfId="52097" xr:uid="{00000000-0005-0000-0000-000040D80000}"/>
    <cellStyle name="Normal 9 3 2 5 2 5" xfId="52098" xr:uid="{00000000-0005-0000-0000-000041D80000}"/>
    <cellStyle name="Normal 9 3 2 5 2 6" xfId="52099" xr:uid="{00000000-0005-0000-0000-000042D80000}"/>
    <cellStyle name="Normal 9 3 2 5 2 7" xfId="52100" xr:uid="{00000000-0005-0000-0000-000043D80000}"/>
    <cellStyle name="Normal 9 3 2 5 3" xfId="52101" xr:uid="{00000000-0005-0000-0000-000044D80000}"/>
    <cellStyle name="Normal 9 3 2 5 4" xfId="52102" xr:uid="{00000000-0005-0000-0000-000045D80000}"/>
    <cellStyle name="Normal 9 3 2 5 5" xfId="52103" xr:uid="{00000000-0005-0000-0000-000046D80000}"/>
    <cellStyle name="Normal 9 3 2 5 6" xfId="52104" xr:uid="{00000000-0005-0000-0000-000047D80000}"/>
    <cellStyle name="Normal 9 3 2 5 7" xfId="52105" xr:uid="{00000000-0005-0000-0000-000048D80000}"/>
    <cellStyle name="Normal 9 3 2 5 8" xfId="52106" xr:uid="{00000000-0005-0000-0000-000049D80000}"/>
    <cellStyle name="Normal 9 3 2 6" xfId="52107" xr:uid="{00000000-0005-0000-0000-00004AD80000}"/>
    <cellStyle name="Normal 9 3 2 6 2" xfId="52108" xr:uid="{00000000-0005-0000-0000-00004BD80000}"/>
    <cellStyle name="Normal 9 3 2 6 3" xfId="52109" xr:uid="{00000000-0005-0000-0000-00004CD80000}"/>
    <cellStyle name="Normal 9 3 2 6 4" xfId="52110" xr:uid="{00000000-0005-0000-0000-00004DD80000}"/>
    <cellStyle name="Normal 9 3 2 6 5" xfId="52111" xr:uid="{00000000-0005-0000-0000-00004ED80000}"/>
    <cellStyle name="Normal 9 3 2 6 6" xfId="52112" xr:uid="{00000000-0005-0000-0000-00004FD80000}"/>
    <cellStyle name="Normal 9 3 2 6 7" xfId="52113" xr:uid="{00000000-0005-0000-0000-000050D80000}"/>
    <cellStyle name="Normal 9 3 2 7" xfId="52114" xr:uid="{00000000-0005-0000-0000-000051D80000}"/>
    <cellStyle name="Normal 9 3 2 8" xfId="52115" xr:uid="{00000000-0005-0000-0000-000052D80000}"/>
    <cellStyle name="Normal 9 3 2 9" xfId="52116" xr:uid="{00000000-0005-0000-0000-000053D80000}"/>
    <cellStyle name="Normal 9 3 3" xfId="52117" xr:uid="{00000000-0005-0000-0000-000054D80000}"/>
    <cellStyle name="Normal 9 3 3 10" xfId="52118" xr:uid="{00000000-0005-0000-0000-000055D80000}"/>
    <cellStyle name="Normal 9 3 3 11" xfId="52119" xr:uid="{00000000-0005-0000-0000-000056D80000}"/>
    <cellStyle name="Normal 9 3 3 12" xfId="52120" xr:uid="{00000000-0005-0000-0000-000057D80000}"/>
    <cellStyle name="Normal 9 3 3 2" xfId="52121" xr:uid="{00000000-0005-0000-0000-000058D80000}"/>
    <cellStyle name="Normal 9 3 3 2 10" xfId="52122" xr:uid="{00000000-0005-0000-0000-000059D80000}"/>
    <cellStyle name="Normal 9 3 3 2 11" xfId="52123" xr:uid="{00000000-0005-0000-0000-00005AD80000}"/>
    <cellStyle name="Normal 9 3 3 2 2" xfId="52124" xr:uid="{00000000-0005-0000-0000-00005BD80000}"/>
    <cellStyle name="Normal 9 3 3 2 2 10" xfId="52125" xr:uid="{00000000-0005-0000-0000-00005CD80000}"/>
    <cellStyle name="Normal 9 3 3 2 2 2" xfId="52126" xr:uid="{00000000-0005-0000-0000-00005DD80000}"/>
    <cellStyle name="Normal 9 3 3 2 2 2 2" xfId="52127" xr:uid="{00000000-0005-0000-0000-00005ED80000}"/>
    <cellStyle name="Normal 9 3 3 2 2 2 2 2" xfId="52128" xr:uid="{00000000-0005-0000-0000-00005FD80000}"/>
    <cellStyle name="Normal 9 3 3 2 2 2 2 3" xfId="52129" xr:uid="{00000000-0005-0000-0000-000060D80000}"/>
    <cellStyle name="Normal 9 3 3 2 2 2 2 4" xfId="52130" xr:uid="{00000000-0005-0000-0000-000061D80000}"/>
    <cellStyle name="Normal 9 3 3 2 2 2 2 5" xfId="52131" xr:uid="{00000000-0005-0000-0000-000062D80000}"/>
    <cellStyle name="Normal 9 3 3 2 2 2 2 6" xfId="52132" xr:uid="{00000000-0005-0000-0000-000063D80000}"/>
    <cellStyle name="Normal 9 3 3 2 2 2 2 7" xfId="52133" xr:uid="{00000000-0005-0000-0000-000064D80000}"/>
    <cellStyle name="Normal 9 3 3 2 2 2 3" xfId="52134" xr:uid="{00000000-0005-0000-0000-000065D80000}"/>
    <cellStyle name="Normal 9 3 3 2 2 2 4" xfId="52135" xr:uid="{00000000-0005-0000-0000-000066D80000}"/>
    <cellStyle name="Normal 9 3 3 2 2 2 5" xfId="52136" xr:uid="{00000000-0005-0000-0000-000067D80000}"/>
    <cellStyle name="Normal 9 3 3 2 2 2 6" xfId="52137" xr:uid="{00000000-0005-0000-0000-000068D80000}"/>
    <cellStyle name="Normal 9 3 3 2 2 2 7" xfId="52138" xr:uid="{00000000-0005-0000-0000-000069D80000}"/>
    <cellStyle name="Normal 9 3 3 2 2 2 8" xfId="52139" xr:uid="{00000000-0005-0000-0000-00006AD80000}"/>
    <cellStyle name="Normal 9 3 3 2 2 3" xfId="52140" xr:uid="{00000000-0005-0000-0000-00006BD80000}"/>
    <cellStyle name="Normal 9 3 3 2 2 3 2" xfId="52141" xr:uid="{00000000-0005-0000-0000-00006CD80000}"/>
    <cellStyle name="Normal 9 3 3 2 2 3 2 2" xfId="52142" xr:uid="{00000000-0005-0000-0000-00006DD80000}"/>
    <cellStyle name="Normal 9 3 3 2 2 3 2 3" xfId="52143" xr:uid="{00000000-0005-0000-0000-00006ED80000}"/>
    <cellStyle name="Normal 9 3 3 2 2 3 2 4" xfId="52144" xr:uid="{00000000-0005-0000-0000-00006FD80000}"/>
    <cellStyle name="Normal 9 3 3 2 2 3 2 5" xfId="52145" xr:uid="{00000000-0005-0000-0000-000070D80000}"/>
    <cellStyle name="Normal 9 3 3 2 2 3 2 6" xfId="52146" xr:uid="{00000000-0005-0000-0000-000071D80000}"/>
    <cellStyle name="Normal 9 3 3 2 2 3 2 7" xfId="52147" xr:uid="{00000000-0005-0000-0000-000072D80000}"/>
    <cellStyle name="Normal 9 3 3 2 2 3 3" xfId="52148" xr:uid="{00000000-0005-0000-0000-000073D80000}"/>
    <cellStyle name="Normal 9 3 3 2 2 3 4" xfId="52149" xr:uid="{00000000-0005-0000-0000-000074D80000}"/>
    <cellStyle name="Normal 9 3 3 2 2 3 5" xfId="52150" xr:uid="{00000000-0005-0000-0000-000075D80000}"/>
    <cellStyle name="Normal 9 3 3 2 2 3 6" xfId="52151" xr:uid="{00000000-0005-0000-0000-000076D80000}"/>
    <cellStyle name="Normal 9 3 3 2 2 3 7" xfId="52152" xr:uid="{00000000-0005-0000-0000-000077D80000}"/>
    <cellStyle name="Normal 9 3 3 2 2 3 8" xfId="52153" xr:uid="{00000000-0005-0000-0000-000078D80000}"/>
    <cellStyle name="Normal 9 3 3 2 2 4" xfId="52154" xr:uid="{00000000-0005-0000-0000-000079D80000}"/>
    <cellStyle name="Normal 9 3 3 2 2 4 2" xfId="52155" xr:uid="{00000000-0005-0000-0000-00007AD80000}"/>
    <cellStyle name="Normal 9 3 3 2 2 4 3" xfId="52156" xr:uid="{00000000-0005-0000-0000-00007BD80000}"/>
    <cellStyle name="Normal 9 3 3 2 2 4 4" xfId="52157" xr:uid="{00000000-0005-0000-0000-00007CD80000}"/>
    <cellStyle name="Normal 9 3 3 2 2 4 5" xfId="52158" xr:uid="{00000000-0005-0000-0000-00007DD80000}"/>
    <cellStyle name="Normal 9 3 3 2 2 4 6" xfId="52159" xr:uid="{00000000-0005-0000-0000-00007ED80000}"/>
    <cellStyle name="Normal 9 3 3 2 2 4 7" xfId="52160" xr:uid="{00000000-0005-0000-0000-00007FD80000}"/>
    <cellStyle name="Normal 9 3 3 2 2 5" xfId="52161" xr:uid="{00000000-0005-0000-0000-000080D80000}"/>
    <cellStyle name="Normal 9 3 3 2 2 6" xfId="52162" xr:uid="{00000000-0005-0000-0000-000081D80000}"/>
    <cellStyle name="Normal 9 3 3 2 2 7" xfId="52163" xr:uid="{00000000-0005-0000-0000-000082D80000}"/>
    <cellStyle name="Normal 9 3 3 2 2 8" xfId="52164" xr:uid="{00000000-0005-0000-0000-000083D80000}"/>
    <cellStyle name="Normal 9 3 3 2 2 9" xfId="52165" xr:uid="{00000000-0005-0000-0000-000084D80000}"/>
    <cellStyle name="Normal 9 3 3 2 3" xfId="52166" xr:uid="{00000000-0005-0000-0000-000085D80000}"/>
    <cellStyle name="Normal 9 3 3 2 3 2" xfId="52167" xr:uid="{00000000-0005-0000-0000-000086D80000}"/>
    <cellStyle name="Normal 9 3 3 2 3 2 2" xfId="52168" xr:uid="{00000000-0005-0000-0000-000087D80000}"/>
    <cellStyle name="Normal 9 3 3 2 3 2 2 2" xfId="52169" xr:uid="{00000000-0005-0000-0000-000088D80000}"/>
    <cellStyle name="Normal 9 3 3 2 3 2 2 3" xfId="52170" xr:uid="{00000000-0005-0000-0000-000089D80000}"/>
    <cellStyle name="Normal 9 3 3 2 3 2 2 4" xfId="52171" xr:uid="{00000000-0005-0000-0000-00008AD80000}"/>
    <cellStyle name="Normal 9 3 3 2 3 2 2 5" xfId="52172" xr:uid="{00000000-0005-0000-0000-00008BD80000}"/>
    <cellStyle name="Normal 9 3 3 2 3 2 2 6" xfId="52173" xr:uid="{00000000-0005-0000-0000-00008CD80000}"/>
    <cellStyle name="Normal 9 3 3 2 3 2 2 7" xfId="52174" xr:uid="{00000000-0005-0000-0000-00008DD80000}"/>
    <cellStyle name="Normal 9 3 3 2 3 2 3" xfId="52175" xr:uid="{00000000-0005-0000-0000-00008ED80000}"/>
    <cellStyle name="Normal 9 3 3 2 3 2 4" xfId="52176" xr:uid="{00000000-0005-0000-0000-00008FD80000}"/>
    <cellStyle name="Normal 9 3 3 2 3 2 5" xfId="52177" xr:uid="{00000000-0005-0000-0000-000090D80000}"/>
    <cellStyle name="Normal 9 3 3 2 3 2 6" xfId="52178" xr:uid="{00000000-0005-0000-0000-000091D80000}"/>
    <cellStyle name="Normal 9 3 3 2 3 2 7" xfId="52179" xr:uid="{00000000-0005-0000-0000-000092D80000}"/>
    <cellStyle name="Normal 9 3 3 2 3 2 8" xfId="52180" xr:uid="{00000000-0005-0000-0000-000093D80000}"/>
    <cellStyle name="Normal 9 3 3 2 3 3" xfId="52181" xr:uid="{00000000-0005-0000-0000-000094D80000}"/>
    <cellStyle name="Normal 9 3 3 2 3 3 2" xfId="52182" xr:uid="{00000000-0005-0000-0000-000095D80000}"/>
    <cellStyle name="Normal 9 3 3 2 3 3 3" xfId="52183" xr:uid="{00000000-0005-0000-0000-000096D80000}"/>
    <cellStyle name="Normal 9 3 3 2 3 3 4" xfId="52184" xr:uid="{00000000-0005-0000-0000-000097D80000}"/>
    <cellStyle name="Normal 9 3 3 2 3 3 5" xfId="52185" xr:uid="{00000000-0005-0000-0000-000098D80000}"/>
    <cellStyle name="Normal 9 3 3 2 3 3 6" xfId="52186" xr:uid="{00000000-0005-0000-0000-000099D80000}"/>
    <cellStyle name="Normal 9 3 3 2 3 3 7" xfId="52187" xr:uid="{00000000-0005-0000-0000-00009AD80000}"/>
    <cellStyle name="Normal 9 3 3 2 3 4" xfId="52188" xr:uid="{00000000-0005-0000-0000-00009BD80000}"/>
    <cellStyle name="Normal 9 3 3 2 3 5" xfId="52189" xr:uid="{00000000-0005-0000-0000-00009CD80000}"/>
    <cellStyle name="Normal 9 3 3 2 3 6" xfId="52190" xr:uid="{00000000-0005-0000-0000-00009DD80000}"/>
    <cellStyle name="Normal 9 3 3 2 3 7" xfId="52191" xr:uid="{00000000-0005-0000-0000-00009ED80000}"/>
    <cellStyle name="Normal 9 3 3 2 3 8" xfId="52192" xr:uid="{00000000-0005-0000-0000-00009FD80000}"/>
    <cellStyle name="Normal 9 3 3 2 3 9" xfId="52193" xr:uid="{00000000-0005-0000-0000-0000A0D80000}"/>
    <cellStyle name="Normal 9 3 3 2 4" xfId="52194" xr:uid="{00000000-0005-0000-0000-0000A1D80000}"/>
    <cellStyle name="Normal 9 3 3 2 4 2" xfId="52195" xr:uid="{00000000-0005-0000-0000-0000A2D80000}"/>
    <cellStyle name="Normal 9 3 3 2 4 2 2" xfId="52196" xr:uid="{00000000-0005-0000-0000-0000A3D80000}"/>
    <cellStyle name="Normal 9 3 3 2 4 2 3" xfId="52197" xr:uid="{00000000-0005-0000-0000-0000A4D80000}"/>
    <cellStyle name="Normal 9 3 3 2 4 2 4" xfId="52198" xr:uid="{00000000-0005-0000-0000-0000A5D80000}"/>
    <cellStyle name="Normal 9 3 3 2 4 2 5" xfId="52199" xr:uid="{00000000-0005-0000-0000-0000A6D80000}"/>
    <cellStyle name="Normal 9 3 3 2 4 2 6" xfId="52200" xr:uid="{00000000-0005-0000-0000-0000A7D80000}"/>
    <cellStyle name="Normal 9 3 3 2 4 2 7" xfId="52201" xr:uid="{00000000-0005-0000-0000-0000A8D80000}"/>
    <cellStyle name="Normal 9 3 3 2 4 3" xfId="52202" xr:uid="{00000000-0005-0000-0000-0000A9D80000}"/>
    <cellStyle name="Normal 9 3 3 2 4 4" xfId="52203" xr:uid="{00000000-0005-0000-0000-0000AAD80000}"/>
    <cellStyle name="Normal 9 3 3 2 4 5" xfId="52204" xr:uid="{00000000-0005-0000-0000-0000ABD80000}"/>
    <cellStyle name="Normal 9 3 3 2 4 6" xfId="52205" xr:uid="{00000000-0005-0000-0000-0000ACD80000}"/>
    <cellStyle name="Normal 9 3 3 2 4 7" xfId="52206" xr:uid="{00000000-0005-0000-0000-0000ADD80000}"/>
    <cellStyle name="Normal 9 3 3 2 4 8" xfId="52207" xr:uid="{00000000-0005-0000-0000-0000AED80000}"/>
    <cellStyle name="Normal 9 3 3 2 5" xfId="52208" xr:uid="{00000000-0005-0000-0000-0000AFD80000}"/>
    <cellStyle name="Normal 9 3 3 2 5 2" xfId="52209" xr:uid="{00000000-0005-0000-0000-0000B0D80000}"/>
    <cellStyle name="Normal 9 3 3 2 5 3" xfId="52210" xr:uid="{00000000-0005-0000-0000-0000B1D80000}"/>
    <cellStyle name="Normal 9 3 3 2 5 4" xfId="52211" xr:uid="{00000000-0005-0000-0000-0000B2D80000}"/>
    <cellStyle name="Normal 9 3 3 2 5 5" xfId="52212" xr:uid="{00000000-0005-0000-0000-0000B3D80000}"/>
    <cellStyle name="Normal 9 3 3 2 5 6" xfId="52213" xr:uid="{00000000-0005-0000-0000-0000B4D80000}"/>
    <cellStyle name="Normal 9 3 3 2 5 7" xfId="52214" xr:uid="{00000000-0005-0000-0000-0000B5D80000}"/>
    <cellStyle name="Normal 9 3 3 2 6" xfId="52215" xr:uid="{00000000-0005-0000-0000-0000B6D80000}"/>
    <cellStyle name="Normal 9 3 3 2 7" xfId="52216" xr:uid="{00000000-0005-0000-0000-0000B7D80000}"/>
    <cellStyle name="Normal 9 3 3 2 8" xfId="52217" xr:uid="{00000000-0005-0000-0000-0000B8D80000}"/>
    <cellStyle name="Normal 9 3 3 2 9" xfId="52218" xr:uid="{00000000-0005-0000-0000-0000B9D80000}"/>
    <cellStyle name="Normal 9 3 3 3" xfId="52219" xr:uid="{00000000-0005-0000-0000-0000BAD80000}"/>
    <cellStyle name="Normal 9 3 3 3 10" xfId="52220" xr:uid="{00000000-0005-0000-0000-0000BBD80000}"/>
    <cellStyle name="Normal 9 3 3 3 2" xfId="52221" xr:uid="{00000000-0005-0000-0000-0000BCD80000}"/>
    <cellStyle name="Normal 9 3 3 3 2 2" xfId="52222" xr:uid="{00000000-0005-0000-0000-0000BDD80000}"/>
    <cellStyle name="Normal 9 3 3 3 2 2 2" xfId="52223" xr:uid="{00000000-0005-0000-0000-0000BED80000}"/>
    <cellStyle name="Normal 9 3 3 3 2 2 3" xfId="52224" xr:uid="{00000000-0005-0000-0000-0000BFD80000}"/>
    <cellStyle name="Normal 9 3 3 3 2 2 4" xfId="52225" xr:uid="{00000000-0005-0000-0000-0000C0D80000}"/>
    <cellStyle name="Normal 9 3 3 3 2 2 5" xfId="52226" xr:uid="{00000000-0005-0000-0000-0000C1D80000}"/>
    <cellStyle name="Normal 9 3 3 3 2 2 6" xfId="52227" xr:uid="{00000000-0005-0000-0000-0000C2D80000}"/>
    <cellStyle name="Normal 9 3 3 3 2 2 7" xfId="52228" xr:uid="{00000000-0005-0000-0000-0000C3D80000}"/>
    <cellStyle name="Normal 9 3 3 3 2 3" xfId="52229" xr:uid="{00000000-0005-0000-0000-0000C4D80000}"/>
    <cellStyle name="Normal 9 3 3 3 2 4" xfId="52230" xr:uid="{00000000-0005-0000-0000-0000C5D80000}"/>
    <cellStyle name="Normal 9 3 3 3 2 5" xfId="52231" xr:uid="{00000000-0005-0000-0000-0000C6D80000}"/>
    <cellStyle name="Normal 9 3 3 3 2 6" xfId="52232" xr:uid="{00000000-0005-0000-0000-0000C7D80000}"/>
    <cellStyle name="Normal 9 3 3 3 2 7" xfId="52233" xr:uid="{00000000-0005-0000-0000-0000C8D80000}"/>
    <cellStyle name="Normal 9 3 3 3 2 8" xfId="52234" xr:uid="{00000000-0005-0000-0000-0000C9D80000}"/>
    <cellStyle name="Normal 9 3 3 3 3" xfId="52235" xr:uid="{00000000-0005-0000-0000-0000CAD80000}"/>
    <cellStyle name="Normal 9 3 3 3 3 2" xfId="52236" xr:uid="{00000000-0005-0000-0000-0000CBD80000}"/>
    <cellStyle name="Normal 9 3 3 3 3 2 2" xfId="52237" xr:uid="{00000000-0005-0000-0000-0000CCD80000}"/>
    <cellStyle name="Normal 9 3 3 3 3 2 3" xfId="52238" xr:uid="{00000000-0005-0000-0000-0000CDD80000}"/>
    <cellStyle name="Normal 9 3 3 3 3 2 4" xfId="52239" xr:uid="{00000000-0005-0000-0000-0000CED80000}"/>
    <cellStyle name="Normal 9 3 3 3 3 2 5" xfId="52240" xr:uid="{00000000-0005-0000-0000-0000CFD80000}"/>
    <cellStyle name="Normal 9 3 3 3 3 2 6" xfId="52241" xr:uid="{00000000-0005-0000-0000-0000D0D80000}"/>
    <cellStyle name="Normal 9 3 3 3 3 2 7" xfId="52242" xr:uid="{00000000-0005-0000-0000-0000D1D80000}"/>
    <cellStyle name="Normal 9 3 3 3 3 3" xfId="52243" xr:uid="{00000000-0005-0000-0000-0000D2D80000}"/>
    <cellStyle name="Normal 9 3 3 3 3 4" xfId="52244" xr:uid="{00000000-0005-0000-0000-0000D3D80000}"/>
    <cellStyle name="Normal 9 3 3 3 3 5" xfId="52245" xr:uid="{00000000-0005-0000-0000-0000D4D80000}"/>
    <cellStyle name="Normal 9 3 3 3 3 6" xfId="52246" xr:uid="{00000000-0005-0000-0000-0000D5D80000}"/>
    <cellStyle name="Normal 9 3 3 3 3 7" xfId="52247" xr:uid="{00000000-0005-0000-0000-0000D6D80000}"/>
    <cellStyle name="Normal 9 3 3 3 3 8" xfId="52248" xr:uid="{00000000-0005-0000-0000-0000D7D80000}"/>
    <cellStyle name="Normal 9 3 3 3 4" xfId="52249" xr:uid="{00000000-0005-0000-0000-0000D8D80000}"/>
    <cellStyle name="Normal 9 3 3 3 4 2" xfId="52250" xr:uid="{00000000-0005-0000-0000-0000D9D80000}"/>
    <cellStyle name="Normal 9 3 3 3 4 3" xfId="52251" xr:uid="{00000000-0005-0000-0000-0000DAD80000}"/>
    <cellStyle name="Normal 9 3 3 3 4 4" xfId="52252" xr:uid="{00000000-0005-0000-0000-0000DBD80000}"/>
    <cellStyle name="Normal 9 3 3 3 4 5" xfId="52253" xr:uid="{00000000-0005-0000-0000-0000DCD80000}"/>
    <cellStyle name="Normal 9 3 3 3 4 6" xfId="52254" xr:uid="{00000000-0005-0000-0000-0000DDD80000}"/>
    <cellStyle name="Normal 9 3 3 3 4 7" xfId="52255" xr:uid="{00000000-0005-0000-0000-0000DED80000}"/>
    <cellStyle name="Normal 9 3 3 3 5" xfId="52256" xr:uid="{00000000-0005-0000-0000-0000DFD80000}"/>
    <cellStyle name="Normal 9 3 3 3 6" xfId="52257" xr:uid="{00000000-0005-0000-0000-0000E0D80000}"/>
    <cellStyle name="Normal 9 3 3 3 7" xfId="52258" xr:uid="{00000000-0005-0000-0000-0000E1D80000}"/>
    <cellStyle name="Normal 9 3 3 3 8" xfId="52259" xr:uid="{00000000-0005-0000-0000-0000E2D80000}"/>
    <cellStyle name="Normal 9 3 3 3 9" xfId="52260" xr:uid="{00000000-0005-0000-0000-0000E3D80000}"/>
    <cellStyle name="Normal 9 3 3 4" xfId="52261" xr:uid="{00000000-0005-0000-0000-0000E4D80000}"/>
    <cellStyle name="Normal 9 3 3 4 2" xfId="52262" xr:uid="{00000000-0005-0000-0000-0000E5D80000}"/>
    <cellStyle name="Normal 9 3 3 4 2 2" xfId="52263" xr:uid="{00000000-0005-0000-0000-0000E6D80000}"/>
    <cellStyle name="Normal 9 3 3 4 2 2 2" xfId="52264" xr:uid="{00000000-0005-0000-0000-0000E7D80000}"/>
    <cellStyle name="Normal 9 3 3 4 2 2 3" xfId="52265" xr:uid="{00000000-0005-0000-0000-0000E8D80000}"/>
    <cellStyle name="Normal 9 3 3 4 2 2 4" xfId="52266" xr:uid="{00000000-0005-0000-0000-0000E9D80000}"/>
    <cellStyle name="Normal 9 3 3 4 2 2 5" xfId="52267" xr:uid="{00000000-0005-0000-0000-0000EAD80000}"/>
    <cellStyle name="Normal 9 3 3 4 2 2 6" xfId="52268" xr:uid="{00000000-0005-0000-0000-0000EBD80000}"/>
    <cellStyle name="Normal 9 3 3 4 2 2 7" xfId="52269" xr:uid="{00000000-0005-0000-0000-0000ECD80000}"/>
    <cellStyle name="Normal 9 3 3 4 2 3" xfId="52270" xr:uid="{00000000-0005-0000-0000-0000EDD80000}"/>
    <cellStyle name="Normal 9 3 3 4 2 4" xfId="52271" xr:uid="{00000000-0005-0000-0000-0000EED80000}"/>
    <cellStyle name="Normal 9 3 3 4 2 5" xfId="52272" xr:uid="{00000000-0005-0000-0000-0000EFD80000}"/>
    <cellStyle name="Normal 9 3 3 4 2 6" xfId="52273" xr:uid="{00000000-0005-0000-0000-0000F0D80000}"/>
    <cellStyle name="Normal 9 3 3 4 2 7" xfId="52274" xr:uid="{00000000-0005-0000-0000-0000F1D80000}"/>
    <cellStyle name="Normal 9 3 3 4 2 8" xfId="52275" xr:uid="{00000000-0005-0000-0000-0000F2D80000}"/>
    <cellStyle name="Normal 9 3 3 4 3" xfId="52276" xr:uid="{00000000-0005-0000-0000-0000F3D80000}"/>
    <cellStyle name="Normal 9 3 3 4 3 2" xfId="52277" xr:uid="{00000000-0005-0000-0000-0000F4D80000}"/>
    <cellStyle name="Normal 9 3 3 4 3 3" xfId="52278" xr:uid="{00000000-0005-0000-0000-0000F5D80000}"/>
    <cellStyle name="Normal 9 3 3 4 3 4" xfId="52279" xr:uid="{00000000-0005-0000-0000-0000F6D80000}"/>
    <cellStyle name="Normal 9 3 3 4 3 5" xfId="52280" xr:uid="{00000000-0005-0000-0000-0000F7D80000}"/>
    <cellStyle name="Normal 9 3 3 4 3 6" xfId="52281" xr:uid="{00000000-0005-0000-0000-0000F8D80000}"/>
    <cellStyle name="Normal 9 3 3 4 3 7" xfId="52282" xr:uid="{00000000-0005-0000-0000-0000F9D80000}"/>
    <cellStyle name="Normal 9 3 3 4 4" xfId="52283" xr:uid="{00000000-0005-0000-0000-0000FAD80000}"/>
    <cellStyle name="Normal 9 3 3 4 5" xfId="52284" xr:uid="{00000000-0005-0000-0000-0000FBD80000}"/>
    <cellStyle name="Normal 9 3 3 4 6" xfId="52285" xr:uid="{00000000-0005-0000-0000-0000FCD80000}"/>
    <cellStyle name="Normal 9 3 3 4 7" xfId="52286" xr:uid="{00000000-0005-0000-0000-0000FDD80000}"/>
    <cellStyle name="Normal 9 3 3 4 8" xfId="52287" xr:uid="{00000000-0005-0000-0000-0000FED80000}"/>
    <cellStyle name="Normal 9 3 3 4 9" xfId="52288" xr:uid="{00000000-0005-0000-0000-0000FFD80000}"/>
    <cellStyle name="Normal 9 3 3 5" xfId="52289" xr:uid="{00000000-0005-0000-0000-000000D90000}"/>
    <cellStyle name="Normal 9 3 3 5 2" xfId="52290" xr:uid="{00000000-0005-0000-0000-000001D90000}"/>
    <cellStyle name="Normal 9 3 3 5 2 2" xfId="52291" xr:uid="{00000000-0005-0000-0000-000002D90000}"/>
    <cellStyle name="Normal 9 3 3 5 2 3" xfId="52292" xr:uid="{00000000-0005-0000-0000-000003D90000}"/>
    <cellStyle name="Normal 9 3 3 5 2 4" xfId="52293" xr:uid="{00000000-0005-0000-0000-000004D90000}"/>
    <cellStyle name="Normal 9 3 3 5 2 5" xfId="52294" xr:uid="{00000000-0005-0000-0000-000005D90000}"/>
    <cellStyle name="Normal 9 3 3 5 2 6" xfId="52295" xr:uid="{00000000-0005-0000-0000-000006D90000}"/>
    <cellStyle name="Normal 9 3 3 5 2 7" xfId="52296" xr:uid="{00000000-0005-0000-0000-000007D90000}"/>
    <cellStyle name="Normal 9 3 3 5 3" xfId="52297" xr:uid="{00000000-0005-0000-0000-000008D90000}"/>
    <cellStyle name="Normal 9 3 3 5 4" xfId="52298" xr:uid="{00000000-0005-0000-0000-000009D90000}"/>
    <cellStyle name="Normal 9 3 3 5 5" xfId="52299" xr:uid="{00000000-0005-0000-0000-00000AD90000}"/>
    <cellStyle name="Normal 9 3 3 5 6" xfId="52300" xr:uid="{00000000-0005-0000-0000-00000BD90000}"/>
    <cellStyle name="Normal 9 3 3 5 7" xfId="52301" xr:uid="{00000000-0005-0000-0000-00000CD90000}"/>
    <cellStyle name="Normal 9 3 3 5 8" xfId="52302" xr:uid="{00000000-0005-0000-0000-00000DD90000}"/>
    <cellStyle name="Normal 9 3 3 6" xfId="52303" xr:uid="{00000000-0005-0000-0000-00000ED90000}"/>
    <cellStyle name="Normal 9 3 3 6 2" xfId="52304" xr:uid="{00000000-0005-0000-0000-00000FD90000}"/>
    <cellStyle name="Normal 9 3 3 6 3" xfId="52305" xr:uid="{00000000-0005-0000-0000-000010D90000}"/>
    <cellStyle name="Normal 9 3 3 6 4" xfId="52306" xr:uid="{00000000-0005-0000-0000-000011D90000}"/>
    <cellStyle name="Normal 9 3 3 6 5" xfId="52307" xr:uid="{00000000-0005-0000-0000-000012D90000}"/>
    <cellStyle name="Normal 9 3 3 6 6" xfId="52308" xr:uid="{00000000-0005-0000-0000-000013D90000}"/>
    <cellStyle name="Normal 9 3 3 6 7" xfId="52309" xr:uid="{00000000-0005-0000-0000-000014D90000}"/>
    <cellStyle name="Normal 9 3 3 7" xfId="52310" xr:uid="{00000000-0005-0000-0000-000015D90000}"/>
    <cellStyle name="Normal 9 3 3 8" xfId="52311" xr:uid="{00000000-0005-0000-0000-000016D90000}"/>
    <cellStyle name="Normal 9 3 3 9" xfId="52312" xr:uid="{00000000-0005-0000-0000-000017D90000}"/>
    <cellStyle name="Normal 9 3 4" xfId="52313" xr:uid="{00000000-0005-0000-0000-000018D90000}"/>
    <cellStyle name="Normal 9 3 4 10" xfId="52314" xr:uid="{00000000-0005-0000-0000-000019D90000}"/>
    <cellStyle name="Normal 9 3 4 11" xfId="52315" xr:uid="{00000000-0005-0000-0000-00001AD90000}"/>
    <cellStyle name="Normal 9 3 4 2" xfId="52316" xr:uid="{00000000-0005-0000-0000-00001BD90000}"/>
    <cellStyle name="Normal 9 3 4 2 10" xfId="52317" xr:uid="{00000000-0005-0000-0000-00001CD90000}"/>
    <cellStyle name="Normal 9 3 4 2 2" xfId="52318" xr:uid="{00000000-0005-0000-0000-00001DD90000}"/>
    <cellStyle name="Normal 9 3 4 2 2 2" xfId="52319" xr:uid="{00000000-0005-0000-0000-00001ED90000}"/>
    <cellStyle name="Normal 9 3 4 2 2 2 2" xfId="52320" xr:uid="{00000000-0005-0000-0000-00001FD90000}"/>
    <cellStyle name="Normal 9 3 4 2 2 2 3" xfId="52321" xr:uid="{00000000-0005-0000-0000-000020D90000}"/>
    <cellStyle name="Normal 9 3 4 2 2 2 4" xfId="52322" xr:uid="{00000000-0005-0000-0000-000021D90000}"/>
    <cellStyle name="Normal 9 3 4 2 2 2 5" xfId="52323" xr:uid="{00000000-0005-0000-0000-000022D90000}"/>
    <cellStyle name="Normal 9 3 4 2 2 2 6" xfId="52324" xr:uid="{00000000-0005-0000-0000-000023D90000}"/>
    <cellStyle name="Normal 9 3 4 2 2 2 7" xfId="52325" xr:uid="{00000000-0005-0000-0000-000024D90000}"/>
    <cellStyle name="Normal 9 3 4 2 2 3" xfId="52326" xr:uid="{00000000-0005-0000-0000-000025D90000}"/>
    <cellStyle name="Normal 9 3 4 2 2 4" xfId="52327" xr:uid="{00000000-0005-0000-0000-000026D90000}"/>
    <cellStyle name="Normal 9 3 4 2 2 5" xfId="52328" xr:uid="{00000000-0005-0000-0000-000027D90000}"/>
    <cellStyle name="Normal 9 3 4 2 2 6" xfId="52329" xr:uid="{00000000-0005-0000-0000-000028D90000}"/>
    <cellStyle name="Normal 9 3 4 2 2 7" xfId="52330" xr:uid="{00000000-0005-0000-0000-000029D90000}"/>
    <cellStyle name="Normal 9 3 4 2 2 8" xfId="52331" xr:uid="{00000000-0005-0000-0000-00002AD90000}"/>
    <cellStyle name="Normal 9 3 4 2 3" xfId="52332" xr:uid="{00000000-0005-0000-0000-00002BD90000}"/>
    <cellStyle name="Normal 9 3 4 2 3 2" xfId="52333" xr:uid="{00000000-0005-0000-0000-00002CD90000}"/>
    <cellStyle name="Normal 9 3 4 2 3 2 2" xfId="52334" xr:uid="{00000000-0005-0000-0000-00002DD90000}"/>
    <cellStyle name="Normal 9 3 4 2 3 2 3" xfId="52335" xr:uid="{00000000-0005-0000-0000-00002ED90000}"/>
    <cellStyle name="Normal 9 3 4 2 3 2 4" xfId="52336" xr:uid="{00000000-0005-0000-0000-00002FD90000}"/>
    <cellStyle name="Normal 9 3 4 2 3 2 5" xfId="52337" xr:uid="{00000000-0005-0000-0000-000030D90000}"/>
    <cellStyle name="Normal 9 3 4 2 3 2 6" xfId="52338" xr:uid="{00000000-0005-0000-0000-000031D90000}"/>
    <cellStyle name="Normal 9 3 4 2 3 2 7" xfId="52339" xr:uid="{00000000-0005-0000-0000-000032D90000}"/>
    <cellStyle name="Normal 9 3 4 2 3 3" xfId="52340" xr:uid="{00000000-0005-0000-0000-000033D90000}"/>
    <cellStyle name="Normal 9 3 4 2 3 4" xfId="52341" xr:uid="{00000000-0005-0000-0000-000034D90000}"/>
    <cellStyle name="Normal 9 3 4 2 3 5" xfId="52342" xr:uid="{00000000-0005-0000-0000-000035D90000}"/>
    <cellStyle name="Normal 9 3 4 2 3 6" xfId="52343" xr:uid="{00000000-0005-0000-0000-000036D90000}"/>
    <cellStyle name="Normal 9 3 4 2 3 7" xfId="52344" xr:uid="{00000000-0005-0000-0000-000037D90000}"/>
    <cellStyle name="Normal 9 3 4 2 3 8" xfId="52345" xr:uid="{00000000-0005-0000-0000-000038D90000}"/>
    <cellStyle name="Normal 9 3 4 2 4" xfId="52346" xr:uid="{00000000-0005-0000-0000-000039D90000}"/>
    <cellStyle name="Normal 9 3 4 2 4 2" xfId="52347" xr:uid="{00000000-0005-0000-0000-00003AD90000}"/>
    <cellStyle name="Normal 9 3 4 2 4 3" xfId="52348" xr:uid="{00000000-0005-0000-0000-00003BD90000}"/>
    <cellStyle name="Normal 9 3 4 2 4 4" xfId="52349" xr:uid="{00000000-0005-0000-0000-00003CD90000}"/>
    <cellStyle name="Normal 9 3 4 2 4 5" xfId="52350" xr:uid="{00000000-0005-0000-0000-00003DD90000}"/>
    <cellStyle name="Normal 9 3 4 2 4 6" xfId="52351" xr:uid="{00000000-0005-0000-0000-00003ED90000}"/>
    <cellStyle name="Normal 9 3 4 2 4 7" xfId="52352" xr:uid="{00000000-0005-0000-0000-00003FD90000}"/>
    <cellStyle name="Normal 9 3 4 2 5" xfId="52353" xr:uid="{00000000-0005-0000-0000-000040D90000}"/>
    <cellStyle name="Normal 9 3 4 2 6" xfId="52354" xr:uid="{00000000-0005-0000-0000-000041D90000}"/>
    <cellStyle name="Normal 9 3 4 2 7" xfId="52355" xr:uid="{00000000-0005-0000-0000-000042D90000}"/>
    <cellStyle name="Normal 9 3 4 2 8" xfId="52356" xr:uid="{00000000-0005-0000-0000-000043D90000}"/>
    <cellStyle name="Normal 9 3 4 2 9" xfId="52357" xr:uid="{00000000-0005-0000-0000-000044D90000}"/>
    <cellStyle name="Normal 9 3 4 3" xfId="52358" xr:uid="{00000000-0005-0000-0000-000045D90000}"/>
    <cellStyle name="Normal 9 3 4 3 2" xfId="52359" xr:uid="{00000000-0005-0000-0000-000046D90000}"/>
    <cellStyle name="Normal 9 3 4 3 2 2" xfId="52360" xr:uid="{00000000-0005-0000-0000-000047D90000}"/>
    <cellStyle name="Normal 9 3 4 3 2 2 2" xfId="52361" xr:uid="{00000000-0005-0000-0000-000048D90000}"/>
    <cellStyle name="Normal 9 3 4 3 2 2 3" xfId="52362" xr:uid="{00000000-0005-0000-0000-000049D90000}"/>
    <cellStyle name="Normal 9 3 4 3 2 2 4" xfId="52363" xr:uid="{00000000-0005-0000-0000-00004AD90000}"/>
    <cellStyle name="Normal 9 3 4 3 2 2 5" xfId="52364" xr:uid="{00000000-0005-0000-0000-00004BD90000}"/>
    <cellStyle name="Normal 9 3 4 3 2 2 6" xfId="52365" xr:uid="{00000000-0005-0000-0000-00004CD90000}"/>
    <cellStyle name="Normal 9 3 4 3 2 2 7" xfId="52366" xr:uid="{00000000-0005-0000-0000-00004DD90000}"/>
    <cellStyle name="Normal 9 3 4 3 2 3" xfId="52367" xr:uid="{00000000-0005-0000-0000-00004ED90000}"/>
    <cellStyle name="Normal 9 3 4 3 2 4" xfId="52368" xr:uid="{00000000-0005-0000-0000-00004FD90000}"/>
    <cellStyle name="Normal 9 3 4 3 2 5" xfId="52369" xr:uid="{00000000-0005-0000-0000-000050D90000}"/>
    <cellStyle name="Normal 9 3 4 3 2 6" xfId="52370" xr:uid="{00000000-0005-0000-0000-000051D90000}"/>
    <cellStyle name="Normal 9 3 4 3 2 7" xfId="52371" xr:uid="{00000000-0005-0000-0000-000052D90000}"/>
    <cellStyle name="Normal 9 3 4 3 2 8" xfId="52372" xr:uid="{00000000-0005-0000-0000-000053D90000}"/>
    <cellStyle name="Normal 9 3 4 3 3" xfId="52373" xr:uid="{00000000-0005-0000-0000-000054D90000}"/>
    <cellStyle name="Normal 9 3 4 3 3 2" xfId="52374" xr:uid="{00000000-0005-0000-0000-000055D90000}"/>
    <cellStyle name="Normal 9 3 4 3 3 3" xfId="52375" xr:uid="{00000000-0005-0000-0000-000056D90000}"/>
    <cellStyle name="Normal 9 3 4 3 3 4" xfId="52376" xr:uid="{00000000-0005-0000-0000-000057D90000}"/>
    <cellStyle name="Normal 9 3 4 3 3 5" xfId="52377" xr:uid="{00000000-0005-0000-0000-000058D90000}"/>
    <cellStyle name="Normal 9 3 4 3 3 6" xfId="52378" xr:uid="{00000000-0005-0000-0000-000059D90000}"/>
    <cellStyle name="Normal 9 3 4 3 3 7" xfId="52379" xr:uid="{00000000-0005-0000-0000-00005AD90000}"/>
    <cellStyle name="Normal 9 3 4 3 4" xfId="52380" xr:uid="{00000000-0005-0000-0000-00005BD90000}"/>
    <cellStyle name="Normal 9 3 4 3 5" xfId="52381" xr:uid="{00000000-0005-0000-0000-00005CD90000}"/>
    <cellStyle name="Normal 9 3 4 3 6" xfId="52382" xr:uid="{00000000-0005-0000-0000-00005DD90000}"/>
    <cellStyle name="Normal 9 3 4 3 7" xfId="52383" xr:uid="{00000000-0005-0000-0000-00005ED90000}"/>
    <cellStyle name="Normal 9 3 4 3 8" xfId="52384" xr:uid="{00000000-0005-0000-0000-00005FD90000}"/>
    <cellStyle name="Normal 9 3 4 3 9" xfId="52385" xr:uid="{00000000-0005-0000-0000-000060D90000}"/>
    <cellStyle name="Normal 9 3 4 4" xfId="52386" xr:uid="{00000000-0005-0000-0000-000061D90000}"/>
    <cellStyle name="Normal 9 3 4 4 2" xfId="52387" xr:uid="{00000000-0005-0000-0000-000062D90000}"/>
    <cellStyle name="Normal 9 3 4 4 2 2" xfId="52388" xr:uid="{00000000-0005-0000-0000-000063D90000}"/>
    <cellStyle name="Normal 9 3 4 4 2 3" xfId="52389" xr:uid="{00000000-0005-0000-0000-000064D90000}"/>
    <cellStyle name="Normal 9 3 4 4 2 4" xfId="52390" xr:uid="{00000000-0005-0000-0000-000065D90000}"/>
    <cellStyle name="Normal 9 3 4 4 2 5" xfId="52391" xr:uid="{00000000-0005-0000-0000-000066D90000}"/>
    <cellStyle name="Normal 9 3 4 4 2 6" xfId="52392" xr:uid="{00000000-0005-0000-0000-000067D90000}"/>
    <cellStyle name="Normal 9 3 4 4 2 7" xfId="52393" xr:uid="{00000000-0005-0000-0000-000068D90000}"/>
    <cellStyle name="Normal 9 3 4 4 3" xfId="52394" xr:uid="{00000000-0005-0000-0000-000069D90000}"/>
    <cellStyle name="Normal 9 3 4 4 4" xfId="52395" xr:uid="{00000000-0005-0000-0000-00006AD90000}"/>
    <cellStyle name="Normal 9 3 4 4 5" xfId="52396" xr:uid="{00000000-0005-0000-0000-00006BD90000}"/>
    <cellStyle name="Normal 9 3 4 4 6" xfId="52397" xr:uid="{00000000-0005-0000-0000-00006CD90000}"/>
    <cellStyle name="Normal 9 3 4 4 7" xfId="52398" xr:uid="{00000000-0005-0000-0000-00006DD90000}"/>
    <cellStyle name="Normal 9 3 4 4 8" xfId="52399" xr:uid="{00000000-0005-0000-0000-00006ED90000}"/>
    <cellStyle name="Normal 9 3 4 5" xfId="52400" xr:uid="{00000000-0005-0000-0000-00006FD90000}"/>
    <cellStyle name="Normal 9 3 4 5 2" xfId="52401" xr:uid="{00000000-0005-0000-0000-000070D90000}"/>
    <cellStyle name="Normal 9 3 4 5 3" xfId="52402" xr:uid="{00000000-0005-0000-0000-000071D90000}"/>
    <cellStyle name="Normal 9 3 4 5 4" xfId="52403" xr:uid="{00000000-0005-0000-0000-000072D90000}"/>
    <cellStyle name="Normal 9 3 4 5 5" xfId="52404" xr:uid="{00000000-0005-0000-0000-000073D90000}"/>
    <cellStyle name="Normal 9 3 4 5 6" xfId="52405" xr:uid="{00000000-0005-0000-0000-000074D90000}"/>
    <cellStyle name="Normal 9 3 4 5 7" xfId="52406" xr:uid="{00000000-0005-0000-0000-000075D90000}"/>
    <cellStyle name="Normal 9 3 4 6" xfId="52407" xr:uid="{00000000-0005-0000-0000-000076D90000}"/>
    <cellStyle name="Normal 9 3 4 7" xfId="52408" xr:uid="{00000000-0005-0000-0000-000077D90000}"/>
    <cellStyle name="Normal 9 3 4 8" xfId="52409" xr:uid="{00000000-0005-0000-0000-000078D90000}"/>
    <cellStyle name="Normal 9 3 4 9" xfId="52410" xr:uid="{00000000-0005-0000-0000-000079D90000}"/>
    <cellStyle name="Normal 9 3 5" xfId="52411" xr:uid="{00000000-0005-0000-0000-00007AD90000}"/>
    <cellStyle name="Normal 9 3 5 10" xfId="52412" xr:uid="{00000000-0005-0000-0000-00007BD90000}"/>
    <cellStyle name="Normal 9 3 5 11" xfId="52413" xr:uid="{00000000-0005-0000-0000-00007CD90000}"/>
    <cellStyle name="Normal 9 3 5 2" xfId="52414" xr:uid="{00000000-0005-0000-0000-00007DD90000}"/>
    <cellStyle name="Normal 9 3 5 2 10" xfId="52415" xr:uid="{00000000-0005-0000-0000-00007ED90000}"/>
    <cellStyle name="Normal 9 3 5 2 2" xfId="52416" xr:uid="{00000000-0005-0000-0000-00007FD90000}"/>
    <cellStyle name="Normal 9 3 5 2 2 2" xfId="52417" xr:uid="{00000000-0005-0000-0000-000080D90000}"/>
    <cellStyle name="Normal 9 3 5 2 2 2 2" xfId="52418" xr:uid="{00000000-0005-0000-0000-000081D90000}"/>
    <cellStyle name="Normal 9 3 5 2 2 2 3" xfId="52419" xr:uid="{00000000-0005-0000-0000-000082D90000}"/>
    <cellStyle name="Normal 9 3 5 2 2 2 4" xfId="52420" xr:uid="{00000000-0005-0000-0000-000083D90000}"/>
    <cellStyle name="Normal 9 3 5 2 2 2 5" xfId="52421" xr:uid="{00000000-0005-0000-0000-000084D90000}"/>
    <cellStyle name="Normal 9 3 5 2 2 2 6" xfId="52422" xr:uid="{00000000-0005-0000-0000-000085D90000}"/>
    <cellStyle name="Normal 9 3 5 2 2 2 7" xfId="52423" xr:uid="{00000000-0005-0000-0000-000086D90000}"/>
    <cellStyle name="Normal 9 3 5 2 2 3" xfId="52424" xr:uid="{00000000-0005-0000-0000-000087D90000}"/>
    <cellStyle name="Normal 9 3 5 2 2 4" xfId="52425" xr:uid="{00000000-0005-0000-0000-000088D90000}"/>
    <cellStyle name="Normal 9 3 5 2 2 5" xfId="52426" xr:uid="{00000000-0005-0000-0000-000089D90000}"/>
    <cellStyle name="Normal 9 3 5 2 2 6" xfId="52427" xr:uid="{00000000-0005-0000-0000-00008AD90000}"/>
    <cellStyle name="Normal 9 3 5 2 2 7" xfId="52428" xr:uid="{00000000-0005-0000-0000-00008BD90000}"/>
    <cellStyle name="Normal 9 3 5 2 2 8" xfId="52429" xr:uid="{00000000-0005-0000-0000-00008CD90000}"/>
    <cellStyle name="Normal 9 3 5 2 3" xfId="52430" xr:uid="{00000000-0005-0000-0000-00008DD90000}"/>
    <cellStyle name="Normal 9 3 5 2 3 2" xfId="52431" xr:uid="{00000000-0005-0000-0000-00008ED90000}"/>
    <cellStyle name="Normal 9 3 5 2 3 2 2" xfId="52432" xr:uid="{00000000-0005-0000-0000-00008FD90000}"/>
    <cellStyle name="Normal 9 3 5 2 3 2 3" xfId="52433" xr:uid="{00000000-0005-0000-0000-000090D90000}"/>
    <cellStyle name="Normal 9 3 5 2 3 2 4" xfId="52434" xr:uid="{00000000-0005-0000-0000-000091D90000}"/>
    <cellStyle name="Normal 9 3 5 2 3 2 5" xfId="52435" xr:uid="{00000000-0005-0000-0000-000092D90000}"/>
    <cellStyle name="Normal 9 3 5 2 3 2 6" xfId="52436" xr:uid="{00000000-0005-0000-0000-000093D90000}"/>
    <cellStyle name="Normal 9 3 5 2 3 2 7" xfId="52437" xr:uid="{00000000-0005-0000-0000-000094D90000}"/>
    <cellStyle name="Normal 9 3 5 2 3 3" xfId="52438" xr:uid="{00000000-0005-0000-0000-000095D90000}"/>
    <cellStyle name="Normal 9 3 5 2 3 4" xfId="52439" xr:uid="{00000000-0005-0000-0000-000096D90000}"/>
    <cellStyle name="Normal 9 3 5 2 3 5" xfId="52440" xr:uid="{00000000-0005-0000-0000-000097D90000}"/>
    <cellStyle name="Normal 9 3 5 2 3 6" xfId="52441" xr:uid="{00000000-0005-0000-0000-000098D90000}"/>
    <cellStyle name="Normal 9 3 5 2 3 7" xfId="52442" xr:uid="{00000000-0005-0000-0000-000099D90000}"/>
    <cellStyle name="Normal 9 3 5 2 3 8" xfId="52443" xr:uid="{00000000-0005-0000-0000-00009AD90000}"/>
    <cellStyle name="Normal 9 3 5 2 4" xfId="52444" xr:uid="{00000000-0005-0000-0000-00009BD90000}"/>
    <cellStyle name="Normal 9 3 5 2 4 2" xfId="52445" xr:uid="{00000000-0005-0000-0000-00009CD90000}"/>
    <cellStyle name="Normal 9 3 5 2 4 3" xfId="52446" xr:uid="{00000000-0005-0000-0000-00009DD90000}"/>
    <cellStyle name="Normal 9 3 5 2 4 4" xfId="52447" xr:uid="{00000000-0005-0000-0000-00009ED90000}"/>
    <cellStyle name="Normal 9 3 5 2 4 5" xfId="52448" xr:uid="{00000000-0005-0000-0000-00009FD90000}"/>
    <cellStyle name="Normal 9 3 5 2 4 6" xfId="52449" xr:uid="{00000000-0005-0000-0000-0000A0D90000}"/>
    <cellStyle name="Normal 9 3 5 2 4 7" xfId="52450" xr:uid="{00000000-0005-0000-0000-0000A1D90000}"/>
    <cellStyle name="Normal 9 3 5 2 5" xfId="52451" xr:uid="{00000000-0005-0000-0000-0000A2D90000}"/>
    <cellStyle name="Normal 9 3 5 2 6" xfId="52452" xr:uid="{00000000-0005-0000-0000-0000A3D90000}"/>
    <cellStyle name="Normal 9 3 5 2 7" xfId="52453" xr:uid="{00000000-0005-0000-0000-0000A4D90000}"/>
    <cellStyle name="Normal 9 3 5 2 8" xfId="52454" xr:uid="{00000000-0005-0000-0000-0000A5D90000}"/>
    <cellStyle name="Normal 9 3 5 2 9" xfId="52455" xr:uid="{00000000-0005-0000-0000-0000A6D90000}"/>
    <cellStyle name="Normal 9 3 5 3" xfId="52456" xr:uid="{00000000-0005-0000-0000-0000A7D90000}"/>
    <cellStyle name="Normal 9 3 5 3 2" xfId="52457" xr:uid="{00000000-0005-0000-0000-0000A8D90000}"/>
    <cellStyle name="Normal 9 3 5 3 2 2" xfId="52458" xr:uid="{00000000-0005-0000-0000-0000A9D90000}"/>
    <cellStyle name="Normal 9 3 5 3 2 2 2" xfId="52459" xr:uid="{00000000-0005-0000-0000-0000AAD90000}"/>
    <cellStyle name="Normal 9 3 5 3 2 2 3" xfId="52460" xr:uid="{00000000-0005-0000-0000-0000ABD90000}"/>
    <cellStyle name="Normal 9 3 5 3 2 2 4" xfId="52461" xr:uid="{00000000-0005-0000-0000-0000ACD90000}"/>
    <cellStyle name="Normal 9 3 5 3 2 2 5" xfId="52462" xr:uid="{00000000-0005-0000-0000-0000ADD90000}"/>
    <cellStyle name="Normal 9 3 5 3 2 2 6" xfId="52463" xr:uid="{00000000-0005-0000-0000-0000AED90000}"/>
    <cellStyle name="Normal 9 3 5 3 2 2 7" xfId="52464" xr:uid="{00000000-0005-0000-0000-0000AFD90000}"/>
    <cellStyle name="Normal 9 3 5 3 2 3" xfId="52465" xr:uid="{00000000-0005-0000-0000-0000B0D90000}"/>
    <cellStyle name="Normal 9 3 5 3 2 4" xfId="52466" xr:uid="{00000000-0005-0000-0000-0000B1D90000}"/>
    <cellStyle name="Normal 9 3 5 3 2 5" xfId="52467" xr:uid="{00000000-0005-0000-0000-0000B2D90000}"/>
    <cellStyle name="Normal 9 3 5 3 2 6" xfId="52468" xr:uid="{00000000-0005-0000-0000-0000B3D90000}"/>
    <cellStyle name="Normal 9 3 5 3 2 7" xfId="52469" xr:uid="{00000000-0005-0000-0000-0000B4D90000}"/>
    <cellStyle name="Normal 9 3 5 3 2 8" xfId="52470" xr:uid="{00000000-0005-0000-0000-0000B5D90000}"/>
    <cellStyle name="Normal 9 3 5 3 3" xfId="52471" xr:uid="{00000000-0005-0000-0000-0000B6D90000}"/>
    <cellStyle name="Normal 9 3 5 3 3 2" xfId="52472" xr:uid="{00000000-0005-0000-0000-0000B7D90000}"/>
    <cellStyle name="Normal 9 3 5 3 3 3" xfId="52473" xr:uid="{00000000-0005-0000-0000-0000B8D90000}"/>
    <cellStyle name="Normal 9 3 5 3 3 4" xfId="52474" xr:uid="{00000000-0005-0000-0000-0000B9D90000}"/>
    <cellStyle name="Normal 9 3 5 3 3 5" xfId="52475" xr:uid="{00000000-0005-0000-0000-0000BAD90000}"/>
    <cellStyle name="Normal 9 3 5 3 3 6" xfId="52476" xr:uid="{00000000-0005-0000-0000-0000BBD90000}"/>
    <cellStyle name="Normal 9 3 5 3 3 7" xfId="52477" xr:uid="{00000000-0005-0000-0000-0000BCD90000}"/>
    <cellStyle name="Normal 9 3 5 3 4" xfId="52478" xr:uid="{00000000-0005-0000-0000-0000BDD90000}"/>
    <cellStyle name="Normal 9 3 5 3 5" xfId="52479" xr:uid="{00000000-0005-0000-0000-0000BED90000}"/>
    <cellStyle name="Normal 9 3 5 3 6" xfId="52480" xr:uid="{00000000-0005-0000-0000-0000BFD90000}"/>
    <cellStyle name="Normal 9 3 5 3 7" xfId="52481" xr:uid="{00000000-0005-0000-0000-0000C0D90000}"/>
    <cellStyle name="Normal 9 3 5 3 8" xfId="52482" xr:uid="{00000000-0005-0000-0000-0000C1D90000}"/>
    <cellStyle name="Normal 9 3 5 3 9" xfId="52483" xr:uid="{00000000-0005-0000-0000-0000C2D90000}"/>
    <cellStyle name="Normal 9 3 5 4" xfId="52484" xr:uid="{00000000-0005-0000-0000-0000C3D90000}"/>
    <cellStyle name="Normal 9 3 5 4 2" xfId="52485" xr:uid="{00000000-0005-0000-0000-0000C4D90000}"/>
    <cellStyle name="Normal 9 3 5 4 2 2" xfId="52486" xr:uid="{00000000-0005-0000-0000-0000C5D90000}"/>
    <cellStyle name="Normal 9 3 5 4 2 3" xfId="52487" xr:uid="{00000000-0005-0000-0000-0000C6D90000}"/>
    <cellStyle name="Normal 9 3 5 4 2 4" xfId="52488" xr:uid="{00000000-0005-0000-0000-0000C7D90000}"/>
    <cellStyle name="Normal 9 3 5 4 2 5" xfId="52489" xr:uid="{00000000-0005-0000-0000-0000C8D90000}"/>
    <cellStyle name="Normal 9 3 5 4 2 6" xfId="52490" xr:uid="{00000000-0005-0000-0000-0000C9D90000}"/>
    <cellStyle name="Normal 9 3 5 4 2 7" xfId="52491" xr:uid="{00000000-0005-0000-0000-0000CAD90000}"/>
    <cellStyle name="Normal 9 3 5 4 3" xfId="52492" xr:uid="{00000000-0005-0000-0000-0000CBD90000}"/>
    <cellStyle name="Normal 9 3 5 4 4" xfId="52493" xr:uid="{00000000-0005-0000-0000-0000CCD90000}"/>
    <cellStyle name="Normal 9 3 5 4 5" xfId="52494" xr:uid="{00000000-0005-0000-0000-0000CDD90000}"/>
    <cellStyle name="Normal 9 3 5 4 6" xfId="52495" xr:uid="{00000000-0005-0000-0000-0000CED90000}"/>
    <cellStyle name="Normal 9 3 5 4 7" xfId="52496" xr:uid="{00000000-0005-0000-0000-0000CFD90000}"/>
    <cellStyle name="Normal 9 3 5 4 8" xfId="52497" xr:uid="{00000000-0005-0000-0000-0000D0D90000}"/>
    <cellStyle name="Normal 9 3 5 5" xfId="52498" xr:uid="{00000000-0005-0000-0000-0000D1D90000}"/>
    <cellStyle name="Normal 9 3 5 5 2" xfId="52499" xr:uid="{00000000-0005-0000-0000-0000D2D90000}"/>
    <cellStyle name="Normal 9 3 5 5 3" xfId="52500" xr:uid="{00000000-0005-0000-0000-0000D3D90000}"/>
    <cellStyle name="Normal 9 3 5 5 4" xfId="52501" xr:uid="{00000000-0005-0000-0000-0000D4D90000}"/>
    <cellStyle name="Normal 9 3 5 5 5" xfId="52502" xr:uid="{00000000-0005-0000-0000-0000D5D90000}"/>
    <cellStyle name="Normal 9 3 5 5 6" xfId="52503" xr:uid="{00000000-0005-0000-0000-0000D6D90000}"/>
    <cellStyle name="Normal 9 3 5 5 7" xfId="52504" xr:uid="{00000000-0005-0000-0000-0000D7D90000}"/>
    <cellStyle name="Normal 9 3 5 6" xfId="52505" xr:uid="{00000000-0005-0000-0000-0000D8D90000}"/>
    <cellStyle name="Normal 9 3 5 7" xfId="52506" xr:uid="{00000000-0005-0000-0000-0000D9D90000}"/>
    <cellStyle name="Normal 9 3 5 8" xfId="52507" xr:uid="{00000000-0005-0000-0000-0000DAD90000}"/>
    <cellStyle name="Normal 9 3 5 9" xfId="52508" xr:uid="{00000000-0005-0000-0000-0000DBD90000}"/>
    <cellStyle name="Normal 9 3 6" xfId="52509" xr:uid="{00000000-0005-0000-0000-0000DCD90000}"/>
    <cellStyle name="Normal 9 3 6 10" xfId="52510" xr:uid="{00000000-0005-0000-0000-0000DDD90000}"/>
    <cellStyle name="Normal 9 3 6 2" xfId="52511" xr:uid="{00000000-0005-0000-0000-0000DED90000}"/>
    <cellStyle name="Normal 9 3 6 2 2" xfId="52512" xr:uid="{00000000-0005-0000-0000-0000DFD90000}"/>
    <cellStyle name="Normal 9 3 6 2 2 2" xfId="52513" xr:uid="{00000000-0005-0000-0000-0000E0D90000}"/>
    <cellStyle name="Normal 9 3 6 2 2 2 2" xfId="52514" xr:uid="{00000000-0005-0000-0000-0000E1D90000}"/>
    <cellStyle name="Normal 9 3 6 2 2 2 3" xfId="52515" xr:uid="{00000000-0005-0000-0000-0000E2D90000}"/>
    <cellStyle name="Normal 9 3 6 2 2 2 4" xfId="52516" xr:uid="{00000000-0005-0000-0000-0000E3D90000}"/>
    <cellStyle name="Normal 9 3 6 2 2 2 5" xfId="52517" xr:uid="{00000000-0005-0000-0000-0000E4D90000}"/>
    <cellStyle name="Normal 9 3 6 2 2 2 6" xfId="52518" xr:uid="{00000000-0005-0000-0000-0000E5D90000}"/>
    <cellStyle name="Normal 9 3 6 2 2 2 7" xfId="52519" xr:uid="{00000000-0005-0000-0000-0000E6D90000}"/>
    <cellStyle name="Normal 9 3 6 2 2 3" xfId="52520" xr:uid="{00000000-0005-0000-0000-0000E7D90000}"/>
    <cellStyle name="Normal 9 3 6 2 2 4" xfId="52521" xr:uid="{00000000-0005-0000-0000-0000E8D90000}"/>
    <cellStyle name="Normal 9 3 6 2 2 5" xfId="52522" xr:uid="{00000000-0005-0000-0000-0000E9D90000}"/>
    <cellStyle name="Normal 9 3 6 2 2 6" xfId="52523" xr:uid="{00000000-0005-0000-0000-0000EAD90000}"/>
    <cellStyle name="Normal 9 3 6 2 2 7" xfId="52524" xr:uid="{00000000-0005-0000-0000-0000EBD90000}"/>
    <cellStyle name="Normal 9 3 6 2 2 8" xfId="52525" xr:uid="{00000000-0005-0000-0000-0000ECD90000}"/>
    <cellStyle name="Normal 9 3 6 2 3" xfId="52526" xr:uid="{00000000-0005-0000-0000-0000EDD90000}"/>
    <cellStyle name="Normal 9 3 6 2 3 2" xfId="52527" xr:uid="{00000000-0005-0000-0000-0000EED90000}"/>
    <cellStyle name="Normal 9 3 6 2 3 3" xfId="52528" xr:uid="{00000000-0005-0000-0000-0000EFD90000}"/>
    <cellStyle name="Normal 9 3 6 2 3 4" xfId="52529" xr:uid="{00000000-0005-0000-0000-0000F0D90000}"/>
    <cellStyle name="Normal 9 3 6 2 3 5" xfId="52530" xr:uid="{00000000-0005-0000-0000-0000F1D90000}"/>
    <cellStyle name="Normal 9 3 6 2 3 6" xfId="52531" xr:uid="{00000000-0005-0000-0000-0000F2D90000}"/>
    <cellStyle name="Normal 9 3 6 2 3 7" xfId="52532" xr:uid="{00000000-0005-0000-0000-0000F3D90000}"/>
    <cellStyle name="Normal 9 3 6 2 4" xfId="52533" xr:uid="{00000000-0005-0000-0000-0000F4D90000}"/>
    <cellStyle name="Normal 9 3 6 2 5" xfId="52534" xr:uid="{00000000-0005-0000-0000-0000F5D90000}"/>
    <cellStyle name="Normal 9 3 6 2 6" xfId="52535" xr:uid="{00000000-0005-0000-0000-0000F6D90000}"/>
    <cellStyle name="Normal 9 3 6 2 7" xfId="52536" xr:uid="{00000000-0005-0000-0000-0000F7D90000}"/>
    <cellStyle name="Normal 9 3 6 2 8" xfId="52537" xr:uid="{00000000-0005-0000-0000-0000F8D90000}"/>
    <cellStyle name="Normal 9 3 6 2 9" xfId="52538" xr:uid="{00000000-0005-0000-0000-0000F9D90000}"/>
    <cellStyle name="Normal 9 3 6 3" xfId="52539" xr:uid="{00000000-0005-0000-0000-0000FAD90000}"/>
    <cellStyle name="Normal 9 3 6 3 2" xfId="52540" xr:uid="{00000000-0005-0000-0000-0000FBD90000}"/>
    <cellStyle name="Normal 9 3 6 3 2 2" xfId="52541" xr:uid="{00000000-0005-0000-0000-0000FCD90000}"/>
    <cellStyle name="Normal 9 3 6 3 2 3" xfId="52542" xr:uid="{00000000-0005-0000-0000-0000FDD90000}"/>
    <cellStyle name="Normal 9 3 6 3 2 4" xfId="52543" xr:uid="{00000000-0005-0000-0000-0000FED90000}"/>
    <cellStyle name="Normal 9 3 6 3 2 5" xfId="52544" xr:uid="{00000000-0005-0000-0000-0000FFD90000}"/>
    <cellStyle name="Normal 9 3 6 3 2 6" xfId="52545" xr:uid="{00000000-0005-0000-0000-000000DA0000}"/>
    <cellStyle name="Normal 9 3 6 3 2 7" xfId="52546" xr:uid="{00000000-0005-0000-0000-000001DA0000}"/>
    <cellStyle name="Normal 9 3 6 3 3" xfId="52547" xr:uid="{00000000-0005-0000-0000-000002DA0000}"/>
    <cellStyle name="Normal 9 3 6 3 4" xfId="52548" xr:uid="{00000000-0005-0000-0000-000003DA0000}"/>
    <cellStyle name="Normal 9 3 6 3 5" xfId="52549" xr:uid="{00000000-0005-0000-0000-000004DA0000}"/>
    <cellStyle name="Normal 9 3 6 3 6" xfId="52550" xr:uid="{00000000-0005-0000-0000-000005DA0000}"/>
    <cellStyle name="Normal 9 3 6 3 7" xfId="52551" xr:uid="{00000000-0005-0000-0000-000006DA0000}"/>
    <cellStyle name="Normal 9 3 6 3 8" xfId="52552" xr:uid="{00000000-0005-0000-0000-000007DA0000}"/>
    <cellStyle name="Normal 9 3 6 4" xfId="52553" xr:uid="{00000000-0005-0000-0000-000008DA0000}"/>
    <cellStyle name="Normal 9 3 6 4 2" xfId="52554" xr:uid="{00000000-0005-0000-0000-000009DA0000}"/>
    <cellStyle name="Normal 9 3 6 4 3" xfId="52555" xr:uid="{00000000-0005-0000-0000-00000ADA0000}"/>
    <cellStyle name="Normal 9 3 6 4 4" xfId="52556" xr:uid="{00000000-0005-0000-0000-00000BDA0000}"/>
    <cellStyle name="Normal 9 3 6 4 5" xfId="52557" xr:uid="{00000000-0005-0000-0000-00000CDA0000}"/>
    <cellStyle name="Normal 9 3 6 4 6" xfId="52558" xr:uid="{00000000-0005-0000-0000-00000DDA0000}"/>
    <cellStyle name="Normal 9 3 6 4 7" xfId="52559" xr:uid="{00000000-0005-0000-0000-00000EDA0000}"/>
    <cellStyle name="Normal 9 3 6 5" xfId="52560" xr:uid="{00000000-0005-0000-0000-00000FDA0000}"/>
    <cellStyle name="Normal 9 3 6 6" xfId="52561" xr:uid="{00000000-0005-0000-0000-000010DA0000}"/>
    <cellStyle name="Normal 9 3 6 7" xfId="52562" xr:uid="{00000000-0005-0000-0000-000011DA0000}"/>
    <cellStyle name="Normal 9 3 6 8" xfId="52563" xr:uid="{00000000-0005-0000-0000-000012DA0000}"/>
    <cellStyle name="Normal 9 3 6 9" xfId="52564" xr:uid="{00000000-0005-0000-0000-000013DA0000}"/>
    <cellStyle name="Normal 9 3 7" xfId="52565" xr:uid="{00000000-0005-0000-0000-000014DA0000}"/>
    <cellStyle name="Normal 9 3 7 2" xfId="52566" xr:uid="{00000000-0005-0000-0000-000015DA0000}"/>
    <cellStyle name="Normal 9 3 7 2 2" xfId="52567" xr:uid="{00000000-0005-0000-0000-000016DA0000}"/>
    <cellStyle name="Normal 9 3 7 2 2 2" xfId="52568" xr:uid="{00000000-0005-0000-0000-000017DA0000}"/>
    <cellStyle name="Normal 9 3 7 2 2 3" xfId="52569" xr:uid="{00000000-0005-0000-0000-000018DA0000}"/>
    <cellStyle name="Normal 9 3 7 2 2 4" xfId="52570" xr:uid="{00000000-0005-0000-0000-000019DA0000}"/>
    <cellStyle name="Normal 9 3 7 2 2 5" xfId="52571" xr:uid="{00000000-0005-0000-0000-00001ADA0000}"/>
    <cellStyle name="Normal 9 3 7 2 2 6" xfId="52572" xr:uid="{00000000-0005-0000-0000-00001BDA0000}"/>
    <cellStyle name="Normal 9 3 7 2 2 7" xfId="52573" xr:uid="{00000000-0005-0000-0000-00001CDA0000}"/>
    <cellStyle name="Normal 9 3 7 2 3" xfId="52574" xr:uid="{00000000-0005-0000-0000-00001DDA0000}"/>
    <cellStyle name="Normal 9 3 7 2 4" xfId="52575" xr:uid="{00000000-0005-0000-0000-00001EDA0000}"/>
    <cellStyle name="Normal 9 3 7 2 5" xfId="52576" xr:uid="{00000000-0005-0000-0000-00001FDA0000}"/>
    <cellStyle name="Normal 9 3 7 2 6" xfId="52577" xr:uid="{00000000-0005-0000-0000-000020DA0000}"/>
    <cellStyle name="Normal 9 3 7 2 7" xfId="52578" xr:uid="{00000000-0005-0000-0000-000021DA0000}"/>
    <cellStyle name="Normal 9 3 7 2 8" xfId="52579" xr:uid="{00000000-0005-0000-0000-000022DA0000}"/>
    <cellStyle name="Normal 9 3 7 3" xfId="52580" xr:uid="{00000000-0005-0000-0000-000023DA0000}"/>
    <cellStyle name="Normal 9 3 7 3 2" xfId="52581" xr:uid="{00000000-0005-0000-0000-000024DA0000}"/>
    <cellStyle name="Normal 9 3 7 3 3" xfId="52582" xr:uid="{00000000-0005-0000-0000-000025DA0000}"/>
    <cellStyle name="Normal 9 3 7 3 4" xfId="52583" xr:uid="{00000000-0005-0000-0000-000026DA0000}"/>
    <cellStyle name="Normal 9 3 7 3 5" xfId="52584" xr:uid="{00000000-0005-0000-0000-000027DA0000}"/>
    <cellStyle name="Normal 9 3 7 3 6" xfId="52585" xr:uid="{00000000-0005-0000-0000-000028DA0000}"/>
    <cellStyle name="Normal 9 3 7 3 7" xfId="52586" xr:uid="{00000000-0005-0000-0000-000029DA0000}"/>
    <cellStyle name="Normal 9 3 7 4" xfId="52587" xr:uid="{00000000-0005-0000-0000-00002ADA0000}"/>
    <cellStyle name="Normal 9 3 7 5" xfId="52588" xr:uid="{00000000-0005-0000-0000-00002BDA0000}"/>
    <cellStyle name="Normal 9 3 7 6" xfId="52589" xr:uid="{00000000-0005-0000-0000-00002CDA0000}"/>
    <cellStyle name="Normal 9 3 7 7" xfId="52590" xr:uid="{00000000-0005-0000-0000-00002DDA0000}"/>
    <cellStyle name="Normal 9 3 7 8" xfId="52591" xr:uid="{00000000-0005-0000-0000-00002EDA0000}"/>
    <cellStyle name="Normal 9 3 7 9" xfId="52592" xr:uid="{00000000-0005-0000-0000-00002FDA0000}"/>
    <cellStyle name="Normal 9 3 8" xfId="52593" xr:uid="{00000000-0005-0000-0000-000030DA0000}"/>
    <cellStyle name="Normal 9 3 8 2" xfId="52594" xr:uid="{00000000-0005-0000-0000-000031DA0000}"/>
    <cellStyle name="Normal 9 3 8 2 2" xfId="52595" xr:uid="{00000000-0005-0000-0000-000032DA0000}"/>
    <cellStyle name="Normal 9 3 8 2 3" xfId="52596" xr:uid="{00000000-0005-0000-0000-000033DA0000}"/>
    <cellStyle name="Normal 9 3 8 2 4" xfId="52597" xr:uid="{00000000-0005-0000-0000-000034DA0000}"/>
    <cellStyle name="Normal 9 3 8 2 5" xfId="52598" xr:uid="{00000000-0005-0000-0000-000035DA0000}"/>
    <cellStyle name="Normal 9 3 8 2 6" xfId="52599" xr:uid="{00000000-0005-0000-0000-000036DA0000}"/>
    <cellStyle name="Normal 9 3 8 2 7" xfId="52600" xr:uid="{00000000-0005-0000-0000-000037DA0000}"/>
    <cellStyle name="Normal 9 3 8 3" xfId="52601" xr:uid="{00000000-0005-0000-0000-000038DA0000}"/>
    <cellStyle name="Normal 9 3 8 4" xfId="52602" xr:uid="{00000000-0005-0000-0000-000039DA0000}"/>
    <cellStyle name="Normal 9 3 8 5" xfId="52603" xr:uid="{00000000-0005-0000-0000-00003ADA0000}"/>
    <cellStyle name="Normal 9 3 8 6" xfId="52604" xr:uid="{00000000-0005-0000-0000-00003BDA0000}"/>
    <cellStyle name="Normal 9 3 8 7" xfId="52605" xr:uid="{00000000-0005-0000-0000-00003CDA0000}"/>
    <cellStyle name="Normal 9 3 8 8" xfId="52606" xr:uid="{00000000-0005-0000-0000-00003DDA0000}"/>
    <cellStyle name="Normal 9 3 9" xfId="52607" xr:uid="{00000000-0005-0000-0000-00003EDA0000}"/>
    <cellStyle name="Normal 9 3 9 2" xfId="52608" xr:uid="{00000000-0005-0000-0000-00003FDA0000}"/>
    <cellStyle name="Normal 9 3 9 3" xfId="52609" xr:uid="{00000000-0005-0000-0000-000040DA0000}"/>
    <cellStyle name="Normal 9 3 9 4" xfId="52610" xr:uid="{00000000-0005-0000-0000-000041DA0000}"/>
    <cellStyle name="Normal 9 3 9 5" xfId="52611" xr:uid="{00000000-0005-0000-0000-000042DA0000}"/>
    <cellStyle name="Normal 9 3 9 6" xfId="52612" xr:uid="{00000000-0005-0000-0000-000043DA0000}"/>
    <cellStyle name="Normal 9 3 9 7" xfId="52613" xr:uid="{00000000-0005-0000-0000-000044DA0000}"/>
    <cellStyle name="Normal 9 4" xfId="3003" xr:uid="{00000000-0005-0000-0000-000045DA0000}"/>
    <cellStyle name="Normal 9 4 10" xfId="52614" xr:uid="{00000000-0005-0000-0000-000046DA0000}"/>
    <cellStyle name="Normal 9 4 11" xfId="52615" xr:uid="{00000000-0005-0000-0000-000047DA0000}"/>
    <cellStyle name="Normal 9 4 12" xfId="52616" xr:uid="{00000000-0005-0000-0000-000048DA0000}"/>
    <cellStyle name="Normal 9 4 13" xfId="52617" xr:uid="{00000000-0005-0000-0000-000049DA0000}"/>
    <cellStyle name="Normal 9 4 14" xfId="52618" xr:uid="{00000000-0005-0000-0000-00004ADA0000}"/>
    <cellStyle name="Normal 9 4 15" xfId="52619" xr:uid="{00000000-0005-0000-0000-00004BDA0000}"/>
    <cellStyle name="Normal 9 4 16" xfId="52620" xr:uid="{00000000-0005-0000-0000-00004CDA0000}"/>
    <cellStyle name="Normal 9 4 2" xfId="52621" xr:uid="{00000000-0005-0000-0000-00004DDA0000}"/>
    <cellStyle name="Normal 9 4 2 10" xfId="52622" xr:uid="{00000000-0005-0000-0000-00004EDA0000}"/>
    <cellStyle name="Normal 9 4 2 11" xfId="52623" xr:uid="{00000000-0005-0000-0000-00004FDA0000}"/>
    <cellStyle name="Normal 9 4 2 12" xfId="52624" xr:uid="{00000000-0005-0000-0000-000050DA0000}"/>
    <cellStyle name="Normal 9 4 2 2" xfId="52625" xr:uid="{00000000-0005-0000-0000-000051DA0000}"/>
    <cellStyle name="Normal 9 4 2 2 10" xfId="52626" xr:uid="{00000000-0005-0000-0000-000052DA0000}"/>
    <cellStyle name="Normal 9 4 2 2 11" xfId="52627" xr:uid="{00000000-0005-0000-0000-000053DA0000}"/>
    <cellStyle name="Normal 9 4 2 2 2" xfId="52628" xr:uid="{00000000-0005-0000-0000-000054DA0000}"/>
    <cellStyle name="Normal 9 4 2 2 2 10" xfId="52629" xr:uid="{00000000-0005-0000-0000-000055DA0000}"/>
    <cellStyle name="Normal 9 4 2 2 2 2" xfId="52630" xr:uid="{00000000-0005-0000-0000-000056DA0000}"/>
    <cellStyle name="Normal 9 4 2 2 2 2 2" xfId="52631" xr:uid="{00000000-0005-0000-0000-000057DA0000}"/>
    <cellStyle name="Normal 9 4 2 2 2 2 2 2" xfId="52632" xr:uid="{00000000-0005-0000-0000-000058DA0000}"/>
    <cellStyle name="Normal 9 4 2 2 2 2 2 3" xfId="52633" xr:uid="{00000000-0005-0000-0000-000059DA0000}"/>
    <cellStyle name="Normal 9 4 2 2 2 2 2 4" xfId="52634" xr:uid="{00000000-0005-0000-0000-00005ADA0000}"/>
    <cellStyle name="Normal 9 4 2 2 2 2 2 5" xfId="52635" xr:uid="{00000000-0005-0000-0000-00005BDA0000}"/>
    <cellStyle name="Normal 9 4 2 2 2 2 2 6" xfId="52636" xr:uid="{00000000-0005-0000-0000-00005CDA0000}"/>
    <cellStyle name="Normal 9 4 2 2 2 2 2 7" xfId="52637" xr:uid="{00000000-0005-0000-0000-00005DDA0000}"/>
    <cellStyle name="Normal 9 4 2 2 2 2 3" xfId="52638" xr:uid="{00000000-0005-0000-0000-00005EDA0000}"/>
    <cellStyle name="Normal 9 4 2 2 2 2 4" xfId="52639" xr:uid="{00000000-0005-0000-0000-00005FDA0000}"/>
    <cellStyle name="Normal 9 4 2 2 2 2 5" xfId="52640" xr:uid="{00000000-0005-0000-0000-000060DA0000}"/>
    <cellStyle name="Normal 9 4 2 2 2 2 6" xfId="52641" xr:uid="{00000000-0005-0000-0000-000061DA0000}"/>
    <cellStyle name="Normal 9 4 2 2 2 2 7" xfId="52642" xr:uid="{00000000-0005-0000-0000-000062DA0000}"/>
    <cellStyle name="Normal 9 4 2 2 2 2 8" xfId="52643" xr:uid="{00000000-0005-0000-0000-000063DA0000}"/>
    <cellStyle name="Normal 9 4 2 2 2 3" xfId="52644" xr:uid="{00000000-0005-0000-0000-000064DA0000}"/>
    <cellStyle name="Normal 9 4 2 2 2 3 2" xfId="52645" xr:uid="{00000000-0005-0000-0000-000065DA0000}"/>
    <cellStyle name="Normal 9 4 2 2 2 3 2 2" xfId="52646" xr:uid="{00000000-0005-0000-0000-000066DA0000}"/>
    <cellStyle name="Normal 9 4 2 2 2 3 2 3" xfId="52647" xr:uid="{00000000-0005-0000-0000-000067DA0000}"/>
    <cellStyle name="Normal 9 4 2 2 2 3 2 4" xfId="52648" xr:uid="{00000000-0005-0000-0000-000068DA0000}"/>
    <cellStyle name="Normal 9 4 2 2 2 3 2 5" xfId="52649" xr:uid="{00000000-0005-0000-0000-000069DA0000}"/>
    <cellStyle name="Normal 9 4 2 2 2 3 2 6" xfId="52650" xr:uid="{00000000-0005-0000-0000-00006ADA0000}"/>
    <cellStyle name="Normal 9 4 2 2 2 3 2 7" xfId="52651" xr:uid="{00000000-0005-0000-0000-00006BDA0000}"/>
    <cellStyle name="Normal 9 4 2 2 2 3 3" xfId="52652" xr:uid="{00000000-0005-0000-0000-00006CDA0000}"/>
    <cellStyle name="Normal 9 4 2 2 2 3 4" xfId="52653" xr:uid="{00000000-0005-0000-0000-00006DDA0000}"/>
    <cellStyle name="Normal 9 4 2 2 2 3 5" xfId="52654" xr:uid="{00000000-0005-0000-0000-00006EDA0000}"/>
    <cellStyle name="Normal 9 4 2 2 2 3 6" xfId="52655" xr:uid="{00000000-0005-0000-0000-00006FDA0000}"/>
    <cellStyle name="Normal 9 4 2 2 2 3 7" xfId="52656" xr:uid="{00000000-0005-0000-0000-000070DA0000}"/>
    <cellStyle name="Normal 9 4 2 2 2 3 8" xfId="52657" xr:uid="{00000000-0005-0000-0000-000071DA0000}"/>
    <cellStyle name="Normal 9 4 2 2 2 4" xfId="52658" xr:uid="{00000000-0005-0000-0000-000072DA0000}"/>
    <cellStyle name="Normal 9 4 2 2 2 4 2" xfId="52659" xr:uid="{00000000-0005-0000-0000-000073DA0000}"/>
    <cellStyle name="Normal 9 4 2 2 2 4 3" xfId="52660" xr:uid="{00000000-0005-0000-0000-000074DA0000}"/>
    <cellStyle name="Normal 9 4 2 2 2 4 4" xfId="52661" xr:uid="{00000000-0005-0000-0000-000075DA0000}"/>
    <cellStyle name="Normal 9 4 2 2 2 4 5" xfId="52662" xr:uid="{00000000-0005-0000-0000-000076DA0000}"/>
    <cellStyle name="Normal 9 4 2 2 2 4 6" xfId="52663" xr:uid="{00000000-0005-0000-0000-000077DA0000}"/>
    <cellStyle name="Normal 9 4 2 2 2 4 7" xfId="52664" xr:uid="{00000000-0005-0000-0000-000078DA0000}"/>
    <cellStyle name="Normal 9 4 2 2 2 5" xfId="52665" xr:uid="{00000000-0005-0000-0000-000079DA0000}"/>
    <cellStyle name="Normal 9 4 2 2 2 6" xfId="52666" xr:uid="{00000000-0005-0000-0000-00007ADA0000}"/>
    <cellStyle name="Normal 9 4 2 2 2 7" xfId="52667" xr:uid="{00000000-0005-0000-0000-00007BDA0000}"/>
    <cellStyle name="Normal 9 4 2 2 2 8" xfId="52668" xr:uid="{00000000-0005-0000-0000-00007CDA0000}"/>
    <cellStyle name="Normal 9 4 2 2 2 9" xfId="52669" xr:uid="{00000000-0005-0000-0000-00007DDA0000}"/>
    <cellStyle name="Normal 9 4 2 2 3" xfId="52670" xr:uid="{00000000-0005-0000-0000-00007EDA0000}"/>
    <cellStyle name="Normal 9 4 2 2 3 2" xfId="52671" xr:uid="{00000000-0005-0000-0000-00007FDA0000}"/>
    <cellStyle name="Normal 9 4 2 2 3 2 2" xfId="52672" xr:uid="{00000000-0005-0000-0000-000080DA0000}"/>
    <cellStyle name="Normal 9 4 2 2 3 2 2 2" xfId="52673" xr:uid="{00000000-0005-0000-0000-000081DA0000}"/>
    <cellStyle name="Normal 9 4 2 2 3 2 2 3" xfId="52674" xr:uid="{00000000-0005-0000-0000-000082DA0000}"/>
    <cellStyle name="Normal 9 4 2 2 3 2 2 4" xfId="52675" xr:uid="{00000000-0005-0000-0000-000083DA0000}"/>
    <cellStyle name="Normal 9 4 2 2 3 2 2 5" xfId="52676" xr:uid="{00000000-0005-0000-0000-000084DA0000}"/>
    <cellStyle name="Normal 9 4 2 2 3 2 2 6" xfId="52677" xr:uid="{00000000-0005-0000-0000-000085DA0000}"/>
    <cellStyle name="Normal 9 4 2 2 3 2 2 7" xfId="52678" xr:uid="{00000000-0005-0000-0000-000086DA0000}"/>
    <cellStyle name="Normal 9 4 2 2 3 2 3" xfId="52679" xr:uid="{00000000-0005-0000-0000-000087DA0000}"/>
    <cellStyle name="Normal 9 4 2 2 3 2 4" xfId="52680" xr:uid="{00000000-0005-0000-0000-000088DA0000}"/>
    <cellStyle name="Normal 9 4 2 2 3 2 5" xfId="52681" xr:uid="{00000000-0005-0000-0000-000089DA0000}"/>
    <cellStyle name="Normal 9 4 2 2 3 2 6" xfId="52682" xr:uid="{00000000-0005-0000-0000-00008ADA0000}"/>
    <cellStyle name="Normal 9 4 2 2 3 2 7" xfId="52683" xr:uid="{00000000-0005-0000-0000-00008BDA0000}"/>
    <cellStyle name="Normal 9 4 2 2 3 2 8" xfId="52684" xr:uid="{00000000-0005-0000-0000-00008CDA0000}"/>
    <cellStyle name="Normal 9 4 2 2 3 3" xfId="52685" xr:uid="{00000000-0005-0000-0000-00008DDA0000}"/>
    <cellStyle name="Normal 9 4 2 2 3 3 2" xfId="52686" xr:uid="{00000000-0005-0000-0000-00008EDA0000}"/>
    <cellStyle name="Normal 9 4 2 2 3 3 3" xfId="52687" xr:uid="{00000000-0005-0000-0000-00008FDA0000}"/>
    <cellStyle name="Normal 9 4 2 2 3 3 4" xfId="52688" xr:uid="{00000000-0005-0000-0000-000090DA0000}"/>
    <cellStyle name="Normal 9 4 2 2 3 3 5" xfId="52689" xr:uid="{00000000-0005-0000-0000-000091DA0000}"/>
    <cellStyle name="Normal 9 4 2 2 3 3 6" xfId="52690" xr:uid="{00000000-0005-0000-0000-000092DA0000}"/>
    <cellStyle name="Normal 9 4 2 2 3 3 7" xfId="52691" xr:uid="{00000000-0005-0000-0000-000093DA0000}"/>
    <cellStyle name="Normal 9 4 2 2 3 4" xfId="52692" xr:uid="{00000000-0005-0000-0000-000094DA0000}"/>
    <cellStyle name="Normal 9 4 2 2 3 5" xfId="52693" xr:uid="{00000000-0005-0000-0000-000095DA0000}"/>
    <cellStyle name="Normal 9 4 2 2 3 6" xfId="52694" xr:uid="{00000000-0005-0000-0000-000096DA0000}"/>
    <cellStyle name="Normal 9 4 2 2 3 7" xfId="52695" xr:uid="{00000000-0005-0000-0000-000097DA0000}"/>
    <cellStyle name="Normal 9 4 2 2 3 8" xfId="52696" xr:uid="{00000000-0005-0000-0000-000098DA0000}"/>
    <cellStyle name="Normal 9 4 2 2 3 9" xfId="52697" xr:uid="{00000000-0005-0000-0000-000099DA0000}"/>
    <cellStyle name="Normal 9 4 2 2 4" xfId="52698" xr:uid="{00000000-0005-0000-0000-00009ADA0000}"/>
    <cellStyle name="Normal 9 4 2 2 4 2" xfId="52699" xr:uid="{00000000-0005-0000-0000-00009BDA0000}"/>
    <cellStyle name="Normal 9 4 2 2 4 2 2" xfId="52700" xr:uid="{00000000-0005-0000-0000-00009CDA0000}"/>
    <cellStyle name="Normal 9 4 2 2 4 2 3" xfId="52701" xr:uid="{00000000-0005-0000-0000-00009DDA0000}"/>
    <cellStyle name="Normal 9 4 2 2 4 2 4" xfId="52702" xr:uid="{00000000-0005-0000-0000-00009EDA0000}"/>
    <cellStyle name="Normal 9 4 2 2 4 2 5" xfId="52703" xr:uid="{00000000-0005-0000-0000-00009FDA0000}"/>
    <cellStyle name="Normal 9 4 2 2 4 2 6" xfId="52704" xr:uid="{00000000-0005-0000-0000-0000A0DA0000}"/>
    <cellStyle name="Normal 9 4 2 2 4 2 7" xfId="52705" xr:uid="{00000000-0005-0000-0000-0000A1DA0000}"/>
    <cellStyle name="Normal 9 4 2 2 4 3" xfId="52706" xr:uid="{00000000-0005-0000-0000-0000A2DA0000}"/>
    <cellStyle name="Normal 9 4 2 2 4 4" xfId="52707" xr:uid="{00000000-0005-0000-0000-0000A3DA0000}"/>
    <cellStyle name="Normal 9 4 2 2 4 5" xfId="52708" xr:uid="{00000000-0005-0000-0000-0000A4DA0000}"/>
    <cellStyle name="Normal 9 4 2 2 4 6" xfId="52709" xr:uid="{00000000-0005-0000-0000-0000A5DA0000}"/>
    <cellStyle name="Normal 9 4 2 2 4 7" xfId="52710" xr:uid="{00000000-0005-0000-0000-0000A6DA0000}"/>
    <cellStyle name="Normal 9 4 2 2 4 8" xfId="52711" xr:uid="{00000000-0005-0000-0000-0000A7DA0000}"/>
    <cellStyle name="Normal 9 4 2 2 5" xfId="52712" xr:uid="{00000000-0005-0000-0000-0000A8DA0000}"/>
    <cellStyle name="Normal 9 4 2 2 5 2" xfId="52713" xr:uid="{00000000-0005-0000-0000-0000A9DA0000}"/>
    <cellStyle name="Normal 9 4 2 2 5 3" xfId="52714" xr:uid="{00000000-0005-0000-0000-0000AADA0000}"/>
    <cellStyle name="Normal 9 4 2 2 5 4" xfId="52715" xr:uid="{00000000-0005-0000-0000-0000ABDA0000}"/>
    <cellStyle name="Normal 9 4 2 2 5 5" xfId="52716" xr:uid="{00000000-0005-0000-0000-0000ACDA0000}"/>
    <cellStyle name="Normal 9 4 2 2 5 6" xfId="52717" xr:uid="{00000000-0005-0000-0000-0000ADDA0000}"/>
    <cellStyle name="Normal 9 4 2 2 5 7" xfId="52718" xr:uid="{00000000-0005-0000-0000-0000AEDA0000}"/>
    <cellStyle name="Normal 9 4 2 2 6" xfId="52719" xr:uid="{00000000-0005-0000-0000-0000AFDA0000}"/>
    <cellStyle name="Normal 9 4 2 2 7" xfId="52720" xr:uid="{00000000-0005-0000-0000-0000B0DA0000}"/>
    <cellStyle name="Normal 9 4 2 2 8" xfId="52721" xr:uid="{00000000-0005-0000-0000-0000B1DA0000}"/>
    <cellStyle name="Normal 9 4 2 2 9" xfId="52722" xr:uid="{00000000-0005-0000-0000-0000B2DA0000}"/>
    <cellStyle name="Normal 9 4 2 3" xfId="52723" xr:uid="{00000000-0005-0000-0000-0000B3DA0000}"/>
    <cellStyle name="Normal 9 4 2 3 10" xfId="52724" xr:uid="{00000000-0005-0000-0000-0000B4DA0000}"/>
    <cellStyle name="Normal 9 4 2 3 2" xfId="52725" xr:uid="{00000000-0005-0000-0000-0000B5DA0000}"/>
    <cellStyle name="Normal 9 4 2 3 2 2" xfId="52726" xr:uid="{00000000-0005-0000-0000-0000B6DA0000}"/>
    <cellStyle name="Normal 9 4 2 3 2 2 2" xfId="52727" xr:uid="{00000000-0005-0000-0000-0000B7DA0000}"/>
    <cellStyle name="Normal 9 4 2 3 2 2 3" xfId="52728" xr:uid="{00000000-0005-0000-0000-0000B8DA0000}"/>
    <cellStyle name="Normal 9 4 2 3 2 2 4" xfId="52729" xr:uid="{00000000-0005-0000-0000-0000B9DA0000}"/>
    <cellStyle name="Normal 9 4 2 3 2 2 5" xfId="52730" xr:uid="{00000000-0005-0000-0000-0000BADA0000}"/>
    <cellStyle name="Normal 9 4 2 3 2 2 6" xfId="52731" xr:uid="{00000000-0005-0000-0000-0000BBDA0000}"/>
    <cellStyle name="Normal 9 4 2 3 2 2 7" xfId="52732" xr:uid="{00000000-0005-0000-0000-0000BCDA0000}"/>
    <cellStyle name="Normal 9 4 2 3 2 3" xfId="52733" xr:uid="{00000000-0005-0000-0000-0000BDDA0000}"/>
    <cellStyle name="Normal 9 4 2 3 2 4" xfId="52734" xr:uid="{00000000-0005-0000-0000-0000BEDA0000}"/>
    <cellStyle name="Normal 9 4 2 3 2 5" xfId="52735" xr:uid="{00000000-0005-0000-0000-0000BFDA0000}"/>
    <cellStyle name="Normal 9 4 2 3 2 6" xfId="52736" xr:uid="{00000000-0005-0000-0000-0000C0DA0000}"/>
    <cellStyle name="Normal 9 4 2 3 2 7" xfId="52737" xr:uid="{00000000-0005-0000-0000-0000C1DA0000}"/>
    <cellStyle name="Normal 9 4 2 3 2 8" xfId="52738" xr:uid="{00000000-0005-0000-0000-0000C2DA0000}"/>
    <cellStyle name="Normal 9 4 2 3 3" xfId="52739" xr:uid="{00000000-0005-0000-0000-0000C3DA0000}"/>
    <cellStyle name="Normal 9 4 2 3 3 2" xfId="52740" xr:uid="{00000000-0005-0000-0000-0000C4DA0000}"/>
    <cellStyle name="Normal 9 4 2 3 3 2 2" xfId="52741" xr:uid="{00000000-0005-0000-0000-0000C5DA0000}"/>
    <cellStyle name="Normal 9 4 2 3 3 2 3" xfId="52742" xr:uid="{00000000-0005-0000-0000-0000C6DA0000}"/>
    <cellStyle name="Normal 9 4 2 3 3 2 4" xfId="52743" xr:uid="{00000000-0005-0000-0000-0000C7DA0000}"/>
    <cellStyle name="Normal 9 4 2 3 3 2 5" xfId="52744" xr:uid="{00000000-0005-0000-0000-0000C8DA0000}"/>
    <cellStyle name="Normal 9 4 2 3 3 2 6" xfId="52745" xr:uid="{00000000-0005-0000-0000-0000C9DA0000}"/>
    <cellStyle name="Normal 9 4 2 3 3 2 7" xfId="52746" xr:uid="{00000000-0005-0000-0000-0000CADA0000}"/>
    <cellStyle name="Normal 9 4 2 3 3 3" xfId="52747" xr:uid="{00000000-0005-0000-0000-0000CBDA0000}"/>
    <cellStyle name="Normal 9 4 2 3 3 4" xfId="52748" xr:uid="{00000000-0005-0000-0000-0000CCDA0000}"/>
    <cellStyle name="Normal 9 4 2 3 3 5" xfId="52749" xr:uid="{00000000-0005-0000-0000-0000CDDA0000}"/>
    <cellStyle name="Normal 9 4 2 3 3 6" xfId="52750" xr:uid="{00000000-0005-0000-0000-0000CEDA0000}"/>
    <cellStyle name="Normal 9 4 2 3 3 7" xfId="52751" xr:uid="{00000000-0005-0000-0000-0000CFDA0000}"/>
    <cellStyle name="Normal 9 4 2 3 3 8" xfId="52752" xr:uid="{00000000-0005-0000-0000-0000D0DA0000}"/>
    <cellStyle name="Normal 9 4 2 3 4" xfId="52753" xr:uid="{00000000-0005-0000-0000-0000D1DA0000}"/>
    <cellStyle name="Normal 9 4 2 3 4 2" xfId="52754" xr:uid="{00000000-0005-0000-0000-0000D2DA0000}"/>
    <cellStyle name="Normal 9 4 2 3 4 3" xfId="52755" xr:uid="{00000000-0005-0000-0000-0000D3DA0000}"/>
    <cellStyle name="Normal 9 4 2 3 4 4" xfId="52756" xr:uid="{00000000-0005-0000-0000-0000D4DA0000}"/>
    <cellStyle name="Normal 9 4 2 3 4 5" xfId="52757" xr:uid="{00000000-0005-0000-0000-0000D5DA0000}"/>
    <cellStyle name="Normal 9 4 2 3 4 6" xfId="52758" xr:uid="{00000000-0005-0000-0000-0000D6DA0000}"/>
    <cellStyle name="Normal 9 4 2 3 4 7" xfId="52759" xr:uid="{00000000-0005-0000-0000-0000D7DA0000}"/>
    <cellStyle name="Normal 9 4 2 3 5" xfId="52760" xr:uid="{00000000-0005-0000-0000-0000D8DA0000}"/>
    <cellStyle name="Normal 9 4 2 3 6" xfId="52761" xr:uid="{00000000-0005-0000-0000-0000D9DA0000}"/>
    <cellStyle name="Normal 9 4 2 3 7" xfId="52762" xr:uid="{00000000-0005-0000-0000-0000DADA0000}"/>
    <cellStyle name="Normal 9 4 2 3 8" xfId="52763" xr:uid="{00000000-0005-0000-0000-0000DBDA0000}"/>
    <cellStyle name="Normal 9 4 2 3 9" xfId="52764" xr:uid="{00000000-0005-0000-0000-0000DCDA0000}"/>
    <cellStyle name="Normal 9 4 2 4" xfId="52765" xr:uid="{00000000-0005-0000-0000-0000DDDA0000}"/>
    <cellStyle name="Normal 9 4 2 4 2" xfId="52766" xr:uid="{00000000-0005-0000-0000-0000DEDA0000}"/>
    <cellStyle name="Normal 9 4 2 4 2 2" xfId="52767" xr:uid="{00000000-0005-0000-0000-0000DFDA0000}"/>
    <cellStyle name="Normal 9 4 2 4 2 2 2" xfId="52768" xr:uid="{00000000-0005-0000-0000-0000E0DA0000}"/>
    <cellStyle name="Normal 9 4 2 4 2 2 3" xfId="52769" xr:uid="{00000000-0005-0000-0000-0000E1DA0000}"/>
    <cellStyle name="Normal 9 4 2 4 2 2 4" xfId="52770" xr:uid="{00000000-0005-0000-0000-0000E2DA0000}"/>
    <cellStyle name="Normal 9 4 2 4 2 2 5" xfId="52771" xr:uid="{00000000-0005-0000-0000-0000E3DA0000}"/>
    <cellStyle name="Normal 9 4 2 4 2 2 6" xfId="52772" xr:uid="{00000000-0005-0000-0000-0000E4DA0000}"/>
    <cellStyle name="Normal 9 4 2 4 2 2 7" xfId="52773" xr:uid="{00000000-0005-0000-0000-0000E5DA0000}"/>
    <cellStyle name="Normal 9 4 2 4 2 3" xfId="52774" xr:uid="{00000000-0005-0000-0000-0000E6DA0000}"/>
    <cellStyle name="Normal 9 4 2 4 2 4" xfId="52775" xr:uid="{00000000-0005-0000-0000-0000E7DA0000}"/>
    <cellStyle name="Normal 9 4 2 4 2 5" xfId="52776" xr:uid="{00000000-0005-0000-0000-0000E8DA0000}"/>
    <cellStyle name="Normal 9 4 2 4 2 6" xfId="52777" xr:uid="{00000000-0005-0000-0000-0000E9DA0000}"/>
    <cellStyle name="Normal 9 4 2 4 2 7" xfId="52778" xr:uid="{00000000-0005-0000-0000-0000EADA0000}"/>
    <cellStyle name="Normal 9 4 2 4 2 8" xfId="52779" xr:uid="{00000000-0005-0000-0000-0000EBDA0000}"/>
    <cellStyle name="Normal 9 4 2 4 3" xfId="52780" xr:uid="{00000000-0005-0000-0000-0000ECDA0000}"/>
    <cellStyle name="Normal 9 4 2 4 3 2" xfId="52781" xr:uid="{00000000-0005-0000-0000-0000EDDA0000}"/>
    <cellStyle name="Normal 9 4 2 4 3 3" xfId="52782" xr:uid="{00000000-0005-0000-0000-0000EEDA0000}"/>
    <cellStyle name="Normal 9 4 2 4 3 4" xfId="52783" xr:uid="{00000000-0005-0000-0000-0000EFDA0000}"/>
    <cellStyle name="Normal 9 4 2 4 3 5" xfId="52784" xr:uid="{00000000-0005-0000-0000-0000F0DA0000}"/>
    <cellStyle name="Normal 9 4 2 4 3 6" xfId="52785" xr:uid="{00000000-0005-0000-0000-0000F1DA0000}"/>
    <cellStyle name="Normal 9 4 2 4 3 7" xfId="52786" xr:uid="{00000000-0005-0000-0000-0000F2DA0000}"/>
    <cellStyle name="Normal 9 4 2 4 4" xfId="52787" xr:uid="{00000000-0005-0000-0000-0000F3DA0000}"/>
    <cellStyle name="Normal 9 4 2 4 5" xfId="52788" xr:uid="{00000000-0005-0000-0000-0000F4DA0000}"/>
    <cellStyle name="Normal 9 4 2 4 6" xfId="52789" xr:uid="{00000000-0005-0000-0000-0000F5DA0000}"/>
    <cellStyle name="Normal 9 4 2 4 7" xfId="52790" xr:uid="{00000000-0005-0000-0000-0000F6DA0000}"/>
    <cellStyle name="Normal 9 4 2 4 8" xfId="52791" xr:uid="{00000000-0005-0000-0000-0000F7DA0000}"/>
    <cellStyle name="Normal 9 4 2 4 9" xfId="52792" xr:uid="{00000000-0005-0000-0000-0000F8DA0000}"/>
    <cellStyle name="Normal 9 4 2 5" xfId="52793" xr:uid="{00000000-0005-0000-0000-0000F9DA0000}"/>
    <cellStyle name="Normal 9 4 2 5 2" xfId="52794" xr:uid="{00000000-0005-0000-0000-0000FADA0000}"/>
    <cellStyle name="Normal 9 4 2 5 2 2" xfId="52795" xr:uid="{00000000-0005-0000-0000-0000FBDA0000}"/>
    <cellStyle name="Normal 9 4 2 5 2 3" xfId="52796" xr:uid="{00000000-0005-0000-0000-0000FCDA0000}"/>
    <cellStyle name="Normal 9 4 2 5 2 4" xfId="52797" xr:uid="{00000000-0005-0000-0000-0000FDDA0000}"/>
    <cellStyle name="Normal 9 4 2 5 2 5" xfId="52798" xr:uid="{00000000-0005-0000-0000-0000FEDA0000}"/>
    <cellStyle name="Normal 9 4 2 5 2 6" xfId="52799" xr:uid="{00000000-0005-0000-0000-0000FFDA0000}"/>
    <cellStyle name="Normal 9 4 2 5 2 7" xfId="52800" xr:uid="{00000000-0005-0000-0000-000000DB0000}"/>
    <cellStyle name="Normal 9 4 2 5 3" xfId="52801" xr:uid="{00000000-0005-0000-0000-000001DB0000}"/>
    <cellStyle name="Normal 9 4 2 5 4" xfId="52802" xr:uid="{00000000-0005-0000-0000-000002DB0000}"/>
    <cellStyle name="Normal 9 4 2 5 5" xfId="52803" xr:uid="{00000000-0005-0000-0000-000003DB0000}"/>
    <cellStyle name="Normal 9 4 2 5 6" xfId="52804" xr:uid="{00000000-0005-0000-0000-000004DB0000}"/>
    <cellStyle name="Normal 9 4 2 5 7" xfId="52805" xr:uid="{00000000-0005-0000-0000-000005DB0000}"/>
    <cellStyle name="Normal 9 4 2 5 8" xfId="52806" xr:uid="{00000000-0005-0000-0000-000006DB0000}"/>
    <cellStyle name="Normal 9 4 2 6" xfId="52807" xr:uid="{00000000-0005-0000-0000-000007DB0000}"/>
    <cellStyle name="Normal 9 4 2 6 2" xfId="52808" xr:uid="{00000000-0005-0000-0000-000008DB0000}"/>
    <cellStyle name="Normal 9 4 2 6 3" xfId="52809" xr:uid="{00000000-0005-0000-0000-000009DB0000}"/>
    <cellStyle name="Normal 9 4 2 6 4" xfId="52810" xr:uid="{00000000-0005-0000-0000-00000ADB0000}"/>
    <cellStyle name="Normal 9 4 2 6 5" xfId="52811" xr:uid="{00000000-0005-0000-0000-00000BDB0000}"/>
    <cellStyle name="Normal 9 4 2 6 6" xfId="52812" xr:uid="{00000000-0005-0000-0000-00000CDB0000}"/>
    <cellStyle name="Normal 9 4 2 6 7" xfId="52813" xr:uid="{00000000-0005-0000-0000-00000DDB0000}"/>
    <cellStyle name="Normal 9 4 2 7" xfId="52814" xr:uid="{00000000-0005-0000-0000-00000EDB0000}"/>
    <cellStyle name="Normal 9 4 2 8" xfId="52815" xr:uid="{00000000-0005-0000-0000-00000FDB0000}"/>
    <cellStyle name="Normal 9 4 2 9" xfId="52816" xr:uid="{00000000-0005-0000-0000-000010DB0000}"/>
    <cellStyle name="Normal 9 4 3" xfId="52817" xr:uid="{00000000-0005-0000-0000-000011DB0000}"/>
    <cellStyle name="Normal 9 4 3 10" xfId="52818" xr:uid="{00000000-0005-0000-0000-000012DB0000}"/>
    <cellStyle name="Normal 9 4 3 11" xfId="52819" xr:uid="{00000000-0005-0000-0000-000013DB0000}"/>
    <cellStyle name="Normal 9 4 3 12" xfId="52820" xr:uid="{00000000-0005-0000-0000-000014DB0000}"/>
    <cellStyle name="Normal 9 4 3 2" xfId="52821" xr:uid="{00000000-0005-0000-0000-000015DB0000}"/>
    <cellStyle name="Normal 9 4 3 2 10" xfId="52822" xr:uid="{00000000-0005-0000-0000-000016DB0000}"/>
    <cellStyle name="Normal 9 4 3 2 11" xfId="52823" xr:uid="{00000000-0005-0000-0000-000017DB0000}"/>
    <cellStyle name="Normal 9 4 3 2 2" xfId="52824" xr:uid="{00000000-0005-0000-0000-000018DB0000}"/>
    <cellStyle name="Normal 9 4 3 2 2 10" xfId="52825" xr:uid="{00000000-0005-0000-0000-000019DB0000}"/>
    <cellStyle name="Normal 9 4 3 2 2 2" xfId="52826" xr:uid="{00000000-0005-0000-0000-00001ADB0000}"/>
    <cellStyle name="Normal 9 4 3 2 2 2 2" xfId="52827" xr:uid="{00000000-0005-0000-0000-00001BDB0000}"/>
    <cellStyle name="Normal 9 4 3 2 2 2 2 2" xfId="52828" xr:uid="{00000000-0005-0000-0000-00001CDB0000}"/>
    <cellStyle name="Normal 9 4 3 2 2 2 2 3" xfId="52829" xr:uid="{00000000-0005-0000-0000-00001DDB0000}"/>
    <cellStyle name="Normal 9 4 3 2 2 2 2 4" xfId="52830" xr:uid="{00000000-0005-0000-0000-00001EDB0000}"/>
    <cellStyle name="Normal 9 4 3 2 2 2 2 5" xfId="52831" xr:uid="{00000000-0005-0000-0000-00001FDB0000}"/>
    <cellStyle name="Normal 9 4 3 2 2 2 2 6" xfId="52832" xr:uid="{00000000-0005-0000-0000-000020DB0000}"/>
    <cellStyle name="Normal 9 4 3 2 2 2 2 7" xfId="52833" xr:uid="{00000000-0005-0000-0000-000021DB0000}"/>
    <cellStyle name="Normal 9 4 3 2 2 2 3" xfId="52834" xr:uid="{00000000-0005-0000-0000-000022DB0000}"/>
    <cellStyle name="Normal 9 4 3 2 2 2 4" xfId="52835" xr:uid="{00000000-0005-0000-0000-000023DB0000}"/>
    <cellStyle name="Normal 9 4 3 2 2 2 5" xfId="52836" xr:uid="{00000000-0005-0000-0000-000024DB0000}"/>
    <cellStyle name="Normal 9 4 3 2 2 2 6" xfId="52837" xr:uid="{00000000-0005-0000-0000-000025DB0000}"/>
    <cellStyle name="Normal 9 4 3 2 2 2 7" xfId="52838" xr:uid="{00000000-0005-0000-0000-000026DB0000}"/>
    <cellStyle name="Normal 9 4 3 2 2 2 8" xfId="52839" xr:uid="{00000000-0005-0000-0000-000027DB0000}"/>
    <cellStyle name="Normal 9 4 3 2 2 3" xfId="52840" xr:uid="{00000000-0005-0000-0000-000028DB0000}"/>
    <cellStyle name="Normal 9 4 3 2 2 3 2" xfId="52841" xr:uid="{00000000-0005-0000-0000-000029DB0000}"/>
    <cellStyle name="Normal 9 4 3 2 2 3 2 2" xfId="52842" xr:uid="{00000000-0005-0000-0000-00002ADB0000}"/>
    <cellStyle name="Normal 9 4 3 2 2 3 2 3" xfId="52843" xr:uid="{00000000-0005-0000-0000-00002BDB0000}"/>
    <cellStyle name="Normal 9 4 3 2 2 3 2 4" xfId="52844" xr:uid="{00000000-0005-0000-0000-00002CDB0000}"/>
    <cellStyle name="Normal 9 4 3 2 2 3 2 5" xfId="52845" xr:uid="{00000000-0005-0000-0000-00002DDB0000}"/>
    <cellStyle name="Normal 9 4 3 2 2 3 2 6" xfId="52846" xr:uid="{00000000-0005-0000-0000-00002EDB0000}"/>
    <cellStyle name="Normal 9 4 3 2 2 3 2 7" xfId="52847" xr:uid="{00000000-0005-0000-0000-00002FDB0000}"/>
    <cellStyle name="Normal 9 4 3 2 2 3 3" xfId="52848" xr:uid="{00000000-0005-0000-0000-000030DB0000}"/>
    <cellStyle name="Normal 9 4 3 2 2 3 4" xfId="52849" xr:uid="{00000000-0005-0000-0000-000031DB0000}"/>
    <cellStyle name="Normal 9 4 3 2 2 3 5" xfId="52850" xr:uid="{00000000-0005-0000-0000-000032DB0000}"/>
    <cellStyle name="Normal 9 4 3 2 2 3 6" xfId="52851" xr:uid="{00000000-0005-0000-0000-000033DB0000}"/>
    <cellStyle name="Normal 9 4 3 2 2 3 7" xfId="52852" xr:uid="{00000000-0005-0000-0000-000034DB0000}"/>
    <cellStyle name="Normal 9 4 3 2 2 3 8" xfId="52853" xr:uid="{00000000-0005-0000-0000-000035DB0000}"/>
    <cellStyle name="Normal 9 4 3 2 2 4" xfId="52854" xr:uid="{00000000-0005-0000-0000-000036DB0000}"/>
    <cellStyle name="Normal 9 4 3 2 2 4 2" xfId="52855" xr:uid="{00000000-0005-0000-0000-000037DB0000}"/>
    <cellStyle name="Normal 9 4 3 2 2 4 3" xfId="52856" xr:uid="{00000000-0005-0000-0000-000038DB0000}"/>
    <cellStyle name="Normal 9 4 3 2 2 4 4" xfId="52857" xr:uid="{00000000-0005-0000-0000-000039DB0000}"/>
    <cellStyle name="Normal 9 4 3 2 2 4 5" xfId="52858" xr:uid="{00000000-0005-0000-0000-00003ADB0000}"/>
    <cellStyle name="Normal 9 4 3 2 2 4 6" xfId="52859" xr:uid="{00000000-0005-0000-0000-00003BDB0000}"/>
    <cellStyle name="Normal 9 4 3 2 2 4 7" xfId="52860" xr:uid="{00000000-0005-0000-0000-00003CDB0000}"/>
    <cellStyle name="Normal 9 4 3 2 2 5" xfId="52861" xr:uid="{00000000-0005-0000-0000-00003DDB0000}"/>
    <cellStyle name="Normal 9 4 3 2 2 6" xfId="52862" xr:uid="{00000000-0005-0000-0000-00003EDB0000}"/>
    <cellStyle name="Normal 9 4 3 2 2 7" xfId="52863" xr:uid="{00000000-0005-0000-0000-00003FDB0000}"/>
    <cellStyle name="Normal 9 4 3 2 2 8" xfId="52864" xr:uid="{00000000-0005-0000-0000-000040DB0000}"/>
    <cellStyle name="Normal 9 4 3 2 2 9" xfId="52865" xr:uid="{00000000-0005-0000-0000-000041DB0000}"/>
    <cellStyle name="Normal 9 4 3 2 3" xfId="52866" xr:uid="{00000000-0005-0000-0000-000042DB0000}"/>
    <cellStyle name="Normal 9 4 3 2 3 2" xfId="52867" xr:uid="{00000000-0005-0000-0000-000043DB0000}"/>
    <cellStyle name="Normal 9 4 3 2 3 2 2" xfId="52868" xr:uid="{00000000-0005-0000-0000-000044DB0000}"/>
    <cellStyle name="Normal 9 4 3 2 3 2 2 2" xfId="52869" xr:uid="{00000000-0005-0000-0000-000045DB0000}"/>
    <cellStyle name="Normal 9 4 3 2 3 2 2 3" xfId="52870" xr:uid="{00000000-0005-0000-0000-000046DB0000}"/>
    <cellStyle name="Normal 9 4 3 2 3 2 2 4" xfId="52871" xr:uid="{00000000-0005-0000-0000-000047DB0000}"/>
    <cellStyle name="Normal 9 4 3 2 3 2 2 5" xfId="52872" xr:uid="{00000000-0005-0000-0000-000048DB0000}"/>
    <cellStyle name="Normal 9 4 3 2 3 2 2 6" xfId="52873" xr:uid="{00000000-0005-0000-0000-000049DB0000}"/>
    <cellStyle name="Normal 9 4 3 2 3 2 2 7" xfId="52874" xr:uid="{00000000-0005-0000-0000-00004ADB0000}"/>
    <cellStyle name="Normal 9 4 3 2 3 2 3" xfId="52875" xr:uid="{00000000-0005-0000-0000-00004BDB0000}"/>
    <cellStyle name="Normal 9 4 3 2 3 2 4" xfId="52876" xr:uid="{00000000-0005-0000-0000-00004CDB0000}"/>
    <cellStyle name="Normal 9 4 3 2 3 2 5" xfId="52877" xr:uid="{00000000-0005-0000-0000-00004DDB0000}"/>
    <cellStyle name="Normal 9 4 3 2 3 2 6" xfId="52878" xr:uid="{00000000-0005-0000-0000-00004EDB0000}"/>
    <cellStyle name="Normal 9 4 3 2 3 2 7" xfId="52879" xr:uid="{00000000-0005-0000-0000-00004FDB0000}"/>
    <cellStyle name="Normal 9 4 3 2 3 2 8" xfId="52880" xr:uid="{00000000-0005-0000-0000-000050DB0000}"/>
    <cellStyle name="Normal 9 4 3 2 3 3" xfId="52881" xr:uid="{00000000-0005-0000-0000-000051DB0000}"/>
    <cellStyle name="Normal 9 4 3 2 3 3 2" xfId="52882" xr:uid="{00000000-0005-0000-0000-000052DB0000}"/>
    <cellStyle name="Normal 9 4 3 2 3 3 3" xfId="52883" xr:uid="{00000000-0005-0000-0000-000053DB0000}"/>
    <cellStyle name="Normal 9 4 3 2 3 3 4" xfId="52884" xr:uid="{00000000-0005-0000-0000-000054DB0000}"/>
    <cellStyle name="Normal 9 4 3 2 3 3 5" xfId="52885" xr:uid="{00000000-0005-0000-0000-000055DB0000}"/>
    <cellStyle name="Normal 9 4 3 2 3 3 6" xfId="52886" xr:uid="{00000000-0005-0000-0000-000056DB0000}"/>
    <cellStyle name="Normal 9 4 3 2 3 3 7" xfId="52887" xr:uid="{00000000-0005-0000-0000-000057DB0000}"/>
    <cellStyle name="Normal 9 4 3 2 3 4" xfId="52888" xr:uid="{00000000-0005-0000-0000-000058DB0000}"/>
    <cellStyle name="Normal 9 4 3 2 3 5" xfId="52889" xr:uid="{00000000-0005-0000-0000-000059DB0000}"/>
    <cellStyle name="Normal 9 4 3 2 3 6" xfId="52890" xr:uid="{00000000-0005-0000-0000-00005ADB0000}"/>
    <cellStyle name="Normal 9 4 3 2 3 7" xfId="52891" xr:uid="{00000000-0005-0000-0000-00005BDB0000}"/>
    <cellStyle name="Normal 9 4 3 2 3 8" xfId="52892" xr:uid="{00000000-0005-0000-0000-00005CDB0000}"/>
    <cellStyle name="Normal 9 4 3 2 3 9" xfId="52893" xr:uid="{00000000-0005-0000-0000-00005DDB0000}"/>
    <cellStyle name="Normal 9 4 3 2 4" xfId="52894" xr:uid="{00000000-0005-0000-0000-00005EDB0000}"/>
    <cellStyle name="Normal 9 4 3 2 4 2" xfId="52895" xr:uid="{00000000-0005-0000-0000-00005FDB0000}"/>
    <cellStyle name="Normal 9 4 3 2 4 2 2" xfId="52896" xr:uid="{00000000-0005-0000-0000-000060DB0000}"/>
    <cellStyle name="Normal 9 4 3 2 4 2 3" xfId="52897" xr:uid="{00000000-0005-0000-0000-000061DB0000}"/>
    <cellStyle name="Normal 9 4 3 2 4 2 4" xfId="52898" xr:uid="{00000000-0005-0000-0000-000062DB0000}"/>
    <cellStyle name="Normal 9 4 3 2 4 2 5" xfId="52899" xr:uid="{00000000-0005-0000-0000-000063DB0000}"/>
    <cellStyle name="Normal 9 4 3 2 4 2 6" xfId="52900" xr:uid="{00000000-0005-0000-0000-000064DB0000}"/>
    <cellStyle name="Normal 9 4 3 2 4 2 7" xfId="52901" xr:uid="{00000000-0005-0000-0000-000065DB0000}"/>
    <cellStyle name="Normal 9 4 3 2 4 3" xfId="52902" xr:uid="{00000000-0005-0000-0000-000066DB0000}"/>
    <cellStyle name="Normal 9 4 3 2 4 4" xfId="52903" xr:uid="{00000000-0005-0000-0000-000067DB0000}"/>
    <cellStyle name="Normal 9 4 3 2 4 5" xfId="52904" xr:uid="{00000000-0005-0000-0000-000068DB0000}"/>
    <cellStyle name="Normal 9 4 3 2 4 6" xfId="52905" xr:uid="{00000000-0005-0000-0000-000069DB0000}"/>
    <cellStyle name="Normal 9 4 3 2 4 7" xfId="52906" xr:uid="{00000000-0005-0000-0000-00006ADB0000}"/>
    <cellStyle name="Normal 9 4 3 2 4 8" xfId="52907" xr:uid="{00000000-0005-0000-0000-00006BDB0000}"/>
    <cellStyle name="Normal 9 4 3 2 5" xfId="52908" xr:uid="{00000000-0005-0000-0000-00006CDB0000}"/>
    <cellStyle name="Normal 9 4 3 2 5 2" xfId="52909" xr:uid="{00000000-0005-0000-0000-00006DDB0000}"/>
    <cellStyle name="Normal 9 4 3 2 5 3" xfId="52910" xr:uid="{00000000-0005-0000-0000-00006EDB0000}"/>
    <cellStyle name="Normal 9 4 3 2 5 4" xfId="52911" xr:uid="{00000000-0005-0000-0000-00006FDB0000}"/>
    <cellStyle name="Normal 9 4 3 2 5 5" xfId="52912" xr:uid="{00000000-0005-0000-0000-000070DB0000}"/>
    <cellStyle name="Normal 9 4 3 2 5 6" xfId="52913" xr:uid="{00000000-0005-0000-0000-000071DB0000}"/>
    <cellStyle name="Normal 9 4 3 2 5 7" xfId="52914" xr:uid="{00000000-0005-0000-0000-000072DB0000}"/>
    <cellStyle name="Normal 9 4 3 2 6" xfId="52915" xr:uid="{00000000-0005-0000-0000-000073DB0000}"/>
    <cellStyle name="Normal 9 4 3 2 7" xfId="52916" xr:uid="{00000000-0005-0000-0000-000074DB0000}"/>
    <cellStyle name="Normal 9 4 3 2 8" xfId="52917" xr:uid="{00000000-0005-0000-0000-000075DB0000}"/>
    <cellStyle name="Normal 9 4 3 2 9" xfId="52918" xr:uid="{00000000-0005-0000-0000-000076DB0000}"/>
    <cellStyle name="Normal 9 4 3 3" xfId="52919" xr:uid="{00000000-0005-0000-0000-000077DB0000}"/>
    <cellStyle name="Normal 9 4 3 3 10" xfId="52920" xr:uid="{00000000-0005-0000-0000-000078DB0000}"/>
    <cellStyle name="Normal 9 4 3 3 2" xfId="52921" xr:uid="{00000000-0005-0000-0000-000079DB0000}"/>
    <cellStyle name="Normal 9 4 3 3 2 2" xfId="52922" xr:uid="{00000000-0005-0000-0000-00007ADB0000}"/>
    <cellStyle name="Normal 9 4 3 3 2 2 2" xfId="52923" xr:uid="{00000000-0005-0000-0000-00007BDB0000}"/>
    <cellStyle name="Normal 9 4 3 3 2 2 3" xfId="52924" xr:uid="{00000000-0005-0000-0000-00007CDB0000}"/>
    <cellStyle name="Normal 9 4 3 3 2 2 4" xfId="52925" xr:uid="{00000000-0005-0000-0000-00007DDB0000}"/>
    <cellStyle name="Normal 9 4 3 3 2 2 5" xfId="52926" xr:uid="{00000000-0005-0000-0000-00007EDB0000}"/>
    <cellStyle name="Normal 9 4 3 3 2 2 6" xfId="52927" xr:uid="{00000000-0005-0000-0000-00007FDB0000}"/>
    <cellStyle name="Normal 9 4 3 3 2 2 7" xfId="52928" xr:uid="{00000000-0005-0000-0000-000080DB0000}"/>
    <cellStyle name="Normal 9 4 3 3 2 3" xfId="52929" xr:uid="{00000000-0005-0000-0000-000081DB0000}"/>
    <cellStyle name="Normal 9 4 3 3 2 4" xfId="52930" xr:uid="{00000000-0005-0000-0000-000082DB0000}"/>
    <cellStyle name="Normal 9 4 3 3 2 5" xfId="52931" xr:uid="{00000000-0005-0000-0000-000083DB0000}"/>
    <cellStyle name="Normal 9 4 3 3 2 6" xfId="52932" xr:uid="{00000000-0005-0000-0000-000084DB0000}"/>
    <cellStyle name="Normal 9 4 3 3 2 7" xfId="52933" xr:uid="{00000000-0005-0000-0000-000085DB0000}"/>
    <cellStyle name="Normal 9 4 3 3 2 8" xfId="52934" xr:uid="{00000000-0005-0000-0000-000086DB0000}"/>
    <cellStyle name="Normal 9 4 3 3 3" xfId="52935" xr:uid="{00000000-0005-0000-0000-000087DB0000}"/>
    <cellStyle name="Normal 9 4 3 3 3 2" xfId="52936" xr:uid="{00000000-0005-0000-0000-000088DB0000}"/>
    <cellStyle name="Normal 9 4 3 3 3 2 2" xfId="52937" xr:uid="{00000000-0005-0000-0000-000089DB0000}"/>
    <cellStyle name="Normal 9 4 3 3 3 2 3" xfId="52938" xr:uid="{00000000-0005-0000-0000-00008ADB0000}"/>
    <cellStyle name="Normal 9 4 3 3 3 2 4" xfId="52939" xr:uid="{00000000-0005-0000-0000-00008BDB0000}"/>
    <cellStyle name="Normal 9 4 3 3 3 2 5" xfId="52940" xr:uid="{00000000-0005-0000-0000-00008CDB0000}"/>
    <cellStyle name="Normal 9 4 3 3 3 2 6" xfId="52941" xr:uid="{00000000-0005-0000-0000-00008DDB0000}"/>
    <cellStyle name="Normal 9 4 3 3 3 2 7" xfId="52942" xr:uid="{00000000-0005-0000-0000-00008EDB0000}"/>
    <cellStyle name="Normal 9 4 3 3 3 3" xfId="52943" xr:uid="{00000000-0005-0000-0000-00008FDB0000}"/>
    <cellStyle name="Normal 9 4 3 3 3 4" xfId="52944" xr:uid="{00000000-0005-0000-0000-000090DB0000}"/>
    <cellStyle name="Normal 9 4 3 3 3 5" xfId="52945" xr:uid="{00000000-0005-0000-0000-000091DB0000}"/>
    <cellStyle name="Normal 9 4 3 3 3 6" xfId="52946" xr:uid="{00000000-0005-0000-0000-000092DB0000}"/>
    <cellStyle name="Normal 9 4 3 3 3 7" xfId="52947" xr:uid="{00000000-0005-0000-0000-000093DB0000}"/>
    <cellStyle name="Normal 9 4 3 3 3 8" xfId="52948" xr:uid="{00000000-0005-0000-0000-000094DB0000}"/>
    <cellStyle name="Normal 9 4 3 3 4" xfId="52949" xr:uid="{00000000-0005-0000-0000-000095DB0000}"/>
    <cellStyle name="Normal 9 4 3 3 4 2" xfId="52950" xr:uid="{00000000-0005-0000-0000-000096DB0000}"/>
    <cellStyle name="Normal 9 4 3 3 4 3" xfId="52951" xr:uid="{00000000-0005-0000-0000-000097DB0000}"/>
    <cellStyle name="Normal 9 4 3 3 4 4" xfId="52952" xr:uid="{00000000-0005-0000-0000-000098DB0000}"/>
    <cellStyle name="Normal 9 4 3 3 4 5" xfId="52953" xr:uid="{00000000-0005-0000-0000-000099DB0000}"/>
    <cellStyle name="Normal 9 4 3 3 4 6" xfId="52954" xr:uid="{00000000-0005-0000-0000-00009ADB0000}"/>
    <cellStyle name="Normal 9 4 3 3 4 7" xfId="52955" xr:uid="{00000000-0005-0000-0000-00009BDB0000}"/>
    <cellStyle name="Normal 9 4 3 3 5" xfId="52956" xr:uid="{00000000-0005-0000-0000-00009CDB0000}"/>
    <cellStyle name="Normal 9 4 3 3 6" xfId="52957" xr:uid="{00000000-0005-0000-0000-00009DDB0000}"/>
    <cellStyle name="Normal 9 4 3 3 7" xfId="52958" xr:uid="{00000000-0005-0000-0000-00009EDB0000}"/>
    <cellStyle name="Normal 9 4 3 3 8" xfId="52959" xr:uid="{00000000-0005-0000-0000-00009FDB0000}"/>
    <cellStyle name="Normal 9 4 3 3 9" xfId="52960" xr:uid="{00000000-0005-0000-0000-0000A0DB0000}"/>
    <cellStyle name="Normal 9 4 3 4" xfId="52961" xr:uid="{00000000-0005-0000-0000-0000A1DB0000}"/>
    <cellStyle name="Normal 9 4 3 4 2" xfId="52962" xr:uid="{00000000-0005-0000-0000-0000A2DB0000}"/>
    <cellStyle name="Normal 9 4 3 4 2 2" xfId="52963" xr:uid="{00000000-0005-0000-0000-0000A3DB0000}"/>
    <cellStyle name="Normal 9 4 3 4 2 2 2" xfId="52964" xr:uid="{00000000-0005-0000-0000-0000A4DB0000}"/>
    <cellStyle name="Normal 9 4 3 4 2 2 3" xfId="52965" xr:uid="{00000000-0005-0000-0000-0000A5DB0000}"/>
    <cellStyle name="Normal 9 4 3 4 2 2 4" xfId="52966" xr:uid="{00000000-0005-0000-0000-0000A6DB0000}"/>
    <cellStyle name="Normal 9 4 3 4 2 2 5" xfId="52967" xr:uid="{00000000-0005-0000-0000-0000A7DB0000}"/>
    <cellStyle name="Normal 9 4 3 4 2 2 6" xfId="52968" xr:uid="{00000000-0005-0000-0000-0000A8DB0000}"/>
    <cellStyle name="Normal 9 4 3 4 2 2 7" xfId="52969" xr:uid="{00000000-0005-0000-0000-0000A9DB0000}"/>
    <cellStyle name="Normal 9 4 3 4 2 3" xfId="52970" xr:uid="{00000000-0005-0000-0000-0000AADB0000}"/>
    <cellStyle name="Normal 9 4 3 4 2 4" xfId="52971" xr:uid="{00000000-0005-0000-0000-0000ABDB0000}"/>
    <cellStyle name="Normal 9 4 3 4 2 5" xfId="52972" xr:uid="{00000000-0005-0000-0000-0000ACDB0000}"/>
    <cellStyle name="Normal 9 4 3 4 2 6" xfId="52973" xr:uid="{00000000-0005-0000-0000-0000ADDB0000}"/>
    <cellStyle name="Normal 9 4 3 4 2 7" xfId="52974" xr:uid="{00000000-0005-0000-0000-0000AEDB0000}"/>
    <cellStyle name="Normal 9 4 3 4 2 8" xfId="52975" xr:uid="{00000000-0005-0000-0000-0000AFDB0000}"/>
    <cellStyle name="Normal 9 4 3 4 3" xfId="52976" xr:uid="{00000000-0005-0000-0000-0000B0DB0000}"/>
    <cellStyle name="Normal 9 4 3 4 3 2" xfId="52977" xr:uid="{00000000-0005-0000-0000-0000B1DB0000}"/>
    <cellStyle name="Normal 9 4 3 4 3 3" xfId="52978" xr:uid="{00000000-0005-0000-0000-0000B2DB0000}"/>
    <cellStyle name="Normal 9 4 3 4 3 4" xfId="52979" xr:uid="{00000000-0005-0000-0000-0000B3DB0000}"/>
    <cellStyle name="Normal 9 4 3 4 3 5" xfId="52980" xr:uid="{00000000-0005-0000-0000-0000B4DB0000}"/>
    <cellStyle name="Normal 9 4 3 4 3 6" xfId="52981" xr:uid="{00000000-0005-0000-0000-0000B5DB0000}"/>
    <cellStyle name="Normal 9 4 3 4 3 7" xfId="52982" xr:uid="{00000000-0005-0000-0000-0000B6DB0000}"/>
    <cellStyle name="Normal 9 4 3 4 4" xfId="52983" xr:uid="{00000000-0005-0000-0000-0000B7DB0000}"/>
    <cellStyle name="Normal 9 4 3 4 5" xfId="52984" xr:uid="{00000000-0005-0000-0000-0000B8DB0000}"/>
    <cellStyle name="Normal 9 4 3 4 6" xfId="52985" xr:uid="{00000000-0005-0000-0000-0000B9DB0000}"/>
    <cellStyle name="Normal 9 4 3 4 7" xfId="52986" xr:uid="{00000000-0005-0000-0000-0000BADB0000}"/>
    <cellStyle name="Normal 9 4 3 4 8" xfId="52987" xr:uid="{00000000-0005-0000-0000-0000BBDB0000}"/>
    <cellStyle name="Normal 9 4 3 4 9" xfId="52988" xr:uid="{00000000-0005-0000-0000-0000BCDB0000}"/>
    <cellStyle name="Normal 9 4 3 5" xfId="52989" xr:uid="{00000000-0005-0000-0000-0000BDDB0000}"/>
    <cellStyle name="Normal 9 4 3 5 2" xfId="52990" xr:uid="{00000000-0005-0000-0000-0000BEDB0000}"/>
    <cellStyle name="Normal 9 4 3 5 2 2" xfId="52991" xr:uid="{00000000-0005-0000-0000-0000BFDB0000}"/>
    <cellStyle name="Normal 9 4 3 5 2 3" xfId="52992" xr:uid="{00000000-0005-0000-0000-0000C0DB0000}"/>
    <cellStyle name="Normal 9 4 3 5 2 4" xfId="52993" xr:uid="{00000000-0005-0000-0000-0000C1DB0000}"/>
    <cellStyle name="Normal 9 4 3 5 2 5" xfId="52994" xr:uid="{00000000-0005-0000-0000-0000C2DB0000}"/>
    <cellStyle name="Normal 9 4 3 5 2 6" xfId="52995" xr:uid="{00000000-0005-0000-0000-0000C3DB0000}"/>
    <cellStyle name="Normal 9 4 3 5 2 7" xfId="52996" xr:uid="{00000000-0005-0000-0000-0000C4DB0000}"/>
    <cellStyle name="Normal 9 4 3 5 3" xfId="52997" xr:uid="{00000000-0005-0000-0000-0000C5DB0000}"/>
    <cellStyle name="Normal 9 4 3 5 4" xfId="52998" xr:uid="{00000000-0005-0000-0000-0000C6DB0000}"/>
    <cellStyle name="Normal 9 4 3 5 5" xfId="52999" xr:uid="{00000000-0005-0000-0000-0000C7DB0000}"/>
    <cellStyle name="Normal 9 4 3 5 6" xfId="53000" xr:uid="{00000000-0005-0000-0000-0000C8DB0000}"/>
    <cellStyle name="Normal 9 4 3 5 7" xfId="53001" xr:uid="{00000000-0005-0000-0000-0000C9DB0000}"/>
    <cellStyle name="Normal 9 4 3 5 8" xfId="53002" xr:uid="{00000000-0005-0000-0000-0000CADB0000}"/>
    <cellStyle name="Normal 9 4 3 6" xfId="53003" xr:uid="{00000000-0005-0000-0000-0000CBDB0000}"/>
    <cellStyle name="Normal 9 4 3 6 2" xfId="53004" xr:uid="{00000000-0005-0000-0000-0000CCDB0000}"/>
    <cellStyle name="Normal 9 4 3 6 3" xfId="53005" xr:uid="{00000000-0005-0000-0000-0000CDDB0000}"/>
    <cellStyle name="Normal 9 4 3 6 4" xfId="53006" xr:uid="{00000000-0005-0000-0000-0000CEDB0000}"/>
    <cellStyle name="Normal 9 4 3 6 5" xfId="53007" xr:uid="{00000000-0005-0000-0000-0000CFDB0000}"/>
    <cellStyle name="Normal 9 4 3 6 6" xfId="53008" xr:uid="{00000000-0005-0000-0000-0000D0DB0000}"/>
    <cellStyle name="Normal 9 4 3 6 7" xfId="53009" xr:uid="{00000000-0005-0000-0000-0000D1DB0000}"/>
    <cellStyle name="Normal 9 4 3 7" xfId="53010" xr:uid="{00000000-0005-0000-0000-0000D2DB0000}"/>
    <cellStyle name="Normal 9 4 3 8" xfId="53011" xr:uid="{00000000-0005-0000-0000-0000D3DB0000}"/>
    <cellStyle name="Normal 9 4 3 9" xfId="53012" xr:uid="{00000000-0005-0000-0000-0000D4DB0000}"/>
    <cellStyle name="Normal 9 4 4" xfId="53013" xr:uid="{00000000-0005-0000-0000-0000D5DB0000}"/>
    <cellStyle name="Normal 9 4 4 10" xfId="53014" xr:uid="{00000000-0005-0000-0000-0000D6DB0000}"/>
    <cellStyle name="Normal 9 4 4 11" xfId="53015" xr:uid="{00000000-0005-0000-0000-0000D7DB0000}"/>
    <cellStyle name="Normal 9 4 4 2" xfId="53016" xr:uid="{00000000-0005-0000-0000-0000D8DB0000}"/>
    <cellStyle name="Normal 9 4 4 2 10" xfId="53017" xr:uid="{00000000-0005-0000-0000-0000D9DB0000}"/>
    <cellStyle name="Normal 9 4 4 2 2" xfId="53018" xr:uid="{00000000-0005-0000-0000-0000DADB0000}"/>
    <cellStyle name="Normal 9 4 4 2 2 2" xfId="53019" xr:uid="{00000000-0005-0000-0000-0000DBDB0000}"/>
    <cellStyle name="Normal 9 4 4 2 2 2 2" xfId="53020" xr:uid="{00000000-0005-0000-0000-0000DCDB0000}"/>
    <cellStyle name="Normal 9 4 4 2 2 2 3" xfId="53021" xr:uid="{00000000-0005-0000-0000-0000DDDB0000}"/>
    <cellStyle name="Normal 9 4 4 2 2 2 4" xfId="53022" xr:uid="{00000000-0005-0000-0000-0000DEDB0000}"/>
    <cellStyle name="Normal 9 4 4 2 2 2 5" xfId="53023" xr:uid="{00000000-0005-0000-0000-0000DFDB0000}"/>
    <cellStyle name="Normal 9 4 4 2 2 2 6" xfId="53024" xr:uid="{00000000-0005-0000-0000-0000E0DB0000}"/>
    <cellStyle name="Normal 9 4 4 2 2 2 7" xfId="53025" xr:uid="{00000000-0005-0000-0000-0000E1DB0000}"/>
    <cellStyle name="Normal 9 4 4 2 2 3" xfId="53026" xr:uid="{00000000-0005-0000-0000-0000E2DB0000}"/>
    <cellStyle name="Normal 9 4 4 2 2 4" xfId="53027" xr:uid="{00000000-0005-0000-0000-0000E3DB0000}"/>
    <cellStyle name="Normal 9 4 4 2 2 5" xfId="53028" xr:uid="{00000000-0005-0000-0000-0000E4DB0000}"/>
    <cellStyle name="Normal 9 4 4 2 2 6" xfId="53029" xr:uid="{00000000-0005-0000-0000-0000E5DB0000}"/>
    <cellStyle name="Normal 9 4 4 2 2 7" xfId="53030" xr:uid="{00000000-0005-0000-0000-0000E6DB0000}"/>
    <cellStyle name="Normal 9 4 4 2 2 8" xfId="53031" xr:uid="{00000000-0005-0000-0000-0000E7DB0000}"/>
    <cellStyle name="Normal 9 4 4 2 3" xfId="53032" xr:uid="{00000000-0005-0000-0000-0000E8DB0000}"/>
    <cellStyle name="Normal 9 4 4 2 3 2" xfId="53033" xr:uid="{00000000-0005-0000-0000-0000E9DB0000}"/>
    <cellStyle name="Normal 9 4 4 2 3 2 2" xfId="53034" xr:uid="{00000000-0005-0000-0000-0000EADB0000}"/>
    <cellStyle name="Normal 9 4 4 2 3 2 3" xfId="53035" xr:uid="{00000000-0005-0000-0000-0000EBDB0000}"/>
    <cellStyle name="Normal 9 4 4 2 3 2 4" xfId="53036" xr:uid="{00000000-0005-0000-0000-0000ECDB0000}"/>
    <cellStyle name="Normal 9 4 4 2 3 2 5" xfId="53037" xr:uid="{00000000-0005-0000-0000-0000EDDB0000}"/>
    <cellStyle name="Normal 9 4 4 2 3 2 6" xfId="53038" xr:uid="{00000000-0005-0000-0000-0000EEDB0000}"/>
    <cellStyle name="Normal 9 4 4 2 3 2 7" xfId="53039" xr:uid="{00000000-0005-0000-0000-0000EFDB0000}"/>
    <cellStyle name="Normal 9 4 4 2 3 3" xfId="53040" xr:uid="{00000000-0005-0000-0000-0000F0DB0000}"/>
    <cellStyle name="Normal 9 4 4 2 3 4" xfId="53041" xr:uid="{00000000-0005-0000-0000-0000F1DB0000}"/>
    <cellStyle name="Normal 9 4 4 2 3 5" xfId="53042" xr:uid="{00000000-0005-0000-0000-0000F2DB0000}"/>
    <cellStyle name="Normal 9 4 4 2 3 6" xfId="53043" xr:uid="{00000000-0005-0000-0000-0000F3DB0000}"/>
    <cellStyle name="Normal 9 4 4 2 3 7" xfId="53044" xr:uid="{00000000-0005-0000-0000-0000F4DB0000}"/>
    <cellStyle name="Normal 9 4 4 2 3 8" xfId="53045" xr:uid="{00000000-0005-0000-0000-0000F5DB0000}"/>
    <cellStyle name="Normal 9 4 4 2 4" xfId="53046" xr:uid="{00000000-0005-0000-0000-0000F6DB0000}"/>
    <cellStyle name="Normal 9 4 4 2 4 2" xfId="53047" xr:uid="{00000000-0005-0000-0000-0000F7DB0000}"/>
    <cellStyle name="Normal 9 4 4 2 4 3" xfId="53048" xr:uid="{00000000-0005-0000-0000-0000F8DB0000}"/>
    <cellStyle name="Normal 9 4 4 2 4 4" xfId="53049" xr:uid="{00000000-0005-0000-0000-0000F9DB0000}"/>
    <cellStyle name="Normal 9 4 4 2 4 5" xfId="53050" xr:uid="{00000000-0005-0000-0000-0000FADB0000}"/>
    <cellStyle name="Normal 9 4 4 2 4 6" xfId="53051" xr:uid="{00000000-0005-0000-0000-0000FBDB0000}"/>
    <cellStyle name="Normal 9 4 4 2 4 7" xfId="53052" xr:uid="{00000000-0005-0000-0000-0000FCDB0000}"/>
    <cellStyle name="Normal 9 4 4 2 5" xfId="53053" xr:uid="{00000000-0005-0000-0000-0000FDDB0000}"/>
    <cellStyle name="Normal 9 4 4 2 6" xfId="53054" xr:uid="{00000000-0005-0000-0000-0000FEDB0000}"/>
    <cellStyle name="Normal 9 4 4 2 7" xfId="53055" xr:uid="{00000000-0005-0000-0000-0000FFDB0000}"/>
    <cellStyle name="Normal 9 4 4 2 8" xfId="53056" xr:uid="{00000000-0005-0000-0000-000000DC0000}"/>
    <cellStyle name="Normal 9 4 4 2 9" xfId="53057" xr:uid="{00000000-0005-0000-0000-000001DC0000}"/>
    <cellStyle name="Normal 9 4 4 3" xfId="53058" xr:uid="{00000000-0005-0000-0000-000002DC0000}"/>
    <cellStyle name="Normal 9 4 4 3 2" xfId="53059" xr:uid="{00000000-0005-0000-0000-000003DC0000}"/>
    <cellStyle name="Normal 9 4 4 3 2 2" xfId="53060" xr:uid="{00000000-0005-0000-0000-000004DC0000}"/>
    <cellStyle name="Normal 9 4 4 3 2 2 2" xfId="53061" xr:uid="{00000000-0005-0000-0000-000005DC0000}"/>
    <cellStyle name="Normal 9 4 4 3 2 2 3" xfId="53062" xr:uid="{00000000-0005-0000-0000-000006DC0000}"/>
    <cellStyle name="Normal 9 4 4 3 2 2 4" xfId="53063" xr:uid="{00000000-0005-0000-0000-000007DC0000}"/>
    <cellStyle name="Normal 9 4 4 3 2 2 5" xfId="53064" xr:uid="{00000000-0005-0000-0000-000008DC0000}"/>
    <cellStyle name="Normal 9 4 4 3 2 2 6" xfId="53065" xr:uid="{00000000-0005-0000-0000-000009DC0000}"/>
    <cellStyle name="Normal 9 4 4 3 2 2 7" xfId="53066" xr:uid="{00000000-0005-0000-0000-00000ADC0000}"/>
    <cellStyle name="Normal 9 4 4 3 2 3" xfId="53067" xr:uid="{00000000-0005-0000-0000-00000BDC0000}"/>
    <cellStyle name="Normal 9 4 4 3 2 4" xfId="53068" xr:uid="{00000000-0005-0000-0000-00000CDC0000}"/>
    <cellStyle name="Normal 9 4 4 3 2 5" xfId="53069" xr:uid="{00000000-0005-0000-0000-00000DDC0000}"/>
    <cellStyle name="Normal 9 4 4 3 2 6" xfId="53070" xr:uid="{00000000-0005-0000-0000-00000EDC0000}"/>
    <cellStyle name="Normal 9 4 4 3 2 7" xfId="53071" xr:uid="{00000000-0005-0000-0000-00000FDC0000}"/>
    <cellStyle name="Normal 9 4 4 3 2 8" xfId="53072" xr:uid="{00000000-0005-0000-0000-000010DC0000}"/>
    <cellStyle name="Normal 9 4 4 3 3" xfId="53073" xr:uid="{00000000-0005-0000-0000-000011DC0000}"/>
    <cellStyle name="Normal 9 4 4 3 3 2" xfId="53074" xr:uid="{00000000-0005-0000-0000-000012DC0000}"/>
    <cellStyle name="Normal 9 4 4 3 3 3" xfId="53075" xr:uid="{00000000-0005-0000-0000-000013DC0000}"/>
    <cellStyle name="Normal 9 4 4 3 3 4" xfId="53076" xr:uid="{00000000-0005-0000-0000-000014DC0000}"/>
    <cellStyle name="Normal 9 4 4 3 3 5" xfId="53077" xr:uid="{00000000-0005-0000-0000-000015DC0000}"/>
    <cellStyle name="Normal 9 4 4 3 3 6" xfId="53078" xr:uid="{00000000-0005-0000-0000-000016DC0000}"/>
    <cellStyle name="Normal 9 4 4 3 3 7" xfId="53079" xr:uid="{00000000-0005-0000-0000-000017DC0000}"/>
    <cellStyle name="Normal 9 4 4 3 4" xfId="53080" xr:uid="{00000000-0005-0000-0000-000018DC0000}"/>
    <cellStyle name="Normal 9 4 4 3 5" xfId="53081" xr:uid="{00000000-0005-0000-0000-000019DC0000}"/>
    <cellStyle name="Normal 9 4 4 3 6" xfId="53082" xr:uid="{00000000-0005-0000-0000-00001ADC0000}"/>
    <cellStyle name="Normal 9 4 4 3 7" xfId="53083" xr:uid="{00000000-0005-0000-0000-00001BDC0000}"/>
    <cellStyle name="Normal 9 4 4 3 8" xfId="53084" xr:uid="{00000000-0005-0000-0000-00001CDC0000}"/>
    <cellStyle name="Normal 9 4 4 3 9" xfId="53085" xr:uid="{00000000-0005-0000-0000-00001DDC0000}"/>
    <cellStyle name="Normal 9 4 4 4" xfId="53086" xr:uid="{00000000-0005-0000-0000-00001EDC0000}"/>
    <cellStyle name="Normal 9 4 4 4 2" xfId="53087" xr:uid="{00000000-0005-0000-0000-00001FDC0000}"/>
    <cellStyle name="Normal 9 4 4 4 2 2" xfId="53088" xr:uid="{00000000-0005-0000-0000-000020DC0000}"/>
    <cellStyle name="Normal 9 4 4 4 2 3" xfId="53089" xr:uid="{00000000-0005-0000-0000-000021DC0000}"/>
    <cellStyle name="Normal 9 4 4 4 2 4" xfId="53090" xr:uid="{00000000-0005-0000-0000-000022DC0000}"/>
    <cellStyle name="Normal 9 4 4 4 2 5" xfId="53091" xr:uid="{00000000-0005-0000-0000-000023DC0000}"/>
    <cellStyle name="Normal 9 4 4 4 2 6" xfId="53092" xr:uid="{00000000-0005-0000-0000-000024DC0000}"/>
    <cellStyle name="Normal 9 4 4 4 2 7" xfId="53093" xr:uid="{00000000-0005-0000-0000-000025DC0000}"/>
    <cellStyle name="Normal 9 4 4 4 3" xfId="53094" xr:uid="{00000000-0005-0000-0000-000026DC0000}"/>
    <cellStyle name="Normal 9 4 4 4 4" xfId="53095" xr:uid="{00000000-0005-0000-0000-000027DC0000}"/>
    <cellStyle name="Normal 9 4 4 4 5" xfId="53096" xr:uid="{00000000-0005-0000-0000-000028DC0000}"/>
    <cellStyle name="Normal 9 4 4 4 6" xfId="53097" xr:uid="{00000000-0005-0000-0000-000029DC0000}"/>
    <cellStyle name="Normal 9 4 4 4 7" xfId="53098" xr:uid="{00000000-0005-0000-0000-00002ADC0000}"/>
    <cellStyle name="Normal 9 4 4 4 8" xfId="53099" xr:uid="{00000000-0005-0000-0000-00002BDC0000}"/>
    <cellStyle name="Normal 9 4 4 5" xfId="53100" xr:uid="{00000000-0005-0000-0000-00002CDC0000}"/>
    <cellStyle name="Normal 9 4 4 5 2" xfId="53101" xr:uid="{00000000-0005-0000-0000-00002DDC0000}"/>
    <cellStyle name="Normal 9 4 4 5 3" xfId="53102" xr:uid="{00000000-0005-0000-0000-00002EDC0000}"/>
    <cellStyle name="Normal 9 4 4 5 4" xfId="53103" xr:uid="{00000000-0005-0000-0000-00002FDC0000}"/>
    <cellStyle name="Normal 9 4 4 5 5" xfId="53104" xr:uid="{00000000-0005-0000-0000-000030DC0000}"/>
    <cellStyle name="Normal 9 4 4 5 6" xfId="53105" xr:uid="{00000000-0005-0000-0000-000031DC0000}"/>
    <cellStyle name="Normal 9 4 4 5 7" xfId="53106" xr:uid="{00000000-0005-0000-0000-000032DC0000}"/>
    <cellStyle name="Normal 9 4 4 6" xfId="53107" xr:uid="{00000000-0005-0000-0000-000033DC0000}"/>
    <cellStyle name="Normal 9 4 4 7" xfId="53108" xr:uid="{00000000-0005-0000-0000-000034DC0000}"/>
    <cellStyle name="Normal 9 4 4 8" xfId="53109" xr:uid="{00000000-0005-0000-0000-000035DC0000}"/>
    <cellStyle name="Normal 9 4 4 9" xfId="53110" xr:uid="{00000000-0005-0000-0000-000036DC0000}"/>
    <cellStyle name="Normal 9 4 5" xfId="53111" xr:uid="{00000000-0005-0000-0000-000037DC0000}"/>
    <cellStyle name="Normal 9 4 5 10" xfId="53112" xr:uid="{00000000-0005-0000-0000-000038DC0000}"/>
    <cellStyle name="Normal 9 4 5 11" xfId="53113" xr:uid="{00000000-0005-0000-0000-000039DC0000}"/>
    <cellStyle name="Normal 9 4 5 2" xfId="53114" xr:uid="{00000000-0005-0000-0000-00003ADC0000}"/>
    <cellStyle name="Normal 9 4 5 2 10" xfId="53115" xr:uid="{00000000-0005-0000-0000-00003BDC0000}"/>
    <cellStyle name="Normal 9 4 5 2 2" xfId="53116" xr:uid="{00000000-0005-0000-0000-00003CDC0000}"/>
    <cellStyle name="Normal 9 4 5 2 2 2" xfId="53117" xr:uid="{00000000-0005-0000-0000-00003DDC0000}"/>
    <cellStyle name="Normal 9 4 5 2 2 2 2" xfId="53118" xr:uid="{00000000-0005-0000-0000-00003EDC0000}"/>
    <cellStyle name="Normal 9 4 5 2 2 2 3" xfId="53119" xr:uid="{00000000-0005-0000-0000-00003FDC0000}"/>
    <cellStyle name="Normal 9 4 5 2 2 2 4" xfId="53120" xr:uid="{00000000-0005-0000-0000-000040DC0000}"/>
    <cellStyle name="Normal 9 4 5 2 2 2 5" xfId="53121" xr:uid="{00000000-0005-0000-0000-000041DC0000}"/>
    <cellStyle name="Normal 9 4 5 2 2 2 6" xfId="53122" xr:uid="{00000000-0005-0000-0000-000042DC0000}"/>
    <cellStyle name="Normal 9 4 5 2 2 2 7" xfId="53123" xr:uid="{00000000-0005-0000-0000-000043DC0000}"/>
    <cellStyle name="Normal 9 4 5 2 2 3" xfId="53124" xr:uid="{00000000-0005-0000-0000-000044DC0000}"/>
    <cellStyle name="Normal 9 4 5 2 2 4" xfId="53125" xr:uid="{00000000-0005-0000-0000-000045DC0000}"/>
    <cellStyle name="Normal 9 4 5 2 2 5" xfId="53126" xr:uid="{00000000-0005-0000-0000-000046DC0000}"/>
    <cellStyle name="Normal 9 4 5 2 2 6" xfId="53127" xr:uid="{00000000-0005-0000-0000-000047DC0000}"/>
    <cellStyle name="Normal 9 4 5 2 2 7" xfId="53128" xr:uid="{00000000-0005-0000-0000-000048DC0000}"/>
    <cellStyle name="Normal 9 4 5 2 2 8" xfId="53129" xr:uid="{00000000-0005-0000-0000-000049DC0000}"/>
    <cellStyle name="Normal 9 4 5 2 3" xfId="53130" xr:uid="{00000000-0005-0000-0000-00004ADC0000}"/>
    <cellStyle name="Normal 9 4 5 2 3 2" xfId="53131" xr:uid="{00000000-0005-0000-0000-00004BDC0000}"/>
    <cellStyle name="Normal 9 4 5 2 3 2 2" xfId="53132" xr:uid="{00000000-0005-0000-0000-00004CDC0000}"/>
    <cellStyle name="Normal 9 4 5 2 3 2 3" xfId="53133" xr:uid="{00000000-0005-0000-0000-00004DDC0000}"/>
    <cellStyle name="Normal 9 4 5 2 3 2 4" xfId="53134" xr:uid="{00000000-0005-0000-0000-00004EDC0000}"/>
    <cellStyle name="Normal 9 4 5 2 3 2 5" xfId="53135" xr:uid="{00000000-0005-0000-0000-00004FDC0000}"/>
    <cellStyle name="Normal 9 4 5 2 3 2 6" xfId="53136" xr:uid="{00000000-0005-0000-0000-000050DC0000}"/>
    <cellStyle name="Normal 9 4 5 2 3 2 7" xfId="53137" xr:uid="{00000000-0005-0000-0000-000051DC0000}"/>
    <cellStyle name="Normal 9 4 5 2 3 3" xfId="53138" xr:uid="{00000000-0005-0000-0000-000052DC0000}"/>
    <cellStyle name="Normal 9 4 5 2 3 4" xfId="53139" xr:uid="{00000000-0005-0000-0000-000053DC0000}"/>
    <cellStyle name="Normal 9 4 5 2 3 5" xfId="53140" xr:uid="{00000000-0005-0000-0000-000054DC0000}"/>
    <cellStyle name="Normal 9 4 5 2 3 6" xfId="53141" xr:uid="{00000000-0005-0000-0000-000055DC0000}"/>
    <cellStyle name="Normal 9 4 5 2 3 7" xfId="53142" xr:uid="{00000000-0005-0000-0000-000056DC0000}"/>
    <cellStyle name="Normal 9 4 5 2 3 8" xfId="53143" xr:uid="{00000000-0005-0000-0000-000057DC0000}"/>
    <cellStyle name="Normal 9 4 5 2 4" xfId="53144" xr:uid="{00000000-0005-0000-0000-000058DC0000}"/>
    <cellStyle name="Normal 9 4 5 2 4 2" xfId="53145" xr:uid="{00000000-0005-0000-0000-000059DC0000}"/>
    <cellStyle name="Normal 9 4 5 2 4 3" xfId="53146" xr:uid="{00000000-0005-0000-0000-00005ADC0000}"/>
    <cellStyle name="Normal 9 4 5 2 4 4" xfId="53147" xr:uid="{00000000-0005-0000-0000-00005BDC0000}"/>
    <cellStyle name="Normal 9 4 5 2 4 5" xfId="53148" xr:uid="{00000000-0005-0000-0000-00005CDC0000}"/>
    <cellStyle name="Normal 9 4 5 2 4 6" xfId="53149" xr:uid="{00000000-0005-0000-0000-00005DDC0000}"/>
    <cellStyle name="Normal 9 4 5 2 4 7" xfId="53150" xr:uid="{00000000-0005-0000-0000-00005EDC0000}"/>
    <cellStyle name="Normal 9 4 5 2 5" xfId="53151" xr:uid="{00000000-0005-0000-0000-00005FDC0000}"/>
    <cellStyle name="Normal 9 4 5 2 6" xfId="53152" xr:uid="{00000000-0005-0000-0000-000060DC0000}"/>
    <cellStyle name="Normal 9 4 5 2 7" xfId="53153" xr:uid="{00000000-0005-0000-0000-000061DC0000}"/>
    <cellStyle name="Normal 9 4 5 2 8" xfId="53154" xr:uid="{00000000-0005-0000-0000-000062DC0000}"/>
    <cellStyle name="Normal 9 4 5 2 9" xfId="53155" xr:uid="{00000000-0005-0000-0000-000063DC0000}"/>
    <cellStyle name="Normal 9 4 5 3" xfId="53156" xr:uid="{00000000-0005-0000-0000-000064DC0000}"/>
    <cellStyle name="Normal 9 4 5 3 2" xfId="53157" xr:uid="{00000000-0005-0000-0000-000065DC0000}"/>
    <cellStyle name="Normal 9 4 5 3 2 2" xfId="53158" xr:uid="{00000000-0005-0000-0000-000066DC0000}"/>
    <cellStyle name="Normal 9 4 5 3 2 2 2" xfId="53159" xr:uid="{00000000-0005-0000-0000-000067DC0000}"/>
    <cellStyle name="Normal 9 4 5 3 2 2 3" xfId="53160" xr:uid="{00000000-0005-0000-0000-000068DC0000}"/>
    <cellStyle name="Normal 9 4 5 3 2 2 4" xfId="53161" xr:uid="{00000000-0005-0000-0000-000069DC0000}"/>
    <cellStyle name="Normal 9 4 5 3 2 2 5" xfId="53162" xr:uid="{00000000-0005-0000-0000-00006ADC0000}"/>
    <cellStyle name="Normal 9 4 5 3 2 2 6" xfId="53163" xr:uid="{00000000-0005-0000-0000-00006BDC0000}"/>
    <cellStyle name="Normal 9 4 5 3 2 2 7" xfId="53164" xr:uid="{00000000-0005-0000-0000-00006CDC0000}"/>
    <cellStyle name="Normal 9 4 5 3 2 3" xfId="53165" xr:uid="{00000000-0005-0000-0000-00006DDC0000}"/>
    <cellStyle name="Normal 9 4 5 3 2 4" xfId="53166" xr:uid="{00000000-0005-0000-0000-00006EDC0000}"/>
    <cellStyle name="Normal 9 4 5 3 2 5" xfId="53167" xr:uid="{00000000-0005-0000-0000-00006FDC0000}"/>
    <cellStyle name="Normal 9 4 5 3 2 6" xfId="53168" xr:uid="{00000000-0005-0000-0000-000070DC0000}"/>
    <cellStyle name="Normal 9 4 5 3 2 7" xfId="53169" xr:uid="{00000000-0005-0000-0000-000071DC0000}"/>
    <cellStyle name="Normal 9 4 5 3 2 8" xfId="53170" xr:uid="{00000000-0005-0000-0000-000072DC0000}"/>
    <cellStyle name="Normal 9 4 5 3 3" xfId="53171" xr:uid="{00000000-0005-0000-0000-000073DC0000}"/>
    <cellStyle name="Normal 9 4 5 3 3 2" xfId="53172" xr:uid="{00000000-0005-0000-0000-000074DC0000}"/>
    <cellStyle name="Normal 9 4 5 3 3 3" xfId="53173" xr:uid="{00000000-0005-0000-0000-000075DC0000}"/>
    <cellStyle name="Normal 9 4 5 3 3 4" xfId="53174" xr:uid="{00000000-0005-0000-0000-000076DC0000}"/>
    <cellStyle name="Normal 9 4 5 3 3 5" xfId="53175" xr:uid="{00000000-0005-0000-0000-000077DC0000}"/>
    <cellStyle name="Normal 9 4 5 3 3 6" xfId="53176" xr:uid="{00000000-0005-0000-0000-000078DC0000}"/>
    <cellStyle name="Normal 9 4 5 3 3 7" xfId="53177" xr:uid="{00000000-0005-0000-0000-000079DC0000}"/>
    <cellStyle name="Normal 9 4 5 3 4" xfId="53178" xr:uid="{00000000-0005-0000-0000-00007ADC0000}"/>
    <cellStyle name="Normal 9 4 5 3 5" xfId="53179" xr:uid="{00000000-0005-0000-0000-00007BDC0000}"/>
    <cellStyle name="Normal 9 4 5 3 6" xfId="53180" xr:uid="{00000000-0005-0000-0000-00007CDC0000}"/>
    <cellStyle name="Normal 9 4 5 3 7" xfId="53181" xr:uid="{00000000-0005-0000-0000-00007DDC0000}"/>
    <cellStyle name="Normal 9 4 5 3 8" xfId="53182" xr:uid="{00000000-0005-0000-0000-00007EDC0000}"/>
    <cellStyle name="Normal 9 4 5 3 9" xfId="53183" xr:uid="{00000000-0005-0000-0000-00007FDC0000}"/>
    <cellStyle name="Normal 9 4 5 4" xfId="53184" xr:uid="{00000000-0005-0000-0000-000080DC0000}"/>
    <cellStyle name="Normal 9 4 5 4 2" xfId="53185" xr:uid="{00000000-0005-0000-0000-000081DC0000}"/>
    <cellStyle name="Normal 9 4 5 4 2 2" xfId="53186" xr:uid="{00000000-0005-0000-0000-000082DC0000}"/>
    <cellStyle name="Normal 9 4 5 4 2 3" xfId="53187" xr:uid="{00000000-0005-0000-0000-000083DC0000}"/>
    <cellStyle name="Normal 9 4 5 4 2 4" xfId="53188" xr:uid="{00000000-0005-0000-0000-000084DC0000}"/>
    <cellStyle name="Normal 9 4 5 4 2 5" xfId="53189" xr:uid="{00000000-0005-0000-0000-000085DC0000}"/>
    <cellStyle name="Normal 9 4 5 4 2 6" xfId="53190" xr:uid="{00000000-0005-0000-0000-000086DC0000}"/>
    <cellStyle name="Normal 9 4 5 4 2 7" xfId="53191" xr:uid="{00000000-0005-0000-0000-000087DC0000}"/>
    <cellStyle name="Normal 9 4 5 4 3" xfId="53192" xr:uid="{00000000-0005-0000-0000-000088DC0000}"/>
    <cellStyle name="Normal 9 4 5 4 4" xfId="53193" xr:uid="{00000000-0005-0000-0000-000089DC0000}"/>
    <cellStyle name="Normal 9 4 5 4 5" xfId="53194" xr:uid="{00000000-0005-0000-0000-00008ADC0000}"/>
    <cellStyle name="Normal 9 4 5 4 6" xfId="53195" xr:uid="{00000000-0005-0000-0000-00008BDC0000}"/>
    <cellStyle name="Normal 9 4 5 4 7" xfId="53196" xr:uid="{00000000-0005-0000-0000-00008CDC0000}"/>
    <cellStyle name="Normal 9 4 5 4 8" xfId="53197" xr:uid="{00000000-0005-0000-0000-00008DDC0000}"/>
    <cellStyle name="Normal 9 4 5 5" xfId="53198" xr:uid="{00000000-0005-0000-0000-00008EDC0000}"/>
    <cellStyle name="Normal 9 4 5 5 2" xfId="53199" xr:uid="{00000000-0005-0000-0000-00008FDC0000}"/>
    <cellStyle name="Normal 9 4 5 5 3" xfId="53200" xr:uid="{00000000-0005-0000-0000-000090DC0000}"/>
    <cellStyle name="Normal 9 4 5 5 4" xfId="53201" xr:uid="{00000000-0005-0000-0000-000091DC0000}"/>
    <cellStyle name="Normal 9 4 5 5 5" xfId="53202" xr:uid="{00000000-0005-0000-0000-000092DC0000}"/>
    <cellStyle name="Normal 9 4 5 5 6" xfId="53203" xr:uid="{00000000-0005-0000-0000-000093DC0000}"/>
    <cellStyle name="Normal 9 4 5 5 7" xfId="53204" xr:uid="{00000000-0005-0000-0000-000094DC0000}"/>
    <cellStyle name="Normal 9 4 5 6" xfId="53205" xr:uid="{00000000-0005-0000-0000-000095DC0000}"/>
    <cellStyle name="Normal 9 4 5 7" xfId="53206" xr:uid="{00000000-0005-0000-0000-000096DC0000}"/>
    <cellStyle name="Normal 9 4 5 8" xfId="53207" xr:uid="{00000000-0005-0000-0000-000097DC0000}"/>
    <cellStyle name="Normal 9 4 5 9" xfId="53208" xr:uid="{00000000-0005-0000-0000-000098DC0000}"/>
    <cellStyle name="Normal 9 4 6" xfId="53209" xr:uid="{00000000-0005-0000-0000-000099DC0000}"/>
    <cellStyle name="Normal 9 4 6 10" xfId="53210" xr:uid="{00000000-0005-0000-0000-00009ADC0000}"/>
    <cellStyle name="Normal 9 4 6 2" xfId="53211" xr:uid="{00000000-0005-0000-0000-00009BDC0000}"/>
    <cellStyle name="Normal 9 4 6 2 2" xfId="53212" xr:uid="{00000000-0005-0000-0000-00009CDC0000}"/>
    <cellStyle name="Normal 9 4 6 2 2 2" xfId="53213" xr:uid="{00000000-0005-0000-0000-00009DDC0000}"/>
    <cellStyle name="Normal 9 4 6 2 2 2 2" xfId="53214" xr:uid="{00000000-0005-0000-0000-00009EDC0000}"/>
    <cellStyle name="Normal 9 4 6 2 2 2 3" xfId="53215" xr:uid="{00000000-0005-0000-0000-00009FDC0000}"/>
    <cellStyle name="Normal 9 4 6 2 2 2 4" xfId="53216" xr:uid="{00000000-0005-0000-0000-0000A0DC0000}"/>
    <cellStyle name="Normal 9 4 6 2 2 2 5" xfId="53217" xr:uid="{00000000-0005-0000-0000-0000A1DC0000}"/>
    <cellStyle name="Normal 9 4 6 2 2 2 6" xfId="53218" xr:uid="{00000000-0005-0000-0000-0000A2DC0000}"/>
    <cellStyle name="Normal 9 4 6 2 2 2 7" xfId="53219" xr:uid="{00000000-0005-0000-0000-0000A3DC0000}"/>
    <cellStyle name="Normal 9 4 6 2 2 3" xfId="53220" xr:uid="{00000000-0005-0000-0000-0000A4DC0000}"/>
    <cellStyle name="Normal 9 4 6 2 2 4" xfId="53221" xr:uid="{00000000-0005-0000-0000-0000A5DC0000}"/>
    <cellStyle name="Normal 9 4 6 2 2 5" xfId="53222" xr:uid="{00000000-0005-0000-0000-0000A6DC0000}"/>
    <cellStyle name="Normal 9 4 6 2 2 6" xfId="53223" xr:uid="{00000000-0005-0000-0000-0000A7DC0000}"/>
    <cellStyle name="Normal 9 4 6 2 2 7" xfId="53224" xr:uid="{00000000-0005-0000-0000-0000A8DC0000}"/>
    <cellStyle name="Normal 9 4 6 2 2 8" xfId="53225" xr:uid="{00000000-0005-0000-0000-0000A9DC0000}"/>
    <cellStyle name="Normal 9 4 6 2 3" xfId="53226" xr:uid="{00000000-0005-0000-0000-0000AADC0000}"/>
    <cellStyle name="Normal 9 4 6 2 3 2" xfId="53227" xr:uid="{00000000-0005-0000-0000-0000ABDC0000}"/>
    <cellStyle name="Normal 9 4 6 2 3 3" xfId="53228" xr:uid="{00000000-0005-0000-0000-0000ACDC0000}"/>
    <cellStyle name="Normal 9 4 6 2 3 4" xfId="53229" xr:uid="{00000000-0005-0000-0000-0000ADDC0000}"/>
    <cellStyle name="Normal 9 4 6 2 3 5" xfId="53230" xr:uid="{00000000-0005-0000-0000-0000AEDC0000}"/>
    <cellStyle name="Normal 9 4 6 2 3 6" xfId="53231" xr:uid="{00000000-0005-0000-0000-0000AFDC0000}"/>
    <cellStyle name="Normal 9 4 6 2 3 7" xfId="53232" xr:uid="{00000000-0005-0000-0000-0000B0DC0000}"/>
    <cellStyle name="Normal 9 4 6 2 4" xfId="53233" xr:uid="{00000000-0005-0000-0000-0000B1DC0000}"/>
    <cellStyle name="Normal 9 4 6 2 5" xfId="53234" xr:uid="{00000000-0005-0000-0000-0000B2DC0000}"/>
    <cellStyle name="Normal 9 4 6 2 6" xfId="53235" xr:uid="{00000000-0005-0000-0000-0000B3DC0000}"/>
    <cellStyle name="Normal 9 4 6 2 7" xfId="53236" xr:uid="{00000000-0005-0000-0000-0000B4DC0000}"/>
    <cellStyle name="Normal 9 4 6 2 8" xfId="53237" xr:uid="{00000000-0005-0000-0000-0000B5DC0000}"/>
    <cellStyle name="Normal 9 4 6 2 9" xfId="53238" xr:uid="{00000000-0005-0000-0000-0000B6DC0000}"/>
    <cellStyle name="Normal 9 4 6 3" xfId="53239" xr:uid="{00000000-0005-0000-0000-0000B7DC0000}"/>
    <cellStyle name="Normal 9 4 6 3 2" xfId="53240" xr:uid="{00000000-0005-0000-0000-0000B8DC0000}"/>
    <cellStyle name="Normal 9 4 6 3 2 2" xfId="53241" xr:uid="{00000000-0005-0000-0000-0000B9DC0000}"/>
    <cellStyle name="Normal 9 4 6 3 2 3" xfId="53242" xr:uid="{00000000-0005-0000-0000-0000BADC0000}"/>
    <cellStyle name="Normal 9 4 6 3 2 4" xfId="53243" xr:uid="{00000000-0005-0000-0000-0000BBDC0000}"/>
    <cellStyle name="Normal 9 4 6 3 2 5" xfId="53244" xr:uid="{00000000-0005-0000-0000-0000BCDC0000}"/>
    <cellStyle name="Normal 9 4 6 3 2 6" xfId="53245" xr:uid="{00000000-0005-0000-0000-0000BDDC0000}"/>
    <cellStyle name="Normal 9 4 6 3 2 7" xfId="53246" xr:uid="{00000000-0005-0000-0000-0000BEDC0000}"/>
    <cellStyle name="Normal 9 4 6 3 3" xfId="53247" xr:uid="{00000000-0005-0000-0000-0000BFDC0000}"/>
    <cellStyle name="Normal 9 4 6 3 4" xfId="53248" xr:uid="{00000000-0005-0000-0000-0000C0DC0000}"/>
    <cellStyle name="Normal 9 4 6 3 5" xfId="53249" xr:uid="{00000000-0005-0000-0000-0000C1DC0000}"/>
    <cellStyle name="Normal 9 4 6 3 6" xfId="53250" xr:uid="{00000000-0005-0000-0000-0000C2DC0000}"/>
    <cellStyle name="Normal 9 4 6 3 7" xfId="53251" xr:uid="{00000000-0005-0000-0000-0000C3DC0000}"/>
    <cellStyle name="Normal 9 4 6 3 8" xfId="53252" xr:uid="{00000000-0005-0000-0000-0000C4DC0000}"/>
    <cellStyle name="Normal 9 4 6 4" xfId="53253" xr:uid="{00000000-0005-0000-0000-0000C5DC0000}"/>
    <cellStyle name="Normal 9 4 6 4 2" xfId="53254" xr:uid="{00000000-0005-0000-0000-0000C6DC0000}"/>
    <cellStyle name="Normal 9 4 6 4 3" xfId="53255" xr:uid="{00000000-0005-0000-0000-0000C7DC0000}"/>
    <cellStyle name="Normal 9 4 6 4 4" xfId="53256" xr:uid="{00000000-0005-0000-0000-0000C8DC0000}"/>
    <cellStyle name="Normal 9 4 6 4 5" xfId="53257" xr:uid="{00000000-0005-0000-0000-0000C9DC0000}"/>
    <cellStyle name="Normal 9 4 6 4 6" xfId="53258" xr:uid="{00000000-0005-0000-0000-0000CADC0000}"/>
    <cellStyle name="Normal 9 4 6 4 7" xfId="53259" xr:uid="{00000000-0005-0000-0000-0000CBDC0000}"/>
    <cellStyle name="Normal 9 4 6 5" xfId="53260" xr:uid="{00000000-0005-0000-0000-0000CCDC0000}"/>
    <cellStyle name="Normal 9 4 6 6" xfId="53261" xr:uid="{00000000-0005-0000-0000-0000CDDC0000}"/>
    <cellStyle name="Normal 9 4 6 7" xfId="53262" xr:uid="{00000000-0005-0000-0000-0000CEDC0000}"/>
    <cellStyle name="Normal 9 4 6 8" xfId="53263" xr:uid="{00000000-0005-0000-0000-0000CFDC0000}"/>
    <cellStyle name="Normal 9 4 6 9" xfId="53264" xr:uid="{00000000-0005-0000-0000-0000D0DC0000}"/>
    <cellStyle name="Normal 9 4 7" xfId="53265" xr:uid="{00000000-0005-0000-0000-0000D1DC0000}"/>
    <cellStyle name="Normal 9 4 7 2" xfId="53266" xr:uid="{00000000-0005-0000-0000-0000D2DC0000}"/>
    <cellStyle name="Normal 9 4 7 2 2" xfId="53267" xr:uid="{00000000-0005-0000-0000-0000D3DC0000}"/>
    <cellStyle name="Normal 9 4 7 2 2 2" xfId="53268" xr:uid="{00000000-0005-0000-0000-0000D4DC0000}"/>
    <cellStyle name="Normal 9 4 7 2 2 3" xfId="53269" xr:uid="{00000000-0005-0000-0000-0000D5DC0000}"/>
    <cellStyle name="Normal 9 4 7 2 2 4" xfId="53270" xr:uid="{00000000-0005-0000-0000-0000D6DC0000}"/>
    <cellStyle name="Normal 9 4 7 2 2 5" xfId="53271" xr:uid="{00000000-0005-0000-0000-0000D7DC0000}"/>
    <cellStyle name="Normal 9 4 7 2 2 6" xfId="53272" xr:uid="{00000000-0005-0000-0000-0000D8DC0000}"/>
    <cellStyle name="Normal 9 4 7 2 2 7" xfId="53273" xr:uid="{00000000-0005-0000-0000-0000D9DC0000}"/>
    <cellStyle name="Normal 9 4 7 2 3" xfId="53274" xr:uid="{00000000-0005-0000-0000-0000DADC0000}"/>
    <cellStyle name="Normal 9 4 7 2 4" xfId="53275" xr:uid="{00000000-0005-0000-0000-0000DBDC0000}"/>
    <cellStyle name="Normal 9 4 7 2 5" xfId="53276" xr:uid="{00000000-0005-0000-0000-0000DCDC0000}"/>
    <cellStyle name="Normal 9 4 7 2 6" xfId="53277" xr:uid="{00000000-0005-0000-0000-0000DDDC0000}"/>
    <cellStyle name="Normal 9 4 7 2 7" xfId="53278" xr:uid="{00000000-0005-0000-0000-0000DEDC0000}"/>
    <cellStyle name="Normal 9 4 7 2 8" xfId="53279" xr:uid="{00000000-0005-0000-0000-0000DFDC0000}"/>
    <cellStyle name="Normal 9 4 7 3" xfId="53280" xr:uid="{00000000-0005-0000-0000-0000E0DC0000}"/>
    <cellStyle name="Normal 9 4 7 3 2" xfId="53281" xr:uid="{00000000-0005-0000-0000-0000E1DC0000}"/>
    <cellStyle name="Normal 9 4 7 3 3" xfId="53282" xr:uid="{00000000-0005-0000-0000-0000E2DC0000}"/>
    <cellStyle name="Normal 9 4 7 3 4" xfId="53283" xr:uid="{00000000-0005-0000-0000-0000E3DC0000}"/>
    <cellStyle name="Normal 9 4 7 3 5" xfId="53284" xr:uid="{00000000-0005-0000-0000-0000E4DC0000}"/>
    <cellStyle name="Normal 9 4 7 3 6" xfId="53285" xr:uid="{00000000-0005-0000-0000-0000E5DC0000}"/>
    <cellStyle name="Normal 9 4 7 3 7" xfId="53286" xr:uid="{00000000-0005-0000-0000-0000E6DC0000}"/>
    <cellStyle name="Normal 9 4 7 4" xfId="53287" xr:uid="{00000000-0005-0000-0000-0000E7DC0000}"/>
    <cellStyle name="Normal 9 4 7 5" xfId="53288" xr:uid="{00000000-0005-0000-0000-0000E8DC0000}"/>
    <cellStyle name="Normal 9 4 7 6" xfId="53289" xr:uid="{00000000-0005-0000-0000-0000E9DC0000}"/>
    <cellStyle name="Normal 9 4 7 7" xfId="53290" xr:uid="{00000000-0005-0000-0000-0000EADC0000}"/>
    <cellStyle name="Normal 9 4 7 8" xfId="53291" xr:uid="{00000000-0005-0000-0000-0000EBDC0000}"/>
    <cellStyle name="Normal 9 4 7 9" xfId="53292" xr:uid="{00000000-0005-0000-0000-0000ECDC0000}"/>
    <cellStyle name="Normal 9 4 8" xfId="53293" xr:uid="{00000000-0005-0000-0000-0000EDDC0000}"/>
    <cellStyle name="Normal 9 4 8 2" xfId="53294" xr:uid="{00000000-0005-0000-0000-0000EEDC0000}"/>
    <cellStyle name="Normal 9 4 8 2 2" xfId="53295" xr:uid="{00000000-0005-0000-0000-0000EFDC0000}"/>
    <cellStyle name="Normal 9 4 8 2 3" xfId="53296" xr:uid="{00000000-0005-0000-0000-0000F0DC0000}"/>
    <cellStyle name="Normal 9 4 8 2 4" xfId="53297" xr:uid="{00000000-0005-0000-0000-0000F1DC0000}"/>
    <cellStyle name="Normal 9 4 8 2 5" xfId="53298" xr:uid="{00000000-0005-0000-0000-0000F2DC0000}"/>
    <cellStyle name="Normal 9 4 8 2 6" xfId="53299" xr:uid="{00000000-0005-0000-0000-0000F3DC0000}"/>
    <cellStyle name="Normal 9 4 8 2 7" xfId="53300" xr:uid="{00000000-0005-0000-0000-0000F4DC0000}"/>
    <cellStyle name="Normal 9 4 8 3" xfId="53301" xr:uid="{00000000-0005-0000-0000-0000F5DC0000}"/>
    <cellStyle name="Normal 9 4 8 4" xfId="53302" xr:uid="{00000000-0005-0000-0000-0000F6DC0000}"/>
    <cellStyle name="Normal 9 4 8 5" xfId="53303" xr:uid="{00000000-0005-0000-0000-0000F7DC0000}"/>
    <cellStyle name="Normal 9 4 8 6" xfId="53304" xr:uid="{00000000-0005-0000-0000-0000F8DC0000}"/>
    <cellStyle name="Normal 9 4 8 7" xfId="53305" xr:uid="{00000000-0005-0000-0000-0000F9DC0000}"/>
    <cellStyle name="Normal 9 4 8 8" xfId="53306" xr:uid="{00000000-0005-0000-0000-0000FADC0000}"/>
    <cellStyle name="Normal 9 4 9" xfId="53307" xr:uid="{00000000-0005-0000-0000-0000FBDC0000}"/>
    <cellStyle name="Normal 9 4 9 2" xfId="53308" xr:uid="{00000000-0005-0000-0000-0000FCDC0000}"/>
    <cellStyle name="Normal 9 4 9 3" xfId="53309" xr:uid="{00000000-0005-0000-0000-0000FDDC0000}"/>
    <cellStyle name="Normal 9 4 9 4" xfId="53310" xr:uid="{00000000-0005-0000-0000-0000FEDC0000}"/>
    <cellStyle name="Normal 9 4 9 5" xfId="53311" xr:uid="{00000000-0005-0000-0000-0000FFDC0000}"/>
    <cellStyle name="Normal 9 4 9 6" xfId="53312" xr:uid="{00000000-0005-0000-0000-000000DD0000}"/>
    <cellStyle name="Normal 9 4 9 7" xfId="53313" xr:uid="{00000000-0005-0000-0000-000001DD0000}"/>
    <cellStyle name="Normal 9 5" xfId="53314" xr:uid="{00000000-0005-0000-0000-000002DD0000}"/>
    <cellStyle name="Normal 9 5 10" xfId="53315" xr:uid="{00000000-0005-0000-0000-000003DD0000}"/>
    <cellStyle name="Normal 9 5 11" xfId="53316" xr:uid="{00000000-0005-0000-0000-000004DD0000}"/>
    <cellStyle name="Normal 9 5 12" xfId="53317" xr:uid="{00000000-0005-0000-0000-000005DD0000}"/>
    <cellStyle name="Normal 9 5 13" xfId="53318" xr:uid="{00000000-0005-0000-0000-000006DD0000}"/>
    <cellStyle name="Normal 9 5 14" xfId="53319" xr:uid="{00000000-0005-0000-0000-000007DD0000}"/>
    <cellStyle name="Normal 9 5 15" xfId="53320" xr:uid="{00000000-0005-0000-0000-000008DD0000}"/>
    <cellStyle name="Normal 9 5 16" xfId="53321" xr:uid="{00000000-0005-0000-0000-000009DD0000}"/>
    <cellStyle name="Normal 9 5 2" xfId="53322" xr:uid="{00000000-0005-0000-0000-00000ADD0000}"/>
    <cellStyle name="Normal 9 5 2 10" xfId="53323" xr:uid="{00000000-0005-0000-0000-00000BDD0000}"/>
    <cellStyle name="Normal 9 5 2 11" xfId="53324" xr:uid="{00000000-0005-0000-0000-00000CDD0000}"/>
    <cellStyle name="Normal 9 5 2 12" xfId="53325" xr:uid="{00000000-0005-0000-0000-00000DDD0000}"/>
    <cellStyle name="Normal 9 5 2 2" xfId="53326" xr:uid="{00000000-0005-0000-0000-00000EDD0000}"/>
    <cellStyle name="Normal 9 5 2 2 10" xfId="53327" xr:uid="{00000000-0005-0000-0000-00000FDD0000}"/>
    <cellStyle name="Normal 9 5 2 2 11" xfId="53328" xr:uid="{00000000-0005-0000-0000-000010DD0000}"/>
    <cellStyle name="Normal 9 5 2 2 2" xfId="53329" xr:uid="{00000000-0005-0000-0000-000011DD0000}"/>
    <cellStyle name="Normal 9 5 2 2 2 10" xfId="53330" xr:uid="{00000000-0005-0000-0000-000012DD0000}"/>
    <cellStyle name="Normal 9 5 2 2 2 2" xfId="53331" xr:uid="{00000000-0005-0000-0000-000013DD0000}"/>
    <cellStyle name="Normal 9 5 2 2 2 2 2" xfId="53332" xr:uid="{00000000-0005-0000-0000-000014DD0000}"/>
    <cellStyle name="Normal 9 5 2 2 2 2 2 2" xfId="53333" xr:uid="{00000000-0005-0000-0000-000015DD0000}"/>
    <cellStyle name="Normal 9 5 2 2 2 2 2 3" xfId="53334" xr:uid="{00000000-0005-0000-0000-000016DD0000}"/>
    <cellStyle name="Normal 9 5 2 2 2 2 2 4" xfId="53335" xr:uid="{00000000-0005-0000-0000-000017DD0000}"/>
    <cellStyle name="Normal 9 5 2 2 2 2 2 5" xfId="53336" xr:uid="{00000000-0005-0000-0000-000018DD0000}"/>
    <cellStyle name="Normal 9 5 2 2 2 2 2 6" xfId="53337" xr:uid="{00000000-0005-0000-0000-000019DD0000}"/>
    <cellStyle name="Normal 9 5 2 2 2 2 2 7" xfId="53338" xr:uid="{00000000-0005-0000-0000-00001ADD0000}"/>
    <cellStyle name="Normal 9 5 2 2 2 2 3" xfId="53339" xr:uid="{00000000-0005-0000-0000-00001BDD0000}"/>
    <cellStyle name="Normal 9 5 2 2 2 2 4" xfId="53340" xr:uid="{00000000-0005-0000-0000-00001CDD0000}"/>
    <cellStyle name="Normal 9 5 2 2 2 2 5" xfId="53341" xr:uid="{00000000-0005-0000-0000-00001DDD0000}"/>
    <cellStyle name="Normal 9 5 2 2 2 2 6" xfId="53342" xr:uid="{00000000-0005-0000-0000-00001EDD0000}"/>
    <cellStyle name="Normal 9 5 2 2 2 2 7" xfId="53343" xr:uid="{00000000-0005-0000-0000-00001FDD0000}"/>
    <cellStyle name="Normal 9 5 2 2 2 2 8" xfId="53344" xr:uid="{00000000-0005-0000-0000-000020DD0000}"/>
    <cellStyle name="Normal 9 5 2 2 2 3" xfId="53345" xr:uid="{00000000-0005-0000-0000-000021DD0000}"/>
    <cellStyle name="Normal 9 5 2 2 2 3 2" xfId="53346" xr:uid="{00000000-0005-0000-0000-000022DD0000}"/>
    <cellStyle name="Normal 9 5 2 2 2 3 2 2" xfId="53347" xr:uid="{00000000-0005-0000-0000-000023DD0000}"/>
    <cellStyle name="Normal 9 5 2 2 2 3 2 3" xfId="53348" xr:uid="{00000000-0005-0000-0000-000024DD0000}"/>
    <cellStyle name="Normal 9 5 2 2 2 3 2 4" xfId="53349" xr:uid="{00000000-0005-0000-0000-000025DD0000}"/>
    <cellStyle name="Normal 9 5 2 2 2 3 2 5" xfId="53350" xr:uid="{00000000-0005-0000-0000-000026DD0000}"/>
    <cellStyle name="Normal 9 5 2 2 2 3 2 6" xfId="53351" xr:uid="{00000000-0005-0000-0000-000027DD0000}"/>
    <cellStyle name="Normal 9 5 2 2 2 3 2 7" xfId="53352" xr:uid="{00000000-0005-0000-0000-000028DD0000}"/>
    <cellStyle name="Normal 9 5 2 2 2 3 3" xfId="53353" xr:uid="{00000000-0005-0000-0000-000029DD0000}"/>
    <cellStyle name="Normal 9 5 2 2 2 3 4" xfId="53354" xr:uid="{00000000-0005-0000-0000-00002ADD0000}"/>
    <cellStyle name="Normal 9 5 2 2 2 3 5" xfId="53355" xr:uid="{00000000-0005-0000-0000-00002BDD0000}"/>
    <cellStyle name="Normal 9 5 2 2 2 3 6" xfId="53356" xr:uid="{00000000-0005-0000-0000-00002CDD0000}"/>
    <cellStyle name="Normal 9 5 2 2 2 3 7" xfId="53357" xr:uid="{00000000-0005-0000-0000-00002DDD0000}"/>
    <cellStyle name="Normal 9 5 2 2 2 3 8" xfId="53358" xr:uid="{00000000-0005-0000-0000-00002EDD0000}"/>
    <cellStyle name="Normal 9 5 2 2 2 4" xfId="53359" xr:uid="{00000000-0005-0000-0000-00002FDD0000}"/>
    <cellStyle name="Normal 9 5 2 2 2 4 2" xfId="53360" xr:uid="{00000000-0005-0000-0000-000030DD0000}"/>
    <cellStyle name="Normal 9 5 2 2 2 4 3" xfId="53361" xr:uid="{00000000-0005-0000-0000-000031DD0000}"/>
    <cellStyle name="Normal 9 5 2 2 2 4 4" xfId="53362" xr:uid="{00000000-0005-0000-0000-000032DD0000}"/>
    <cellStyle name="Normal 9 5 2 2 2 4 5" xfId="53363" xr:uid="{00000000-0005-0000-0000-000033DD0000}"/>
    <cellStyle name="Normal 9 5 2 2 2 4 6" xfId="53364" xr:uid="{00000000-0005-0000-0000-000034DD0000}"/>
    <cellStyle name="Normal 9 5 2 2 2 4 7" xfId="53365" xr:uid="{00000000-0005-0000-0000-000035DD0000}"/>
    <cellStyle name="Normal 9 5 2 2 2 5" xfId="53366" xr:uid="{00000000-0005-0000-0000-000036DD0000}"/>
    <cellStyle name="Normal 9 5 2 2 2 6" xfId="53367" xr:uid="{00000000-0005-0000-0000-000037DD0000}"/>
    <cellStyle name="Normal 9 5 2 2 2 7" xfId="53368" xr:uid="{00000000-0005-0000-0000-000038DD0000}"/>
    <cellStyle name="Normal 9 5 2 2 2 8" xfId="53369" xr:uid="{00000000-0005-0000-0000-000039DD0000}"/>
    <cellStyle name="Normal 9 5 2 2 2 9" xfId="53370" xr:uid="{00000000-0005-0000-0000-00003ADD0000}"/>
    <cellStyle name="Normal 9 5 2 2 3" xfId="53371" xr:uid="{00000000-0005-0000-0000-00003BDD0000}"/>
    <cellStyle name="Normal 9 5 2 2 3 2" xfId="53372" xr:uid="{00000000-0005-0000-0000-00003CDD0000}"/>
    <cellStyle name="Normal 9 5 2 2 3 2 2" xfId="53373" xr:uid="{00000000-0005-0000-0000-00003DDD0000}"/>
    <cellStyle name="Normal 9 5 2 2 3 2 2 2" xfId="53374" xr:uid="{00000000-0005-0000-0000-00003EDD0000}"/>
    <cellStyle name="Normal 9 5 2 2 3 2 2 3" xfId="53375" xr:uid="{00000000-0005-0000-0000-00003FDD0000}"/>
    <cellStyle name="Normal 9 5 2 2 3 2 2 4" xfId="53376" xr:uid="{00000000-0005-0000-0000-000040DD0000}"/>
    <cellStyle name="Normal 9 5 2 2 3 2 2 5" xfId="53377" xr:uid="{00000000-0005-0000-0000-000041DD0000}"/>
    <cellStyle name="Normal 9 5 2 2 3 2 2 6" xfId="53378" xr:uid="{00000000-0005-0000-0000-000042DD0000}"/>
    <cellStyle name="Normal 9 5 2 2 3 2 2 7" xfId="53379" xr:uid="{00000000-0005-0000-0000-000043DD0000}"/>
    <cellStyle name="Normal 9 5 2 2 3 2 3" xfId="53380" xr:uid="{00000000-0005-0000-0000-000044DD0000}"/>
    <cellStyle name="Normal 9 5 2 2 3 2 4" xfId="53381" xr:uid="{00000000-0005-0000-0000-000045DD0000}"/>
    <cellStyle name="Normal 9 5 2 2 3 2 5" xfId="53382" xr:uid="{00000000-0005-0000-0000-000046DD0000}"/>
    <cellStyle name="Normal 9 5 2 2 3 2 6" xfId="53383" xr:uid="{00000000-0005-0000-0000-000047DD0000}"/>
    <cellStyle name="Normal 9 5 2 2 3 2 7" xfId="53384" xr:uid="{00000000-0005-0000-0000-000048DD0000}"/>
    <cellStyle name="Normal 9 5 2 2 3 2 8" xfId="53385" xr:uid="{00000000-0005-0000-0000-000049DD0000}"/>
    <cellStyle name="Normal 9 5 2 2 3 3" xfId="53386" xr:uid="{00000000-0005-0000-0000-00004ADD0000}"/>
    <cellStyle name="Normal 9 5 2 2 3 3 2" xfId="53387" xr:uid="{00000000-0005-0000-0000-00004BDD0000}"/>
    <cellStyle name="Normal 9 5 2 2 3 3 3" xfId="53388" xr:uid="{00000000-0005-0000-0000-00004CDD0000}"/>
    <cellStyle name="Normal 9 5 2 2 3 3 4" xfId="53389" xr:uid="{00000000-0005-0000-0000-00004DDD0000}"/>
    <cellStyle name="Normal 9 5 2 2 3 3 5" xfId="53390" xr:uid="{00000000-0005-0000-0000-00004EDD0000}"/>
    <cellStyle name="Normal 9 5 2 2 3 3 6" xfId="53391" xr:uid="{00000000-0005-0000-0000-00004FDD0000}"/>
    <cellStyle name="Normal 9 5 2 2 3 3 7" xfId="53392" xr:uid="{00000000-0005-0000-0000-000050DD0000}"/>
    <cellStyle name="Normal 9 5 2 2 3 4" xfId="53393" xr:uid="{00000000-0005-0000-0000-000051DD0000}"/>
    <cellStyle name="Normal 9 5 2 2 3 5" xfId="53394" xr:uid="{00000000-0005-0000-0000-000052DD0000}"/>
    <cellStyle name="Normal 9 5 2 2 3 6" xfId="53395" xr:uid="{00000000-0005-0000-0000-000053DD0000}"/>
    <cellStyle name="Normal 9 5 2 2 3 7" xfId="53396" xr:uid="{00000000-0005-0000-0000-000054DD0000}"/>
    <cellStyle name="Normal 9 5 2 2 3 8" xfId="53397" xr:uid="{00000000-0005-0000-0000-000055DD0000}"/>
    <cellStyle name="Normal 9 5 2 2 3 9" xfId="53398" xr:uid="{00000000-0005-0000-0000-000056DD0000}"/>
    <cellStyle name="Normal 9 5 2 2 4" xfId="53399" xr:uid="{00000000-0005-0000-0000-000057DD0000}"/>
    <cellStyle name="Normal 9 5 2 2 4 2" xfId="53400" xr:uid="{00000000-0005-0000-0000-000058DD0000}"/>
    <cellStyle name="Normal 9 5 2 2 4 2 2" xfId="53401" xr:uid="{00000000-0005-0000-0000-000059DD0000}"/>
    <cellStyle name="Normal 9 5 2 2 4 2 3" xfId="53402" xr:uid="{00000000-0005-0000-0000-00005ADD0000}"/>
    <cellStyle name="Normal 9 5 2 2 4 2 4" xfId="53403" xr:uid="{00000000-0005-0000-0000-00005BDD0000}"/>
    <cellStyle name="Normal 9 5 2 2 4 2 5" xfId="53404" xr:uid="{00000000-0005-0000-0000-00005CDD0000}"/>
    <cellStyle name="Normal 9 5 2 2 4 2 6" xfId="53405" xr:uid="{00000000-0005-0000-0000-00005DDD0000}"/>
    <cellStyle name="Normal 9 5 2 2 4 2 7" xfId="53406" xr:uid="{00000000-0005-0000-0000-00005EDD0000}"/>
    <cellStyle name="Normal 9 5 2 2 4 3" xfId="53407" xr:uid="{00000000-0005-0000-0000-00005FDD0000}"/>
    <cellStyle name="Normal 9 5 2 2 4 4" xfId="53408" xr:uid="{00000000-0005-0000-0000-000060DD0000}"/>
    <cellStyle name="Normal 9 5 2 2 4 5" xfId="53409" xr:uid="{00000000-0005-0000-0000-000061DD0000}"/>
    <cellStyle name="Normal 9 5 2 2 4 6" xfId="53410" xr:uid="{00000000-0005-0000-0000-000062DD0000}"/>
    <cellStyle name="Normal 9 5 2 2 4 7" xfId="53411" xr:uid="{00000000-0005-0000-0000-000063DD0000}"/>
    <cellStyle name="Normal 9 5 2 2 4 8" xfId="53412" xr:uid="{00000000-0005-0000-0000-000064DD0000}"/>
    <cellStyle name="Normal 9 5 2 2 5" xfId="53413" xr:uid="{00000000-0005-0000-0000-000065DD0000}"/>
    <cellStyle name="Normal 9 5 2 2 5 2" xfId="53414" xr:uid="{00000000-0005-0000-0000-000066DD0000}"/>
    <cellStyle name="Normal 9 5 2 2 5 3" xfId="53415" xr:uid="{00000000-0005-0000-0000-000067DD0000}"/>
    <cellStyle name="Normal 9 5 2 2 5 4" xfId="53416" xr:uid="{00000000-0005-0000-0000-000068DD0000}"/>
    <cellStyle name="Normal 9 5 2 2 5 5" xfId="53417" xr:uid="{00000000-0005-0000-0000-000069DD0000}"/>
    <cellStyle name="Normal 9 5 2 2 5 6" xfId="53418" xr:uid="{00000000-0005-0000-0000-00006ADD0000}"/>
    <cellStyle name="Normal 9 5 2 2 5 7" xfId="53419" xr:uid="{00000000-0005-0000-0000-00006BDD0000}"/>
    <cellStyle name="Normal 9 5 2 2 6" xfId="53420" xr:uid="{00000000-0005-0000-0000-00006CDD0000}"/>
    <cellStyle name="Normal 9 5 2 2 7" xfId="53421" xr:uid="{00000000-0005-0000-0000-00006DDD0000}"/>
    <cellStyle name="Normal 9 5 2 2 8" xfId="53422" xr:uid="{00000000-0005-0000-0000-00006EDD0000}"/>
    <cellStyle name="Normal 9 5 2 2 9" xfId="53423" xr:uid="{00000000-0005-0000-0000-00006FDD0000}"/>
    <cellStyle name="Normal 9 5 2 3" xfId="53424" xr:uid="{00000000-0005-0000-0000-000070DD0000}"/>
    <cellStyle name="Normal 9 5 2 3 10" xfId="53425" xr:uid="{00000000-0005-0000-0000-000071DD0000}"/>
    <cellStyle name="Normal 9 5 2 3 2" xfId="53426" xr:uid="{00000000-0005-0000-0000-000072DD0000}"/>
    <cellStyle name="Normal 9 5 2 3 2 2" xfId="53427" xr:uid="{00000000-0005-0000-0000-000073DD0000}"/>
    <cellStyle name="Normal 9 5 2 3 2 2 2" xfId="53428" xr:uid="{00000000-0005-0000-0000-000074DD0000}"/>
    <cellStyle name="Normal 9 5 2 3 2 2 3" xfId="53429" xr:uid="{00000000-0005-0000-0000-000075DD0000}"/>
    <cellStyle name="Normal 9 5 2 3 2 2 4" xfId="53430" xr:uid="{00000000-0005-0000-0000-000076DD0000}"/>
    <cellStyle name="Normal 9 5 2 3 2 2 5" xfId="53431" xr:uid="{00000000-0005-0000-0000-000077DD0000}"/>
    <cellStyle name="Normal 9 5 2 3 2 2 6" xfId="53432" xr:uid="{00000000-0005-0000-0000-000078DD0000}"/>
    <cellStyle name="Normal 9 5 2 3 2 2 7" xfId="53433" xr:uid="{00000000-0005-0000-0000-000079DD0000}"/>
    <cellStyle name="Normal 9 5 2 3 2 3" xfId="53434" xr:uid="{00000000-0005-0000-0000-00007ADD0000}"/>
    <cellStyle name="Normal 9 5 2 3 2 4" xfId="53435" xr:uid="{00000000-0005-0000-0000-00007BDD0000}"/>
    <cellStyle name="Normal 9 5 2 3 2 5" xfId="53436" xr:uid="{00000000-0005-0000-0000-00007CDD0000}"/>
    <cellStyle name="Normal 9 5 2 3 2 6" xfId="53437" xr:uid="{00000000-0005-0000-0000-00007DDD0000}"/>
    <cellStyle name="Normal 9 5 2 3 2 7" xfId="53438" xr:uid="{00000000-0005-0000-0000-00007EDD0000}"/>
    <cellStyle name="Normal 9 5 2 3 2 8" xfId="53439" xr:uid="{00000000-0005-0000-0000-00007FDD0000}"/>
    <cellStyle name="Normal 9 5 2 3 3" xfId="53440" xr:uid="{00000000-0005-0000-0000-000080DD0000}"/>
    <cellStyle name="Normal 9 5 2 3 3 2" xfId="53441" xr:uid="{00000000-0005-0000-0000-000081DD0000}"/>
    <cellStyle name="Normal 9 5 2 3 3 2 2" xfId="53442" xr:uid="{00000000-0005-0000-0000-000082DD0000}"/>
    <cellStyle name="Normal 9 5 2 3 3 2 3" xfId="53443" xr:uid="{00000000-0005-0000-0000-000083DD0000}"/>
    <cellStyle name="Normal 9 5 2 3 3 2 4" xfId="53444" xr:uid="{00000000-0005-0000-0000-000084DD0000}"/>
    <cellStyle name="Normal 9 5 2 3 3 2 5" xfId="53445" xr:uid="{00000000-0005-0000-0000-000085DD0000}"/>
    <cellStyle name="Normal 9 5 2 3 3 2 6" xfId="53446" xr:uid="{00000000-0005-0000-0000-000086DD0000}"/>
    <cellStyle name="Normal 9 5 2 3 3 2 7" xfId="53447" xr:uid="{00000000-0005-0000-0000-000087DD0000}"/>
    <cellStyle name="Normal 9 5 2 3 3 3" xfId="53448" xr:uid="{00000000-0005-0000-0000-000088DD0000}"/>
    <cellStyle name="Normal 9 5 2 3 3 4" xfId="53449" xr:uid="{00000000-0005-0000-0000-000089DD0000}"/>
    <cellStyle name="Normal 9 5 2 3 3 5" xfId="53450" xr:uid="{00000000-0005-0000-0000-00008ADD0000}"/>
    <cellStyle name="Normal 9 5 2 3 3 6" xfId="53451" xr:uid="{00000000-0005-0000-0000-00008BDD0000}"/>
    <cellStyle name="Normal 9 5 2 3 3 7" xfId="53452" xr:uid="{00000000-0005-0000-0000-00008CDD0000}"/>
    <cellStyle name="Normal 9 5 2 3 3 8" xfId="53453" xr:uid="{00000000-0005-0000-0000-00008DDD0000}"/>
    <cellStyle name="Normal 9 5 2 3 4" xfId="53454" xr:uid="{00000000-0005-0000-0000-00008EDD0000}"/>
    <cellStyle name="Normal 9 5 2 3 4 2" xfId="53455" xr:uid="{00000000-0005-0000-0000-00008FDD0000}"/>
    <cellStyle name="Normal 9 5 2 3 4 3" xfId="53456" xr:uid="{00000000-0005-0000-0000-000090DD0000}"/>
    <cellStyle name="Normal 9 5 2 3 4 4" xfId="53457" xr:uid="{00000000-0005-0000-0000-000091DD0000}"/>
    <cellStyle name="Normal 9 5 2 3 4 5" xfId="53458" xr:uid="{00000000-0005-0000-0000-000092DD0000}"/>
    <cellStyle name="Normal 9 5 2 3 4 6" xfId="53459" xr:uid="{00000000-0005-0000-0000-000093DD0000}"/>
    <cellStyle name="Normal 9 5 2 3 4 7" xfId="53460" xr:uid="{00000000-0005-0000-0000-000094DD0000}"/>
    <cellStyle name="Normal 9 5 2 3 5" xfId="53461" xr:uid="{00000000-0005-0000-0000-000095DD0000}"/>
    <cellStyle name="Normal 9 5 2 3 6" xfId="53462" xr:uid="{00000000-0005-0000-0000-000096DD0000}"/>
    <cellStyle name="Normal 9 5 2 3 7" xfId="53463" xr:uid="{00000000-0005-0000-0000-000097DD0000}"/>
    <cellStyle name="Normal 9 5 2 3 8" xfId="53464" xr:uid="{00000000-0005-0000-0000-000098DD0000}"/>
    <cellStyle name="Normal 9 5 2 3 9" xfId="53465" xr:uid="{00000000-0005-0000-0000-000099DD0000}"/>
    <cellStyle name="Normal 9 5 2 4" xfId="53466" xr:uid="{00000000-0005-0000-0000-00009ADD0000}"/>
    <cellStyle name="Normal 9 5 2 4 2" xfId="53467" xr:uid="{00000000-0005-0000-0000-00009BDD0000}"/>
    <cellStyle name="Normal 9 5 2 4 2 2" xfId="53468" xr:uid="{00000000-0005-0000-0000-00009CDD0000}"/>
    <cellStyle name="Normal 9 5 2 4 2 2 2" xfId="53469" xr:uid="{00000000-0005-0000-0000-00009DDD0000}"/>
    <cellStyle name="Normal 9 5 2 4 2 2 3" xfId="53470" xr:uid="{00000000-0005-0000-0000-00009EDD0000}"/>
    <cellStyle name="Normal 9 5 2 4 2 2 4" xfId="53471" xr:uid="{00000000-0005-0000-0000-00009FDD0000}"/>
    <cellStyle name="Normal 9 5 2 4 2 2 5" xfId="53472" xr:uid="{00000000-0005-0000-0000-0000A0DD0000}"/>
    <cellStyle name="Normal 9 5 2 4 2 2 6" xfId="53473" xr:uid="{00000000-0005-0000-0000-0000A1DD0000}"/>
    <cellStyle name="Normal 9 5 2 4 2 2 7" xfId="53474" xr:uid="{00000000-0005-0000-0000-0000A2DD0000}"/>
    <cellStyle name="Normal 9 5 2 4 2 3" xfId="53475" xr:uid="{00000000-0005-0000-0000-0000A3DD0000}"/>
    <cellStyle name="Normal 9 5 2 4 2 4" xfId="53476" xr:uid="{00000000-0005-0000-0000-0000A4DD0000}"/>
    <cellStyle name="Normal 9 5 2 4 2 5" xfId="53477" xr:uid="{00000000-0005-0000-0000-0000A5DD0000}"/>
    <cellStyle name="Normal 9 5 2 4 2 6" xfId="53478" xr:uid="{00000000-0005-0000-0000-0000A6DD0000}"/>
    <cellStyle name="Normal 9 5 2 4 2 7" xfId="53479" xr:uid="{00000000-0005-0000-0000-0000A7DD0000}"/>
    <cellStyle name="Normal 9 5 2 4 2 8" xfId="53480" xr:uid="{00000000-0005-0000-0000-0000A8DD0000}"/>
    <cellStyle name="Normal 9 5 2 4 3" xfId="53481" xr:uid="{00000000-0005-0000-0000-0000A9DD0000}"/>
    <cellStyle name="Normal 9 5 2 4 3 2" xfId="53482" xr:uid="{00000000-0005-0000-0000-0000AADD0000}"/>
    <cellStyle name="Normal 9 5 2 4 3 3" xfId="53483" xr:uid="{00000000-0005-0000-0000-0000ABDD0000}"/>
    <cellStyle name="Normal 9 5 2 4 3 4" xfId="53484" xr:uid="{00000000-0005-0000-0000-0000ACDD0000}"/>
    <cellStyle name="Normal 9 5 2 4 3 5" xfId="53485" xr:uid="{00000000-0005-0000-0000-0000ADDD0000}"/>
    <cellStyle name="Normal 9 5 2 4 3 6" xfId="53486" xr:uid="{00000000-0005-0000-0000-0000AEDD0000}"/>
    <cellStyle name="Normal 9 5 2 4 3 7" xfId="53487" xr:uid="{00000000-0005-0000-0000-0000AFDD0000}"/>
    <cellStyle name="Normal 9 5 2 4 4" xfId="53488" xr:uid="{00000000-0005-0000-0000-0000B0DD0000}"/>
    <cellStyle name="Normal 9 5 2 4 5" xfId="53489" xr:uid="{00000000-0005-0000-0000-0000B1DD0000}"/>
    <cellStyle name="Normal 9 5 2 4 6" xfId="53490" xr:uid="{00000000-0005-0000-0000-0000B2DD0000}"/>
    <cellStyle name="Normal 9 5 2 4 7" xfId="53491" xr:uid="{00000000-0005-0000-0000-0000B3DD0000}"/>
    <cellStyle name="Normal 9 5 2 4 8" xfId="53492" xr:uid="{00000000-0005-0000-0000-0000B4DD0000}"/>
    <cellStyle name="Normal 9 5 2 4 9" xfId="53493" xr:uid="{00000000-0005-0000-0000-0000B5DD0000}"/>
    <cellStyle name="Normal 9 5 2 5" xfId="53494" xr:uid="{00000000-0005-0000-0000-0000B6DD0000}"/>
    <cellStyle name="Normal 9 5 2 5 2" xfId="53495" xr:uid="{00000000-0005-0000-0000-0000B7DD0000}"/>
    <cellStyle name="Normal 9 5 2 5 2 2" xfId="53496" xr:uid="{00000000-0005-0000-0000-0000B8DD0000}"/>
    <cellStyle name="Normal 9 5 2 5 2 3" xfId="53497" xr:uid="{00000000-0005-0000-0000-0000B9DD0000}"/>
    <cellStyle name="Normal 9 5 2 5 2 4" xfId="53498" xr:uid="{00000000-0005-0000-0000-0000BADD0000}"/>
    <cellStyle name="Normal 9 5 2 5 2 5" xfId="53499" xr:uid="{00000000-0005-0000-0000-0000BBDD0000}"/>
    <cellStyle name="Normal 9 5 2 5 2 6" xfId="53500" xr:uid="{00000000-0005-0000-0000-0000BCDD0000}"/>
    <cellStyle name="Normal 9 5 2 5 2 7" xfId="53501" xr:uid="{00000000-0005-0000-0000-0000BDDD0000}"/>
    <cellStyle name="Normal 9 5 2 5 3" xfId="53502" xr:uid="{00000000-0005-0000-0000-0000BEDD0000}"/>
    <cellStyle name="Normal 9 5 2 5 4" xfId="53503" xr:uid="{00000000-0005-0000-0000-0000BFDD0000}"/>
    <cellStyle name="Normal 9 5 2 5 5" xfId="53504" xr:uid="{00000000-0005-0000-0000-0000C0DD0000}"/>
    <cellStyle name="Normal 9 5 2 5 6" xfId="53505" xr:uid="{00000000-0005-0000-0000-0000C1DD0000}"/>
    <cellStyle name="Normal 9 5 2 5 7" xfId="53506" xr:uid="{00000000-0005-0000-0000-0000C2DD0000}"/>
    <cellStyle name="Normal 9 5 2 5 8" xfId="53507" xr:uid="{00000000-0005-0000-0000-0000C3DD0000}"/>
    <cellStyle name="Normal 9 5 2 6" xfId="53508" xr:uid="{00000000-0005-0000-0000-0000C4DD0000}"/>
    <cellStyle name="Normal 9 5 2 6 2" xfId="53509" xr:uid="{00000000-0005-0000-0000-0000C5DD0000}"/>
    <cellStyle name="Normal 9 5 2 6 3" xfId="53510" xr:uid="{00000000-0005-0000-0000-0000C6DD0000}"/>
    <cellStyle name="Normal 9 5 2 6 4" xfId="53511" xr:uid="{00000000-0005-0000-0000-0000C7DD0000}"/>
    <cellStyle name="Normal 9 5 2 6 5" xfId="53512" xr:uid="{00000000-0005-0000-0000-0000C8DD0000}"/>
    <cellStyle name="Normal 9 5 2 6 6" xfId="53513" xr:uid="{00000000-0005-0000-0000-0000C9DD0000}"/>
    <cellStyle name="Normal 9 5 2 6 7" xfId="53514" xr:uid="{00000000-0005-0000-0000-0000CADD0000}"/>
    <cellStyle name="Normal 9 5 2 7" xfId="53515" xr:uid="{00000000-0005-0000-0000-0000CBDD0000}"/>
    <cellStyle name="Normal 9 5 2 8" xfId="53516" xr:uid="{00000000-0005-0000-0000-0000CCDD0000}"/>
    <cellStyle name="Normal 9 5 2 9" xfId="53517" xr:uid="{00000000-0005-0000-0000-0000CDDD0000}"/>
    <cellStyle name="Normal 9 5 3" xfId="53518" xr:uid="{00000000-0005-0000-0000-0000CEDD0000}"/>
    <cellStyle name="Normal 9 5 3 10" xfId="53519" xr:uid="{00000000-0005-0000-0000-0000CFDD0000}"/>
    <cellStyle name="Normal 9 5 3 11" xfId="53520" xr:uid="{00000000-0005-0000-0000-0000D0DD0000}"/>
    <cellStyle name="Normal 9 5 3 12" xfId="53521" xr:uid="{00000000-0005-0000-0000-0000D1DD0000}"/>
    <cellStyle name="Normal 9 5 3 2" xfId="53522" xr:uid="{00000000-0005-0000-0000-0000D2DD0000}"/>
    <cellStyle name="Normal 9 5 3 2 10" xfId="53523" xr:uid="{00000000-0005-0000-0000-0000D3DD0000}"/>
    <cellStyle name="Normal 9 5 3 2 11" xfId="53524" xr:uid="{00000000-0005-0000-0000-0000D4DD0000}"/>
    <cellStyle name="Normal 9 5 3 2 2" xfId="53525" xr:uid="{00000000-0005-0000-0000-0000D5DD0000}"/>
    <cellStyle name="Normal 9 5 3 2 2 10" xfId="53526" xr:uid="{00000000-0005-0000-0000-0000D6DD0000}"/>
    <cellStyle name="Normal 9 5 3 2 2 2" xfId="53527" xr:uid="{00000000-0005-0000-0000-0000D7DD0000}"/>
    <cellStyle name="Normal 9 5 3 2 2 2 2" xfId="53528" xr:uid="{00000000-0005-0000-0000-0000D8DD0000}"/>
    <cellStyle name="Normal 9 5 3 2 2 2 2 2" xfId="53529" xr:uid="{00000000-0005-0000-0000-0000D9DD0000}"/>
    <cellStyle name="Normal 9 5 3 2 2 2 2 3" xfId="53530" xr:uid="{00000000-0005-0000-0000-0000DADD0000}"/>
    <cellStyle name="Normal 9 5 3 2 2 2 2 4" xfId="53531" xr:uid="{00000000-0005-0000-0000-0000DBDD0000}"/>
    <cellStyle name="Normal 9 5 3 2 2 2 2 5" xfId="53532" xr:uid="{00000000-0005-0000-0000-0000DCDD0000}"/>
    <cellStyle name="Normal 9 5 3 2 2 2 2 6" xfId="53533" xr:uid="{00000000-0005-0000-0000-0000DDDD0000}"/>
    <cellStyle name="Normal 9 5 3 2 2 2 2 7" xfId="53534" xr:uid="{00000000-0005-0000-0000-0000DEDD0000}"/>
    <cellStyle name="Normal 9 5 3 2 2 2 3" xfId="53535" xr:uid="{00000000-0005-0000-0000-0000DFDD0000}"/>
    <cellStyle name="Normal 9 5 3 2 2 2 4" xfId="53536" xr:uid="{00000000-0005-0000-0000-0000E0DD0000}"/>
    <cellStyle name="Normal 9 5 3 2 2 2 5" xfId="53537" xr:uid="{00000000-0005-0000-0000-0000E1DD0000}"/>
    <cellStyle name="Normal 9 5 3 2 2 2 6" xfId="53538" xr:uid="{00000000-0005-0000-0000-0000E2DD0000}"/>
    <cellStyle name="Normal 9 5 3 2 2 2 7" xfId="53539" xr:uid="{00000000-0005-0000-0000-0000E3DD0000}"/>
    <cellStyle name="Normal 9 5 3 2 2 2 8" xfId="53540" xr:uid="{00000000-0005-0000-0000-0000E4DD0000}"/>
    <cellStyle name="Normal 9 5 3 2 2 3" xfId="53541" xr:uid="{00000000-0005-0000-0000-0000E5DD0000}"/>
    <cellStyle name="Normal 9 5 3 2 2 3 2" xfId="53542" xr:uid="{00000000-0005-0000-0000-0000E6DD0000}"/>
    <cellStyle name="Normal 9 5 3 2 2 3 2 2" xfId="53543" xr:uid="{00000000-0005-0000-0000-0000E7DD0000}"/>
    <cellStyle name="Normal 9 5 3 2 2 3 2 3" xfId="53544" xr:uid="{00000000-0005-0000-0000-0000E8DD0000}"/>
    <cellStyle name="Normal 9 5 3 2 2 3 2 4" xfId="53545" xr:uid="{00000000-0005-0000-0000-0000E9DD0000}"/>
    <cellStyle name="Normal 9 5 3 2 2 3 2 5" xfId="53546" xr:uid="{00000000-0005-0000-0000-0000EADD0000}"/>
    <cellStyle name="Normal 9 5 3 2 2 3 2 6" xfId="53547" xr:uid="{00000000-0005-0000-0000-0000EBDD0000}"/>
    <cellStyle name="Normal 9 5 3 2 2 3 2 7" xfId="53548" xr:uid="{00000000-0005-0000-0000-0000ECDD0000}"/>
    <cellStyle name="Normal 9 5 3 2 2 3 3" xfId="53549" xr:uid="{00000000-0005-0000-0000-0000EDDD0000}"/>
    <cellStyle name="Normal 9 5 3 2 2 3 4" xfId="53550" xr:uid="{00000000-0005-0000-0000-0000EEDD0000}"/>
    <cellStyle name="Normal 9 5 3 2 2 3 5" xfId="53551" xr:uid="{00000000-0005-0000-0000-0000EFDD0000}"/>
    <cellStyle name="Normal 9 5 3 2 2 3 6" xfId="53552" xr:uid="{00000000-0005-0000-0000-0000F0DD0000}"/>
    <cellStyle name="Normal 9 5 3 2 2 3 7" xfId="53553" xr:uid="{00000000-0005-0000-0000-0000F1DD0000}"/>
    <cellStyle name="Normal 9 5 3 2 2 3 8" xfId="53554" xr:uid="{00000000-0005-0000-0000-0000F2DD0000}"/>
    <cellStyle name="Normal 9 5 3 2 2 4" xfId="53555" xr:uid="{00000000-0005-0000-0000-0000F3DD0000}"/>
    <cellStyle name="Normal 9 5 3 2 2 4 2" xfId="53556" xr:uid="{00000000-0005-0000-0000-0000F4DD0000}"/>
    <cellStyle name="Normal 9 5 3 2 2 4 3" xfId="53557" xr:uid="{00000000-0005-0000-0000-0000F5DD0000}"/>
    <cellStyle name="Normal 9 5 3 2 2 4 4" xfId="53558" xr:uid="{00000000-0005-0000-0000-0000F6DD0000}"/>
    <cellStyle name="Normal 9 5 3 2 2 4 5" xfId="53559" xr:uid="{00000000-0005-0000-0000-0000F7DD0000}"/>
    <cellStyle name="Normal 9 5 3 2 2 4 6" xfId="53560" xr:uid="{00000000-0005-0000-0000-0000F8DD0000}"/>
    <cellStyle name="Normal 9 5 3 2 2 4 7" xfId="53561" xr:uid="{00000000-0005-0000-0000-0000F9DD0000}"/>
    <cellStyle name="Normal 9 5 3 2 2 5" xfId="53562" xr:uid="{00000000-0005-0000-0000-0000FADD0000}"/>
    <cellStyle name="Normal 9 5 3 2 2 6" xfId="53563" xr:uid="{00000000-0005-0000-0000-0000FBDD0000}"/>
    <cellStyle name="Normal 9 5 3 2 2 7" xfId="53564" xr:uid="{00000000-0005-0000-0000-0000FCDD0000}"/>
    <cellStyle name="Normal 9 5 3 2 2 8" xfId="53565" xr:uid="{00000000-0005-0000-0000-0000FDDD0000}"/>
    <cellStyle name="Normal 9 5 3 2 2 9" xfId="53566" xr:uid="{00000000-0005-0000-0000-0000FEDD0000}"/>
    <cellStyle name="Normal 9 5 3 2 3" xfId="53567" xr:uid="{00000000-0005-0000-0000-0000FFDD0000}"/>
    <cellStyle name="Normal 9 5 3 2 3 2" xfId="53568" xr:uid="{00000000-0005-0000-0000-000000DE0000}"/>
    <cellStyle name="Normal 9 5 3 2 3 2 2" xfId="53569" xr:uid="{00000000-0005-0000-0000-000001DE0000}"/>
    <cellStyle name="Normal 9 5 3 2 3 2 2 2" xfId="53570" xr:uid="{00000000-0005-0000-0000-000002DE0000}"/>
    <cellStyle name="Normal 9 5 3 2 3 2 2 3" xfId="53571" xr:uid="{00000000-0005-0000-0000-000003DE0000}"/>
    <cellStyle name="Normal 9 5 3 2 3 2 2 4" xfId="53572" xr:uid="{00000000-0005-0000-0000-000004DE0000}"/>
    <cellStyle name="Normal 9 5 3 2 3 2 2 5" xfId="53573" xr:uid="{00000000-0005-0000-0000-000005DE0000}"/>
    <cellStyle name="Normal 9 5 3 2 3 2 2 6" xfId="53574" xr:uid="{00000000-0005-0000-0000-000006DE0000}"/>
    <cellStyle name="Normal 9 5 3 2 3 2 2 7" xfId="53575" xr:uid="{00000000-0005-0000-0000-000007DE0000}"/>
    <cellStyle name="Normal 9 5 3 2 3 2 3" xfId="53576" xr:uid="{00000000-0005-0000-0000-000008DE0000}"/>
    <cellStyle name="Normal 9 5 3 2 3 2 4" xfId="53577" xr:uid="{00000000-0005-0000-0000-000009DE0000}"/>
    <cellStyle name="Normal 9 5 3 2 3 2 5" xfId="53578" xr:uid="{00000000-0005-0000-0000-00000ADE0000}"/>
    <cellStyle name="Normal 9 5 3 2 3 2 6" xfId="53579" xr:uid="{00000000-0005-0000-0000-00000BDE0000}"/>
    <cellStyle name="Normal 9 5 3 2 3 2 7" xfId="53580" xr:uid="{00000000-0005-0000-0000-00000CDE0000}"/>
    <cellStyle name="Normal 9 5 3 2 3 2 8" xfId="53581" xr:uid="{00000000-0005-0000-0000-00000DDE0000}"/>
    <cellStyle name="Normal 9 5 3 2 3 3" xfId="53582" xr:uid="{00000000-0005-0000-0000-00000EDE0000}"/>
    <cellStyle name="Normal 9 5 3 2 3 3 2" xfId="53583" xr:uid="{00000000-0005-0000-0000-00000FDE0000}"/>
    <cellStyle name="Normal 9 5 3 2 3 3 3" xfId="53584" xr:uid="{00000000-0005-0000-0000-000010DE0000}"/>
    <cellStyle name="Normal 9 5 3 2 3 3 4" xfId="53585" xr:uid="{00000000-0005-0000-0000-000011DE0000}"/>
    <cellStyle name="Normal 9 5 3 2 3 3 5" xfId="53586" xr:uid="{00000000-0005-0000-0000-000012DE0000}"/>
    <cellStyle name="Normal 9 5 3 2 3 3 6" xfId="53587" xr:uid="{00000000-0005-0000-0000-000013DE0000}"/>
    <cellStyle name="Normal 9 5 3 2 3 3 7" xfId="53588" xr:uid="{00000000-0005-0000-0000-000014DE0000}"/>
    <cellStyle name="Normal 9 5 3 2 3 4" xfId="53589" xr:uid="{00000000-0005-0000-0000-000015DE0000}"/>
    <cellStyle name="Normal 9 5 3 2 3 5" xfId="53590" xr:uid="{00000000-0005-0000-0000-000016DE0000}"/>
    <cellStyle name="Normal 9 5 3 2 3 6" xfId="53591" xr:uid="{00000000-0005-0000-0000-000017DE0000}"/>
    <cellStyle name="Normal 9 5 3 2 3 7" xfId="53592" xr:uid="{00000000-0005-0000-0000-000018DE0000}"/>
    <cellStyle name="Normal 9 5 3 2 3 8" xfId="53593" xr:uid="{00000000-0005-0000-0000-000019DE0000}"/>
    <cellStyle name="Normal 9 5 3 2 3 9" xfId="53594" xr:uid="{00000000-0005-0000-0000-00001ADE0000}"/>
    <cellStyle name="Normal 9 5 3 2 4" xfId="53595" xr:uid="{00000000-0005-0000-0000-00001BDE0000}"/>
    <cellStyle name="Normal 9 5 3 2 4 2" xfId="53596" xr:uid="{00000000-0005-0000-0000-00001CDE0000}"/>
    <cellStyle name="Normal 9 5 3 2 4 2 2" xfId="53597" xr:uid="{00000000-0005-0000-0000-00001DDE0000}"/>
    <cellStyle name="Normal 9 5 3 2 4 2 3" xfId="53598" xr:uid="{00000000-0005-0000-0000-00001EDE0000}"/>
    <cellStyle name="Normal 9 5 3 2 4 2 4" xfId="53599" xr:uid="{00000000-0005-0000-0000-00001FDE0000}"/>
    <cellStyle name="Normal 9 5 3 2 4 2 5" xfId="53600" xr:uid="{00000000-0005-0000-0000-000020DE0000}"/>
    <cellStyle name="Normal 9 5 3 2 4 2 6" xfId="53601" xr:uid="{00000000-0005-0000-0000-000021DE0000}"/>
    <cellStyle name="Normal 9 5 3 2 4 2 7" xfId="53602" xr:uid="{00000000-0005-0000-0000-000022DE0000}"/>
    <cellStyle name="Normal 9 5 3 2 4 3" xfId="53603" xr:uid="{00000000-0005-0000-0000-000023DE0000}"/>
    <cellStyle name="Normal 9 5 3 2 4 4" xfId="53604" xr:uid="{00000000-0005-0000-0000-000024DE0000}"/>
    <cellStyle name="Normal 9 5 3 2 4 5" xfId="53605" xr:uid="{00000000-0005-0000-0000-000025DE0000}"/>
    <cellStyle name="Normal 9 5 3 2 4 6" xfId="53606" xr:uid="{00000000-0005-0000-0000-000026DE0000}"/>
    <cellStyle name="Normal 9 5 3 2 4 7" xfId="53607" xr:uid="{00000000-0005-0000-0000-000027DE0000}"/>
    <cellStyle name="Normal 9 5 3 2 4 8" xfId="53608" xr:uid="{00000000-0005-0000-0000-000028DE0000}"/>
    <cellStyle name="Normal 9 5 3 2 5" xfId="53609" xr:uid="{00000000-0005-0000-0000-000029DE0000}"/>
    <cellStyle name="Normal 9 5 3 2 5 2" xfId="53610" xr:uid="{00000000-0005-0000-0000-00002ADE0000}"/>
    <cellStyle name="Normal 9 5 3 2 5 3" xfId="53611" xr:uid="{00000000-0005-0000-0000-00002BDE0000}"/>
    <cellStyle name="Normal 9 5 3 2 5 4" xfId="53612" xr:uid="{00000000-0005-0000-0000-00002CDE0000}"/>
    <cellStyle name="Normal 9 5 3 2 5 5" xfId="53613" xr:uid="{00000000-0005-0000-0000-00002DDE0000}"/>
    <cellStyle name="Normal 9 5 3 2 5 6" xfId="53614" xr:uid="{00000000-0005-0000-0000-00002EDE0000}"/>
    <cellStyle name="Normal 9 5 3 2 5 7" xfId="53615" xr:uid="{00000000-0005-0000-0000-00002FDE0000}"/>
    <cellStyle name="Normal 9 5 3 2 6" xfId="53616" xr:uid="{00000000-0005-0000-0000-000030DE0000}"/>
    <cellStyle name="Normal 9 5 3 2 7" xfId="53617" xr:uid="{00000000-0005-0000-0000-000031DE0000}"/>
    <cellStyle name="Normal 9 5 3 2 8" xfId="53618" xr:uid="{00000000-0005-0000-0000-000032DE0000}"/>
    <cellStyle name="Normal 9 5 3 2 9" xfId="53619" xr:uid="{00000000-0005-0000-0000-000033DE0000}"/>
    <cellStyle name="Normal 9 5 3 3" xfId="53620" xr:uid="{00000000-0005-0000-0000-000034DE0000}"/>
    <cellStyle name="Normal 9 5 3 3 10" xfId="53621" xr:uid="{00000000-0005-0000-0000-000035DE0000}"/>
    <cellStyle name="Normal 9 5 3 3 2" xfId="53622" xr:uid="{00000000-0005-0000-0000-000036DE0000}"/>
    <cellStyle name="Normal 9 5 3 3 2 2" xfId="53623" xr:uid="{00000000-0005-0000-0000-000037DE0000}"/>
    <cellStyle name="Normal 9 5 3 3 2 2 2" xfId="53624" xr:uid="{00000000-0005-0000-0000-000038DE0000}"/>
    <cellStyle name="Normal 9 5 3 3 2 2 3" xfId="53625" xr:uid="{00000000-0005-0000-0000-000039DE0000}"/>
    <cellStyle name="Normal 9 5 3 3 2 2 4" xfId="53626" xr:uid="{00000000-0005-0000-0000-00003ADE0000}"/>
    <cellStyle name="Normal 9 5 3 3 2 2 5" xfId="53627" xr:uid="{00000000-0005-0000-0000-00003BDE0000}"/>
    <cellStyle name="Normal 9 5 3 3 2 2 6" xfId="53628" xr:uid="{00000000-0005-0000-0000-00003CDE0000}"/>
    <cellStyle name="Normal 9 5 3 3 2 2 7" xfId="53629" xr:uid="{00000000-0005-0000-0000-00003DDE0000}"/>
    <cellStyle name="Normal 9 5 3 3 2 3" xfId="53630" xr:uid="{00000000-0005-0000-0000-00003EDE0000}"/>
    <cellStyle name="Normal 9 5 3 3 2 4" xfId="53631" xr:uid="{00000000-0005-0000-0000-00003FDE0000}"/>
    <cellStyle name="Normal 9 5 3 3 2 5" xfId="53632" xr:uid="{00000000-0005-0000-0000-000040DE0000}"/>
    <cellStyle name="Normal 9 5 3 3 2 6" xfId="53633" xr:uid="{00000000-0005-0000-0000-000041DE0000}"/>
    <cellStyle name="Normal 9 5 3 3 2 7" xfId="53634" xr:uid="{00000000-0005-0000-0000-000042DE0000}"/>
    <cellStyle name="Normal 9 5 3 3 2 8" xfId="53635" xr:uid="{00000000-0005-0000-0000-000043DE0000}"/>
    <cellStyle name="Normal 9 5 3 3 3" xfId="53636" xr:uid="{00000000-0005-0000-0000-000044DE0000}"/>
    <cellStyle name="Normal 9 5 3 3 3 2" xfId="53637" xr:uid="{00000000-0005-0000-0000-000045DE0000}"/>
    <cellStyle name="Normal 9 5 3 3 3 2 2" xfId="53638" xr:uid="{00000000-0005-0000-0000-000046DE0000}"/>
    <cellStyle name="Normal 9 5 3 3 3 2 3" xfId="53639" xr:uid="{00000000-0005-0000-0000-000047DE0000}"/>
    <cellStyle name="Normal 9 5 3 3 3 2 4" xfId="53640" xr:uid="{00000000-0005-0000-0000-000048DE0000}"/>
    <cellStyle name="Normal 9 5 3 3 3 2 5" xfId="53641" xr:uid="{00000000-0005-0000-0000-000049DE0000}"/>
    <cellStyle name="Normal 9 5 3 3 3 2 6" xfId="53642" xr:uid="{00000000-0005-0000-0000-00004ADE0000}"/>
    <cellStyle name="Normal 9 5 3 3 3 2 7" xfId="53643" xr:uid="{00000000-0005-0000-0000-00004BDE0000}"/>
    <cellStyle name="Normal 9 5 3 3 3 3" xfId="53644" xr:uid="{00000000-0005-0000-0000-00004CDE0000}"/>
    <cellStyle name="Normal 9 5 3 3 3 4" xfId="53645" xr:uid="{00000000-0005-0000-0000-00004DDE0000}"/>
    <cellStyle name="Normal 9 5 3 3 3 5" xfId="53646" xr:uid="{00000000-0005-0000-0000-00004EDE0000}"/>
    <cellStyle name="Normal 9 5 3 3 3 6" xfId="53647" xr:uid="{00000000-0005-0000-0000-00004FDE0000}"/>
    <cellStyle name="Normal 9 5 3 3 3 7" xfId="53648" xr:uid="{00000000-0005-0000-0000-000050DE0000}"/>
    <cellStyle name="Normal 9 5 3 3 3 8" xfId="53649" xr:uid="{00000000-0005-0000-0000-000051DE0000}"/>
    <cellStyle name="Normal 9 5 3 3 4" xfId="53650" xr:uid="{00000000-0005-0000-0000-000052DE0000}"/>
    <cellStyle name="Normal 9 5 3 3 4 2" xfId="53651" xr:uid="{00000000-0005-0000-0000-000053DE0000}"/>
    <cellStyle name="Normal 9 5 3 3 4 3" xfId="53652" xr:uid="{00000000-0005-0000-0000-000054DE0000}"/>
    <cellStyle name="Normal 9 5 3 3 4 4" xfId="53653" xr:uid="{00000000-0005-0000-0000-000055DE0000}"/>
    <cellStyle name="Normal 9 5 3 3 4 5" xfId="53654" xr:uid="{00000000-0005-0000-0000-000056DE0000}"/>
    <cellStyle name="Normal 9 5 3 3 4 6" xfId="53655" xr:uid="{00000000-0005-0000-0000-000057DE0000}"/>
    <cellStyle name="Normal 9 5 3 3 4 7" xfId="53656" xr:uid="{00000000-0005-0000-0000-000058DE0000}"/>
    <cellStyle name="Normal 9 5 3 3 5" xfId="53657" xr:uid="{00000000-0005-0000-0000-000059DE0000}"/>
    <cellStyle name="Normal 9 5 3 3 6" xfId="53658" xr:uid="{00000000-0005-0000-0000-00005ADE0000}"/>
    <cellStyle name="Normal 9 5 3 3 7" xfId="53659" xr:uid="{00000000-0005-0000-0000-00005BDE0000}"/>
    <cellStyle name="Normal 9 5 3 3 8" xfId="53660" xr:uid="{00000000-0005-0000-0000-00005CDE0000}"/>
    <cellStyle name="Normal 9 5 3 3 9" xfId="53661" xr:uid="{00000000-0005-0000-0000-00005DDE0000}"/>
    <cellStyle name="Normal 9 5 3 4" xfId="53662" xr:uid="{00000000-0005-0000-0000-00005EDE0000}"/>
    <cellStyle name="Normal 9 5 3 4 2" xfId="53663" xr:uid="{00000000-0005-0000-0000-00005FDE0000}"/>
    <cellStyle name="Normal 9 5 3 4 2 2" xfId="53664" xr:uid="{00000000-0005-0000-0000-000060DE0000}"/>
    <cellStyle name="Normal 9 5 3 4 2 2 2" xfId="53665" xr:uid="{00000000-0005-0000-0000-000061DE0000}"/>
    <cellStyle name="Normal 9 5 3 4 2 2 3" xfId="53666" xr:uid="{00000000-0005-0000-0000-000062DE0000}"/>
    <cellStyle name="Normal 9 5 3 4 2 2 4" xfId="53667" xr:uid="{00000000-0005-0000-0000-000063DE0000}"/>
    <cellStyle name="Normal 9 5 3 4 2 2 5" xfId="53668" xr:uid="{00000000-0005-0000-0000-000064DE0000}"/>
    <cellStyle name="Normal 9 5 3 4 2 2 6" xfId="53669" xr:uid="{00000000-0005-0000-0000-000065DE0000}"/>
    <cellStyle name="Normal 9 5 3 4 2 2 7" xfId="53670" xr:uid="{00000000-0005-0000-0000-000066DE0000}"/>
    <cellStyle name="Normal 9 5 3 4 2 3" xfId="53671" xr:uid="{00000000-0005-0000-0000-000067DE0000}"/>
    <cellStyle name="Normal 9 5 3 4 2 4" xfId="53672" xr:uid="{00000000-0005-0000-0000-000068DE0000}"/>
    <cellStyle name="Normal 9 5 3 4 2 5" xfId="53673" xr:uid="{00000000-0005-0000-0000-000069DE0000}"/>
    <cellStyle name="Normal 9 5 3 4 2 6" xfId="53674" xr:uid="{00000000-0005-0000-0000-00006ADE0000}"/>
    <cellStyle name="Normal 9 5 3 4 2 7" xfId="53675" xr:uid="{00000000-0005-0000-0000-00006BDE0000}"/>
    <cellStyle name="Normal 9 5 3 4 2 8" xfId="53676" xr:uid="{00000000-0005-0000-0000-00006CDE0000}"/>
    <cellStyle name="Normal 9 5 3 4 3" xfId="53677" xr:uid="{00000000-0005-0000-0000-00006DDE0000}"/>
    <cellStyle name="Normal 9 5 3 4 3 2" xfId="53678" xr:uid="{00000000-0005-0000-0000-00006EDE0000}"/>
    <cellStyle name="Normal 9 5 3 4 3 3" xfId="53679" xr:uid="{00000000-0005-0000-0000-00006FDE0000}"/>
    <cellStyle name="Normal 9 5 3 4 3 4" xfId="53680" xr:uid="{00000000-0005-0000-0000-000070DE0000}"/>
    <cellStyle name="Normal 9 5 3 4 3 5" xfId="53681" xr:uid="{00000000-0005-0000-0000-000071DE0000}"/>
    <cellStyle name="Normal 9 5 3 4 3 6" xfId="53682" xr:uid="{00000000-0005-0000-0000-000072DE0000}"/>
    <cellStyle name="Normal 9 5 3 4 3 7" xfId="53683" xr:uid="{00000000-0005-0000-0000-000073DE0000}"/>
    <cellStyle name="Normal 9 5 3 4 4" xfId="53684" xr:uid="{00000000-0005-0000-0000-000074DE0000}"/>
    <cellStyle name="Normal 9 5 3 4 5" xfId="53685" xr:uid="{00000000-0005-0000-0000-000075DE0000}"/>
    <cellStyle name="Normal 9 5 3 4 6" xfId="53686" xr:uid="{00000000-0005-0000-0000-000076DE0000}"/>
    <cellStyle name="Normal 9 5 3 4 7" xfId="53687" xr:uid="{00000000-0005-0000-0000-000077DE0000}"/>
    <cellStyle name="Normal 9 5 3 4 8" xfId="53688" xr:uid="{00000000-0005-0000-0000-000078DE0000}"/>
    <cellStyle name="Normal 9 5 3 4 9" xfId="53689" xr:uid="{00000000-0005-0000-0000-000079DE0000}"/>
    <cellStyle name="Normal 9 5 3 5" xfId="53690" xr:uid="{00000000-0005-0000-0000-00007ADE0000}"/>
    <cellStyle name="Normal 9 5 3 5 2" xfId="53691" xr:uid="{00000000-0005-0000-0000-00007BDE0000}"/>
    <cellStyle name="Normal 9 5 3 5 2 2" xfId="53692" xr:uid="{00000000-0005-0000-0000-00007CDE0000}"/>
    <cellStyle name="Normal 9 5 3 5 2 3" xfId="53693" xr:uid="{00000000-0005-0000-0000-00007DDE0000}"/>
    <cellStyle name="Normal 9 5 3 5 2 4" xfId="53694" xr:uid="{00000000-0005-0000-0000-00007EDE0000}"/>
    <cellStyle name="Normal 9 5 3 5 2 5" xfId="53695" xr:uid="{00000000-0005-0000-0000-00007FDE0000}"/>
    <cellStyle name="Normal 9 5 3 5 2 6" xfId="53696" xr:uid="{00000000-0005-0000-0000-000080DE0000}"/>
    <cellStyle name="Normal 9 5 3 5 2 7" xfId="53697" xr:uid="{00000000-0005-0000-0000-000081DE0000}"/>
    <cellStyle name="Normal 9 5 3 5 3" xfId="53698" xr:uid="{00000000-0005-0000-0000-000082DE0000}"/>
    <cellStyle name="Normal 9 5 3 5 4" xfId="53699" xr:uid="{00000000-0005-0000-0000-000083DE0000}"/>
    <cellStyle name="Normal 9 5 3 5 5" xfId="53700" xr:uid="{00000000-0005-0000-0000-000084DE0000}"/>
    <cellStyle name="Normal 9 5 3 5 6" xfId="53701" xr:uid="{00000000-0005-0000-0000-000085DE0000}"/>
    <cellStyle name="Normal 9 5 3 5 7" xfId="53702" xr:uid="{00000000-0005-0000-0000-000086DE0000}"/>
    <cellStyle name="Normal 9 5 3 5 8" xfId="53703" xr:uid="{00000000-0005-0000-0000-000087DE0000}"/>
    <cellStyle name="Normal 9 5 3 6" xfId="53704" xr:uid="{00000000-0005-0000-0000-000088DE0000}"/>
    <cellStyle name="Normal 9 5 3 6 2" xfId="53705" xr:uid="{00000000-0005-0000-0000-000089DE0000}"/>
    <cellStyle name="Normal 9 5 3 6 3" xfId="53706" xr:uid="{00000000-0005-0000-0000-00008ADE0000}"/>
    <cellStyle name="Normal 9 5 3 6 4" xfId="53707" xr:uid="{00000000-0005-0000-0000-00008BDE0000}"/>
    <cellStyle name="Normal 9 5 3 6 5" xfId="53708" xr:uid="{00000000-0005-0000-0000-00008CDE0000}"/>
    <cellStyle name="Normal 9 5 3 6 6" xfId="53709" xr:uid="{00000000-0005-0000-0000-00008DDE0000}"/>
    <cellStyle name="Normal 9 5 3 6 7" xfId="53710" xr:uid="{00000000-0005-0000-0000-00008EDE0000}"/>
    <cellStyle name="Normal 9 5 3 7" xfId="53711" xr:uid="{00000000-0005-0000-0000-00008FDE0000}"/>
    <cellStyle name="Normal 9 5 3 8" xfId="53712" xr:uid="{00000000-0005-0000-0000-000090DE0000}"/>
    <cellStyle name="Normal 9 5 3 9" xfId="53713" xr:uid="{00000000-0005-0000-0000-000091DE0000}"/>
    <cellStyle name="Normal 9 5 4" xfId="53714" xr:uid="{00000000-0005-0000-0000-000092DE0000}"/>
    <cellStyle name="Normal 9 5 4 10" xfId="53715" xr:uid="{00000000-0005-0000-0000-000093DE0000}"/>
    <cellStyle name="Normal 9 5 4 11" xfId="53716" xr:uid="{00000000-0005-0000-0000-000094DE0000}"/>
    <cellStyle name="Normal 9 5 4 2" xfId="53717" xr:uid="{00000000-0005-0000-0000-000095DE0000}"/>
    <cellStyle name="Normal 9 5 4 2 10" xfId="53718" xr:uid="{00000000-0005-0000-0000-000096DE0000}"/>
    <cellStyle name="Normal 9 5 4 2 2" xfId="53719" xr:uid="{00000000-0005-0000-0000-000097DE0000}"/>
    <cellStyle name="Normal 9 5 4 2 2 2" xfId="53720" xr:uid="{00000000-0005-0000-0000-000098DE0000}"/>
    <cellStyle name="Normal 9 5 4 2 2 2 2" xfId="53721" xr:uid="{00000000-0005-0000-0000-000099DE0000}"/>
    <cellStyle name="Normal 9 5 4 2 2 2 3" xfId="53722" xr:uid="{00000000-0005-0000-0000-00009ADE0000}"/>
    <cellStyle name="Normal 9 5 4 2 2 2 4" xfId="53723" xr:uid="{00000000-0005-0000-0000-00009BDE0000}"/>
    <cellStyle name="Normal 9 5 4 2 2 2 5" xfId="53724" xr:uid="{00000000-0005-0000-0000-00009CDE0000}"/>
    <cellStyle name="Normal 9 5 4 2 2 2 6" xfId="53725" xr:uid="{00000000-0005-0000-0000-00009DDE0000}"/>
    <cellStyle name="Normal 9 5 4 2 2 2 7" xfId="53726" xr:uid="{00000000-0005-0000-0000-00009EDE0000}"/>
    <cellStyle name="Normal 9 5 4 2 2 3" xfId="53727" xr:uid="{00000000-0005-0000-0000-00009FDE0000}"/>
    <cellStyle name="Normal 9 5 4 2 2 4" xfId="53728" xr:uid="{00000000-0005-0000-0000-0000A0DE0000}"/>
    <cellStyle name="Normal 9 5 4 2 2 5" xfId="53729" xr:uid="{00000000-0005-0000-0000-0000A1DE0000}"/>
    <cellStyle name="Normal 9 5 4 2 2 6" xfId="53730" xr:uid="{00000000-0005-0000-0000-0000A2DE0000}"/>
    <cellStyle name="Normal 9 5 4 2 2 7" xfId="53731" xr:uid="{00000000-0005-0000-0000-0000A3DE0000}"/>
    <cellStyle name="Normal 9 5 4 2 2 8" xfId="53732" xr:uid="{00000000-0005-0000-0000-0000A4DE0000}"/>
    <cellStyle name="Normal 9 5 4 2 3" xfId="53733" xr:uid="{00000000-0005-0000-0000-0000A5DE0000}"/>
    <cellStyle name="Normal 9 5 4 2 3 2" xfId="53734" xr:uid="{00000000-0005-0000-0000-0000A6DE0000}"/>
    <cellStyle name="Normal 9 5 4 2 3 2 2" xfId="53735" xr:uid="{00000000-0005-0000-0000-0000A7DE0000}"/>
    <cellStyle name="Normal 9 5 4 2 3 2 3" xfId="53736" xr:uid="{00000000-0005-0000-0000-0000A8DE0000}"/>
    <cellStyle name="Normal 9 5 4 2 3 2 4" xfId="53737" xr:uid="{00000000-0005-0000-0000-0000A9DE0000}"/>
    <cellStyle name="Normal 9 5 4 2 3 2 5" xfId="53738" xr:uid="{00000000-0005-0000-0000-0000AADE0000}"/>
    <cellStyle name="Normal 9 5 4 2 3 2 6" xfId="53739" xr:uid="{00000000-0005-0000-0000-0000ABDE0000}"/>
    <cellStyle name="Normal 9 5 4 2 3 2 7" xfId="53740" xr:uid="{00000000-0005-0000-0000-0000ACDE0000}"/>
    <cellStyle name="Normal 9 5 4 2 3 3" xfId="53741" xr:uid="{00000000-0005-0000-0000-0000ADDE0000}"/>
    <cellStyle name="Normal 9 5 4 2 3 4" xfId="53742" xr:uid="{00000000-0005-0000-0000-0000AEDE0000}"/>
    <cellStyle name="Normal 9 5 4 2 3 5" xfId="53743" xr:uid="{00000000-0005-0000-0000-0000AFDE0000}"/>
    <cellStyle name="Normal 9 5 4 2 3 6" xfId="53744" xr:uid="{00000000-0005-0000-0000-0000B0DE0000}"/>
    <cellStyle name="Normal 9 5 4 2 3 7" xfId="53745" xr:uid="{00000000-0005-0000-0000-0000B1DE0000}"/>
    <cellStyle name="Normal 9 5 4 2 3 8" xfId="53746" xr:uid="{00000000-0005-0000-0000-0000B2DE0000}"/>
    <cellStyle name="Normal 9 5 4 2 4" xfId="53747" xr:uid="{00000000-0005-0000-0000-0000B3DE0000}"/>
    <cellStyle name="Normal 9 5 4 2 4 2" xfId="53748" xr:uid="{00000000-0005-0000-0000-0000B4DE0000}"/>
    <cellStyle name="Normal 9 5 4 2 4 3" xfId="53749" xr:uid="{00000000-0005-0000-0000-0000B5DE0000}"/>
    <cellStyle name="Normal 9 5 4 2 4 4" xfId="53750" xr:uid="{00000000-0005-0000-0000-0000B6DE0000}"/>
    <cellStyle name="Normal 9 5 4 2 4 5" xfId="53751" xr:uid="{00000000-0005-0000-0000-0000B7DE0000}"/>
    <cellStyle name="Normal 9 5 4 2 4 6" xfId="53752" xr:uid="{00000000-0005-0000-0000-0000B8DE0000}"/>
    <cellStyle name="Normal 9 5 4 2 4 7" xfId="53753" xr:uid="{00000000-0005-0000-0000-0000B9DE0000}"/>
    <cellStyle name="Normal 9 5 4 2 5" xfId="53754" xr:uid="{00000000-0005-0000-0000-0000BADE0000}"/>
    <cellStyle name="Normal 9 5 4 2 6" xfId="53755" xr:uid="{00000000-0005-0000-0000-0000BBDE0000}"/>
    <cellStyle name="Normal 9 5 4 2 7" xfId="53756" xr:uid="{00000000-0005-0000-0000-0000BCDE0000}"/>
    <cellStyle name="Normal 9 5 4 2 8" xfId="53757" xr:uid="{00000000-0005-0000-0000-0000BDDE0000}"/>
    <cellStyle name="Normal 9 5 4 2 9" xfId="53758" xr:uid="{00000000-0005-0000-0000-0000BEDE0000}"/>
    <cellStyle name="Normal 9 5 4 3" xfId="53759" xr:uid="{00000000-0005-0000-0000-0000BFDE0000}"/>
    <cellStyle name="Normal 9 5 4 3 2" xfId="53760" xr:uid="{00000000-0005-0000-0000-0000C0DE0000}"/>
    <cellStyle name="Normal 9 5 4 3 2 2" xfId="53761" xr:uid="{00000000-0005-0000-0000-0000C1DE0000}"/>
    <cellStyle name="Normal 9 5 4 3 2 2 2" xfId="53762" xr:uid="{00000000-0005-0000-0000-0000C2DE0000}"/>
    <cellStyle name="Normal 9 5 4 3 2 2 3" xfId="53763" xr:uid="{00000000-0005-0000-0000-0000C3DE0000}"/>
    <cellStyle name="Normal 9 5 4 3 2 2 4" xfId="53764" xr:uid="{00000000-0005-0000-0000-0000C4DE0000}"/>
    <cellStyle name="Normal 9 5 4 3 2 2 5" xfId="53765" xr:uid="{00000000-0005-0000-0000-0000C5DE0000}"/>
    <cellStyle name="Normal 9 5 4 3 2 2 6" xfId="53766" xr:uid="{00000000-0005-0000-0000-0000C6DE0000}"/>
    <cellStyle name="Normal 9 5 4 3 2 2 7" xfId="53767" xr:uid="{00000000-0005-0000-0000-0000C7DE0000}"/>
    <cellStyle name="Normal 9 5 4 3 2 3" xfId="53768" xr:uid="{00000000-0005-0000-0000-0000C8DE0000}"/>
    <cellStyle name="Normal 9 5 4 3 2 4" xfId="53769" xr:uid="{00000000-0005-0000-0000-0000C9DE0000}"/>
    <cellStyle name="Normal 9 5 4 3 2 5" xfId="53770" xr:uid="{00000000-0005-0000-0000-0000CADE0000}"/>
    <cellStyle name="Normal 9 5 4 3 2 6" xfId="53771" xr:uid="{00000000-0005-0000-0000-0000CBDE0000}"/>
    <cellStyle name="Normal 9 5 4 3 2 7" xfId="53772" xr:uid="{00000000-0005-0000-0000-0000CCDE0000}"/>
    <cellStyle name="Normal 9 5 4 3 2 8" xfId="53773" xr:uid="{00000000-0005-0000-0000-0000CDDE0000}"/>
    <cellStyle name="Normal 9 5 4 3 3" xfId="53774" xr:uid="{00000000-0005-0000-0000-0000CEDE0000}"/>
    <cellStyle name="Normal 9 5 4 3 3 2" xfId="53775" xr:uid="{00000000-0005-0000-0000-0000CFDE0000}"/>
    <cellStyle name="Normal 9 5 4 3 3 3" xfId="53776" xr:uid="{00000000-0005-0000-0000-0000D0DE0000}"/>
    <cellStyle name="Normal 9 5 4 3 3 4" xfId="53777" xr:uid="{00000000-0005-0000-0000-0000D1DE0000}"/>
    <cellStyle name="Normal 9 5 4 3 3 5" xfId="53778" xr:uid="{00000000-0005-0000-0000-0000D2DE0000}"/>
    <cellStyle name="Normal 9 5 4 3 3 6" xfId="53779" xr:uid="{00000000-0005-0000-0000-0000D3DE0000}"/>
    <cellStyle name="Normal 9 5 4 3 3 7" xfId="53780" xr:uid="{00000000-0005-0000-0000-0000D4DE0000}"/>
    <cellStyle name="Normal 9 5 4 3 4" xfId="53781" xr:uid="{00000000-0005-0000-0000-0000D5DE0000}"/>
    <cellStyle name="Normal 9 5 4 3 5" xfId="53782" xr:uid="{00000000-0005-0000-0000-0000D6DE0000}"/>
    <cellStyle name="Normal 9 5 4 3 6" xfId="53783" xr:uid="{00000000-0005-0000-0000-0000D7DE0000}"/>
    <cellStyle name="Normal 9 5 4 3 7" xfId="53784" xr:uid="{00000000-0005-0000-0000-0000D8DE0000}"/>
    <cellStyle name="Normal 9 5 4 3 8" xfId="53785" xr:uid="{00000000-0005-0000-0000-0000D9DE0000}"/>
    <cellStyle name="Normal 9 5 4 3 9" xfId="53786" xr:uid="{00000000-0005-0000-0000-0000DADE0000}"/>
    <cellStyle name="Normal 9 5 4 4" xfId="53787" xr:uid="{00000000-0005-0000-0000-0000DBDE0000}"/>
    <cellStyle name="Normal 9 5 4 4 2" xfId="53788" xr:uid="{00000000-0005-0000-0000-0000DCDE0000}"/>
    <cellStyle name="Normal 9 5 4 4 2 2" xfId="53789" xr:uid="{00000000-0005-0000-0000-0000DDDE0000}"/>
    <cellStyle name="Normal 9 5 4 4 2 3" xfId="53790" xr:uid="{00000000-0005-0000-0000-0000DEDE0000}"/>
    <cellStyle name="Normal 9 5 4 4 2 4" xfId="53791" xr:uid="{00000000-0005-0000-0000-0000DFDE0000}"/>
    <cellStyle name="Normal 9 5 4 4 2 5" xfId="53792" xr:uid="{00000000-0005-0000-0000-0000E0DE0000}"/>
    <cellStyle name="Normal 9 5 4 4 2 6" xfId="53793" xr:uid="{00000000-0005-0000-0000-0000E1DE0000}"/>
    <cellStyle name="Normal 9 5 4 4 2 7" xfId="53794" xr:uid="{00000000-0005-0000-0000-0000E2DE0000}"/>
    <cellStyle name="Normal 9 5 4 4 3" xfId="53795" xr:uid="{00000000-0005-0000-0000-0000E3DE0000}"/>
    <cellStyle name="Normal 9 5 4 4 4" xfId="53796" xr:uid="{00000000-0005-0000-0000-0000E4DE0000}"/>
    <cellStyle name="Normal 9 5 4 4 5" xfId="53797" xr:uid="{00000000-0005-0000-0000-0000E5DE0000}"/>
    <cellStyle name="Normal 9 5 4 4 6" xfId="53798" xr:uid="{00000000-0005-0000-0000-0000E6DE0000}"/>
    <cellStyle name="Normal 9 5 4 4 7" xfId="53799" xr:uid="{00000000-0005-0000-0000-0000E7DE0000}"/>
    <cellStyle name="Normal 9 5 4 4 8" xfId="53800" xr:uid="{00000000-0005-0000-0000-0000E8DE0000}"/>
    <cellStyle name="Normal 9 5 4 5" xfId="53801" xr:uid="{00000000-0005-0000-0000-0000E9DE0000}"/>
    <cellStyle name="Normal 9 5 4 5 2" xfId="53802" xr:uid="{00000000-0005-0000-0000-0000EADE0000}"/>
    <cellStyle name="Normal 9 5 4 5 3" xfId="53803" xr:uid="{00000000-0005-0000-0000-0000EBDE0000}"/>
    <cellStyle name="Normal 9 5 4 5 4" xfId="53804" xr:uid="{00000000-0005-0000-0000-0000ECDE0000}"/>
    <cellStyle name="Normal 9 5 4 5 5" xfId="53805" xr:uid="{00000000-0005-0000-0000-0000EDDE0000}"/>
    <cellStyle name="Normal 9 5 4 5 6" xfId="53806" xr:uid="{00000000-0005-0000-0000-0000EEDE0000}"/>
    <cellStyle name="Normal 9 5 4 5 7" xfId="53807" xr:uid="{00000000-0005-0000-0000-0000EFDE0000}"/>
    <cellStyle name="Normal 9 5 4 6" xfId="53808" xr:uid="{00000000-0005-0000-0000-0000F0DE0000}"/>
    <cellStyle name="Normal 9 5 4 7" xfId="53809" xr:uid="{00000000-0005-0000-0000-0000F1DE0000}"/>
    <cellStyle name="Normal 9 5 4 8" xfId="53810" xr:uid="{00000000-0005-0000-0000-0000F2DE0000}"/>
    <cellStyle name="Normal 9 5 4 9" xfId="53811" xr:uid="{00000000-0005-0000-0000-0000F3DE0000}"/>
    <cellStyle name="Normal 9 5 5" xfId="53812" xr:uid="{00000000-0005-0000-0000-0000F4DE0000}"/>
    <cellStyle name="Normal 9 5 5 10" xfId="53813" xr:uid="{00000000-0005-0000-0000-0000F5DE0000}"/>
    <cellStyle name="Normal 9 5 5 11" xfId="53814" xr:uid="{00000000-0005-0000-0000-0000F6DE0000}"/>
    <cellStyle name="Normal 9 5 5 2" xfId="53815" xr:uid="{00000000-0005-0000-0000-0000F7DE0000}"/>
    <cellStyle name="Normal 9 5 5 2 10" xfId="53816" xr:uid="{00000000-0005-0000-0000-0000F8DE0000}"/>
    <cellStyle name="Normal 9 5 5 2 2" xfId="53817" xr:uid="{00000000-0005-0000-0000-0000F9DE0000}"/>
    <cellStyle name="Normal 9 5 5 2 2 2" xfId="53818" xr:uid="{00000000-0005-0000-0000-0000FADE0000}"/>
    <cellStyle name="Normal 9 5 5 2 2 2 2" xfId="53819" xr:uid="{00000000-0005-0000-0000-0000FBDE0000}"/>
    <cellStyle name="Normal 9 5 5 2 2 2 3" xfId="53820" xr:uid="{00000000-0005-0000-0000-0000FCDE0000}"/>
    <cellStyle name="Normal 9 5 5 2 2 2 4" xfId="53821" xr:uid="{00000000-0005-0000-0000-0000FDDE0000}"/>
    <cellStyle name="Normal 9 5 5 2 2 2 5" xfId="53822" xr:uid="{00000000-0005-0000-0000-0000FEDE0000}"/>
    <cellStyle name="Normal 9 5 5 2 2 2 6" xfId="53823" xr:uid="{00000000-0005-0000-0000-0000FFDE0000}"/>
    <cellStyle name="Normal 9 5 5 2 2 2 7" xfId="53824" xr:uid="{00000000-0005-0000-0000-000000DF0000}"/>
    <cellStyle name="Normal 9 5 5 2 2 3" xfId="53825" xr:uid="{00000000-0005-0000-0000-000001DF0000}"/>
    <cellStyle name="Normal 9 5 5 2 2 4" xfId="53826" xr:uid="{00000000-0005-0000-0000-000002DF0000}"/>
    <cellStyle name="Normal 9 5 5 2 2 5" xfId="53827" xr:uid="{00000000-0005-0000-0000-000003DF0000}"/>
    <cellStyle name="Normal 9 5 5 2 2 6" xfId="53828" xr:uid="{00000000-0005-0000-0000-000004DF0000}"/>
    <cellStyle name="Normal 9 5 5 2 2 7" xfId="53829" xr:uid="{00000000-0005-0000-0000-000005DF0000}"/>
    <cellStyle name="Normal 9 5 5 2 2 8" xfId="53830" xr:uid="{00000000-0005-0000-0000-000006DF0000}"/>
    <cellStyle name="Normal 9 5 5 2 3" xfId="53831" xr:uid="{00000000-0005-0000-0000-000007DF0000}"/>
    <cellStyle name="Normal 9 5 5 2 3 2" xfId="53832" xr:uid="{00000000-0005-0000-0000-000008DF0000}"/>
    <cellStyle name="Normal 9 5 5 2 3 2 2" xfId="53833" xr:uid="{00000000-0005-0000-0000-000009DF0000}"/>
    <cellStyle name="Normal 9 5 5 2 3 2 3" xfId="53834" xr:uid="{00000000-0005-0000-0000-00000ADF0000}"/>
    <cellStyle name="Normal 9 5 5 2 3 2 4" xfId="53835" xr:uid="{00000000-0005-0000-0000-00000BDF0000}"/>
    <cellStyle name="Normal 9 5 5 2 3 2 5" xfId="53836" xr:uid="{00000000-0005-0000-0000-00000CDF0000}"/>
    <cellStyle name="Normal 9 5 5 2 3 2 6" xfId="53837" xr:uid="{00000000-0005-0000-0000-00000DDF0000}"/>
    <cellStyle name="Normal 9 5 5 2 3 2 7" xfId="53838" xr:uid="{00000000-0005-0000-0000-00000EDF0000}"/>
    <cellStyle name="Normal 9 5 5 2 3 3" xfId="53839" xr:uid="{00000000-0005-0000-0000-00000FDF0000}"/>
    <cellStyle name="Normal 9 5 5 2 3 4" xfId="53840" xr:uid="{00000000-0005-0000-0000-000010DF0000}"/>
    <cellStyle name="Normal 9 5 5 2 3 5" xfId="53841" xr:uid="{00000000-0005-0000-0000-000011DF0000}"/>
    <cellStyle name="Normal 9 5 5 2 3 6" xfId="53842" xr:uid="{00000000-0005-0000-0000-000012DF0000}"/>
    <cellStyle name="Normal 9 5 5 2 3 7" xfId="53843" xr:uid="{00000000-0005-0000-0000-000013DF0000}"/>
    <cellStyle name="Normal 9 5 5 2 3 8" xfId="53844" xr:uid="{00000000-0005-0000-0000-000014DF0000}"/>
    <cellStyle name="Normal 9 5 5 2 4" xfId="53845" xr:uid="{00000000-0005-0000-0000-000015DF0000}"/>
    <cellStyle name="Normal 9 5 5 2 4 2" xfId="53846" xr:uid="{00000000-0005-0000-0000-000016DF0000}"/>
    <cellStyle name="Normal 9 5 5 2 4 3" xfId="53847" xr:uid="{00000000-0005-0000-0000-000017DF0000}"/>
    <cellStyle name="Normal 9 5 5 2 4 4" xfId="53848" xr:uid="{00000000-0005-0000-0000-000018DF0000}"/>
    <cellStyle name="Normal 9 5 5 2 4 5" xfId="53849" xr:uid="{00000000-0005-0000-0000-000019DF0000}"/>
    <cellStyle name="Normal 9 5 5 2 4 6" xfId="53850" xr:uid="{00000000-0005-0000-0000-00001ADF0000}"/>
    <cellStyle name="Normal 9 5 5 2 4 7" xfId="53851" xr:uid="{00000000-0005-0000-0000-00001BDF0000}"/>
    <cellStyle name="Normal 9 5 5 2 5" xfId="53852" xr:uid="{00000000-0005-0000-0000-00001CDF0000}"/>
    <cellStyle name="Normal 9 5 5 2 6" xfId="53853" xr:uid="{00000000-0005-0000-0000-00001DDF0000}"/>
    <cellStyle name="Normal 9 5 5 2 7" xfId="53854" xr:uid="{00000000-0005-0000-0000-00001EDF0000}"/>
    <cellStyle name="Normal 9 5 5 2 8" xfId="53855" xr:uid="{00000000-0005-0000-0000-00001FDF0000}"/>
    <cellStyle name="Normal 9 5 5 2 9" xfId="53856" xr:uid="{00000000-0005-0000-0000-000020DF0000}"/>
    <cellStyle name="Normal 9 5 5 3" xfId="53857" xr:uid="{00000000-0005-0000-0000-000021DF0000}"/>
    <cellStyle name="Normal 9 5 5 3 2" xfId="53858" xr:uid="{00000000-0005-0000-0000-000022DF0000}"/>
    <cellStyle name="Normal 9 5 5 3 2 2" xfId="53859" xr:uid="{00000000-0005-0000-0000-000023DF0000}"/>
    <cellStyle name="Normal 9 5 5 3 2 2 2" xfId="53860" xr:uid="{00000000-0005-0000-0000-000024DF0000}"/>
    <cellStyle name="Normal 9 5 5 3 2 2 3" xfId="53861" xr:uid="{00000000-0005-0000-0000-000025DF0000}"/>
    <cellStyle name="Normal 9 5 5 3 2 2 4" xfId="53862" xr:uid="{00000000-0005-0000-0000-000026DF0000}"/>
    <cellStyle name="Normal 9 5 5 3 2 2 5" xfId="53863" xr:uid="{00000000-0005-0000-0000-000027DF0000}"/>
    <cellStyle name="Normal 9 5 5 3 2 2 6" xfId="53864" xr:uid="{00000000-0005-0000-0000-000028DF0000}"/>
    <cellStyle name="Normal 9 5 5 3 2 2 7" xfId="53865" xr:uid="{00000000-0005-0000-0000-000029DF0000}"/>
    <cellStyle name="Normal 9 5 5 3 2 3" xfId="53866" xr:uid="{00000000-0005-0000-0000-00002ADF0000}"/>
    <cellStyle name="Normal 9 5 5 3 2 4" xfId="53867" xr:uid="{00000000-0005-0000-0000-00002BDF0000}"/>
    <cellStyle name="Normal 9 5 5 3 2 5" xfId="53868" xr:uid="{00000000-0005-0000-0000-00002CDF0000}"/>
    <cellStyle name="Normal 9 5 5 3 2 6" xfId="53869" xr:uid="{00000000-0005-0000-0000-00002DDF0000}"/>
    <cellStyle name="Normal 9 5 5 3 2 7" xfId="53870" xr:uid="{00000000-0005-0000-0000-00002EDF0000}"/>
    <cellStyle name="Normal 9 5 5 3 2 8" xfId="53871" xr:uid="{00000000-0005-0000-0000-00002FDF0000}"/>
    <cellStyle name="Normal 9 5 5 3 3" xfId="53872" xr:uid="{00000000-0005-0000-0000-000030DF0000}"/>
    <cellStyle name="Normal 9 5 5 3 3 2" xfId="53873" xr:uid="{00000000-0005-0000-0000-000031DF0000}"/>
    <cellStyle name="Normal 9 5 5 3 3 3" xfId="53874" xr:uid="{00000000-0005-0000-0000-000032DF0000}"/>
    <cellStyle name="Normal 9 5 5 3 3 4" xfId="53875" xr:uid="{00000000-0005-0000-0000-000033DF0000}"/>
    <cellStyle name="Normal 9 5 5 3 3 5" xfId="53876" xr:uid="{00000000-0005-0000-0000-000034DF0000}"/>
    <cellStyle name="Normal 9 5 5 3 3 6" xfId="53877" xr:uid="{00000000-0005-0000-0000-000035DF0000}"/>
    <cellStyle name="Normal 9 5 5 3 3 7" xfId="53878" xr:uid="{00000000-0005-0000-0000-000036DF0000}"/>
    <cellStyle name="Normal 9 5 5 3 4" xfId="53879" xr:uid="{00000000-0005-0000-0000-000037DF0000}"/>
    <cellStyle name="Normal 9 5 5 3 5" xfId="53880" xr:uid="{00000000-0005-0000-0000-000038DF0000}"/>
    <cellStyle name="Normal 9 5 5 3 6" xfId="53881" xr:uid="{00000000-0005-0000-0000-000039DF0000}"/>
    <cellStyle name="Normal 9 5 5 3 7" xfId="53882" xr:uid="{00000000-0005-0000-0000-00003ADF0000}"/>
    <cellStyle name="Normal 9 5 5 3 8" xfId="53883" xr:uid="{00000000-0005-0000-0000-00003BDF0000}"/>
    <cellStyle name="Normal 9 5 5 3 9" xfId="53884" xr:uid="{00000000-0005-0000-0000-00003CDF0000}"/>
    <cellStyle name="Normal 9 5 5 4" xfId="53885" xr:uid="{00000000-0005-0000-0000-00003DDF0000}"/>
    <cellStyle name="Normal 9 5 5 4 2" xfId="53886" xr:uid="{00000000-0005-0000-0000-00003EDF0000}"/>
    <cellStyle name="Normal 9 5 5 4 2 2" xfId="53887" xr:uid="{00000000-0005-0000-0000-00003FDF0000}"/>
    <cellStyle name="Normal 9 5 5 4 2 3" xfId="53888" xr:uid="{00000000-0005-0000-0000-000040DF0000}"/>
    <cellStyle name="Normal 9 5 5 4 2 4" xfId="53889" xr:uid="{00000000-0005-0000-0000-000041DF0000}"/>
    <cellStyle name="Normal 9 5 5 4 2 5" xfId="53890" xr:uid="{00000000-0005-0000-0000-000042DF0000}"/>
    <cellStyle name="Normal 9 5 5 4 2 6" xfId="53891" xr:uid="{00000000-0005-0000-0000-000043DF0000}"/>
    <cellStyle name="Normal 9 5 5 4 2 7" xfId="53892" xr:uid="{00000000-0005-0000-0000-000044DF0000}"/>
    <cellStyle name="Normal 9 5 5 4 3" xfId="53893" xr:uid="{00000000-0005-0000-0000-000045DF0000}"/>
    <cellStyle name="Normal 9 5 5 4 4" xfId="53894" xr:uid="{00000000-0005-0000-0000-000046DF0000}"/>
    <cellStyle name="Normal 9 5 5 4 5" xfId="53895" xr:uid="{00000000-0005-0000-0000-000047DF0000}"/>
    <cellStyle name="Normal 9 5 5 4 6" xfId="53896" xr:uid="{00000000-0005-0000-0000-000048DF0000}"/>
    <cellStyle name="Normal 9 5 5 4 7" xfId="53897" xr:uid="{00000000-0005-0000-0000-000049DF0000}"/>
    <cellStyle name="Normal 9 5 5 4 8" xfId="53898" xr:uid="{00000000-0005-0000-0000-00004ADF0000}"/>
    <cellStyle name="Normal 9 5 5 5" xfId="53899" xr:uid="{00000000-0005-0000-0000-00004BDF0000}"/>
    <cellStyle name="Normal 9 5 5 5 2" xfId="53900" xr:uid="{00000000-0005-0000-0000-00004CDF0000}"/>
    <cellStyle name="Normal 9 5 5 5 3" xfId="53901" xr:uid="{00000000-0005-0000-0000-00004DDF0000}"/>
    <cellStyle name="Normal 9 5 5 5 4" xfId="53902" xr:uid="{00000000-0005-0000-0000-00004EDF0000}"/>
    <cellStyle name="Normal 9 5 5 5 5" xfId="53903" xr:uid="{00000000-0005-0000-0000-00004FDF0000}"/>
    <cellStyle name="Normal 9 5 5 5 6" xfId="53904" xr:uid="{00000000-0005-0000-0000-000050DF0000}"/>
    <cellStyle name="Normal 9 5 5 5 7" xfId="53905" xr:uid="{00000000-0005-0000-0000-000051DF0000}"/>
    <cellStyle name="Normal 9 5 5 6" xfId="53906" xr:uid="{00000000-0005-0000-0000-000052DF0000}"/>
    <cellStyle name="Normal 9 5 5 7" xfId="53907" xr:uid="{00000000-0005-0000-0000-000053DF0000}"/>
    <cellStyle name="Normal 9 5 5 8" xfId="53908" xr:uid="{00000000-0005-0000-0000-000054DF0000}"/>
    <cellStyle name="Normal 9 5 5 9" xfId="53909" xr:uid="{00000000-0005-0000-0000-000055DF0000}"/>
    <cellStyle name="Normal 9 5 6" xfId="53910" xr:uid="{00000000-0005-0000-0000-000056DF0000}"/>
    <cellStyle name="Normal 9 5 6 10" xfId="53911" xr:uid="{00000000-0005-0000-0000-000057DF0000}"/>
    <cellStyle name="Normal 9 5 6 2" xfId="53912" xr:uid="{00000000-0005-0000-0000-000058DF0000}"/>
    <cellStyle name="Normal 9 5 6 2 2" xfId="53913" xr:uid="{00000000-0005-0000-0000-000059DF0000}"/>
    <cellStyle name="Normal 9 5 6 2 2 2" xfId="53914" xr:uid="{00000000-0005-0000-0000-00005ADF0000}"/>
    <cellStyle name="Normal 9 5 6 2 2 2 2" xfId="53915" xr:uid="{00000000-0005-0000-0000-00005BDF0000}"/>
    <cellStyle name="Normal 9 5 6 2 2 2 3" xfId="53916" xr:uid="{00000000-0005-0000-0000-00005CDF0000}"/>
    <cellStyle name="Normal 9 5 6 2 2 2 4" xfId="53917" xr:uid="{00000000-0005-0000-0000-00005DDF0000}"/>
    <cellStyle name="Normal 9 5 6 2 2 2 5" xfId="53918" xr:uid="{00000000-0005-0000-0000-00005EDF0000}"/>
    <cellStyle name="Normal 9 5 6 2 2 2 6" xfId="53919" xr:uid="{00000000-0005-0000-0000-00005FDF0000}"/>
    <cellStyle name="Normal 9 5 6 2 2 2 7" xfId="53920" xr:uid="{00000000-0005-0000-0000-000060DF0000}"/>
    <cellStyle name="Normal 9 5 6 2 2 3" xfId="53921" xr:uid="{00000000-0005-0000-0000-000061DF0000}"/>
    <cellStyle name="Normal 9 5 6 2 2 4" xfId="53922" xr:uid="{00000000-0005-0000-0000-000062DF0000}"/>
    <cellStyle name="Normal 9 5 6 2 2 5" xfId="53923" xr:uid="{00000000-0005-0000-0000-000063DF0000}"/>
    <cellStyle name="Normal 9 5 6 2 2 6" xfId="53924" xr:uid="{00000000-0005-0000-0000-000064DF0000}"/>
    <cellStyle name="Normal 9 5 6 2 2 7" xfId="53925" xr:uid="{00000000-0005-0000-0000-000065DF0000}"/>
    <cellStyle name="Normal 9 5 6 2 2 8" xfId="53926" xr:uid="{00000000-0005-0000-0000-000066DF0000}"/>
    <cellStyle name="Normal 9 5 6 2 3" xfId="53927" xr:uid="{00000000-0005-0000-0000-000067DF0000}"/>
    <cellStyle name="Normal 9 5 6 2 3 2" xfId="53928" xr:uid="{00000000-0005-0000-0000-000068DF0000}"/>
    <cellStyle name="Normal 9 5 6 2 3 3" xfId="53929" xr:uid="{00000000-0005-0000-0000-000069DF0000}"/>
    <cellStyle name="Normal 9 5 6 2 3 4" xfId="53930" xr:uid="{00000000-0005-0000-0000-00006ADF0000}"/>
    <cellStyle name="Normal 9 5 6 2 3 5" xfId="53931" xr:uid="{00000000-0005-0000-0000-00006BDF0000}"/>
    <cellStyle name="Normal 9 5 6 2 3 6" xfId="53932" xr:uid="{00000000-0005-0000-0000-00006CDF0000}"/>
    <cellStyle name="Normal 9 5 6 2 3 7" xfId="53933" xr:uid="{00000000-0005-0000-0000-00006DDF0000}"/>
    <cellStyle name="Normal 9 5 6 2 4" xfId="53934" xr:uid="{00000000-0005-0000-0000-00006EDF0000}"/>
    <cellStyle name="Normal 9 5 6 2 5" xfId="53935" xr:uid="{00000000-0005-0000-0000-00006FDF0000}"/>
    <cellStyle name="Normal 9 5 6 2 6" xfId="53936" xr:uid="{00000000-0005-0000-0000-000070DF0000}"/>
    <cellStyle name="Normal 9 5 6 2 7" xfId="53937" xr:uid="{00000000-0005-0000-0000-000071DF0000}"/>
    <cellStyle name="Normal 9 5 6 2 8" xfId="53938" xr:uid="{00000000-0005-0000-0000-000072DF0000}"/>
    <cellStyle name="Normal 9 5 6 2 9" xfId="53939" xr:uid="{00000000-0005-0000-0000-000073DF0000}"/>
    <cellStyle name="Normal 9 5 6 3" xfId="53940" xr:uid="{00000000-0005-0000-0000-000074DF0000}"/>
    <cellStyle name="Normal 9 5 6 3 2" xfId="53941" xr:uid="{00000000-0005-0000-0000-000075DF0000}"/>
    <cellStyle name="Normal 9 5 6 3 2 2" xfId="53942" xr:uid="{00000000-0005-0000-0000-000076DF0000}"/>
    <cellStyle name="Normal 9 5 6 3 2 3" xfId="53943" xr:uid="{00000000-0005-0000-0000-000077DF0000}"/>
    <cellStyle name="Normal 9 5 6 3 2 4" xfId="53944" xr:uid="{00000000-0005-0000-0000-000078DF0000}"/>
    <cellStyle name="Normal 9 5 6 3 2 5" xfId="53945" xr:uid="{00000000-0005-0000-0000-000079DF0000}"/>
    <cellStyle name="Normal 9 5 6 3 2 6" xfId="53946" xr:uid="{00000000-0005-0000-0000-00007ADF0000}"/>
    <cellStyle name="Normal 9 5 6 3 2 7" xfId="53947" xr:uid="{00000000-0005-0000-0000-00007BDF0000}"/>
    <cellStyle name="Normal 9 5 6 3 3" xfId="53948" xr:uid="{00000000-0005-0000-0000-00007CDF0000}"/>
    <cellStyle name="Normal 9 5 6 3 4" xfId="53949" xr:uid="{00000000-0005-0000-0000-00007DDF0000}"/>
    <cellStyle name="Normal 9 5 6 3 5" xfId="53950" xr:uid="{00000000-0005-0000-0000-00007EDF0000}"/>
    <cellStyle name="Normal 9 5 6 3 6" xfId="53951" xr:uid="{00000000-0005-0000-0000-00007FDF0000}"/>
    <cellStyle name="Normal 9 5 6 3 7" xfId="53952" xr:uid="{00000000-0005-0000-0000-000080DF0000}"/>
    <cellStyle name="Normal 9 5 6 3 8" xfId="53953" xr:uid="{00000000-0005-0000-0000-000081DF0000}"/>
    <cellStyle name="Normal 9 5 6 4" xfId="53954" xr:uid="{00000000-0005-0000-0000-000082DF0000}"/>
    <cellStyle name="Normal 9 5 6 4 2" xfId="53955" xr:uid="{00000000-0005-0000-0000-000083DF0000}"/>
    <cellStyle name="Normal 9 5 6 4 3" xfId="53956" xr:uid="{00000000-0005-0000-0000-000084DF0000}"/>
    <cellStyle name="Normal 9 5 6 4 4" xfId="53957" xr:uid="{00000000-0005-0000-0000-000085DF0000}"/>
    <cellStyle name="Normal 9 5 6 4 5" xfId="53958" xr:uid="{00000000-0005-0000-0000-000086DF0000}"/>
    <cellStyle name="Normal 9 5 6 4 6" xfId="53959" xr:uid="{00000000-0005-0000-0000-000087DF0000}"/>
    <cellStyle name="Normal 9 5 6 4 7" xfId="53960" xr:uid="{00000000-0005-0000-0000-000088DF0000}"/>
    <cellStyle name="Normal 9 5 6 5" xfId="53961" xr:uid="{00000000-0005-0000-0000-000089DF0000}"/>
    <cellStyle name="Normal 9 5 6 6" xfId="53962" xr:uid="{00000000-0005-0000-0000-00008ADF0000}"/>
    <cellStyle name="Normal 9 5 6 7" xfId="53963" xr:uid="{00000000-0005-0000-0000-00008BDF0000}"/>
    <cellStyle name="Normal 9 5 6 8" xfId="53964" xr:uid="{00000000-0005-0000-0000-00008CDF0000}"/>
    <cellStyle name="Normal 9 5 6 9" xfId="53965" xr:uid="{00000000-0005-0000-0000-00008DDF0000}"/>
    <cellStyle name="Normal 9 5 7" xfId="53966" xr:uid="{00000000-0005-0000-0000-00008EDF0000}"/>
    <cellStyle name="Normal 9 5 7 2" xfId="53967" xr:uid="{00000000-0005-0000-0000-00008FDF0000}"/>
    <cellStyle name="Normal 9 5 7 2 2" xfId="53968" xr:uid="{00000000-0005-0000-0000-000090DF0000}"/>
    <cellStyle name="Normal 9 5 7 2 2 2" xfId="53969" xr:uid="{00000000-0005-0000-0000-000091DF0000}"/>
    <cellStyle name="Normal 9 5 7 2 2 3" xfId="53970" xr:uid="{00000000-0005-0000-0000-000092DF0000}"/>
    <cellStyle name="Normal 9 5 7 2 2 4" xfId="53971" xr:uid="{00000000-0005-0000-0000-000093DF0000}"/>
    <cellStyle name="Normal 9 5 7 2 2 5" xfId="53972" xr:uid="{00000000-0005-0000-0000-000094DF0000}"/>
    <cellStyle name="Normal 9 5 7 2 2 6" xfId="53973" xr:uid="{00000000-0005-0000-0000-000095DF0000}"/>
    <cellStyle name="Normal 9 5 7 2 2 7" xfId="53974" xr:uid="{00000000-0005-0000-0000-000096DF0000}"/>
    <cellStyle name="Normal 9 5 7 2 3" xfId="53975" xr:uid="{00000000-0005-0000-0000-000097DF0000}"/>
    <cellStyle name="Normal 9 5 7 2 4" xfId="53976" xr:uid="{00000000-0005-0000-0000-000098DF0000}"/>
    <cellStyle name="Normal 9 5 7 2 5" xfId="53977" xr:uid="{00000000-0005-0000-0000-000099DF0000}"/>
    <cellStyle name="Normal 9 5 7 2 6" xfId="53978" xr:uid="{00000000-0005-0000-0000-00009ADF0000}"/>
    <cellStyle name="Normal 9 5 7 2 7" xfId="53979" xr:uid="{00000000-0005-0000-0000-00009BDF0000}"/>
    <cellStyle name="Normal 9 5 7 2 8" xfId="53980" xr:uid="{00000000-0005-0000-0000-00009CDF0000}"/>
    <cellStyle name="Normal 9 5 7 3" xfId="53981" xr:uid="{00000000-0005-0000-0000-00009DDF0000}"/>
    <cellStyle name="Normal 9 5 7 3 2" xfId="53982" xr:uid="{00000000-0005-0000-0000-00009EDF0000}"/>
    <cellStyle name="Normal 9 5 7 3 3" xfId="53983" xr:uid="{00000000-0005-0000-0000-00009FDF0000}"/>
    <cellStyle name="Normal 9 5 7 3 4" xfId="53984" xr:uid="{00000000-0005-0000-0000-0000A0DF0000}"/>
    <cellStyle name="Normal 9 5 7 3 5" xfId="53985" xr:uid="{00000000-0005-0000-0000-0000A1DF0000}"/>
    <cellStyle name="Normal 9 5 7 3 6" xfId="53986" xr:uid="{00000000-0005-0000-0000-0000A2DF0000}"/>
    <cellStyle name="Normal 9 5 7 3 7" xfId="53987" xr:uid="{00000000-0005-0000-0000-0000A3DF0000}"/>
    <cellStyle name="Normal 9 5 7 4" xfId="53988" xr:uid="{00000000-0005-0000-0000-0000A4DF0000}"/>
    <cellStyle name="Normal 9 5 7 5" xfId="53989" xr:uid="{00000000-0005-0000-0000-0000A5DF0000}"/>
    <cellStyle name="Normal 9 5 7 6" xfId="53990" xr:uid="{00000000-0005-0000-0000-0000A6DF0000}"/>
    <cellStyle name="Normal 9 5 7 7" xfId="53991" xr:uid="{00000000-0005-0000-0000-0000A7DF0000}"/>
    <cellStyle name="Normal 9 5 7 8" xfId="53992" xr:uid="{00000000-0005-0000-0000-0000A8DF0000}"/>
    <cellStyle name="Normal 9 5 7 9" xfId="53993" xr:uid="{00000000-0005-0000-0000-0000A9DF0000}"/>
    <cellStyle name="Normal 9 5 8" xfId="53994" xr:uid="{00000000-0005-0000-0000-0000AADF0000}"/>
    <cellStyle name="Normal 9 5 8 2" xfId="53995" xr:uid="{00000000-0005-0000-0000-0000ABDF0000}"/>
    <cellStyle name="Normal 9 5 8 2 2" xfId="53996" xr:uid="{00000000-0005-0000-0000-0000ACDF0000}"/>
    <cellStyle name="Normal 9 5 8 2 3" xfId="53997" xr:uid="{00000000-0005-0000-0000-0000ADDF0000}"/>
    <cellStyle name="Normal 9 5 8 2 4" xfId="53998" xr:uid="{00000000-0005-0000-0000-0000AEDF0000}"/>
    <cellStyle name="Normal 9 5 8 2 5" xfId="53999" xr:uid="{00000000-0005-0000-0000-0000AFDF0000}"/>
    <cellStyle name="Normal 9 5 8 2 6" xfId="54000" xr:uid="{00000000-0005-0000-0000-0000B0DF0000}"/>
    <cellStyle name="Normal 9 5 8 2 7" xfId="54001" xr:uid="{00000000-0005-0000-0000-0000B1DF0000}"/>
    <cellStyle name="Normal 9 5 8 3" xfId="54002" xr:uid="{00000000-0005-0000-0000-0000B2DF0000}"/>
    <cellStyle name="Normal 9 5 8 4" xfId="54003" xr:uid="{00000000-0005-0000-0000-0000B3DF0000}"/>
    <cellStyle name="Normal 9 5 8 5" xfId="54004" xr:uid="{00000000-0005-0000-0000-0000B4DF0000}"/>
    <cellStyle name="Normal 9 5 8 6" xfId="54005" xr:uid="{00000000-0005-0000-0000-0000B5DF0000}"/>
    <cellStyle name="Normal 9 5 8 7" xfId="54006" xr:uid="{00000000-0005-0000-0000-0000B6DF0000}"/>
    <cellStyle name="Normal 9 5 8 8" xfId="54007" xr:uid="{00000000-0005-0000-0000-0000B7DF0000}"/>
    <cellStyle name="Normal 9 5 9" xfId="54008" xr:uid="{00000000-0005-0000-0000-0000B8DF0000}"/>
    <cellStyle name="Normal 9 5 9 2" xfId="54009" xr:uid="{00000000-0005-0000-0000-0000B9DF0000}"/>
    <cellStyle name="Normal 9 5 9 3" xfId="54010" xr:uid="{00000000-0005-0000-0000-0000BADF0000}"/>
    <cellStyle name="Normal 9 5 9 4" xfId="54011" xr:uid="{00000000-0005-0000-0000-0000BBDF0000}"/>
    <cellStyle name="Normal 9 5 9 5" xfId="54012" xr:uid="{00000000-0005-0000-0000-0000BCDF0000}"/>
    <cellStyle name="Normal 9 5 9 6" xfId="54013" xr:uid="{00000000-0005-0000-0000-0000BDDF0000}"/>
    <cellStyle name="Normal 9 5 9 7" xfId="54014" xr:uid="{00000000-0005-0000-0000-0000BEDF0000}"/>
    <cellStyle name="Normal 9 6" xfId="54015" xr:uid="{00000000-0005-0000-0000-0000BFDF0000}"/>
    <cellStyle name="Normal 9 6 10" xfId="54016" xr:uid="{00000000-0005-0000-0000-0000C0DF0000}"/>
    <cellStyle name="Normal 9 6 11" xfId="54017" xr:uid="{00000000-0005-0000-0000-0000C1DF0000}"/>
    <cellStyle name="Normal 9 6 12" xfId="54018" xr:uid="{00000000-0005-0000-0000-0000C2DF0000}"/>
    <cellStyle name="Normal 9 6 13" xfId="58416" xr:uid="{00000000-0005-0000-0000-0000C3DF0000}"/>
    <cellStyle name="Normal 9 6 2" xfId="54019" xr:uid="{00000000-0005-0000-0000-0000C4DF0000}"/>
    <cellStyle name="Normal 9 6 2 10" xfId="54020" xr:uid="{00000000-0005-0000-0000-0000C5DF0000}"/>
    <cellStyle name="Normal 9 6 2 11" xfId="54021" xr:uid="{00000000-0005-0000-0000-0000C6DF0000}"/>
    <cellStyle name="Normal 9 6 2 2" xfId="54022" xr:uid="{00000000-0005-0000-0000-0000C7DF0000}"/>
    <cellStyle name="Normal 9 6 2 2 10" xfId="54023" xr:uid="{00000000-0005-0000-0000-0000C8DF0000}"/>
    <cellStyle name="Normal 9 6 2 2 2" xfId="54024" xr:uid="{00000000-0005-0000-0000-0000C9DF0000}"/>
    <cellStyle name="Normal 9 6 2 2 2 2" xfId="54025" xr:uid="{00000000-0005-0000-0000-0000CADF0000}"/>
    <cellStyle name="Normal 9 6 2 2 2 2 2" xfId="54026" xr:uid="{00000000-0005-0000-0000-0000CBDF0000}"/>
    <cellStyle name="Normal 9 6 2 2 2 2 3" xfId="54027" xr:uid="{00000000-0005-0000-0000-0000CCDF0000}"/>
    <cellStyle name="Normal 9 6 2 2 2 2 4" xfId="54028" xr:uid="{00000000-0005-0000-0000-0000CDDF0000}"/>
    <cellStyle name="Normal 9 6 2 2 2 2 5" xfId="54029" xr:uid="{00000000-0005-0000-0000-0000CEDF0000}"/>
    <cellStyle name="Normal 9 6 2 2 2 2 6" xfId="54030" xr:uid="{00000000-0005-0000-0000-0000CFDF0000}"/>
    <cellStyle name="Normal 9 6 2 2 2 2 7" xfId="54031" xr:uid="{00000000-0005-0000-0000-0000D0DF0000}"/>
    <cellStyle name="Normal 9 6 2 2 2 3" xfId="54032" xr:uid="{00000000-0005-0000-0000-0000D1DF0000}"/>
    <cellStyle name="Normal 9 6 2 2 2 4" xfId="54033" xr:uid="{00000000-0005-0000-0000-0000D2DF0000}"/>
    <cellStyle name="Normal 9 6 2 2 2 5" xfId="54034" xr:uid="{00000000-0005-0000-0000-0000D3DF0000}"/>
    <cellStyle name="Normal 9 6 2 2 2 6" xfId="54035" xr:uid="{00000000-0005-0000-0000-0000D4DF0000}"/>
    <cellStyle name="Normal 9 6 2 2 2 7" xfId="54036" xr:uid="{00000000-0005-0000-0000-0000D5DF0000}"/>
    <cellStyle name="Normal 9 6 2 2 2 8" xfId="54037" xr:uid="{00000000-0005-0000-0000-0000D6DF0000}"/>
    <cellStyle name="Normal 9 6 2 2 3" xfId="54038" xr:uid="{00000000-0005-0000-0000-0000D7DF0000}"/>
    <cellStyle name="Normal 9 6 2 2 3 2" xfId="54039" xr:uid="{00000000-0005-0000-0000-0000D8DF0000}"/>
    <cellStyle name="Normal 9 6 2 2 3 2 2" xfId="54040" xr:uid="{00000000-0005-0000-0000-0000D9DF0000}"/>
    <cellStyle name="Normal 9 6 2 2 3 2 3" xfId="54041" xr:uid="{00000000-0005-0000-0000-0000DADF0000}"/>
    <cellStyle name="Normal 9 6 2 2 3 2 4" xfId="54042" xr:uid="{00000000-0005-0000-0000-0000DBDF0000}"/>
    <cellStyle name="Normal 9 6 2 2 3 2 5" xfId="54043" xr:uid="{00000000-0005-0000-0000-0000DCDF0000}"/>
    <cellStyle name="Normal 9 6 2 2 3 2 6" xfId="54044" xr:uid="{00000000-0005-0000-0000-0000DDDF0000}"/>
    <cellStyle name="Normal 9 6 2 2 3 2 7" xfId="54045" xr:uid="{00000000-0005-0000-0000-0000DEDF0000}"/>
    <cellStyle name="Normal 9 6 2 2 3 3" xfId="54046" xr:uid="{00000000-0005-0000-0000-0000DFDF0000}"/>
    <cellStyle name="Normal 9 6 2 2 3 4" xfId="54047" xr:uid="{00000000-0005-0000-0000-0000E0DF0000}"/>
    <cellStyle name="Normal 9 6 2 2 3 5" xfId="54048" xr:uid="{00000000-0005-0000-0000-0000E1DF0000}"/>
    <cellStyle name="Normal 9 6 2 2 3 6" xfId="54049" xr:uid="{00000000-0005-0000-0000-0000E2DF0000}"/>
    <cellStyle name="Normal 9 6 2 2 3 7" xfId="54050" xr:uid="{00000000-0005-0000-0000-0000E3DF0000}"/>
    <cellStyle name="Normal 9 6 2 2 3 8" xfId="54051" xr:uid="{00000000-0005-0000-0000-0000E4DF0000}"/>
    <cellStyle name="Normal 9 6 2 2 4" xfId="54052" xr:uid="{00000000-0005-0000-0000-0000E5DF0000}"/>
    <cellStyle name="Normal 9 6 2 2 4 2" xfId="54053" xr:uid="{00000000-0005-0000-0000-0000E6DF0000}"/>
    <cellStyle name="Normal 9 6 2 2 4 3" xfId="54054" xr:uid="{00000000-0005-0000-0000-0000E7DF0000}"/>
    <cellStyle name="Normal 9 6 2 2 4 4" xfId="54055" xr:uid="{00000000-0005-0000-0000-0000E8DF0000}"/>
    <cellStyle name="Normal 9 6 2 2 4 5" xfId="54056" xr:uid="{00000000-0005-0000-0000-0000E9DF0000}"/>
    <cellStyle name="Normal 9 6 2 2 4 6" xfId="54057" xr:uid="{00000000-0005-0000-0000-0000EADF0000}"/>
    <cellStyle name="Normal 9 6 2 2 4 7" xfId="54058" xr:uid="{00000000-0005-0000-0000-0000EBDF0000}"/>
    <cellStyle name="Normal 9 6 2 2 5" xfId="54059" xr:uid="{00000000-0005-0000-0000-0000ECDF0000}"/>
    <cellStyle name="Normal 9 6 2 2 6" xfId="54060" xr:uid="{00000000-0005-0000-0000-0000EDDF0000}"/>
    <cellStyle name="Normal 9 6 2 2 7" xfId="54061" xr:uid="{00000000-0005-0000-0000-0000EEDF0000}"/>
    <cellStyle name="Normal 9 6 2 2 8" xfId="54062" xr:uid="{00000000-0005-0000-0000-0000EFDF0000}"/>
    <cellStyle name="Normal 9 6 2 2 9" xfId="54063" xr:uid="{00000000-0005-0000-0000-0000F0DF0000}"/>
    <cellStyle name="Normal 9 6 2 3" xfId="54064" xr:uid="{00000000-0005-0000-0000-0000F1DF0000}"/>
    <cellStyle name="Normal 9 6 2 3 2" xfId="54065" xr:uid="{00000000-0005-0000-0000-0000F2DF0000}"/>
    <cellStyle name="Normal 9 6 2 3 2 2" xfId="54066" xr:uid="{00000000-0005-0000-0000-0000F3DF0000}"/>
    <cellStyle name="Normal 9 6 2 3 2 2 2" xfId="54067" xr:uid="{00000000-0005-0000-0000-0000F4DF0000}"/>
    <cellStyle name="Normal 9 6 2 3 2 2 3" xfId="54068" xr:uid="{00000000-0005-0000-0000-0000F5DF0000}"/>
    <cellStyle name="Normal 9 6 2 3 2 2 4" xfId="54069" xr:uid="{00000000-0005-0000-0000-0000F6DF0000}"/>
    <cellStyle name="Normal 9 6 2 3 2 2 5" xfId="54070" xr:uid="{00000000-0005-0000-0000-0000F7DF0000}"/>
    <cellStyle name="Normal 9 6 2 3 2 2 6" xfId="54071" xr:uid="{00000000-0005-0000-0000-0000F8DF0000}"/>
    <cellStyle name="Normal 9 6 2 3 2 2 7" xfId="54072" xr:uid="{00000000-0005-0000-0000-0000F9DF0000}"/>
    <cellStyle name="Normal 9 6 2 3 2 3" xfId="54073" xr:uid="{00000000-0005-0000-0000-0000FADF0000}"/>
    <cellStyle name="Normal 9 6 2 3 2 4" xfId="54074" xr:uid="{00000000-0005-0000-0000-0000FBDF0000}"/>
    <cellStyle name="Normal 9 6 2 3 2 5" xfId="54075" xr:uid="{00000000-0005-0000-0000-0000FCDF0000}"/>
    <cellStyle name="Normal 9 6 2 3 2 6" xfId="54076" xr:uid="{00000000-0005-0000-0000-0000FDDF0000}"/>
    <cellStyle name="Normal 9 6 2 3 2 7" xfId="54077" xr:uid="{00000000-0005-0000-0000-0000FEDF0000}"/>
    <cellStyle name="Normal 9 6 2 3 2 8" xfId="54078" xr:uid="{00000000-0005-0000-0000-0000FFDF0000}"/>
    <cellStyle name="Normal 9 6 2 3 3" xfId="54079" xr:uid="{00000000-0005-0000-0000-000000E00000}"/>
    <cellStyle name="Normal 9 6 2 3 3 2" xfId="54080" xr:uid="{00000000-0005-0000-0000-000001E00000}"/>
    <cellStyle name="Normal 9 6 2 3 3 3" xfId="54081" xr:uid="{00000000-0005-0000-0000-000002E00000}"/>
    <cellStyle name="Normal 9 6 2 3 3 4" xfId="54082" xr:uid="{00000000-0005-0000-0000-000003E00000}"/>
    <cellStyle name="Normal 9 6 2 3 3 5" xfId="54083" xr:uid="{00000000-0005-0000-0000-000004E00000}"/>
    <cellStyle name="Normal 9 6 2 3 3 6" xfId="54084" xr:uid="{00000000-0005-0000-0000-000005E00000}"/>
    <cellStyle name="Normal 9 6 2 3 3 7" xfId="54085" xr:uid="{00000000-0005-0000-0000-000006E00000}"/>
    <cellStyle name="Normal 9 6 2 3 4" xfId="54086" xr:uid="{00000000-0005-0000-0000-000007E00000}"/>
    <cellStyle name="Normal 9 6 2 3 5" xfId="54087" xr:uid="{00000000-0005-0000-0000-000008E00000}"/>
    <cellStyle name="Normal 9 6 2 3 6" xfId="54088" xr:uid="{00000000-0005-0000-0000-000009E00000}"/>
    <cellStyle name="Normal 9 6 2 3 7" xfId="54089" xr:uid="{00000000-0005-0000-0000-00000AE00000}"/>
    <cellStyle name="Normal 9 6 2 3 8" xfId="54090" xr:uid="{00000000-0005-0000-0000-00000BE00000}"/>
    <cellStyle name="Normal 9 6 2 3 9" xfId="54091" xr:uid="{00000000-0005-0000-0000-00000CE00000}"/>
    <cellStyle name="Normal 9 6 2 4" xfId="54092" xr:uid="{00000000-0005-0000-0000-00000DE00000}"/>
    <cellStyle name="Normal 9 6 2 4 2" xfId="54093" xr:uid="{00000000-0005-0000-0000-00000EE00000}"/>
    <cellStyle name="Normal 9 6 2 4 2 2" xfId="54094" xr:uid="{00000000-0005-0000-0000-00000FE00000}"/>
    <cellStyle name="Normal 9 6 2 4 2 3" xfId="54095" xr:uid="{00000000-0005-0000-0000-000010E00000}"/>
    <cellStyle name="Normal 9 6 2 4 2 4" xfId="54096" xr:uid="{00000000-0005-0000-0000-000011E00000}"/>
    <cellStyle name="Normal 9 6 2 4 2 5" xfId="54097" xr:uid="{00000000-0005-0000-0000-000012E00000}"/>
    <cellStyle name="Normal 9 6 2 4 2 6" xfId="54098" xr:uid="{00000000-0005-0000-0000-000013E00000}"/>
    <cellStyle name="Normal 9 6 2 4 2 7" xfId="54099" xr:uid="{00000000-0005-0000-0000-000014E00000}"/>
    <cellStyle name="Normal 9 6 2 4 3" xfId="54100" xr:uid="{00000000-0005-0000-0000-000015E00000}"/>
    <cellStyle name="Normal 9 6 2 4 4" xfId="54101" xr:uid="{00000000-0005-0000-0000-000016E00000}"/>
    <cellStyle name="Normal 9 6 2 4 5" xfId="54102" xr:uid="{00000000-0005-0000-0000-000017E00000}"/>
    <cellStyle name="Normal 9 6 2 4 6" xfId="54103" xr:uid="{00000000-0005-0000-0000-000018E00000}"/>
    <cellStyle name="Normal 9 6 2 4 7" xfId="54104" xr:uid="{00000000-0005-0000-0000-000019E00000}"/>
    <cellStyle name="Normal 9 6 2 4 8" xfId="54105" xr:uid="{00000000-0005-0000-0000-00001AE00000}"/>
    <cellStyle name="Normal 9 6 2 5" xfId="54106" xr:uid="{00000000-0005-0000-0000-00001BE00000}"/>
    <cellStyle name="Normal 9 6 2 5 2" xfId="54107" xr:uid="{00000000-0005-0000-0000-00001CE00000}"/>
    <cellStyle name="Normal 9 6 2 5 3" xfId="54108" xr:uid="{00000000-0005-0000-0000-00001DE00000}"/>
    <cellStyle name="Normal 9 6 2 5 4" xfId="54109" xr:uid="{00000000-0005-0000-0000-00001EE00000}"/>
    <cellStyle name="Normal 9 6 2 5 5" xfId="54110" xr:uid="{00000000-0005-0000-0000-00001FE00000}"/>
    <cellStyle name="Normal 9 6 2 5 6" xfId="54111" xr:uid="{00000000-0005-0000-0000-000020E00000}"/>
    <cellStyle name="Normal 9 6 2 5 7" xfId="54112" xr:uid="{00000000-0005-0000-0000-000021E00000}"/>
    <cellStyle name="Normal 9 6 2 6" xfId="54113" xr:uid="{00000000-0005-0000-0000-000022E00000}"/>
    <cellStyle name="Normal 9 6 2 7" xfId="54114" xr:uid="{00000000-0005-0000-0000-000023E00000}"/>
    <cellStyle name="Normal 9 6 2 8" xfId="54115" xr:uid="{00000000-0005-0000-0000-000024E00000}"/>
    <cellStyle name="Normal 9 6 2 9" xfId="54116" xr:uid="{00000000-0005-0000-0000-000025E00000}"/>
    <cellStyle name="Normal 9 6 3" xfId="54117" xr:uid="{00000000-0005-0000-0000-000026E00000}"/>
    <cellStyle name="Normal 9 6 3 10" xfId="54118" xr:uid="{00000000-0005-0000-0000-000027E00000}"/>
    <cellStyle name="Normal 9 6 3 2" xfId="54119" xr:uid="{00000000-0005-0000-0000-000028E00000}"/>
    <cellStyle name="Normal 9 6 3 2 2" xfId="54120" xr:uid="{00000000-0005-0000-0000-000029E00000}"/>
    <cellStyle name="Normal 9 6 3 2 2 2" xfId="54121" xr:uid="{00000000-0005-0000-0000-00002AE00000}"/>
    <cellStyle name="Normal 9 6 3 2 2 3" xfId="54122" xr:uid="{00000000-0005-0000-0000-00002BE00000}"/>
    <cellStyle name="Normal 9 6 3 2 2 4" xfId="54123" xr:uid="{00000000-0005-0000-0000-00002CE00000}"/>
    <cellStyle name="Normal 9 6 3 2 2 5" xfId="54124" xr:uid="{00000000-0005-0000-0000-00002DE00000}"/>
    <cellStyle name="Normal 9 6 3 2 2 6" xfId="54125" xr:uid="{00000000-0005-0000-0000-00002EE00000}"/>
    <cellStyle name="Normal 9 6 3 2 2 7" xfId="54126" xr:uid="{00000000-0005-0000-0000-00002FE00000}"/>
    <cellStyle name="Normal 9 6 3 2 3" xfId="54127" xr:uid="{00000000-0005-0000-0000-000030E00000}"/>
    <cellStyle name="Normal 9 6 3 2 4" xfId="54128" xr:uid="{00000000-0005-0000-0000-000031E00000}"/>
    <cellStyle name="Normal 9 6 3 2 5" xfId="54129" xr:uid="{00000000-0005-0000-0000-000032E00000}"/>
    <cellStyle name="Normal 9 6 3 2 6" xfId="54130" xr:uid="{00000000-0005-0000-0000-000033E00000}"/>
    <cellStyle name="Normal 9 6 3 2 7" xfId="54131" xr:uid="{00000000-0005-0000-0000-000034E00000}"/>
    <cellStyle name="Normal 9 6 3 2 8" xfId="54132" xr:uid="{00000000-0005-0000-0000-000035E00000}"/>
    <cellStyle name="Normal 9 6 3 3" xfId="54133" xr:uid="{00000000-0005-0000-0000-000036E00000}"/>
    <cellStyle name="Normal 9 6 3 3 2" xfId="54134" xr:uid="{00000000-0005-0000-0000-000037E00000}"/>
    <cellStyle name="Normal 9 6 3 3 2 2" xfId="54135" xr:uid="{00000000-0005-0000-0000-000038E00000}"/>
    <cellStyle name="Normal 9 6 3 3 2 3" xfId="54136" xr:uid="{00000000-0005-0000-0000-000039E00000}"/>
    <cellStyle name="Normal 9 6 3 3 2 4" xfId="54137" xr:uid="{00000000-0005-0000-0000-00003AE00000}"/>
    <cellStyle name="Normal 9 6 3 3 2 5" xfId="54138" xr:uid="{00000000-0005-0000-0000-00003BE00000}"/>
    <cellStyle name="Normal 9 6 3 3 2 6" xfId="54139" xr:uid="{00000000-0005-0000-0000-00003CE00000}"/>
    <cellStyle name="Normal 9 6 3 3 2 7" xfId="54140" xr:uid="{00000000-0005-0000-0000-00003DE00000}"/>
    <cellStyle name="Normal 9 6 3 3 3" xfId="54141" xr:uid="{00000000-0005-0000-0000-00003EE00000}"/>
    <cellStyle name="Normal 9 6 3 3 4" xfId="54142" xr:uid="{00000000-0005-0000-0000-00003FE00000}"/>
    <cellStyle name="Normal 9 6 3 3 5" xfId="54143" xr:uid="{00000000-0005-0000-0000-000040E00000}"/>
    <cellStyle name="Normal 9 6 3 3 6" xfId="54144" xr:uid="{00000000-0005-0000-0000-000041E00000}"/>
    <cellStyle name="Normal 9 6 3 3 7" xfId="54145" xr:uid="{00000000-0005-0000-0000-000042E00000}"/>
    <cellStyle name="Normal 9 6 3 3 8" xfId="54146" xr:uid="{00000000-0005-0000-0000-000043E00000}"/>
    <cellStyle name="Normal 9 6 3 4" xfId="54147" xr:uid="{00000000-0005-0000-0000-000044E00000}"/>
    <cellStyle name="Normal 9 6 3 4 2" xfId="54148" xr:uid="{00000000-0005-0000-0000-000045E00000}"/>
    <cellStyle name="Normal 9 6 3 4 3" xfId="54149" xr:uid="{00000000-0005-0000-0000-000046E00000}"/>
    <cellStyle name="Normal 9 6 3 4 4" xfId="54150" xr:uid="{00000000-0005-0000-0000-000047E00000}"/>
    <cellStyle name="Normal 9 6 3 4 5" xfId="54151" xr:uid="{00000000-0005-0000-0000-000048E00000}"/>
    <cellStyle name="Normal 9 6 3 4 6" xfId="54152" xr:uid="{00000000-0005-0000-0000-000049E00000}"/>
    <cellStyle name="Normal 9 6 3 4 7" xfId="54153" xr:uid="{00000000-0005-0000-0000-00004AE00000}"/>
    <cellStyle name="Normal 9 6 3 5" xfId="54154" xr:uid="{00000000-0005-0000-0000-00004BE00000}"/>
    <cellStyle name="Normal 9 6 3 6" xfId="54155" xr:uid="{00000000-0005-0000-0000-00004CE00000}"/>
    <cellStyle name="Normal 9 6 3 7" xfId="54156" xr:uid="{00000000-0005-0000-0000-00004DE00000}"/>
    <cellStyle name="Normal 9 6 3 8" xfId="54157" xr:uid="{00000000-0005-0000-0000-00004EE00000}"/>
    <cellStyle name="Normal 9 6 3 9" xfId="54158" xr:uid="{00000000-0005-0000-0000-00004FE00000}"/>
    <cellStyle name="Normal 9 6 4" xfId="54159" xr:uid="{00000000-0005-0000-0000-000050E00000}"/>
    <cellStyle name="Normal 9 6 4 2" xfId="54160" xr:uid="{00000000-0005-0000-0000-000051E00000}"/>
    <cellStyle name="Normal 9 6 4 2 2" xfId="54161" xr:uid="{00000000-0005-0000-0000-000052E00000}"/>
    <cellStyle name="Normal 9 6 4 2 2 2" xfId="54162" xr:uid="{00000000-0005-0000-0000-000053E00000}"/>
    <cellStyle name="Normal 9 6 4 2 2 3" xfId="54163" xr:uid="{00000000-0005-0000-0000-000054E00000}"/>
    <cellStyle name="Normal 9 6 4 2 2 4" xfId="54164" xr:uid="{00000000-0005-0000-0000-000055E00000}"/>
    <cellStyle name="Normal 9 6 4 2 2 5" xfId="54165" xr:uid="{00000000-0005-0000-0000-000056E00000}"/>
    <cellStyle name="Normal 9 6 4 2 2 6" xfId="54166" xr:uid="{00000000-0005-0000-0000-000057E00000}"/>
    <cellStyle name="Normal 9 6 4 2 2 7" xfId="54167" xr:uid="{00000000-0005-0000-0000-000058E00000}"/>
    <cellStyle name="Normal 9 6 4 2 3" xfId="54168" xr:uid="{00000000-0005-0000-0000-000059E00000}"/>
    <cellStyle name="Normal 9 6 4 2 4" xfId="54169" xr:uid="{00000000-0005-0000-0000-00005AE00000}"/>
    <cellStyle name="Normal 9 6 4 2 5" xfId="54170" xr:uid="{00000000-0005-0000-0000-00005BE00000}"/>
    <cellStyle name="Normal 9 6 4 2 6" xfId="54171" xr:uid="{00000000-0005-0000-0000-00005CE00000}"/>
    <cellStyle name="Normal 9 6 4 2 7" xfId="54172" xr:uid="{00000000-0005-0000-0000-00005DE00000}"/>
    <cellStyle name="Normal 9 6 4 2 8" xfId="54173" xr:uid="{00000000-0005-0000-0000-00005EE00000}"/>
    <cellStyle name="Normal 9 6 4 3" xfId="54174" xr:uid="{00000000-0005-0000-0000-00005FE00000}"/>
    <cellStyle name="Normal 9 6 4 3 2" xfId="54175" xr:uid="{00000000-0005-0000-0000-000060E00000}"/>
    <cellStyle name="Normal 9 6 4 3 3" xfId="54176" xr:uid="{00000000-0005-0000-0000-000061E00000}"/>
    <cellStyle name="Normal 9 6 4 3 4" xfId="54177" xr:uid="{00000000-0005-0000-0000-000062E00000}"/>
    <cellStyle name="Normal 9 6 4 3 5" xfId="54178" xr:uid="{00000000-0005-0000-0000-000063E00000}"/>
    <cellStyle name="Normal 9 6 4 3 6" xfId="54179" xr:uid="{00000000-0005-0000-0000-000064E00000}"/>
    <cellStyle name="Normal 9 6 4 3 7" xfId="54180" xr:uid="{00000000-0005-0000-0000-000065E00000}"/>
    <cellStyle name="Normal 9 6 4 4" xfId="54181" xr:uid="{00000000-0005-0000-0000-000066E00000}"/>
    <cellStyle name="Normal 9 6 4 5" xfId="54182" xr:uid="{00000000-0005-0000-0000-000067E00000}"/>
    <cellStyle name="Normal 9 6 4 6" xfId="54183" xr:uid="{00000000-0005-0000-0000-000068E00000}"/>
    <cellStyle name="Normal 9 6 4 7" xfId="54184" xr:uid="{00000000-0005-0000-0000-000069E00000}"/>
    <cellStyle name="Normal 9 6 4 8" xfId="54185" xr:uid="{00000000-0005-0000-0000-00006AE00000}"/>
    <cellStyle name="Normal 9 6 4 9" xfId="54186" xr:uid="{00000000-0005-0000-0000-00006BE00000}"/>
    <cellStyle name="Normal 9 6 5" xfId="54187" xr:uid="{00000000-0005-0000-0000-00006CE00000}"/>
    <cellStyle name="Normal 9 6 5 2" xfId="54188" xr:uid="{00000000-0005-0000-0000-00006DE00000}"/>
    <cellStyle name="Normal 9 6 5 2 2" xfId="54189" xr:uid="{00000000-0005-0000-0000-00006EE00000}"/>
    <cellStyle name="Normal 9 6 5 2 3" xfId="54190" xr:uid="{00000000-0005-0000-0000-00006FE00000}"/>
    <cellStyle name="Normal 9 6 5 2 4" xfId="54191" xr:uid="{00000000-0005-0000-0000-000070E00000}"/>
    <cellStyle name="Normal 9 6 5 2 5" xfId="54192" xr:uid="{00000000-0005-0000-0000-000071E00000}"/>
    <cellStyle name="Normal 9 6 5 2 6" xfId="54193" xr:uid="{00000000-0005-0000-0000-000072E00000}"/>
    <cellStyle name="Normal 9 6 5 2 7" xfId="54194" xr:uid="{00000000-0005-0000-0000-000073E00000}"/>
    <cellStyle name="Normal 9 6 5 3" xfId="54195" xr:uid="{00000000-0005-0000-0000-000074E00000}"/>
    <cellStyle name="Normal 9 6 5 4" xfId="54196" xr:uid="{00000000-0005-0000-0000-000075E00000}"/>
    <cellStyle name="Normal 9 6 5 5" xfId="54197" xr:uid="{00000000-0005-0000-0000-000076E00000}"/>
    <cellStyle name="Normal 9 6 5 6" xfId="54198" xr:uid="{00000000-0005-0000-0000-000077E00000}"/>
    <cellStyle name="Normal 9 6 5 7" xfId="54199" xr:uid="{00000000-0005-0000-0000-000078E00000}"/>
    <cellStyle name="Normal 9 6 5 8" xfId="54200" xr:uid="{00000000-0005-0000-0000-000079E00000}"/>
    <cellStyle name="Normal 9 6 6" xfId="54201" xr:uid="{00000000-0005-0000-0000-00007AE00000}"/>
    <cellStyle name="Normal 9 6 6 2" xfId="54202" xr:uid="{00000000-0005-0000-0000-00007BE00000}"/>
    <cellStyle name="Normal 9 6 6 3" xfId="54203" xr:uid="{00000000-0005-0000-0000-00007CE00000}"/>
    <cellStyle name="Normal 9 6 6 4" xfId="54204" xr:uid="{00000000-0005-0000-0000-00007DE00000}"/>
    <cellStyle name="Normal 9 6 6 5" xfId="54205" xr:uid="{00000000-0005-0000-0000-00007EE00000}"/>
    <cellStyle name="Normal 9 6 6 6" xfId="54206" xr:uid="{00000000-0005-0000-0000-00007FE00000}"/>
    <cellStyle name="Normal 9 6 6 7" xfId="54207" xr:uid="{00000000-0005-0000-0000-000080E00000}"/>
    <cellStyle name="Normal 9 6 7" xfId="54208" xr:uid="{00000000-0005-0000-0000-000081E00000}"/>
    <cellStyle name="Normal 9 6 8" xfId="54209" xr:uid="{00000000-0005-0000-0000-000082E00000}"/>
    <cellStyle name="Normal 9 6 9" xfId="54210" xr:uid="{00000000-0005-0000-0000-000083E00000}"/>
    <cellStyle name="Normal 9 7" xfId="54211" xr:uid="{00000000-0005-0000-0000-000084E00000}"/>
    <cellStyle name="Normal 9 7 10" xfId="54212" xr:uid="{00000000-0005-0000-0000-000085E00000}"/>
    <cellStyle name="Normal 9 7 11" xfId="54213" xr:uid="{00000000-0005-0000-0000-000086E00000}"/>
    <cellStyle name="Normal 9 7 12" xfId="54214" xr:uid="{00000000-0005-0000-0000-000087E00000}"/>
    <cellStyle name="Normal 9 7 13" xfId="58417" xr:uid="{00000000-0005-0000-0000-000088E00000}"/>
    <cellStyle name="Normal 9 7 2" xfId="54215" xr:uid="{00000000-0005-0000-0000-000089E00000}"/>
    <cellStyle name="Normal 9 7 2 10" xfId="54216" xr:uid="{00000000-0005-0000-0000-00008AE00000}"/>
    <cellStyle name="Normal 9 7 2 11" xfId="54217" xr:uid="{00000000-0005-0000-0000-00008BE00000}"/>
    <cellStyle name="Normal 9 7 2 2" xfId="54218" xr:uid="{00000000-0005-0000-0000-00008CE00000}"/>
    <cellStyle name="Normal 9 7 2 2 10" xfId="54219" xr:uid="{00000000-0005-0000-0000-00008DE00000}"/>
    <cellStyle name="Normal 9 7 2 2 2" xfId="54220" xr:uid="{00000000-0005-0000-0000-00008EE00000}"/>
    <cellStyle name="Normal 9 7 2 2 2 2" xfId="54221" xr:uid="{00000000-0005-0000-0000-00008FE00000}"/>
    <cellStyle name="Normal 9 7 2 2 2 2 2" xfId="54222" xr:uid="{00000000-0005-0000-0000-000090E00000}"/>
    <cellStyle name="Normal 9 7 2 2 2 2 3" xfId="54223" xr:uid="{00000000-0005-0000-0000-000091E00000}"/>
    <cellStyle name="Normal 9 7 2 2 2 2 4" xfId="54224" xr:uid="{00000000-0005-0000-0000-000092E00000}"/>
    <cellStyle name="Normal 9 7 2 2 2 2 5" xfId="54225" xr:uid="{00000000-0005-0000-0000-000093E00000}"/>
    <cellStyle name="Normal 9 7 2 2 2 2 6" xfId="54226" xr:uid="{00000000-0005-0000-0000-000094E00000}"/>
    <cellStyle name="Normal 9 7 2 2 2 2 7" xfId="54227" xr:uid="{00000000-0005-0000-0000-000095E00000}"/>
    <cellStyle name="Normal 9 7 2 2 2 3" xfId="54228" xr:uid="{00000000-0005-0000-0000-000096E00000}"/>
    <cellStyle name="Normal 9 7 2 2 2 4" xfId="54229" xr:uid="{00000000-0005-0000-0000-000097E00000}"/>
    <cellStyle name="Normal 9 7 2 2 2 5" xfId="54230" xr:uid="{00000000-0005-0000-0000-000098E00000}"/>
    <cellStyle name="Normal 9 7 2 2 2 6" xfId="54231" xr:uid="{00000000-0005-0000-0000-000099E00000}"/>
    <cellStyle name="Normal 9 7 2 2 2 7" xfId="54232" xr:uid="{00000000-0005-0000-0000-00009AE00000}"/>
    <cellStyle name="Normal 9 7 2 2 2 8" xfId="54233" xr:uid="{00000000-0005-0000-0000-00009BE00000}"/>
    <cellStyle name="Normal 9 7 2 2 3" xfId="54234" xr:uid="{00000000-0005-0000-0000-00009CE00000}"/>
    <cellStyle name="Normal 9 7 2 2 3 2" xfId="54235" xr:uid="{00000000-0005-0000-0000-00009DE00000}"/>
    <cellStyle name="Normal 9 7 2 2 3 2 2" xfId="54236" xr:uid="{00000000-0005-0000-0000-00009EE00000}"/>
    <cellStyle name="Normal 9 7 2 2 3 2 3" xfId="54237" xr:uid="{00000000-0005-0000-0000-00009FE00000}"/>
    <cellStyle name="Normal 9 7 2 2 3 2 4" xfId="54238" xr:uid="{00000000-0005-0000-0000-0000A0E00000}"/>
    <cellStyle name="Normal 9 7 2 2 3 2 5" xfId="54239" xr:uid="{00000000-0005-0000-0000-0000A1E00000}"/>
    <cellStyle name="Normal 9 7 2 2 3 2 6" xfId="54240" xr:uid="{00000000-0005-0000-0000-0000A2E00000}"/>
    <cellStyle name="Normal 9 7 2 2 3 2 7" xfId="54241" xr:uid="{00000000-0005-0000-0000-0000A3E00000}"/>
    <cellStyle name="Normal 9 7 2 2 3 3" xfId="54242" xr:uid="{00000000-0005-0000-0000-0000A4E00000}"/>
    <cellStyle name="Normal 9 7 2 2 3 4" xfId="54243" xr:uid="{00000000-0005-0000-0000-0000A5E00000}"/>
    <cellStyle name="Normal 9 7 2 2 3 5" xfId="54244" xr:uid="{00000000-0005-0000-0000-0000A6E00000}"/>
    <cellStyle name="Normal 9 7 2 2 3 6" xfId="54245" xr:uid="{00000000-0005-0000-0000-0000A7E00000}"/>
    <cellStyle name="Normal 9 7 2 2 3 7" xfId="54246" xr:uid="{00000000-0005-0000-0000-0000A8E00000}"/>
    <cellStyle name="Normal 9 7 2 2 3 8" xfId="54247" xr:uid="{00000000-0005-0000-0000-0000A9E00000}"/>
    <cellStyle name="Normal 9 7 2 2 4" xfId="54248" xr:uid="{00000000-0005-0000-0000-0000AAE00000}"/>
    <cellStyle name="Normal 9 7 2 2 4 2" xfId="54249" xr:uid="{00000000-0005-0000-0000-0000ABE00000}"/>
    <cellStyle name="Normal 9 7 2 2 4 3" xfId="54250" xr:uid="{00000000-0005-0000-0000-0000ACE00000}"/>
    <cellStyle name="Normal 9 7 2 2 4 4" xfId="54251" xr:uid="{00000000-0005-0000-0000-0000ADE00000}"/>
    <cellStyle name="Normal 9 7 2 2 4 5" xfId="54252" xr:uid="{00000000-0005-0000-0000-0000AEE00000}"/>
    <cellStyle name="Normal 9 7 2 2 4 6" xfId="54253" xr:uid="{00000000-0005-0000-0000-0000AFE00000}"/>
    <cellStyle name="Normal 9 7 2 2 4 7" xfId="54254" xr:uid="{00000000-0005-0000-0000-0000B0E00000}"/>
    <cellStyle name="Normal 9 7 2 2 5" xfId="54255" xr:uid="{00000000-0005-0000-0000-0000B1E00000}"/>
    <cellStyle name="Normal 9 7 2 2 6" xfId="54256" xr:uid="{00000000-0005-0000-0000-0000B2E00000}"/>
    <cellStyle name="Normal 9 7 2 2 7" xfId="54257" xr:uid="{00000000-0005-0000-0000-0000B3E00000}"/>
    <cellStyle name="Normal 9 7 2 2 8" xfId="54258" xr:uid="{00000000-0005-0000-0000-0000B4E00000}"/>
    <cellStyle name="Normal 9 7 2 2 9" xfId="54259" xr:uid="{00000000-0005-0000-0000-0000B5E00000}"/>
    <cellStyle name="Normal 9 7 2 3" xfId="54260" xr:uid="{00000000-0005-0000-0000-0000B6E00000}"/>
    <cellStyle name="Normal 9 7 2 3 2" xfId="54261" xr:uid="{00000000-0005-0000-0000-0000B7E00000}"/>
    <cellStyle name="Normal 9 7 2 3 2 2" xfId="54262" xr:uid="{00000000-0005-0000-0000-0000B8E00000}"/>
    <cellStyle name="Normal 9 7 2 3 2 2 2" xfId="54263" xr:uid="{00000000-0005-0000-0000-0000B9E00000}"/>
    <cellStyle name="Normal 9 7 2 3 2 2 3" xfId="54264" xr:uid="{00000000-0005-0000-0000-0000BAE00000}"/>
    <cellStyle name="Normal 9 7 2 3 2 2 4" xfId="54265" xr:uid="{00000000-0005-0000-0000-0000BBE00000}"/>
    <cellStyle name="Normal 9 7 2 3 2 2 5" xfId="54266" xr:uid="{00000000-0005-0000-0000-0000BCE00000}"/>
    <cellStyle name="Normal 9 7 2 3 2 2 6" xfId="54267" xr:uid="{00000000-0005-0000-0000-0000BDE00000}"/>
    <cellStyle name="Normal 9 7 2 3 2 2 7" xfId="54268" xr:uid="{00000000-0005-0000-0000-0000BEE00000}"/>
    <cellStyle name="Normal 9 7 2 3 2 3" xfId="54269" xr:uid="{00000000-0005-0000-0000-0000BFE00000}"/>
    <cellStyle name="Normal 9 7 2 3 2 4" xfId="54270" xr:uid="{00000000-0005-0000-0000-0000C0E00000}"/>
    <cellStyle name="Normal 9 7 2 3 2 5" xfId="54271" xr:uid="{00000000-0005-0000-0000-0000C1E00000}"/>
    <cellStyle name="Normal 9 7 2 3 2 6" xfId="54272" xr:uid="{00000000-0005-0000-0000-0000C2E00000}"/>
    <cellStyle name="Normal 9 7 2 3 2 7" xfId="54273" xr:uid="{00000000-0005-0000-0000-0000C3E00000}"/>
    <cellStyle name="Normal 9 7 2 3 2 8" xfId="54274" xr:uid="{00000000-0005-0000-0000-0000C4E00000}"/>
    <cellStyle name="Normal 9 7 2 3 3" xfId="54275" xr:uid="{00000000-0005-0000-0000-0000C5E00000}"/>
    <cellStyle name="Normal 9 7 2 3 3 2" xfId="54276" xr:uid="{00000000-0005-0000-0000-0000C6E00000}"/>
    <cellStyle name="Normal 9 7 2 3 3 3" xfId="54277" xr:uid="{00000000-0005-0000-0000-0000C7E00000}"/>
    <cellStyle name="Normal 9 7 2 3 3 4" xfId="54278" xr:uid="{00000000-0005-0000-0000-0000C8E00000}"/>
    <cellStyle name="Normal 9 7 2 3 3 5" xfId="54279" xr:uid="{00000000-0005-0000-0000-0000C9E00000}"/>
    <cellStyle name="Normal 9 7 2 3 3 6" xfId="54280" xr:uid="{00000000-0005-0000-0000-0000CAE00000}"/>
    <cellStyle name="Normal 9 7 2 3 3 7" xfId="54281" xr:uid="{00000000-0005-0000-0000-0000CBE00000}"/>
    <cellStyle name="Normal 9 7 2 3 4" xfId="54282" xr:uid="{00000000-0005-0000-0000-0000CCE00000}"/>
    <cellStyle name="Normal 9 7 2 3 5" xfId="54283" xr:uid="{00000000-0005-0000-0000-0000CDE00000}"/>
    <cellStyle name="Normal 9 7 2 3 6" xfId="54284" xr:uid="{00000000-0005-0000-0000-0000CEE00000}"/>
    <cellStyle name="Normal 9 7 2 3 7" xfId="54285" xr:uid="{00000000-0005-0000-0000-0000CFE00000}"/>
    <cellStyle name="Normal 9 7 2 3 8" xfId="54286" xr:uid="{00000000-0005-0000-0000-0000D0E00000}"/>
    <cellStyle name="Normal 9 7 2 3 9" xfId="54287" xr:uid="{00000000-0005-0000-0000-0000D1E00000}"/>
    <cellStyle name="Normal 9 7 2 4" xfId="54288" xr:uid="{00000000-0005-0000-0000-0000D2E00000}"/>
    <cellStyle name="Normal 9 7 2 4 2" xfId="54289" xr:uid="{00000000-0005-0000-0000-0000D3E00000}"/>
    <cellStyle name="Normal 9 7 2 4 2 2" xfId="54290" xr:uid="{00000000-0005-0000-0000-0000D4E00000}"/>
    <cellStyle name="Normal 9 7 2 4 2 3" xfId="54291" xr:uid="{00000000-0005-0000-0000-0000D5E00000}"/>
    <cellStyle name="Normal 9 7 2 4 2 4" xfId="54292" xr:uid="{00000000-0005-0000-0000-0000D6E00000}"/>
    <cellStyle name="Normal 9 7 2 4 2 5" xfId="54293" xr:uid="{00000000-0005-0000-0000-0000D7E00000}"/>
    <cellStyle name="Normal 9 7 2 4 2 6" xfId="54294" xr:uid="{00000000-0005-0000-0000-0000D8E00000}"/>
    <cellStyle name="Normal 9 7 2 4 2 7" xfId="54295" xr:uid="{00000000-0005-0000-0000-0000D9E00000}"/>
    <cellStyle name="Normal 9 7 2 4 3" xfId="54296" xr:uid="{00000000-0005-0000-0000-0000DAE00000}"/>
    <cellStyle name="Normal 9 7 2 4 4" xfId="54297" xr:uid="{00000000-0005-0000-0000-0000DBE00000}"/>
    <cellStyle name="Normal 9 7 2 4 5" xfId="54298" xr:uid="{00000000-0005-0000-0000-0000DCE00000}"/>
    <cellStyle name="Normal 9 7 2 4 6" xfId="54299" xr:uid="{00000000-0005-0000-0000-0000DDE00000}"/>
    <cellStyle name="Normal 9 7 2 4 7" xfId="54300" xr:uid="{00000000-0005-0000-0000-0000DEE00000}"/>
    <cellStyle name="Normal 9 7 2 4 8" xfId="54301" xr:uid="{00000000-0005-0000-0000-0000DFE00000}"/>
    <cellStyle name="Normal 9 7 2 5" xfId="54302" xr:uid="{00000000-0005-0000-0000-0000E0E00000}"/>
    <cellStyle name="Normal 9 7 2 5 2" xfId="54303" xr:uid="{00000000-0005-0000-0000-0000E1E00000}"/>
    <cellStyle name="Normal 9 7 2 5 3" xfId="54304" xr:uid="{00000000-0005-0000-0000-0000E2E00000}"/>
    <cellStyle name="Normal 9 7 2 5 4" xfId="54305" xr:uid="{00000000-0005-0000-0000-0000E3E00000}"/>
    <cellStyle name="Normal 9 7 2 5 5" xfId="54306" xr:uid="{00000000-0005-0000-0000-0000E4E00000}"/>
    <cellStyle name="Normal 9 7 2 5 6" xfId="54307" xr:uid="{00000000-0005-0000-0000-0000E5E00000}"/>
    <cellStyle name="Normal 9 7 2 5 7" xfId="54308" xr:uid="{00000000-0005-0000-0000-0000E6E00000}"/>
    <cellStyle name="Normal 9 7 2 6" xfId="54309" xr:uid="{00000000-0005-0000-0000-0000E7E00000}"/>
    <cellStyle name="Normal 9 7 2 7" xfId="54310" xr:uid="{00000000-0005-0000-0000-0000E8E00000}"/>
    <cellStyle name="Normal 9 7 2 8" xfId="54311" xr:uid="{00000000-0005-0000-0000-0000E9E00000}"/>
    <cellStyle name="Normal 9 7 2 9" xfId="54312" xr:uid="{00000000-0005-0000-0000-0000EAE00000}"/>
    <cellStyle name="Normal 9 7 3" xfId="54313" xr:uid="{00000000-0005-0000-0000-0000EBE00000}"/>
    <cellStyle name="Normal 9 7 3 10" xfId="54314" xr:uid="{00000000-0005-0000-0000-0000ECE00000}"/>
    <cellStyle name="Normal 9 7 3 2" xfId="54315" xr:uid="{00000000-0005-0000-0000-0000EDE00000}"/>
    <cellStyle name="Normal 9 7 3 2 2" xfId="54316" xr:uid="{00000000-0005-0000-0000-0000EEE00000}"/>
    <cellStyle name="Normal 9 7 3 2 2 2" xfId="54317" xr:uid="{00000000-0005-0000-0000-0000EFE00000}"/>
    <cellStyle name="Normal 9 7 3 2 2 3" xfId="54318" xr:uid="{00000000-0005-0000-0000-0000F0E00000}"/>
    <cellStyle name="Normal 9 7 3 2 2 4" xfId="54319" xr:uid="{00000000-0005-0000-0000-0000F1E00000}"/>
    <cellStyle name="Normal 9 7 3 2 2 5" xfId="54320" xr:uid="{00000000-0005-0000-0000-0000F2E00000}"/>
    <cellStyle name="Normal 9 7 3 2 2 6" xfId="54321" xr:uid="{00000000-0005-0000-0000-0000F3E00000}"/>
    <cellStyle name="Normal 9 7 3 2 2 7" xfId="54322" xr:uid="{00000000-0005-0000-0000-0000F4E00000}"/>
    <cellStyle name="Normal 9 7 3 2 3" xfId="54323" xr:uid="{00000000-0005-0000-0000-0000F5E00000}"/>
    <cellStyle name="Normal 9 7 3 2 4" xfId="54324" xr:uid="{00000000-0005-0000-0000-0000F6E00000}"/>
    <cellStyle name="Normal 9 7 3 2 5" xfId="54325" xr:uid="{00000000-0005-0000-0000-0000F7E00000}"/>
    <cellStyle name="Normal 9 7 3 2 6" xfId="54326" xr:uid="{00000000-0005-0000-0000-0000F8E00000}"/>
    <cellStyle name="Normal 9 7 3 2 7" xfId="54327" xr:uid="{00000000-0005-0000-0000-0000F9E00000}"/>
    <cellStyle name="Normal 9 7 3 2 8" xfId="54328" xr:uid="{00000000-0005-0000-0000-0000FAE00000}"/>
    <cellStyle name="Normal 9 7 3 3" xfId="54329" xr:uid="{00000000-0005-0000-0000-0000FBE00000}"/>
    <cellStyle name="Normal 9 7 3 3 2" xfId="54330" xr:uid="{00000000-0005-0000-0000-0000FCE00000}"/>
    <cellStyle name="Normal 9 7 3 3 2 2" xfId="54331" xr:uid="{00000000-0005-0000-0000-0000FDE00000}"/>
    <cellStyle name="Normal 9 7 3 3 2 3" xfId="54332" xr:uid="{00000000-0005-0000-0000-0000FEE00000}"/>
    <cellStyle name="Normal 9 7 3 3 2 4" xfId="54333" xr:uid="{00000000-0005-0000-0000-0000FFE00000}"/>
    <cellStyle name="Normal 9 7 3 3 2 5" xfId="54334" xr:uid="{00000000-0005-0000-0000-000000E10000}"/>
    <cellStyle name="Normal 9 7 3 3 2 6" xfId="54335" xr:uid="{00000000-0005-0000-0000-000001E10000}"/>
    <cellStyle name="Normal 9 7 3 3 2 7" xfId="54336" xr:uid="{00000000-0005-0000-0000-000002E10000}"/>
    <cellStyle name="Normal 9 7 3 3 3" xfId="54337" xr:uid="{00000000-0005-0000-0000-000003E10000}"/>
    <cellStyle name="Normal 9 7 3 3 4" xfId="54338" xr:uid="{00000000-0005-0000-0000-000004E10000}"/>
    <cellStyle name="Normal 9 7 3 3 5" xfId="54339" xr:uid="{00000000-0005-0000-0000-000005E10000}"/>
    <cellStyle name="Normal 9 7 3 3 6" xfId="54340" xr:uid="{00000000-0005-0000-0000-000006E10000}"/>
    <cellStyle name="Normal 9 7 3 3 7" xfId="54341" xr:uid="{00000000-0005-0000-0000-000007E10000}"/>
    <cellStyle name="Normal 9 7 3 3 8" xfId="54342" xr:uid="{00000000-0005-0000-0000-000008E10000}"/>
    <cellStyle name="Normal 9 7 3 4" xfId="54343" xr:uid="{00000000-0005-0000-0000-000009E10000}"/>
    <cellStyle name="Normal 9 7 3 4 2" xfId="54344" xr:uid="{00000000-0005-0000-0000-00000AE10000}"/>
    <cellStyle name="Normal 9 7 3 4 3" xfId="54345" xr:uid="{00000000-0005-0000-0000-00000BE10000}"/>
    <cellStyle name="Normal 9 7 3 4 4" xfId="54346" xr:uid="{00000000-0005-0000-0000-00000CE10000}"/>
    <cellStyle name="Normal 9 7 3 4 5" xfId="54347" xr:uid="{00000000-0005-0000-0000-00000DE10000}"/>
    <cellStyle name="Normal 9 7 3 4 6" xfId="54348" xr:uid="{00000000-0005-0000-0000-00000EE10000}"/>
    <cellStyle name="Normal 9 7 3 4 7" xfId="54349" xr:uid="{00000000-0005-0000-0000-00000FE10000}"/>
    <cellStyle name="Normal 9 7 3 5" xfId="54350" xr:uid="{00000000-0005-0000-0000-000010E10000}"/>
    <cellStyle name="Normal 9 7 3 6" xfId="54351" xr:uid="{00000000-0005-0000-0000-000011E10000}"/>
    <cellStyle name="Normal 9 7 3 7" xfId="54352" xr:uid="{00000000-0005-0000-0000-000012E10000}"/>
    <cellStyle name="Normal 9 7 3 8" xfId="54353" xr:uid="{00000000-0005-0000-0000-000013E10000}"/>
    <cellStyle name="Normal 9 7 3 9" xfId="54354" xr:uid="{00000000-0005-0000-0000-000014E10000}"/>
    <cellStyle name="Normal 9 7 4" xfId="54355" xr:uid="{00000000-0005-0000-0000-000015E10000}"/>
    <cellStyle name="Normal 9 7 4 2" xfId="54356" xr:uid="{00000000-0005-0000-0000-000016E10000}"/>
    <cellStyle name="Normal 9 7 4 2 2" xfId="54357" xr:uid="{00000000-0005-0000-0000-000017E10000}"/>
    <cellStyle name="Normal 9 7 4 2 2 2" xfId="54358" xr:uid="{00000000-0005-0000-0000-000018E10000}"/>
    <cellStyle name="Normal 9 7 4 2 2 3" xfId="54359" xr:uid="{00000000-0005-0000-0000-000019E10000}"/>
    <cellStyle name="Normal 9 7 4 2 2 4" xfId="54360" xr:uid="{00000000-0005-0000-0000-00001AE10000}"/>
    <cellStyle name="Normal 9 7 4 2 2 5" xfId="54361" xr:uid="{00000000-0005-0000-0000-00001BE10000}"/>
    <cellStyle name="Normal 9 7 4 2 2 6" xfId="54362" xr:uid="{00000000-0005-0000-0000-00001CE10000}"/>
    <cellStyle name="Normal 9 7 4 2 2 7" xfId="54363" xr:uid="{00000000-0005-0000-0000-00001DE10000}"/>
    <cellStyle name="Normal 9 7 4 2 3" xfId="54364" xr:uid="{00000000-0005-0000-0000-00001EE10000}"/>
    <cellStyle name="Normal 9 7 4 2 4" xfId="54365" xr:uid="{00000000-0005-0000-0000-00001FE10000}"/>
    <cellStyle name="Normal 9 7 4 2 5" xfId="54366" xr:uid="{00000000-0005-0000-0000-000020E10000}"/>
    <cellStyle name="Normal 9 7 4 2 6" xfId="54367" xr:uid="{00000000-0005-0000-0000-000021E10000}"/>
    <cellStyle name="Normal 9 7 4 2 7" xfId="54368" xr:uid="{00000000-0005-0000-0000-000022E10000}"/>
    <cellStyle name="Normal 9 7 4 2 8" xfId="54369" xr:uid="{00000000-0005-0000-0000-000023E10000}"/>
    <cellStyle name="Normal 9 7 4 3" xfId="54370" xr:uid="{00000000-0005-0000-0000-000024E10000}"/>
    <cellStyle name="Normal 9 7 4 3 2" xfId="54371" xr:uid="{00000000-0005-0000-0000-000025E10000}"/>
    <cellStyle name="Normal 9 7 4 3 3" xfId="54372" xr:uid="{00000000-0005-0000-0000-000026E10000}"/>
    <cellStyle name="Normal 9 7 4 3 4" xfId="54373" xr:uid="{00000000-0005-0000-0000-000027E10000}"/>
    <cellStyle name="Normal 9 7 4 3 5" xfId="54374" xr:uid="{00000000-0005-0000-0000-000028E10000}"/>
    <cellStyle name="Normal 9 7 4 3 6" xfId="54375" xr:uid="{00000000-0005-0000-0000-000029E10000}"/>
    <cellStyle name="Normal 9 7 4 3 7" xfId="54376" xr:uid="{00000000-0005-0000-0000-00002AE10000}"/>
    <cellStyle name="Normal 9 7 4 4" xfId="54377" xr:uid="{00000000-0005-0000-0000-00002BE10000}"/>
    <cellStyle name="Normal 9 7 4 5" xfId="54378" xr:uid="{00000000-0005-0000-0000-00002CE10000}"/>
    <cellStyle name="Normal 9 7 4 6" xfId="54379" xr:uid="{00000000-0005-0000-0000-00002DE10000}"/>
    <cellStyle name="Normal 9 7 4 7" xfId="54380" xr:uid="{00000000-0005-0000-0000-00002EE10000}"/>
    <cellStyle name="Normal 9 7 4 8" xfId="54381" xr:uid="{00000000-0005-0000-0000-00002FE10000}"/>
    <cellStyle name="Normal 9 7 4 9" xfId="54382" xr:uid="{00000000-0005-0000-0000-000030E10000}"/>
    <cellStyle name="Normal 9 7 5" xfId="54383" xr:uid="{00000000-0005-0000-0000-000031E10000}"/>
    <cellStyle name="Normal 9 7 5 2" xfId="54384" xr:uid="{00000000-0005-0000-0000-000032E10000}"/>
    <cellStyle name="Normal 9 7 5 2 2" xfId="54385" xr:uid="{00000000-0005-0000-0000-000033E10000}"/>
    <cellStyle name="Normal 9 7 5 2 3" xfId="54386" xr:uid="{00000000-0005-0000-0000-000034E10000}"/>
    <cellStyle name="Normal 9 7 5 2 4" xfId="54387" xr:uid="{00000000-0005-0000-0000-000035E10000}"/>
    <cellStyle name="Normal 9 7 5 2 5" xfId="54388" xr:uid="{00000000-0005-0000-0000-000036E10000}"/>
    <cellStyle name="Normal 9 7 5 2 6" xfId="54389" xr:uid="{00000000-0005-0000-0000-000037E10000}"/>
    <cellStyle name="Normal 9 7 5 2 7" xfId="54390" xr:uid="{00000000-0005-0000-0000-000038E10000}"/>
    <cellStyle name="Normal 9 7 5 3" xfId="54391" xr:uid="{00000000-0005-0000-0000-000039E10000}"/>
    <cellStyle name="Normal 9 7 5 4" xfId="54392" xr:uid="{00000000-0005-0000-0000-00003AE10000}"/>
    <cellStyle name="Normal 9 7 5 5" xfId="54393" xr:uid="{00000000-0005-0000-0000-00003BE10000}"/>
    <cellStyle name="Normal 9 7 5 6" xfId="54394" xr:uid="{00000000-0005-0000-0000-00003CE10000}"/>
    <cellStyle name="Normal 9 7 5 7" xfId="54395" xr:uid="{00000000-0005-0000-0000-00003DE10000}"/>
    <cellStyle name="Normal 9 7 5 8" xfId="54396" xr:uid="{00000000-0005-0000-0000-00003EE10000}"/>
    <cellStyle name="Normal 9 7 6" xfId="54397" xr:uid="{00000000-0005-0000-0000-00003FE10000}"/>
    <cellStyle name="Normal 9 7 6 2" xfId="54398" xr:uid="{00000000-0005-0000-0000-000040E10000}"/>
    <cellStyle name="Normal 9 7 6 3" xfId="54399" xr:uid="{00000000-0005-0000-0000-000041E10000}"/>
    <cellStyle name="Normal 9 7 6 4" xfId="54400" xr:uid="{00000000-0005-0000-0000-000042E10000}"/>
    <cellStyle name="Normal 9 7 6 5" xfId="54401" xr:uid="{00000000-0005-0000-0000-000043E10000}"/>
    <cellStyle name="Normal 9 7 6 6" xfId="54402" xr:uid="{00000000-0005-0000-0000-000044E10000}"/>
    <cellStyle name="Normal 9 7 6 7" xfId="54403" xr:uid="{00000000-0005-0000-0000-000045E10000}"/>
    <cellStyle name="Normal 9 7 7" xfId="54404" xr:uid="{00000000-0005-0000-0000-000046E10000}"/>
    <cellStyle name="Normal 9 7 8" xfId="54405" xr:uid="{00000000-0005-0000-0000-000047E10000}"/>
    <cellStyle name="Normal 9 7 9" xfId="54406" xr:uid="{00000000-0005-0000-0000-000048E10000}"/>
    <cellStyle name="Normal 9 8" xfId="54407" xr:uid="{00000000-0005-0000-0000-000049E10000}"/>
    <cellStyle name="Normal 9 8 10" xfId="54408" xr:uid="{00000000-0005-0000-0000-00004AE10000}"/>
    <cellStyle name="Normal 9 8 11" xfId="54409" xr:uid="{00000000-0005-0000-0000-00004BE10000}"/>
    <cellStyle name="Normal 9 8 12" xfId="58418" xr:uid="{00000000-0005-0000-0000-00004CE10000}"/>
    <cellStyle name="Normal 9 8 2" xfId="54410" xr:uid="{00000000-0005-0000-0000-00004DE10000}"/>
    <cellStyle name="Normal 9 8 2 10" xfId="54411" xr:uid="{00000000-0005-0000-0000-00004EE10000}"/>
    <cellStyle name="Normal 9 8 2 2" xfId="54412" xr:uid="{00000000-0005-0000-0000-00004FE10000}"/>
    <cellStyle name="Normal 9 8 2 2 2" xfId="54413" xr:uid="{00000000-0005-0000-0000-000050E10000}"/>
    <cellStyle name="Normal 9 8 2 2 2 2" xfId="54414" xr:uid="{00000000-0005-0000-0000-000051E10000}"/>
    <cellStyle name="Normal 9 8 2 2 2 3" xfId="54415" xr:uid="{00000000-0005-0000-0000-000052E10000}"/>
    <cellStyle name="Normal 9 8 2 2 2 4" xfId="54416" xr:uid="{00000000-0005-0000-0000-000053E10000}"/>
    <cellStyle name="Normal 9 8 2 2 2 5" xfId="54417" xr:uid="{00000000-0005-0000-0000-000054E10000}"/>
    <cellStyle name="Normal 9 8 2 2 2 6" xfId="54418" xr:uid="{00000000-0005-0000-0000-000055E10000}"/>
    <cellStyle name="Normal 9 8 2 2 2 7" xfId="54419" xr:uid="{00000000-0005-0000-0000-000056E10000}"/>
    <cellStyle name="Normal 9 8 2 2 3" xfId="54420" xr:uid="{00000000-0005-0000-0000-000057E10000}"/>
    <cellStyle name="Normal 9 8 2 2 4" xfId="54421" xr:uid="{00000000-0005-0000-0000-000058E10000}"/>
    <cellStyle name="Normal 9 8 2 2 5" xfId="54422" xr:uid="{00000000-0005-0000-0000-000059E10000}"/>
    <cellStyle name="Normal 9 8 2 2 6" xfId="54423" xr:uid="{00000000-0005-0000-0000-00005AE10000}"/>
    <cellStyle name="Normal 9 8 2 2 7" xfId="54424" xr:uid="{00000000-0005-0000-0000-00005BE10000}"/>
    <cellStyle name="Normal 9 8 2 2 8" xfId="54425" xr:uid="{00000000-0005-0000-0000-00005CE10000}"/>
    <cellStyle name="Normal 9 8 2 3" xfId="54426" xr:uid="{00000000-0005-0000-0000-00005DE10000}"/>
    <cellStyle name="Normal 9 8 2 3 2" xfId="54427" xr:uid="{00000000-0005-0000-0000-00005EE10000}"/>
    <cellStyle name="Normal 9 8 2 3 2 2" xfId="54428" xr:uid="{00000000-0005-0000-0000-00005FE10000}"/>
    <cellStyle name="Normal 9 8 2 3 2 3" xfId="54429" xr:uid="{00000000-0005-0000-0000-000060E10000}"/>
    <cellStyle name="Normal 9 8 2 3 2 4" xfId="54430" xr:uid="{00000000-0005-0000-0000-000061E10000}"/>
    <cellStyle name="Normal 9 8 2 3 2 5" xfId="54431" xr:uid="{00000000-0005-0000-0000-000062E10000}"/>
    <cellStyle name="Normal 9 8 2 3 2 6" xfId="54432" xr:uid="{00000000-0005-0000-0000-000063E10000}"/>
    <cellStyle name="Normal 9 8 2 3 2 7" xfId="54433" xr:uid="{00000000-0005-0000-0000-000064E10000}"/>
    <cellStyle name="Normal 9 8 2 3 3" xfId="54434" xr:uid="{00000000-0005-0000-0000-000065E10000}"/>
    <cellStyle name="Normal 9 8 2 3 4" xfId="54435" xr:uid="{00000000-0005-0000-0000-000066E10000}"/>
    <cellStyle name="Normal 9 8 2 3 5" xfId="54436" xr:uid="{00000000-0005-0000-0000-000067E10000}"/>
    <cellStyle name="Normal 9 8 2 3 6" xfId="54437" xr:uid="{00000000-0005-0000-0000-000068E10000}"/>
    <cellStyle name="Normal 9 8 2 3 7" xfId="54438" xr:uid="{00000000-0005-0000-0000-000069E10000}"/>
    <cellStyle name="Normal 9 8 2 3 8" xfId="54439" xr:uid="{00000000-0005-0000-0000-00006AE10000}"/>
    <cellStyle name="Normal 9 8 2 4" xfId="54440" xr:uid="{00000000-0005-0000-0000-00006BE10000}"/>
    <cellStyle name="Normal 9 8 2 4 2" xfId="54441" xr:uid="{00000000-0005-0000-0000-00006CE10000}"/>
    <cellStyle name="Normal 9 8 2 4 3" xfId="54442" xr:uid="{00000000-0005-0000-0000-00006DE10000}"/>
    <cellStyle name="Normal 9 8 2 4 4" xfId="54443" xr:uid="{00000000-0005-0000-0000-00006EE10000}"/>
    <cellStyle name="Normal 9 8 2 4 5" xfId="54444" xr:uid="{00000000-0005-0000-0000-00006FE10000}"/>
    <cellStyle name="Normal 9 8 2 4 6" xfId="54445" xr:uid="{00000000-0005-0000-0000-000070E10000}"/>
    <cellStyle name="Normal 9 8 2 4 7" xfId="54446" xr:uid="{00000000-0005-0000-0000-000071E10000}"/>
    <cellStyle name="Normal 9 8 2 5" xfId="54447" xr:uid="{00000000-0005-0000-0000-000072E10000}"/>
    <cellStyle name="Normal 9 8 2 6" xfId="54448" xr:uid="{00000000-0005-0000-0000-000073E10000}"/>
    <cellStyle name="Normal 9 8 2 7" xfId="54449" xr:uid="{00000000-0005-0000-0000-000074E10000}"/>
    <cellStyle name="Normal 9 8 2 8" xfId="54450" xr:uid="{00000000-0005-0000-0000-000075E10000}"/>
    <cellStyle name="Normal 9 8 2 9" xfId="54451" xr:uid="{00000000-0005-0000-0000-000076E10000}"/>
    <cellStyle name="Normal 9 8 3" xfId="54452" xr:uid="{00000000-0005-0000-0000-000077E10000}"/>
    <cellStyle name="Normal 9 8 3 2" xfId="54453" xr:uid="{00000000-0005-0000-0000-000078E10000}"/>
    <cellStyle name="Normal 9 8 3 2 2" xfId="54454" xr:uid="{00000000-0005-0000-0000-000079E10000}"/>
    <cellStyle name="Normal 9 8 3 2 2 2" xfId="54455" xr:uid="{00000000-0005-0000-0000-00007AE10000}"/>
    <cellStyle name="Normal 9 8 3 2 2 3" xfId="54456" xr:uid="{00000000-0005-0000-0000-00007BE10000}"/>
    <cellStyle name="Normal 9 8 3 2 2 4" xfId="54457" xr:uid="{00000000-0005-0000-0000-00007CE10000}"/>
    <cellStyle name="Normal 9 8 3 2 2 5" xfId="54458" xr:uid="{00000000-0005-0000-0000-00007DE10000}"/>
    <cellStyle name="Normal 9 8 3 2 2 6" xfId="54459" xr:uid="{00000000-0005-0000-0000-00007EE10000}"/>
    <cellStyle name="Normal 9 8 3 2 2 7" xfId="54460" xr:uid="{00000000-0005-0000-0000-00007FE10000}"/>
    <cellStyle name="Normal 9 8 3 2 3" xfId="54461" xr:uid="{00000000-0005-0000-0000-000080E10000}"/>
    <cellStyle name="Normal 9 8 3 2 4" xfId="54462" xr:uid="{00000000-0005-0000-0000-000081E10000}"/>
    <cellStyle name="Normal 9 8 3 2 5" xfId="54463" xr:uid="{00000000-0005-0000-0000-000082E10000}"/>
    <cellStyle name="Normal 9 8 3 2 6" xfId="54464" xr:uid="{00000000-0005-0000-0000-000083E10000}"/>
    <cellStyle name="Normal 9 8 3 2 7" xfId="54465" xr:uid="{00000000-0005-0000-0000-000084E10000}"/>
    <cellStyle name="Normal 9 8 3 2 8" xfId="54466" xr:uid="{00000000-0005-0000-0000-000085E10000}"/>
    <cellStyle name="Normal 9 8 3 3" xfId="54467" xr:uid="{00000000-0005-0000-0000-000086E10000}"/>
    <cellStyle name="Normal 9 8 3 3 2" xfId="54468" xr:uid="{00000000-0005-0000-0000-000087E10000}"/>
    <cellStyle name="Normal 9 8 3 3 3" xfId="54469" xr:uid="{00000000-0005-0000-0000-000088E10000}"/>
    <cellStyle name="Normal 9 8 3 3 4" xfId="54470" xr:uid="{00000000-0005-0000-0000-000089E10000}"/>
    <cellStyle name="Normal 9 8 3 3 5" xfId="54471" xr:uid="{00000000-0005-0000-0000-00008AE10000}"/>
    <cellStyle name="Normal 9 8 3 3 6" xfId="54472" xr:uid="{00000000-0005-0000-0000-00008BE10000}"/>
    <cellStyle name="Normal 9 8 3 3 7" xfId="54473" xr:uid="{00000000-0005-0000-0000-00008CE10000}"/>
    <cellStyle name="Normal 9 8 3 4" xfId="54474" xr:uid="{00000000-0005-0000-0000-00008DE10000}"/>
    <cellStyle name="Normal 9 8 3 5" xfId="54475" xr:uid="{00000000-0005-0000-0000-00008EE10000}"/>
    <cellStyle name="Normal 9 8 3 6" xfId="54476" xr:uid="{00000000-0005-0000-0000-00008FE10000}"/>
    <cellStyle name="Normal 9 8 3 7" xfId="54477" xr:uid="{00000000-0005-0000-0000-000090E10000}"/>
    <cellStyle name="Normal 9 8 3 8" xfId="54478" xr:uid="{00000000-0005-0000-0000-000091E10000}"/>
    <cellStyle name="Normal 9 8 3 9" xfId="54479" xr:uid="{00000000-0005-0000-0000-000092E10000}"/>
    <cellStyle name="Normal 9 8 4" xfId="54480" xr:uid="{00000000-0005-0000-0000-000093E10000}"/>
    <cellStyle name="Normal 9 8 4 2" xfId="54481" xr:uid="{00000000-0005-0000-0000-000094E10000}"/>
    <cellStyle name="Normal 9 8 4 2 2" xfId="54482" xr:uid="{00000000-0005-0000-0000-000095E10000}"/>
    <cellStyle name="Normal 9 8 4 2 3" xfId="54483" xr:uid="{00000000-0005-0000-0000-000096E10000}"/>
    <cellStyle name="Normal 9 8 4 2 4" xfId="54484" xr:uid="{00000000-0005-0000-0000-000097E10000}"/>
    <cellStyle name="Normal 9 8 4 2 5" xfId="54485" xr:uid="{00000000-0005-0000-0000-000098E10000}"/>
    <cellStyle name="Normal 9 8 4 2 6" xfId="54486" xr:uid="{00000000-0005-0000-0000-000099E10000}"/>
    <cellStyle name="Normal 9 8 4 2 7" xfId="54487" xr:uid="{00000000-0005-0000-0000-00009AE10000}"/>
    <cellStyle name="Normal 9 8 4 3" xfId="54488" xr:uid="{00000000-0005-0000-0000-00009BE10000}"/>
    <cellStyle name="Normal 9 8 4 4" xfId="54489" xr:uid="{00000000-0005-0000-0000-00009CE10000}"/>
    <cellStyle name="Normal 9 8 4 5" xfId="54490" xr:uid="{00000000-0005-0000-0000-00009DE10000}"/>
    <cellStyle name="Normal 9 8 4 6" xfId="54491" xr:uid="{00000000-0005-0000-0000-00009EE10000}"/>
    <cellStyle name="Normal 9 8 4 7" xfId="54492" xr:uid="{00000000-0005-0000-0000-00009FE10000}"/>
    <cellStyle name="Normal 9 8 4 8" xfId="54493" xr:uid="{00000000-0005-0000-0000-0000A0E10000}"/>
    <cellStyle name="Normal 9 8 5" xfId="54494" xr:uid="{00000000-0005-0000-0000-0000A1E10000}"/>
    <cellStyle name="Normal 9 8 5 2" xfId="54495" xr:uid="{00000000-0005-0000-0000-0000A2E10000}"/>
    <cellStyle name="Normal 9 8 5 3" xfId="54496" xr:uid="{00000000-0005-0000-0000-0000A3E10000}"/>
    <cellStyle name="Normal 9 8 5 4" xfId="54497" xr:uid="{00000000-0005-0000-0000-0000A4E10000}"/>
    <cellStyle name="Normal 9 8 5 5" xfId="54498" xr:uid="{00000000-0005-0000-0000-0000A5E10000}"/>
    <cellStyle name="Normal 9 8 5 6" xfId="54499" xr:uid="{00000000-0005-0000-0000-0000A6E10000}"/>
    <cellStyle name="Normal 9 8 5 7" xfId="54500" xr:uid="{00000000-0005-0000-0000-0000A7E10000}"/>
    <cellStyle name="Normal 9 8 6" xfId="54501" xr:uid="{00000000-0005-0000-0000-0000A8E10000}"/>
    <cellStyle name="Normal 9 8 7" xfId="54502" xr:uid="{00000000-0005-0000-0000-0000A9E10000}"/>
    <cellStyle name="Normal 9 8 8" xfId="54503" xr:uid="{00000000-0005-0000-0000-0000AAE10000}"/>
    <cellStyle name="Normal 9 8 9" xfId="54504" xr:uid="{00000000-0005-0000-0000-0000ABE10000}"/>
    <cellStyle name="Normal 9 9" xfId="54505" xr:uid="{00000000-0005-0000-0000-0000ACE10000}"/>
    <cellStyle name="Normal 9 9 10" xfId="54506" xr:uid="{00000000-0005-0000-0000-0000ADE10000}"/>
    <cellStyle name="Normal 9 9 11" xfId="54507" xr:uid="{00000000-0005-0000-0000-0000AEE10000}"/>
    <cellStyle name="Normal 9 9 12" xfId="58419" xr:uid="{00000000-0005-0000-0000-0000AFE10000}"/>
    <cellStyle name="Normal 9 9 2" xfId="54508" xr:uid="{00000000-0005-0000-0000-0000B0E10000}"/>
    <cellStyle name="Normal 9 9 2 10" xfId="54509" xr:uid="{00000000-0005-0000-0000-0000B1E10000}"/>
    <cellStyle name="Normal 9 9 2 2" xfId="54510" xr:uid="{00000000-0005-0000-0000-0000B2E10000}"/>
    <cellStyle name="Normal 9 9 2 2 2" xfId="54511" xr:uid="{00000000-0005-0000-0000-0000B3E10000}"/>
    <cellStyle name="Normal 9 9 2 2 2 2" xfId="54512" xr:uid="{00000000-0005-0000-0000-0000B4E10000}"/>
    <cellStyle name="Normal 9 9 2 2 2 3" xfId="54513" xr:uid="{00000000-0005-0000-0000-0000B5E10000}"/>
    <cellStyle name="Normal 9 9 2 2 2 4" xfId="54514" xr:uid="{00000000-0005-0000-0000-0000B6E10000}"/>
    <cellStyle name="Normal 9 9 2 2 2 5" xfId="54515" xr:uid="{00000000-0005-0000-0000-0000B7E10000}"/>
    <cellStyle name="Normal 9 9 2 2 2 6" xfId="54516" xr:uid="{00000000-0005-0000-0000-0000B8E10000}"/>
    <cellStyle name="Normal 9 9 2 2 2 7" xfId="54517" xr:uid="{00000000-0005-0000-0000-0000B9E10000}"/>
    <cellStyle name="Normal 9 9 2 2 3" xfId="54518" xr:uid="{00000000-0005-0000-0000-0000BAE10000}"/>
    <cellStyle name="Normal 9 9 2 2 4" xfId="54519" xr:uid="{00000000-0005-0000-0000-0000BBE10000}"/>
    <cellStyle name="Normal 9 9 2 2 5" xfId="54520" xr:uid="{00000000-0005-0000-0000-0000BCE10000}"/>
    <cellStyle name="Normal 9 9 2 2 6" xfId="54521" xr:uid="{00000000-0005-0000-0000-0000BDE10000}"/>
    <cellStyle name="Normal 9 9 2 2 7" xfId="54522" xr:uid="{00000000-0005-0000-0000-0000BEE10000}"/>
    <cellStyle name="Normal 9 9 2 2 8" xfId="54523" xr:uid="{00000000-0005-0000-0000-0000BFE10000}"/>
    <cellStyle name="Normal 9 9 2 3" xfId="54524" xr:uid="{00000000-0005-0000-0000-0000C0E10000}"/>
    <cellStyle name="Normal 9 9 2 3 2" xfId="54525" xr:uid="{00000000-0005-0000-0000-0000C1E10000}"/>
    <cellStyle name="Normal 9 9 2 3 2 2" xfId="54526" xr:uid="{00000000-0005-0000-0000-0000C2E10000}"/>
    <cellStyle name="Normal 9 9 2 3 2 3" xfId="54527" xr:uid="{00000000-0005-0000-0000-0000C3E10000}"/>
    <cellStyle name="Normal 9 9 2 3 2 4" xfId="54528" xr:uid="{00000000-0005-0000-0000-0000C4E10000}"/>
    <cellStyle name="Normal 9 9 2 3 2 5" xfId="54529" xr:uid="{00000000-0005-0000-0000-0000C5E10000}"/>
    <cellStyle name="Normal 9 9 2 3 2 6" xfId="54530" xr:uid="{00000000-0005-0000-0000-0000C6E10000}"/>
    <cellStyle name="Normal 9 9 2 3 2 7" xfId="54531" xr:uid="{00000000-0005-0000-0000-0000C7E10000}"/>
    <cellStyle name="Normal 9 9 2 3 3" xfId="54532" xr:uid="{00000000-0005-0000-0000-0000C8E10000}"/>
    <cellStyle name="Normal 9 9 2 3 4" xfId="54533" xr:uid="{00000000-0005-0000-0000-0000C9E10000}"/>
    <cellStyle name="Normal 9 9 2 3 5" xfId="54534" xr:uid="{00000000-0005-0000-0000-0000CAE10000}"/>
    <cellStyle name="Normal 9 9 2 3 6" xfId="54535" xr:uid="{00000000-0005-0000-0000-0000CBE10000}"/>
    <cellStyle name="Normal 9 9 2 3 7" xfId="54536" xr:uid="{00000000-0005-0000-0000-0000CCE10000}"/>
    <cellStyle name="Normal 9 9 2 3 8" xfId="54537" xr:uid="{00000000-0005-0000-0000-0000CDE10000}"/>
    <cellStyle name="Normal 9 9 2 4" xfId="54538" xr:uid="{00000000-0005-0000-0000-0000CEE10000}"/>
    <cellStyle name="Normal 9 9 2 4 2" xfId="54539" xr:uid="{00000000-0005-0000-0000-0000CFE10000}"/>
    <cellStyle name="Normal 9 9 2 4 3" xfId="54540" xr:uid="{00000000-0005-0000-0000-0000D0E10000}"/>
    <cellStyle name="Normal 9 9 2 4 4" xfId="54541" xr:uid="{00000000-0005-0000-0000-0000D1E10000}"/>
    <cellStyle name="Normal 9 9 2 4 5" xfId="54542" xr:uid="{00000000-0005-0000-0000-0000D2E10000}"/>
    <cellStyle name="Normal 9 9 2 4 6" xfId="54543" xr:uid="{00000000-0005-0000-0000-0000D3E10000}"/>
    <cellStyle name="Normal 9 9 2 4 7" xfId="54544" xr:uid="{00000000-0005-0000-0000-0000D4E10000}"/>
    <cellStyle name="Normal 9 9 2 5" xfId="54545" xr:uid="{00000000-0005-0000-0000-0000D5E10000}"/>
    <cellStyle name="Normal 9 9 2 6" xfId="54546" xr:uid="{00000000-0005-0000-0000-0000D6E10000}"/>
    <cellStyle name="Normal 9 9 2 7" xfId="54547" xr:uid="{00000000-0005-0000-0000-0000D7E10000}"/>
    <cellStyle name="Normal 9 9 2 8" xfId="54548" xr:uid="{00000000-0005-0000-0000-0000D8E10000}"/>
    <cellStyle name="Normal 9 9 2 9" xfId="54549" xr:uid="{00000000-0005-0000-0000-0000D9E10000}"/>
    <cellStyle name="Normal 9 9 3" xfId="54550" xr:uid="{00000000-0005-0000-0000-0000DAE10000}"/>
    <cellStyle name="Normal 9 9 3 2" xfId="54551" xr:uid="{00000000-0005-0000-0000-0000DBE10000}"/>
    <cellStyle name="Normal 9 9 3 2 2" xfId="54552" xr:uid="{00000000-0005-0000-0000-0000DCE10000}"/>
    <cellStyle name="Normal 9 9 3 2 2 2" xfId="54553" xr:uid="{00000000-0005-0000-0000-0000DDE10000}"/>
    <cellStyle name="Normal 9 9 3 2 2 3" xfId="54554" xr:uid="{00000000-0005-0000-0000-0000DEE10000}"/>
    <cellStyle name="Normal 9 9 3 2 2 4" xfId="54555" xr:uid="{00000000-0005-0000-0000-0000DFE10000}"/>
    <cellStyle name="Normal 9 9 3 2 2 5" xfId="54556" xr:uid="{00000000-0005-0000-0000-0000E0E10000}"/>
    <cellStyle name="Normal 9 9 3 2 2 6" xfId="54557" xr:uid="{00000000-0005-0000-0000-0000E1E10000}"/>
    <cellStyle name="Normal 9 9 3 2 2 7" xfId="54558" xr:uid="{00000000-0005-0000-0000-0000E2E10000}"/>
    <cellStyle name="Normal 9 9 3 2 3" xfId="54559" xr:uid="{00000000-0005-0000-0000-0000E3E10000}"/>
    <cellStyle name="Normal 9 9 3 2 4" xfId="54560" xr:uid="{00000000-0005-0000-0000-0000E4E10000}"/>
    <cellStyle name="Normal 9 9 3 2 5" xfId="54561" xr:uid="{00000000-0005-0000-0000-0000E5E10000}"/>
    <cellStyle name="Normal 9 9 3 2 6" xfId="54562" xr:uid="{00000000-0005-0000-0000-0000E6E10000}"/>
    <cellStyle name="Normal 9 9 3 2 7" xfId="54563" xr:uid="{00000000-0005-0000-0000-0000E7E10000}"/>
    <cellStyle name="Normal 9 9 3 2 8" xfId="54564" xr:uid="{00000000-0005-0000-0000-0000E8E10000}"/>
    <cellStyle name="Normal 9 9 3 3" xfId="54565" xr:uid="{00000000-0005-0000-0000-0000E9E10000}"/>
    <cellStyle name="Normal 9 9 3 3 2" xfId="54566" xr:uid="{00000000-0005-0000-0000-0000EAE10000}"/>
    <cellStyle name="Normal 9 9 3 3 3" xfId="54567" xr:uid="{00000000-0005-0000-0000-0000EBE10000}"/>
    <cellStyle name="Normal 9 9 3 3 4" xfId="54568" xr:uid="{00000000-0005-0000-0000-0000ECE10000}"/>
    <cellStyle name="Normal 9 9 3 3 5" xfId="54569" xr:uid="{00000000-0005-0000-0000-0000EDE10000}"/>
    <cellStyle name="Normal 9 9 3 3 6" xfId="54570" xr:uid="{00000000-0005-0000-0000-0000EEE10000}"/>
    <cellStyle name="Normal 9 9 3 3 7" xfId="54571" xr:uid="{00000000-0005-0000-0000-0000EFE10000}"/>
    <cellStyle name="Normal 9 9 3 4" xfId="54572" xr:uid="{00000000-0005-0000-0000-0000F0E10000}"/>
    <cellStyle name="Normal 9 9 3 5" xfId="54573" xr:uid="{00000000-0005-0000-0000-0000F1E10000}"/>
    <cellStyle name="Normal 9 9 3 6" xfId="54574" xr:uid="{00000000-0005-0000-0000-0000F2E10000}"/>
    <cellStyle name="Normal 9 9 3 7" xfId="54575" xr:uid="{00000000-0005-0000-0000-0000F3E10000}"/>
    <cellStyle name="Normal 9 9 3 8" xfId="54576" xr:uid="{00000000-0005-0000-0000-0000F4E10000}"/>
    <cellStyle name="Normal 9 9 3 9" xfId="54577" xr:uid="{00000000-0005-0000-0000-0000F5E10000}"/>
    <cellStyle name="Normal 9 9 4" xfId="54578" xr:uid="{00000000-0005-0000-0000-0000F6E10000}"/>
    <cellStyle name="Normal 9 9 4 2" xfId="54579" xr:uid="{00000000-0005-0000-0000-0000F7E10000}"/>
    <cellStyle name="Normal 9 9 4 2 2" xfId="54580" xr:uid="{00000000-0005-0000-0000-0000F8E10000}"/>
    <cellStyle name="Normal 9 9 4 2 3" xfId="54581" xr:uid="{00000000-0005-0000-0000-0000F9E10000}"/>
    <cellStyle name="Normal 9 9 4 2 4" xfId="54582" xr:uid="{00000000-0005-0000-0000-0000FAE10000}"/>
    <cellStyle name="Normal 9 9 4 2 5" xfId="54583" xr:uid="{00000000-0005-0000-0000-0000FBE10000}"/>
    <cellStyle name="Normal 9 9 4 2 6" xfId="54584" xr:uid="{00000000-0005-0000-0000-0000FCE10000}"/>
    <cellStyle name="Normal 9 9 4 2 7" xfId="54585" xr:uid="{00000000-0005-0000-0000-0000FDE10000}"/>
    <cellStyle name="Normal 9 9 4 3" xfId="54586" xr:uid="{00000000-0005-0000-0000-0000FEE10000}"/>
    <cellStyle name="Normal 9 9 4 4" xfId="54587" xr:uid="{00000000-0005-0000-0000-0000FFE10000}"/>
    <cellStyle name="Normal 9 9 4 5" xfId="54588" xr:uid="{00000000-0005-0000-0000-000000E20000}"/>
    <cellStyle name="Normal 9 9 4 6" xfId="54589" xr:uid="{00000000-0005-0000-0000-000001E20000}"/>
    <cellStyle name="Normal 9 9 4 7" xfId="54590" xr:uid="{00000000-0005-0000-0000-000002E20000}"/>
    <cellStyle name="Normal 9 9 4 8" xfId="54591" xr:uid="{00000000-0005-0000-0000-000003E20000}"/>
    <cellStyle name="Normal 9 9 5" xfId="54592" xr:uid="{00000000-0005-0000-0000-000004E20000}"/>
    <cellStyle name="Normal 9 9 5 2" xfId="54593" xr:uid="{00000000-0005-0000-0000-000005E20000}"/>
    <cellStyle name="Normal 9 9 5 3" xfId="54594" xr:uid="{00000000-0005-0000-0000-000006E20000}"/>
    <cellStyle name="Normal 9 9 5 4" xfId="54595" xr:uid="{00000000-0005-0000-0000-000007E20000}"/>
    <cellStyle name="Normal 9 9 5 5" xfId="54596" xr:uid="{00000000-0005-0000-0000-000008E20000}"/>
    <cellStyle name="Normal 9 9 5 6" xfId="54597" xr:uid="{00000000-0005-0000-0000-000009E20000}"/>
    <cellStyle name="Normal 9 9 5 7" xfId="54598" xr:uid="{00000000-0005-0000-0000-00000AE20000}"/>
    <cellStyle name="Normal 9 9 6" xfId="54599" xr:uid="{00000000-0005-0000-0000-00000BE20000}"/>
    <cellStyle name="Normal 9 9 7" xfId="54600" xr:uid="{00000000-0005-0000-0000-00000CE20000}"/>
    <cellStyle name="Normal 9 9 8" xfId="54601" xr:uid="{00000000-0005-0000-0000-00000DE20000}"/>
    <cellStyle name="Normal 9 9 9" xfId="54602" xr:uid="{00000000-0005-0000-0000-00000EE20000}"/>
    <cellStyle name="Normal 9_AIR &amp; RMS Import and Result Template_2012ATL EX SU" xfId="3004" xr:uid="{00000000-0005-0000-0000-00000FE20000}"/>
    <cellStyle name="Normal 90" xfId="1150" xr:uid="{00000000-0005-0000-0000-000010E20000}"/>
    <cellStyle name="Normal 91" xfId="1144" xr:uid="{00000000-0005-0000-0000-000011E20000}"/>
    <cellStyle name="Normal 92" xfId="1244" xr:uid="{00000000-0005-0000-0000-000012E20000}"/>
    <cellStyle name="Normal 93" xfId="1174" xr:uid="{00000000-0005-0000-0000-000013E20000}"/>
    <cellStyle name="Normal 94" xfId="1147" xr:uid="{00000000-0005-0000-0000-000014E20000}"/>
    <cellStyle name="Normal 95" xfId="1157" xr:uid="{00000000-0005-0000-0000-000015E20000}"/>
    <cellStyle name="Normal 96" xfId="1137" xr:uid="{00000000-0005-0000-0000-000016E20000}"/>
    <cellStyle name="Normal 97" xfId="1141" xr:uid="{00000000-0005-0000-0000-000017E20000}"/>
    <cellStyle name="Normal 98" xfId="1134" xr:uid="{00000000-0005-0000-0000-000018E20000}"/>
    <cellStyle name="Normal 99" xfId="1191" xr:uid="{00000000-0005-0000-0000-000019E20000}"/>
    <cellStyle name="Normal_AIR Data Cleansing Construction_Occupancy Mapping" xfId="311" xr:uid="{00000000-0005-0000-0000-00001AE20000}"/>
    <cellStyle name="Normal_RMS Sec Char" xfId="312" xr:uid="{00000000-0005-0000-0000-00001BE20000}"/>
    <cellStyle name="Normal_Schedule Of Values" xfId="58812" xr:uid="{00000000-0005-0000-0000-00001CE20000}"/>
    <cellStyle name="Normal_Sheet2" xfId="313" xr:uid="{00000000-0005-0000-0000-00001DE20000}"/>
    <cellStyle name="Note" xfId="314" builtinId="10" customBuiltin="1"/>
    <cellStyle name="Note 10" xfId="54603" xr:uid="{00000000-0005-0000-0000-00001FE20000}"/>
    <cellStyle name="Note 11" xfId="58420" xr:uid="{00000000-0005-0000-0000-000020E20000}"/>
    <cellStyle name="Note 11 2" xfId="58421" xr:uid="{00000000-0005-0000-0000-000021E20000}"/>
    <cellStyle name="Note 11 2 2" xfId="58422" xr:uid="{00000000-0005-0000-0000-000022E20000}"/>
    <cellStyle name="Note 11 2 3" xfId="58423" xr:uid="{00000000-0005-0000-0000-000023E20000}"/>
    <cellStyle name="Note 11 3" xfId="58424" xr:uid="{00000000-0005-0000-0000-000024E20000}"/>
    <cellStyle name="Note 11 4" xfId="58425" xr:uid="{00000000-0005-0000-0000-000025E20000}"/>
    <cellStyle name="Note 12" xfId="58426" xr:uid="{00000000-0005-0000-0000-000026E20000}"/>
    <cellStyle name="Note 12 2" xfId="58427" xr:uid="{00000000-0005-0000-0000-000027E20000}"/>
    <cellStyle name="Note 12 3" xfId="58428" xr:uid="{00000000-0005-0000-0000-000028E20000}"/>
    <cellStyle name="Note 13" xfId="58429" xr:uid="{00000000-0005-0000-0000-000029E20000}"/>
    <cellStyle name="Note 14" xfId="58430" xr:uid="{00000000-0005-0000-0000-00002AE20000}"/>
    <cellStyle name="Note 15" xfId="58431" xr:uid="{00000000-0005-0000-0000-00002BE20000}"/>
    <cellStyle name="Note 16" xfId="58432" xr:uid="{00000000-0005-0000-0000-00002CE20000}"/>
    <cellStyle name="Note 17" xfId="58433" xr:uid="{00000000-0005-0000-0000-00002DE20000}"/>
    <cellStyle name="Note 18" xfId="58434" xr:uid="{00000000-0005-0000-0000-00002EE20000}"/>
    <cellStyle name="Note 2" xfId="315" xr:uid="{00000000-0005-0000-0000-00002FE20000}"/>
    <cellStyle name="Note 2 10" xfId="58435" xr:uid="{00000000-0005-0000-0000-000030E20000}"/>
    <cellStyle name="Note 2 11" xfId="58436" xr:uid="{00000000-0005-0000-0000-000031E20000}"/>
    <cellStyle name="Note 2 12" xfId="58437" xr:uid="{00000000-0005-0000-0000-000032E20000}"/>
    <cellStyle name="Note 2 13" xfId="58438" xr:uid="{00000000-0005-0000-0000-000033E20000}"/>
    <cellStyle name="Note 2 14" xfId="58439" xr:uid="{00000000-0005-0000-0000-000034E20000}"/>
    <cellStyle name="Note 2 15" xfId="58440" xr:uid="{00000000-0005-0000-0000-000035E20000}"/>
    <cellStyle name="Note 2 16" xfId="58441" xr:uid="{00000000-0005-0000-0000-000036E20000}"/>
    <cellStyle name="Note 2 17" xfId="58442" xr:uid="{00000000-0005-0000-0000-000037E20000}"/>
    <cellStyle name="Note 2 18" xfId="58443" xr:uid="{00000000-0005-0000-0000-000038E20000}"/>
    <cellStyle name="Note 2 19" xfId="58444" xr:uid="{00000000-0005-0000-0000-000039E20000}"/>
    <cellStyle name="Note 2 2" xfId="316" xr:uid="{00000000-0005-0000-0000-00003AE20000}"/>
    <cellStyle name="Note 2 2 2" xfId="1012" xr:uid="{00000000-0005-0000-0000-00003BE20000}"/>
    <cellStyle name="Note 2 2 2 2" xfId="54604" xr:uid="{00000000-0005-0000-0000-00003CE20000}"/>
    <cellStyle name="Note 2 2 3" xfId="1460" xr:uid="{00000000-0005-0000-0000-00003DE20000}"/>
    <cellStyle name="Note 2 2 3 2" xfId="54605" xr:uid="{00000000-0005-0000-0000-00003EE20000}"/>
    <cellStyle name="Note 2 2 4" xfId="58445" xr:uid="{00000000-0005-0000-0000-00003FE20000}"/>
    <cellStyle name="Note 2 2_Sheet1" xfId="54606" xr:uid="{00000000-0005-0000-0000-000040E20000}"/>
    <cellStyle name="Note 2 20" xfId="58446" xr:uid="{00000000-0005-0000-0000-000041E20000}"/>
    <cellStyle name="Note 2 21" xfId="58447" xr:uid="{00000000-0005-0000-0000-000042E20000}"/>
    <cellStyle name="Note 2 22" xfId="58448" xr:uid="{00000000-0005-0000-0000-000043E20000}"/>
    <cellStyle name="Note 2 23" xfId="58449" xr:uid="{00000000-0005-0000-0000-000044E20000}"/>
    <cellStyle name="Note 2 23 2" xfId="58450" xr:uid="{00000000-0005-0000-0000-000045E20000}"/>
    <cellStyle name="Note 2 24" xfId="58451" xr:uid="{00000000-0005-0000-0000-000046E20000}"/>
    <cellStyle name="Note 2 25" xfId="58452" xr:uid="{00000000-0005-0000-0000-000047E20000}"/>
    <cellStyle name="Note 2 26" xfId="58453" xr:uid="{00000000-0005-0000-0000-000048E20000}"/>
    <cellStyle name="Note 2 27" xfId="58454" xr:uid="{00000000-0005-0000-0000-000049E20000}"/>
    <cellStyle name="Note 2 28" xfId="58455" xr:uid="{00000000-0005-0000-0000-00004AE20000}"/>
    <cellStyle name="Note 2 29" xfId="58456" xr:uid="{00000000-0005-0000-0000-00004BE20000}"/>
    <cellStyle name="Note 2 3" xfId="783" xr:uid="{00000000-0005-0000-0000-00004CE20000}"/>
    <cellStyle name="Note 2 3 2" xfId="54607" xr:uid="{00000000-0005-0000-0000-00004DE20000}"/>
    <cellStyle name="Note 2 3 3" xfId="54608" xr:uid="{00000000-0005-0000-0000-00004EE20000}"/>
    <cellStyle name="Note 2 3 4" xfId="58457" xr:uid="{00000000-0005-0000-0000-00004FE20000}"/>
    <cellStyle name="Note 2 3_Sheet1" xfId="54609" xr:uid="{00000000-0005-0000-0000-000050E20000}"/>
    <cellStyle name="Note 2 30" xfId="58458" xr:uid="{00000000-0005-0000-0000-000051E20000}"/>
    <cellStyle name="Note 2 31" xfId="58459" xr:uid="{00000000-0005-0000-0000-000052E20000}"/>
    <cellStyle name="Note 2 32" xfId="58460" xr:uid="{00000000-0005-0000-0000-000053E20000}"/>
    <cellStyle name="Note 2 33" xfId="58461" xr:uid="{00000000-0005-0000-0000-000054E20000}"/>
    <cellStyle name="Note 2 34" xfId="58462" xr:uid="{00000000-0005-0000-0000-000055E20000}"/>
    <cellStyle name="Note 2 35" xfId="58463" xr:uid="{00000000-0005-0000-0000-000056E20000}"/>
    <cellStyle name="Note 2 36" xfId="58464" xr:uid="{00000000-0005-0000-0000-000057E20000}"/>
    <cellStyle name="Note 2 37" xfId="58465" xr:uid="{00000000-0005-0000-0000-000058E20000}"/>
    <cellStyle name="Note 2 38" xfId="58466" xr:uid="{00000000-0005-0000-0000-000059E20000}"/>
    <cellStyle name="Note 2 39" xfId="58467" xr:uid="{00000000-0005-0000-0000-00005AE20000}"/>
    <cellStyle name="Note 2 4" xfId="3005" xr:uid="{00000000-0005-0000-0000-00005BE20000}"/>
    <cellStyle name="Note 2 4 2" xfId="54610" xr:uid="{00000000-0005-0000-0000-00005CE20000}"/>
    <cellStyle name="Note 2 4 3" xfId="54611" xr:uid="{00000000-0005-0000-0000-00005DE20000}"/>
    <cellStyle name="Note 2 4 4" xfId="58468" xr:uid="{00000000-0005-0000-0000-00005EE20000}"/>
    <cellStyle name="Note 2 4_Sheet1" xfId="54612" xr:uid="{00000000-0005-0000-0000-00005FE20000}"/>
    <cellStyle name="Note 2 40" xfId="58469" xr:uid="{00000000-0005-0000-0000-000060E20000}"/>
    <cellStyle name="Note 2 41" xfId="58470" xr:uid="{00000000-0005-0000-0000-000061E20000}"/>
    <cellStyle name="Note 2 42" xfId="58471" xr:uid="{00000000-0005-0000-0000-000062E20000}"/>
    <cellStyle name="Note 2 43" xfId="58472" xr:uid="{00000000-0005-0000-0000-000063E20000}"/>
    <cellStyle name="Note 2 44" xfId="58473" xr:uid="{00000000-0005-0000-0000-000064E20000}"/>
    <cellStyle name="Note 2 45" xfId="58474" xr:uid="{00000000-0005-0000-0000-000065E20000}"/>
    <cellStyle name="Note 2 46" xfId="58475" xr:uid="{00000000-0005-0000-0000-000066E20000}"/>
    <cellStyle name="Note 2 47" xfId="58476" xr:uid="{00000000-0005-0000-0000-000067E20000}"/>
    <cellStyle name="Note 2 48" xfId="58477" xr:uid="{00000000-0005-0000-0000-000068E20000}"/>
    <cellStyle name="Note 2 49" xfId="58478" xr:uid="{00000000-0005-0000-0000-000069E20000}"/>
    <cellStyle name="Note 2 5" xfId="3006" xr:uid="{00000000-0005-0000-0000-00006AE20000}"/>
    <cellStyle name="Note 2 5 2" xfId="58479" xr:uid="{00000000-0005-0000-0000-00006BE20000}"/>
    <cellStyle name="Note 2 50" xfId="58480" xr:uid="{00000000-0005-0000-0000-00006CE20000}"/>
    <cellStyle name="Note 2 51" xfId="58481" xr:uid="{00000000-0005-0000-0000-00006DE20000}"/>
    <cellStyle name="Note 2 52" xfId="58482" xr:uid="{00000000-0005-0000-0000-00006EE20000}"/>
    <cellStyle name="Note 2 53" xfId="58483" xr:uid="{00000000-0005-0000-0000-00006FE20000}"/>
    <cellStyle name="Note 2 54" xfId="58484" xr:uid="{00000000-0005-0000-0000-000070E20000}"/>
    <cellStyle name="Note 2 55" xfId="58485" xr:uid="{00000000-0005-0000-0000-000071E20000}"/>
    <cellStyle name="Note 2 56" xfId="58486" xr:uid="{00000000-0005-0000-0000-000072E20000}"/>
    <cellStyle name="Note 2 57" xfId="58487" xr:uid="{00000000-0005-0000-0000-000073E20000}"/>
    <cellStyle name="Note 2 58" xfId="58488" xr:uid="{00000000-0005-0000-0000-000074E20000}"/>
    <cellStyle name="Note 2 59" xfId="58489" xr:uid="{00000000-0005-0000-0000-000075E20000}"/>
    <cellStyle name="Note 2 6" xfId="54613" xr:uid="{00000000-0005-0000-0000-000076E20000}"/>
    <cellStyle name="Note 2 6 2" xfId="58490" xr:uid="{00000000-0005-0000-0000-000077E20000}"/>
    <cellStyle name="Note 2 60" xfId="58491" xr:uid="{00000000-0005-0000-0000-000078E20000}"/>
    <cellStyle name="Note 2 61" xfId="58492" xr:uid="{00000000-0005-0000-0000-000079E20000}"/>
    <cellStyle name="Note 2 62" xfId="58493" xr:uid="{00000000-0005-0000-0000-00007AE20000}"/>
    <cellStyle name="Note 2 63" xfId="58494" xr:uid="{00000000-0005-0000-0000-00007BE20000}"/>
    <cellStyle name="Note 2 64" xfId="58495" xr:uid="{00000000-0005-0000-0000-00007CE20000}"/>
    <cellStyle name="Note 2 65" xfId="58496" xr:uid="{00000000-0005-0000-0000-00007DE20000}"/>
    <cellStyle name="Note 2 66" xfId="58497" xr:uid="{00000000-0005-0000-0000-00007EE20000}"/>
    <cellStyle name="Note 2 67" xfId="58498" xr:uid="{00000000-0005-0000-0000-00007FE20000}"/>
    <cellStyle name="Note 2 68" xfId="58499" xr:uid="{00000000-0005-0000-0000-000080E20000}"/>
    <cellStyle name="Note 2 69" xfId="58500" xr:uid="{00000000-0005-0000-0000-000081E20000}"/>
    <cellStyle name="Note 2 7" xfId="58501" xr:uid="{00000000-0005-0000-0000-000082E20000}"/>
    <cellStyle name="Note 2 7 2" xfId="58502" xr:uid="{00000000-0005-0000-0000-000083E20000}"/>
    <cellStyle name="Note 2 70" xfId="58503" xr:uid="{00000000-0005-0000-0000-000084E20000}"/>
    <cellStyle name="Note 2 71" xfId="58504" xr:uid="{00000000-0005-0000-0000-000085E20000}"/>
    <cellStyle name="Note 2 72" xfId="58505" xr:uid="{00000000-0005-0000-0000-000086E20000}"/>
    <cellStyle name="Note 2 73" xfId="58506" xr:uid="{00000000-0005-0000-0000-000087E20000}"/>
    <cellStyle name="Note 2 74" xfId="58507" xr:uid="{00000000-0005-0000-0000-000088E20000}"/>
    <cellStyle name="Note 2 75" xfId="58508" xr:uid="{00000000-0005-0000-0000-000089E20000}"/>
    <cellStyle name="Note 2 8" xfId="58509" xr:uid="{00000000-0005-0000-0000-00008AE20000}"/>
    <cellStyle name="Note 2 9" xfId="58510" xr:uid="{00000000-0005-0000-0000-00008BE20000}"/>
    <cellStyle name="Note 2_PFG_2011Work" xfId="317" xr:uid="{00000000-0005-0000-0000-00008CE20000}"/>
    <cellStyle name="Note 3" xfId="318" xr:uid="{00000000-0005-0000-0000-00008DE20000}"/>
    <cellStyle name="Note 3 10" xfId="58511" xr:uid="{00000000-0005-0000-0000-00008EE20000}"/>
    <cellStyle name="Note 3 2" xfId="319" xr:uid="{00000000-0005-0000-0000-00008FE20000}"/>
    <cellStyle name="Note 3 2 2" xfId="1014" xr:uid="{00000000-0005-0000-0000-000090E20000}"/>
    <cellStyle name="Note 3 2 3" xfId="1462" xr:uid="{00000000-0005-0000-0000-000091E20000}"/>
    <cellStyle name="Note 3 2_Sheet1" xfId="54614" xr:uid="{00000000-0005-0000-0000-000092E20000}"/>
    <cellStyle name="Note 3 3" xfId="1013" xr:uid="{00000000-0005-0000-0000-000093E20000}"/>
    <cellStyle name="Note 3 3 2" xfId="3007" xr:uid="{00000000-0005-0000-0000-000094E20000}"/>
    <cellStyle name="Note 3 3 3" xfId="58512" xr:uid="{00000000-0005-0000-0000-000095E20000}"/>
    <cellStyle name="Note 3 3_Sheet1" xfId="54615" xr:uid="{00000000-0005-0000-0000-000096E20000}"/>
    <cellStyle name="Note 3 4" xfId="1461" xr:uid="{00000000-0005-0000-0000-000097E20000}"/>
    <cellStyle name="Note 3 4 2" xfId="3144" xr:uid="{00000000-0005-0000-0000-000098E20000}"/>
    <cellStyle name="Note 3 4 3" xfId="3008" xr:uid="{00000000-0005-0000-0000-000099E20000}"/>
    <cellStyle name="Note 3 4_Sheet1" xfId="54616" xr:uid="{00000000-0005-0000-0000-00009AE20000}"/>
    <cellStyle name="Note 3 5" xfId="3009" xr:uid="{00000000-0005-0000-0000-00009BE20000}"/>
    <cellStyle name="Note 3 6" xfId="3010" xr:uid="{00000000-0005-0000-0000-00009CE20000}"/>
    <cellStyle name="Note 3 7" xfId="58513" xr:uid="{00000000-0005-0000-0000-00009DE20000}"/>
    <cellStyle name="Note 3 8" xfId="58514" xr:uid="{00000000-0005-0000-0000-00009EE20000}"/>
    <cellStyle name="Note 3 9" xfId="58515" xr:uid="{00000000-0005-0000-0000-00009FE20000}"/>
    <cellStyle name="Note 3_Sheet1" xfId="54617" xr:uid="{00000000-0005-0000-0000-0000A0E20000}"/>
    <cellStyle name="Note 4" xfId="320" xr:uid="{00000000-0005-0000-0000-0000A1E20000}"/>
    <cellStyle name="Note 4 2" xfId="1015" xr:uid="{00000000-0005-0000-0000-0000A2E20000}"/>
    <cellStyle name="Note 4 2 2" xfId="3011" xr:uid="{00000000-0005-0000-0000-0000A3E20000}"/>
    <cellStyle name="Note 4 2 3" xfId="58516" xr:uid="{00000000-0005-0000-0000-0000A4E20000}"/>
    <cellStyle name="Note 4 2_Sheet1" xfId="54618" xr:uid="{00000000-0005-0000-0000-0000A5E20000}"/>
    <cellStyle name="Note 4 3" xfId="1463" xr:uid="{00000000-0005-0000-0000-0000A6E20000}"/>
    <cellStyle name="Note 4 3 2" xfId="3145" xr:uid="{00000000-0005-0000-0000-0000A7E20000}"/>
    <cellStyle name="Note 4 3 3" xfId="3012" xr:uid="{00000000-0005-0000-0000-0000A8E20000}"/>
    <cellStyle name="Note 4 3_Sheet1" xfId="54619" xr:uid="{00000000-0005-0000-0000-0000A9E20000}"/>
    <cellStyle name="Note 4 4" xfId="3013" xr:uid="{00000000-0005-0000-0000-0000AAE20000}"/>
    <cellStyle name="Note 4 5" xfId="3014" xr:uid="{00000000-0005-0000-0000-0000ABE20000}"/>
    <cellStyle name="Note 4 6" xfId="3015" xr:uid="{00000000-0005-0000-0000-0000ACE20000}"/>
    <cellStyle name="Note 4_Sheet1" xfId="54620" xr:uid="{00000000-0005-0000-0000-0000ADE20000}"/>
    <cellStyle name="Note 5" xfId="657" xr:uid="{00000000-0005-0000-0000-0000AEE20000}"/>
    <cellStyle name="Note 5 2" xfId="3016" xr:uid="{00000000-0005-0000-0000-0000AFE20000}"/>
    <cellStyle name="Note 5 3" xfId="3017" xr:uid="{00000000-0005-0000-0000-0000B0E20000}"/>
    <cellStyle name="Note 5 4" xfId="3018" xr:uid="{00000000-0005-0000-0000-0000B1E20000}"/>
    <cellStyle name="Note 5 5" xfId="3019" xr:uid="{00000000-0005-0000-0000-0000B2E20000}"/>
    <cellStyle name="Note 5_Sheet1" xfId="54621" xr:uid="{00000000-0005-0000-0000-0000B3E20000}"/>
    <cellStyle name="Note 6" xfId="658" xr:uid="{00000000-0005-0000-0000-0000B4E20000}"/>
    <cellStyle name="Note 6 2" xfId="3020" xr:uid="{00000000-0005-0000-0000-0000B5E20000}"/>
    <cellStyle name="Note 6 3" xfId="3021" xr:uid="{00000000-0005-0000-0000-0000B6E20000}"/>
    <cellStyle name="Note 6 4" xfId="3022" xr:uid="{00000000-0005-0000-0000-0000B7E20000}"/>
    <cellStyle name="Note 6 5" xfId="3023" xr:uid="{00000000-0005-0000-0000-0000B8E20000}"/>
    <cellStyle name="Note 6_Sheet1" xfId="54622" xr:uid="{00000000-0005-0000-0000-0000B9E20000}"/>
    <cellStyle name="Note 7" xfId="3024" xr:uid="{00000000-0005-0000-0000-0000BAE20000}"/>
    <cellStyle name="Note 8" xfId="3114" xr:uid="{00000000-0005-0000-0000-0000BBE20000}"/>
    <cellStyle name="Note 9" xfId="54623" xr:uid="{00000000-0005-0000-0000-0000BCE20000}"/>
    <cellStyle name="OddBodyShade" xfId="321" xr:uid="{00000000-0005-0000-0000-0000BDE20000}"/>
    <cellStyle name="OddBodyShade 2" xfId="322" xr:uid="{00000000-0005-0000-0000-0000BEE20000}"/>
    <cellStyle name="OddBodyShade 2 2" xfId="323" xr:uid="{00000000-0005-0000-0000-0000BFE20000}"/>
    <cellStyle name="OddBodyShade 2 2 2" xfId="1018" xr:uid="{00000000-0005-0000-0000-0000C0E20000}"/>
    <cellStyle name="OddBodyShade 2 2 3" xfId="1466" xr:uid="{00000000-0005-0000-0000-0000C1E20000}"/>
    <cellStyle name="OddBodyShade 2 2_Sheet1" xfId="54624" xr:uid="{00000000-0005-0000-0000-0000C2E20000}"/>
    <cellStyle name="OddBodyShade 2 3" xfId="1017" xr:uid="{00000000-0005-0000-0000-0000C3E20000}"/>
    <cellStyle name="OddBodyShade 2 4" xfId="1465" xr:uid="{00000000-0005-0000-0000-0000C4E20000}"/>
    <cellStyle name="OddBodyShade 2_Sheet1" xfId="54625" xr:uid="{00000000-0005-0000-0000-0000C5E20000}"/>
    <cellStyle name="OddBodyShade 3" xfId="324" xr:uid="{00000000-0005-0000-0000-0000C6E20000}"/>
    <cellStyle name="OddBodyShade 3 2" xfId="325" xr:uid="{00000000-0005-0000-0000-0000C7E20000}"/>
    <cellStyle name="OddBodyShade 3 2 2" xfId="1020" xr:uid="{00000000-0005-0000-0000-0000C8E20000}"/>
    <cellStyle name="OddBodyShade 3 2 3" xfId="1468" xr:uid="{00000000-0005-0000-0000-0000C9E20000}"/>
    <cellStyle name="OddBodyShade 3 2_Sheet1" xfId="54626" xr:uid="{00000000-0005-0000-0000-0000CAE20000}"/>
    <cellStyle name="OddBodyShade 3 3" xfId="1019" xr:uid="{00000000-0005-0000-0000-0000CBE20000}"/>
    <cellStyle name="OddBodyShade 3 4" xfId="1467" xr:uid="{00000000-0005-0000-0000-0000CCE20000}"/>
    <cellStyle name="OddBodyShade 3_Sheet1" xfId="54627" xr:uid="{00000000-0005-0000-0000-0000CDE20000}"/>
    <cellStyle name="OddBodyShade 4" xfId="1016" xr:uid="{00000000-0005-0000-0000-0000CEE20000}"/>
    <cellStyle name="OddBodyShade 5" xfId="1464" xr:uid="{00000000-0005-0000-0000-0000CFE20000}"/>
    <cellStyle name="OddBodyShade_Sheet1" xfId="54628" xr:uid="{00000000-0005-0000-0000-0000D0E20000}"/>
    <cellStyle name="Output" xfId="326" builtinId="21" customBuiltin="1"/>
    <cellStyle name="Output 10" xfId="58517" xr:uid="{00000000-0005-0000-0000-0000D2E20000}"/>
    <cellStyle name="Output 2" xfId="327" xr:uid="{00000000-0005-0000-0000-0000D3E20000}"/>
    <cellStyle name="Output 2 10" xfId="58518" xr:uid="{00000000-0005-0000-0000-0000D4E20000}"/>
    <cellStyle name="Output 2 11" xfId="58519" xr:uid="{00000000-0005-0000-0000-0000D5E20000}"/>
    <cellStyle name="Output 2 12" xfId="58520" xr:uid="{00000000-0005-0000-0000-0000D6E20000}"/>
    <cellStyle name="Output 2 13" xfId="58521" xr:uid="{00000000-0005-0000-0000-0000D7E20000}"/>
    <cellStyle name="Output 2 14" xfId="58522" xr:uid="{00000000-0005-0000-0000-0000D8E20000}"/>
    <cellStyle name="Output 2 15" xfId="58523" xr:uid="{00000000-0005-0000-0000-0000D9E20000}"/>
    <cellStyle name="Output 2 16" xfId="58524" xr:uid="{00000000-0005-0000-0000-0000DAE20000}"/>
    <cellStyle name="Output 2 17" xfId="58525" xr:uid="{00000000-0005-0000-0000-0000DBE20000}"/>
    <cellStyle name="Output 2 18" xfId="58526" xr:uid="{00000000-0005-0000-0000-0000DCE20000}"/>
    <cellStyle name="Output 2 19" xfId="58527" xr:uid="{00000000-0005-0000-0000-0000DDE20000}"/>
    <cellStyle name="Output 2 2" xfId="3025" xr:uid="{00000000-0005-0000-0000-0000DEE20000}"/>
    <cellStyle name="Output 2 2 2" xfId="58528" xr:uid="{00000000-0005-0000-0000-0000DFE20000}"/>
    <cellStyle name="Output 2 20" xfId="58529" xr:uid="{00000000-0005-0000-0000-0000E0E20000}"/>
    <cellStyle name="Output 2 21" xfId="58530" xr:uid="{00000000-0005-0000-0000-0000E1E20000}"/>
    <cellStyle name="Output 2 22" xfId="58531" xr:uid="{00000000-0005-0000-0000-0000E2E20000}"/>
    <cellStyle name="Output 2 23" xfId="58532" xr:uid="{00000000-0005-0000-0000-0000E3E20000}"/>
    <cellStyle name="Output 2 24" xfId="58533" xr:uid="{00000000-0005-0000-0000-0000E4E20000}"/>
    <cellStyle name="Output 2 3" xfId="3026" xr:uid="{00000000-0005-0000-0000-0000E5E20000}"/>
    <cellStyle name="Output 2 3 2" xfId="58534" xr:uid="{00000000-0005-0000-0000-0000E6E20000}"/>
    <cellStyle name="Output 2 4" xfId="3027" xr:uid="{00000000-0005-0000-0000-0000E7E20000}"/>
    <cellStyle name="Output 2 4 2" xfId="58535" xr:uid="{00000000-0005-0000-0000-0000E8E20000}"/>
    <cellStyle name="Output 2 5" xfId="3028" xr:uid="{00000000-0005-0000-0000-0000E9E20000}"/>
    <cellStyle name="Output 2 5 2" xfId="58536" xr:uid="{00000000-0005-0000-0000-0000EAE20000}"/>
    <cellStyle name="Output 2 6" xfId="58537" xr:uid="{00000000-0005-0000-0000-0000EBE20000}"/>
    <cellStyle name="Output 2 7" xfId="58538" xr:uid="{00000000-0005-0000-0000-0000ECE20000}"/>
    <cellStyle name="Output 2 8" xfId="58539" xr:uid="{00000000-0005-0000-0000-0000EDE20000}"/>
    <cellStyle name="Output 2 9" xfId="58540" xr:uid="{00000000-0005-0000-0000-0000EEE20000}"/>
    <cellStyle name="Output 2_Sheet1" xfId="54629" xr:uid="{00000000-0005-0000-0000-0000EFE20000}"/>
    <cellStyle name="Output 3" xfId="659" xr:uid="{00000000-0005-0000-0000-0000F0E20000}"/>
    <cellStyle name="Output 3 2" xfId="3029" xr:uid="{00000000-0005-0000-0000-0000F1E20000}"/>
    <cellStyle name="Output 3 3" xfId="3030" xr:uid="{00000000-0005-0000-0000-0000F2E20000}"/>
    <cellStyle name="Output 3 4" xfId="3031" xr:uid="{00000000-0005-0000-0000-0000F3E20000}"/>
    <cellStyle name="Output 3 5" xfId="3032" xr:uid="{00000000-0005-0000-0000-0000F4E20000}"/>
    <cellStyle name="Output 3_Sheet1" xfId="54630" xr:uid="{00000000-0005-0000-0000-0000F5E20000}"/>
    <cellStyle name="Output 4" xfId="54631" xr:uid="{00000000-0005-0000-0000-0000F6E20000}"/>
    <cellStyle name="Output 4 2" xfId="3033" xr:uid="{00000000-0005-0000-0000-0000F7E20000}"/>
    <cellStyle name="Output 4 3" xfId="3034" xr:uid="{00000000-0005-0000-0000-0000F8E20000}"/>
    <cellStyle name="Output 4 4" xfId="3035" xr:uid="{00000000-0005-0000-0000-0000F9E20000}"/>
    <cellStyle name="Output 4 5" xfId="3036" xr:uid="{00000000-0005-0000-0000-0000FAE20000}"/>
    <cellStyle name="Output 4_Sheet1" xfId="54632" xr:uid="{00000000-0005-0000-0000-0000FBE20000}"/>
    <cellStyle name="Output 5" xfId="54633" xr:uid="{00000000-0005-0000-0000-0000FCE20000}"/>
    <cellStyle name="Output 5 2" xfId="3037" xr:uid="{00000000-0005-0000-0000-0000FDE20000}"/>
    <cellStyle name="Output 5 3" xfId="3038" xr:uid="{00000000-0005-0000-0000-0000FEE20000}"/>
    <cellStyle name="Output 5 4" xfId="3039" xr:uid="{00000000-0005-0000-0000-0000FFE20000}"/>
    <cellStyle name="Output 5 5" xfId="3040" xr:uid="{00000000-0005-0000-0000-000000E30000}"/>
    <cellStyle name="Output 5 6" xfId="58541" xr:uid="{00000000-0005-0000-0000-000001E30000}"/>
    <cellStyle name="Output 6" xfId="54634" xr:uid="{00000000-0005-0000-0000-000002E30000}"/>
    <cellStyle name="Output 6 2" xfId="3041" xr:uid="{00000000-0005-0000-0000-000003E30000}"/>
    <cellStyle name="Output 6 3" xfId="3042" xr:uid="{00000000-0005-0000-0000-000004E30000}"/>
    <cellStyle name="Output 6 4" xfId="3043" xr:uid="{00000000-0005-0000-0000-000005E30000}"/>
    <cellStyle name="Output 6 5" xfId="3044" xr:uid="{00000000-0005-0000-0000-000006E30000}"/>
    <cellStyle name="Output 7" xfId="54635" xr:uid="{00000000-0005-0000-0000-000007E30000}"/>
    <cellStyle name="Output 8" xfId="58542" xr:uid="{00000000-0005-0000-0000-000008E30000}"/>
    <cellStyle name="Output 9" xfId="58543" xr:uid="{00000000-0005-0000-0000-000009E30000}"/>
    <cellStyle name="Output Amounts" xfId="58544" xr:uid="{00000000-0005-0000-0000-00000AE30000}"/>
    <cellStyle name="Output Line Items" xfId="58545" xr:uid="{00000000-0005-0000-0000-00000BE30000}"/>
    <cellStyle name="Overscore" xfId="328" xr:uid="{00000000-0005-0000-0000-00000CE30000}"/>
    <cellStyle name="Overscore 2" xfId="329" xr:uid="{00000000-0005-0000-0000-00000DE30000}"/>
    <cellStyle name="Overscore 2 2" xfId="330" xr:uid="{00000000-0005-0000-0000-00000EE30000}"/>
    <cellStyle name="Overscore 2 2 2" xfId="1023" xr:uid="{00000000-0005-0000-0000-00000FE30000}"/>
    <cellStyle name="Overscore 2 2 3" xfId="1471" xr:uid="{00000000-0005-0000-0000-000010E30000}"/>
    <cellStyle name="Overscore 2 2_Sheet1" xfId="54636" xr:uid="{00000000-0005-0000-0000-000011E30000}"/>
    <cellStyle name="Overscore 2 3" xfId="1022" xr:uid="{00000000-0005-0000-0000-000012E30000}"/>
    <cellStyle name="Overscore 2 4" xfId="1470" xr:uid="{00000000-0005-0000-0000-000013E30000}"/>
    <cellStyle name="Overscore 2_Sheet1" xfId="54637" xr:uid="{00000000-0005-0000-0000-000014E30000}"/>
    <cellStyle name="Overscore 3" xfId="331" xr:uid="{00000000-0005-0000-0000-000015E30000}"/>
    <cellStyle name="Overscore 3 2" xfId="332" xr:uid="{00000000-0005-0000-0000-000016E30000}"/>
    <cellStyle name="Overscore 3 2 2" xfId="1025" xr:uid="{00000000-0005-0000-0000-000017E30000}"/>
    <cellStyle name="Overscore 3 2 3" xfId="1473" xr:uid="{00000000-0005-0000-0000-000018E30000}"/>
    <cellStyle name="Overscore 3 2_Sheet1" xfId="54638" xr:uid="{00000000-0005-0000-0000-000019E30000}"/>
    <cellStyle name="Overscore 3 3" xfId="1024" xr:uid="{00000000-0005-0000-0000-00001AE30000}"/>
    <cellStyle name="Overscore 3 4" xfId="1472" xr:uid="{00000000-0005-0000-0000-00001BE30000}"/>
    <cellStyle name="Overscore 3_Sheet1" xfId="54639" xr:uid="{00000000-0005-0000-0000-00001CE30000}"/>
    <cellStyle name="Overscore 4" xfId="1021" xr:uid="{00000000-0005-0000-0000-00001DE30000}"/>
    <cellStyle name="Overscore 5" xfId="1469" xr:uid="{00000000-0005-0000-0000-00001EE30000}"/>
    <cellStyle name="Overscore_Sheet1" xfId="54640" xr:uid="{00000000-0005-0000-0000-00001FE30000}"/>
    <cellStyle name="Percent" xfId="54752" xr:uid="{00000000-0005-0000-0000-000020E30000}"/>
    <cellStyle name="Percent (0)" xfId="333" xr:uid="{00000000-0005-0000-0000-000021E30000}"/>
    <cellStyle name="Percent [2]" xfId="660" xr:uid="{00000000-0005-0000-0000-000022E30000}"/>
    <cellStyle name="Percent 10" xfId="334" xr:uid="{00000000-0005-0000-0000-000023E30000}"/>
    <cellStyle name="Percent 10 2" xfId="1026" xr:uid="{00000000-0005-0000-0000-000024E30000}"/>
    <cellStyle name="Percent 10 3" xfId="1474" xr:uid="{00000000-0005-0000-0000-000025E30000}"/>
    <cellStyle name="Percent 10 4" xfId="54641" xr:uid="{00000000-0005-0000-0000-000026E30000}"/>
    <cellStyle name="Percent 10_Sheet1" xfId="54642" xr:uid="{00000000-0005-0000-0000-000027E30000}"/>
    <cellStyle name="Percent 100" xfId="58546" xr:uid="{00000000-0005-0000-0000-000028E30000}"/>
    <cellStyle name="Percent 101" xfId="58547" xr:uid="{00000000-0005-0000-0000-000029E30000}"/>
    <cellStyle name="Percent 102" xfId="58548" xr:uid="{00000000-0005-0000-0000-00002AE30000}"/>
    <cellStyle name="Percent 103" xfId="58549" xr:uid="{00000000-0005-0000-0000-00002BE30000}"/>
    <cellStyle name="Percent 104" xfId="58550" xr:uid="{00000000-0005-0000-0000-00002CE30000}"/>
    <cellStyle name="Percent 105" xfId="58551" xr:uid="{00000000-0005-0000-0000-00002DE30000}"/>
    <cellStyle name="Percent 106" xfId="58552" xr:uid="{00000000-0005-0000-0000-00002EE30000}"/>
    <cellStyle name="Percent 107" xfId="58553" xr:uid="{00000000-0005-0000-0000-00002FE30000}"/>
    <cellStyle name="Percent 108" xfId="58554" xr:uid="{00000000-0005-0000-0000-000030E30000}"/>
    <cellStyle name="Percent 109" xfId="58555" xr:uid="{00000000-0005-0000-0000-000031E30000}"/>
    <cellStyle name="Percent 11" xfId="335" xr:uid="{00000000-0005-0000-0000-000032E30000}"/>
    <cellStyle name="Percent 11 2" xfId="1027" xr:uid="{00000000-0005-0000-0000-000033E30000}"/>
    <cellStyle name="Percent 11 3" xfId="1475" xr:uid="{00000000-0005-0000-0000-000034E30000}"/>
    <cellStyle name="Percent 11_Sheet1" xfId="54643" xr:uid="{00000000-0005-0000-0000-000035E30000}"/>
    <cellStyle name="Percent 110" xfId="58556" xr:uid="{00000000-0005-0000-0000-000036E30000}"/>
    <cellStyle name="Percent 111" xfId="58557" xr:uid="{00000000-0005-0000-0000-000037E30000}"/>
    <cellStyle name="Percent 112" xfId="58558" xr:uid="{00000000-0005-0000-0000-000038E30000}"/>
    <cellStyle name="Percent 113" xfId="58559" xr:uid="{00000000-0005-0000-0000-000039E30000}"/>
    <cellStyle name="Percent 114" xfId="58560" xr:uid="{00000000-0005-0000-0000-00003AE30000}"/>
    <cellStyle name="Percent 115" xfId="58561" xr:uid="{00000000-0005-0000-0000-00003BE30000}"/>
    <cellStyle name="Percent 116" xfId="58562" xr:uid="{00000000-0005-0000-0000-00003CE30000}"/>
    <cellStyle name="Percent 117" xfId="58563" xr:uid="{00000000-0005-0000-0000-00003DE30000}"/>
    <cellStyle name="Percent 118" xfId="58564" xr:uid="{00000000-0005-0000-0000-00003EE30000}"/>
    <cellStyle name="Percent 119" xfId="58565" xr:uid="{00000000-0005-0000-0000-00003FE30000}"/>
    <cellStyle name="Percent 12" xfId="336" xr:uid="{00000000-0005-0000-0000-000040E30000}"/>
    <cellStyle name="Percent 12 2" xfId="1028" xr:uid="{00000000-0005-0000-0000-000041E30000}"/>
    <cellStyle name="Percent 12 3" xfId="1476" xr:uid="{00000000-0005-0000-0000-000042E30000}"/>
    <cellStyle name="Percent 12_Sheet1" xfId="54644" xr:uid="{00000000-0005-0000-0000-000043E30000}"/>
    <cellStyle name="Percent 120" xfId="58566" xr:uid="{00000000-0005-0000-0000-000044E30000}"/>
    <cellStyle name="Percent 121" xfId="58567" xr:uid="{00000000-0005-0000-0000-000045E30000}"/>
    <cellStyle name="Percent 122" xfId="58568" xr:uid="{00000000-0005-0000-0000-000046E30000}"/>
    <cellStyle name="Percent 123" xfId="58569" xr:uid="{00000000-0005-0000-0000-000047E30000}"/>
    <cellStyle name="Percent 124" xfId="58570" xr:uid="{00000000-0005-0000-0000-000048E30000}"/>
    <cellStyle name="Percent 125" xfId="58571" xr:uid="{00000000-0005-0000-0000-000049E30000}"/>
    <cellStyle name="Percent 126" xfId="58572" xr:uid="{00000000-0005-0000-0000-00004AE30000}"/>
    <cellStyle name="Percent 127" xfId="58573" xr:uid="{00000000-0005-0000-0000-00004BE30000}"/>
    <cellStyle name="Percent 128" xfId="58574" xr:uid="{00000000-0005-0000-0000-00004CE30000}"/>
    <cellStyle name="Percent 129" xfId="58575" xr:uid="{00000000-0005-0000-0000-00004DE30000}"/>
    <cellStyle name="Percent 13" xfId="337" xr:uid="{00000000-0005-0000-0000-00004EE30000}"/>
    <cellStyle name="Percent 13 2" xfId="1029" xr:uid="{00000000-0005-0000-0000-00004FE30000}"/>
    <cellStyle name="Percent 13 3" xfId="1477" xr:uid="{00000000-0005-0000-0000-000050E30000}"/>
    <cellStyle name="Percent 13_Sheet1" xfId="54645" xr:uid="{00000000-0005-0000-0000-000051E30000}"/>
    <cellStyle name="Percent 130" xfId="58576" xr:uid="{00000000-0005-0000-0000-000052E30000}"/>
    <cellStyle name="Percent 131" xfId="58577" xr:uid="{00000000-0005-0000-0000-000053E30000}"/>
    <cellStyle name="Percent 132" xfId="58578" xr:uid="{00000000-0005-0000-0000-000054E30000}"/>
    <cellStyle name="Percent 133" xfId="58579" xr:uid="{00000000-0005-0000-0000-000055E30000}"/>
    <cellStyle name="Percent 134" xfId="58580" xr:uid="{00000000-0005-0000-0000-000056E30000}"/>
    <cellStyle name="Percent 135" xfId="58581" xr:uid="{00000000-0005-0000-0000-000057E30000}"/>
    <cellStyle name="Percent 136" xfId="58582" xr:uid="{00000000-0005-0000-0000-000058E30000}"/>
    <cellStyle name="Percent 137" xfId="58583" xr:uid="{00000000-0005-0000-0000-000059E30000}"/>
    <cellStyle name="Percent 138" xfId="58584" xr:uid="{00000000-0005-0000-0000-00005AE30000}"/>
    <cellStyle name="Percent 139" xfId="58585" xr:uid="{00000000-0005-0000-0000-00005BE30000}"/>
    <cellStyle name="Percent 14" xfId="338" xr:uid="{00000000-0005-0000-0000-00005CE30000}"/>
    <cellStyle name="Percent 14 2" xfId="1030" xr:uid="{00000000-0005-0000-0000-00005DE30000}"/>
    <cellStyle name="Percent 14 3" xfId="1478" xr:uid="{00000000-0005-0000-0000-00005EE30000}"/>
    <cellStyle name="Percent 14_Sheet1" xfId="54646" xr:uid="{00000000-0005-0000-0000-00005FE30000}"/>
    <cellStyle name="Percent 140" xfId="58586" xr:uid="{00000000-0005-0000-0000-000060E30000}"/>
    <cellStyle name="Percent 141" xfId="58587" xr:uid="{00000000-0005-0000-0000-000061E30000}"/>
    <cellStyle name="Percent 142" xfId="58588" xr:uid="{00000000-0005-0000-0000-000062E30000}"/>
    <cellStyle name="Percent 143" xfId="58589" xr:uid="{00000000-0005-0000-0000-000063E30000}"/>
    <cellStyle name="Percent 144" xfId="58590" xr:uid="{00000000-0005-0000-0000-000064E30000}"/>
    <cellStyle name="Percent 145" xfId="58591" xr:uid="{00000000-0005-0000-0000-000065E30000}"/>
    <cellStyle name="Percent 146" xfId="58592" xr:uid="{00000000-0005-0000-0000-000066E30000}"/>
    <cellStyle name="Percent 147" xfId="58593" xr:uid="{00000000-0005-0000-0000-000067E30000}"/>
    <cellStyle name="Percent 148" xfId="58594" xr:uid="{00000000-0005-0000-0000-000068E30000}"/>
    <cellStyle name="Percent 149" xfId="58595" xr:uid="{00000000-0005-0000-0000-000069E30000}"/>
    <cellStyle name="Percent 15" xfId="339" xr:uid="{00000000-0005-0000-0000-00006AE30000}"/>
    <cellStyle name="Percent 15 2" xfId="1031" xr:uid="{00000000-0005-0000-0000-00006BE30000}"/>
    <cellStyle name="Percent 15 3" xfId="1479" xr:uid="{00000000-0005-0000-0000-00006CE30000}"/>
    <cellStyle name="Percent 15_Sheet1" xfId="54647" xr:uid="{00000000-0005-0000-0000-00006DE30000}"/>
    <cellStyle name="Percent 150" xfId="58596" xr:uid="{00000000-0005-0000-0000-00006EE30000}"/>
    <cellStyle name="Percent 151" xfId="58597" xr:uid="{00000000-0005-0000-0000-00006FE30000}"/>
    <cellStyle name="Percent 152" xfId="58598" xr:uid="{00000000-0005-0000-0000-000070E30000}"/>
    <cellStyle name="Percent 153" xfId="58599" xr:uid="{00000000-0005-0000-0000-000071E30000}"/>
    <cellStyle name="Percent 154" xfId="58600" xr:uid="{00000000-0005-0000-0000-000072E30000}"/>
    <cellStyle name="Percent 155" xfId="58601" xr:uid="{00000000-0005-0000-0000-000073E30000}"/>
    <cellStyle name="Percent 156" xfId="58602" xr:uid="{00000000-0005-0000-0000-000074E30000}"/>
    <cellStyle name="Percent 157" xfId="58603" xr:uid="{00000000-0005-0000-0000-000075E30000}"/>
    <cellStyle name="Percent 158" xfId="58604" xr:uid="{00000000-0005-0000-0000-000076E30000}"/>
    <cellStyle name="Percent 159" xfId="58605" xr:uid="{00000000-0005-0000-0000-000077E30000}"/>
    <cellStyle name="Percent 16" xfId="340" xr:uid="{00000000-0005-0000-0000-000078E30000}"/>
    <cellStyle name="Percent 16 2" xfId="1032" xr:uid="{00000000-0005-0000-0000-000079E30000}"/>
    <cellStyle name="Percent 16 3" xfId="1480" xr:uid="{00000000-0005-0000-0000-00007AE30000}"/>
    <cellStyle name="Percent 16_Sheet1" xfId="54648" xr:uid="{00000000-0005-0000-0000-00007BE30000}"/>
    <cellStyle name="Percent 160" xfId="58606" xr:uid="{00000000-0005-0000-0000-00007CE30000}"/>
    <cellStyle name="Percent 161" xfId="58607" xr:uid="{00000000-0005-0000-0000-00007DE30000}"/>
    <cellStyle name="Percent 162" xfId="58608" xr:uid="{00000000-0005-0000-0000-00007EE30000}"/>
    <cellStyle name="Percent 163" xfId="58609" xr:uid="{00000000-0005-0000-0000-00007FE30000}"/>
    <cellStyle name="Percent 164" xfId="58610" xr:uid="{00000000-0005-0000-0000-000080E30000}"/>
    <cellStyle name="Percent 165" xfId="58611" xr:uid="{00000000-0005-0000-0000-000081E30000}"/>
    <cellStyle name="Percent 166" xfId="58612" xr:uid="{00000000-0005-0000-0000-000082E30000}"/>
    <cellStyle name="Percent 167" xfId="58613" xr:uid="{00000000-0005-0000-0000-000083E30000}"/>
    <cellStyle name="Percent 168" xfId="58614" xr:uid="{00000000-0005-0000-0000-000084E30000}"/>
    <cellStyle name="Percent 169" xfId="58615" xr:uid="{00000000-0005-0000-0000-000085E30000}"/>
    <cellStyle name="Percent 17" xfId="341" xr:uid="{00000000-0005-0000-0000-000086E30000}"/>
    <cellStyle name="Percent 17 2" xfId="1033" xr:uid="{00000000-0005-0000-0000-000087E30000}"/>
    <cellStyle name="Percent 17 3" xfId="1481" xr:uid="{00000000-0005-0000-0000-000088E30000}"/>
    <cellStyle name="Percent 17_Sheet1" xfId="54649" xr:uid="{00000000-0005-0000-0000-000089E30000}"/>
    <cellStyle name="Percent 170" xfId="58616" xr:uid="{00000000-0005-0000-0000-00008AE30000}"/>
    <cellStyle name="Percent 171" xfId="58617" xr:uid="{00000000-0005-0000-0000-00008BE30000}"/>
    <cellStyle name="Percent 172" xfId="58618" xr:uid="{00000000-0005-0000-0000-00008CE30000}"/>
    <cellStyle name="Percent 173" xfId="58619" xr:uid="{00000000-0005-0000-0000-00008DE30000}"/>
    <cellStyle name="Percent 174" xfId="58620" xr:uid="{00000000-0005-0000-0000-00008EE30000}"/>
    <cellStyle name="Percent 175" xfId="58621" xr:uid="{00000000-0005-0000-0000-00008FE30000}"/>
    <cellStyle name="Percent 176" xfId="58622" xr:uid="{00000000-0005-0000-0000-000090E30000}"/>
    <cellStyle name="Percent 177" xfId="58623" xr:uid="{00000000-0005-0000-0000-000091E30000}"/>
    <cellStyle name="Percent 178" xfId="58624" xr:uid="{00000000-0005-0000-0000-000092E30000}"/>
    <cellStyle name="Percent 179" xfId="58625" xr:uid="{00000000-0005-0000-0000-000093E30000}"/>
    <cellStyle name="Percent 18" xfId="342" xr:uid="{00000000-0005-0000-0000-000094E30000}"/>
    <cellStyle name="Percent 18 2" xfId="1034" xr:uid="{00000000-0005-0000-0000-000095E30000}"/>
    <cellStyle name="Percent 18 3" xfId="1482" xr:uid="{00000000-0005-0000-0000-000096E30000}"/>
    <cellStyle name="Percent 18_Sheet1" xfId="54650" xr:uid="{00000000-0005-0000-0000-000097E30000}"/>
    <cellStyle name="Percent 180" xfId="58626" xr:uid="{00000000-0005-0000-0000-000098E30000}"/>
    <cellStyle name="Percent 181" xfId="58627" xr:uid="{00000000-0005-0000-0000-000099E30000}"/>
    <cellStyle name="Percent 182" xfId="58628" xr:uid="{00000000-0005-0000-0000-00009AE30000}"/>
    <cellStyle name="Percent 183" xfId="58629" xr:uid="{00000000-0005-0000-0000-00009BE30000}"/>
    <cellStyle name="Percent 19" xfId="343" xr:uid="{00000000-0005-0000-0000-00009CE30000}"/>
    <cellStyle name="Percent 19 2" xfId="1035" xr:uid="{00000000-0005-0000-0000-00009DE30000}"/>
    <cellStyle name="Percent 19 3" xfId="1483" xr:uid="{00000000-0005-0000-0000-00009EE30000}"/>
    <cellStyle name="Percent 19_Sheet1" xfId="54651" xr:uid="{00000000-0005-0000-0000-00009FE30000}"/>
    <cellStyle name="Percent 2" xfId="344" xr:uid="{00000000-0005-0000-0000-0000A0E30000}"/>
    <cellStyle name="Percent 2 10" xfId="661" xr:uid="{00000000-0005-0000-0000-0000A1E30000}"/>
    <cellStyle name="Percent 2 11" xfId="54652" xr:uid="{00000000-0005-0000-0000-0000A2E30000}"/>
    <cellStyle name="Percent 2 11 2" xfId="58630" xr:uid="{00000000-0005-0000-0000-0000A3E30000}"/>
    <cellStyle name="Percent 2 12" xfId="54653" xr:uid="{00000000-0005-0000-0000-0000A4E30000}"/>
    <cellStyle name="Percent 2 12 2" xfId="58631" xr:uid="{00000000-0005-0000-0000-0000A5E30000}"/>
    <cellStyle name="Percent 2 13" xfId="58632" xr:uid="{00000000-0005-0000-0000-0000A6E30000}"/>
    <cellStyle name="Percent 2 13 2" xfId="58633" xr:uid="{00000000-0005-0000-0000-0000A7E30000}"/>
    <cellStyle name="Percent 2 14" xfId="58634" xr:uid="{00000000-0005-0000-0000-0000A8E30000}"/>
    <cellStyle name="Percent 2 15" xfId="58635" xr:uid="{00000000-0005-0000-0000-0000A9E30000}"/>
    <cellStyle name="Percent 2 2" xfId="662" xr:uid="{00000000-0005-0000-0000-0000AAE30000}"/>
    <cellStyle name="Percent 2 2 2" xfId="58636" xr:uid="{00000000-0005-0000-0000-0000ABE30000}"/>
    <cellStyle name="Percent 2 2 2 2" xfId="58637" xr:uid="{00000000-0005-0000-0000-0000ACE30000}"/>
    <cellStyle name="Percent 2 2 2 3" xfId="58638" xr:uid="{00000000-0005-0000-0000-0000ADE30000}"/>
    <cellStyle name="Percent 2 2 3" xfId="58639" xr:uid="{00000000-0005-0000-0000-0000AEE30000}"/>
    <cellStyle name="Percent 2 2 4" xfId="58640" xr:uid="{00000000-0005-0000-0000-0000AFE30000}"/>
    <cellStyle name="Percent 2 2 5" xfId="58641" xr:uid="{00000000-0005-0000-0000-0000B0E30000}"/>
    <cellStyle name="Percent 2 2 6" xfId="58642" xr:uid="{00000000-0005-0000-0000-0000B1E30000}"/>
    <cellStyle name="Percent 2 2 7" xfId="58643" xr:uid="{00000000-0005-0000-0000-0000B2E30000}"/>
    <cellStyle name="Percent 2 3" xfId="663" xr:uid="{00000000-0005-0000-0000-0000B3E30000}"/>
    <cellStyle name="Percent 2 3 2" xfId="58644" xr:uid="{00000000-0005-0000-0000-0000B4E30000}"/>
    <cellStyle name="Percent 2 3 3" xfId="58645" xr:uid="{00000000-0005-0000-0000-0000B5E30000}"/>
    <cellStyle name="Percent 2 3 4" xfId="58646" xr:uid="{00000000-0005-0000-0000-0000B6E30000}"/>
    <cellStyle name="Percent 2 3 5" xfId="58647" xr:uid="{00000000-0005-0000-0000-0000B7E30000}"/>
    <cellStyle name="Percent 2 4" xfId="664" xr:uid="{00000000-0005-0000-0000-0000B8E30000}"/>
    <cellStyle name="Percent 2 4 2" xfId="58648" xr:uid="{00000000-0005-0000-0000-0000B9E30000}"/>
    <cellStyle name="Percent 2 5" xfId="665" xr:uid="{00000000-0005-0000-0000-0000BAE30000}"/>
    <cellStyle name="Percent 2 6" xfId="666" xr:uid="{00000000-0005-0000-0000-0000BBE30000}"/>
    <cellStyle name="Percent 2 7" xfId="667" xr:uid="{00000000-0005-0000-0000-0000BCE30000}"/>
    <cellStyle name="Percent 2 8" xfId="668" xr:uid="{00000000-0005-0000-0000-0000BDE30000}"/>
    <cellStyle name="Percent 2 9" xfId="669" xr:uid="{00000000-0005-0000-0000-0000BEE30000}"/>
    <cellStyle name="Percent 2_Sheet1" xfId="54654" xr:uid="{00000000-0005-0000-0000-0000BFE30000}"/>
    <cellStyle name="Percent 20" xfId="345" xr:uid="{00000000-0005-0000-0000-0000C0E30000}"/>
    <cellStyle name="Percent 20 2" xfId="1036" xr:uid="{00000000-0005-0000-0000-0000C1E30000}"/>
    <cellStyle name="Percent 20 3" xfId="1484" xr:uid="{00000000-0005-0000-0000-0000C2E30000}"/>
    <cellStyle name="Percent 20_Sheet1" xfId="54655" xr:uid="{00000000-0005-0000-0000-0000C3E30000}"/>
    <cellStyle name="Percent 21" xfId="346" xr:uid="{00000000-0005-0000-0000-0000C4E30000}"/>
    <cellStyle name="Percent 21 2" xfId="1037" xr:uid="{00000000-0005-0000-0000-0000C5E30000}"/>
    <cellStyle name="Percent 21 3" xfId="1485" xr:uid="{00000000-0005-0000-0000-0000C6E30000}"/>
    <cellStyle name="Percent 21_Sheet1" xfId="54656" xr:uid="{00000000-0005-0000-0000-0000C7E30000}"/>
    <cellStyle name="Percent 22" xfId="347" xr:uid="{00000000-0005-0000-0000-0000C8E30000}"/>
    <cellStyle name="Percent 22 2" xfId="1038" xr:uid="{00000000-0005-0000-0000-0000C9E30000}"/>
    <cellStyle name="Percent 22 3" xfId="1486" xr:uid="{00000000-0005-0000-0000-0000CAE30000}"/>
    <cellStyle name="Percent 22_Sheet1" xfId="54657" xr:uid="{00000000-0005-0000-0000-0000CBE30000}"/>
    <cellStyle name="Percent 23" xfId="348" xr:uid="{00000000-0005-0000-0000-0000CCE30000}"/>
    <cellStyle name="Percent 23 2" xfId="1039" xr:uid="{00000000-0005-0000-0000-0000CDE30000}"/>
    <cellStyle name="Percent 23 3" xfId="1487" xr:uid="{00000000-0005-0000-0000-0000CEE30000}"/>
    <cellStyle name="Percent 23_Sheet1" xfId="54658" xr:uid="{00000000-0005-0000-0000-0000CFE30000}"/>
    <cellStyle name="Percent 24" xfId="349" xr:uid="{00000000-0005-0000-0000-0000D0E30000}"/>
    <cellStyle name="Percent 24 2" xfId="1040" xr:uid="{00000000-0005-0000-0000-0000D1E30000}"/>
    <cellStyle name="Percent 24 3" xfId="1488" xr:uid="{00000000-0005-0000-0000-0000D2E30000}"/>
    <cellStyle name="Percent 24_Sheet1" xfId="54659" xr:uid="{00000000-0005-0000-0000-0000D3E30000}"/>
    <cellStyle name="Percent 25" xfId="350" xr:uid="{00000000-0005-0000-0000-0000D4E30000}"/>
    <cellStyle name="Percent 25 2" xfId="1041" xr:uid="{00000000-0005-0000-0000-0000D5E30000}"/>
    <cellStyle name="Percent 25 3" xfId="1489" xr:uid="{00000000-0005-0000-0000-0000D6E30000}"/>
    <cellStyle name="Percent 25_Sheet1" xfId="54660" xr:uid="{00000000-0005-0000-0000-0000D7E30000}"/>
    <cellStyle name="Percent 26" xfId="351" xr:uid="{00000000-0005-0000-0000-0000D8E30000}"/>
    <cellStyle name="Percent 26 2" xfId="1042" xr:uid="{00000000-0005-0000-0000-0000D9E30000}"/>
    <cellStyle name="Percent 26 3" xfId="1490" xr:uid="{00000000-0005-0000-0000-0000DAE30000}"/>
    <cellStyle name="Percent 26_Sheet1" xfId="54661" xr:uid="{00000000-0005-0000-0000-0000DBE30000}"/>
    <cellStyle name="Percent 27" xfId="352" xr:uid="{00000000-0005-0000-0000-0000DCE30000}"/>
    <cellStyle name="Percent 27 2" xfId="1043" xr:uid="{00000000-0005-0000-0000-0000DDE30000}"/>
    <cellStyle name="Percent 27 3" xfId="1491" xr:uid="{00000000-0005-0000-0000-0000DEE30000}"/>
    <cellStyle name="Percent 27_Sheet1" xfId="54662" xr:uid="{00000000-0005-0000-0000-0000DFE30000}"/>
    <cellStyle name="Percent 28" xfId="353" xr:uid="{00000000-0005-0000-0000-0000E0E30000}"/>
    <cellStyle name="Percent 28 2" xfId="1044" xr:uid="{00000000-0005-0000-0000-0000E1E30000}"/>
    <cellStyle name="Percent 28 3" xfId="1492" xr:uid="{00000000-0005-0000-0000-0000E2E30000}"/>
    <cellStyle name="Percent 28_Sheet1" xfId="54663" xr:uid="{00000000-0005-0000-0000-0000E3E30000}"/>
    <cellStyle name="Percent 29" xfId="354" xr:uid="{00000000-0005-0000-0000-0000E4E30000}"/>
    <cellStyle name="Percent 29 2" xfId="1045" xr:uid="{00000000-0005-0000-0000-0000E5E30000}"/>
    <cellStyle name="Percent 29 3" xfId="1493" xr:uid="{00000000-0005-0000-0000-0000E6E30000}"/>
    <cellStyle name="Percent 29_Sheet1" xfId="54664" xr:uid="{00000000-0005-0000-0000-0000E7E30000}"/>
    <cellStyle name="Percent 3" xfId="355" xr:uid="{00000000-0005-0000-0000-0000E8E30000}"/>
    <cellStyle name="Percent 3 2" xfId="356" xr:uid="{00000000-0005-0000-0000-0000E9E30000}"/>
    <cellStyle name="Percent 3 2 10" xfId="58649" xr:uid="{00000000-0005-0000-0000-0000EAE30000}"/>
    <cellStyle name="Percent 3 2 2" xfId="357" xr:uid="{00000000-0005-0000-0000-0000EBE30000}"/>
    <cellStyle name="Percent 3 2 2 2" xfId="1048" xr:uid="{00000000-0005-0000-0000-0000ECE30000}"/>
    <cellStyle name="Percent 3 2 2 3" xfId="1496" xr:uid="{00000000-0005-0000-0000-0000EDE30000}"/>
    <cellStyle name="Percent 3 2 2_Sheet1" xfId="54665" xr:uid="{00000000-0005-0000-0000-0000EEE30000}"/>
    <cellStyle name="Percent 3 2 3" xfId="1047" xr:uid="{00000000-0005-0000-0000-0000EFE30000}"/>
    <cellStyle name="Percent 3 2 4" xfId="1495" xr:uid="{00000000-0005-0000-0000-0000F0E30000}"/>
    <cellStyle name="Percent 3 2 5" xfId="58650" xr:uid="{00000000-0005-0000-0000-0000F1E30000}"/>
    <cellStyle name="Percent 3 2 6" xfId="58651" xr:uid="{00000000-0005-0000-0000-0000F2E30000}"/>
    <cellStyle name="Percent 3 2 7" xfId="58652" xr:uid="{00000000-0005-0000-0000-0000F3E30000}"/>
    <cellStyle name="Percent 3 2 8" xfId="58653" xr:uid="{00000000-0005-0000-0000-0000F4E30000}"/>
    <cellStyle name="Percent 3 2 9" xfId="58654" xr:uid="{00000000-0005-0000-0000-0000F5E30000}"/>
    <cellStyle name="Percent 3 2_Sheet1" xfId="54666" xr:uid="{00000000-0005-0000-0000-0000F6E30000}"/>
    <cellStyle name="Percent 3 3" xfId="358" xr:uid="{00000000-0005-0000-0000-0000F7E30000}"/>
    <cellStyle name="Percent 3 3 10" xfId="58655" xr:uid="{00000000-0005-0000-0000-0000F8E30000}"/>
    <cellStyle name="Percent 3 3 2" xfId="359" xr:uid="{00000000-0005-0000-0000-0000F9E30000}"/>
    <cellStyle name="Percent 3 3 2 2" xfId="1050" xr:uid="{00000000-0005-0000-0000-0000FAE30000}"/>
    <cellStyle name="Percent 3 3 2 3" xfId="1498" xr:uid="{00000000-0005-0000-0000-0000FBE30000}"/>
    <cellStyle name="Percent 3 3 2_Sheet1" xfId="54667" xr:uid="{00000000-0005-0000-0000-0000FCE30000}"/>
    <cellStyle name="Percent 3 3 3" xfId="1049" xr:uid="{00000000-0005-0000-0000-0000FDE30000}"/>
    <cellStyle name="Percent 3 3 4" xfId="1497" xr:uid="{00000000-0005-0000-0000-0000FEE30000}"/>
    <cellStyle name="Percent 3 3 5" xfId="58656" xr:uid="{00000000-0005-0000-0000-0000FFE30000}"/>
    <cellStyle name="Percent 3 3 6" xfId="58657" xr:uid="{00000000-0005-0000-0000-000000E40000}"/>
    <cellStyle name="Percent 3 3 7" xfId="58658" xr:uid="{00000000-0005-0000-0000-000001E40000}"/>
    <cellStyle name="Percent 3 3 8" xfId="58659" xr:uid="{00000000-0005-0000-0000-000002E40000}"/>
    <cellStyle name="Percent 3 3 9" xfId="58660" xr:uid="{00000000-0005-0000-0000-000003E40000}"/>
    <cellStyle name="Percent 3 3_Sheet1" xfId="54668" xr:uid="{00000000-0005-0000-0000-000004E40000}"/>
    <cellStyle name="Percent 3 4" xfId="1046" xr:uid="{00000000-0005-0000-0000-000005E40000}"/>
    <cellStyle name="Percent 3 5" xfId="1494" xr:uid="{00000000-0005-0000-0000-000006E40000}"/>
    <cellStyle name="Percent 3_Sheet1" xfId="54669" xr:uid="{00000000-0005-0000-0000-000007E40000}"/>
    <cellStyle name="Percent 30" xfId="360" xr:uid="{00000000-0005-0000-0000-000008E40000}"/>
    <cellStyle name="Percent 30 2" xfId="1051" xr:uid="{00000000-0005-0000-0000-000009E40000}"/>
    <cellStyle name="Percent 30 3" xfId="1499" xr:uid="{00000000-0005-0000-0000-00000AE40000}"/>
    <cellStyle name="Percent 30_Sheet1" xfId="54670" xr:uid="{00000000-0005-0000-0000-00000BE40000}"/>
    <cellStyle name="Percent 31" xfId="361" xr:uid="{00000000-0005-0000-0000-00000CE40000}"/>
    <cellStyle name="Percent 31 2" xfId="1052" xr:uid="{00000000-0005-0000-0000-00000DE40000}"/>
    <cellStyle name="Percent 31 3" xfId="1500" xr:uid="{00000000-0005-0000-0000-00000EE40000}"/>
    <cellStyle name="Percent 31_Sheet1" xfId="54671" xr:uid="{00000000-0005-0000-0000-00000FE40000}"/>
    <cellStyle name="Percent 32" xfId="362" xr:uid="{00000000-0005-0000-0000-000010E40000}"/>
    <cellStyle name="Percent 32 2" xfId="1053" xr:uid="{00000000-0005-0000-0000-000011E40000}"/>
    <cellStyle name="Percent 32 3" xfId="1501" xr:uid="{00000000-0005-0000-0000-000012E40000}"/>
    <cellStyle name="Percent 32_Sheet1" xfId="54672" xr:uid="{00000000-0005-0000-0000-000013E40000}"/>
    <cellStyle name="Percent 33" xfId="363" xr:uid="{00000000-0005-0000-0000-000014E40000}"/>
    <cellStyle name="Percent 33 2" xfId="1054" xr:uid="{00000000-0005-0000-0000-000015E40000}"/>
    <cellStyle name="Percent 33 3" xfId="1502" xr:uid="{00000000-0005-0000-0000-000016E40000}"/>
    <cellStyle name="Percent 33_Sheet1" xfId="54673" xr:uid="{00000000-0005-0000-0000-000017E40000}"/>
    <cellStyle name="Percent 34" xfId="364" xr:uid="{00000000-0005-0000-0000-000018E40000}"/>
    <cellStyle name="Percent 34 2" xfId="1055" xr:uid="{00000000-0005-0000-0000-000019E40000}"/>
    <cellStyle name="Percent 34 3" xfId="1503" xr:uid="{00000000-0005-0000-0000-00001AE40000}"/>
    <cellStyle name="Percent 34_Sheet1" xfId="54674" xr:uid="{00000000-0005-0000-0000-00001BE40000}"/>
    <cellStyle name="Percent 35" xfId="365" xr:uid="{00000000-0005-0000-0000-00001CE40000}"/>
    <cellStyle name="Percent 35 2" xfId="1056" xr:uid="{00000000-0005-0000-0000-00001DE40000}"/>
    <cellStyle name="Percent 35 3" xfId="1504" xr:uid="{00000000-0005-0000-0000-00001EE40000}"/>
    <cellStyle name="Percent 35_Sheet1" xfId="54675" xr:uid="{00000000-0005-0000-0000-00001FE40000}"/>
    <cellStyle name="Percent 36" xfId="670" xr:uid="{00000000-0005-0000-0000-000020E40000}"/>
    <cellStyle name="Percent 37" xfId="671" xr:uid="{00000000-0005-0000-0000-000021E40000}"/>
    <cellStyle name="Percent 38" xfId="3045" xr:uid="{00000000-0005-0000-0000-000022E40000}"/>
    <cellStyle name="Percent 38 2" xfId="58661" xr:uid="{00000000-0005-0000-0000-000023E40000}"/>
    <cellStyle name="Percent 39" xfId="3046" xr:uid="{00000000-0005-0000-0000-000024E40000}"/>
    <cellStyle name="Percent 39 2" xfId="54676" xr:uid="{00000000-0005-0000-0000-000025E40000}"/>
    <cellStyle name="Percent 39 3" xfId="58662" xr:uid="{00000000-0005-0000-0000-000026E40000}"/>
    <cellStyle name="Percent 39 4" xfId="58663" xr:uid="{00000000-0005-0000-0000-000027E40000}"/>
    <cellStyle name="Percent 39_Sheet1" xfId="54677" xr:uid="{00000000-0005-0000-0000-000028E40000}"/>
    <cellStyle name="Percent 4" xfId="366" xr:uid="{00000000-0005-0000-0000-000029E40000}"/>
    <cellStyle name="Percent 4 10" xfId="58664" xr:uid="{00000000-0005-0000-0000-00002AE40000}"/>
    <cellStyle name="Percent 4 2" xfId="367" xr:uid="{00000000-0005-0000-0000-00002BE40000}"/>
    <cellStyle name="Percent 4 2 2" xfId="1058" xr:uid="{00000000-0005-0000-0000-00002CE40000}"/>
    <cellStyle name="Percent 4 2 3" xfId="1506" xr:uid="{00000000-0005-0000-0000-00002DE40000}"/>
    <cellStyle name="Percent 4 2_Sheet1" xfId="54678" xr:uid="{00000000-0005-0000-0000-00002EE40000}"/>
    <cellStyle name="Percent 4 3" xfId="1057" xr:uid="{00000000-0005-0000-0000-00002FE40000}"/>
    <cellStyle name="Percent 4 4" xfId="1505" xr:uid="{00000000-0005-0000-0000-000030E40000}"/>
    <cellStyle name="Percent 4 5" xfId="58665" xr:uid="{00000000-0005-0000-0000-000031E40000}"/>
    <cellStyle name="Percent 4 6" xfId="58666" xr:uid="{00000000-0005-0000-0000-000032E40000}"/>
    <cellStyle name="Percent 4 7" xfId="58667" xr:uid="{00000000-0005-0000-0000-000033E40000}"/>
    <cellStyle name="Percent 4 8" xfId="58668" xr:uid="{00000000-0005-0000-0000-000034E40000}"/>
    <cellStyle name="Percent 4 9" xfId="58669" xr:uid="{00000000-0005-0000-0000-000035E40000}"/>
    <cellStyle name="Percent 4_Sheet1" xfId="54679" xr:uid="{00000000-0005-0000-0000-000036E40000}"/>
    <cellStyle name="Percent 40" xfId="54680" xr:uid="{00000000-0005-0000-0000-000037E40000}"/>
    <cellStyle name="Percent 40 2" xfId="54681" xr:uid="{00000000-0005-0000-0000-000038E40000}"/>
    <cellStyle name="Percent 40 3" xfId="54682" xr:uid="{00000000-0005-0000-0000-000039E40000}"/>
    <cellStyle name="Percent 40 4" xfId="54683" xr:uid="{00000000-0005-0000-0000-00003AE40000}"/>
    <cellStyle name="Percent 40 5" xfId="58670" xr:uid="{00000000-0005-0000-0000-00003BE40000}"/>
    <cellStyle name="Percent 40 5 2" xfId="58671" xr:uid="{00000000-0005-0000-0000-00003CE40000}"/>
    <cellStyle name="Percent 40 6" xfId="58672" xr:uid="{00000000-0005-0000-0000-00003DE40000}"/>
    <cellStyle name="Percent 40 7" xfId="58673" xr:uid="{00000000-0005-0000-0000-00003EE40000}"/>
    <cellStyle name="Percent 41" xfId="54684" xr:uid="{00000000-0005-0000-0000-00003FE40000}"/>
    <cellStyle name="Percent 41 2" xfId="58674" xr:uid="{00000000-0005-0000-0000-000040E40000}"/>
    <cellStyle name="Percent 42" xfId="54685" xr:uid="{00000000-0005-0000-0000-000041E40000}"/>
    <cellStyle name="Percent 42 2" xfId="58675" xr:uid="{00000000-0005-0000-0000-000042E40000}"/>
    <cellStyle name="Percent 43" xfId="54686" xr:uid="{00000000-0005-0000-0000-000043E40000}"/>
    <cellStyle name="Percent 43 2" xfId="58676" xr:uid="{00000000-0005-0000-0000-000044E40000}"/>
    <cellStyle name="Percent 44" xfId="54687" xr:uid="{00000000-0005-0000-0000-000045E40000}"/>
    <cellStyle name="Percent 44 2" xfId="58677" xr:uid="{00000000-0005-0000-0000-000046E40000}"/>
    <cellStyle name="Percent 45" xfId="54688" xr:uid="{00000000-0005-0000-0000-000047E40000}"/>
    <cellStyle name="Percent 45 2" xfId="58678" xr:uid="{00000000-0005-0000-0000-000048E40000}"/>
    <cellStyle name="Percent 46" xfId="54689" xr:uid="{00000000-0005-0000-0000-000049E40000}"/>
    <cellStyle name="Percent 46 2" xfId="58679" xr:uid="{00000000-0005-0000-0000-00004AE40000}"/>
    <cellStyle name="Percent 47" xfId="54690" xr:uid="{00000000-0005-0000-0000-00004BE40000}"/>
    <cellStyle name="Percent 47 2" xfId="58680" xr:uid="{00000000-0005-0000-0000-00004CE40000}"/>
    <cellStyle name="Percent 48" xfId="54691" xr:uid="{00000000-0005-0000-0000-00004DE40000}"/>
    <cellStyle name="Percent 48 2" xfId="58681" xr:uid="{00000000-0005-0000-0000-00004EE40000}"/>
    <cellStyle name="Percent 49" xfId="54692" xr:uid="{00000000-0005-0000-0000-00004FE40000}"/>
    <cellStyle name="Percent 49 2" xfId="58682" xr:uid="{00000000-0005-0000-0000-000050E40000}"/>
    <cellStyle name="Percent 5" xfId="368" xr:uid="{00000000-0005-0000-0000-000051E40000}"/>
    <cellStyle name="Percent 5 10" xfId="672" xr:uid="{00000000-0005-0000-0000-000052E40000}"/>
    <cellStyle name="Percent 5 11" xfId="673" xr:uid="{00000000-0005-0000-0000-000053E40000}"/>
    <cellStyle name="Percent 5 12" xfId="674" xr:uid="{00000000-0005-0000-0000-000054E40000}"/>
    <cellStyle name="Percent 5 13" xfId="3047" xr:uid="{00000000-0005-0000-0000-000055E40000}"/>
    <cellStyle name="Percent 5 14" xfId="58683" xr:uid="{00000000-0005-0000-0000-000056E40000}"/>
    <cellStyle name="Percent 5 2" xfId="369" xr:uid="{00000000-0005-0000-0000-000057E40000}"/>
    <cellStyle name="Percent 5 2 2" xfId="784" xr:uid="{00000000-0005-0000-0000-000058E40000}"/>
    <cellStyle name="Percent 5 2 3" xfId="3048" xr:uid="{00000000-0005-0000-0000-000059E40000}"/>
    <cellStyle name="Percent 5 2_Sheet1" xfId="54693" xr:uid="{00000000-0005-0000-0000-00005AE40000}"/>
    <cellStyle name="Percent 5 3" xfId="675" xr:uid="{00000000-0005-0000-0000-00005BE40000}"/>
    <cellStyle name="Percent 5 4" xfId="676" xr:uid="{00000000-0005-0000-0000-00005CE40000}"/>
    <cellStyle name="Percent 5 5" xfId="677" xr:uid="{00000000-0005-0000-0000-00005DE40000}"/>
    <cellStyle name="Percent 5 6" xfId="678" xr:uid="{00000000-0005-0000-0000-00005EE40000}"/>
    <cellStyle name="Percent 5 7" xfId="679" xr:uid="{00000000-0005-0000-0000-00005FE40000}"/>
    <cellStyle name="Percent 5 8" xfId="680" xr:uid="{00000000-0005-0000-0000-000060E40000}"/>
    <cellStyle name="Percent 5 9" xfId="681" xr:uid="{00000000-0005-0000-0000-000061E40000}"/>
    <cellStyle name="Percent 5_Sheet1" xfId="54694" xr:uid="{00000000-0005-0000-0000-000062E40000}"/>
    <cellStyle name="Percent 50" xfId="54695" xr:uid="{00000000-0005-0000-0000-000063E40000}"/>
    <cellStyle name="Percent 50 2" xfId="58684" xr:uid="{00000000-0005-0000-0000-000064E40000}"/>
    <cellStyle name="Percent 51" xfId="54696" xr:uid="{00000000-0005-0000-0000-000065E40000}"/>
    <cellStyle name="Percent 51 2" xfId="58685" xr:uid="{00000000-0005-0000-0000-000066E40000}"/>
    <cellStyle name="Percent 51 3" xfId="58686" xr:uid="{00000000-0005-0000-0000-000067E40000}"/>
    <cellStyle name="Percent 52" xfId="54697" xr:uid="{00000000-0005-0000-0000-000068E40000}"/>
    <cellStyle name="Percent 52 2" xfId="58687" xr:uid="{00000000-0005-0000-0000-000069E40000}"/>
    <cellStyle name="Percent 53" xfId="54698" xr:uid="{00000000-0005-0000-0000-00006AE40000}"/>
    <cellStyle name="Percent 53 2" xfId="58688" xr:uid="{00000000-0005-0000-0000-00006BE40000}"/>
    <cellStyle name="Percent 53 3" xfId="58689" xr:uid="{00000000-0005-0000-0000-00006CE40000}"/>
    <cellStyle name="Percent 54" xfId="54750" xr:uid="{00000000-0005-0000-0000-00006DE40000}"/>
    <cellStyle name="Percent 55" xfId="58690" xr:uid="{00000000-0005-0000-0000-00006EE40000}"/>
    <cellStyle name="Percent 56" xfId="58691" xr:uid="{00000000-0005-0000-0000-00006FE40000}"/>
    <cellStyle name="Percent 57" xfId="58692" xr:uid="{00000000-0005-0000-0000-000070E40000}"/>
    <cellStyle name="Percent 58" xfId="58693" xr:uid="{00000000-0005-0000-0000-000071E40000}"/>
    <cellStyle name="Percent 59" xfId="58694" xr:uid="{00000000-0005-0000-0000-000072E40000}"/>
    <cellStyle name="Percent 6" xfId="370" xr:uid="{00000000-0005-0000-0000-000073E40000}"/>
    <cellStyle name="Percent 6 10" xfId="682" xr:uid="{00000000-0005-0000-0000-000074E40000}"/>
    <cellStyle name="Percent 6 11" xfId="3049" xr:uid="{00000000-0005-0000-0000-000075E40000}"/>
    <cellStyle name="Percent 6 2" xfId="371" xr:uid="{00000000-0005-0000-0000-000076E40000}"/>
    <cellStyle name="Percent 6 2 2" xfId="785" xr:uid="{00000000-0005-0000-0000-000077E40000}"/>
    <cellStyle name="Percent 6 2 3" xfId="3050" xr:uid="{00000000-0005-0000-0000-000078E40000}"/>
    <cellStyle name="Percent 6 2_Sheet1" xfId="54699" xr:uid="{00000000-0005-0000-0000-000079E40000}"/>
    <cellStyle name="Percent 6 3" xfId="683" xr:uid="{00000000-0005-0000-0000-00007AE40000}"/>
    <cellStyle name="Percent 6 4" xfId="684" xr:uid="{00000000-0005-0000-0000-00007BE40000}"/>
    <cellStyle name="Percent 6 5" xfId="685" xr:uid="{00000000-0005-0000-0000-00007CE40000}"/>
    <cellStyle name="Percent 6 6" xfId="686" xr:uid="{00000000-0005-0000-0000-00007DE40000}"/>
    <cellStyle name="Percent 6 7" xfId="687" xr:uid="{00000000-0005-0000-0000-00007EE40000}"/>
    <cellStyle name="Percent 6 8" xfId="688" xr:uid="{00000000-0005-0000-0000-00007FE40000}"/>
    <cellStyle name="Percent 6 9" xfId="689" xr:uid="{00000000-0005-0000-0000-000080E40000}"/>
    <cellStyle name="Percent 6_Sheet1" xfId="54700" xr:uid="{00000000-0005-0000-0000-000081E40000}"/>
    <cellStyle name="Percent 60" xfId="58695" xr:uid="{00000000-0005-0000-0000-000082E40000}"/>
    <cellStyle name="Percent 61" xfId="58696" xr:uid="{00000000-0005-0000-0000-000083E40000}"/>
    <cellStyle name="Percent 62" xfId="58697" xr:uid="{00000000-0005-0000-0000-000084E40000}"/>
    <cellStyle name="Percent 63" xfId="58698" xr:uid="{00000000-0005-0000-0000-000085E40000}"/>
    <cellStyle name="Percent 64" xfId="58699" xr:uid="{00000000-0005-0000-0000-000086E40000}"/>
    <cellStyle name="Percent 65" xfId="58700" xr:uid="{00000000-0005-0000-0000-000087E40000}"/>
    <cellStyle name="Percent 66" xfId="58701" xr:uid="{00000000-0005-0000-0000-000088E40000}"/>
    <cellStyle name="Percent 67" xfId="58702" xr:uid="{00000000-0005-0000-0000-000089E40000}"/>
    <cellStyle name="Percent 68" xfId="58703" xr:uid="{00000000-0005-0000-0000-00008AE40000}"/>
    <cellStyle name="Percent 69" xfId="58704" xr:uid="{00000000-0005-0000-0000-00008BE40000}"/>
    <cellStyle name="Percent 7" xfId="372" xr:uid="{00000000-0005-0000-0000-00008CE40000}"/>
    <cellStyle name="Percent 7 2" xfId="373" xr:uid="{00000000-0005-0000-0000-00008DE40000}"/>
    <cellStyle name="Percent 7 2 2" xfId="1060" xr:uid="{00000000-0005-0000-0000-00008EE40000}"/>
    <cellStyle name="Percent 7 2 3" xfId="1508" xr:uid="{00000000-0005-0000-0000-00008FE40000}"/>
    <cellStyle name="Percent 7 2_Sheet1" xfId="54701" xr:uid="{00000000-0005-0000-0000-000090E40000}"/>
    <cellStyle name="Percent 7 3" xfId="1059" xr:uid="{00000000-0005-0000-0000-000091E40000}"/>
    <cellStyle name="Percent 7 4" xfId="1507" xr:uid="{00000000-0005-0000-0000-000092E40000}"/>
    <cellStyle name="Percent 7_Sheet1" xfId="54702" xr:uid="{00000000-0005-0000-0000-000093E40000}"/>
    <cellStyle name="Percent 70" xfId="58705" xr:uid="{00000000-0005-0000-0000-000094E40000}"/>
    <cellStyle name="Percent 71" xfId="58706" xr:uid="{00000000-0005-0000-0000-000095E40000}"/>
    <cellStyle name="Percent 72" xfId="58707" xr:uid="{00000000-0005-0000-0000-000096E40000}"/>
    <cellStyle name="Percent 73" xfId="58708" xr:uid="{00000000-0005-0000-0000-000097E40000}"/>
    <cellStyle name="Percent 74" xfId="58709" xr:uid="{00000000-0005-0000-0000-000098E40000}"/>
    <cellStyle name="Percent 75" xfId="58710" xr:uid="{00000000-0005-0000-0000-000099E40000}"/>
    <cellStyle name="Percent 76" xfId="58711" xr:uid="{00000000-0005-0000-0000-00009AE40000}"/>
    <cellStyle name="Percent 77" xfId="58712" xr:uid="{00000000-0005-0000-0000-00009BE40000}"/>
    <cellStyle name="Percent 78" xfId="58713" xr:uid="{00000000-0005-0000-0000-00009CE40000}"/>
    <cellStyle name="Percent 79" xfId="58714" xr:uid="{00000000-0005-0000-0000-00009DE40000}"/>
    <cellStyle name="Percent 8" xfId="374" xr:uid="{00000000-0005-0000-0000-00009EE40000}"/>
    <cellStyle name="Percent 8 2" xfId="375" xr:uid="{00000000-0005-0000-0000-00009FE40000}"/>
    <cellStyle name="Percent 8 2 2" xfId="1062" xr:uid="{00000000-0005-0000-0000-0000A0E40000}"/>
    <cellStyle name="Percent 8 2 3" xfId="1510" xr:uid="{00000000-0005-0000-0000-0000A1E40000}"/>
    <cellStyle name="Percent 8 2_Sheet1" xfId="54703" xr:uid="{00000000-0005-0000-0000-0000A2E40000}"/>
    <cellStyle name="Percent 8 3" xfId="1061" xr:uid="{00000000-0005-0000-0000-0000A3E40000}"/>
    <cellStyle name="Percent 8 4" xfId="1509" xr:uid="{00000000-0005-0000-0000-0000A4E40000}"/>
    <cellStyle name="Percent 8_Sheet1" xfId="54704" xr:uid="{00000000-0005-0000-0000-0000A5E40000}"/>
    <cellStyle name="Percent 80" xfId="58715" xr:uid="{00000000-0005-0000-0000-0000A6E40000}"/>
    <cellStyle name="Percent 81" xfId="58716" xr:uid="{00000000-0005-0000-0000-0000A7E40000}"/>
    <cellStyle name="Percent 82" xfId="58717" xr:uid="{00000000-0005-0000-0000-0000A8E40000}"/>
    <cellStyle name="Percent 83" xfId="58718" xr:uid="{00000000-0005-0000-0000-0000A9E40000}"/>
    <cellStyle name="Percent 84" xfId="58719" xr:uid="{00000000-0005-0000-0000-0000AAE40000}"/>
    <cellStyle name="Percent 85" xfId="58720" xr:uid="{00000000-0005-0000-0000-0000ABE40000}"/>
    <cellStyle name="Percent 86" xfId="58721" xr:uid="{00000000-0005-0000-0000-0000ACE40000}"/>
    <cellStyle name="Percent 87" xfId="58722" xr:uid="{00000000-0005-0000-0000-0000ADE40000}"/>
    <cellStyle name="Percent 88" xfId="58723" xr:uid="{00000000-0005-0000-0000-0000AEE40000}"/>
    <cellStyle name="Percent 89" xfId="58724" xr:uid="{00000000-0005-0000-0000-0000AFE40000}"/>
    <cellStyle name="Percent 9" xfId="376" xr:uid="{00000000-0005-0000-0000-0000B0E40000}"/>
    <cellStyle name="Percent 9 2" xfId="377" xr:uid="{00000000-0005-0000-0000-0000B1E40000}"/>
    <cellStyle name="Percent 9 2 2" xfId="1064" xr:uid="{00000000-0005-0000-0000-0000B2E40000}"/>
    <cellStyle name="Percent 9 2 3" xfId="1512" xr:uid="{00000000-0005-0000-0000-0000B3E40000}"/>
    <cellStyle name="Percent 9 2_Sheet1" xfId="54705" xr:uid="{00000000-0005-0000-0000-0000B4E40000}"/>
    <cellStyle name="Percent 9 3" xfId="1063" xr:uid="{00000000-0005-0000-0000-0000B5E40000}"/>
    <cellStyle name="Percent 9 4" xfId="1511" xr:uid="{00000000-0005-0000-0000-0000B6E40000}"/>
    <cellStyle name="Percent 9_Sheet1" xfId="54706" xr:uid="{00000000-0005-0000-0000-0000B7E40000}"/>
    <cellStyle name="Percent 90" xfId="58725" xr:uid="{00000000-0005-0000-0000-0000B8E40000}"/>
    <cellStyle name="Percent 91" xfId="58726" xr:uid="{00000000-0005-0000-0000-0000B9E40000}"/>
    <cellStyle name="Percent 92" xfId="58727" xr:uid="{00000000-0005-0000-0000-0000BAE40000}"/>
    <cellStyle name="Percent 93" xfId="58728" xr:uid="{00000000-0005-0000-0000-0000BBE40000}"/>
    <cellStyle name="Percent 94" xfId="58729" xr:uid="{00000000-0005-0000-0000-0000BCE40000}"/>
    <cellStyle name="Percent 95" xfId="58730" xr:uid="{00000000-0005-0000-0000-0000BDE40000}"/>
    <cellStyle name="Percent 96" xfId="58731" xr:uid="{00000000-0005-0000-0000-0000BEE40000}"/>
    <cellStyle name="Percent 97" xfId="58732" xr:uid="{00000000-0005-0000-0000-0000BFE40000}"/>
    <cellStyle name="Percent 98" xfId="58733" xr:uid="{00000000-0005-0000-0000-0000C0E40000}"/>
    <cellStyle name="Percent 99" xfId="58734" xr:uid="{00000000-0005-0000-0000-0000C1E40000}"/>
    <cellStyle name="PSChar" xfId="690" xr:uid="{00000000-0005-0000-0000-0000C2E40000}"/>
    <cellStyle name="PSDate" xfId="691" xr:uid="{00000000-0005-0000-0000-0000C3E40000}"/>
    <cellStyle name="PSDec" xfId="692" xr:uid="{00000000-0005-0000-0000-0000C4E40000}"/>
    <cellStyle name="PSHeading" xfId="693" xr:uid="{00000000-0005-0000-0000-0000C5E40000}"/>
    <cellStyle name="PSInt" xfId="694" xr:uid="{00000000-0005-0000-0000-0000C6E40000}"/>
    <cellStyle name="PSSpacer" xfId="695" xr:uid="{00000000-0005-0000-0000-0000C7E40000}"/>
    <cellStyle name="Style 1" xfId="696" xr:uid="{00000000-0005-0000-0000-0000C8E40000}"/>
    <cellStyle name="T" xfId="378" xr:uid="{00000000-0005-0000-0000-0000C9E40000}"/>
    <cellStyle name="T_Sheet1" xfId="54707" xr:uid="{00000000-0005-0000-0000-0000CAE40000}"/>
    <cellStyle name="Time" xfId="379" xr:uid="{00000000-0005-0000-0000-0000CBE40000}"/>
    <cellStyle name="Title" xfId="380" builtinId="15" customBuiltin="1"/>
    <cellStyle name="Title 2" xfId="381" xr:uid="{00000000-0005-0000-0000-0000CDE40000}"/>
    <cellStyle name="Title 2 10" xfId="58735" xr:uid="{00000000-0005-0000-0000-0000CEE40000}"/>
    <cellStyle name="Title 2 11" xfId="58736" xr:uid="{00000000-0005-0000-0000-0000CFE40000}"/>
    <cellStyle name="Title 2 12" xfId="58737" xr:uid="{00000000-0005-0000-0000-0000D0E40000}"/>
    <cellStyle name="Title 2 13" xfId="58738" xr:uid="{00000000-0005-0000-0000-0000D1E40000}"/>
    <cellStyle name="Title 2 14" xfId="58739" xr:uid="{00000000-0005-0000-0000-0000D2E40000}"/>
    <cellStyle name="Title 2 15" xfId="58740" xr:uid="{00000000-0005-0000-0000-0000D3E40000}"/>
    <cellStyle name="Title 2 16" xfId="58741" xr:uid="{00000000-0005-0000-0000-0000D4E40000}"/>
    <cellStyle name="Title 2 17" xfId="58742" xr:uid="{00000000-0005-0000-0000-0000D5E40000}"/>
    <cellStyle name="Title 2 18" xfId="58743" xr:uid="{00000000-0005-0000-0000-0000D6E40000}"/>
    <cellStyle name="Title 2 19" xfId="58744" xr:uid="{00000000-0005-0000-0000-0000D7E40000}"/>
    <cellStyle name="Title 2 2" xfId="3051" xr:uid="{00000000-0005-0000-0000-0000D8E40000}"/>
    <cellStyle name="Title 2 2 2" xfId="58745" xr:uid="{00000000-0005-0000-0000-0000D9E40000}"/>
    <cellStyle name="Title 2 20" xfId="58746" xr:uid="{00000000-0005-0000-0000-0000DAE40000}"/>
    <cellStyle name="Title 2 21" xfId="58747" xr:uid="{00000000-0005-0000-0000-0000DBE40000}"/>
    <cellStyle name="Title 2 22" xfId="58748" xr:uid="{00000000-0005-0000-0000-0000DCE40000}"/>
    <cellStyle name="Title 2 23" xfId="58749" xr:uid="{00000000-0005-0000-0000-0000DDE40000}"/>
    <cellStyle name="Title 2 3" xfId="3052" xr:uid="{00000000-0005-0000-0000-0000DEE40000}"/>
    <cellStyle name="Title 2 3 2" xfId="58750" xr:uid="{00000000-0005-0000-0000-0000DFE40000}"/>
    <cellStyle name="Title 2 4" xfId="3053" xr:uid="{00000000-0005-0000-0000-0000E0E40000}"/>
    <cellStyle name="Title 2 4 2" xfId="58751" xr:uid="{00000000-0005-0000-0000-0000E1E40000}"/>
    <cellStyle name="Title 2 5" xfId="3054" xr:uid="{00000000-0005-0000-0000-0000E2E40000}"/>
    <cellStyle name="Title 2 5 2" xfId="58752" xr:uid="{00000000-0005-0000-0000-0000E3E40000}"/>
    <cellStyle name="Title 2 6" xfId="58753" xr:uid="{00000000-0005-0000-0000-0000E4E40000}"/>
    <cellStyle name="Title 2 7" xfId="58754" xr:uid="{00000000-0005-0000-0000-0000E5E40000}"/>
    <cellStyle name="Title 2 8" xfId="58755" xr:uid="{00000000-0005-0000-0000-0000E6E40000}"/>
    <cellStyle name="Title 2 9" xfId="58756" xr:uid="{00000000-0005-0000-0000-0000E7E40000}"/>
    <cellStyle name="Title 2_Sheet1" xfId="54708" xr:uid="{00000000-0005-0000-0000-0000E8E40000}"/>
    <cellStyle name="Title 3" xfId="697" xr:uid="{00000000-0005-0000-0000-0000E9E40000}"/>
    <cellStyle name="Title 3 2" xfId="3055" xr:uid="{00000000-0005-0000-0000-0000EAE40000}"/>
    <cellStyle name="Title 3 3" xfId="3056" xr:uid="{00000000-0005-0000-0000-0000EBE40000}"/>
    <cellStyle name="Title 3 4" xfId="3057" xr:uid="{00000000-0005-0000-0000-0000ECE40000}"/>
    <cellStyle name="Title 3 5" xfId="3058" xr:uid="{00000000-0005-0000-0000-0000EDE40000}"/>
    <cellStyle name="Title 3_Sheet1" xfId="54709" xr:uid="{00000000-0005-0000-0000-0000EEE40000}"/>
    <cellStyle name="Title 4" xfId="54710" xr:uid="{00000000-0005-0000-0000-0000EFE40000}"/>
    <cellStyle name="Title 4 2" xfId="3059" xr:uid="{00000000-0005-0000-0000-0000F0E40000}"/>
    <cellStyle name="Title 4 3" xfId="3060" xr:uid="{00000000-0005-0000-0000-0000F1E40000}"/>
    <cellStyle name="Title 4 4" xfId="3061" xr:uid="{00000000-0005-0000-0000-0000F2E40000}"/>
    <cellStyle name="Title 4 5" xfId="3062" xr:uid="{00000000-0005-0000-0000-0000F3E40000}"/>
    <cellStyle name="Title 4_Sheet1" xfId="54711" xr:uid="{00000000-0005-0000-0000-0000F4E40000}"/>
    <cellStyle name="Title 5" xfId="54712" xr:uid="{00000000-0005-0000-0000-0000F5E40000}"/>
    <cellStyle name="Title 5 2" xfId="3063" xr:uid="{00000000-0005-0000-0000-0000F6E40000}"/>
    <cellStyle name="Title 5 3" xfId="3064" xr:uid="{00000000-0005-0000-0000-0000F7E40000}"/>
    <cellStyle name="Title 5 4" xfId="3065" xr:uid="{00000000-0005-0000-0000-0000F8E40000}"/>
    <cellStyle name="Title 5 5" xfId="3066" xr:uid="{00000000-0005-0000-0000-0000F9E40000}"/>
    <cellStyle name="Title 6" xfId="54713" xr:uid="{00000000-0005-0000-0000-0000FAE40000}"/>
    <cellStyle name="Title 6 2" xfId="3067" xr:uid="{00000000-0005-0000-0000-0000FBE40000}"/>
    <cellStyle name="Title 6 3" xfId="3068" xr:uid="{00000000-0005-0000-0000-0000FCE40000}"/>
    <cellStyle name="Title 6 4" xfId="3069" xr:uid="{00000000-0005-0000-0000-0000FDE40000}"/>
    <cellStyle name="Title 6 5" xfId="3070" xr:uid="{00000000-0005-0000-0000-0000FEE40000}"/>
    <cellStyle name="Title1" xfId="382" xr:uid="{00000000-0005-0000-0000-0000FFE40000}"/>
    <cellStyle name="TitleOther" xfId="383" xr:uid="{00000000-0005-0000-0000-000000E50000}"/>
    <cellStyle name="Total" xfId="384" builtinId="25" customBuiltin="1"/>
    <cellStyle name="Total 10" xfId="58757" xr:uid="{00000000-0005-0000-0000-000002E50000}"/>
    <cellStyle name="Total 2" xfId="385" xr:uid="{00000000-0005-0000-0000-000003E50000}"/>
    <cellStyle name="Total 2 10" xfId="58758" xr:uid="{00000000-0005-0000-0000-000004E50000}"/>
    <cellStyle name="Total 2 11" xfId="58759" xr:uid="{00000000-0005-0000-0000-000005E50000}"/>
    <cellStyle name="Total 2 12" xfId="58760" xr:uid="{00000000-0005-0000-0000-000006E50000}"/>
    <cellStyle name="Total 2 13" xfId="58761" xr:uid="{00000000-0005-0000-0000-000007E50000}"/>
    <cellStyle name="Total 2 14" xfId="58762" xr:uid="{00000000-0005-0000-0000-000008E50000}"/>
    <cellStyle name="Total 2 15" xfId="58763" xr:uid="{00000000-0005-0000-0000-000009E50000}"/>
    <cellStyle name="Total 2 16" xfId="58764" xr:uid="{00000000-0005-0000-0000-00000AE50000}"/>
    <cellStyle name="Total 2 17" xfId="58765" xr:uid="{00000000-0005-0000-0000-00000BE50000}"/>
    <cellStyle name="Total 2 18" xfId="58766" xr:uid="{00000000-0005-0000-0000-00000CE50000}"/>
    <cellStyle name="Total 2 19" xfId="58767" xr:uid="{00000000-0005-0000-0000-00000DE50000}"/>
    <cellStyle name="Total 2 2" xfId="3071" xr:uid="{00000000-0005-0000-0000-00000EE50000}"/>
    <cellStyle name="Total 2 2 2" xfId="58768" xr:uid="{00000000-0005-0000-0000-00000FE50000}"/>
    <cellStyle name="Total 2 20" xfId="58769" xr:uid="{00000000-0005-0000-0000-000010E50000}"/>
    <cellStyle name="Total 2 21" xfId="58770" xr:uid="{00000000-0005-0000-0000-000011E50000}"/>
    <cellStyle name="Total 2 22" xfId="58771" xr:uid="{00000000-0005-0000-0000-000012E50000}"/>
    <cellStyle name="Total 2 23" xfId="58772" xr:uid="{00000000-0005-0000-0000-000013E50000}"/>
    <cellStyle name="Total 2 24" xfId="58773" xr:uid="{00000000-0005-0000-0000-000014E50000}"/>
    <cellStyle name="Total 2 3" xfId="3072" xr:uid="{00000000-0005-0000-0000-000015E50000}"/>
    <cellStyle name="Total 2 3 2" xfId="58774" xr:uid="{00000000-0005-0000-0000-000016E50000}"/>
    <cellStyle name="Total 2 4" xfId="3073" xr:uid="{00000000-0005-0000-0000-000017E50000}"/>
    <cellStyle name="Total 2 4 2" xfId="58775" xr:uid="{00000000-0005-0000-0000-000018E50000}"/>
    <cellStyle name="Total 2 5" xfId="3074" xr:uid="{00000000-0005-0000-0000-000019E50000}"/>
    <cellStyle name="Total 2 5 2" xfId="58776" xr:uid="{00000000-0005-0000-0000-00001AE50000}"/>
    <cellStyle name="Total 2 6" xfId="58777" xr:uid="{00000000-0005-0000-0000-00001BE50000}"/>
    <cellStyle name="Total 2 7" xfId="58778" xr:uid="{00000000-0005-0000-0000-00001CE50000}"/>
    <cellStyle name="Total 2 8" xfId="58779" xr:uid="{00000000-0005-0000-0000-00001DE50000}"/>
    <cellStyle name="Total 2 9" xfId="58780" xr:uid="{00000000-0005-0000-0000-00001EE50000}"/>
    <cellStyle name="Total 2_Master List for ISO" xfId="58781" xr:uid="{00000000-0005-0000-0000-00001FE50000}"/>
    <cellStyle name="Total 3" xfId="698" xr:uid="{00000000-0005-0000-0000-000020E50000}"/>
    <cellStyle name="Total 3 2" xfId="3075" xr:uid="{00000000-0005-0000-0000-000021E50000}"/>
    <cellStyle name="Total 3 3" xfId="3076" xr:uid="{00000000-0005-0000-0000-000022E50000}"/>
    <cellStyle name="Total 3 4" xfId="3077" xr:uid="{00000000-0005-0000-0000-000023E50000}"/>
    <cellStyle name="Total 3 5" xfId="3078" xr:uid="{00000000-0005-0000-0000-000024E50000}"/>
    <cellStyle name="Total 3_Sheet1" xfId="54714" xr:uid="{00000000-0005-0000-0000-000025E50000}"/>
    <cellStyle name="Total 4" xfId="699" xr:uid="{00000000-0005-0000-0000-000026E50000}"/>
    <cellStyle name="Total 4 2" xfId="3079" xr:uid="{00000000-0005-0000-0000-000027E50000}"/>
    <cellStyle name="Total 4 3" xfId="3080" xr:uid="{00000000-0005-0000-0000-000028E50000}"/>
    <cellStyle name="Total 4 4" xfId="3081" xr:uid="{00000000-0005-0000-0000-000029E50000}"/>
    <cellStyle name="Total 4 5" xfId="3082" xr:uid="{00000000-0005-0000-0000-00002AE50000}"/>
    <cellStyle name="Total 4_Sheet1" xfId="54715" xr:uid="{00000000-0005-0000-0000-00002BE50000}"/>
    <cellStyle name="Total 5" xfId="54716" xr:uid="{00000000-0005-0000-0000-00002CE50000}"/>
    <cellStyle name="Total 5 2" xfId="3083" xr:uid="{00000000-0005-0000-0000-00002DE50000}"/>
    <cellStyle name="Total 5 3" xfId="3084" xr:uid="{00000000-0005-0000-0000-00002EE50000}"/>
    <cellStyle name="Total 5 4" xfId="3085" xr:uid="{00000000-0005-0000-0000-00002FE50000}"/>
    <cellStyle name="Total 5 5" xfId="3086" xr:uid="{00000000-0005-0000-0000-000030E50000}"/>
    <cellStyle name="Total 5 6" xfId="54717" xr:uid="{00000000-0005-0000-0000-000031E50000}"/>
    <cellStyle name="Total 5_Sheet1" xfId="54718" xr:uid="{00000000-0005-0000-0000-000032E50000}"/>
    <cellStyle name="Total 6" xfId="54719" xr:uid="{00000000-0005-0000-0000-000033E50000}"/>
    <cellStyle name="Total 6 2" xfId="3087" xr:uid="{00000000-0005-0000-0000-000034E50000}"/>
    <cellStyle name="Total 6 3" xfId="3088" xr:uid="{00000000-0005-0000-0000-000035E50000}"/>
    <cellStyle name="Total 6 4" xfId="3089" xr:uid="{00000000-0005-0000-0000-000036E50000}"/>
    <cellStyle name="Total 6 5" xfId="3090" xr:uid="{00000000-0005-0000-0000-000037E50000}"/>
    <cellStyle name="Total 7" xfId="54720" xr:uid="{00000000-0005-0000-0000-000038E50000}"/>
    <cellStyle name="Total 8" xfId="58782" xr:uid="{00000000-0005-0000-0000-000039E50000}"/>
    <cellStyle name="Total 9" xfId="58783" xr:uid="{00000000-0005-0000-0000-00003AE50000}"/>
    <cellStyle name="TotShade" xfId="386" xr:uid="{00000000-0005-0000-0000-00003BE50000}"/>
    <cellStyle name="TotShade 2" xfId="387" xr:uid="{00000000-0005-0000-0000-00003CE50000}"/>
    <cellStyle name="TotShade 2 2" xfId="388" xr:uid="{00000000-0005-0000-0000-00003DE50000}"/>
    <cellStyle name="TotShade 2 2 2" xfId="1067" xr:uid="{00000000-0005-0000-0000-00003EE50000}"/>
    <cellStyle name="TotShade 2 2 3" xfId="1515" xr:uid="{00000000-0005-0000-0000-00003FE50000}"/>
    <cellStyle name="TotShade 2 2_Sheet1" xfId="54721" xr:uid="{00000000-0005-0000-0000-000040E50000}"/>
    <cellStyle name="TotShade 2 3" xfId="1066" xr:uid="{00000000-0005-0000-0000-000041E50000}"/>
    <cellStyle name="TotShade 2 4" xfId="1514" xr:uid="{00000000-0005-0000-0000-000042E50000}"/>
    <cellStyle name="TotShade 2_Sheet1" xfId="54722" xr:uid="{00000000-0005-0000-0000-000043E50000}"/>
    <cellStyle name="TotShade 3" xfId="389" xr:uid="{00000000-0005-0000-0000-000044E50000}"/>
    <cellStyle name="TotShade 3 2" xfId="390" xr:uid="{00000000-0005-0000-0000-000045E50000}"/>
    <cellStyle name="TotShade 3 2 2" xfId="1069" xr:uid="{00000000-0005-0000-0000-000046E50000}"/>
    <cellStyle name="TotShade 3 2 3" xfId="1517" xr:uid="{00000000-0005-0000-0000-000047E50000}"/>
    <cellStyle name="TotShade 3 2_Sheet1" xfId="54723" xr:uid="{00000000-0005-0000-0000-000048E50000}"/>
    <cellStyle name="TotShade 3 3" xfId="1068" xr:uid="{00000000-0005-0000-0000-000049E50000}"/>
    <cellStyle name="TotShade 3 4" xfId="1516" xr:uid="{00000000-0005-0000-0000-00004AE50000}"/>
    <cellStyle name="TotShade 3_Sheet1" xfId="54724" xr:uid="{00000000-0005-0000-0000-00004BE50000}"/>
    <cellStyle name="TotShade 4" xfId="1065" xr:uid="{00000000-0005-0000-0000-00004CE50000}"/>
    <cellStyle name="TotShade 5" xfId="1513" xr:uid="{00000000-0005-0000-0000-00004DE50000}"/>
    <cellStyle name="TotShade_Sheet1" xfId="54725" xr:uid="{00000000-0005-0000-0000-00004EE50000}"/>
    <cellStyle name="Tusental (0)_pldt" xfId="700" xr:uid="{00000000-0005-0000-0000-00004FE50000}"/>
    <cellStyle name="Tusental_pldt" xfId="701" xr:uid="{00000000-0005-0000-0000-000050E50000}"/>
    <cellStyle name="Underscore" xfId="391" xr:uid="{00000000-0005-0000-0000-000051E50000}"/>
    <cellStyle name="Underscore 2" xfId="392" xr:uid="{00000000-0005-0000-0000-000052E50000}"/>
    <cellStyle name="Underscore 2 2" xfId="393" xr:uid="{00000000-0005-0000-0000-000053E50000}"/>
    <cellStyle name="Underscore 2 2 2" xfId="1072" xr:uid="{00000000-0005-0000-0000-000054E50000}"/>
    <cellStyle name="Underscore 2 2 3" xfId="1520" xr:uid="{00000000-0005-0000-0000-000055E50000}"/>
    <cellStyle name="Underscore 2 2_Sheet1" xfId="54726" xr:uid="{00000000-0005-0000-0000-000056E50000}"/>
    <cellStyle name="Underscore 2 3" xfId="1071" xr:uid="{00000000-0005-0000-0000-000057E50000}"/>
    <cellStyle name="Underscore 2 4" xfId="1519" xr:uid="{00000000-0005-0000-0000-000058E50000}"/>
    <cellStyle name="Underscore 2_Sheet1" xfId="54727" xr:uid="{00000000-0005-0000-0000-000059E50000}"/>
    <cellStyle name="Underscore 3" xfId="394" xr:uid="{00000000-0005-0000-0000-00005AE50000}"/>
    <cellStyle name="Underscore 3 2" xfId="395" xr:uid="{00000000-0005-0000-0000-00005BE50000}"/>
    <cellStyle name="Underscore 3 2 2" xfId="1074" xr:uid="{00000000-0005-0000-0000-00005CE50000}"/>
    <cellStyle name="Underscore 3 2 3" xfId="1522" xr:uid="{00000000-0005-0000-0000-00005DE50000}"/>
    <cellStyle name="Underscore 3 2_Sheet1" xfId="54728" xr:uid="{00000000-0005-0000-0000-00005EE50000}"/>
    <cellStyle name="Underscore 3 3" xfId="1073" xr:uid="{00000000-0005-0000-0000-00005FE50000}"/>
    <cellStyle name="Underscore 3 4" xfId="1521" xr:uid="{00000000-0005-0000-0000-000060E50000}"/>
    <cellStyle name="Underscore 3_Sheet1" xfId="54729" xr:uid="{00000000-0005-0000-0000-000061E50000}"/>
    <cellStyle name="Underscore 4" xfId="1070" xr:uid="{00000000-0005-0000-0000-000062E50000}"/>
    <cellStyle name="Underscore 5" xfId="1518" xr:uid="{00000000-0005-0000-0000-000063E50000}"/>
    <cellStyle name="Underscore_Sheet1" xfId="54730" xr:uid="{00000000-0005-0000-0000-000064E50000}"/>
    <cellStyle name="Valuta (0)_pldt" xfId="702" xr:uid="{00000000-0005-0000-0000-000065E50000}"/>
    <cellStyle name="Valuta_pldt" xfId="703" xr:uid="{00000000-0005-0000-0000-000066E50000}"/>
    <cellStyle name="Warning Text" xfId="396" builtinId="11" customBuiltin="1"/>
    <cellStyle name="Warning Text 10" xfId="58784" xr:uid="{00000000-0005-0000-0000-000068E50000}"/>
    <cellStyle name="Warning Text 2" xfId="397" xr:uid="{00000000-0005-0000-0000-000069E50000}"/>
    <cellStyle name="Warning Text 2 10" xfId="58785" xr:uid="{00000000-0005-0000-0000-00006AE50000}"/>
    <cellStyle name="Warning Text 2 11" xfId="58786" xr:uid="{00000000-0005-0000-0000-00006BE50000}"/>
    <cellStyle name="Warning Text 2 12" xfId="58787" xr:uid="{00000000-0005-0000-0000-00006CE50000}"/>
    <cellStyle name="Warning Text 2 13" xfId="58788" xr:uid="{00000000-0005-0000-0000-00006DE50000}"/>
    <cellStyle name="Warning Text 2 14" xfId="58789" xr:uid="{00000000-0005-0000-0000-00006EE50000}"/>
    <cellStyle name="Warning Text 2 15" xfId="58790" xr:uid="{00000000-0005-0000-0000-00006FE50000}"/>
    <cellStyle name="Warning Text 2 16" xfId="58791" xr:uid="{00000000-0005-0000-0000-000070E50000}"/>
    <cellStyle name="Warning Text 2 17" xfId="58792" xr:uid="{00000000-0005-0000-0000-000071E50000}"/>
    <cellStyle name="Warning Text 2 18" xfId="58793" xr:uid="{00000000-0005-0000-0000-000072E50000}"/>
    <cellStyle name="Warning Text 2 19" xfId="58794" xr:uid="{00000000-0005-0000-0000-000073E50000}"/>
    <cellStyle name="Warning Text 2 2" xfId="3091" xr:uid="{00000000-0005-0000-0000-000074E50000}"/>
    <cellStyle name="Warning Text 2 2 2" xfId="58795" xr:uid="{00000000-0005-0000-0000-000075E50000}"/>
    <cellStyle name="Warning Text 2 20" xfId="58796" xr:uid="{00000000-0005-0000-0000-000076E50000}"/>
    <cellStyle name="Warning Text 2 21" xfId="58797" xr:uid="{00000000-0005-0000-0000-000077E50000}"/>
    <cellStyle name="Warning Text 2 22" xfId="58798" xr:uid="{00000000-0005-0000-0000-000078E50000}"/>
    <cellStyle name="Warning Text 2 23" xfId="58799" xr:uid="{00000000-0005-0000-0000-000079E50000}"/>
    <cellStyle name="Warning Text 2 24" xfId="58800" xr:uid="{00000000-0005-0000-0000-00007AE50000}"/>
    <cellStyle name="Warning Text 2 3" xfId="3092" xr:uid="{00000000-0005-0000-0000-00007BE50000}"/>
    <cellStyle name="Warning Text 2 3 2" xfId="58801" xr:uid="{00000000-0005-0000-0000-00007CE50000}"/>
    <cellStyle name="Warning Text 2 4" xfId="3093" xr:uid="{00000000-0005-0000-0000-00007DE50000}"/>
    <cellStyle name="Warning Text 2 4 2" xfId="58802" xr:uid="{00000000-0005-0000-0000-00007EE50000}"/>
    <cellStyle name="Warning Text 2 5" xfId="3094" xr:uid="{00000000-0005-0000-0000-00007FE50000}"/>
    <cellStyle name="Warning Text 2 5 2" xfId="58803" xr:uid="{00000000-0005-0000-0000-000080E50000}"/>
    <cellStyle name="Warning Text 2 6" xfId="58804" xr:uid="{00000000-0005-0000-0000-000081E50000}"/>
    <cellStyle name="Warning Text 2 7" xfId="58805" xr:uid="{00000000-0005-0000-0000-000082E50000}"/>
    <cellStyle name="Warning Text 2 8" xfId="58806" xr:uid="{00000000-0005-0000-0000-000083E50000}"/>
    <cellStyle name="Warning Text 2 9" xfId="58807" xr:uid="{00000000-0005-0000-0000-000084E50000}"/>
    <cellStyle name="Warning Text 2_Sheet1" xfId="54731" xr:uid="{00000000-0005-0000-0000-000085E50000}"/>
    <cellStyle name="Warning Text 3" xfId="704" xr:uid="{00000000-0005-0000-0000-000086E50000}"/>
    <cellStyle name="Warning Text 3 2" xfId="3095" xr:uid="{00000000-0005-0000-0000-000087E50000}"/>
    <cellStyle name="Warning Text 3 3" xfId="3096" xr:uid="{00000000-0005-0000-0000-000088E50000}"/>
    <cellStyle name="Warning Text 3 4" xfId="3097" xr:uid="{00000000-0005-0000-0000-000089E50000}"/>
    <cellStyle name="Warning Text 3 5" xfId="3098" xr:uid="{00000000-0005-0000-0000-00008AE50000}"/>
    <cellStyle name="Warning Text 3_Sheet1" xfId="54732" xr:uid="{00000000-0005-0000-0000-00008BE50000}"/>
    <cellStyle name="Warning Text 4" xfId="54733" xr:uid="{00000000-0005-0000-0000-00008CE50000}"/>
    <cellStyle name="Warning Text 4 2" xfId="3099" xr:uid="{00000000-0005-0000-0000-00008DE50000}"/>
    <cellStyle name="Warning Text 4 3" xfId="3100" xr:uid="{00000000-0005-0000-0000-00008EE50000}"/>
    <cellStyle name="Warning Text 4 4" xfId="3101" xr:uid="{00000000-0005-0000-0000-00008FE50000}"/>
    <cellStyle name="Warning Text 4 5" xfId="3102" xr:uid="{00000000-0005-0000-0000-000090E50000}"/>
    <cellStyle name="Warning Text 4_Sheet1" xfId="54734" xr:uid="{00000000-0005-0000-0000-000091E50000}"/>
    <cellStyle name="Warning Text 5" xfId="54735" xr:uid="{00000000-0005-0000-0000-000092E50000}"/>
    <cellStyle name="Warning Text 5 2" xfId="3103" xr:uid="{00000000-0005-0000-0000-000093E50000}"/>
    <cellStyle name="Warning Text 5 3" xfId="3104" xr:uid="{00000000-0005-0000-0000-000094E50000}"/>
    <cellStyle name="Warning Text 5 4" xfId="3105" xr:uid="{00000000-0005-0000-0000-000095E50000}"/>
    <cellStyle name="Warning Text 5 5" xfId="3106" xr:uid="{00000000-0005-0000-0000-000096E50000}"/>
    <cellStyle name="Warning Text 5 6" xfId="58808" xr:uid="{00000000-0005-0000-0000-000097E50000}"/>
    <cellStyle name="Warning Text 6" xfId="54736" xr:uid="{00000000-0005-0000-0000-000098E50000}"/>
    <cellStyle name="Warning Text 6 2" xfId="3107" xr:uid="{00000000-0005-0000-0000-000099E50000}"/>
    <cellStyle name="Warning Text 6 3" xfId="3108" xr:uid="{00000000-0005-0000-0000-00009AE50000}"/>
    <cellStyle name="Warning Text 6 4" xfId="3109" xr:uid="{00000000-0005-0000-0000-00009BE50000}"/>
    <cellStyle name="Warning Text 6 5" xfId="3110" xr:uid="{00000000-0005-0000-0000-00009CE50000}"/>
    <cellStyle name="Warning Text 7" xfId="54737" xr:uid="{00000000-0005-0000-0000-00009DE50000}"/>
    <cellStyle name="Warning Text 8" xfId="58809" xr:uid="{00000000-0005-0000-0000-00009EE50000}"/>
    <cellStyle name="Warning Text 9" xfId="58810" xr:uid="{00000000-0005-0000-0000-00009FE50000}"/>
    <cellStyle name="콤마 [0]_SGV" xfId="705" xr:uid="{00000000-0005-0000-0000-0000A0E50000}"/>
    <cellStyle name="콤마_SGV" xfId="706" xr:uid="{00000000-0005-0000-0000-0000A1E50000}"/>
    <cellStyle name="표준_PLDT" xfId="707" xr:uid="{00000000-0005-0000-0000-0000A2E50000}"/>
    <cellStyle name="千分位 2" xfId="398" xr:uid="{00000000-0005-0000-0000-0000A3E50000}"/>
    <cellStyle name="千分位 2 2" xfId="399" xr:uid="{00000000-0005-0000-0000-0000A4E50000}"/>
    <cellStyle name="千分位 2 2 2" xfId="400" xr:uid="{00000000-0005-0000-0000-0000A5E50000}"/>
    <cellStyle name="千分位 2 2 2 2" xfId="1077" xr:uid="{00000000-0005-0000-0000-0000A6E50000}"/>
    <cellStyle name="千分位 2 2 2 3" xfId="1525" xr:uid="{00000000-0005-0000-0000-0000A7E50000}"/>
    <cellStyle name="千分位 2 2 2_Sheet1" xfId="54738" xr:uid="{00000000-0005-0000-0000-0000A8E50000}"/>
    <cellStyle name="千分位 2 2 3" xfId="1076" xr:uid="{00000000-0005-0000-0000-0000A9E50000}"/>
    <cellStyle name="千分位 2 2 4" xfId="1524" xr:uid="{00000000-0005-0000-0000-0000AAE50000}"/>
    <cellStyle name="千分位 2 2_Sheet1" xfId="54739" xr:uid="{00000000-0005-0000-0000-0000ABE50000}"/>
    <cellStyle name="千分位 2 3" xfId="401" xr:uid="{00000000-0005-0000-0000-0000ACE50000}"/>
    <cellStyle name="千分位 2 3 2" xfId="1078" xr:uid="{00000000-0005-0000-0000-0000ADE50000}"/>
    <cellStyle name="千分位 2 3 3" xfId="1526" xr:uid="{00000000-0005-0000-0000-0000AEE50000}"/>
    <cellStyle name="千分位 2 3_Sheet1" xfId="54740" xr:uid="{00000000-0005-0000-0000-0000AFE50000}"/>
    <cellStyle name="千分位 2 4" xfId="1075" xr:uid="{00000000-0005-0000-0000-0000B0E50000}"/>
    <cellStyle name="千分位 2 5" xfId="1523" xr:uid="{00000000-0005-0000-0000-0000B1E50000}"/>
    <cellStyle name="千分位 2_Sheet1" xfId="54741" xr:uid="{00000000-0005-0000-0000-0000B2E50000}"/>
    <cellStyle name="千分位 3" xfId="402" xr:uid="{00000000-0005-0000-0000-0000B3E50000}"/>
    <cellStyle name="千分位 3 2" xfId="403" xr:uid="{00000000-0005-0000-0000-0000B4E50000}"/>
    <cellStyle name="千分位 3 2 2" xfId="404" xr:uid="{00000000-0005-0000-0000-0000B5E50000}"/>
    <cellStyle name="千分位 3 2 2 2" xfId="1081" xr:uid="{00000000-0005-0000-0000-0000B6E50000}"/>
    <cellStyle name="千分位 3 2 2 3" xfId="1529" xr:uid="{00000000-0005-0000-0000-0000B7E50000}"/>
    <cellStyle name="千分位 3 2 2_Sheet1" xfId="54742" xr:uid="{00000000-0005-0000-0000-0000B8E50000}"/>
    <cellStyle name="千分位 3 2 3" xfId="1080" xr:uid="{00000000-0005-0000-0000-0000B9E50000}"/>
    <cellStyle name="千分位 3 2 4" xfId="1528" xr:uid="{00000000-0005-0000-0000-0000BAE50000}"/>
    <cellStyle name="千分位 3 2_Sheet1" xfId="54743" xr:uid="{00000000-0005-0000-0000-0000BBE50000}"/>
    <cellStyle name="千分位 3 3" xfId="405" xr:uid="{00000000-0005-0000-0000-0000BCE50000}"/>
    <cellStyle name="千分位 3 3 2" xfId="406" xr:uid="{00000000-0005-0000-0000-0000BDE50000}"/>
    <cellStyle name="千分位 3 3 2 2" xfId="1083" xr:uid="{00000000-0005-0000-0000-0000BEE50000}"/>
    <cellStyle name="千分位 3 3 2 3" xfId="1531" xr:uid="{00000000-0005-0000-0000-0000BFE50000}"/>
    <cellStyle name="千分位 3 3 2_Sheet1" xfId="54744" xr:uid="{00000000-0005-0000-0000-0000C0E50000}"/>
    <cellStyle name="千分位 3 3 3" xfId="1082" xr:uid="{00000000-0005-0000-0000-0000C1E50000}"/>
    <cellStyle name="千分位 3 3 4" xfId="1530" xr:uid="{00000000-0005-0000-0000-0000C2E50000}"/>
    <cellStyle name="千分位 3 3_Sheet1" xfId="54745" xr:uid="{00000000-0005-0000-0000-0000C3E50000}"/>
    <cellStyle name="千分位 3 4" xfId="1079" xr:uid="{00000000-0005-0000-0000-0000C4E50000}"/>
    <cellStyle name="千分位 3 5" xfId="1527" xr:uid="{00000000-0005-0000-0000-0000C5E50000}"/>
    <cellStyle name="千分位 3_Sheet1" xfId="54746" xr:uid="{00000000-0005-0000-0000-0000C6E50000}"/>
    <cellStyle name="千分位 4" xfId="407" xr:uid="{00000000-0005-0000-0000-0000C7E50000}"/>
    <cellStyle name="千分位 4 2" xfId="408" xr:uid="{00000000-0005-0000-0000-0000C8E50000}"/>
    <cellStyle name="千分位 4 2 2" xfId="1085" xr:uid="{00000000-0005-0000-0000-0000C9E50000}"/>
    <cellStyle name="千分位 4 2 3" xfId="1533" xr:uid="{00000000-0005-0000-0000-0000CAE50000}"/>
    <cellStyle name="千分位 4 2_Sheet1" xfId="54747" xr:uid="{00000000-0005-0000-0000-0000CBE50000}"/>
    <cellStyle name="千分位 4 3" xfId="1084" xr:uid="{00000000-0005-0000-0000-0000CCE50000}"/>
    <cellStyle name="千分位 4 4" xfId="1532" xr:uid="{00000000-0005-0000-0000-0000CDE50000}"/>
    <cellStyle name="千分位 4_Sheet1" xfId="54748" xr:uid="{00000000-0005-0000-0000-0000CEE50000}"/>
    <cellStyle name="桁区切り [0.00]_SGVdtVI" xfId="708" xr:uid="{00000000-0005-0000-0000-0000CFE50000}"/>
    <cellStyle name="桁区切り_SGV00]_" xfId="709" xr:uid="{00000000-0005-0000-0000-0000D0E50000}"/>
    <cellStyle name="標準_SGV00" xfId="710" xr:uid="{00000000-0005-0000-0000-0000D1E50000}"/>
    <cellStyle name="通貨 [0.00]_SGVGV" xfId="711" xr:uid="{00000000-0005-0000-0000-0000D2E50000}"/>
    <cellStyle name="通貨_SGV00" xfId="712" xr:uid="{00000000-0005-0000-0000-0000D3E50000}"/>
  </cellStyles>
  <dxfs count="90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ndense val="0"/>
        <extend val="0"/>
        <color indexed="50"/>
      </font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 patternType="lightUp">
          <bgColor indexed="65"/>
        </patternFill>
      </fill>
    </dxf>
    <dxf>
      <fill>
        <patternFill>
          <bgColor indexed="43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 patternType="lightUp">
          <bgColor indexed="65"/>
        </patternFill>
      </fill>
    </dxf>
    <dxf>
      <fill>
        <patternFill>
          <bgColor indexed="43"/>
        </patternFill>
      </fill>
    </dxf>
  </dxfs>
  <tableStyles count="1" defaultTableStyle="TableStyleMedium9" defaultPivotStyle="PivotStyleLight16">
    <tableStyle name="Table Style 1" pivot="0" count="0" xr9:uid="{00000000-0011-0000-FFFF-FFFF00000000}"/>
  </tableStyles>
  <colors>
    <mruColors>
      <color rgb="FFCCFF66"/>
      <color rgb="FFFFFFCC"/>
      <color rgb="FF9AA852"/>
      <color rgb="FF006600"/>
      <color rgb="FF00CCFF"/>
      <color rgb="FFFFFFFF"/>
      <color rgb="FFCCFFCC"/>
      <color rgb="FFCCFFFF"/>
      <color rgb="FF31869B"/>
      <color rgb="FF92CD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70556</xdr:rowOff>
    </xdr:from>
    <xdr:ext cx="2583802" cy="1309982"/>
    <xdr:pic>
      <xdr:nvPicPr>
        <xdr:cNvPr id="2" name="Picture 1">
          <a:extLst>
            <a:ext uri="{FF2B5EF4-FFF2-40B4-BE49-F238E27FC236}">
              <a16:creationId xmlns:a16="http://schemas.microsoft.com/office/drawing/2014/main" id="{7A8290D7-ABA6-445B-922D-68E097DDF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3579"/>
          <a:ext cx="2583802" cy="130998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v_rep\Reporting\Inventory%20Aging\1999\Jan%202000\4%20WK%20-%20Jan%202000%20%20INVENTORY%20AG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H301164\Local%20Settings\Temporary%20Internet%20Files\OLK4E\Original%203.31.07%20property%20dat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Plan\Davitt\Temp\trend\Wklyfcst\Database\Feeds\OR_Template\OR_Report_1-6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c\Inventory%20%20AP\inv_rep\Reporting\Markdown%20By%20Type\Vendor%20Allowanc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\Cap\01Track\Summary\Jan%2002%20304I%20Year%20E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PS%20Analytics\10_Modeling%202012\RPS%20Analytics%20SOV%20Template\My%20Copy%20to%20Work%20with\RPSAnalytics_SOVTemplate%201%202012_M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3%20Projects\Carvill%20-%20Mitsui%2015-08-03%20BT\03%20Data%20Manipulation\03%20Excel%2015-12-03\02%20Carvills%20Little%20Helper%20FL%2015-12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otter\Documents\077560-BROWARD%20COUNTY%20SCHOOLS\SECONDARY%20COPE\Broward%20CSD%20RMS%20v.%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Plan\Davitt\Reports\Formats\Masters\Debrvet\2nd\Reports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dtxhoufs01\common\TIA\HOUSTON\Hospitality\HRMA\HRMA%20-%20November%2005-06\Master%20&amp;%20Tabbed%20Spreadsheets\Nov%2005-06%20Crim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rbee.readyenterprise.com/Documents%20and%20Settings/pgoldberg/My%20Documents/PacifiCare/Merger%20&amp;%20Acquision%20Documents/AMS%20Merger/Formatted%20Property%20Exposures%202004-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Risks\Clients\B\Boral\2008-09\Renewal%2008-09\Insurance%20Classes\PDBI\Californian%20EQ%20Exposures%201305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njackson\AppData\Local\Microsoft\Windows\INetCache\Content.Outlook\83U8AEOC\MSU%20SOV%20template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Exec Summary"/>
      <sheetName val="Cover Memo"/>
      <sheetName val="AGING SCHEDULE"/>
      <sheetName val="Inputs"/>
      <sheetName val="1999"/>
      <sheetName val="1998"/>
      <sheetName val="1997"/>
      <sheetName val="19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son - orig."/>
    </sheetNames>
    <sheetDataSet>
      <sheetData sheetId="0">
        <row r="7">
          <cell r="A7" t="str">
            <v>Program</v>
          </cell>
          <cell r="B7" t="str">
            <v>Risk Roll Up - Cost Center Name</v>
          </cell>
          <cell r="C7" t="str">
            <v>New Risk Roll Up CC#</v>
          </cell>
          <cell r="D7" t="str">
            <v>Legacy Risk Roll Up CC#</v>
          </cell>
          <cell r="E7" t="str">
            <v>Plant Number</v>
          </cell>
          <cell r="F7" t="str">
            <v>Legal Entity</v>
          </cell>
          <cell r="G7" t="str">
            <v>State</v>
          </cell>
          <cell r="H7" t="str">
            <v>Record Added</v>
          </cell>
          <cell r="I7" t="str">
            <v>Status</v>
          </cell>
          <cell r="J7" t="str">
            <v>New Cost Center</v>
          </cell>
          <cell r="K7" t="str">
            <v>Legacy Cost Center</v>
          </cell>
          <cell r="L7" t="str">
            <v>New Profit Center</v>
          </cell>
          <cell r="M7" t="str">
            <v>Legacy Profit Center</v>
          </cell>
          <cell r="N7" t="str">
            <v>Plant Description</v>
          </cell>
          <cell r="O7" t="str">
            <v>E-List</v>
          </cell>
          <cell r="P7" t="str">
            <v>Complex</v>
          </cell>
          <cell r="Q7" t="str">
            <v>Code</v>
          </cell>
          <cell r="R7" t="str">
            <v>Plant Manager</v>
          </cell>
          <cell r="S7" t="str">
            <v>Plant Acct</v>
          </cell>
          <cell r="T7" t="str">
            <v>Code2</v>
          </cell>
          <cell r="U7" t="str">
            <v>Currency</v>
          </cell>
          <cell r="V7" t="str">
            <v>Street Address</v>
          </cell>
          <cell r="W7" t="str">
            <v>City</v>
          </cell>
          <cell r="X7" t="str">
            <v>St</v>
          </cell>
          <cell r="Y7" t="str">
            <v>Zip</v>
          </cell>
          <cell r="Z7" t="str">
            <v>County</v>
          </cell>
          <cell r="AA7" t="str">
            <v>CostCenterCatagory</v>
          </cell>
          <cell r="AB7" t="str">
            <v>Property Category</v>
          </cell>
          <cell r="AC7" t="str">
            <v>Adjusted Cost Per Trend</v>
          </cell>
        </row>
        <row r="8">
          <cell r="A8" t="str">
            <v>Primary</v>
          </cell>
          <cell r="B8" t="str">
            <v>Fair Knoll Hatchery</v>
          </cell>
          <cell r="C8" t="str">
            <v>#N/A</v>
          </cell>
          <cell r="D8" t="str">
            <v>10030432</v>
          </cell>
          <cell r="E8" t="str">
            <v>3508</v>
          </cell>
          <cell r="F8" t="str">
            <v>TFA</v>
          </cell>
          <cell r="G8" t="str">
            <v>WI</v>
          </cell>
          <cell r="I8" t="str">
            <v>A</v>
          </cell>
          <cell r="J8" t="str">
            <v>10030432</v>
          </cell>
          <cell r="K8" t="str">
            <v>10030432</v>
          </cell>
          <cell r="L8">
            <v>170171022</v>
          </cell>
          <cell r="M8" t="str">
            <v>170171022</v>
          </cell>
          <cell r="N8" t="str">
            <v>Fair Knoll Hatchery</v>
          </cell>
          <cell r="O8" t="str">
            <v>10030432 Fair Knoll Hatchery</v>
          </cell>
          <cell r="P8" t="str">
            <v>1325</v>
          </cell>
          <cell r="Q8" t="str">
            <v>H</v>
          </cell>
          <cell r="R8" t="str">
            <v>1692</v>
          </cell>
          <cell r="S8" t="str">
            <v>1041</v>
          </cell>
          <cell r="T8" t="str">
            <v>IBP</v>
          </cell>
          <cell r="U8" t="str">
            <v>USD</v>
          </cell>
          <cell r="V8" t="str">
            <v>6656 STATE ROAD 35 AND 81</v>
          </cell>
          <cell r="W8" t="str">
            <v>LANCASTER</v>
          </cell>
          <cell r="X8" t="str">
            <v>WI</v>
          </cell>
          <cell r="Y8" t="str">
            <v>53813</v>
          </cell>
          <cell r="Z8" t="str">
            <v>GRANT</v>
          </cell>
          <cell r="AA8" t="str">
            <v>G</v>
          </cell>
          <cell r="AB8" t="str">
            <v>Building</v>
          </cell>
          <cell r="AC8">
            <v>0</v>
          </cell>
        </row>
        <row r="9">
          <cell r="A9" t="str">
            <v>Primary</v>
          </cell>
          <cell r="B9" t="str">
            <v>Gadsden Garage / Garage / Truck Shop</v>
          </cell>
          <cell r="C9" t="str">
            <v>#N/A</v>
          </cell>
          <cell r="D9" t="str">
            <v>10050530</v>
          </cell>
          <cell r="E9" t="str">
            <v>3508</v>
          </cell>
          <cell r="F9" t="str">
            <v>TFA</v>
          </cell>
          <cell r="G9" t="str">
            <v>WI</v>
          </cell>
          <cell r="I9" t="str">
            <v>A</v>
          </cell>
          <cell r="J9" t="str">
            <v>10050530</v>
          </cell>
          <cell r="K9" t="str">
            <v>10050530</v>
          </cell>
          <cell r="L9">
            <v>170141031</v>
          </cell>
          <cell r="M9" t="str">
            <v>170141031</v>
          </cell>
          <cell r="N9" t="str">
            <v>Gadsden Garage / Truck Shop</v>
          </cell>
          <cell r="O9" t="str">
            <v>10050530 Gadsden Garage / Truck Shop</v>
          </cell>
          <cell r="P9" t="str">
            <v>1320</v>
          </cell>
          <cell r="Q9" t="str">
            <v>GTS</v>
          </cell>
          <cell r="R9" t="str">
            <v>2203</v>
          </cell>
          <cell r="S9" t="str">
            <v>381</v>
          </cell>
          <cell r="T9" t="str">
            <v>IBP</v>
          </cell>
          <cell r="U9" t="str">
            <v>USD</v>
          </cell>
          <cell r="V9" t="str">
            <v>6656 STATE ROAD 35 AND 81</v>
          </cell>
          <cell r="W9" t="str">
            <v>LANCASTER</v>
          </cell>
          <cell r="X9" t="str">
            <v>WI</v>
          </cell>
          <cell r="Y9" t="str">
            <v>53813</v>
          </cell>
          <cell r="Z9" t="str">
            <v>GRANT</v>
          </cell>
          <cell r="AA9" t="str">
            <v>G</v>
          </cell>
          <cell r="AB9" t="str">
            <v>M&amp;E</v>
          </cell>
          <cell r="AC9">
            <v>0</v>
          </cell>
        </row>
        <row r="10">
          <cell r="A10" t="str">
            <v>Primary</v>
          </cell>
          <cell r="B10" t="str">
            <v>Empire Hatchery</v>
          </cell>
          <cell r="C10" t="str">
            <v>10090432</v>
          </cell>
          <cell r="D10" t="str">
            <v>10090432</v>
          </cell>
          <cell r="E10" t="str">
            <v>1313</v>
          </cell>
          <cell r="F10" t="str">
            <v>TFA</v>
          </cell>
          <cell r="G10" t="str">
            <v>NE</v>
          </cell>
          <cell r="I10" t="str">
            <v>A</v>
          </cell>
          <cell r="J10" t="str">
            <v>10090432</v>
          </cell>
          <cell r="K10" t="str">
            <v>10090432</v>
          </cell>
          <cell r="L10">
            <v>170141031</v>
          </cell>
          <cell r="M10" t="str">
            <v>170141031</v>
          </cell>
          <cell r="N10" t="str">
            <v>Empire Hatchery</v>
          </cell>
          <cell r="O10" t="str">
            <v>10090432 Empire Hatchery</v>
          </cell>
          <cell r="P10" t="str">
            <v>1320</v>
          </cell>
          <cell r="Q10" t="str">
            <v>H</v>
          </cell>
          <cell r="S10" t="str">
            <v>1041</v>
          </cell>
          <cell r="T10" t="str">
            <v>T</v>
          </cell>
          <cell r="U10" t="str">
            <v>USD</v>
          </cell>
          <cell r="V10" t="str">
            <v>2631 SLEIGH RD</v>
          </cell>
          <cell r="W10" t="str">
            <v>EMPIRE</v>
          </cell>
          <cell r="X10" t="str">
            <v>AL</v>
          </cell>
          <cell r="Y10" t="str">
            <v>35063-9571</v>
          </cell>
          <cell r="Z10" t="str">
            <v>JEFFERSON</v>
          </cell>
          <cell r="AA10" t="str">
            <v>A</v>
          </cell>
          <cell r="AB10" t="str">
            <v>Building</v>
          </cell>
          <cell r="AC10">
            <v>1157620.7984</v>
          </cell>
        </row>
        <row r="11">
          <cell r="A11" t="str">
            <v>Primary</v>
          </cell>
          <cell r="B11" t="str">
            <v>Gadsden Processing</v>
          </cell>
          <cell r="C11" t="str">
            <v>10102028</v>
          </cell>
          <cell r="D11" t="str">
            <v>10102028</v>
          </cell>
          <cell r="E11" t="str">
            <v>1314</v>
          </cell>
          <cell r="F11" t="str">
            <v>TFA</v>
          </cell>
          <cell r="G11" t="str">
            <v>AL</v>
          </cell>
          <cell r="I11" t="str">
            <v>A</v>
          </cell>
          <cell r="J11" t="str">
            <v>10102028</v>
          </cell>
          <cell r="K11" t="str">
            <v>10102028</v>
          </cell>
          <cell r="L11">
            <v>170141010</v>
          </cell>
          <cell r="M11" t="str">
            <v>170141010</v>
          </cell>
          <cell r="N11" t="str">
            <v>Gadsden Processing</v>
          </cell>
          <cell r="O11" t="str">
            <v>10102028 Gadsden Processing</v>
          </cell>
          <cell r="P11" t="str">
            <v>1320</v>
          </cell>
          <cell r="Q11" t="str">
            <v>P</v>
          </cell>
          <cell r="R11" t="str">
            <v>659</v>
          </cell>
          <cell r="S11" t="str">
            <v>437</v>
          </cell>
          <cell r="T11" t="str">
            <v>T</v>
          </cell>
          <cell r="U11" t="str">
            <v>USD</v>
          </cell>
          <cell r="V11" t="str">
            <v>501 PADEN ROAD</v>
          </cell>
          <cell r="W11" t="str">
            <v>GADSDEN</v>
          </cell>
          <cell r="X11" t="str">
            <v>AL</v>
          </cell>
          <cell r="Y11" t="str">
            <v>35903-0000</v>
          </cell>
          <cell r="Z11" t="str">
            <v>ETOWAH</v>
          </cell>
          <cell r="AA11" t="str">
            <v>G</v>
          </cell>
          <cell r="AB11" t="str">
            <v>Building</v>
          </cell>
          <cell r="AC11">
            <v>14239426.600999998</v>
          </cell>
        </row>
        <row r="12">
          <cell r="A12" t="str">
            <v>Primary</v>
          </cell>
          <cell r="B12" t="str">
            <v>Heflin Garage / Garage / Truck Shop</v>
          </cell>
          <cell r="C12" t="str">
            <v>10120530</v>
          </cell>
          <cell r="D12" t="str">
            <v>10120530</v>
          </cell>
          <cell r="E12" t="str">
            <v>1328</v>
          </cell>
          <cell r="F12" t="str">
            <v>TFA</v>
          </cell>
          <cell r="G12" t="str">
            <v>AL</v>
          </cell>
          <cell r="I12" t="str">
            <v>A</v>
          </cell>
          <cell r="J12" t="str">
            <v>10120530</v>
          </cell>
          <cell r="K12" t="str">
            <v>10120530</v>
          </cell>
          <cell r="L12">
            <v>170171022</v>
          </cell>
          <cell r="M12" t="str">
            <v>170171022</v>
          </cell>
          <cell r="N12" t="str">
            <v>Heflin Garage</v>
          </cell>
          <cell r="O12" t="str">
            <v>10120530 Heflin Garage</v>
          </cell>
          <cell r="P12" t="str">
            <v>1325</v>
          </cell>
          <cell r="Q12" t="str">
            <v>GTS</v>
          </cell>
          <cell r="R12" t="str">
            <v>659</v>
          </cell>
          <cell r="S12" t="str">
            <v>381</v>
          </cell>
          <cell r="T12" t="str">
            <v>T</v>
          </cell>
          <cell r="U12" t="str">
            <v>USD</v>
          </cell>
          <cell r="V12" t="str">
            <v>RR 3 BOX 153</v>
          </cell>
          <cell r="W12" t="str">
            <v>HEFLIN</v>
          </cell>
          <cell r="X12" t="str">
            <v>AL</v>
          </cell>
          <cell r="Y12" t="str">
            <v>36264-3825</v>
          </cell>
          <cell r="Z12" t="str">
            <v>CLEBURNE</v>
          </cell>
          <cell r="AA12" t="str">
            <v>A</v>
          </cell>
          <cell r="AB12" t="str">
            <v>Building</v>
          </cell>
          <cell r="AC12">
            <v>285270.71039999998</v>
          </cell>
        </row>
        <row r="13">
          <cell r="A13" t="str">
            <v>Primary</v>
          </cell>
          <cell r="B13" t="str">
            <v>Heflin Waste Water</v>
          </cell>
          <cell r="C13" t="str">
            <v>10132004</v>
          </cell>
          <cell r="D13" t="str">
            <v>10132004</v>
          </cell>
          <cell r="E13" t="str">
            <v>1318</v>
          </cell>
          <cell r="F13" t="str">
            <v>TFA</v>
          </cell>
          <cell r="G13" t="str">
            <v>AL</v>
          </cell>
          <cell r="I13" t="str">
            <v>A</v>
          </cell>
          <cell r="J13" t="str">
            <v>10132004</v>
          </cell>
          <cell r="K13" t="str">
            <v>10132004</v>
          </cell>
          <cell r="L13">
            <v>170171013</v>
          </cell>
          <cell r="M13" t="str">
            <v>170171013</v>
          </cell>
          <cell r="N13" t="str">
            <v>Heflin Wastewater</v>
          </cell>
          <cell r="O13" t="str">
            <v>10132004 Heflin Wastewater</v>
          </cell>
          <cell r="P13" t="str">
            <v>1325</v>
          </cell>
          <cell r="Q13" t="str">
            <v>WW</v>
          </cell>
          <cell r="R13" t="str">
            <v>659</v>
          </cell>
          <cell r="S13" t="str">
            <v>684</v>
          </cell>
          <cell r="T13" t="str">
            <v>T</v>
          </cell>
          <cell r="U13" t="str">
            <v>USD</v>
          </cell>
          <cell r="V13" t="str">
            <v>RR 3 BOX 153</v>
          </cell>
          <cell r="W13" t="str">
            <v>HEFLIN</v>
          </cell>
          <cell r="X13" t="str">
            <v>AL</v>
          </cell>
          <cell r="Y13" t="str">
            <v>36264-3825</v>
          </cell>
          <cell r="Z13" t="str">
            <v>CLEBURNE</v>
          </cell>
          <cell r="AA13" t="str">
            <v>G</v>
          </cell>
          <cell r="AB13" t="str">
            <v>Building</v>
          </cell>
          <cell r="AC13">
            <v>21402</v>
          </cell>
        </row>
        <row r="14">
          <cell r="A14" t="str">
            <v>Primary</v>
          </cell>
          <cell r="B14" t="str">
            <v>Heflin Petfood Processing</v>
          </cell>
          <cell r="C14" t="str">
            <v>10132028</v>
          </cell>
          <cell r="D14" t="str">
            <v>10132028</v>
          </cell>
          <cell r="E14" t="str">
            <v>1318</v>
          </cell>
          <cell r="F14" t="str">
            <v>TFA</v>
          </cell>
          <cell r="G14" t="str">
            <v>AL</v>
          </cell>
          <cell r="I14" t="str">
            <v>A</v>
          </cell>
          <cell r="J14" t="str">
            <v>10132028</v>
          </cell>
          <cell r="K14" t="str">
            <v>10132028</v>
          </cell>
          <cell r="L14">
            <v>170171013</v>
          </cell>
          <cell r="M14" t="str">
            <v>170171013</v>
          </cell>
          <cell r="N14" t="str">
            <v>Heflin Processing</v>
          </cell>
          <cell r="O14" t="str">
            <v>10132028 Heflin Processing</v>
          </cell>
          <cell r="P14" t="str">
            <v>1325</v>
          </cell>
          <cell r="Q14" t="str">
            <v>P</v>
          </cell>
          <cell r="R14" t="str">
            <v>1692</v>
          </cell>
          <cell r="S14" t="str">
            <v>684</v>
          </cell>
          <cell r="T14" t="str">
            <v>T</v>
          </cell>
          <cell r="U14" t="str">
            <v>USD</v>
          </cell>
          <cell r="V14" t="str">
            <v>RR 3 BOX 153</v>
          </cell>
          <cell r="W14" t="str">
            <v>HEFLIN</v>
          </cell>
          <cell r="X14" t="str">
            <v>AL</v>
          </cell>
          <cell r="Y14" t="str">
            <v>36264-3825</v>
          </cell>
          <cell r="Z14" t="str">
            <v>CLEBURNE</v>
          </cell>
          <cell r="AA14" t="str">
            <v>G</v>
          </cell>
          <cell r="AB14" t="str">
            <v>Building</v>
          </cell>
          <cell r="AC14">
            <v>4228538.6364000011</v>
          </cell>
        </row>
        <row r="15">
          <cell r="A15" t="str">
            <v>Primary</v>
          </cell>
          <cell r="B15" t="str">
            <v>Ivalee Feedmill</v>
          </cell>
          <cell r="C15" t="str">
            <v>10140510</v>
          </cell>
          <cell r="D15" t="str">
            <v>10140510</v>
          </cell>
          <cell r="E15" t="str">
            <v>1319</v>
          </cell>
          <cell r="F15" t="str">
            <v>TFA</v>
          </cell>
          <cell r="G15" t="str">
            <v>AL</v>
          </cell>
          <cell r="I15" t="str">
            <v>A</v>
          </cell>
          <cell r="J15" t="str">
            <v>10140510</v>
          </cell>
          <cell r="K15" t="str">
            <v>10140510</v>
          </cell>
          <cell r="L15">
            <v>170141031</v>
          </cell>
          <cell r="M15" t="str">
            <v>170141031</v>
          </cell>
          <cell r="N15" t="str">
            <v>Ivalee Feedmill</v>
          </cell>
          <cell r="O15" t="str">
            <v>10140510 Ivalee Feedmill</v>
          </cell>
          <cell r="P15" t="str">
            <v>1320</v>
          </cell>
          <cell r="Q15" t="str">
            <v>F</v>
          </cell>
          <cell r="R15" t="str">
            <v>1692</v>
          </cell>
          <cell r="S15" t="str">
            <v>1041</v>
          </cell>
          <cell r="T15" t="str">
            <v>T</v>
          </cell>
          <cell r="U15" t="str">
            <v>USD</v>
          </cell>
          <cell r="V15" t="str">
            <v>200 CARNES CHAPEL ROAD</v>
          </cell>
          <cell r="W15" t="str">
            <v>ATTALLA</v>
          </cell>
          <cell r="X15" t="str">
            <v>AL</v>
          </cell>
          <cell r="Y15" t="str">
            <v>35954-7710</v>
          </cell>
          <cell r="Z15" t="str">
            <v>ETOWAH</v>
          </cell>
          <cell r="AA15" t="str">
            <v>A</v>
          </cell>
          <cell r="AB15" t="str">
            <v>Building</v>
          </cell>
          <cell r="AC15">
            <v>6757971.8984999983</v>
          </cell>
        </row>
        <row r="16">
          <cell r="A16" t="str">
            <v>Primary</v>
          </cell>
          <cell r="B16" t="str">
            <v>Oxford Broiler Service</v>
          </cell>
          <cell r="C16" t="str">
            <v>10220422</v>
          </cell>
          <cell r="D16" t="str">
            <v>10220422</v>
          </cell>
          <cell r="E16" t="str">
            <v>1322</v>
          </cell>
          <cell r="F16" t="str">
            <v>TFA</v>
          </cell>
          <cell r="G16" t="str">
            <v>AL</v>
          </cell>
          <cell r="I16" t="str">
            <v>A</v>
          </cell>
          <cell r="J16" t="str">
            <v>10220422</v>
          </cell>
          <cell r="K16" t="str">
            <v>10220422</v>
          </cell>
          <cell r="L16">
            <v>170171022</v>
          </cell>
          <cell r="M16" t="str">
            <v>170171022</v>
          </cell>
          <cell r="N16" t="str">
            <v>Oxford Broiler Service</v>
          </cell>
          <cell r="O16" t="str">
            <v>10220422 Oxford Broiler Service</v>
          </cell>
          <cell r="P16" t="str">
            <v>1325</v>
          </cell>
          <cell r="Q16" t="str">
            <v>BS</v>
          </cell>
          <cell r="R16" t="str">
            <v>787</v>
          </cell>
          <cell r="S16" t="str">
            <v>1041</v>
          </cell>
          <cell r="T16" t="str">
            <v>T</v>
          </cell>
          <cell r="U16" t="str">
            <v>USD</v>
          </cell>
          <cell r="V16" t="str">
            <v>1520 MCPHERSON ST</v>
          </cell>
          <cell r="W16" t="str">
            <v>OXFORD</v>
          </cell>
          <cell r="X16" t="str">
            <v>AL</v>
          </cell>
          <cell r="Y16" t="str">
            <v>36203-2315</v>
          </cell>
          <cell r="Z16" t="str">
            <v>CLEBURNE</v>
          </cell>
          <cell r="AA16" t="str">
            <v>A</v>
          </cell>
          <cell r="AB16" t="str">
            <v>Building</v>
          </cell>
          <cell r="AC16">
            <v>10282.664000000001</v>
          </cell>
        </row>
        <row r="17">
          <cell r="A17" t="str">
            <v>Primary</v>
          </cell>
          <cell r="B17" t="str">
            <v>Oxford Broiler Service</v>
          </cell>
          <cell r="C17" t="str">
            <v>10220422</v>
          </cell>
          <cell r="D17" t="str">
            <v>10220422</v>
          </cell>
          <cell r="E17" t="str">
            <v>1322</v>
          </cell>
          <cell r="F17" t="str">
            <v>TFA</v>
          </cell>
          <cell r="G17" t="str">
            <v>AL</v>
          </cell>
          <cell r="I17" t="str">
            <v>A</v>
          </cell>
          <cell r="J17" t="str">
            <v>10220423</v>
          </cell>
          <cell r="K17" t="str">
            <v>10220423</v>
          </cell>
          <cell r="L17">
            <v>170171022</v>
          </cell>
          <cell r="M17" t="str">
            <v>170171022</v>
          </cell>
          <cell r="N17" t="str">
            <v>Oxford Company Store</v>
          </cell>
          <cell r="O17" t="str">
            <v>10220423 Oxford Company Store</v>
          </cell>
          <cell r="P17" t="str">
            <v>1325</v>
          </cell>
          <cell r="Q17" t="str">
            <v>BS</v>
          </cell>
          <cell r="R17" t="str">
            <v>281</v>
          </cell>
          <cell r="S17" t="str">
            <v>1041</v>
          </cell>
          <cell r="T17" t="str">
            <v>T</v>
          </cell>
          <cell r="U17" t="str">
            <v>USD</v>
          </cell>
          <cell r="V17" t="str">
            <v>1520 MCPHERSON ST</v>
          </cell>
          <cell r="W17" t="str">
            <v>OXFORD</v>
          </cell>
          <cell r="X17" t="str">
            <v>AL</v>
          </cell>
          <cell r="Y17" t="str">
            <v>36203-2315</v>
          </cell>
          <cell r="Z17" t="str">
            <v>CLEBURNE</v>
          </cell>
          <cell r="AA17" t="str">
            <v>A</v>
          </cell>
          <cell r="AB17" t="str">
            <v>Building</v>
          </cell>
          <cell r="AC17">
            <v>29096.249400000004</v>
          </cell>
        </row>
        <row r="18">
          <cell r="A18" t="str">
            <v>Primary</v>
          </cell>
          <cell r="B18" t="str">
            <v>Oxford Growout</v>
          </cell>
          <cell r="C18" t="str">
            <v>10220590</v>
          </cell>
          <cell r="D18" t="str">
            <v>10220590</v>
          </cell>
          <cell r="E18" t="str">
            <v>1322</v>
          </cell>
          <cell r="F18" t="str">
            <v>TFA</v>
          </cell>
          <cell r="G18" t="str">
            <v>AL</v>
          </cell>
          <cell r="I18" t="str">
            <v>A</v>
          </cell>
          <cell r="J18" t="str">
            <v>10220442</v>
          </cell>
          <cell r="K18" t="str">
            <v>10220442</v>
          </cell>
          <cell r="L18">
            <v>170171022</v>
          </cell>
          <cell r="M18" t="str">
            <v>170171022</v>
          </cell>
          <cell r="N18" t="str">
            <v>Oxford General Corp OH</v>
          </cell>
          <cell r="O18" t="str">
            <v>10220442 Oxford General Corp OH</v>
          </cell>
          <cell r="P18" t="str">
            <v>1325</v>
          </cell>
          <cell r="Q18" t="str">
            <v>GA</v>
          </cell>
          <cell r="R18" t="str">
            <v>474</v>
          </cell>
          <cell r="S18" t="str">
            <v>1041</v>
          </cell>
          <cell r="T18" t="str">
            <v>T</v>
          </cell>
          <cell r="U18" t="str">
            <v>USD</v>
          </cell>
          <cell r="V18" t="str">
            <v>2631 SLEIGH RD</v>
          </cell>
          <cell r="W18" t="str">
            <v>EMPIRE</v>
          </cell>
          <cell r="X18" t="str">
            <v>AL</v>
          </cell>
          <cell r="Y18" t="str">
            <v>35063-9571</v>
          </cell>
          <cell r="Z18" t="str">
            <v>JEFFERSON</v>
          </cell>
          <cell r="AA18" t="str">
            <v>A</v>
          </cell>
          <cell r="AB18" t="str">
            <v>M&amp;E</v>
          </cell>
          <cell r="AC18">
            <v>27733.975399999999</v>
          </cell>
        </row>
        <row r="19">
          <cell r="A19" t="str">
            <v>Primary</v>
          </cell>
          <cell r="B19" t="str">
            <v>Oxford Live Haul Hauling</v>
          </cell>
          <cell r="C19" t="str">
            <v>10220446</v>
          </cell>
          <cell r="D19" t="str">
            <v>10220446</v>
          </cell>
          <cell r="E19" t="str">
            <v>1322</v>
          </cell>
          <cell r="F19" t="str">
            <v>TFA</v>
          </cell>
          <cell r="G19" t="str">
            <v>AL</v>
          </cell>
          <cell r="I19" t="str">
            <v>A</v>
          </cell>
          <cell r="J19" t="str">
            <v>10220445</v>
          </cell>
          <cell r="K19" t="str">
            <v>10220445</v>
          </cell>
          <cell r="L19">
            <v>170171022</v>
          </cell>
          <cell r="M19" t="str">
            <v>170171022</v>
          </cell>
          <cell r="N19" t="str">
            <v>Oxford Live Haul Catching</v>
          </cell>
          <cell r="O19" t="str">
            <v>10220445 Oxford Live Haul Catching</v>
          </cell>
          <cell r="P19" t="str">
            <v>1325</v>
          </cell>
          <cell r="Q19" t="str">
            <v>LHC</v>
          </cell>
          <cell r="R19" t="str">
            <v>435</v>
          </cell>
          <cell r="S19" t="str">
            <v>1041</v>
          </cell>
          <cell r="T19" t="str">
            <v>T</v>
          </cell>
          <cell r="U19" t="str">
            <v>USD</v>
          </cell>
          <cell r="V19" t="str">
            <v>2631 SLEIGH RD</v>
          </cell>
          <cell r="W19" t="str">
            <v>EMPIRE</v>
          </cell>
          <cell r="X19" t="str">
            <v>AL</v>
          </cell>
          <cell r="Y19" t="str">
            <v>35063-9571</v>
          </cell>
          <cell r="Z19" t="str">
            <v>JEFFERSON</v>
          </cell>
          <cell r="AA19" t="str">
            <v>A</v>
          </cell>
          <cell r="AB19" t="str">
            <v>Building</v>
          </cell>
          <cell r="AC19">
            <v>1157620.7984</v>
          </cell>
        </row>
        <row r="20">
          <cell r="A20" t="str">
            <v>Primary</v>
          </cell>
          <cell r="B20" t="str">
            <v>Oxford Live Haul Hauling</v>
          </cell>
          <cell r="C20" t="str">
            <v>10220446</v>
          </cell>
          <cell r="D20" t="str">
            <v>10220446</v>
          </cell>
          <cell r="E20" t="str">
            <v>1322</v>
          </cell>
          <cell r="F20" t="str">
            <v>TFA</v>
          </cell>
          <cell r="G20" t="str">
            <v>AL</v>
          </cell>
          <cell r="I20" t="str">
            <v>A</v>
          </cell>
          <cell r="J20" t="str">
            <v>10220446</v>
          </cell>
          <cell r="K20" t="str">
            <v>10220446</v>
          </cell>
          <cell r="L20">
            <v>170171022</v>
          </cell>
          <cell r="M20" t="str">
            <v>170171022</v>
          </cell>
          <cell r="N20" t="str">
            <v>Oxford Live Haul</v>
          </cell>
          <cell r="O20" t="str">
            <v>10220446 Oxford Live Haul</v>
          </cell>
          <cell r="P20" t="str">
            <v>1325</v>
          </cell>
          <cell r="Q20" t="str">
            <v>LH</v>
          </cell>
          <cell r="R20" t="str">
            <v>435</v>
          </cell>
          <cell r="S20" t="str">
            <v>1041</v>
          </cell>
          <cell r="T20" t="str">
            <v>T</v>
          </cell>
          <cell r="U20" t="str">
            <v>USD</v>
          </cell>
          <cell r="V20" t="str">
            <v>2631 SLEIGH RD</v>
          </cell>
          <cell r="W20" t="str">
            <v>EMPIRE</v>
          </cell>
          <cell r="X20" t="str">
            <v>AL</v>
          </cell>
          <cell r="Y20" t="str">
            <v>35063-9571</v>
          </cell>
          <cell r="Z20" t="str">
            <v>JEFFERSON</v>
          </cell>
          <cell r="AA20" t="str">
            <v>A</v>
          </cell>
          <cell r="AB20" t="str">
            <v>M&amp;E</v>
          </cell>
          <cell r="AC20">
            <v>3078271.0755000007</v>
          </cell>
        </row>
        <row r="21">
          <cell r="A21" t="str">
            <v>Primary</v>
          </cell>
          <cell r="B21" t="str">
            <v>Oxford Growout</v>
          </cell>
          <cell r="C21" t="str">
            <v>10220590</v>
          </cell>
          <cell r="D21" t="str">
            <v>10220590</v>
          </cell>
          <cell r="E21" t="str">
            <v>1322</v>
          </cell>
          <cell r="F21" t="str">
            <v>TFA</v>
          </cell>
          <cell r="G21" t="str">
            <v>AL</v>
          </cell>
          <cell r="I21" t="str">
            <v>A</v>
          </cell>
          <cell r="J21" t="str">
            <v>10222013</v>
          </cell>
          <cell r="K21" t="str">
            <v>10222013</v>
          </cell>
          <cell r="L21">
            <v>170171022</v>
          </cell>
          <cell r="M21" t="str">
            <v>170171022</v>
          </cell>
          <cell r="N21" t="str">
            <v>Oxford Administration</v>
          </cell>
          <cell r="O21" t="str">
            <v>10222013 Oxford Administration</v>
          </cell>
          <cell r="P21" t="str">
            <v>1325</v>
          </cell>
          <cell r="Q21" t="str">
            <v>GA</v>
          </cell>
          <cell r="R21" t="str">
            <v>474</v>
          </cell>
          <cell r="S21" t="str">
            <v>1041</v>
          </cell>
          <cell r="T21" t="str">
            <v>T</v>
          </cell>
          <cell r="U21" t="str">
            <v>USD</v>
          </cell>
          <cell r="V21" t="str">
            <v>1520 MCPHERSON ST</v>
          </cell>
          <cell r="W21" t="str">
            <v>OXFORD</v>
          </cell>
          <cell r="X21" t="str">
            <v>AL</v>
          </cell>
          <cell r="Y21" t="str">
            <v>36203-2315</v>
          </cell>
          <cell r="Z21" t="str">
            <v>CLEBURNE</v>
          </cell>
          <cell r="AA21" t="str">
            <v>A</v>
          </cell>
          <cell r="AB21" t="str">
            <v>Building</v>
          </cell>
          <cell r="AC21">
            <v>153800.45300000001</v>
          </cell>
        </row>
        <row r="22">
          <cell r="A22" t="str">
            <v>Primary</v>
          </cell>
          <cell r="B22" t="str">
            <v>Albertville Growout</v>
          </cell>
          <cell r="C22" t="str">
            <v>10250590</v>
          </cell>
          <cell r="D22" t="str">
            <v>10250590</v>
          </cell>
          <cell r="E22" t="str">
            <v>1345</v>
          </cell>
          <cell r="F22" t="str">
            <v>HFI</v>
          </cell>
          <cell r="G22" t="str">
            <v>AL</v>
          </cell>
          <cell r="I22" t="str">
            <v>A</v>
          </cell>
          <cell r="J22" t="str">
            <v>10250590</v>
          </cell>
          <cell r="K22" t="str">
            <v>10250590</v>
          </cell>
          <cell r="L22">
            <v>170151025</v>
          </cell>
          <cell r="M22" t="str">
            <v>170151025</v>
          </cell>
          <cell r="N22" t="str">
            <v>Albertville Growout</v>
          </cell>
          <cell r="O22" t="str">
            <v>10250590 Albertville Growout</v>
          </cell>
          <cell r="P22" t="str">
            <v>1360</v>
          </cell>
          <cell r="Q22" t="str">
            <v>G</v>
          </cell>
          <cell r="R22" t="str">
            <v>1627</v>
          </cell>
          <cell r="S22" t="str">
            <v>381</v>
          </cell>
          <cell r="T22" t="str">
            <v>T</v>
          </cell>
          <cell r="U22" t="str">
            <v>USD</v>
          </cell>
          <cell r="V22" t="str">
            <v>6232 HWY 431 SOUTH</v>
          </cell>
          <cell r="W22" t="str">
            <v>ALBERTVILLE</v>
          </cell>
          <cell r="X22" t="str">
            <v>AL</v>
          </cell>
          <cell r="Y22" t="str">
            <v>35950-2019</v>
          </cell>
          <cell r="Z22" t="str">
            <v>MARSHALL</v>
          </cell>
          <cell r="AA22" t="str">
            <v>A</v>
          </cell>
          <cell r="AB22" t="str">
            <v>Building</v>
          </cell>
          <cell r="AC22">
            <v>481544.44900000002</v>
          </cell>
        </row>
        <row r="23">
          <cell r="A23" t="str">
            <v>Primary</v>
          </cell>
          <cell r="B23" t="str">
            <v>Albertville Feedmill</v>
          </cell>
          <cell r="C23" t="str">
            <v>10260510</v>
          </cell>
          <cell r="D23" t="str">
            <v>10260510</v>
          </cell>
          <cell r="E23" t="str">
            <v>1346</v>
          </cell>
          <cell r="F23" t="str">
            <v>HFI</v>
          </cell>
          <cell r="G23" t="str">
            <v>AL</v>
          </cell>
          <cell r="I23" t="str">
            <v>A</v>
          </cell>
          <cell r="J23" t="str">
            <v>10260510</v>
          </cell>
          <cell r="K23" t="str">
            <v>10260510</v>
          </cell>
          <cell r="L23">
            <v>170151025</v>
          </cell>
          <cell r="M23" t="str">
            <v>170151025</v>
          </cell>
          <cell r="N23" t="str">
            <v>Albertville Feedmill</v>
          </cell>
          <cell r="O23" t="str">
            <v>10260510 Albertville Feedmill</v>
          </cell>
          <cell r="P23" t="str">
            <v>1360</v>
          </cell>
          <cell r="Q23" t="str">
            <v>F</v>
          </cell>
          <cell r="R23" t="str">
            <v>659</v>
          </cell>
          <cell r="S23" t="str">
            <v>381</v>
          </cell>
          <cell r="T23" t="str">
            <v>T</v>
          </cell>
          <cell r="U23" t="str">
            <v>USD</v>
          </cell>
          <cell r="V23" t="str">
            <v>FEED MILL ON RAILROAD AVE</v>
          </cell>
          <cell r="W23" t="str">
            <v>ALBERTVILLE</v>
          </cell>
          <cell r="X23" t="str">
            <v>AL</v>
          </cell>
          <cell r="Y23" t="str">
            <v>35950-2019</v>
          </cell>
          <cell r="Z23" t="str">
            <v>MARSHALL</v>
          </cell>
          <cell r="AA23" t="str">
            <v>A</v>
          </cell>
          <cell r="AB23" t="str">
            <v>Building</v>
          </cell>
          <cell r="AC23">
            <v>1690750.6262000001</v>
          </cell>
        </row>
        <row r="24">
          <cell r="A24" t="str">
            <v>Primary</v>
          </cell>
          <cell r="B24" t="str">
            <v>Albertville Hatchery</v>
          </cell>
          <cell r="C24" t="str">
            <v>10270432</v>
          </cell>
          <cell r="D24" t="str">
            <v>10270432</v>
          </cell>
          <cell r="E24" t="str">
            <v>1347</v>
          </cell>
          <cell r="F24" t="str">
            <v>HFI</v>
          </cell>
          <cell r="G24" t="str">
            <v>AL</v>
          </cell>
          <cell r="I24" t="str">
            <v>A</v>
          </cell>
          <cell r="J24" t="str">
            <v>10270432</v>
          </cell>
          <cell r="K24" t="str">
            <v>10270432</v>
          </cell>
          <cell r="L24">
            <v>170151025</v>
          </cell>
          <cell r="M24" t="str">
            <v>170151025</v>
          </cell>
          <cell r="N24" t="str">
            <v>Albertville Hatchery</v>
          </cell>
          <cell r="O24" t="str">
            <v>10270432 Albertville Hatchery</v>
          </cell>
          <cell r="P24" t="str">
            <v>1360</v>
          </cell>
          <cell r="Q24" t="str">
            <v>H</v>
          </cell>
          <cell r="R24" t="str">
            <v>659</v>
          </cell>
          <cell r="S24" t="str">
            <v>381</v>
          </cell>
          <cell r="T24" t="str">
            <v>T</v>
          </cell>
          <cell r="U24" t="str">
            <v>USD</v>
          </cell>
          <cell r="V24" t="str">
            <v>6232 HWY 431 SOUTH</v>
          </cell>
          <cell r="W24" t="str">
            <v>ALBERTVILLE</v>
          </cell>
          <cell r="X24" t="str">
            <v>AL</v>
          </cell>
          <cell r="Y24" t="str">
            <v>35950-2019</v>
          </cell>
          <cell r="Z24" t="str">
            <v>MARSHALL</v>
          </cell>
          <cell r="AA24" t="str">
            <v>A</v>
          </cell>
          <cell r="AB24" t="str">
            <v>Building</v>
          </cell>
          <cell r="AC24">
            <v>914491.46649999998</v>
          </cell>
        </row>
        <row r="25">
          <cell r="A25" t="str">
            <v>Primary</v>
          </cell>
          <cell r="B25" t="str">
            <v>Snead Broiler Service</v>
          </cell>
          <cell r="C25" t="str">
            <v>10310422</v>
          </cell>
          <cell r="D25" t="str">
            <v>10310422</v>
          </cell>
          <cell r="E25" t="str">
            <v>1323</v>
          </cell>
          <cell r="F25" t="str">
            <v>TFA</v>
          </cell>
          <cell r="G25" t="str">
            <v>AL</v>
          </cell>
          <cell r="I25" t="str">
            <v>A</v>
          </cell>
          <cell r="J25" t="str">
            <v>10310422</v>
          </cell>
          <cell r="K25" t="str">
            <v>10310422</v>
          </cell>
          <cell r="L25">
            <v>170141031</v>
          </cell>
          <cell r="M25" t="str">
            <v>170141031</v>
          </cell>
          <cell r="N25" t="str">
            <v>Snead Broiler Service</v>
          </cell>
          <cell r="O25" t="str">
            <v>10310422 Snead Broiler Service</v>
          </cell>
          <cell r="P25" t="str">
            <v>1320</v>
          </cell>
          <cell r="Q25" t="str">
            <v>BS</v>
          </cell>
          <cell r="R25" t="str">
            <v>659</v>
          </cell>
          <cell r="S25" t="str">
            <v>1041</v>
          </cell>
          <cell r="T25" t="str">
            <v>T</v>
          </cell>
          <cell r="U25" t="str">
            <v>USD</v>
          </cell>
          <cell r="V25" t="str">
            <v>P.O. BOX 547</v>
          </cell>
          <cell r="W25" t="str">
            <v>SNEAD</v>
          </cell>
          <cell r="X25" t="str">
            <v>AL</v>
          </cell>
          <cell r="Y25" t="str">
            <v>35952</v>
          </cell>
          <cell r="Z25" t="str">
            <v>BLOUNT</v>
          </cell>
          <cell r="AA25" t="str">
            <v>A</v>
          </cell>
          <cell r="AB25" t="str">
            <v>Building</v>
          </cell>
          <cell r="AC25">
            <v>2932.4350000000004</v>
          </cell>
        </row>
        <row r="26">
          <cell r="A26" t="str">
            <v>Primary</v>
          </cell>
          <cell r="B26" t="str">
            <v>Snead Live Haul</v>
          </cell>
          <cell r="C26" t="str">
            <v>10310446</v>
          </cell>
          <cell r="D26" t="str">
            <v>10310446</v>
          </cell>
          <cell r="E26" t="str">
            <v>1323</v>
          </cell>
          <cell r="F26" t="str">
            <v>TFA</v>
          </cell>
          <cell r="G26" t="str">
            <v>AL</v>
          </cell>
          <cell r="I26" t="str">
            <v>A</v>
          </cell>
          <cell r="J26" t="str">
            <v>10310445</v>
          </cell>
          <cell r="K26" t="str">
            <v>10310445</v>
          </cell>
          <cell r="L26">
            <v>170141031</v>
          </cell>
          <cell r="M26" t="str">
            <v>170141031</v>
          </cell>
          <cell r="N26" t="str">
            <v>Snead Live Haul Catching</v>
          </cell>
          <cell r="O26" t="str">
            <v>10310445 Snead Live Haul Catching</v>
          </cell>
          <cell r="P26" t="str">
            <v>1320</v>
          </cell>
          <cell r="Q26" t="str">
            <v>LHC</v>
          </cell>
          <cell r="R26" t="str">
            <v>659</v>
          </cell>
          <cell r="S26" t="str">
            <v>1041</v>
          </cell>
          <cell r="T26" t="str">
            <v>T</v>
          </cell>
          <cell r="U26" t="str">
            <v>USD</v>
          </cell>
          <cell r="V26" t="str">
            <v>P.O. BOX 547</v>
          </cell>
          <cell r="W26" t="str">
            <v>SNEAD</v>
          </cell>
          <cell r="X26" t="str">
            <v>AL</v>
          </cell>
          <cell r="Y26" t="str">
            <v>35952</v>
          </cell>
          <cell r="Z26" t="str">
            <v>BLOUNT</v>
          </cell>
          <cell r="AA26" t="str">
            <v>A</v>
          </cell>
          <cell r="AB26" t="str">
            <v>Building</v>
          </cell>
          <cell r="AC26">
            <v>51791.539199999999</v>
          </cell>
        </row>
        <row r="27">
          <cell r="A27" t="str">
            <v>Primary</v>
          </cell>
          <cell r="B27" t="str">
            <v>Snead Live Haul</v>
          </cell>
          <cell r="C27" t="str">
            <v>10310446</v>
          </cell>
          <cell r="D27" t="str">
            <v>10310446</v>
          </cell>
          <cell r="E27" t="str">
            <v>1323</v>
          </cell>
          <cell r="F27" t="str">
            <v>TFA</v>
          </cell>
          <cell r="G27" t="str">
            <v>AL</v>
          </cell>
          <cell r="I27" t="str">
            <v>A</v>
          </cell>
          <cell r="J27" t="str">
            <v>10310446</v>
          </cell>
          <cell r="K27" t="str">
            <v>10310446</v>
          </cell>
          <cell r="L27">
            <v>170141031</v>
          </cell>
          <cell r="M27" t="str">
            <v>170141031</v>
          </cell>
          <cell r="N27" t="str">
            <v>Snead Live Haul</v>
          </cell>
          <cell r="O27" t="str">
            <v>10310446 Snead Live Haul</v>
          </cell>
          <cell r="P27" t="str">
            <v>1320</v>
          </cell>
          <cell r="Q27" t="str">
            <v>LH</v>
          </cell>
          <cell r="R27" t="str">
            <v>973</v>
          </cell>
          <cell r="S27" t="str">
            <v>1041</v>
          </cell>
          <cell r="T27" t="str">
            <v>T</v>
          </cell>
          <cell r="U27" t="str">
            <v>USD</v>
          </cell>
          <cell r="V27" t="str">
            <v>501 PADEN ROAD</v>
          </cell>
          <cell r="W27" t="str">
            <v>GADSDEN</v>
          </cell>
          <cell r="X27" t="str">
            <v>AL</v>
          </cell>
          <cell r="Y27" t="str">
            <v>35903-0000</v>
          </cell>
          <cell r="Z27" t="str">
            <v>ETOWAH</v>
          </cell>
          <cell r="AA27" t="str">
            <v>A</v>
          </cell>
          <cell r="AB27" t="str">
            <v>Building</v>
          </cell>
          <cell r="AC27">
            <v>251079.57650000002</v>
          </cell>
        </row>
        <row r="28">
          <cell r="A28" t="str">
            <v>Primary</v>
          </cell>
          <cell r="B28" t="str">
            <v>Snead Growout</v>
          </cell>
          <cell r="C28" t="str">
            <v>10310590</v>
          </cell>
          <cell r="D28" t="str">
            <v>10310590</v>
          </cell>
          <cell r="E28" t="str">
            <v>1323</v>
          </cell>
          <cell r="F28" t="str">
            <v>TFA</v>
          </cell>
          <cell r="G28" t="str">
            <v>AL</v>
          </cell>
          <cell r="I28" t="str">
            <v>A</v>
          </cell>
          <cell r="J28" t="str">
            <v>10310590</v>
          </cell>
          <cell r="K28" t="str">
            <v>10310590</v>
          </cell>
          <cell r="L28">
            <v>170141031</v>
          </cell>
          <cell r="M28" t="str">
            <v>170141031</v>
          </cell>
          <cell r="N28" t="str">
            <v>Snead Growout</v>
          </cell>
          <cell r="O28" t="str">
            <v>10310590 Snead Growout</v>
          </cell>
          <cell r="P28" t="str">
            <v>1320</v>
          </cell>
          <cell r="Q28" t="str">
            <v>G</v>
          </cell>
          <cell r="R28" t="str">
            <v>973</v>
          </cell>
          <cell r="S28" t="str">
            <v>1041</v>
          </cell>
          <cell r="T28" t="str">
            <v>T</v>
          </cell>
          <cell r="U28" t="str">
            <v>USD</v>
          </cell>
          <cell r="V28" t="str">
            <v>P.O. BOX 547</v>
          </cell>
          <cell r="W28" t="str">
            <v>SNEAD</v>
          </cell>
          <cell r="X28" t="str">
            <v>AL</v>
          </cell>
          <cell r="Y28" t="str">
            <v>35952</v>
          </cell>
          <cell r="Z28" t="str">
            <v>BLOUNT</v>
          </cell>
          <cell r="AA28" t="str">
            <v>A</v>
          </cell>
          <cell r="AB28" t="str">
            <v>Building</v>
          </cell>
          <cell r="AC28">
            <v>292275.71599999996</v>
          </cell>
        </row>
        <row r="29">
          <cell r="A29" t="str">
            <v>Primary</v>
          </cell>
          <cell r="B29" t="str">
            <v>Cullman Garage / Garage / Truck Shop</v>
          </cell>
          <cell r="C29" t="str">
            <v>10320530</v>
          </cell>
          <cell r="D29" t="str">
            <v>10320530</v>
          </cell>
          <cell r="E29" t="str">
            <v>1329</v>
          </cell>
          <cell r="F29" t="str">
            <v>TFA</v>
          </cell>
          <cell r="G29" t="str">
            <v>AL</v>
          </cell>
          <cell r="I29" t="str">
            <v>A</v>
          </cell>
          <cell r="J29" t="str">
            <v>10320530</v>
          </cell>
          <cell r="K29" t="str">
            <v>10320530</v>
          </cell>
          <cell r="L29">
            <v>170141031</v>
          </cell>
          <cell r="M29" t="str">
            <v>170141031</v>
          </cell>
          <cell r="N29" t="str">
            <v>Cullman Garage / Truck Shop</v>
          </cell>
          <cell r="O29" t="str">
            <v>10320530 Cullman Garage / Truck Shop</v>
          </cell>
          <cell r="P29" t="str">
            <v>1320</v>
          </cell>
          <cell r="Q29" t="str">
            <v>GTS</v>
          </cell>
          <cell r="R29" t="str">
            <v>659</v>
          </cell>
          <cell r="S29" t="str">
            <v>1041</v>
          </cell>
          <cell r="T29" t="str">
            <v>T</v>
          </cell>
          <cell r="U29" t="str">
            <v>USD</v>
          </cell>
          <cell r="V29" t="str">
            <v>2011 OLD HANCEVILLE HWY</v>
          </cell>
          <cell r="W29" t="str">
            <v>CULLMAN</v>
          </cell>
          <cell r="X29" t="str">
            <v>AL</v>
          </cell>
          <cell r="Y29" t="str">
            <v>35056-5484</v>
          </cell>
          <cell r="Z29" t="str">
            <v>CULLMAN</v>
          </cell>
          <cell r="AA29" t="str">
            <v>A</v>
          </cell>
          <cell r="AB29" t="str">
            <v>Building</v>
          </cell>
          <cell r="AC29">
            <v>34888.058499999999</v>
          </cell>
        </row>
        <row r="30">
          <cell r="A30" t="str">
            <v>Primary</v>
          </cell>
          <cell r="B30" t="str">
            <v>Bergman Feedmill</v>
          </cell>
          <cell r="C30" t="str">
            <v>10520510</v>
          </cell>
          <cell r="D30" t="str">
            <v>10520510</v>
          </cell>
          <cell r="E30" t="str">
            <v>1052</v>
          </cell>
          <cell r="F30" t="str">
            <v>TYPI</v>
          </cell>
          <cell r="G30" t="str">
            <v>AR</v>
          </cell>
          <cell r="I30" t="str">
            <v>A</v>
          </cell>
          <cell r="J30" t="str">
            <v>10520510</v>
          </cell>
          <cell r="K30" t="str">
            <v>10520510</v>
          </cell>
          <cell r="L30">
            <v>170151056</v>
          </cell>
          <cell r="M30" t="str">
            <v>170151056</v>
          </cell>
          <cell r="N30" t="str">
            <v>Bergman Mill</v>
          </cell>
          <cell r="O30" t="str">
            <v>10520510 Bergman Mill</v>
          </cell>
          <cell r="P30" t="str">
            <v>1115</v>
          </cell>
          <cell r="Q30" t="str">
            <v>F</v>
          </cell>
          <cell r="R30" t="str">
            <v>1557</v>
          </cell>
          <cell r="S30" t="str">
            <v>459</v>
          </cell>
          <cell r="T30" t="str">
            <v>T</v>
          </cell>
          <cell r="U30" t="str">
            <v>USD</v>
          </cell>
          <cell r="V30" t="str">
            <v>CORNER OF ASH AND RAILROAD</v>
          </cell>
          <cell r="W30" t="str">
            <v>BERGMAN</v>
          </cell>
          <cell r="X30" t="str">
            <v>AR</v>
          </cell>
          <cell r="Y30" t="str">
            <v>72615</v>
          </cell>
          <cell r="Z30" t="str">
            <v>BOONE</v>
          </cell>
          <cell r="AA30" t="str">
            <v>A</v>
          </cell>
          <cell r="AB30" t="str">
            <v>Building</v>
          </cell>
          <cell r="AC30">
            <v>4341814.7656000005</v>
          </cell>
        </row>
        <row r="31">
          <cell r="A31" t="str">
            <v>Primary</v>
          </cell>
          <cell r="B31" t="str">
            <v>Berryville / Green Forest Company Store</v>
          </cell>
          <cell r="C31" t="str">
            <v>10560423</v>
          </cell>
          <cell r="D31" t="str">
            <v>10560423</v>
          </cell>
          <cell r="E31" t="str">
            <v>1056</v>
          </cell>
          <cell r="F31" t="str">
            <v>TYPI</v>
          </cell>
          <cell r="G31" t="str">
            <v>AR</v>
          </cell>
          <cell r="I31" t="str">
            <v>A</v>
          </cell>
          <cell r="J31" t="str">
            <v>10560423</v>
          </cell>
          <cell r="K31" t="str">
            <v>10560423</v>
          </cell>
          <cell r="L31">
            <v>170151056</v>
          </cell>
          <cell r="M31" t="str">
            <v>170151056</v>
          </cell>
          <cell r="N31" t="str">
            <v>Green Forest Company Store</v>
          </cell>
          <cell r="O31" t="str">
            <v>10560423 Green Forest Company Store</v>
          </cell>
          <cell r="P31" t="str">
            <v>1115</v>
          </cell>
          <cell r="Q31" t="str">
            <v>CS</v>
          </cell>
          <cell r="R31" t="str">
            <v>382</v>
          </cell>
          <cell r="S31" t="str">
            <v>459</v>
          </cell>
          <cell r="T31" t="str">
            <v>T</v>
          </cell>
          <cell r="U31" t="str">
            <v>USD</v>
          </cell>
          <cell r="V31" t="str">
            <v>706 S. MAIN STREET</v>
          </cell>
          <cell r="W31" t="str">
            <v>BERRYVILLE</v>
          </cell>
          <cell r="X31" t="str">
            <v>AR</v>
          </cell>
          <cell r="Y31" t="str">
            <v>72616-4333</v>
          </cell>
          <cell r="Z31" t="str">
            <v>CARROLL</v>
          </cell>
          <cell r="AA31" t="str">
            <v>A</v>
          </cell>
          <cell r="AB31" t="str">
            <v>Building</v>
          </cell>
          <cell r="AC31">
            <v>29565.042599999997</v>
          </cell>
        </row>
        <row r="32">
          <cell r="A32" t="str">
            <v>Primary</v>
          </cell>
          <cell r="B32" t="str">
            <v>Berryville Processing</v>
          </cell>
          <cell r="C32" t="str">
            <v>10572028</v>
          </cell>
          <cell r="D32" t="str">
            <v>10572028</v>
          </cell>
          <cell r="E32" t="str">
            <v>1057</v>
          </cell>
          <cell r="F32" t="str">
            <v>TYPI</v>
          </cell>
          <cell r="G32" t="str">
            <v>AR</v>
          </cell>
          <cell r="I32" t="str">
            <v>A</v>
          </cell>
          <cell r="J32" t="str">
            <v>10571001</v>
          </cell>
          <cell r="K32" t="str">
            <v>10571001</v>
          </cell>
          <cell r="L32">
            <v>170151057</v>
          </cell>
          <cell r="M32" t="str">
            <v>170151057</v>
          </cell>
          <cell r="N32" t="str">
            <v>Berryville Eviscerating</v>
          </cell>
          <cell r="O32" t="str">
            <v>10571001 Berryville Eviscerating</v>
          </cell>
          <cell r="P32" t="str">
            <v>1115</v>
          </cell>
          <cell r="Q32" t="str">
            <v>P</v>
          </cell>
          <cell r="R32" t="str">
            <v>278</v>
          </cell>
          <cell r="S32" t="str">
            <v>2304</v>
          </cell>
          <cell r="T32" t="str">
            <v>T</v>
          </cell>
          <cell r="U32" t="str">
            <v>USD</v>
          </cell>
          <cell r="V32" t="str">
            <v>110 W FREEMAN AVE</v>
          </cell>
          <cell r="W32" t="str">
            <v>BERRYVILLE</v>
          </cell>
          <cell r="X32" t="str">
            <v>AR</v>
          </cell>
          <cell r="Y32" t="str">
            <v>72616-3399</v>
          </cell>
          <cell r="Z32" t="str">
            <v>CARROLL</v>
          </cell>
          <cell r="AA32" t="str">
            <v>G</v>
          </cell>
          <cell r="AB32" t="str">
            <v>Building</v>
          </cell>
          <cell r="AC32">
            <v>364332.99950000003</v>
          </cell>
        </row>
        <row r="33">
          <cell r="A33" t="str">
            <v>Primary</v>
          </cell>
          <cell r="B33" t="str">
            <v>Berryville Processing</v>
          </cell>
          <cell r="C33" t="str">
            <v>10572028</v>
          </cell>
          <cell r="D33" t="str">
            <v>10572028</v>
          </cell>
          <cell r="E33" t="str">
            <v>1057</v>
          </cell>
          <cell r="F33" t="str">
            <v>TYPI</v>
          </cell>
          <cell r="G33" t="str">
            <v>AL</v>
          </cell>
          <cell r="H33">
            <v>38763</v>
          </cell>
          <cell r="I33" t="str">
            <v>A</v>
          </cell>
          <cell r="J33" t="str">
            <v>10571096</v>
          </cell>
          <cell r="K33" t="str">
            <v>10571096</v>
          </cell>
          <cell r="L33">
            <v>170141010</v>
          </cell>
          <cell r="M33" t="str">
            <v>170151057</v>
          </cell>
          <cell r="N33" t="str">
            <v>Gadsden Quality Control</v>
          </cell>
          <cell r="O33" t="str">
            <v>10102030  Gadsden Quality Control</v>
          </cell>
          <cell r="P33" t="str">
            <v>1322</v>
          </cell>
          <cell r="Q33" t="str">
            <v>P</v>
          </cell>
          <cell r="R33" t="str">
            <v>659</v>
          </cell>
          <cell r="S33" t="str">
            <v>437</v>
          </cell>
          <cell r="T33" t="str">
            <v>T</v>
          </cell>
          <cell r="U33" t="str">
            <v>USD</v>
          </cell>
          <cell r="V33" t="str">
            <v>501 PADEN ROAD</v>
          </cell>
          <cell r="W33" t="str">
            <v>GADSDEN</v>
          </cell>
          <cell r="X33" t="str">
            <v>AL</v>
          </cell>
          <cell r="Y33" t="str">
            <v>35903-3668</v>
          </cell>
          <cell r="Z33" t="str">
            <v>ETOWAH</v>
          </cell>
          <cell r="AA33" t="str">
            <v>G</v>
          </cell>
          <cell r="AB33" t="str">
            <v>M&amp;E</v>
          </cell>
          <cell r="AC33">
            <v>1019.9595</v>
          </cell>
        </row>
        <row r="34">
          <cell r="A34" t="str">
            <v>Primary</v>
          </cell>
          <cell r="B34" t="str">
            <v>Berryville Processing</v>
          </cell>
          <cell r="C34" t="str">
            <v>10572028</v>
          </cell>
          <cell r="D34" t="str">
            <v>10572028</v>
          </cell>
          <cell r="E34" t="str">
            <v>1057</v>
          </cell>
          <cell r="F34" t="str">
            <v>TYPI</v>
          </cell>
          <cell r="G34" t="str">
            <v>AR</v>
          </cell>
          <cell r="H34">
            <v>38436</v>
          </cell>
          <cell r="I34" t="str">
            <v>A</v>
          </cell>
          <cell r="J34" t="str">
            <v>10102031</v>
          </cell>
          <cell r="K34" t="str">
            <v>10102031</v>
          </cell>
          <cell r="L34">
            <v>170141010</v>
          </cell>
          <cell r="M34" t="str">
            <v>170141010</v>
          </cell>
          <cell r="N34" t="str">
            <v>Gadsden Refrig/Maintenance</v>
          </cell>
          <cell r="O34" t="str">
            <v>10102031 Gadsden Refrig/Maintenance</v>
          </cell>
          <cell r="P34" t="str">
            <v>1320</v>
          </cell>
          <cell r="Q34" t="str">
            <v>P</v>
          </cell>
          <cell r="R34" t="str">
            <v>659</v>
          </cell>
          <cell r="S34" t="str">
            <v>437</v>
          </cell>
          <cell r="T34" t="str">
            <v>T</v>
          </cell>
          <cell r="U34" t="str">
            <v>USD</v>
          </cell>
          <cell r="V34" t="str">
            <v>501 PADEN ROAD</v>
          </cell>
          <cell r="W34" t="str">
            <v>GADSDEN</v>
          </cell>
          <cell r="X34" t="str">
            <v>AL</v>
          </cell>
          <cell r="Y34" t="str">
            <v>35903-0000</v>
          </cell>
          <cell r="Z34" t="str">
            <v>ETOWAH</v>
          </cell>
          <cell r="AA34" t="str">
            <v>G</v>
          </cell>
          <cell r="AB34" t="str">
            <v>M&amp;E</v>
          </cell>
          <cell r="AC34">
            <v>1731.5436</v>
          </cell>
        </row>
        <row r="35">
          <cell r="A35" t="str">
            <v>Primary</v>
          </cell>
          <cell r="B35" t="str">
            <v>Berryville Processing</v>
          </cell>
          <cell r="C35" t="str">
            <v>10572028</v>
          </cell>
          <cell r="D35" t="str">
            <v>10572028</v>
          </cell>
          <cell r="E35" t="str">
            <v>1057</v>
          </cell>
          <cell r="F35" t="str">
            <v>TYPI</v>
          </cell>
          <cell r="G35" t="str">
            <v>AL</v>
          </cell>
          <cell r="H35">
            <v>38763</v>
          </cell>
          <cell r="I35" t="str">
            <v>A</v>
          </cell>
          <cell r="J35" t="str">
            <v>10102033</v>
          </cell>
          <cell r="K35" t="str">
            <v>10571195</v>
          </cell>
          <cell r="L35">
            <v>170141010</v>
          </cell>
          <cell r="M35" t="str">
            <v>170151057</v>
          </cell>
          <cell r="N35" t="str">
            <v>Gadsden Shipping/Receiving</v>
          </cell>
          <cell r="O35" t="str">
            <v>10102033  Gadsden Shipping/Receiving</v>
          </cell>
          <cell r="P35" t="str">
            <v>1322</v>
          </cell>
          <cell r="Q35" t="str">
            <v>P</v>
          </cell>
          <cell r="R35" t="str">
            <v>659</v>
          </cell>
          <cell r="S35" t="str">
            <v>437</v>
          </cell>
          <cell r="T35" t="str">
            <v>T</v>
          </cell>
          <cell r="U35" t="str">
            <v>USD</v>
          </cell>
          <cell r="V35" t="str">
            <v>501 PADEN ROAD</v>
          </cell>
          <cell r="W35" t="str">
            <v>GADSDEN</v>
          </cell>
          <cell r="X35" t="str">
            <v>AL</v>
          </cell>
          <cell r="Y35" t="str">
            <v>35903-0000</v>
          </cell>
          <cell r="Z35" t="str">
            <v>ETOWAH</v>
          </cell>
          <cell r="AA35" t="str">
            <v>G</v>
          </cell>
          <cell r="AB35" t="str">
            <v>M&amp;E</v>
          </cell>
          <cell r="AC35">
            <v>1019.9595</v>
          </cell>
        </row>
        <row r="36">
          <cell r="A36" t="str">
            <v>Primary</v>
          </cell>
          <cell r="B36" t="str">
            <v>Berryville Processing</v>
          </cell>
          <cell r="C36" t="str">
            <v>10572028</v>
          </cell>
          <cell r="D36" t="str">
            <v>10572028</v>
          </cell>
          <cell r="E36" t="str">
            <v>1057</v>
          </cell>
          <cell r="F36" t="str">
            <v>TYPI</v>
          </cell>
          <cell r="G36" t="str">
            <v>AR</v>
          </cell>
          <cell r="H36">
            <v>38436</v>
          </cell>
          <cell r="I36" t="str">
            <v>A</v>
          </cell>
          <cell r="J36" t="str">
            <v>10102034</v>
          </cell>
          <cell r="K36" t="str">
            <v>10102034</v>
          </cell>
          <cell r="L36">
            <v>170141010</v>
          </cell>
          <cell r="M36" t="str">
            <v>170141010</v>
          </cell>
          <cell r="N36" t="str">
            <v>Gadsden Supervison/Mgmt</v>
          </cell>
          <cell r="O36" t="str">
            <v>10102034 Gadsden Supervison/Mgmt</v>
          </cell>
          <cell r="P36" t="str">
            <v>1320</v>
          </cell>
          <cell r="Q36" t="str">
            <v>P</v>
          </cell>
          <cell r="R36" t="str">
            <v>659</v>
          </cell>
          <cell r="S36" t="str">
            <v>437</v>
          </cell>
          <cell r="T36" t="str">
            <v>T</v>
          </cell>
          <cell r="U36" t="str">
            <v>USD</v>
          </cell>
          <cell r="V36" t="str">
            <v>501 PADEN ROAD</v>
          </cell>
          <cell r="W36" t="str">
            <v>GADSDEN</v>
          </cell>
          <cell r="X36" t="str">
            <v>AL</v>
          </cell>
          <cell r="Y36" t="str">
            <v>35903-0000</v>
          </cell>
          <cell r="Z36" t="str">
            <v>ETOWAH</v>
          </cell>
          <cell r="AA36" t="str">
            <v>G</v>
          </cell>
          <cell r="AB36" t="str">
            <v>M&amp;E</v>
          </cell>
          <cell r="AC36">
            <v>12920.799500000003</v>
          </cell>
        </row>
        <row r="37">
          <cell r="A37" t="str">
            <v>Primary</v>
          </cell>
          <cell r="B37" t="str">
            <v>Berryville Wastewater</v>
          </cell>
          <cell r="C37" t="str">
            <v>10572004</v>
          </cell>
          <cell r="D37" t="str">
            <v>10572004</v>
          </cell>
          <cell r="E37" t="str">
            <v>1057</v>
          </cell>
          <cell r="F37" t="str">
            <v>TYPI</v>
          </cell>
          <cell r="G37" t="str">
            <v>AR</v>
          </cell>
          <cell r="H37">
            <v>38635</v>
          </cell>
          <cell r="I37" t="str">
            <v>A</v>
          </cell>
          <cell r="J37" t="str">
            <v>10572004</v>
          </cell>
          <cell r="K37" t="str">
            <v>10572004</v>
          </cell>
          <cell r="L37">
            <v>170141010</v>
          </cell>
          <cell r="M37" t="str">
            <v>170151057</v>
          </cell>
          <cell r="N37" t="str">
            <v>Gadsden Production Safety Center</v>
          </cell>
          <cell r="O37" t="str">
            <v>10102512  Gadsden Production Safety Center</v>
          </cell>
          <cell r="P37" t="str">
            <v>1322</v>
          </cell>
          <cell r="Q37" t="str">
            <v>P</v>
          </cell>
          <cell r="R37" t="str">
            <v>659</v>
          </cell>
          <cell r="S37" t="str">
            <v>437</v>
          </cell>
          <cell r="T37" t="str">
            <v>T</v>
          </cell>
          <cell r="U37" t="str">
            <v>USD</v>
          </cell>
          <cell r="V37" t="str">
            <v>501 PADEN ROAD</v>
          </cell>
          <cell r="W37" t="str">
            <v>GADSDEN</v>
          </cell>
          <cell r="X37" t="str">
            <v>AL</v>
          </cell>
          <cell r="Y37" t="str">
            <v>35903-0000</v>
          </cell>
          <cell r="Z37" t="str">
            <v>ETOWAH</v>
          </cell>
          <cell r="AA37" t="str">
            <v>G</v>
          </cell>
          <cell r="AB37" t="str">
            <v>M&amp;E</v>
          </cell>
          <cell r="AC37">
            <v>2292.0904</v>
          </cell>
        </row>
        <row r="38">
          <cell r="A38" t="str">
            <v>Primary</v>
          </cell>
          <cell r="B38" t="str">
            <v>Berryville Processing</v>
          </cell>
          <cell r="C38" t="str">
            <v>10572028</v>
          </cell>
          <cell r="D38" t="str">
            <v>10572028</v>
          </cell>
          <cell r="E38" t="str">
            <v>1057</v>
          </cell>
          <cell r="F38" t="str">
            <v>TYPI</v>
          </cell>
          <cell r="G38" t="str">
            <v>AR</v>
          </cell>
          <cell r="I38" t="str">
            <v>A</v>
          </cell>
          <cell r="J38" t="str">
            <v>10572028</v>
          </cell>
          <cell r="K38" t="str">
            <v>10572028</v>
          </cell>
          <cell r="L38">
            <v>170151057</v>
          </cell>
          <cell r="M38" t="str">
            <v>170151057</v>
          </cell>
          <cell r="N38" t="str">
            <v>Berryville Processing</v>
          </cell>
          <cell r="O38" t="str">
            <v>10572028 Berryville Processing</v>
          </cell>
          <cell r="P38" t="str">
            <v>1115</v>
          </cell>
          <cell r="Q38" t="str">
            <v>P</v>
          </cell>
          <cell r="R38" t="str">
            <v>278</v>
          </cell>
          <cell r="S38" t="str">
            <v>2304</v>
          </cell>
          <cell r="T38" t="str">
            <v>T</v>
          </cell>
          <cell r="U38" t="str">
            <v>USD</v>
          </cell>
          <cell r="V38" t="str">
            <v>110 W FREEMAN AVE</v>
          </cell>
          <cell r="W38" t="str">
            <v>BERRYVILLE</v>
          </cell>
          <cell r="X38" t="str">
            <v>AR</v>
          </cell>
          <cell r="Y38" t="str">
            <v>72616-3399</v>
          </cell>
          <cell r="Z38" t="str">
            <v>CARROLL</v>
          </cell>
          <cell r="AA38" t="str">
            <v>G</v>
          </cell>
          <cell r="AB38" t="str">
            <v>Building</v>
          </cell>
          <cell r="AC38">
            <v>26960076.61449999</v>
          </cell>
        </row>
        <row r="39">
          <cell r="A39" t="str">
            <v>Primary</v>
          </cell>
          <cell r="B39" t="str">
            <v>RVAF - Clarksville Protein</v>
          </cell>
          <cell r="C39" t="str">
            <v>10602028</v>
          </cell>
          <cell r="D39" t="str">
            <v>10602028</v>
          </cell>
          <cell r="E39" t="str">
            <v>1060</v>
          </cell>
          <cell r="F39" t="str">
            <v>TYPI</v>
          </cell>
          <cell r="G39" t="str">
            <v>AR</v>
          </cell>
          <cell r="I39" t="str">
            <v>A</v>
          </cell>
          <cell r="J39" t="str">
            <v>10602028</v>
          </cell>
          <cell r="K39" t="str">
            <v>10602028</v>
          </cell>
          <cell r="L39">
            <v>170551060</v>
          </cell>
          <cell r="M39" t="str">
            <v>170551060</v>
          </cell>
          <cell r="N39" t="str">
            <v>Clarksville Protein</v>
          </cell>
          <cell r="O39" t="str">
            <v>10602028 Clarksville Protein</v>
          </cell>
          <cell r="P39" t="str">
            <v>1420</v>
          </cell>
          <cell r="Q39" t="str">
            <v>R</v>
          </cell>
          <cell r="R39" t="str">
            <v>659</v>
          </cell>
          <cell r="S39" t="str">
            <v>2399</v>
          </cell>
          <cell r="T39" t="str">
            <v>T</v>
          </cell>
          <cell r="U39" t="str">
            <v>USD</v>
          </cell>
          <cell r="V39" t="str">
            <v>1238 MARKET STREET</v>
          </cell>
          <cell r="W39" t="str">
            <v>CLARKSVILLE</v>
          </cell>
          <cell r="X39" t="str">
            <v>AR</v>
          </cell>
          <cell r="Y39" t="str">
            <v>72830-3086</v>
          </cell>
          <cell r="Z39" t="str">
            <v>JOHNSON</v>
          </cell>
          <cell r="AA39" t="str">
            <v>G</v>
          </cell>
          <cell r="AB39" t="str">
            <v>Building</v>
          </cell>
          <cell r="AC39">
            <v>2714593.8549999995</v>
          </cell>
        </row>
        <row r="40">
          <cell r="A40" t="str">
            <v>Primary</v>
          </cell>
          <cell r="B40" t="str">
            <v>Clarksville Hatchery</v>
          </cell>
          <cell r="C40" t="str">
            <v>10610432</v>
          </cell>
          <cell r="D40" t="str">
            <v>10610432</v>
          </cell>
          <cell r="E40" t="str">
            <v>1061</v>
          </cell>
          <cell r="F40" t="str">
            <v>TYPI</v>
          </cell>
          <cell r="G40" t="str">
            <v>AR</v>
          </cell>
          <cell r="I40" t="str">
            <v>A</v>
          </cell>
          <cell r="J40" t="str">
            <v>10610432</v>
          </cell>
          <cell r="K40" t="str">
            <v>10610432</v>
          </cell>
          <cell r="L40">
            <v>170031064</v>
          </cell>
          <cell r="M40" t="str">
            <v>170031064</v>
          </cell>
          <cell r="N40" t="str">
            <v>Clarksville Hatchery</v>
          </cell>
          <cell r="O40" t="str">
            <v>10610432 Clarksville Hatchery</v>
          </cell>
          <cell r="P40" t="str">
            <v>1210</v>
          </cell>
          <cell r="Q40" t="str">
            <v>H</v>
          </cell>
          <cell r="R40" t="str">
            <v>659</v>
          </cell>
          <cell r="S40" t="str">
            <v>719</v>
          </cell>
          <cell r="T40" t="str">
            <v>T</v>
          </cell>
          <cell r="U40" t="str">
            <v>USD</v>
          </cell>
          <cell r="V40" t="str">
            <v>HWY 103 S TAYLOR ROAD</v>
          </cell>
          <cell r="W40" t="str">
            <v>CLARKSVILLE</v>
          </cell>
          <cell r="X40" t="str">
            <v>AR</v>
          </cell>
          <cell r="Y40" t="str">
            <v>72830-3088</v>
          </cell>
          <cell r="Z40" t="str">
            <v>JOHNSON</v>
          </cell>
          <cell r="AA40" t="str">
            <v>A</v>
          </cell>
          <cell r="AB40" t="str">
            <v>Building</v>
          </cell>
          <cell r="AC40">
            <v>1876281.3997000004</v>
          </cell>
        </row>
        <row r="41">
          <cell r="A41" t="str">
            <v>Primary</v>
          </cell>
          <cell r="B41" t="str">
            <v>Spadra Feedmill</v>
          </cell>
          <cell r="C41" t="str">
            <v>10620510</v>
          </cell>
          <cell r="D41" t="str">
            <v>10620510</v>
          </cell>
          <cell r="E41" t="str">
            <v>1062</v>
          </cell>
          <cell r="F41" t="str">
            <v>TYPI</v>
          </cell>
          <cell r="G41" t="str">
            <v>AR</v>
          </cell>
          <cell r="I41" t="str">
            <v>A</v>
          </cell>
          <cell r="J41" t="str">
            <v>10620510</v>
          </cell>
          <cell r="K41" t="str">
            <v>10620510</v>
          </cell>
          <cell r="L41">
            <v>170031064</v>
          </cell>
          <cell r="M41" t="str">
            <v>170031064</v>
          </cell>
          <cell r="N41" t="str">
            <v>Spadra Feedmill</v>
          </cell>
          <cell r="O41" t="str">
            <v>10620510 Spadra Feedmill</v>
          </cell>
          <cell r="P41" t="str">
            <v>1210</v>
          </cell>
          <cell r="Q41" t="str">
            <v>F</v>
          </cell>
          <cell r="R41" t="str">
            <v>894</v>
          </cell>
          <cell r="S41" t="str">
            <v>719</v>
          </cell>
          <cell r="T41" t="str">
            <v>T</v>
          </cell>
          <cell r="U41" t="str">
            <v>USD</v>
          </cell>
          <cell r="V41" t="str">
            <v>CRAWFORD HWY S</v>
          </cell>
          <cell r="W41" t="str">
            <v>CLARKSVILLE</v>
          </cell>
          <cell r="X41" t="str">
            <v>AR</v>
          </cell>
          <cell r="Y41" t="str">
            <v>72830-3090</v>
          </cell>
          <cell r="Z41" t="str">
            <v>JOHNSON</v>
          </cell>
          <cell r="AA41" t="str">
            <v>A</v>
          </cell>
          <cell r="AB41" t="str">
            <v>Building</v>
          </cell>
          <cell r="AC41">
            <v>4350435.4556999998</v>
          </cell>
        </row>
        <row r="42">
          <cell r="A42" t="str">
            <v>Primary</v>
          </cell>
          <cell r="B42" t="str">
            <v>Clarksville  Garage / Truck Shop</v>
          </cell>
          <cell r="C42" t="str">
            <v>10630530</v>
          </cell>
          <cell r="D42" t="str">
            <v>10630530</v>
          </cell>
          <cell r="E42" t="str">
            <v>1063</v>
          </cell>
          <cell r="F42" t="str">
            <v>TYPI</v>
          </cell>
          <cell r="G42" t="str">
            <v>AR</v>
          </cell>
          <cell r="I42" t="str">
            <v>A</v>
          </cell>
          <cell r="J42" t="str">
            <v>10630530</v>
          </cell>
          <cell r="K42" t="str">
            <v>10630530</v>
          </cell>
          <cell r="L42">
            <v>170031064</v>
          </cell>
          <cell r="M42" t="str">
            <v>170031064</v>
          </cell>
          <cell r="N42" t="str">
            <v>Clarksville Shop</v>
          </cell>
          <cell r="O42" t="str">
            <v>10630530 Clarksville Shop</v>
          </cell>
          <cell r="P42" t="str">
            <v>1210</v>
          </cell>
          <cell r="Q42" t="str">
            <v>GTS</v>
          </cell>
          <cell r="S42" t="str">
            <v>719</v>
          </cell>
          <cell r="T42" t="str">
            <v>T</v>
          </cell>
          <cell r="U42" t="str">
            <v>USD</v>
          </cell>
          <cell r="V42" t="str">
            <v>HWY 103 S I-40</v>
          </cell>
          <cell r="W42" t="str">
            <v>CLARKSVILLE</v>
          </cell>
          <cell r="X42" t="str">
            <v>AR</v>
          </cell>
          <cell r="Y42" t="str">
            <v>72830-3092</v>
          </cell>
          <cell r="Z42" t="str">
            <v>JOHNSON</v>
          </cell>
          <cell r="AA42" t="str">
            <v>A</v>
          </cell>
          <cell r="AB42" t="str">
            <v>Building</v>
          </cell>
          <cell r="AC42">
            <v>530434.09699999995</v>
          </cell>
        </row>
        <row r="43">
          <cell r="A43" t="str">
            <v>Primary</v>
          </cell>
          <cell r="B43" t="str">
            <v>Clarksville Growout</v>
          </cell>
          <cell r="C43" t="str">
            <v>10640590</v>
          </cell>
          <cell r="D43" t="str">
            <v>10640590</v>
          </cell>
          <cell r="E43" t="str">
            <v>1064</v>
          </cell>
          <cell r="F43" t="str">
            <v>TYPI</v>
          </cell>
          <cell r="G43" t="str">
            <v>AR</v>
          </cell>
          <cell r="I43" t="str">
            <v>A</v>
          </cell>
          <cell r="J43" t="str">
            <v>10640590</v>
          </cell>
          <cell r="K43" t="str">
            <v>10640590</v>
          </cell>
          <cell r="L43">
            <v>170031064</v>
          </cell>
          <cell r="M43" t="str">
            <v>170031064</v>
          </cell>
          <cell r="N43" t="str">
            <v>Clarksville Growout</v>
          </cell>
          <cell r="O43" t="str">
            <v>10640590 Clarksville Growout</v>
          </cell>
          <cell r="P43" t="str">
            <v>1210</v>
          </cell>
          <cell r="Q43" t="str">
            <v>G</v>
          </cell>
          <cell r="R43" t="str">
            <v>754</v>
          </cell>
          <cell r="S43" t="str">
            <v>684</v>
          </cell>
          <cell r="T43" t="str">
            <v>T</v>
          </cell>
          <cell r="U43" t="str">
            <v>USD</v>
          </cell>
          <cell r="V43" t="str">
            <v>RR 3 BOX 153</v>
          </cell>
          <cell r="W43" t="str">
            <v>HEFLIN</v>
          </cell>
          <cell r="X43" t="str">
            <v>AL</v>
          </cell>
          <cell r="Y43" t="str">
            <v>36264-3825</v>
          </cell>
          <cell r="Z43" t="str">
            <v>CLEBURNE</v>
          </cell>
          <cell r="AA43" t="str">
            <v>G</v>
          </cell>
          <cell r="AB43" t="str">
            <v>M&amp;E</v>
          </cell>
          <cell r="AC43">
            <v>4399.0237999999999</v>
          </cell>
        </row>
        <row r="44">
          <cell r="A44" t="str">
            <v>Primary</v>
          </cell>
          <cell r="B44" t="str">
            <v>Clarksville Processing</v>
          </cell>
          <cell r="C44" t="str">
            <v>10652028</v>
          </cell>
          <cell r="D44" t="str">
            <v>10652028</v>
          </cell>
          <cell r="E44" t="str">
            <v>1065</v>
          </cell>
          <cell r="F44" t="str">
            <v>TYPI</v>
          </cell>
          <cell r="G44" t="str">
            <v>AL</v>
          </cell>
          <cell r="I44" t="str">
            <v>A</v>
          </cell>
          <cell r="J44" t="str">
            <v>10651001</v>
          </cell>
          <cell r="K44" t="str">
            <v>10651001</v>
          </cell>
          <cell r="L44">
            <v>170031065</v>
          </cell>
          <cell r="M44" t="str">
            <v>170031065</v>
          </cell>
          <cell r="N44" t="str">
            <v>Clarksville Eviscerating</v>
          </cell>
          <cell r="O44" t="str">
            <v>10651001 Clarksville Eviscerating</v>
          </cell>
          <cell r="P44" t="str">
            <v>1210</v>
          </cell>
          <cell r="Q44" t="str">
            <v>P</v>
          </cell>
          <cell r="R44" t="str">
            <v>754</v>
          </cell>
          <cell r="S44" t="str">
            <v>684</v>
          </cell>
          <cell r="T44" t="str">
            <v>T</v>
          </cell>
          <cell r="U44" t="str">
            <v>USD</v>
          </cell>
          <cell r="V44" t="str">
            <v>RR 3 BOX 153</v>
          </cell>
          <cell r="W44" t="str">
            <v>HEFLIN</v>
          </cell>
          <cell r="X44" t="str">
            <v>AL</v>
          </cell>
          <cell r="Y44" t="str">
            <v>36264-3825</v>
          </cell>
          <cell r="Z44" t="str">
            <v>CLEBURNE</v>
          </cell>
          <cell r="AA44" t="str">
            <v>G</v>
          </cell>
          <cell r="AB44" t="str">
            <v>M&amp;E</v>
          </cell>
          <cell r="AC44">
            <v>4891.8707999999997</v>
          </cell>
        </row>
        <row r="45">
          <cell r="A45" t="str">
            <v>Primary</v>
          </cell>
          <cell r="B45" t="str">
            <v>Clarksville Processing</v>
          </cell>
          <cell r="C45" t="str">
            <v>10652028</v>
          </cell>
          <cell r="D45" t="str">
            <v>10652028</v>
          </cell>
          <cell r="E45" t="str">
            <v>1065</v>
          </cell>
          <cell r="F45" t="str">
            <v>TYPI</v>
          </cell>
          <cell r="G45" t="str">
            <v>AR</v>
          </cell>
          <cell r="H45">
            <v>38677</v>
          </cell>
          <cell r="I45" t="str">
            <v>A</v>
          </cell>
          <cell r="J45" t="str">
            <v>10651096</v>
          </cell>
          <cell r="K45" t="str">
            <v>10651096</v>
          </cell>
          <cell r="L45">
            <v>170171013</v>
          </cell>
          <cell r="M45" t="str">
            <v>170031065</v>
          </cell>
          <cell r="N45" t="str">
            <v>Heflin Maintenance</v>
          </cell>
          <cell r="O45" t="str">
            <v>10132020  Heflin Maintenance</v>
          </cell>
          <cell r="P45" t="str">
            <v>1323</v>
          </cell>
          <cell r="Q45" t="str">
            <v>PR</v>
          </cell>
          <cell r="R45" t="str">
            <v>659</v>
          </cell>
          <cell r="S45" t="str">
            <v>684</v>
          </cell>
          <cell r="T45" t="str">
            <v>T</v>
          </cell>
          <cell r="U45" t="str">
            <v>USD</v>
          </cell>
          <cell r="V45" t="str">
            <v>RR 3 BOX 153</v>
          </cell>
          <cell r="W45" t="str">
            <v>HEFLIN</v>
          </cell>
          <cell r="X45" t="str">
            <v>AL</v>
          </cell>
          <cell r="Y45" t="str">
            <v>36264-3825</v>
          </cell>
          <cell r="Z45" t="str">
            <v>CLEBURNE</v>
          </cell>
          <cell r="AA45" t="str">
            <v>G</v>
          </cell>
          <cell r="AB45" t="str">
            <v>M&amp;E</v>
          </cell>
          <cell r="AC45">
            <v>905.13720000000012</v>
          </cell>
        </row>
        <row r="46">
          <cell r="A46" t="str">
            <v>Primary</v>
          </cell>
          <cell r="B46" t="str">
            <v>Clarksville Processing</v>
          </cell>
          <cell r="C46" t="str">
            <v>10652028</v>
          </cell>
          <cell r="D46" t="str">
            <v>10652028</v>
          </cell>
          <cell r="E46" t="str">
            <v>1065</v>
          </cell>
          <cell r="F46" t="str">
            <v>TYPI</v>
          </cell>
          <cell r="G46" t="str">
            <v>AL</v>
          </cell>
          <cell r="I46" t="str">
            <v>A</v>
          </cell>
          <cell r="J46" t="str">
            <v>10651097</v>
          </cell>
          <cell r="K46" t="str">
            <v>10651097</v>
          </cell>
          <cell r="L46">
            <v>170031065</v>
          </cell>
          <cell r="M46" t="str">
            <v>170031065</v>
          </cell>
          <cell r="N46" t="str">
            <v>Clarksville Leg Quarter Packout</v>
          </cell>
          <cell r="O46" t="str">
            <v>10651097 Clarksville Leg Quarter Packout</v>
          </cell>
          <cell r="P46" t="str">
            <v>1210</v>
          </cell>
          <cell r="Q46" t="str">
            <v>P</v>
          </cell>
          <cell r="R46" t="str">
            <v>754</v>
          </cell>
          <cell r="S46" t="str">
            <v>684</v>
          </cell>
          <cell r="T46" t="str">
            <v>T</v>
          </cell>
          <cell r="U46" t="str">
            <v>USD</v>
          </cell>
          <cell r="V46" t="str">
            <v>RR 3 BOX 153</v>
          </cell>
          <cell r="W46" t="str">
            <v>HEFLIN</v>
          </cell>
          <cell r="X46" t="str">
            <v>AL</v>
          </cell>
          <cell r="Y46" t="str">
            <v>36264-3825</v>
          </cell>
          <cell r="Z46" t="str">
            <v>CLEBURNE</v>
          </cell>
          <cell r="AA46" t="str">
            <v>G</v>
          </cell>
          <cell r="AB46" t="str">
            <v>M&amp;E</v>
          </cell>
          <cell r="AC46">
            <v>2840.2130999999999</v>
          </cell>
        </row>
        <row r="47">
          <cell r="A47" t="str">
            <v>Primary</v>
          </cell>
          <cell r="B47" t="str">
            <v>Clarksville Processing</v>
          </cell>
          <cell r="C47" t="str">
            <v>10652028</v>
          </cell>
          <cell r="D47" t="str">
            <v>10652028</v>
          </cell>
          <cell r="E47" t="str">
            <v>1065</v>
          </cell>
          <cell r="F47" t="str">
            <v>TYPI</v>
          </cell>
          <cell r="G47" t="str">
            <v>AR</v>
          </cell>
          <cell r="I47" t="str">
            <v>A</v>
          </cell>
          <cell r="J47" t="str">
            <v>10651198</v>
          </cell>
          <cell r="K47" t="str">
            <v>10651198</v>
          </cell>
          <cell r="L47">
            <v>170031065</v>
          </cell>
          <cell r="M47" t="str">
            <v>170031065</v>
          </cell>
          <cell r="N47" t="str">
            <v>Clarksville Pet Food Non Yield</v>
          </cell>
          <cell r="O47" t="str">
            <v>10651198 Clarksville Pet Food Non Yield</v>
          </cell>
          <cell r="P47" t="str">
            <v>1210</v>
          </cell>
          <cell r="Q47" t="str">
            <v>P</v>
          </cell>
          <cell r="R47" t="str">
            <v>754</v>
          </cell>
          <cell r="S47" t="str">
            <v>684</v>
          </cell>
          <cell r="T47" t="str">
            <v>T</v>
          </cell>
          <cell r="U47" t="str">
            <v>USD</v>
          </cell>
          <cell r="V47" t="str">
            <v>RR 3 BOX 153</v>
          </cell>
          <cell r="W47" t="str">
            <v>HEFLIN</v>
          </cell>
          <cell r="X47" t="str">
            <v>AL</v>
          </cell>
          <cell r="Y47" t="str">
            <v>36264-3825</v>
          </cell>
          <cell r="Z47" t="str">
            <v>CLEBURNE</v>
          </cell>
          <cell r="AA47" t="str">
            <v>G</v>
          </cell>
          <cell r="AB47" t="str">
            <v>Building</v>
          </cell>
          <cell r="AC47">
            <v>4228538.6364000011</v>
          </cell>
        </row>
        <row r="48">
          <cell r="A48" t="str">
            <v>Primary</v>
          </cell>
          <cell r="B48" t="str">
            <v>Clarksville Processing</v>
          </cell>
          <cell r="C48" t="str">
            <v>10652028</v>
          </cell>
          <cell r="D48" t="str">
            <v>10652028</v>
          </cell>
          <cell r="E48" t="str">
            <v>1065</v>
          </cell>
          <cell r="F48" t="str">
            <v>TFA</v>
          </cell>
          <cell r="G48" t="str">
            <v>AR</v>
          </cell>
          <cell r="I48" t="str">
            <v>A</v>
          </cell>
          <cell r="J48" t="str">
            <v>10651480</v>
          </cell>
          <cell r="K48" t="str">
            <v>10651480</v>
          </cell>
          <cell r="L48">
            <v>170031065</v>
          </cell>
          <cell r="M48" t="str">
            <v>170031065</v>
          </cell>
          <cell r="N48" t="str">
            <v>Clksvl Mar Flt Iqf F</v>
          </cell>
          <cell r="O48" t="str">
            <v>10651480 Clksvl Mar Flt Iqf F</v>
          </cell>
          <cell r="P48" t="str">
            <v>1210</v>
          </cell>
          <cell r="Q48" t="str">
            <v>P</v>
          </cell>
          <cell r="R48" t="str">
            <v>754</v>
          </cell>
          <cell r="S48" t="str">
            <v>684</v>
          </cell>
          <cell r="T48" t="str">
            <v>T</v>
          </cell>
          <cell r="U48" t="str">
            <v>USD</v>
          </cell>
          <cell r="V48" t="str">
            <v>RR 3 BOX 153</v>
          </cell>
          <cell r="W48" t="str">
            <v>HEFLIN</v>
          </cell>
          <cell r="X48" t="str">
            <v>AL</v>
          </cell>
          <cell r="Y48" t="str">
            <v>36264-3825</v>
          </cell>
          <cell r="Z48" t="str">
            <v>CLEBURNE</v>
          </cell>
          <cell r="AA48" t="str">
            <v>G</v>
          </cell>
          <cell r="AB48" t="str">
            <v>Content</v>
          </cell>
          <cell r="AC48">
            <v>13618.644600000001</v>
          </cell>
        </row>
        <row r="49">
          <cell r="A49" t="str">
            <v>Primary</v>
          </cell>
          <cell r="B49" t="str">
            <v>Clarksville Wastewater</v>
          </cell>
          <cell r="C49" t="str">
            <v>10652004</v>
          </cell>
          <cell r="D49" t="str">
            <v>10652004</v>
          </cell>
          <cell r="E49" t="str">
            <v>1065</v>
          </cell>
          <cell r="F49" t="str">
            <v>TYPI</v>
          </cell>
          <cell r="G49" t="str">
            <v>AR</v>
          </cell>
          <cell r="I49" t="str">
            <v>A</v>
          </cell>
          <cell r="J49" t="str">
            <v>10652004</v>
          </cell>
          <cell r="K49" t="str">
            <v>10652004</v>
          </cell>
          <cell r="L49">
            <v>170031065</v>
          </cell>
          <cell r="M49" t="str">
            <v>170031065</v>
          </cell>
          <cell r="N49" t="str">
            <v>Clarksville Wastewater</v>
          </cell>
          <cell r="O49" t="str">
            <v>10652004 Clarksville Wastewater</v>
          </cell>
          <cell r="P49" t="str">
            <v>1210</v>
          </cell>
          <cell r="Q49" t="str">
            <v>P</v>
          </cell>
          <cell r="R49" t="str">
            <v>105</v>
          </cell>
          <cell r="S49" t="str">
            <v>684</v>
          </cell>
          <cell r="T49" t="str">
            <v>T</v>
          </cell>
          <cell r="U49" t="str">
            <v>USD</v>
          </cell>
          <cell r="V49" t="str">
            <v>RR 3 BOX 153</v>
          </cell>
          <cell r="W49" t="str">
            <v>HEFLIN</v>
          </cell>
          <cell r="X49" t="str">
            <v>AL</v>
          </cell>
          <cell r="Y49" t="str">
            <v>36264-3825</v>
          </cell>
          <cell r="Z49" t="str">
            <v>CLEBURNE</v>
          </cell>
          <cell r="AA49" t="str">
            <v>G</v>
          </cell>
          <cell r="AB49" t="str">
            <v>M&amp;E</v>
          </cell>
          <cell r="AC49">
            <v>10381216.318599992</v>
          </cell>
        </row>
        <row r="50">
          <cell r="A50" t="str">
            <v>Primary</v>
          </cell>
          <cell r="B50" t="str">
            <v>Clarksville Processing</v>
          </cell>
          <cell r="C50" t="str">
            <v>10652028</v>
          </cell>
          <cell r="D50" t="str">
            <v>10652028</v>
          </cell>
          <cell r="E50" t="str">
            <v>1065</v>
          </cell>
          <cell r="F50" t="str">
            <v>TYPI</v>
          </cell>
          <cell r="G50" t="str">
            <v>AR</v>
          </cell>
          <cell r="H50">
            <v>38677</v>
          </cell>
          <cell r="I50" t="str">
            <v>A</v>
          </cell>
          <cell r="J50" t="str">
            <v>10652028</v>
          </cell>
          <cell r="K50" t="str">
            <v>10652028</v>
          </cell>
          <cell r="L50">
            <v>170171013</v>
          </cell>
          <cell r="M50" t="str">
            <v>170031065</v>
          </cell>
          <cell r="N50" t="str">
            <v>Heflin Purchasing</v>
          </cell>
          <cell r="O50" t="str">
            <v>10132029  Heflin Purchasing</v>
          </cell>
          <cell r="P50" t="str">
            <v>1323</v>
          </cell>
          <cell r="Q50" t="str">
            <v>PR</v>
          </cell>
          <cell r="R50" t="str">
            <v>659</v>
          </cell>
          <cell r="S50" t="str">
            <v>684</v>
          </cell>
          <cell r="T50" t="str">
            <v>T</v>
          </cell>
          <cell r="U50" t="str">
            <v>USD</v>
          </cell>
          <cell r="V50" t="str">
            <v>RR 3 BOX 153</v>
          </cell>
          <cell r="W50" t="str">
            <v>HEFLIN</v>
          </cell>
          <cell r="X50" t="str">
            <v>AL</v>
          </cell>
          <cell r="Y50" t="str">
            <v>36264-3825</v>
          </cell>
          <cell r="Z50" t="str">
            <v>CLEBURNE</v>
          </cell>
          <cell r="AA50" t="str">
            <v>G</v>
          </cell>
          <cell r="AB50" t="str">
            <v>M&amp;E</v>
          </cell>
          <cell r="AC50">
            <v>905.13720000000012</v>
          </cell>
        </row>
        <row r="51">
          <cell r="A51" t="str">
            <v>Primary</v>
          </cell>
          <cell r="B51" t="str">
            <v>Dardanelle Garage / Truck Shop</v>
          </cell>
          <cell r="C51" t="str">
            <v>10680530</v>
          </cell>
          <cell r="D51" t="str">
            <v>10680530</v>
          </cell>
          <cell r="E51" t="str">
            <v>1437</v>
          </cell>
          <cell r="F51" t="str">
            <v>TYPI</v>
          </cell>
          <cell r="G51" t="str">
            <v>AL</v>
          </cell>
          <cell r="I51" t="str">
            <v>A</v>
          </cell>
          <cell r="J51" t="str">
            <v>10680530</v>
          </cell>
          <cell r="K51" t="str">
            <v>10680530</v>
          </cell>
          <cell r="L51">
            <v>170141069</v>
          </cell>
          <cell r="M51" t="str">
            <v>170141069</v>
          </cell>
          <cell r="N51" t="str">
            <v>Dardanelle Shop</v>
          </cell>
          <cell r="O51" t="str">
            <v>10680530 Dardanelle Shop</v>
          </cell>
          <cell r="P51" t="str">
            <v>1215</v>
          </cell>
          <cell r="Q51" t="str">
            <v>GTS</v>
          </cell>
          <cell r="S51" t="str">
            <v>378</v>
          </cell>
          <cell r="T51" t="str">
            <v>T</v>
          </cell>
          <cell r="U51" t="str">
            <v>USD</v>
          </cell>
          <cell r="V51" t="str">
            <v>HWY 7 S</v>
          </cell>
          <cell r="W51" t="str">
            <v>RUSSELLVILLE</v>
          </cell>
          <cell r="X51" t="str">
            <v>AR</v>
          </cell>
          <cell r="Y51" t="str">
            <v>72801</v>
          </cell>
          <cell r="Z51" t="str">
            <v>POPE</v>
          </cell>
          <cell r="AA51" t="str">
            <v>A</v>
          </cell>
          <cell r="AB51" t="str">
            <v>Building</v>
          </cell>
          <cell r="AC51">
            <v>131330.31</v>
          </cell>
        </row>
        <row r="52">
          <cell r="A52" t="str">
            <v>Primary</v>
          </cell>
          <cell r="B52" t="str">
            <v>Dardanelle Company Store</v>
          </cell>
          <cell r="C52" t="str">
            <v>10690423</v>
          </cell>
          <cell r="D52" t="str">
            <v>10690423</v>
          </cell>
          <cell r="E52" t="str">
            <v>1069</v>
          </cell>
          <cell r="F52" t="str">
            <v>TYPI</v>
          </cell>
          <cell r="G52" t="str">
            <v>AL</v>
          </cell>
          <cell r="I52" t="str">
            <v>A</v>
          </cell>
          <cell r="J52" t="str">
            <v>10690423</v>
          </cell>
          <cell r="K52" t="str">
            <v>10690423</v>
          </cell>
          <cell r="L52">
            <v>170141069</v>
          </cell>
          <cell r="M52" t="str">
            <v>170141069</v>
          </cell>
          <cell r="N52" t="str">
            <v>Dardanelle Company Store</v>
          </cell>
          <cell r="O52" t="str">
            <v>10690423 Dardanelle Company Store</v>
          </cell>
          <cell r="P52" t="str">
            <v>1215</v>
          </cell>
          <cell r="Q52" t="str">
            <v>CS</v>
          </cell>
          <cell r="R52" t="str">
            <v>331</v>
          </cell>
          <cell r="S52" t="str">
            <v>684</v>
          </cell>
          <cell r="T52" t="str">
            <v>T</v>
          </cell>
          <cell r="U52" t="str">
            <v>USD</v>
          </cell>
          <cell r="V52" t="str">
            <v>RR 3 BOX 153</v>
          </cell>
          <cell r="W52" t="str">
            <v>HEFLIN</v>
          </cell>
          <cell r="X52" t="str">
            <v>AL</v>
          </cell>
          <cell r="Y52" t="str">
            <v>36264-3825</v>
          </cell>
          <cell r="Z52" t="str">
            <v>CLEBURNE</v>
          </cell>
          <cell r="AA52" t="str">
            <v>G</v>
          </cell>
          <cell r="AB52" t="str">
            <v>M&amp;E</v>
          </cell>
          <cell r="AC52">
            <v>14254.543499999998</v>
          </cell>
        </row>
        <row r="53">
          <cell r="A53" t="str">
            <v>Primary</v>
          </cell>
          <cell r="B53" t="str">
            <v>Dardanelle Live Haul</v>
          </cell>
          <cell r="C53" t="str">
            <v>10690446</v>
          </cell>
          <cell r="D53" t="str">
            <v>10690446</v>
          </cell>
          <cell r="E53" t="str">
            <v>1069</v>
          </cell>
          <cell r="F53" t="str">
            <v>TYPI</v>
          </cell>
          <cell r="G53" t="str">
            <v>AR</v>
          </cell>
          <cell r="H53">
            <v>38677</v>
          </cell>
          <cell r="I53" t="str">
            <v>A</v>
          </cell>
          <cell r="J53" t="str">
            <v>10690446</v>
          </cell>
          <cell r="K53" t="str">
            <v>10690446</v>
          </cell>
          <cell r="L53">
            <v>170171013</v>
          </cell>
          <cell r="M53" t="str">
            <v>170141069</v>
          </cell>
          <cell r="N53" t="str">
            <v>Heflin Production Safety Center</v>
          </cell>
          <cell r="O53" t="str">
            <v>10132512  Heflin Production Safety Center</v>
          </cell>
          <cell r="P53" t="str">
            <v>1323</v>
          </cell>
          <cell r="Q53" t="str">
            <v>PR</v>
          </cell>
          <cell r="R53" t="str">
            <v>659</v>
          </cell>
          <cell r="S53" t="str">
            <v>684</v>
          </cell>
          <cell r="T53" t="str">
            <v>T</v>
          </cell>
          <cell r="U53" t="str">
            <v>USD</v>
          </cell>
          <cell r="V53" t="str">
            <v>RR 3 BOX 153</v>
          </cell>
          <cell r="W53" t="str">
            <v>HEFLIN</v>
          </cell>
          <cell r="X53" t="str">
            <v>AL</v>
          </cell>
          <cell r="Y53" t="str">
            <v>36264-3825</v>
          </cell>
          <cell r="Z53" t="str">
            <v>CLEBURNE</v>
          </cell>
          <cell r="AA53" t="str">
            <v>G</v>
          </cell>
          <cell r="AB53" t="str">
            <v>M&amp;E</v>
          </cell>
          <cell r="AC53">
            <v>905.13720000000012</v>
          </cell>
        </row>
        <row r="54">
          <cell r="A54" t="str">
            <v>Primary</v>
          </cell>
          <cell r="B54" t="str">
            <v>River Valley Propane</v>
          </cell>
          <cell r="C54" t="str">
            <v>10690545</v>
          </cell>
          <cell r="D54" t="str">
            <v>10690545</v>
          </cell>
          <cell r="E54" t="str">
            <v>1066</v>
          </cell>
          <cell r="F54" t="str">
            <v>TYPI</v>
          </cell>
          <cell r="G54" t="str">
            <v>AR</v>
          </cell>
          <cell r="I54" t="str">
            <v>A</v>
          </cell>
          <cell r="J54" t="str">
            <v>10690545</v>
          </cell>
          <cell r="K54" t="str">
            <v>10690545</v>
          </cell>
          <cell r="L54">
            <v>170141069</v>
          </cell>
          <cell r="M54" t="str">
            <v>170141069</v>
          </cell>
          <cell r="N54" t="str">
            <v>River Valley Propane</v>
          </cell>
          <cell r="O54" t="str">
            <v>10690545 River Valley Propane</v>
          </cell>
          <cell r="P54" t="str">
            <v>1215</v>
          </cell>
          <cell r="Q54" t="str">
            <v>PP</v>
          </cell>
          <cell r="R54" t="str">
            <v>331</v>
          </cell>
          <cell r="S54" t="str">
            <v>1041</v>
          </cell>
          <cell r="T54" t="str">
            <v>T</v>
          </cell>
          <cell r="U54" t="str">
            <v>USD</v>
          </cell>
          <cell r="V54" t="str">
            <v>200 CARNES CHAPEL ROAD</v>
          </cell>
          <cell r="W54" t="str">
            <v>ATTALLA</v>
          </cell>
          <cell r="X54" t="str">
            <v>AL</v>
          </cell>
          <cell r="Y54" t="str">
            <v>35954-7710</v>
          </cell>
          <cell r="Z54" t="str">
            <v>ETOWAH</v>
          </cell>
          <cell r="AA54" t="str">
            <v>A</v>
          </cell>
          <cell r="AB54" t="str">
            <v>Building</v>
          </cell>
          <cell r="AC54">
            <v>6757971.8984999983</v>
          </cell>
        </row>
        <row r="55">
          <cell r="A55" t="str">
            <v>Primary</v>
          </cell>
          <cell r="B55" t="str">
            <v>Dardanelle Growout</v>
          </cell>
          <cell r="C55" t="str">
            <v>10690590</v>
          </cell>
          <cell r="D55" t="str">
            <v>10690590</v>
          </cell>
          <cell r="E55" t="str">
            <v>1069</v>
          </cell>
          <cell r="F55" t="str">
            <v>TYPI</v>
          </cell>
          <cell r="G55" t="str">
            <v>AR</v>
          </cell>
          <cell r="I55" t="str">
            <v>A</v>
          </cell>
          <cell r="J55" t="str">
            <v>10690590</v>
          </cell>
          <cell r="K55" t="str">
            <v>10690590</v>
          </cell>
          <cell r="L55">
            <v>170141069</v>
          </cell>
          <cell r="M55" t="str">
            <v>170141069</v>
          </cell>
          <cell r="N55" t="str">
            <v>Dardanelle Growout</v>
          </cell>
          <cell r="O55" t="str">
            <v>10690590 Dardanelle Growout</v>
          </cell>
          <cell r="P55" t="str">
            <v>1215</v>
          </cell>
          <cell r="Q55" t="str">
            <v>G</v>
          </cell>
          <cell r="R55" t="str">
            <v>1116</v>
          </cell>
          <cell r="S55" t="str">
            <v>1041</v>
          </cell>
          <cell r="T55" t="str">
            <v>T</v>
          </cell>
          <cell r="U55" t="str">
            <v>USD</v>
          </cell>
          <cell r="V55" t="str">
            <v>200 CARNES CHAPEL ROAD</v>
          </cell>
          <cell r="W55" t="str">
            <v>ATTALLA</v>
          </cell>
          <cell r="X55" t="str">
            <v>AL</v>
          </cell>
          <cell r="Y55" t="str">
            <v>35954-7710</v>
          </cell>
          <cell r="Z55" t="str">
            <v>ETOWAH</v>
          </cell>
          <cell r="AA55" t="str">
            <v>A</v>
          </cell>
          <cell r="AB55" t="str">
            <v>Content</v>
          </cell>
          <cell r="AC55">
            <v>2160.9647999999997</v>
          </cell>
        </row>
        <row r="56">
          <cell r="A56" t="str">
            <v>Primary</v>
          </cell>
          <cell r="B56" t="str">
            <v>Dardanelle Wastewater</v>
          </cell>
          <cell r="C56" t="str">
            <v>10722004</v>
          </cell>
          <cell r="D56" t="str">
            <v>10722004</v>
          </cell>
          <cell r="E56" t="str">
            <v>1072</v>
          </cell>
          <cell r="F56" t="str">
            <v>TYPI</v>
          </cell>
          <cell r="G56" t="str">
            <v>AR</v>
          </cell>
          <cell r="I56" t="str">
            <v>A</v>
          </cell>
          <cell r="J56" t="str">
            <v>10722004</v>
          </cell>
          <cell r="K56" t="str">
            <v>10722004</v>
          </cell>
          <cell r="L56">
            <v>170141072</v>
          </cell>
          <cell r="M56" t="str">
            <v>170141072</v>
          </cell>
          <cell r="N56" t="str">
            <v>Dardanelle Wastewater</v>
          </cell>
          <cell r="O56" t="str">
            <v>10722004 Dardanelle Wastewater</v>
          </cell>
          <cell r="P56" t="str">
            <v>1215</v>
          </cell>
          <cell r="Q56" t="str">
            <v>WW</v>
          </cell>
          <cell r="R56" t="str">
            <v>384</v>
          </cell>
          <cell r="S56" t="str">
            <v>1041</v>
          </cell>
          <cell r="T56" t="str">
            <v>T</v>
          </cell>
          <cell r="U56" t="str">
            <v>USD</v>
          </cell>
          <cell r="V56" t="str">
            <v>200 CARNES CHAPEL ROAD</v>
          </cell>
          <cell r="W56" t="str">
            <v>ATTALLA</v>
          </cell>
          <cell r="X56" t="str">
            <v>AL</v>
          </cell>
          <cell r="Y56" t="str">
            <v>35954-7710</v>
          </cell>
          <cell r="Z56" t="str">
            <v>ETOWAH</v>
          </cell>
          <cell r="AA56" t="str">
            <v>A</v>
          </cell>
          <cell r="AB56" t="str">
            <v>M&amp;E</v>
          </cell>
          <cell r="AC56">
            <v>5428134.8730999986</v>
          </cell>
        </row>
        <row r="57">
          <cell r="A57" t="str">
            <v>Primary</v>
          </cell>
          <cell r="B57" t="str">
            <v>Dardanelle Processing</v>
          </cell>
          <cell r="C57" t="str">
            <v>10722028</v>
          </cell>
          <cell r="D57" t="str">
            <v>10722028</v>
          </cell>
          <cell r="E57" t="str">
            <v>1072</v>
          </cell>
          <cell r="F57" t="str">
            <v>TYPI</v>
          </cell>
          <cell r="G57" t="str">
            <v>AR</v>
          </cell>
          <cell r="I57" t="str">
            <v>A</v>
          </cell>
          <cell r="J57" t="str">
            <v>10722006</v>
          </cell>
          <cell r="K57" t="str">
            <v>10722006</v>
          </cell>
          <cell r="L57">
            <v>170141072</v>
          </cell>
          <cell r="M57" t="str">
            <v>170141072</v>
          </cell>
          <cell r="N57" t="str">
            <v>Dardanelle Pet Food Costs</v>
          </cell>
          <cell r="O57" t="str">
            <v>10722006 Dardanelle Pet Food Costs</v>
          </cell>
          <cell r="P57" t="str">
            <v>1215</v>
          </cell>
          <cell r="Q57" t="str">
            <v>P</v>
          </cell>
          <cell r="R57" t="str">
            <v>384</v>
          </cell>
          <cell r="S57" t="str">
            <v>1681</v>
          </cell>
          <cell r="T57" t="str">
            <v>T</v>
          </cell>
          <cell r="U57" t="str">
            <v>USD</v>
          </cell>
          <cell r="V57" t="str">
            <v>1291 N STATE HIGHWAY 7</v>
          </cell>
          <cell r="W57" t="str">
            <v>DARDANELLE</v>
          </cell>
          <cell r="X57" t="str">
            <v>AR</v>
          </cell>
          <cell r="Y57" t="str">
            <v>72834-0000</v>
          </cell>
          <cell r="Z57" t="str">
            <v>YELL</v>
          </cell>
          <cell r="AA57" t="str">
            <v>G</v>
          </cell>
          <cell r="AB57" t="str">
            <v>Building</v>
          </cell>
          <cell r="AC57">
            <v>831709.88350000011</v>
          </cell>
        </row>
        <row r="58">
          <cell r="A58" t="str">
            <v>Primary</v>
          </cell>
          <cell r="B58" t="str">
            <v>Dardanelle Processing</v>
          </cell>
          <cell r="C58" t="str">
            <v>10722028</v>
          </cell>
          <cell r="D58" t="str">
            <v>10722028</v>
          </cell>
          <cell r="E58" t="str">
            <v>1072</v>
          </cell>
          <cell r="F58" t="str">
            <v>TYPI</v>
          </cell>
          <cell r="G58" t="str">
            <v>AR</v>
          </cell>
          <cell r="I58" t="str">
            <v>A</v>
          </cell>
          <cell r="J58" t="str">
            <v>10722019</v>
          </cell>
          <cell r="K58" t="str">
            <v>10722019</v>
          </cell>
          <cell r="L58">
            <v>170141072</v>
          </cell>
          <cell r="M58" t="str">
            <v>170141072</v>
          </cell>
          <cell r="N58" t="str">
            <v>Dardanelle  Laundry</v>
          </cell>
          <cell r="O58" t="str">
            <v>10722019 Dardanelle  Laundry</v>
          </cell>
          <cell r="P58" t="str">
            <v>1215</v>
          </cell>
          <cell r="Q58" t="str">
            <v>P</v>
          </cell>
          <cell r="R58" t="str">
            <v>384</v>
          </cell>
          <cell r="S58" t="str">
            <v>1681</v>
          </cell>
          <cell r="T58" t="str">
            <v>T</v>
          </cell>
          <cell r="U58" t="str">
            <v>USD</v>
          </cell>
          <cell r="V58" t="str">
            <v>1291 N STATE HIGHWAY 7</v>
          </cell>
          <cell r="W58" t="str">
            <v>DARDANELLE</v>
          </cell>
          <cell r="X58" t="str">
            <v>AR</v>
          </cell>
          <cell r="Y58" t="str">
            <v>72834-0000</v>
          </cell>
          <cell r="Z58" t="str">
            <v>YELL</v>
          </cell>
          <cell r="AA58" t="str">
            <v>G</v>
          </cell>
          <cell r="AB58" t="str">
            <v>Building</v>
          </cell>
          <cell r="AC58">
            <v>84828.524399999995</v>
          </cell>
        </row>
        <row r="59">
          <cell r="A59" t="str">
            <v>Primary</v>
          </cell>
          <cell r="B59" t="str">
            <v>Dardanelle Processing</v>
          </cell>
          <cell r="C59" t="str">
            <v>10722028</v>
          </cell>
          <cell r="D59" t="str">
            <v>10722028</v>
          </cell>
          <cell r="E59" t="str">
            <v>1072</v>
          </cell>
          <cell r="F59" t="str">
            <v>TYPI</v>
          </cell>
          <cell r="G59" t="str">
            <v>AR</v>
          </cell>
          <cell r="I59" t="str">
            <v>A</v>
          </cell>
          <cell r="J59" t="str">
            <v>10722028</v>
          </cell>
          <cell r="K59" t="str">
            <v>10722028</v>
          </cell>
          <cell r="L59">
            <v>170141072</v>
          </cell>
          <cell r="M59" t="str">
            <v>170141072</v>
          </cell>
          <cell r="N59" t="str">
            <v>Dardanelle Processing</v>
          </cell>
          <cell r="O59" t="str">
            <v>10722028 Dardanelle Processing</v>
          </cell>
          <cell r="P59" t="str">
            <v>1215</v>
          </cell>
          <cell r="Q59" t="str">
            <v>P</v>
          </cell>
          <cell r="R59" t="str">
            <v>384</v>
          </cell>
          <cell r="S59" t="str">
            <v>1681</v>
          </cell>
          <cell r="T59" t="str">
            <v>T</v>
          </cell>
          <cell r="U59" t="str">
            <v>USD</v>
          </cell>
          <cell r="V59" t="str">
            <v>1291 N STATE HIGHWAY 7</v>
          </cell>
          <cell r="W59" t="str">
            <v>DARDANELLE</v>
          </cell>
          <cell r="X59" t="str">
            <v>AR</v>
          </cell>
          <cell r="Y59" t="str">
            <v>72834-0000</v>
          </cell>
          <cell r="Z59" t="str">
            <v>YELL</v>
          </cell>
          <cell r="AA59" t="str">
            <v>G</v>
          </cell>
          <cell r="AB59" t="str">
            <v>Building</v>
          </cell>
          <cell r="AC59">
            <v>23357092.81090001</v>
          </cell>
        </row>
        <row r="60">
          <cell r="A60" t="str">
            <v>Primary</v>
          </cell>
          <cell r="B60" t="str">
            <v>Fayetteville Aviation</v>
          </cell>
          <cell r="C60" t="str">
            <v>10732217</v>
          </cell>
          <cell r="D60" t="str">
            <v>10732217</v>
          </cell>
          <cell r="E60" t="str">
            <v>1073</v>
          </cell>
          <cell r="F60" t="str">
            <v>TSS</v>
          </cell>
          <cell r="G60" t="str">
            <v>AR</v>
          </cell>
          <cell r="I60" t="str">
            <v>A</v>
          </cell>
          <cell r="J60" t="str">
            <v>10732217</v>
          </cell>
          <cell r="K60" t="str">
            <v>10732217</v>
          </cell>
          <cell r="L60">
            <v>170001073</v>
          </cell>
          <cell r="M60" t="str">
            <v>170001073</v>
          </cell>
          <cell r="N60" t="str">
            <v>Fayetteville Aviation</v>
          </cell>
          <cell r="O60" t="str">
            <v>10732217 Fayetteville Aviation</v>
          </cell>
          <cell r="P60" t="str">
            <v>8000</v>
          </cell>
          <cell r="Q60" t="str">
            <v>GA</v>
          </cell>
          <cell r="R60" t="str">
            <v>1658</v>
          </cell>
          <cell r="S60" t="str">
            <v>2426</v>
          </cell>
          <cell r="T60" t="str">
            <v>T</v>
          </cell>
          <cell r="U60" t="str">
            <v>USD</v>
          </cell>
          <cell r="V60" t="str">
            <v>10475 TYSON PLACE</v>
          </cell>
          <cell r="W60" t="str">
            <v>BENTONVILLE</v>
          </cell>
          <cell r="X60" t="str">
            <v>AR</v>
          </cell>
          <cell r="Y60" t="str">
            <v>72712-7166</v>
          </cell>
          <cell r="Z60" t="str">
            <v>BENTON</v>
          </cell>
          <cell r="AA60" t="str">
            <v>I</v>
          </cell>
          <cell r="AB60" t="str">
            <v>Building</v>
          </cell>
          <cell r="AC60">
            <v>3691178.6935999999</v>
          </cell>
        </row>
        <row r="61">
          <cell r="A61" t="str">
            <v>Primary</v>
          </cell>
          <cell r="B61" t="str">
            <v>Mexican Original South</v>
          </cell>
          <cell r="C61" t="str">
            <v>10802028</v>
          </cell>
          <cell r="D61" t="str">
            <v>10802028</v>
          </cell>
          <cell r="E61" t="str">
            <v>1080</v>
          </cell>
          <cell r="F61" t="str">
            <v>TFA</v>
          </cell>
          <cell r="G61" t="str">
            <v>AR</v>
          </cell>
          <cell r="I61" t="str">
            <v>A</v>
          </cell>
          <cell r="J61" t="str">
            <v>10801574</v>
          </cell>
          <cell r="K61" t="str">
            <v>10801574</v>
          </cell>
          <cell r="L61">
            <v>170601080</v>
          </cell>
          <cell r="M61" t="str">
            <v>170601080</v>
          </cell>
          <cell r="N61" t="str">
            <v>MO South Oven (Fillet/Tender)</v>
          </cell>
          <cell r="O61" t="str">
            <v>10801574 MO South Oven (Fillet/Tender)</v>
          </cell>
          <cell r="P61" t="str">
            <v>1410</v>
          </cell>
          <cell r="Q61" t="str">
            <v>PR</v>
          </cell>
          <cell r="R61" t="str">
            <v>977</v>
          </cell>
          <cell r="S61" t="str">
            <v>461</v>
          </cell>
          <cell r="T61" t="str">
            <v>T</v>
          </cell>
          <cell r="U61" t="str">
            <v>USD</v>
          </cell>
          <cell r="V61" t="str">
            <v>2647 S SCHOOL AVENUE</v>
          </cell>
          <cell r="W61" t="str">
            <v>FAYETTEVILLE</v>
          </cell>
          <cell r="X61" t="str">
            <v>AR</v>
          </cell>
          <cell r="Y61" t="str">
            <v>72701-6969</v>
          </cell>
          <cell r="Z61" t="str">
            <v>WASHINGTON</v>
          </cell>
          <cell r="AA61" t="str">
            <v>G</v>
          </cell>
          <cell r="AB61" t="str">
            <v>Building</v>
          </cell>
          <cell r="AC61">
            <v>71513.399999999994</v>
          </cell>
        </row>
        <row r="62">
          <cell r="A62" t="str">
            <v>Primary</v>
          </cell>
          <cell r="B62" t="str">
            <v>Mexican Original South</v>
          </cell>
          <cell r="C62" t="str">
            <v>10802028</v>
          </cell>
          <cell r="D62" t="str">
            <v>10802028</v>
          </cell>
          <cell r="E62" t="str">
            <v>1080</v>
          </cell>
          <cell r="F62" t="str">
            <v>TFA</v>
          </cell>
          <cell r="G62" t="str">
            <v>AR</v>
          </cell>
          <cell r="I62" t="str">
            <v>A</v>
          </cell>
          <cell r="J62" t="str">
            <v>10801624</v>
          </cell>
          <cell r="K62" t="str">
            <v>10801624</v>
          </cell>
          <cell r="L62">
            <v>170601080</v>
          </cell>
          <cell r="M62" t="str">
            <v>170601080</v>
          </cell>
          <cell r="N62" t="str">
            <v>Mo Sth Pst Pasteuriz</v>
          </cell>
          <cell r="O62" t="str">
            <v>10801624 Mo Sth Pst Pasteuriz</v>
          </cell>
          <cell r="P62" t="str">
            <v>1410</v>
          </cell>
          <cell r="Q62" t="str">
            <v>P</v>
          </cell>
          <cell r="R62" t="str">
            <v>977</v>
          </cell>
          <cell r="S62" t="str">
            <v>461</v>
          </cell>
          <cell r="T62" t="str">
            <v>T</v>
          </cell>
          <cell r="U62" t="str">
            <v>USD</v>
          </cell>
          <cell r="V62" t="str">
            <v>2647 S SCHOOL AVENUE</v>
          </cell>
          <cell r="W62" t="str">
            <v>FAYETTEVILLE</v>
          </cell>
          <cell r="X62" t="str">
            <v>AR</v>
          </cell>
          <cell r="Y62" t="str">
            <v>72701-6969</v>
          </cell>
          <cell r="Z62" t="str">
            <v>WASHINGTON</v>
          </cell>
          <cell r="AA62" t="str">
            <v>G</v>
          </cell>
          <cell r="AB62" t="str">
            <v>Building</v>
          </cell>
          <cell r="AC62">
            <v>1230810.9386999998</v>
          </cell>
        </row>
        <row r="63">
          <cell r="A63" t="str">
            <v>Primary</v>
          </cell>
          <cell r="B63" t="str">
            <v>Mexican Original South</v>
          </cell>
          <cell r="C63" t="str">
            <v>10802028</v>
          </cell>
          <cell r="D63" t="str">
            <v>10802028</v>
          </cell>
          <cell r="E63" t="str">
            <v>1080</v>
          </cell>
          <cell r="F63" t="str">
            <v>TFA</v>
          </cell>
          <cell r="G63" t="str">
            <v>AR</v>
          </cell>
          <cell r="I63" t="str">
            <v>A</v>
          </cell>
          <cell r="J63" t="str">
            <v>10801642</v>
          </cell>
          <cell r="K63" t="str">
            <v>10801642</v>
          </cell>
          <cell r="L63">
            <v>170601080</v>
          </cell>
          <cell r="M63" t="str">
            <v>170601080</v>
          </cell>
          <cell r="N63" t="str">
            <v>MO South Specialty (Misc)</v>
          </cell>
          <cell r="O63" t="str">
            <v>10801642 MO South Specialty (Misc)</v>
          </cell>
          <cell r="P63" t="str">
            <v>1410</v>
          </cell>
          <cell r="Q63" t="str">
            <v>PR</v>
          </cell>
          <cell r="R63" t="str">
            <v>977</v>
          </cell>
          <cell r="S63" t="str">
            <v>461</v>
          </cell>
          <cell r="T63" t="str">
            <v>T</v>
          </cell>
          <cell r="U63" t="str">
            <v>USD</v>
          </cell>
          <cell r="V63" t="str">
            <v>2647 S SCHOOL AVENUE</v>
          </cell>
          <cell r="W63" t="str">
            <v>FAYETTEVILLE</v>
          </cell>
          <cell r="X63" t="str">
            <v>AR</v>
          </cell>
          <cell r="Y63" t="str">
            <v>72701-6969</v>
          </cell>
          <cell r="Z63" t="str">
            <v>WASHINGTON</v>
          </cell>
          <cell r="AA63" t="str">
            <v>G</v>
          </cell>
          <cell r="AB63" t="str">
            <v>Building</v>
          </cell>
          <cell r="AC63">
            <v>99289.9</v>
          </cell>
        </row>
        <row r="64">
          <cell r="A64" t="str">
            <v>Primary</v>
          </cell>
          <cell r="B64" t="str">
            <v>Mexican Original South</v>
          </cell>
          <cell r="C64" t="str">
            <v>10802028</v>
          </cell>
          <cell r="D64" t="str">
            <v>10802028</v>
          </cell>
          <cell r="E64" t="str">
            <v>1080</v>
          </cell>
          <cell r="F64" t="str">
            <v>TMO</v>
          </cell>
          <cell r="G64" t="str">
            <v>AR</v>
          </cell>
          <cell r="I64" t="str">
            <v>A</v>
          </cell>
          <cell r="J64" t="str">
            <v>10801912</v>
          </cell>
          <cell r="K64" t="str">
            <v>10801912</v>
          </cell>
          <cell r="L64">
            <v>170601080</v>
          </cell>
          <cell r="M64" t="str">
            <v>170601080</v>
          </cell>
          <cell r="N64" t="str">
            <v>MO South Mega Flour</v>
          </cell>
          <cell r="O64" t="str">
            <v>10801912 MO South Mega Flour</v>
          </cell>
          <cell r="P64" t="str">
            <v>1410</v>
          </cell>
          <cell r="Q64" t="str">
            <v>PR</v>
          </cell>
          <cell r="R64" t="str">
            <v>977</v>
          </cell>
          <cell r="S64" t="str">
            <v>461</v>
          </cell>
          <cell r="T64" t="str">
            <v>T</v>
          </cell>
          <cell r="U64" t="str">
            <v>USD</v>
          </cell>
          <cell r="V64" t="str">
            <v>2647 S SCHOOL AVENUE</v>
          </cell>
          <cell r="W64" t="str">
            <v>FAYETTEVILLE</v>
          </cell>
          <cell r="X64" t="str">
            <v>AR</v>
          </cell>
          <cell r="Y64" t="str">
            <v>72701-6969</v>
          </cell>
          <cell r="Z64" t="str">
            <v>WASHINGTON</v>
          </cell>
          <cell r="AA64" t="str">
            <v>G</v>
          </cell>
          <cell r="AB64" t="str">
            <v>Building</v>
          </cell>
          <cell r="AC64">
            <v>203611.9926</v>
          </cell>
        </row>
        <row r="65">
          <cell r="A65" t="str">
            <v>Primary</v>
          </cell>
          <cell r="B65" t="str">
            <v>Mexican Original South</v>
          </cell>
          <cell r="C65" t="str">
            <v>10802028</v>
          </cell>
          <cell r="D65" t="str">
            <v>10802028</v>
          </cell>
          <cell r="E65" t="str">
            <v>1080</v>
          </cell>
          <cell r="F65" t="str">
            <v>TFA</v>
          </cell>
          <cell r="G65" t="str">
            <v>AR</v>
          </cell>
          <cell r="I65" t="str">
            <v>A</v>
          </cell>
          <cell r="J65" t="str">
            <v>10801921</v>
          </cell>
          <cell r="K65" t="str">
            <v>10801921</v>
          </cell>
          <cell r="L65">
            <v>170601080</v>
          </cell>
          <cell r="M65" t="str">
            <v>170601080</v>
          </cell>
          <cell r="N65" t="str">
            <v>MO South Baked Corn Tortillas</v>
          </cell>
          <cell r="O65" t="str">
            <v>10801921 MO South Baked Corn Tortillas</v>
          </cell>
          <cell r="P65" t="str">
            <v>1410</v>
          </cell>
          <cell r="Q65" t="str">
            <v>PR</v>
          </cell>
          <cell r="R65" t="str">
            <v>977</v>
          </cell>
          <cell r="S65" t="str">
            <v>461</v>
          </cell>
          <cell r="T65" t="str">
            <v>T</v>
          </cell>
          <cell r="U65" t="str">
            <v>USD</v>
          </cell>
          <cell r="V65" t="str">
            <v>2647 S SCHOOL AVENUE</v>
          </cell>
          <cell r="W65" t="str">
            <v>FAYETTEVILLE</v>
          </cell>
          <cell r="X65" t="str">
            <v>AR</v>
          </cell>
          <cell r="Y65" t="str">
            <v>72701-6969</v>
          </cell>
          <cell r="Z65" t="str">
            <v>WASHINGTON</v>
          </cell>
          <cell r="AA65" t="str">
            <v>G</v>
          </cell>
          <cell r="AB65" t="str">
            <v>Building</v>
          </cell>
          <cell r="AC65">
            <v>20018</v>
          </cell>
        </row>
        <row r="66">
          <cell r="A66" t="str">
            <v>Primary</v>
          </cell>
          <cell r="B66" t="str">
            <v>Mexican Original South</v>
          </cell>
          <cell r="C66" t="str">
            <v>10802028</v>
          </cell>
          <cell r="D66" t="str">
            <v>10802028</v>
          </cell>
          <cell r="E66" t="str">
            <v>1080</v>
          </cell>
          <cell r="F66" t="str">
            <v>TMO</v>
          </cell>
          <cell r="G66" t="str">
            <v>AR</v>
          </cell>
          <cell r="I66" t="str">
            <v>A</v>
          </cell>
          <cell r="J66" t="str">
            <v>10802028</v>
          </cell>
          <cell r="K66" t="str">
            <v>10802028</v>
          </cell>
          <cell r="L66">
            <v>170601080</v>
          </cell>
          <cell r="M66" t="str">
            <v>170601080</v>
          </cell>
          <cell r="N66" t="str">
            <v>Mexican Original South</v>
          </cell>
          <cell r="O66" t="str">
            <v>10802028 Mexican Original South</v>
          </cell>
          <cell r="P66" t="str">
            <v>1410</v>
          </cell>
          <cell r="Q66" t="str">
            <v>PR</v>
          </cell>
          <cell r="R66" t="str">
            <v>977</v>
          </cell>
          <cell r="S66" t="str">
            <v>461</v>
          </cell>
          <cell r="T66" t="str">
            <v>T</v>
          </cell>
          <cell r="U66" t="str">
            <v>USD</v>
          </cell>
          <cell r="V66" t="str">
            <v>2647 S SCHOOL AVENUE</v>
          </cell>
          <cell r="W66" t="str">
            <v>FAYETTEVILLE</v>
          </cell>
          <cell r="X66" t="str">
            <v>AR</v>
          </cell>
          <cell r="Y66" t="str">
            <v>72701-6969</v>
          </cell>
          <cell r="Z66" t="str">
            <v>WASHINGTON</v>
          </cell>
          <cell r="AA66" t="str">
            <v>G</v>
          </cell>
          <cell r="AB66" t="str">
            <v>Building</v>
          </cell>
          <cell r="AC66">
            <v>11937807.909600003</v>
          </cell>
        </row>
        <row r="67">
          <cell r="A67" t="str">
            <v>Primary</v>
          </cell>
          <cell r="B67" t="str">
            <v>Mexican Original South</v>
          </cell>
          <cell r="C67" t="str">
            <v>10802028</v>
          </cell>
          <cell r="D67" t="str">
            <v>10802028</v>
          </cell>
          <cell r="E67" t="str">
            <v>1080</v>
          </cell>
          <cell r="F67" t="str">
            <v>TFA</v>
          </cell>
          <cell r="G67" t="str">
            <v>AR</v>
          </cell>
          <cell r="I67" t="str">
            <v>A</v>
          </cell>
          <cell r="J67" t="str">
            <v>10802045</v>
          </cell>
          <cell r="K67" t="str">
            <v>10802045</v>
          </cell>
          <cell r="L67">
            <v>170601080</v>
          </cell>
          <cell r="M67" t="str">
            <v>170601080</v>
          </cell>
          <cell r="N67" t="str">
            <v>MO South Indir Prod Exp</v>
          </cell>
          <cell r="O67" t="str">
            <v>10802045 MO South Indir Prod Exp</v>
          </cell>
          <cell r="P67" t="str">
            <v>1410</v>
          </cell>
          <cell r="Q67" t="str">
            <v>PR</v>
          </cell>
          <cell r="R67" t="str">
            <v>977</v>
          </cell>
          <cell r="S67" t="str">
            <v>461</v>
          </cell>
          <cell r="T67" t="str">
            <v>T</v>
          </cell>
          <cell r="U67" t="str">
            <v>USD</v>
          </cell>
          <cell r="V67" t="str">
            <v>2647 S SCHOOL AVENUE</v>
          </cell>
          <cell r="W67" t="str">
            <v>FAYETTEVILLE</v>
          </cell>
          <cell r="X67" t="str">
            <v>AR</v>
          </cell>
          <cell r="Y67" t="str">
            <v>72701-6969</v>
          </cell>
          <cell r="Z67" t="str">
            <v>WASHINGTON</v>
          </cell>
          <cell r="AA67" t="str">
            <v>G</v>
          </cell>
          <cell r="AB67" t="str">
            <v>Building</v>
          </cell>
          <cell r="AC67">
            <v>1124732.5219000001</v>
          </cell>
        </row>
        <row r="68">
          <cell r="A68" t="str">
            <v>Primary</v>
          </cell>
          <cell r="B68" t="str">
            <v>Ft. Smith - MSC Processing</v>
          </cell>
          <cell r="C68" t="str">
            <v>10812028</v>
          </cell>
          <cell r="D68" t="str">
            <v>10812028</v>
          </cell>
          <cell r="E68" t="str">
            <v>1081</v>
          </cell>
          <cell r="F68" t="str">
            <v>TYPI</v>
          </cell>
          <cell r="G68" t="str">
            <v>AR</v>
          </cell>
          <cell r="I68" t="str">
            <v>A</v>
          </cell>
          <cell r="J68" t="str">
            <v>10811194</v>
          </cell>
          <cell r="K68" t="str">
            <v>10811194</v>
          </cell>
          <cell r="L68">
            <v>170551081</v>
          </cell>
          <cell r="M68" t="str">
            <v>170551081</v>
          </cell>
          <cell r="N68" t="str">
            <v>FS MSC MDM</v>
          </cell>
          <cell r="O68" t="str">
            <v>10811194 Fort Smith MSC</v>
          </cell>
          <cell r="P68" t="str">
            <v>1420</v>
          </cell>
          <cell r="Q68" t="str">
            <v>R</v>
          </cell>
          <cell r="R68" t="str">
            <v>223</v>
          </cell>
          <cell r="S68" t="str">
            <v>2000</v>
          </cell>
          <cell r="T68" t="str">
            <v>T</v>
          </cell>
          <cell r="U68" t="str">
            <v>USD</v>
          </cell>
          <cell r="V68" t="str">
            <v>1610 MIDLAND BLVD</v>
          </cell>
          <cell r="W68" t="str">
            <v>FORT SMITH</v>
          </cell>
          <cell r="X68" t="str">
            <v>AR</v>
          </cell>
          <cell r="Y68" t="str">
            <v>72901-1570</v>
          </cell>
          <cell r="Z68" t="str">
            <v>SEBASTIAN</v>
          </cell>
          <cell r="AA68" t="str">
            <v>G</v>
          </cell>
          <cell r="AB68" t="str">
            <v>Building</v>
          </cell>
          <cell r="AC68">
            <v>35168.332500000004</v>
          </cell>
        </row>
        <row r="69">
          <cell r="A69" t="str">
            <v>Primary</v>
          </cell>
          <cell r="B69" t="str">
            <v>Ft. Smith - MSC Processing</v>
          </cell>
          <cell r="C69" t="str">
            <v>10812028</v>
          </cell>
          <cell r="D69" t="str">
            <v>10812028</v>
          </cell>
          <cell r="E69" t="str">
            <v>1081</v>
          </cell>
          <cell r="F69" t="str">
            <v>TYPI</v>
          </cell>
          <cell r="G69" t="str">
            <v>AR</v>
          </cell>
          <cell r="I69" t="str">
            <v>A</v>
          </cell>
          <cell r="J69" t="str">
            <v>10811197</v>
          </cell>
          <cell r="K69" t="str">
            <v>10811197</v>
          </cell>
          <cell r="L69">
            <v>170551081</v>
          </cell>
          <cell r="M69" t="str">
            <v>170551081</v>
          </cell>
          <cell r="N69" t="str">
            <v>Fort Smith Pet Food Yield</v>
          </cell>
          <cell r="O69" t="str">
            <v>10811197 Fort Smith Pet Food Yield</v>
          </cell>
          <cell r="P69" t="str">
            <v>1420</v>
          </cell>
          <cell r="Q69" t="str">
            <v>R</v>
          </cell>
          <cell r="R69" t="str">
            <v>223</v>
          </cell>
          <cell r="S69" t="str">
            <v>2000</v>
          </cell>
          <cell r="T69" t="str">
            <v>T</v>
          </cell>
          <cell r="U69" t="str">
            <v>USD</v>
          </cell>
          <cell r="V69" t="str">
            <v>1610 MIDLAND BLVD</v>
          </cell>
          <cell r="W69" t="str">
            <v>FORT SMITH</v>
          </cell>
          <cell r="X69" t="str">
            <v>AR</v>
          </cell>
          <cell r="Y69" t="str">
            <v>72901-1570</v>
          </cell>
          <cell r="Z69" t="str">
            <v>SEBASTIAN</v>
          </cell>
          <cell r="AA69" t="str">
            <v>G</v>
          </cell>
          <cell r="AB69" t="str">
            <v>Building</v>
          </cell>
          <cell r="AC69">
            <v>8655.3473999999987</v>
          </cell>
        </row>
        <row r="70">
          <cell r="A70" t="str">
            <v>Primary</v>
          </cell>
          <cell r="B70" t="str">
            <v>Fort Smith Wastewater</v>
          </cell>
          <cell r="C70" t="str">
            <v>10812004</v>
          </cell>
          <cell r="D70" t="str">
            <v>10812004</v>
          </cell>
          <cell r="E70" t="str">
            <v>1081</v>
          </cell>
          <cell r="F70" t="str">
            <v>TFA</v>
          </cell>
          <cell r="G70" t="str">
            <v>AR</v>
          </cell>
          <cell r="I70" t="str">
            <v>A</v>
          </cell>
          <cell r="J70" t="str">
            <v>10812004</v>
          </cell>
          <cell r="K70" t="str">
            <v>10812004</v>
          </cell>
          <cell r="L70">
            <v>170551081</v>
          </cell>
          <cell r="M70" t="str">
            <v>170551081</v>
          </cell>
          <cell r="N70" t="str">
            <v>Fort Smith Wastewater</v>
          </cell>
          <cell r="O70" t="str">
            <v>10812004 Fort Smith Wastewater</v>
          </cell>
          <cell r="P70" t="str">
            <v>1420</v>
          </cell>
          <cell r="Q70" t="str">
            <v>WW</v>
          </cell>
          <cell r="R70" t="str">
            <v>223</v>
          </cell>
          <cell r="S70" t="str">
            <v>2000</v>
          </cell>
          <cell r="T70" t="str">
            <v>T</v>
          </cell>
          <cell r="U70" t="str">
            <v>USD</v>
          </cell>
          <cell r="V70" t="str">
            <v>1610 MIDLAND BLVD</v>
          </cell>
          <cell r="W70" t="str">
            <v>FORT SMITH</v>
          </cell>
          <cell r="X70" t="str">
            <v>AR</v>
          </cell>
          <cell r="Y70" t="str">
            <v>72901-1570</v>
          </cell>
          <cell r="Z70" t="str">
            <v>SEBASTIAN</v>
          </cell>
          <cell r="AA70" t="str">
            <v>G</v>
          </cell>
          <cell r="AB70" t="str">
            <v>Building</v>
          </cell>
          <cell r="AC70">
            <v>0</v>
          </cell>
        </row>
        <row r="71">
          <cell r="A71" t="str">
            <v>Primary</v>
          </cell>
          <cell r="B71" t="str">
            <v>Ft. Smith - MSC Processing</v>
          </cell>
          <cell r="C71" t="str">
            <v>10812028</v>
          </cell>
          <cell r="D71" t="str">
            <v>10812028</v>
          </cell>
          <cell r="E71" t="str">
            <v>1081</v>
          </cell>
          <cell r="F71" t="str">
            <v>TYPI</v>
          </cell>
          <cell r="G71" t="str">
            <v>AR</v>
          </cell>
          <cell r="I71" t="str">
            <v>A</v>
          </cell>
          <cell r="J71" t="str">
            <v>10812028</v>
          </cell>
          <cell r="K71" t="str">
            <v>10812028</v>
          </cell>
          <cell r="L71">
            <v>170551081</v>
          </cell>
          <cell r="M71" t="str">
            <v>170551081</v>
          </cell>
          <cell r="N71" t="str">
            <v>Ft. Smith - MSC Processing</v>
          </cell>
          <cell r="O71" t="str">
            <v>10812028 Ft. Smith</v>
          </cell>
          <cell r="P71" t="str">
            <v>1420</v>
          </cell>
          <cell r="Q71" t="str">
            <v>R</v>
          </cell>
          <cell r="R71" t="str">
            <v>223</v>
          </cell>
          <cell r="S71" t="str">
            <v>2000</v>
          </cell>
          <cell r="T71" t="str">
            <v>T</v>
          </cell>
          <cell r="U71" t="str">
            <v>USD</v>
          </cell>
          <cell r="V71" t="str">
            <v>1610 MIDLAND BLVD</v>
          </cell>
          <cell r="W71" t="str">
            <v>FORT SMITH</v>
          </cell>
          <cell r="X71" t="str">
            <v>AR</v>
          </cell>
          <cell r="Y71" t="str">
            <v>72901-1570</v>
          </cell>
          <cell r="Z71" t="str">
            <v>SEBASTIAN</v>
          </cell>
          <cell r="AA71" t="str">
            <v>G</v>
          </cell>
          <cell r="AB71" t="str">
            <v>Building</v>
          </cell>
          <cell r="AC71">
            <v>215571.527</v>
          </cell>
        </row>
        <row r="72">
          <cell r="A72" t="str">
            <v>Primary</v>
          </cell>
          <cell r="B72" t="str">
            <v>Grannis Livehaul</v>
          </cell>
          <cell r="C72" t="str">
            <v>10830446</v>
          </cell>
          <cell r="D72" t="str">
            <v>10830446</v>
          </cell>
          <cell r="E72" t="str">
            <v>1083</v>
          </cell>
          <cell r="F72" t="str">
            <v>TYPI</v>
          </cell>
          <cell r="G72" t="str">
            <v>AR</v>
          </cell>
          <cell r="I72" t="str">
            <v>A</v>
          </cell>
          <cell r="J72" t="str">
            <v>10830446</v>
          </cell>
          <cell r="K72" t="str">
            <v>10830446</v>
          </cell>
          <cell r="L72">
            <v>170141083</v>
          </cell>
          <cell r="M72" t="str">
            <v>170141083</v>
          </cell>
          <cell r="N72" t="str">
            <v>Grannis Livehaul</v>
          </cell>
          <cell r="O72" t="str">
            <v>10830446 Grannis Livehaul</v>
          </cell>
          <cell r="P72" t="str">
            <v>1230</v>
          </cell>
          <cell r="Q72" t="str">
            <v>LH</v>
          </cell>
          <cell r="R72" t="str">
            <v>474</v>
          </cell>
          <cell r="S72" t="str">
            <v>242</v>
          </cell>
          <cell r="T72" t="str">
            <v>T</v>
          </cell>
          <cell r="U72" t="str">
            <v>USD</v>
          </cell>
          <cell r="V72" t="str">
            <v>8564 HWY 71 S</v>
          </cell>
          <cell r="W72" t="str">
            <v>GRANNIS</v>
          </cell>
          <cell r="X72" t="str">
            <v>AR</v>
          </cell>
          <cell r="Y72" t="str">
            <v>71944-9412</v>
          </cell>
          <cell r="Z72" t="str">
            <v>POLK</v>
          </cell>
          <cell r="AA72" t="str">
            <v>A</v>
          </cell>
          <cell r="AB72" t="str">
            <v>Building</v>
          </cell>
          <cell r="AC72">
            <v>274031.98300000001</v>
          </cell>
        </row>
        <row r="73">
          <cell r="A73" t="str">
            <v>Primary</v>
          </cell>
          <cell r="B73" t="str">
            <v>Grannis Growout</v>
          </cell>
          <cell r="C73" t="str">
            <v>10830590</v>
          </cell>
          <cell r="D73" t="str">
            <v>10830590</v>
          </cell>
          <cell r="E73" t="str">
            <v>1083</v>
          </cell>
          <cell r="F73" t="str">
            <v>TYPI</v>
          </cell>
          <cell r="G73" t="str">
            <v>AR</v>
          </cell>
          <cell r="I73" t="str">
            <v>A</v>
          </cell>
          <cell r="J73" t="str">
            <v>10830590</v>
          </cell>
          <cell r="K73" t="str">
            <v>10830590</v>
          </cell>
          <cell r="L73">
            <v>170141083</v>
          </cell>
          <cell r="M73" t="str">
            <v>170141083</v>
          </cell>
          <cell r="N73" t="str">
            <v>Grannis Growout</v>
          </cell>
          <cell r="O73" t="str">
            <v>10830590 Grannis Growout</v>
          </cell>
          <cell r="P73" t="str">
            <v>1230</v>
          </cell>
          <cell r="Q73" t="str">
            <v>G</v>
          </cell>
          <cell r="R73" t="str">
            <v>474</v>
          </cell>
          <cell r="S73" t="str">
            <v>242</v>
          </cell>
          <cell r="T73" t="str">
            <v>T</v>
          </cell>
          <cell r="U73" t="str">
            <v>USD</v>
          </cell>
          <cell r="V73" t="str">
            <v>8564 HWY 71 S</v>
          </cell>
          <cell r="W73" t="str">
            <v>GRANNIS</v>
          </cell>
          <cell r="X73" t="str">
            <v>AR</v>
          </cell>
          <cell r="Y73" t="str">
            <v>71944-9412</v>
          </cell>
          <cell r="Z73" t="str">
            <v>POLK</v>
          </cell>
          <cell r="AA73" t="str">
            <v>A</v>
          </cell>
          <cell r="AB73" t="str">
            <v>Building</v>
          </cell>
          <cell r="AC73">
            <v>8754790.0525000039</v>
          </cell>
        </row>
        <row r="74">
          <cell r="A74" t="str">
            <v>Primary</v>
          </cell>
          <cell r="B74" t="str">
            <v>Grannis Wastewater</v>
          </cell>
          <cell r="C74" t="str">
            <v>10862004</v>
          </cell>
          <cell r="D74" t="str">
            <v>10862004</v>
          </cell>
          <cell r="E74" t="str">
            <v>1086</v>
          </cell>
          <cell r="F74" t="str">
            <v>TYPI</v>
          </cell>
          <cell r="G74" t="str">
            <v>AR</v>
          </cell>
          <cell r="I74" t="str">
            <v>A</v>
          </cell>
          <cell r="J74" t="str">
            <v>10862004</v>
          </cell>
          <cell r="K74" t="str">
            <v>10862004</v>
          </cell>
          <cell r="L74">
            <v>170141086</v>
          </cell>
          <cell r="M74" t="str">
            <v>170141086</v>
          </cell>
          <cell r="N74" t="str">
            <v>Grannis Wastewater</v>
          </cell>
          <cell r="O74" t="str">
            <v>10862004 Grannis Wastewater</v>
          </cell>
          <cell r="P74" t="str">
            <v>1230</v>
          </cell>
          <cell r="Q74" t="str">
            <v>WW</v>
          </cell>
          <cell r="S74" t="str">
            <v>2400</v>
          </cell>
          <cell r="T74" t="str">
            <v>T</v>
          </cell>
          <cell r="U74" t="str">
            <v>USD</v>
          </cell>
          <cell r="V74" t="str">
            <v>8564 HWY 71 S</v>
          </cell>
          <cell r="W74" t="str">
            <v>GRANNIS</v>
          </cell>
          <cell r="X74" t="str">
            <v>AR</v>
          </cell>
          <cell r="Y74" t="str">
            <v>71944-9412</v>
          </cell>
          <cell r="Z74" t="str">
            <v>POLK</v>
          </cell>
          <cell r="AA74" t="str">
            <v>G</v>
          </cell>
          <cell r="AB74" t="str">
            <v>Building</v>
          </cell>
          <cell r="AC74">
            <v>96853.527199999997</v>
          </cell>
        </row>
        <row r="75">
          <cell r="A75" t="str">
            <v>Primary</v>
          </cell>
          <cell r="B75" t="str">
            <v>Grannis Processing</v>
          </cell>
          <cell r="C75" t="str">
            <v>10862028</v>
          </cell>
          <cell r="D75" t="str">
            <v>10862028</v>
          </cell>
          <cell r="E75" t="str">
            <v>1086</v>
          </cell>
          <cell r="F75" t="str">
            <v>TYPI</v>
          </cell>
          <cell r="G75" t="str">
            <v>AR</v>
          </cell>
          <cell r="I75" t="str">
            <v>A</v>
          </cell>
          <cell r="J75" t="str">
            <v>10862028</v>
          </cell>
          <cell r="K75" t="str">
            <v>10862028</v>
          </cell>
          <cell r="L75">
            <v>170141086</v>
          </cell>
          <cell r="M75" t="str">
            <v>170141086</v>
          </cell>
          <cell r="N75" t="str">
            <v>Grannis Processing</v>
          </cell>
          <cell r="O75" t="str">
            <v>10862028 Grannis Processing</v>
          </cell>
          <cell r="P75" t="str">
            <v>1230</v>
          </cell>
          <cell r="Q75" t="str">
            <v>P</v>
          </cell>
          <cell r="R75" t="str">
            <v>951</v>
          </cell>
          <cell r="S75" t="str">
            <v>2400</v>
          </cell>
          <cell r="T75" t="str">
            <v>T</v>
          </cell>
          <cell r="U75" t="str">
            <v>USD</v>
          </cell>
          <cell r="V75" t="str">
            <v>8564 HWY 71 S</v>
          </cell>
          <cell r="W75" t="str">
            <v>GRANNIS</v>
          </cell>
          <cell r="X75" t="str">
            <v>AR</v>
          </cell>
          <cell r="Y75" t="str">
            <v>71944-9412</v>
          </cell>
          <cell r="Z75" t="str">
            <v>POLK</v>
          </cell>
          <cell r="AA75" t="str">
            <v>G</v>
          </cell>
          <cell r="AB75" t="str">
            <v>Building</v>
          </cell>
          <cell r="AC75">
            <v>5567985.1026999997</v>
          </cell>
        </row>
        <row r="76">
          <cell r="A76" t="str">
            <v>Primary</v>
          </cell>
          <cell r="B76" t="str">
            <v>Grannis Processing</v>
          </cell>
          <cell r="C76" t="str">
            <v>10862028</v>
          </cell>
          <cell r="D76" t="str">
            <v>10862028</v>
          </cell>
          <cell r="E76" t="str">
            <v>1086</v>
          </cell>
          <cell r="F76" t="str">
            <v>HFI</v>
          </cell>
          <cell r="G76" t="str">
            <v>AR</v>
          </cell>
          <cell r="I76" t="str">
            <v>A</v>
          </cell>
          <cell r="J76" t="str">
            <v>10862045</v>
          </cell>
          <cell r="K76" t="str">
            <v>10862045</v>
          </cell>
          <cell r="L76">
            <v>170141086</v>
          </cell>
          <cell r="M76" t="str">
            <v>170141086</v>
          </cell>
          <cell r="N76" t="str">
            <v>Grannis Indir Prod Exp</v>
          </cell>
          <cell r="O76" t="str">
            <v>10862045 Grannis Indir Prod Exp</v>
          </cell>
          <cell r="P76" t="str">
            <v>1230</v>
          </cell>
          <cell r="Q76" t="str">
            <v>P</v>
          </cell>
          <cell r="S76" t="str">
            <v>2400</v>
          </cell>
          <cell r="T76" t="str">
            <v>T</v>
          </cell>
          <cell r="U76" t="str">
            <v>USD</v>
          </cell>
          <cell r="V76" t="str">
            <v>8564 HWY 71 S</v>
          </cell>
          <cell r="W76" t="str">
            <v>GRANNIS</v>
          </cell>
          <cell r="X76" t="str">
            <v>AR</v>
          </cell>
          <cell r="Y76" t="str">
            <v>71944-9412</v>
          </cell>
          <cell r="Z76" t="str">
            <v>POLK</v>
          </cell>
          <cell r="AA76" t="str">
            <v>G</v>
          </cell>
          <cell r="AB76" t="str">
            <v>Building</v>
          </cell>
          <cell r="AC76">
            <v>74804.956200000001</v>
          </cell>
        </row>
        <row r="77">
          <cell r="A77" t="str">
            <v>Primary</v>
          </cell>
          <cell r="B77" t="str">
            <v>Green Forest Hatchery</v>
          </cell>
          <cell r="C77" t="str">
            <v>10870432</v>
          </cell>
          <cell r="D77" t="str">
            <v>10870432</v>
          </cell>
          <cell r="E77" t="str">
            <v>1087</v>
          </cell>
          <cell r="F77" t="str">
            <v>TYPI</v>
          </cell>
          <cell r="G77" t="str">
            <v>AR</v>
          </cell>
          <cell r="I77" t="str">
            <v>A</v>
          </cell>
          <cell r="J77" t="str">
            <v>10870432</v>
          </cell>
          <cell r="K77" t="str">
            <v>10870432</v>
          </cell>
          <cell r="L77">
            <v>170151056</v>
          </cell>
          <cell r="M77" t="str">
            <v>170151056</v>
          </cell>
          <cell r="N77" t="str">
            <v>Green Forest Hatchery</v>
          </cell>
          <cell r="O77" t="str">
            <v>10870432 Green Forest Hatchery</v>
          </cell>
          <cell r="P77" t="str">
            <v>1115</v>
          </cell>
          <cell r="Q77" t="str">
            <v>H</v>
          </cell>
          <cell r="R77" t="str">
            <v>1627</v>
          </cell>
          <cell r="S77" t="str">
            <v>459</v>
          </cell>
          <cell r="T77" t="str">
            <v>T</v>
          </cell>
          <cell r="U77" t="str">
            <v>USD</v>
          </cell>
          <cell r="V77" t="str">
            <v>107 TYSON AVE</v>
          </cell>
          <cell r="W77" t="str">
            <v>GREEN FOREST</v>
          </cell>
          <cell r="X77" t="str">
            <v>AR</v>
          </cell>
          <cell r="Y77" t="str">
            <v>72638-3173</v>
          </cell>
          <cell r="Z77" t="str">
            <v>CARROLL</v>
          </cell>
          <cell r="AA77" t="str">
            <v>A</v>
          </cell>
          <cell r="AB77" t="str">
            <v>Building</v>
          </cell>
          <cell r="AC77">
            <v>3644463.0509000001</v>
          </cell>
        </row>
        <row r="78">
          <cell r="A78" t="str">
            <v>Primary</v>
          </cell>
          <cell r="B78" t="str">
            <v>Green Forest Processing</v>
          </cell>
          <cell r="C78" t="str">
            <v>10882028</v>
          </cell>
          <cell r="D78" t="str">
            <v>10882028</v>
          </cell>
          <cell r="E78" t="str">
            <v>1088</v>
          </cell>
          <cell r="F78" t="str">
            <v>HFI</v>
          </cell>
          <cell r="G78" t="str">
            <v>AR</v>
          </cell>
          <cell r="H78">
            <v>38454</v>
          </cell>
          <cell r="I78" t="str">
            <v>A</v>
          </cell>
          <cell r="J78" t="str">
            <v>10250590</v>
          </cell>
          <cell r="K78" t="str">
            <v>10250590</v>
          </cell>
          <cell r="L78">
            <v>170151025</v>
          </cell>
          <cell r="M78" t="str">
            <v>170151025</v>
          </cell>
          <cell r="N78" t="str">
            <v>Albertville Growout</v>
          </cell>
          <cell r="O78" t="str">
            <v>10250590 Albertville Growout</v>
          </cell>
          <cell r="P78" t="str">
            <v>1360</v>
          </cell>
          <cell r="Q78" t="str">
            <v>G</v>
          </cell>
          <cell r="R78" t="str">
            <v>1627</v>
          </cell>
          <cell r="S78" t="str">
            <v>381</v>
          </cell>
          <cell r="T78" t="str">
            <v>T</v>
          </cell>
          <cell r="U78" t="str">
            <v>USD</v>
          </cell>
          <cell r="V78" t="str">
            <v>6232 HWY 431 SOUTH</v>
          </cell>
          <cell r="W78" t="str">
            <v>ALBERTVILLE</v>
          </cell>
          <cell r="X78" t="str">
            <v>AL</v>
          </cell>
          <cell r="Y78" t="str">
            <v>35950-2019</v>
          </cell>
          <cell r="Z78" t="str">
            <v>MARSHALL</v>
          </cell>
          <cell r="AA78" t="str">
            <v>A</v>
          </cell>
          <cell r="AB78" t="str">
            <v>Content</v>
          </cell>
          <cell r="AC78">
            <v>62756.531099999993</v>
          </cell>
        </row>
        <row r="79">
          <cell r="A79" t="str">
            <v>Primary</v>
          </cell>
          <cell r="B79" t="str">
            <v>Green Forest Processing</v>
          </cell>
          <cell r="C79" t="str">
            <v>10882028</v>
          </cell>
          <cell r="D79" t="str">
            <v>10882028</v>
          </cell>
          <cell r="E79" t="str">
            <v>1088</v>
          </cell>
          <cell r="F79" t="str">
            <v>HFI</v>
          </cell>
          <cell r="G79" t="str">
            <v>AR</v>
          </cell>
          <cell r="H79">
            <v>38454</v>
          </cell>
          <cell r="I79" t="str">
            <v>A</v>
          </cell>
          <cell r="J79" t="str">
            <v>10250590</v>
          </cell>
          <cell r="K79" t="str">
            <v>10250590</v>
          </cell>
          <cell r="L79">
            <v>170151025</v>
          </cell>
          <cell r="M79" t="str">
            <v>170151025</v>
          </cell>
          <cell r="N79" t="str">
            <v>Albertville Growout</v>
          </cell>
          <cell r="O79" t="str">
            <v>10250590 Albertville Growout</v>
          </cell>
          <cell r="P79" t="str">
            <v>1360</v>
          </cell>
          <cell r="Q79" t="str">
            <v>G</v>
          </cell>
          <cell r="R79" t="str">
            <v>1627</v>
          </cell>
          <cell r="S79" t="str">
            <v>381</v>
          </cell>
          <cell r="T79" t="str">
            <v>T</v>
          </cell>
          <cell r="U79" t="str">
            <v>USD</v>
          </cell>
          <cell r="V79" t="str">
            <v>6232 HWY 431 SOUTH</v>
          </cell>
          <cell r="W79" t="str">
            <v>ALBERTVILLE</v>
          </cell>
          <cell r="X79" t="str">
            <v>AL</v>
          </cell>
          <cell r="Y79" t="str">
            <v>35950-2019</v>
          </cell>
          <cell r="Z79" t="str">
            <v>MARSHALL</v>
          </cell>
          <cell r="AA79" t="str">
            <v>A</v>
          </cell>
          <cell r="AB79" t="str">
            <v>M&amp;E</v>
          </cell>
          <cell r="AC79">
            <v>168358.60459999996</v>
          </cell>
        </row>
        <row r="80">
          <cell r="A80" t="str">
            <v>Primary</v>
          </cell>
          <cell r="B80" t="str">
            <v>Green Forest Processing</v>
          </cell>
          <cell r="C80" t="str">
            <v>10882028</v>
          </cell>
          <cell r="D80" t="str">
            <v>10882028</v>
          </cell>
          <cell r="E80" t="str">
            <v>1088</v>
          </cell>
          <cell r="F80" t="str">
            <v>HFI</v>
          </cell>
          <cell r="G80" t="str">
            <v>AR</v>
          </cell>
          <cell r="H80">
            <v>38535</v>
          </cell>
          <cell r="I80" t="str">
            <v>A</v>
          </cell>
          <cell r="J80" t="str">
            <v>10260510</v>
          </cell>
          <cell r="K80" t="str">
            <v>10260510</v>
          </cell>
          <cell r="L80">
            <v>170151025</v>
          </cell>
          <cell r="M80" t="str">
            <v>170151025</v>
          </cell>
          <cell r="N80" t="str">
            <v>Albertville Feedmill</v>
          </cell>
          <cell r="O80" t="str">
            <v>10260510 Albertville Feedmill</v>
          </cell>
          <cell r="P80" t="str">
            <v>1360</v>
          </cell>
          <cell r="Q80" t="str">
            <v>F</v>
          </cell>
          <cell r="R80" t="str">
            <v>382</v>
          </cell>
          <cell r="S80" t="str">
            <v>381</v>
          </cell>
          <cell r="T80" t="str">
            <v>T</v>
          </cell>
          <cell r="U80" t="str">
            <v>USD</v>
          </cell>
          <cell r="V80" t="str">
            <v>FEED MILL ON RAILROAD AVE</v>
          </cell>
          <cell r="W80" t="str">
            <v>ALBERTVILLE</v>
          </cell>
          <cell r="X80" t="str">
            <v>AL</v>
          </cell>
          <cell r="Y80" t="str">
            <v>35950-2019</v>
          </cell>
          <cell r="Z80" t="str">
            <v>MARSHALL</v>
          </cell>
          <cell r="AA80" t="str">
            <v>A</v>
          </cell>
          <cell r="AB80" t="str">
            <v>Building</v>
          </cell>
          <cell r="AC80">
            <v>1690750.6262000001</v>
          </cell>
        </row>
        <row r="81">
          <cell r="A81" t="str">
            <v>Primary</v>
          </cell>
          <cell r="B81" t="str">
            <v>Green Forest Processing</v>
          </cell>
          <cell r="C81" t="str">
            <v>10882028</v>
          </cell>
          <cell r="D81" t="str">
            <v>10882028</v>
          </cell>
          <cell r="E81" t="str">
            <v>1088</v>
          </cell>
          <cell r="F81" t="str">
            <v>HFI</v>
          </cell>
          <cell r="G81" t="str">
            <v>AR</v>
          </cell>
          <cell r="H81">
            <v>38454</v>
          </cell>
          <cell r="I81" t="str">
            <v>A</v>
          </cell>
          <cell r="J81" t="str">
            <v>10260510</v>
          </cell>
          <cell r="K81" t="str">
            <v>10260510</v>
          </cell>
          <cell r="L81">
            <v>170151025</v>
          </cell>
          <cell r="M81" t="str">
            <v>170151025</v>
          </cell>
          <cell r="N81" t="str">
            <v>Albertville Feedmill</v>
          </cell>
          <cell r="O81" t="str">
            <v>10260510 Albertville Feedmill</v>
          </cell>
          <cell r="P81" t="str">
            <v>1360</v>
          </cell>
          <cell r="Q81" t="str">
            <v>F</v>
          </cell>
          <cell r="R81" t="str">
            <v>382</v>
          </cell>
          <cell r="S81" t="str">
            <v>381</v>
          </cell>
          <cell r="T81" t="str">
            <v>T</v>
          </cell>
          <cell r="U81" t="str">
            <v>USD</v>
          </cell>
          <cell r="V81" t="str">
            <v>FEED MILL ON RAILROAD AVE</v>
          </cell>
          <cell r="W81" t="str">
            <v>ALBERTVILLE</v>
          </cell>
          <cell r="X81" t="str">
            <v>AL</v>
          </cell>
          <cell r="Y81" t="str">
            <v>35950-2019</v>
          </cell>
          <cell r="Z81" t="str">
            <v>MARSHALL</v>
          </cell>
          <cell r="AA81" t="str">
            <v>A</v>
          </cell>
          <cell r="AB81" t="str">
            <v>M&amp;E</v>
          </cell>
          <cell r="AC81">
            <v>6882769.2051999988</v>
          </cell>
        </row>
        <row r="82">
          <cell r="A82" t="str">
            <v>Primary</v>
          </cell>
          <cell r="B82" t="str">
            <v>Green Forest Processing</v>
          </cell>
          <cell r="C82" t="str">
            <v>10882028</v>
          </cell>
          <cell r="D82" t="str">
            <v>10882028</v>
          </cell>
          <cell r="E82" t="str">
            <v>1088</v>
          </cell>
          <cell r="F82" t="str">
            <v>HFI</v>
          </cell>
          <cell r="G82" t="str">
            <v>AR</v>
          </cell>
          <cell r="H82">
            <v>38454</v>
          </cell>
          <cell r="I82" t="str">
            <v>A</v>
          </cell>
          <cell r="J82" t="str">
            <v>10270430</v>
          </cell>
          <cell r="K82" t="str">
            <v>10270430</v>
          </cell>
          <cell r="L82">
            <v>170151025</v>
          </cell>
          <cell r="M82" t="str">
            <v>170151025</v>
          </cell>
          <cell r="N82" t="str">
            <v>Albertville Egg Pickup</v>
          </cell>
          <cell r="O82" t="str">
            <v>10270430 Albertville Egg Pickup</v>
          </cell>
          <cell r="P82" t="str">
            <v>1360</v>
          </cell>
          <cell r="Q82" t="str">
            <v>EP</v>
          </cell>
          <cell r="R82" t="str">
            <v>382</v>
          </cell>
          <cell r="S82" t="str">
            <v>381</v>
          </cell>
          <cell r="T82" t="str">
            <v>T</v>
          </cell>
          <cell r="U82" t="str">
            <v>USD</v>
          </cell>
          <cell r="V82" t="str">
            <v>6232 HWY 431 SOUTH</v>
          </cell>
          <cell r="W82" t="str">
            <v>ALBERTVILLE</v>
          </cell>
          <cell r="X82" t="str">
            <v>AL</v>
          </cell>
          <cell r="Y82" t="str">
            <v>35950-2019</v>
          </cell>
          <cell r="Z82" t="str">
            <v>MARSHALL</v>
          </cell>
          <cell r="AA82" t="str">
            <v>A</v>
          </cell>
          <cell r="AB82" t="str">
            <v>M&amp;E</v>
          </cell>
          <cell r="AC82">
            <v>12391.302899999999</v>
          </cell>
        </row>
        <row r="83">
          <cell r="A83" t="str">
            <v>Primary</v>
          </cell>
          <cell r="B83" t="str">
            <v>Green Forest Processing</v>
          </cell>
          <cell r="C83" t="str">
            <v>10882028</v>
          </cell>
          <cell r="D83" t="str">
            <v>10882028</v>
          </cell>
          <cell r="E83" t="str">
            <v>1088</v>
          </cell>
          <cell r="F83" t="str">
            <v>HFI</v>
          </cell>
          <cell r="G83" t="str">
            <v>AR</v>
          </cell>
          <cell r="H83">
            <v>38454</v>
          </cell>
          <cell r="I83" t="str">
            <v>A</v>
          </cell>
          <cell r="J83" t="str">
            <v>10270432</v>
          </cell>
          <cell r="K83" t="str">
            <v>10270432</v>
          </cell>
          <cell r="L83">
            <v>170151025</v>
          </cell>
          <cell r="M83" t="str">
            <v>170151025</v>
          </cell>
          <cell r="N83" t="str">
            <v>Albertville Hatchery</v>
          </cell>
          <cell r="O83" t="str">
            <v>10270432 Albertville Hatchery</v>
          </cell>
          <cell r="P83" t="str">
            <v>1360</v>
          </cell>
          <cell r="Q83" t="str">
            <v>H</v>
          </cell>
          <cell r="R83" t="str">
            <v>382</v>
          </cell>
          <cell r="S83" t="str">
            <v>381</v>
          </cell>
          <cell r="T83" t="str">
            <v>T</v>
          </cell>
          <cell r="U83" t="str">
            <v>USD</v>
          </cell>
          <cell r="V83" t="str">
            <v>6232 HWY 431 SOUTH</v>
          </cell>
          <cell r="W83" t="str">
            <v>ALBERTVILLE</v>
          </cell>
          <cell r="X83" t="str">
            <v>AL</v>
          </cell>
          <cell r="Y83" t="str">
            <v>35950-2019</v>
          </cell>
          <cell r="Z83" t="str">
            <v>MARSHALL</v>
          </cell>
          <cell r="AA83" t="str">
            <v>A</v>
          </cell>
          <cell r="AB83" t="str">
            <v>Building</v>
          </cell>
          <cell r="AC83">
            <v>914491.46649999998</v>
          </cell>
        </row>
        <row r="84">
          <cell r="A84" t="str">
            <v>Primary</v>
          </cell>
          <cell r="B84" t="str">
            <v>Green Forest Wastewater</v>
          </cell>
          <cell r="C84" t="str">
            <v>10882004</v>
          </cell>
          <cell r="D84" t="str">
            <v>10882004</v>
          </cell>
          <cell r="E84" t="str">
            <v>1088</v>
          </cell>
          <cell r="F84" t="str">
            <v>TYPI</v>
          </cell>
          <cell r="G84" t="str">
            <v>AR</v>
          </cell>
          <cell r="I84" t="str">
            <v>A</v>
          </cell>
          <cell r="J84" t="str">
            <v>10882004</v>
          </cell>
          <cell r="K84" t="str">
            <v>10882004</v>
          </cell>
          <cell r="L84">
            <v>170151088</v>
          </cell>
          <cell r="M84" t="str">
            <v>170151088</v>
          </cell>
          <cell r="N84" t="str">
            <v>Green Forest Wastewater</v>
          </cell>
          <cell r="O84" t="str">
            <v>10882004 Green Forest Wastewater</v>
          </cell>
          <cell r="P84" t="str">
            <v>1115</v>
          </cell>
          <cell r="Q84" t="str">
            <v>WW</v>
          </cell>
          <cell r="R84" t="str">
            <v>382</v>
          </cell>
          <cell r="S84" t="str">
            <v>381</v>
          </cell>
          <cell r="T84" t="str">
            <v>T</v>
          </cell>
          <cell r="U84" t="str">
            <v>USD</v>
          </cell>
          <cell r="V84" t="str">
            <v>6232 HWY 431 SOUTH</v>
          </cell>
          <cell r="W84" t="str">
            <v>ALBERTVILLE</v>
          </cell>
          <cell r="X84" t="str">
            <v>AL</v>
          </cell>
          <cell r="Y84" t="str">
            <v>35950-2019</v>
          </cell>
          <cell r="Z84" t="str">
            <v>MARSHALL</v>
          </cell>
          <cell r="AA84" t="str">
            <v>A</v>
          </cell>
          <cell r="AB84" t="str">
            <v>M&amp;E</v>
          </cell>
          <cell r="AC84">
            <v>1197105.6016000002</v>
          </cell>
        </row>
        <row r="85">
          <cell r="A85" t="str">
            <v>Primary</v>
          </cell>
          <cell r="B85" t="str">
            <v>Green Forest Processing</v>
          </cell>
          <cell r="C85" t="str">
            <v>10882028</v>
          </cell>
          <cell r="D85" t="str">
            <v>10882028</v>
          </cell>
          <cell r="E85" t="str">
            <v>1088</v>
          </cell>
          <cell r="F85" t="str">
            <v>TYPI</v>
          </cell>
          <cell r="G85" t="str">
            <v>AR</v>
          </cell>
          <cell r="I85" t="str">
            <v>A</v>
          </cell>
          <cell r="J85" t="str">
            <v>10882006</v>
          </cell>
          <cell r="K85" t="str">
            <v>10882006</v>
          </cell>
          <cell r="L85">
            <v>170151088</v>
          </cell>
          <cell r="M85" t="str">
            <v>170151088</v>
          </cell>
          <cell r="N85" t="str">
            <v>Green Forest Pet Food Costs</v>
          </cell>
          <cell r="O85" t="str">
            <v>10882006 Green Forest Pet Food Costs</v>
          </cell>
          <cell r="P85" t="str">
            <v>1115</v>
          </cell>
          <cell r="Q85" t="str">
            <v>P</v>
          </cell>
          <cell r="R85" t="str">
            <v>382</v>
          </cell>
          <cell r="S85" t="str">
            <v>2398</v>
          </cell>
          <cell r="T85" t="str">
            <v>T</v>
          </cell>
          <cell r="U85" t="str">
            <v>USD</v>
          </cell>
          <cell r="V85" t="str">
            <v>HWY 227</v>
          </cell>
          <cell r="W85" t="str">
            <v>GERALDINE</v>
          </cell>
          <cell r="X85" t="str">
            <v>AL</v>
          </cell>
          <cell r="Y85" t="str">
            <v>35974</v>
          </cell>
          <cell r="Z85" t="str">
            <v>DEKALB</v>
          </cell>
          <cell r="AA85" t="str">
            <v>G</v>
          </cell>
          <cell r="AB85" t="str">
            <v>M&amp;E</v>
          </cell>
          <cell r="AC85">
            <v>0</v>
          </cell>
        </row>
        <row r="86">
          <cell r="A86" t="str">
            <v>Primary</v>
          </cell>
          <cell r="B86" t="str">
            <v>Green Forest Processing</v>
          </cell>
          <cell r="C86" t="str">
            <v>10882028</v>
          </cell>
          <cell r="D86" t="str">
            <v>10882028</v>
          </cell>
          <cell r="E86" t="str">
            <v>1088</v>
          </cell>
          <cell r="F86" t="str">
            <v>TYPI</v>
          </cell>
          <cell r="G86" t="str">
            <v>AR</v>
          </cell>
          <cell r="I86" t="str">
            <v>A</v>
          </cell>
          <cell r="J86" t="str">
            <v>10882028</v>
          </cell>
          <cell r="K86" t="str">
            <v>10882028</v>
          </cell>
          <cell r="L86">
            <v>170151088</v>
          </cell>
          <cell r="M86" t="str">
            <v>170151088</v>
          </cell>
          <cell r="N86" t="str">
            <v>Green Forest Processing</v>
          </cell>
          <cell r="O86" t="str">
            <v>10882028 Green Forest Processing</v>
          </cell>
          <cell r="P86" t="str">
            <v>1115</v>
          </cell>
          <cell r="Q86" t="str">
            <v>P</v>
          </cell>
          <cell r="R86" t="str">
            <v>382</v>
          </cell>
          <cell r="S86" t="str">
            <v>1041</v>
          </cell>
          <cell r="T86" t="str">
            <v>T</v>
          </cell>
          <cell r="U86" t="str">
            <v>USD</v>
          </cell>
          <cell r="V86" t="str">
            <v>P.O. BOX 547</v>
          </cell>
          <cell r="W86" t="str">
            <v>SNEAD</v>
          </cell>
          <cell r="X86" t="str">
            <v>AL</v>
          </cell>
          <cell r="Y86" t="str">
            <v>35952</v>
          </cell>
          <cell r="Z86" t="str">
            <v>BLOUNT</v>
          </cell>
          <cell r="AA86" t="str">
            <v>A</v>
          </cell>
          <cell r="AB86" t="str">
            <v>Building</v>
          </cell>
          <cell r="AC86">
            <v>2932.4350000000004</v>
          </cell>
        </row>
        <row r="87">
          <cell r="A87" t="str">
            <v>Primary</v>
          </cell>
          <cell r="B87" t="str">
            <v>Lincoln Hatchery</v>
          </cell>
          <cell r="C87" t="str">
            <v>10890432</v>
          </cell>
          <cell r="D87" t="str">
            <v>10890432</v>
          </cell>
          <cell r="E87" t="str">
            <v>1089</v>
          </cell>
          <cell r="F87" t="str">
            <v>TYPI</v>
          </cell>
          <cell r="G87" t="str">
            <v>AR</v>
          </cell>
          <cell r="I87" t="str">
            <v>A</v>
          </cell>
          <cell r="J87" t="str">
            <v>10890432</v>
          </cell>
          <cell r="K87" t="str">
            <v>10890432</v>
          </cell>
          <cell r="L87">
            <v>170141300</v>
          </cell>
          <cell r="M87" t="str">
            <v>170141300</v>
          </cell>
          <cell r="N87" t="str">
            <v>Lincoln Hatchery</v>
          </cell>
          <cell r="O87" t="str">
            <v>10890432 Lincoln Hatchery</v>
          </cell>
          <cell r="P87" t="str">
            <v>1110</v>
          </cell>
          <cell r="Q87" t="str">
            <v>H</v>
          </cell>
          <cell r="S87" t="str">
            <v>275</v>
          </cell>
          <cell r="T87" t="str">
            <v>T</v>
          </cell>
          <cell r="U87" t="str">
            <v>USD</v>
          </cell>
          <cell r="V87" t="str">
            <v>113 W S St</v>
          </cell>
          <cell r="W87" t="str">
            <v>LINCOLN</v>
          </cell>
          <cell r="X87" t="str">
            <v>AR</v>
          </cell>
          <cell r="Y87" t="str">
            <v>72744-8737</v>
          </cell>
          <cell r="Z87" t="str">
            <v>WASHINGTON</v>
          </cell>
          <cell r="AA87" t="str">
            <v>A</v>
          </cell>
          <cell r="AB87" t="str">
            <v>Building</v>
          </cell>
          <cell r="AC87">
            <v>1814928.5333</v>
          </cell>
        </row>
        <row r="88">
          <cell r="A88" t="str">
            <v>Primary</v>
          </cell>
          <cell r="B88" t="str">
            <v>Morrilton Hatchery</v>
          </cell>
          <cell r="C88" t="str">
            <v>10920432</v>
          </cell>
          <cell r="D88" t="str">
            <v>10920432</v>
          </cell>
          <cell r="E88" t="str">
            <v>1092</v>
          </cell>
          <cell r="F88" t="str">
            <v>TYPI</v>
          </cell>
          <cell r="G88" t="str">
            <v>AR</v>
          </cell>
          <cell r="I88" t="str">
            <v>A</v>
          </cell>
          <cell r="J88" t="str">
            <v>10920432</v>
          </cell>
          <cell r="K88" t="str">
            <v>10920432</v>
          </cell>
          <cell r="L88">
            <v>170141069</v>
          </cell>
          <cell r="M88" t="str">
            <v>170141069</v>
          </cell>
          <cell r="N88" t="str">
            <v>Morrilton Hatchery</v>
          </cell>
          <cell r="O88" t="str">
            <v>10920432 Morrilton Hatchery</v>
          </cell>
          <cell r="P88" t="str">
            <v>1215</v>
          </cell>
          <cell r="Q88" t="str">
            <v>H</v>
          </cell>
          <cell r="R88" t="str">
            <v>1721</v>
          </cell>
          <cell r="S88" t="str">
            <v>1041</v>
          </cell>
          <cell r="T88" t="str">
            <v>T</v>
          </cell>
          <cell r="U88" t="str">
            <v>USD</v>
          </cell>
          <cell r="V88" t="str">
            <v>P.O. BOX 547</v>
          </cell>
          <cell r="W88" t="str">
            <v>SNEAD</v>
          </cell>
          <cell r="X88" t="str">
            <v>AL</v>
          </cell>
          <cell r="Y88" t="str">
            <v>35952</v>
          </cell>
          <cell r="Z88" t="str">
            <v>BLOUNT</v>
          </cell>
          <cell r="AA88" t="str">
            <v>A</v>
          </cell>
          <cell r="AB88" t="str">
            <v>M&amp;E</v>
          </cell>
          <cell r="AC88">
            <v>2974.0504999999998</v>
          </cell>
        </row>
        <row r="89">
          <cell r="A89" t="str">
            <v>Primary</v>
          </cell>
          <cell r="B89" t="str">
            <v>Murfreesboro Hatchery</v>
          </cell>
          <cell r="C89" t="str">
            <v>10930432</v>
          </cell>
          <cell r="D89" t="str">
            <v>10930432</v>
          </cell>
          <cell r="E89" t="str">
            <v>1093</v>
          </cell>
          <cell r="F89" t="str">
            <v>TYPI</v>
          </cell>
          <cell r="G89" t="str">
            <v>AR</v>
          </cell>
          <cell r="I89" t="str">
            <v>A</v>
          </cell>
          <cell r="J89" t="str">
            <v>10930432</v>
          </cell>
          <cell r="K89" t="str">
            <v>10930432</v>
          </cell>
          <cell r="L89">
            <v>170471101</v>
          </cell>
          <cell r="M89" t="str">
            <v>170471101</v>
          </cell>
          <cell r="N89" t="str">
            <v>Murfreesboro Hatchery</v>
          </cell>
          <cell r="O89" t="str">
            <v>10930432 Murfreesboro Hatchery</v>
          </cell>
          <cell r="P89" t="str">
            <v>1515</v>
          </cell>
          <cell r="Q89" t="str">
            <v>H</v>
          </cell>
          <cell r="S89" t="str">
            <v>159</v>
          </cell>
          <cell r="T89" t="str">
            <v>T</v>
          </cell>
          <cell r="U89" t="str">
            <v>USD</v>
          </cell>
          <cell r="V89" t="str">
            <v>HWY 21 S</v>
          </cell>
          <cell r="W89" t="str">
            <v>MURFREESBORO</v>
          </cell>
          <cell r="X89" t="str">
            <v>AR</v>
          </cell>
          <cell r="Y89" t="str">
            <v>71958</v>
          </cell>
          <cell r="Z89" t="str">
            <v>PIKE</v>
          </cell>
          <cell r="AA89" t="str">
            <v>A</v>
          </cell>
          <cell r="AB89" t="str">
            <v>Building</v>
          </cell>
          <cell r="AC89">
            <v>1231141.2603</v>
          </cell>
        </row>
        <row r="90">
          <cell r="A90" t="str">
            <v>Primary</v>
          </cell>
          <cell r="B90" t="str">
            <v>Murfreesboro Hatchery</v>
          </cell>
          <cell r="C90" t="str">
            <v>10930432</v>
          </cell>
          <cell r="D90" t="str">
            <v>10930432</v>
          </cell>
          <cell r="E90" t="str">
            <v>1093</v>
          </cell>
          <cell r="F90" t="str">
            <v>TYPI</v>
          </cell>
          <cell r="G90" t="str">
            <v>AR</v>
          </cell>
          <cell r="H90">
            <v>38436</v>
          </cell>
          <cell r="I90" t="str">
            <v>A</v>
          </cell>
          <cell r="J90" t="str">
            <v>10310445</v>
          </cell>
          <cell r="K90" t="str">
            <v>10310445</v>
          </cell>
          <cell r="L90">
            <v>170141031</v>
          </cell>
          <cell r="M90" t="str">
            <v>170141031</v>
          </cell>
          <cell r="N90" t="str">
            <v>Snead Live Haul Catching</v>
          </cell>
          <cell r="O90" t="str">
            <v>10310445 Snead Live Haul Catching</v>
          </cell>
          <cell r="P90" t="str">
            <v>1320</v>
          </cell>
          <cell r="Q90" t="str">
            <v>LHC</v>
          </cell>
          <cell r="S90" t="str">
            <v>159</v>
          </cell>
          <cell r="T90" t="str">
            <v>T</v>
          </cell>
          <cell r="U90" t="str">
            <v>USD</v>
          </cell>
          <cell r="V90" t="str">
            <v>HWY 21 S</v>
          </cell>
          <cell r="W90" t="str">
            <v>MURFREESBORO</v>
          </cell>
          <cell r="X90" t="str">
            <v>AR</v>
          </cell>
          <cell r="Y90" t="str">
            <v>71958</v>
          </cell>
          <cell r="Z90" t="str">
            <v>PIKE</v>
          </cell>
          <cell r="AA90" t="str">
            <v>A</v>
          </cell>
          <cell r="AB90" t="str">
            <v>Building</v>
          </cell>
          <cell r="AC90">
            <v>10294.414199999999</v>
          </cell>
        </row>
        <row r="91">
          <cell r="A91" t="str">
            <v>Primary</v>
          </cell>
          <cell r="B91" t="str">
            <v>North Little Rock Wastewater</v>
          </cell>
          <cell r="C91" t="str">
            <v>10942004</v>
          </cell>
          <cell r="D91" t="str">
            <v>10942004</v>
          </cell>
          <cell r="E91" t="str">
            <v>1094</v>
          </cell>
          <cell r="F91" t="str">
            <v>TYPI</v>
          </cell>
          <cell r="G91" t="str">
            <v>AR</v>
          </cell>
          <cell r="I91" t="str">
            <v>A</v>
          </cell>
          <cell r="J91" t="str">
            <v>10942004</v>
          </cell>
          <cell r="K91" t="str">
            <v>10942004</v>
          </cell>
          <cell r="L91">
            <v>170141094</v>
          </cell>
          <cell r="M91" t="str">
            <v>170141094</v>
          </cell>
          <cell r="N91" t="str">
            <v>NLR FP Plant Wastewater</v>
          </cell>
          <cell r="O91" t="str">
            <v>10942004 NLR FP Plant Wastewater</v>
          </cell>
          <cell r="P91" t="str">
            <v>1094</v>
          </cell>
          <cell r="Q91" t="str">
            <v>WW</v>
          </cell>
          <cell r="R91" t="str">
            <v>1468</v>
          </cell>
          <cell r="S91" t="str">
            <v>1041</v>
          </cell>
          <cell r="T91" t="str">
            <v>T</v>
          </cell>
          <cell r="U91" t="str">
            <v>USD</v>
          </cell>
          <cell r="V91" t="str">
            <v>P.O. BOX 547</v>
          </cell>
          <cell r="W91" t="str">
            <v>SNEAD</v>
          </cell>
          <cell r="X91" t="str">
            <v>AL</v>
          </cell>
          <cell r="Y91" t="str">
            <v>35952</v>
          </cell>
          <cell r="Z91" t="str">
            <v>BLOUNT</v>
          </cell>
          <cell r="AA91" t="str">
            <v>A</v>
          </cell>
          <cell r="AB91" t="str">
            <v>M&amp;E</v>
          </cell>
          <cell r="AC91">
            <v>752101.84389999986</v>
          </cell>
        </row>
        <row r="92">
          <cell r="A92" t="str">
            <v>Primary</v>
          </cell>
          <cell r="B92" t="str">
            <v>North Little Rock Processing</v>
          </cell>
          <cell r="C92" t="str">
            <v>10942028</v>
          </cell>
          <cell r="D92" t="str">
            <v>10942028</v>
          </cell>
          <cell r="E92" t="str">
            <v>1094</v>
          </cell>
          <cell r="F92" t="str">
            <v>TYPI</v>
          </cell>
          <cell r="G92" t="str">
            <v>AR</v>
          </cell>
          <cell r="I92" t="str">
            <v>A</v>
          </cell>
          <cell r="J92" t="str">
            <v>10942028</v>
          </cell>
          <cell r="K92" t="str">
            <v>10942028</v>
          </cell>
          <cell r="L92">
            <v>170141094</v>
          </cell>
          <cell r="M92" t="str">
            <v>170141094</v>
          </cell>
          <cell r="N92" t="str">
            <v>North Little Rock</v>
          </cell>
          <cell r="O92" t="str">
            <v>10942028 North Little Rock</v>
          </cell>
          <cell r="P92" t="str">
            <v>1094</v>
          </cell>
          <cell r="Q92" t="str">
            <v>P</v>
          </cell>
          <cell r="R92" t="str">
            <v>1468</v>
          </cell>
          <cell r="S92" t="str">
            <v>1379</v>
          </cell>
          <cell r="T92" t="str">
            <v>T</v>
          </cell>
          <cell r="U92" t="str">
            <v>USD</v>
          </cell>
          <cell r="V92" t="str">
            <v>3800 PROGRESS ST</v>
          </cell>
          <cell r="W92" t="str">
            <v>NORTH LITTLE ROCK</v>
          </cell>
          <cell r="X92" t="str">
            <v>AR</v>
          </cell>
          <cell r="Y92" t="str">
            <v>72114-5242</v>
          </cell>
          <cell r="Z92" t="str">
            <v>PULASKI</v>
          </cell>
          <cell r="AA92" t="str">
            <v>G</v>
          </cell>
          <cell r="AB92" t="str">
            <v>Building</v>
          </cell>
          <cell r="AC92">
            <v>7287524.2032999992</v>
          </cell>
        </row>
        <row r="93">
          <cell r="A93" t="str">
            <v>Primary</v>
          </cell>
          <cell r="B93" t="str">
            <v>Nashville Feedmill</v>
          </cell>
          <cell r="C93" t="str">
            <v>10990510</v>
          </cell>
          <cell r="D93" t="str">
            <v>10990510</v>
          </cell>
          <cell r="E93" t="str">
            <v>1099</v>
          </cell>
          <cell r="F93" t="str">
            <v>TYPI</v>
          </cell>
          <cell r="G93" t="str">
            <v>AR</v>
          </cell>
          <cell r="I93" t="str">
            <v>A</v>
          </cell>
          <cell r="J93" t="str">
            <v>10990510</v>
          </cell>
          <cell r="K93" t="str">
            <v>10990510</v>
          </cell>
          <cell r="L93">
            <v>170471101</v>
          </cell>
          <cell r="M93" t="str">
            <v>170471101</v>
          </cell>
          <cell r="N93" t="str">
            <v>Nashville Feedmill</v>
          </cell>
          <cell r="O93" t="str">
            <v>10990510 Nashville Feedmill</v>
          </cell>
          <cell r="P93" t="str">
            <v>1515</v>
          </cell>
          <cell r="Q93" t="str">
            <v>F</v>
          </cell>
          <cell r="R93" t="str">
            <v>1973</v>
          </cell>
          <cell r="S93" t="str">
            <v>159</v>
          </cell>
          <cell r="T93" t="str">
            <v>T</v>
          </cell>
          <cell r="U93" t="str">
            <v>USD</v>
          </cell>
          <cell r="V93" t="str">
            <v>HWY 27 S</v>
          </cell>
          <cell r="W93" t="str">
            <v>NASHVILLE</v>
          </cell>
          <cell r="X93" t="str">
            <v>AR</v>
          </cell>
          <cell r="Y93" t="str">
            <v>71852-3397</v>
          </cell>
          <cell r="Z93" t="str">
            <v>HOWARD</v>
          </cell>
          <cell r="AA93" t="str">
            <v>A</v>
          </cell>
          <cell r="AB93" t="str">
            <v>Building</v>
          </cell>
          <cell r="AC93">
            <v>2301939.6447000005</v>
          </cell>
        </row>
        <row r="94">
          <cell r="A94" t="str">
            <v>Primary</v>
          </cell>
          <cell r="B94" t="str">
            <v>Nashville Live Haul</v>
          </cell>
          <cell r="C94" t="str">
            <v>11010446</v>
          </cell>
          <cell r="D94" t="str">
            <v>11010446</v>
          </cell>
          <cell r="E94" t="str">
            <v>1101</v>
          </cell>
          <cell r="F94" t="str">
            <v>TYPI</v>
          </cell>
          <cell r="G94" t="str">
            <v>AR</v>
          </cell>
          <cell r="I94" t="str">
            <v>A</v>
          </cell>
          <cell r="J94" t="str">
            <v>11010446</v>
          </cell>
          <cell r="K94" t="str">
            <v>11010446</v>
          </cell>
          <cell r="L94">
            <v>170471101</v>
          </cell>
          <cell r="M94" t="str">
            <v>170471101</v>
          </cell>
          <cell r="N94" t="str">
            <v>Nashville Live Haul</v>
          </cell>
          <cell r="O94" t="str">
            <v>11010446 Nashville Live Haul</v>
          </cell>
          <cell r="P94" t="str">
            <v>1515</v>
          </cell>
          <cell r="Q94" t="str">
            <v>LH</v>
          </cell>
          <cell r="R94" t="str">
            <v>973</v>
          </cell>
          <cell r="S94" t="str">
            <v>159</v>
          </cell>
          <cell r="T94" t="str">
            <v>T</v>
          </cell>
          <cell r="U94" t="str">
            <v>USD</v>
          </cell>
          <cell r="V94" t="str">
            <v>100 E CASSADY ST</v>
          </cell>
          <cell r="W94" t="str">
            <v>NASHVILLE</v>
          </cell>
          <cell r="X94" t="str">
            <v>AR</v>
          </cell>
          <cell r="Y94" t="str">
            <v>71852-3396</v>
          </cell>
          <cell r="Z94" t="str">
            <v>HOWARD</v>
          </cell>
          <cell r="AA94" t="str">
            <v>A</v>
          </cell>
          <cell r="AB94" t="str">
            <v>Building</v>
          </cell>
          <cell r="AC94">
            <v>189326.05850000001</v>
          </cell>
        </row>
        <row r="95">
          <cell r="A95" t="str">
            <v>Primary</v>
          </cell>
          <cell r="B95" t="str">
            <v>Nashville Truck Shop</v>
          </cell>
          <cell r="C95" t="str">
            <v>11010530</v>
          </cell>
          <cell r="D95" t="str">
            <v>10310590</v>
          </cell>
          <cell r="E95" t="str">
            <v>1100</v>
          </cell>
          <cell r="F95" t="str">
            <v>TYPI</v>
          </cell>
          <cell r="G95" t="str">
            <v>AR</v>
          </cell>
          <cell r="I95" t="str">
            <v>A</v>
          </cell>
          <cell r="J95" t="str">
            <v>11010530</v>
          </cell>
          <cell r="K95" t="str">
            <v>11010530</v>
          </cell>
          <cell r="L95">
            <v>170471101</v>
          </cell>
          <cell r="M95" t="str">
            <v>170471101</v>
          </cell>
          <cell r="N95" t="str">
            <v>Nashville Truck Shop</v>
          </cell>
          <cell r="O95" t="str">
            <v>11010530  Nashville Truck Shop</v>
          </cell>
          <cell r="P95" t="str">
            <v>1515</v>
          </cell>
          <cell r="Q95" t="str">
            <v>GTS</v>
          </cell>
          <cell r="R95" t="str">
            <v>75</v>
          </cell>
          <cell r="S95" t="str">
            <v>159</v>
          </cell>
          <cell r="T95" t="str">
            <v>T</v>
          </cell>
          <cell r="U95" t="str">
            <v>USD</v>
          </cell>
          <cell r="V95" t="str">
            <v>100 E CASSADY ST</v>
          </cell>
          <cell r="W95" t="str">
            <v>NASHVILLE</v>
          </cell>
          <cell r="X95" t="str">
            <v>AR</v>
          </cell>
          <cell r="Y95" t="str">
            <v>71852-3396</v>
          </cell>
          <cell r="Z95" t="str">
            <v>HOWARD</v>
          </cell>
          <cell r="AA95" t="str">
            <v>A</v>
          </cell>
          <cell r="AB95" t="str">
            <v>Building</v>
          </cell>
          <cell r="AC95">
            <v>13545.126500000002</v>
          </cell>
        </row>
        <row r="96">
          <cell r="A96" t="str">
            <v>Primary</v>
          </cell>
          <cell r="B96" t="str">
            <v>Nashville Processing</v>
          </cell>
          <cell r="C96" t="str">
            <v>11022028</v>
          </cell>
          <cell r="D96" t="str">
            <v>11022028</v>
          </cell>
          <cell r="E96" t="str">
            <v>1101</v>
          </cell>
          <cell r="F96" t="str">
            <v>TYPI</v>
          </cell>
          <cell r="G96" t="str">
            <v>AR</v>
          </cell>
          <cell r="I96" t="str">
            <v>A</v>
          </cell>
          <cell r="J96" t="str">
            <v>11010590</v>
          </cell>
          <cell r="K96" t="str">
            <v>10310590</v>
          </cell>
          <cell r="L96">
            <v>170471101</v>
          </cell>
          <cell r="M96" t="str">
            <v>170141031</v>
          </cell>
          <cell r="N96" t="str">
            <v>Nashville Complex Admin</v>
          </cell>
          <cell r="O96" t="str">
            <v>11010590  Nashville Complex Admin</v>
          </cell>
          <cell r="P96" t="str">
            <v>1515</v>
          </cell>
          <cell r="Q96" t="str">
            <v>G</v>
          </cell>
          <cell r="R96" t="str">
            <v>973</v>
          </cell>
          <cell r="S96" t="str">
            <v>159</v>
          </cell>
          <cell r="T96" t="str">
            <v>T</v>
          </cell>
          <cell r="U96" t="str">
            <v>USD</v>
          </cell>
          <cell r="V96" t="str">
            <v>100 E CASSADY ST</v>
          </cell>
          <cell r="W96" t="str">
            <v>NASHVILLE</v>
          </cell>
          <cell r="X96" t="str">
            <v>AR</v>
          </cell>
          <cell r="Y96" t="str">
            <v>71852-3396</v>
          </cell>
          <cell r="Z96" t="str">
            <v>HOWARD</v>
          </cell>
          <cell r="AA96" t="str">
            <v>A</v>
          </cell>
          <cell r="AB96" t="str">
            <v>Building</v>
          </cell>
          <cell r="AC96">
            <v>320816.0625</v>
          </cell>
        </row>
        <row r="97">
          <cell r="A97" t="str">
            <v>Primary</v>
          </cell>
          <cell r="B97" t="str">
            <v>Nashville Wastewater</v>
          </cell>
          <cell r="C97" t="str">
            <v>11022028</v>
          </cell>
          <cell r="D97" t="str">
            <v>11022028</v>
          </cell>
          <cell r="E97" t="str">
            <v>1102</v>
          </cell>
          <cell r="F97" t="str">
            <v>TYPI</v>
          </cell>
          <cell r="G97" t="str">
            <v>AR</v>
          </cell>
          <cell r="I97" t="str">
            <v>A</v>
          </cell>
          <cell r="J97" t="str">
            <v>11022004</v>
          </cell>
          <cell r="K97" t="str">
            <v>11022004</v>
          </cell>
          <cell r="L97">
            <v>170471102</v>
          </cell>
          <cell r="M97" t="str">
            <v>170471102</v>
          </cell>
          <cell r="N97" t="str">
            <v>Nashville Wastewater</v>
          </cell>
          <cell r="O97" t="str">
            <v>11022004 Nashville Wastewater</v>
          </cell>
          <cell r="P97" t="str">
            <v>1515</v>
          </cell>
          <cell r="Q97" t="str">
            <v>WW</v>
          </cell>
          <cell r="R97" t="str">
            <v>973</v>
          </cell>
          <cell r="S97" t="str">
            <v>70</v>
          </cell>
          <cell r="T97" t="str">
            <v>T</v>
          </cell>
          <cell r="U97" t="str">
            <v>USD</v>
          </cell>
          <cell r="V97" t="str">
            <v>100 E CASSADY ST</v>
          </cell>
          <cell r="W97" t="str">
            <v>NASHVILLE</v>
          </cell>
          <cell r="X97" t="str">
            <v>AR</v>
          </cell>
          <cell r="Y97" t="str">
            <v>71852-3396</v>
          </cell>
          <cell r="Z97" t="str">
            <v>HOWARD</v>
          </cell>
          <cell r="AA97" t="str">
            <v>G</v>
          </cell>
          <cell r="AB97" t="str">
            <v>Building</v>
          </cell>
          <cell r="AC97">
            <v>139782.05840000001</v>
          </cell>
        </row>
        <row r="98">
          <cell r="A98" t="str">
            <v>Primary</v>
          </cell>
          <cell r="B98" t="str">
            <v>Nashville Processing</v>
          </cell>
          <cell r="C98" t="str">
            <v>11022028</v>
          </cell>
          <cell r="D98" t="str">
            <v>11022028</v>
          </cell>
          <cell r="E98" t="str">
            <v>1102</v>
          </cell>
          <cell r="F98" t="str">
            <v>TYPI</v>
          </cell>
          <cell r="G98" t="str">
            <v>AR</v>
          </cell>
          <cell r="I98" t="str">
            <v>A</v>
          </cell>
          <cell r="J98" t="str">
            <v>11022028</v>
          </cell>
          <cell r="K98" t="str">
            <v>11022028</v>
          </cell>
          <cell r="L98">
            <v>170471102</v>
          </cell>
          <cell r="M98" t="str">
            <v>170471102</v>
          </cell>
          <cell r="N98" t="str">
            <v>Nashville Processing</v>
          </cell>
          <cell r="O98" t="str">
            <v>11022028 Nashville Processing</v>
          </cell>
          <cell r="P98" t="str">
            <v>1515</v>
          </cell>
          <cell r="Q98" t="str">
            <v>P</v>
          </cell>
          <cell r="S98" t="str">
            <v>70</v>
          </cell>
          <cell r="T98" t="str">
            <v>T</v>
          </cell>
          <cell r="U98" t="str">
            <v>USD</v>
          </cell>
          <cell r="V98" t="str">
            <v>100 E CASSADY ST</v>
          </cell>
          <cell r="W98" t="str">
            <v>NASHVILLE</v>
          </cell>
          <cell r="X98" t="str">
            <v>AR</v>
          </cell>
          <cell r="Y98" t="str">
            <v>71852-3396</v>
          </cell>
          <cell r="Z98" t="str">
            <v>HOWARD</v>
          </cell>
          <cell r="AA98" t="str">
            <v>G</v>
          </cell>
          <cell r="AB98" t="str">
            <v>Building</v>
          </cell>
          <cell r="AC98">
            <v>33181796.063099992</v>
          </cell>
        </row>
        <row r="99">
          <cell r="A99" t="str">
            <v>Primary</v>
          </cell>
          <cell r="B99" t="str">
            <v>Natural Dam Hatchery</v>
          </cell>
          <cell r="C99" t="str">
            <v>11030432</v>
          </cell>
          <cell r="D99" t="str">
            <v>11030432</v>
          </cell>
          <cell r="E99" t="str">
            <v>1103</v>
          </cell>
          <cell r="F99" t="str">
            <v>TYPI</v>
          </cell>
          <cell r="G99" t="str">
            <v>AR</v>
          </cell>
          <cell r="I99" t="str">
            <v>A</v>
          </cell>
          <cell r="J99" t="str">
            <v>11030432</v>
          </cell>
          <cell r="K99" t="str">
            <v>11030432</v>
          </cell>
          <cell r="L99">
            <v>170031064</v>
          </cell>
          <cell r="M99" t="str">
            <v>170031064</v>
          </cell>
          <cell r="N99" t="str">
            <v>Natural Dam Hatchery</v>
          </cell>
          <cell r="O99" t="str">
            <v>11030432 Natural Dam Hatchery</v>
          </cell>
          <cell r="P99" t="str">
            <v>1210</v>
          </cell>
          <cell r="Q99" t="str">
            <v>H</v>
          </cell>
          <cell r="R99" t="str">
            <v>1104</v>
          </cell>
          <cell r="S99" t="str">
            <v>1041</v>
          </cell>
          <cell r="T99" t="str">
            <v>T</v>
          </cell>
          <cell r="U99" t="str">
            <v>USD</v>
          </cell>
          <cell r="V99" t="str">
            <v>2011 OLD HANCEVILLE HWY</v>
          </cell>
          <cell r="W99" t="str">
            <v>CULLMAN</v>
          </cell>
          <cell r="X99" t="str">
            <v>AL</v>
          </cell>
          <cell r="Y99" t="str">
            <v>35056-5484</v>
          </cell>
          <cell r="Z99" t="str">
            <v>CULLMAN</v>
          </cell>
          <cell r="AA99" t="str">
            <v>A</v>
          </cell>
          <cell r="AB99" t="str">
            <v>Content</v>
          </cell>
          <cell r="AC99">
            <v>2159.5091000000002</v>
          </cell>
        </row>
        <row r="100">
          <cell r="A100" t="str">
            <v>Primary</v>
          </cell>
          <cell r="B100" t="str">
            <v>Dawson Wastewater</v>
          </cell>
          <cell r="C100" t="str">
            <v>11072004</v>
          </cell>
          <cell r="D100" t="str">
            <v>11072004</v>
          </cell>
          <cell r="E100" t="str">
            <v>1107</v>
          </cell>
          <cell r="F100" t="str">
            <v>TFM</v>
          </cell>
          <cell r="G100" t="str">
            <v>GA</v>
          </cell>
          <cell r="I100" t="str">
            <v>A</v>
          </cell>
          <cell r="J100" t="str">
            <v>11072004</v>
          </cell>
          <cell r="K100" t="str">
            <v>11072004</v>
          </cell>
          <cell r="L100">
            <v>170141107</v>
          </cell>
          <cell r="M100" t="str">
            <v>170141107</v>
          </cell>
          <cell r="N100" t="str">
            <v>Dawson Wastewater</v>
          </cell>
          <cell r="O100" t="str">
            <v>11072004 Dawson Wastewater</v>
          </cell>
          <cell r="P100" t="str">
            <v>1107</v>
          </cell>
          <cell r="Q100" t="str">
            <v>WW</v>
          </cell>
          <cell r="S100" t="str">
            <v>1437</v>
          </cell>
          <cell r="T100" t="str">
            <v>T</v>
          </cell>
          <cell r="U100" t="str">
            <v>USD</v>
          </cell>
          <cell r="V100" t="str">
            <v>514 INDUSTRIAL PARK BLVD</v>
          </cell>
          <cell r="W100" t="str">
            <v>DAWSON</v>
          </cell>
          <cell r="X100" t="str">
            <v>GA</v>
          </cell>
          <cell r="Y100" t="str">
            <v>31742</v>
          </cell>
          <cell r="Z100" t="str">
            <v>TERRELL</v>
          </cell>
          <cell r="AA100" t="str">
            <v>G</v>
          </cell>
          <cell r="AB100" t="str">
            <v>Building</v>
          </cell>
          <cell r="AC100">
            <v>863373.33090000006</v>
          </cell>
        </row>
        <row r="101">
          <cell r="A101" t="str">
            <v>Primary</v>
          </cell>
          <cell r="B101" t="str">
            <v>Dawson RTC Plant</v>
          </cell>
          <cell r="C101" t="str">
            <v>11072028</v>
          </cell>
          <cell r="D101" t="str">
            <v>11072028</v>
          </cell>
          <cell r="E101" t="str">
            <v>1107</v>
          </cell>
          <cell r="F101" t="str">
            <v>TFM</v>
          </cell>
          <cell r="G101" t="str">
            <v>GA</v>
          </cell>
          <cell r="I101" t="str">
            <v>A</v>
          </cell>
          <cell r="J101" t="str">
            <v>11072028</v>
          </cell>
          <cell r="K101" t="str">
            <v>11072028</v>
          </cell>
          <cell r="L101">
            <v>170141107</v>
          </cell>
          <cell r="M101" t="str">
            <v>170141107</v>
          </cell>
          <cell r="N101" t="str">
            <v>Dawson RTC Plant</v>
          </cell>
          <cell r="O101" t="str">
            <v>11072028 Dawson RTC Plant</v>
          </cell>
          <cell r="P101" t="str">
            <v>1107</v>
          </cell>
          <cell r="Q101" t="str">
            <v>P</v>
          </cell>
          <cell r="S101" t="str">
            <v>1437</v>
          </cell>
          <cell r="T101" t="str">
            <v>T</v>
          </cell>
          <cell r="U101" t="str">
            <v>USD</v>
          </cell>
          <cell r="V101" t="str">
            <v>514 INDUSTRIAL PARK BLVD</v>
          </cell>
          <cell r="W101" t="str">
            <v>DAWSON</v>
          </cell>
          <cell r="X101" t="str">
            <v>GA</v>
          </cell>
          <cell r="Y101" t="str">
            <v>31742</v>
          </cell>
          <cell r="Z101" t="str">
            <v>TERRELL</v>
          </cell>
          <cell r="AA101" t="str">
            <v>G</v>
          </cell>
          <cell r="AB101" t="str">
            <v>Building</v>
          </cell>
          <cell r="AC101">
            <v>26708818.510199998</v>
          </cell>
        </row>
        <row r="102">
          <cell r="A102" t="str">
            <v>Primary</v>
          </cell>
          <cell r="B102" t="str">
            <v>Pine Bluff Feedmill</v>
          </cell>
          <cell r="C102" t="str">
            <v>11080510</v>
          </cell>
          <cell r="D102" t="str">
            <v>11080510</v>
          </cell>
          <cell r="E102" t="str">
            <v>1108</v>
          </cell>
          <cell r="F102" t="str">
            <v>TYPI</v>
          </cell>
          <cell r="G102" t="str">
            <v>AR</v>
          </cell>
          <cell r="I102" t="str">
            <v>A</v>
          </cell>
          <cell r="J102" t="str">
            <v>11080510</v>
          </cell>
          <cell r="K102" t="str">
            <v>11080510</v>
          </cell>
          <cell r="L102">
            <v>170171130</v>
          </cell>
          <cell r="M102" t="str">
            <v>170171130</v>
          </cell>
          <cell r="N102" t="str">
            <v>Pine Bluff Feedmill</v>
          </cell>
          <cell r="O102" t="str">
            <v>11080510 Pine Bluff Feedmill</v>
          </cell>
          <cell r="P102" t="str">
            <v>1220</v>
          </cell>
          <cell r="Q102" t="str">
            <v>F</v>
          </cell>
          <cell r="R102" t="str">
            <v>935</v>
          </cell>
          <cell r="S102" t="str">
            <v>1041</v>
          </cell>
          <cell r="T102" t="str">
            <v>T</v>
          </cell>
          <cell r="U102" t="str">
            <v>USD</v>
          </cell>
          <cell r="V102" t="str">
            <v>3545 OLD DOWNING MILL RD</v>
          </cell>
          <cell r="W102" t="str">
            <v>ANNISTON</v>
          </cell>
          <cell r="X102" t="str">
            <v>AL</v>
          </cell>
          <cell r="Y102" t="str">
            <v>36201-9443</v>
          </cell>
          <cell r="Z102" t="str">
            <v>CALHOUN</v>
          </cell>
          <cell r="AA102" t="str">
            <v>A</v>
          </cell>
          <cell r="AB102" t="str">
            <v>M&amp;E</v>
          </cell>
          <cell r="AC102">
            <v>13360.2919</v>
          </cell>
        </row>
        <row r="103">
          <cell r="A103" t="str">
            <v>Primary</v>
          </cell>
          <cell r="B103" t="str">
            <v>Oglethorpe Hatchery</v>
          </cell>
          <cell r="C103" t="str">
            <v>11090432</v>
          </cell>
          <cell r="D103" t="str">
            <v>11090432</v>
          </cell>
          <cell r="E103" t="str">
            <v>1111</v>
          </cell>
          <cell r="F103" t="str">
            <v>TFM</v>
          </cell>
          <cell r="G103" t="str">
            <v>GA</v>
          </cell>
          <cell r="I103" t="str">
            <v>A</v>
          </cell>
          <cell r="J103" t="str">
            <v>11090432</v>
          </cell>
          <cell r="K103" t="str">
            <v>11090432</v>
          </cell>
          <cell r="L103">
            <v>170141109</v>
          </cell>
          <cell r="M103" t="str">
            <v>170141109</v>
          </cell>
          <cell r="N103" t="str">
            <v>Oglethorpe Hatchery</v>
          </cell>
          <cell r="O103" t="str">
            <v>11090432 Oglethorpe Hatchery</v>
          </cell>
          <cell r="P103" t="str">
            <v>1315</v>
          </cell>
          <cell r="Q103" t="str">
            <v>H</v>
          </cell>
          <cell r="R103" t="str">
            <v>1978</v>
          </cell>
          <cell r="S103" t="str">
            <v>232</v>
          </cell>
          <cell r="T103" t="str">
            <v>T</v>
          </cell>
          <cell r="U103" t="str">
            <v>USD</v>
          </cell>
          <cell r="V103" t="str">
            <v>OLD JAKE SMITH ROAD</v>
          </cell>
          <cell r="W103" t="str">
            <v>OGLETHORPE</v>
          </cell>
          <cell r="X103" t="str">
            <v>GA</v>
          </cell>
          <cell r="Y103" t="str">
            <v>31068</v>
          </cell>
          <cell r="Z103" t="str">
            <v>MACON</v>
          </cell>
          <cell r="AA103" t="str">
            <v>A</v>
          </cell>
          <cell r="AB103" t="str">
            <v>Building</v>
          </cell>
          <cell r="AC103">
            <v>7452397.2450999999</v>
          </cell>
        </row>
        <row r="104">
          <cell r="A104" t="str">
            <v>Primary</v>
          </cell>
          <cell r="B104" t="str">
            <v>Oglethorpe Garage / Truck Shop</v>
          </cell>
          <cell r="C104" t="str">
            <v>11090530</v>
          </cell>
          <cell r="D104" t="str">
            <v>11090530</v>
          </cell>
          <cell r="E104" t="str">
            <v>1263</v>
          </cell>
          <cell r="F104" t="str">
            <v>TFM</v>
          </cell>
          <cell r="G104" t="str">
            <v>GA</v>
          </cell>
          <cell r="I104" t="str">
            <v>A</v>
          </cell>
          <cell r="J104" t="str">
            <v>11090530</v>
          </cell>
          <cell r="K104" t="str">
            <v>11090530</v>
          </cell>
          <cell r="L104">
            <v>170141109</v>
          </cell>
          <cell r="M104" t="str">
            <v>170141109</v>
          </cell>
          <cell r="N104" t="str">
            <v>Oglethorpe Garage / Truck Shop</v>
          </cell>
          <cell r="O104" t="str">
            <v>11090530 Oglethorpe Garage / Truck Shop</v>
          </cell>
          <cell r="P104" t="str">
            <v>1315</v>
          </cell>
          <cell r="Q104" t="str">
            <v>GTS</v>
          </cell>
          <cell r="R104" t="str">
            <v>432</v>
          </cell>
          <cell r="S104" t="str">
            <v>1041</v>
          </cell>
          <cell r="T104" t="str">
            <v>T</v>
          </cell>
          <cell r="U104" t="str">
            <v>USD</v>
          </cell>
          <cell r="V104" t="str">
            <v>P.O. BOX 547</v>
          </cell>
          <cell r="W104" t="str">
            <v>SNEAD</v>
          </cell>
          <cell r="X104" t="str">
            <v>AL</v>
          </cell>
          <cell r="Y104" t="str">
            <v>35952</v>
          </cell>
          <cell r="Z104" t="str">
            <v>BLOUNT</v>
          </cell>
          <cell r="AA104" t="str">
            <v>A</v>
          </cell>
          <cell r="AB104" t="str">
            <v>M&amp;E</v>
          </cell>
          <cell r="AC104">
            <v>24569.836199999998</v>
          </cell>
        </row>
        <row r="105">
          <cell r="A105" t="str">
            <v>Primary</v>
          </cell>
          <cell r="B105" t="str">
            <v>Oglethorpe Growout</v>
          </cell>
          <cell r="C105" t="str">
            <v>11090590</v>
          </cell>
          <cell r="D105" t="str">
            <v>11090590</v>
          </cell>
          <cell r="E105" t="str">
            <v>1109</v>
          </cell>
          <cell r="F105" t="str">
            <v>TFM</v>
          </cell>
          <cell r="G105" t="str">
            <v>AR</v>
          </cell>
          <cell r="I105" t="str">
            <v>A</v>
          </cell>
          <cell r="J105" t="str">
            <v>11090590</v>
          </cell>
          <cell r="K105" t="str">
            <v>11090590</v>
          </cell>
          <cell r="L105">
            <v>170141109</v>
          </cell>
          <cell r="M105" t="str">
            <v>170141109</v>
          </cell>
          <cell r="N105" t="str">
            <v>Oglethorpe Growout</v>
          </cell>
          <cell r="O105" t="str">
            <v>11090590 Oglethorpe Growout</v>
          </cell>
          <cell r="P105" t="str">
            <v>1315</v>
          </cell>
          <cell r="Q105" t="str">
            <v>G</v>
          </cell>
          <cell r="R105" t="str">
            <v>972</v>
          </cell>
          <cell r="S105" t="str">
            <v>232</v>
          </cell>
          <cell r="T105" t="str">
            <v>T</v>
          </cell>
          <cell r="U105" t="str">
            <v>USD</v>
          </cell>
          <cell r="V105" t="str">
            <v>125 TECHNOLOGY DRIVE</v>
          </cell>
          <cell r="W105" t="str">
            <v>ARKADELPHIA</v>
          </cell>
          <cell r="X105" t="str">
            <v>AR</v>
          </cell>
          <cell r="Y105" t="str">
            <v>71923-8810</v>
          </cell>
          <cell r="Z105" t="str">
            <v>CLARK</v>
          </cell>
          <cell r="AA105" t="str">
            <v>G</v>
          </cell>
          <cell r="AB105" t="str">
            <v>M&amp;E</v>
          </cell>
          <cell r="AC105">
            <v>225141.02490000002</v>
          </cell>
        </row>
        <row r="106">
          <cell r="A106" t="str">
            <v>Primary</v>
          </cell>
          <cell r="B106" t="str">
            <v>Pine Bluff Garage / Truck Shop</v>
          </cell>
          <cell r="C106" t="str">
            <v>11100530</v>
          </cell>
          <cell r="D106" t="str">
            <v>11100530</v>
          </cell>
          <cell r="E106" t="str">
            <v>1438</v>
          </cell>
          <cell r="F106" t="str">
            <v>TYPI</v>
          </cell>
          <cell r="G106" t="str">
            <v>AR</v>
          </cell>
          <cell r="I106" t="str">
            <v>A</v>
          </cell>
          <cell r="J106" t="str">
            <v>11100530</v>
          </cell>
          <cell r="K106" t="str">
            <v>11100530</v>
          </cell>
          <cell r="L106">
            <v>170171130</v>
          </cell>
          <cell r="M106" t="str">
            <v>170171130</v>
          </cell>
          <cell r="N106" t="str">
            <v>Pine Bluff Garage / Truck Shop</v>
          </cell>
          <cell r="O106" t="str">
            <v>11100530 Pine Bluff Garage / Truck Shop</v>
          </cell>
          <cell r="P106" t="str">
            <v>1220</v>
          </cell>
          <cell r="Q106" t="str">
            <v>GTS</v>
          </cell>
          <cell r="R106" t="str">
            <v>935</v>
          </cell>
          <cell r="S106" t="str">
            <v>1056</v>
          </cell>
          <cell r="T106" t="str">
            <v>T</v>
          </cell>
          <cell r="U106" t="str">
            <v>USD</v>
          </cell>
          <cell r="V106" t="str">
            <v>801 SE 8TH STREET</v>
          </cell>
          <cell r="W106" t="str">
            <v>BENTONVILLE</v>
          </cell>
          <cell r="X106" t="str">
            <v>AR</v>
          </cell>
          <cell r="Y106" t="str">
            <v>72712-6409</v>
          </cell>
          <cell r="Z106" t="str">
            <v>BENTON</v>
          </cell>
          <cell r="AA106" t="str">
            <v>G</v>
          </cell>
          <cell r="AB106" t="str">
            <v>M&amp;E</v>
          </cell>
          <cell r="AC106">
            <v>1029.2331999999999</v>
          </cell>
        </row>
        <row r="107">
          <cell r="A107" t="str">
            <v>Primary</v>
          </cell>
          <cell r="B107" t="str">
            <v>Vienna Wastewater</v>
          </cell>
          <cell r="C107" t="str">
            <v>11142004</v>
          </cell>
          <cell r="D107" t="str">
            <v>11142004</v>
          </cell>
          <cell r="E107" t="str">
            <v>1114</v>
          </cell>
          <cell r="F107" t="str">
            <v>TFM</v>
          </cell>
          <cell r="G107" t="str">
            <v>GA</v>
          </cell>
          <cell r="I107" t="str">
            <v>A</v>
          </cell>
          <cell r="J107" t="str">
            <v>11142004</v>
          </cell>
          <cell r="K107" t="str">
            <v>11142004</v>
          </cell>
          <cell r="L107">
            <v>170141114</v>
          </cell>
          <cell r="M107" t="str">
            <v>170141114</v>
          </cell>
          <cell r="N107" t="str">
            <v>Vienna Wastewater</v>
          </cell>
          <cell r="O107" t="str">
            <v>11142004 Vienna Wastewater</v>
          </cell>
          <cell r="P107" t="str">
            <v>1315</v>
          </cell>
          <cell r="Q107" t="str">
            <v>WW</v>
          </cell>
          <cell r="R107" t="str">
            <v>1019</v>
          </cell>
          <cell r="S107" t="str">
            <v>2244</v>
          </cell>
          <cell r="T107" t="str">
            <v>T</v>
          </cell>
          <cell r="U107" t="str">
            <v>USD</v>
          </cell>
          <cell r="V107" t="str">
            <v>1151 E PINE</v>
          </cell>
          <cell r="W107" t="str">
            <v>VIENNA</v>
          </cell>
          <cell r="X107" t="str">
            <v>GA</v>
          </cell>
          <cell r="Y107" t="str">
            <v>31092-1138</v>
          </cell>
          <cell r="Z107" t="str">
            <v>DOOLY</v>
          </cell>
          <cell r="AA107" t="str">
            <v>G</v>
          </cell>
          <cell r="AB107" t="str">
            <v>Building</v>
          </cell>
          <cell r="AC107">
            <v>530399.16639999999</v>
          </cell>
        </row>
        <row r="108">
          <cell r="A108" t="str">
            <v>Primary</v>
          </cell>
          <cell r="B108" t="str">
            <v>Vienna Processing</v>
          </cell>
          <cell r="C108" t="str">
            <v>11142028</v>
          </cell>
          <cell r="D108" t="str">
            <v>11142028</v>
          </cell>
          <cell r="E108" t="str">
            <v>1114</v>
          </cell>
          <cell r="F108" t="str">
            <v>TFM</v>
          </cell>
          <cell r="G108" t="str">
            <v>GA</v>
          </cell>
          <cell r="I108" t="str">
            <v>A</v>
          </cell>
          <cell r="J108" t="str">
            <v>11142028</v>
          </cell>
          <cell r="K108" t="str">
            <v>11142028</v>
          </cell>
          <cell r="L108">
            <v>170141114</v>
          </cell>
          <cell r="M108" t="str">
            <v>170141114</v>
          </cell>
          <cell r="N108" t="str">
            <v>Vienna Processing</v>
          </cell>
          <cell r="O108" t="str">
            <v>11142028 Vienna Processing</v>
          </cell>
          <cell r="P108" t="str">
            <v>1315</v>
          </cell>
          <cell r="Q108" t="str">
            <v>P</v>
          </cell>
          <cell r="R108" t="str">
            <v>1019</v>
          </cell>
          <cell r="S108" t="str">
            <v>2244</v>
          </cell>
          <cell r="T108" t="str">
            <v>T</v>
          </cell>
          <cell r="U108" t="str">
            <v>USD</v>
          </cell>
          <cell r="V108" t="str">
            <v>1151 E PINE</v>
          </cell>
          <cell r="W108" t="str">
            <v>VIENNA</v>
          </cell>
          <cell r="X108" t="str">
            <v>GA</v>
          </cell>
          <cell r="Y108" t="str">
            <v>31092-1138</v>
          </cell>
          <cell r="Z108" t="str">
            <v>DOOLY</v>
          </cell>
          <cell r="AA108" t="str">
            <v>G</v>
          </cell>
          <cell r="AB108" t="str">
            <v>Building</v>
          </cell>
          <cell r="AC108">
            <v>22910142.97550001</v>
          </cell>
        </row>
        <row r="109">
          <cell r="A109" t="str">
            <v>Primary</v>
          </cell>
          <cell r="B109" t="str">
            <v>Pine Bluff Processing - CLOSED</v>
          </cell>
          <cell r="C109" t="str">
            <v>11162028</v>
          </cell>
          <cell r="D109" t="str">
            <v>11162028</v>
          </cell>
          <cell r="E109" t="str">
            <v>1117</v>
          </cell>
          <cell r="F109" t="str">
            <v>TYPI</v>
          </cell>
          <cell r="G109" t="str">
            <v>AR</v>
          </cell>
          <cell r="I109" t="str">
            <v>C</v>
          </cell>
          <cell r="J109" t="str">
            <v>11162028</v>
          </cell>
          <cell r="K109" t="str">
            <v>11162028</v>
          </cell>
          <cell r="L109">
            <v>170171116</v>
          </cell>
          <cell r="M109" t="str">
            <v>170171116</v>
          </cell>
          <cell r="N109" t="str">
            <v>Pine Bluff Processing - CLOSED</v>
          </cell>
          <cell r="O109" t="str">
            <v>10520510 Bergman Mill</v>
          </cell>
          <cell r="P109" t="str">
            <v>1220</v>
          </cell>
          <cell r="Q109" t="str">
            <v>P</v>
          </cell>
          <cell r="R109" t="str">
            <v>1557</v>
          </cell>
          <cell r="S109" t="str">
            <v>459</v>
          </cell>
          <cell r="T109" t="str">
            <v>T</v>
          </cell>
          <cell r="U109" t="str">
            <v>USD</v>
          </cell>
          <cell r="V109" t="str">
            <v>2201 W 2ND AVENUE</v>
          </cell>
          <cell r="W109" t="str">
            <v>PINE BLUFF</v>
          </cell>
          <cell r="X109" t="str">
            <v>AR</v>
          </cell>
          <cell r="Y109" t="str">
            <v>71611-5040</v>
          </cell>
          <cell r="Z109" t="str">
            <v>JEFFERSON</v>
          </cell>
          <cell r="AA109" t="str">
            <v>G</v>
          </cell>
          <cell r="AB109" t="str">
            <v>Building</v>
          </cell>
          <cell r="AC109">
            <v>9837642.7586000003</v>
          </cell>
        </row>
        <row r="110">
          <cell r="A110" t="str">
            <v>Primary</v>
          </cell>
          <cell r="B110" t="str">
            <v>Pine Bluff Jefferson Pkwy</v>
          </cell>
          <cell r="C110" t="str">
            <v>11172028</v>
          </cell>
          <cell r="D110" t="str">
            <v>11172028</v>
          </cell>
          <cell r="E110" t="str">
            <v>1117</v>
          </cell>
          <cell r="F110" t="str">
            <v>TYPI</v>
          </cell>
          <cell r="G110" t="str">
            <v>AR</v>
          </cell>
          <cell r="I110" t="str">
            <v>A</v>
          </cell>
          <cell r="J110" t="str">
            <v>11172028</v>
          </cell>
          <cell r="K110" t="str">
            <v>11172028</v>
          </cell>
          <cell r="L110">
            <v>170171117</v>
          </cell>
          <cell r="M110" t="str">
            <v>170171117</v>
          </cell>
          <cell r="N110" t="str">
            <v>Pine Bluff Jefferson Pkwy</v>
          </cell>
          <cell r="O110" t="str">
            <v>11172028 Pine Bluff Jefferson Pkwy</v>
          </cell>
          <cell r="P110" t="str">
            <v>1220</v>
          </cell>
          <cell r="Q110" t="str">
            <v>P</v>
          </cell>
          <cell r="R110" t="str">
            <v>599</v>
          </cell>
          <cell r="S110" t="str">
            <v>2377</v>
          </cell>
          <cell r="T110" t="str">
            <v>T</v>
          </cell>
          <cell r="U110" t="str">
            <v>USD</v>
          </cell>
          <cell r="V110" t="str">
            <v>5505 JEFFERSON PARKWAY</v>
          </cell>
          <cell r="W110" t="str">
            <v>PINE BLUFF</v>
          </cell>
          <cell r="X110" t="str">
            <v>AR</v>
          </cell>
          <cell r="Y110" t="str">
            <v>71601-3439</v>
          </cell>
          <cell r="Z110" t="str">
            <v>JEFFERSON</v>
          </cell>
          <cell r="AA110" t="str">
            <v>G</v>
          </cell>
          <cell r="AB110" t="str">
            <v>Building</v>
          </cell>
          <cell r="AC110">
            <v>42453321.972899981</v>
          </cell>
        </row>
        <row r="111">
          <cell r="A111" t="str">
            <v>Primary</v>
          </cell>
          <cell r="B111" t="str">
            <v>Rison Hatchery</v>
          </cell>
          <cell r="C111" t="str">
            <v>11250432</v>
          </cell>
          <cell r="D111" t="str">
            <v>11250432</v>
          </cell>
          <cell r="E111" t="str">
            <v>1125</v>
          </cell>
          <cell r="F111" t="str">
            <v>TYPI</v>
          </cell>
          <cell r="G111" t="str">
            <v>AR</v>
          </cell>
          <cell r="I111" t="str">
            <v>A</v>
          </cell>
          <cell r="J111" t="str">
            <v>11250432</v>
          </cell>
          <cell r="K111" t="str">
            <v>11250432</v>
          </cell>
          <cell r="L111">
            <v>170171130</v>
          </cell>
          <cell r="M111" t="str">
            <v>170171130</v>
          </cell>
          <cell r="N111" t="str">
            <v>Rison Hatchery</v>
          </cell>
          <cell r="O111" t="str">
            <v>11250432 Rison Hatchery</v>
          </cell>
          <cell r="P111" t="str">
            <v>1220</v>
          </cell>
          <cell r="Q111" t="str">
            <v>H</v>
          </cell>
          <cell r="S111" t="str">
            <v>2272</v>
          </cell>
          <cell r="T111" t="str">
            <v>T</v>
          </cell>
          <cell r="U111" t="str">
            <v>USD</v>
          </cell>
          <cell r="V111" t="str">
            <v>OLD HWY 79</v>
          </cell>
          <cell r="W111" t="str">
            <v>RISON</v>
          </cell>
          <cell r="X111" t="str">
            <v>AR</v>
          </cell>
          <cell r="Y111" t="str">
            <v>71665</v>
          </cell>
          <cell r="Z111" t="str">
            <v>CLEVELAND</v>
          </cell>
          <cell r="AA111" t="str">
            <v>A</v>
          </cell>
          <cell r="AB111" t="str">
            <v>Building</v>
          </cell>
          <cell r="AC111">
            <v>2564120.6951000006</v>
          </cell>
        </row>
        <row r="112">
          <cell r="A112" t="str">
            <v>Primary</v>
          </cell>
          <cell r="B112" t="str">
            <v>Pine Bluff Growout</v>
          </cell>
          <cell r="C112" t="str">
            <v>11300590</v>
          </cell>
          <cell r="D112" t="str">
            <v>11300590</v>
          </cell>
          <cell r="E112" t="str">
            <v>1130</v>
          </cell>
          <cell r="F112" t="str">
            <v>TYPI</v>
          </cell>
          <cell r="G112" t="str">
            <v>AR</v>
          </cell>
          <cell r="I112" t="str">
            <v>A</v>
          </cell>
          <cell r="J112" t="str">
            <v>11300590</v>
          </cell>
          <cell r="K112" t="str">
            <v>11300590</v>
          </cell>
          <cell r="L112">
            <v>170171130</v>
          </cell>
          <cell r="M112" t="str">
            <v>170171130</v>
          </cell>
          <cell r="N112" t="str">
            <v>Pine Bluff Growout</v>
          </cell>
          <cell r="O112" t="str">
            <v>11300590 Pine Bluff Growout</v>
          </cell>
          <cell r="P112" t="str">
            <v>1220</v>
          </cell>
          <cell r="Q112" t="str">
            <v>G</v>
          </cell>
          <cell r="S112" t="str">
            <v>2272</v>
          </cell>
          <cell r="T112" t="str">
            <v>T</v>
          </cell>
          <cell r="U112" t="str">
            <v>USD</v>
          </cell>
          <cell r="V112" t="str">
            <v>2201 W 2ND AVENUE</v>
          </cell>
          <cell r="W112" t="str">
            <v>PINE BLUFF</v>
          </cell>
          <cell r="X112" t="str">
            <v>AR</v>
          </cell>
          <cell r="Y112" t="str">
            <v>71611-3855</v>
          </cell>
          <cell r="Z112" t="str">
            <v>JEFFERSON</v>
          </cell>
          <cell r="AA112" t="str">
            <v>A</v>
          </cell>
          <cell r="AB112" t="str">
            <v>Building</v>
          </cell>
          <cell r="AC112">
            <v>208844.63</v>
          </cell>
        </row>
        <row r="113">
          <cell r="A113" t="str">
            <v>Primary</v>
          </cell>
          <cell r="B113" t="str">
            <v>Tyson of Rogers Wastewater</v>
          </cell>
          <cell r="C113" t="str">
            <v>11332004</v>
          </cell>
          <cell r="D113" t="str">
            <v>11332004</v>
          </cell>
          <cell r="E113" t="str">
            <v>1133</v>
          </cell>
          <cell r="F113" t="str">
            <v>TYPI</v>
          </cell>
          <cell r="G113" t="str">
            <v>AR</v>
          </cell>
          <cell r="I113" t="str">
            <v>A</v>
          </cell>
          <cell r="J113" t="str">
            <v>11332004</v>
          </cell>
          <cell r="K113" t="str">
            <v>11332004</v>
          </cell>
          <cell r="L113">
            <v>170141133</v>
          </cell>
          <cell r="M113" t="str">
            <v>170141133</v>
          </cell>
          <cell r="N113" t="str">
            <v>Rogers Deboning Wastewater</v>
          </cell>
          <cell r="O113" t="str">
            <v>11332004 Rogers Deboning Wastewater</v>
          </cell>
          <cell r="P113" t="str">
            <v>1133</v>
          </cell>
          <cell r="Q113" t="str">
            <v>P</v>
          </cell>
          <cell r="R113" t="str">
            <v>587</v>
          </cell>
          <cell r="S113" t="str">
            <v>801</v>
          </cell>
          <cell r="T113" t="str">
            <v>T</v>
          </cell>
          <cell r="U113" t="str">
            <v>USD</v>
          </cell>
          <cell r="V113" t="str">
            <v>212 E ELM</v>
          </cell>
          <cell r="W113" t="str">
            <v>ROGERS</v>
          </cell>
          <cell r="X113" t="str">
            <v>AR</v>
          </cell>
          <cell r="Y113" t="str">
            <v>72756-4577</v>
          </cell>
          <cell r="Z113" t="str">
            <v>BENTON</v>
          </cell>
          <cell r="AA113" t="str">
            <v>G</v>
          </cell>
          <cell r="AB113" t="str">
            <v>Building</v>
          </cell>
          <cell r="AC113">
            <v>305235.00510000007</v>
          </cell>
        </row>
        <row r="114">
          <cell r="A114" t="str">
            <v>Primary</v>
          </cell>
          <cell r="B114" t="str">
            <v>Tyson of Rogers Processing</v>
          </cell>
          <cell r="C114" t="str">
            <v>11332028</v>
          </cell>
          <cell r="D114" t="str">
            <v>11332028</v>
          </cell>
          <cell r="E114" t="str">
            <v>1133</v>
          </cell>
          <cell r="F114" t="str">
            <v>TYPI</v>
          </cell>
          <cell r="G114" t="str">
            <v>AR</v>
          </cell>
          <cell r="H114">
            <v>38496</v>
          </cell>
          <cell r="I114" t="str">
            <v>A</v>
          </cell>
          <cell r="J114" t="str">
            <v>10560423</v>
          </cell>
          <cell r="K114" t="str">
            <v>10560423</v>
          </cell>
          <cell r="L114">
            <v>170151056</v>
          </cell>
          <cell r="M114" t="str">
            <v>170151056</v>
          </cell>
          <cell r="N114" t="str">
            <v>Green Forest Company Store</v>
          </cell>
          <cell r="O114" t="str">
            <v>10560423 Green Forest Company Store</v>
          </cell>
          <cell r="P114" t="str">
            <v>1115</v>
          </cell>
          <cell r="Q114" t="str">
            <v>CS</v>
          </cell>
          <cell r="R114" t="str">
            <v>382</v>
          </cell>
          <cell r="S114" t="str">
            <v>801</v>
          </cell>
          <cell r="T114" t="str">
            <v>T</v>
          </cell>
          <cell r="U114" t="str">
            <v>USD</v>
          </cell>
          <cell r="V114" t="str">
            <v>212 E ELM</v>
          </cell>
          <cell r="W114" t="str">
            <v>ROGERS</v>
          </cell>
          <cell r="X114" t="str">
            <v>AR</v>
          </cell>
          <cell r="Y114" t="str">
            <v>72756-4577</v>
          </cell>
          <cell r="Z114" t="str">
            <v>BENTON</v>
          </cell>
          <cell r="AA114" t="str">
            <v>G</v>
          </cell>
          <cell r="AB114" t="str">
            <v>Building</v>
          </cell>
          <cell r="AC114">
            <v>0</v>
          </cell>
        </row>
        <row r="115">
          <cell r="A115" t="str">
            <v>Primary</v>
          </cell>
          <cell r="B115" t="str">
            <v>Tyson of Rogers Processing</v>
          </cell>
          <cell r="C115" t="str">
            <v>11332028</v>
          </cell>
          <cell r="D115" t="str">
            <v>11332028</v>
          </cell>
          <cell r="E115" t="str">
            <v>1133</v>
          </cell>
          <cell r="F115" t="str">
            <v>TYPI</v>
          </cell>
          <cell r="G115" t="str">
            <v>AR</v>
          </cell>
          <cell r="I115" t="str">
            <v>A</v>
          </cell>
          <cell r="J115" t="str">
            <v>11332028</v>
          </cell>
          <cell r="K115" t="str">
            <v>11332028</v>
          </cell>
          <cell r="L115">
            <v>170141133</v>
          </cell>
          <cell r="M115" t="str">
            <v>170141133</v>
          </cell>
          <cell r="N115" t="str">
            <v>Rogers Deboning</v>
          </cell>
          <cell r="O115" t="str">
            <v>11332028 Rogers Deboning</v>
          </cell>
          <cell r="P115" t="str">
            <v>1133</v>
          </cell>
          <cell r="Q115" t="str">
            <v>P</v>
          </cell>
          <cell r="R115" t="str">
            <v>382</v>
          </cell>
          <cell r="S115" t="str">
            <v>801</v>
          </cell>
          <cell r="T115" t="str">
            <v>T</v>
          </cell>
          <cell r="U115" t="str">
            <v>USD</v>
          </cell>
          <cell r="V115" t="str">
            <v>212 E ELM</v>
          </cell>
          <cell r="W115" t="str">
            <v>ROGERS</v>
          </cell>
          <cell r="X115" t="str">
            <v>AR</v>
          </cell>
          <cell r="Y115" t="str">
            <v>72756-4577</v>
          </cell>
          <cell r="Z115" t="str">
            <v>BENTON</v>
          </cell>
          <cell r="AA115" t="str">
            <v>G</v>
          </cell>
          <cell r="AB115" t="str">
            <v>Building</v>
          </cell>
          <cell r="AC115">
            <v>7688028.4848999986</v>
          </cell>
        </row>
        <row r="116">
          <cell r="A116" t="str">
            <v>Primary</v>
          </cell>
          <cell r="B116" t="str">
            <v>Chick 'N Quick Wastewater</v>
          </cell>
          <cell r="C116" t="str">
            <v>11342004</v>
          </cell>
          <cell r="D116" t="str">
            <v>11342004</v>
          </cell>
          <cell r="E116" t="str">
            <v>1134</v>
          </cell>
          <cell r="F116" t="str">
            <v>TYPI</v>
          </cell>
          <cell r="G116" t="str">
            <v>AR</v>
          </cell>
          <cell r="I116" t="str">
            <v>A</v>
          </cell>
          <cell r="J116" t="str">
            <v>11342004</v>
          </cell>
          <cell r="K116" t="str">
            <v>11342004</v>
          </cell>
          <cell r="L116">
            <v>170031134</v>
          </cell>
          <cell r="M116" t="str">
            <v>170031134</v>
          </cell>
          <cell r="N116" t="str">
            <v>Chick 'N Quick Wastewater</v>
          </cell>
          <cell r="O116" t="str">
            <v>11342004 Chick 'N Quick Wastewater</v>
          </cell>
          <cell r="P116" t="str">
            <v>1134</v>
          </cell>
          <cell r="Q116" t="str">
            <v>WW</v>
          </cell>
          <cell r="R116" t="str">
            <v>1616</v>
          </cell>
          <cell r="S116" t="str">
            <v>1356</v>
          </cell>
          <cell r="T116" t="str">
            <v>T</v>
          </cell>
          <cell r="U116" t="str">
            <v>USD</v>
          </cell>
          <cell r="V116" t="str">
            <v>400 W OLRICH STREET</v>
          </cell>
          <cell r="W116" t="str">
            <v>ROGERS</v>
          </cell>
          <cell r="X116" t="str">
            <v>AR</v>
          </cell>
          <cell r="Y116" t="str">
            <v>72756-5900</v>
          </cell>
          <cell r="Z116" t="str">
            <v>BENTON</v>
          </cell>
          <cell r="AA116" t="str">
            <v>G</v>
          </cell>
          <cell r="AB116" t="str">
            <v>Building</v>
          </cell>
          <cell r="AC116">
            <v>143673.89429999999</v>
          </cell>
        </row>
        <row r="117">
          <cell r="A117" t="str">
            <v>Primary</v>
          </cell>
          <cell r="B117" t="str">
            <v>Chick-N-Quick Processing</v>
          </cell>
          <cell r="C117" t="str">
            <v>11342028</v>
          </cell>
          <cell r="D117" t="str">
            <v>11342028</v>
          </cell>
          <cell r="E117" t="str">
            <v>1134</v>
          </cell>
          <cell r="F117" t="str">
            <v>TYPI</v>
          </cell>
          <cell r="G117" t="str">
            <v>AR</v>
          </cell>
          <cell r="I117" t="str">
            <v>A</v>
          </cell>
          <cell r="J117" t="str">
            <v>11342028</v>
          </cell>
          <cell r="K117" t="str">
            <v>11342028</v>
          </cell>
          <cell r="L117">
            <v>170031134</v>
          </cell>
          <cell r="M117" t="str">
            <v>170031134</v>
          </cell>
          <cell r="N117" t="str">
            <v>Chick-N-Quick</v>
          </cell>
          <cell r="O117" t="str">
            <v>11342028 Chick-N-Quick</v>
          </cell>
          <cell r="P117" t="str">
            <v>1134</v>
          </cell>
          <cell r="Q117" t="str">
            <v>P</v>
          </cell>
          <cell r="R117" t="str">
            <v>1616</v>
          </cell>
          <cell r="S117" t="str">
            <v>1356</v>
          </cell>
          <cell r="T117" t="str">
            <v>T</v>
          </cell>
          <cell r="U117" t="str">
            <v>USD</v>
          </cell>
          <cell r="V117" t="str">
            <v>400 W OLRICH STREET</v>
          </cell>
          <cell r="W117" t="str">
            <v>ROGERS</v>
          </cell>
          <cell r="X117" t="str">
            <v>AR</v>
          </cell>
          <cell r="Y117" t="str">
            <v>72756-5900</v>
          </cell>
          <cell r="Z117" t="str">
            <v>BENTON</v>
          </cell>
          <cell r="AA117" t="str">
            <v>G</v>
          </cell>
          <cell r="AB117" t="str">
            <v>Building</v>
          </cell>
          <cell r="AC117">
            <v>34355126.516899996</v>
          </cell>
        </row>
        <row r="118">
          <cell r="A118" t="str">
            <v>Primary</v>
          </cell>
          <cell r="B118" t="str">
            <v>Chick-N-Quick Processing</v>
          </cell>
          <cell r="C118" t="str">
            <v>11342028</v>
          </cell>
          <cell r="D118" t="str">
            <v>11342028</v>
          </cell>
          <cell r="E118" t="str">
            <v>1134</v>
          </cell>
          <cell r="F118" t="str">
            <v>TYPI</v>
          </cell>
          <cell r="G118" t="str">
            <v>AR</v>
          </cell>
          <cell r="I118" t="str">
            <v>A</v>
          </cell>
          <cell r="J118" t="str">
            <v>11342045</v>
          </cell>
          <cell r="K118" t="str">
            <v>11342045</v>
          </cell>
          <cell r="L118">
            <v>170031134</v>
          </cell>
          <cell r="M118" t="str">
            <v>170031134</v>
          </cell>
          <cell r="N118" t="str">
            <v>Chick 'N Quick Indir Prod Exp</v>
          </cell>
          <cell r="O118" t="str">
            <v>11342045 Chick 'N Quick Indir Prod Exp</v>
          </cell>
          <cell r="P118" t="str">
            <v>1134</v>
          </cell>
          <cell r="Q118" t="str">
            <v>P</v>
          </cell>
          <cell r="R118" t="str">
            <v>1616</v>
          </cell>
          <cell r="S118" t="str">
            <v>1356</v>
          </cell>
          <cell r="T118" t="str">
            <v>T</v>
          </cell>
          <cell r="U118" t="str">
            <v>USD</v>
          </cell>
          <cell r="V118" t="str">
            <v>400 W OLRICH STREET</v>
          </cell>
          <cell r="W118" t="str">
            <v>ROGERS</v>
          </cell>
          <cell r="X118" t="str">
            <v>AR</v>
          </cell>
          <cell r="Y118" t="str">
            <v>72756-5900</v>
          </cell>
          <cell r="Z118" t="str">
            <v>BENTON</v>
          </cell>
          <cell r="AA118" t="str">
            <v>G</v>
          </cell>
          <cell r="AB118" t="str">
            <v>Building</v>
          </cell>
          <cell r="AC118">
            <v>313122.2328</v>
          </cell>
        </row>
        <row r="119">
          <cell r="A119" t="str">
            <v>Primary</v>
          </cell>
          <cell r="B119" t="str">
            <v>Tyler Road Wastewater</v>
          </cell>
          <cell r="C119" t="str">
            <v>11362004</v>
          </cell>
          <cell r="D119" t="str">
            <v>11362004</v>
          </cell>
          <cell r="E119" t="str">
            <v>1136</v>
          </cell>
          <cell r="F119" t="str">
            <v>TYPI</v>
          </cell>
          <cell r="G119" t="str">
            <v>AR</v>
          </cell>
          <cell r="I119" t="str">
            <v>A</v>
          </cell>
          <cell r="J119" t="str">
            <v>11362004</v>
          </cell>
          <cell r="K119" t="str">
            <v>11362004</v>
          </cell>
          <cell r="L119">
            <v>170141136</v>
          </cell>
          <cell r="M119" t="str">
            <v>170141136</v>
          </cell>
          <cell r="N119" t="str">
            <v>Tyler Road Wastewater</v>
          </cell>
          <cell r="O119" t="str">
            <v>11362004 Tyler Road Wastewater</v>
          </cell>
          <cell r="P119" t="str">
            <v>1136</v>
          </cell>
          <cell r="Q119" t="str">
            <v>WW</v>
          </cell>
          <cell r="R119" t="str">
            <v>554</v>
          </cell>
          <cell r="S119" t="str">
            <v>819</v>
          </cell>
          <cell r="T119" t="str">
            <v>T</v>
          </cell>
          <cell r="U119" t="str">
            <v>USD</v>
          </cell>
          <cell r="V119" t="str">
            <v>620 TYLER ROAD</v>
          </cell>
          <cell r="W119" t="str">
            <v>RUSSELLVILLE</v>
          </cell>
          <cell r="X119" t="str">
            <v>AR</v>
          </cell>
          <cell r="Y119" t="str">
            <v>72802-8545</v>
          </cell>
          <cell r="Z119" t="str">
            <v>POPE</v>
          </cell>
          <cell r="AA119" t="str">
            <v>G</v>
          </cell>
          <cell r="AB119" t="str">
            <v>Building</v>
          </cell>
          <cell r="AC119">
            <v>201703.74959999998</v>
          </cell>
        </row>
        <row r="120">
          <cell r="A120" t="str">
            <v>Primary</v>
          </cell>
          <cell r="B120" t="str">
            <v>Tyler Road Processing</v>
          </cell>
          <cell r="C120" t="str">
            <v>11362028</v>
          </cell>
          <cell r="D120" t="str">
            <v>11362028</v>
          </cell>
          <cell r="E120" t="str">
            <v>1136</v>
          </cell>
          <cell r="F120" t="str">
            <v>TYPI</v>
          </cell>
          <cell r="G120" t="str">
            <v>AR</v>
          </cell>
          <cell r="I120" t="str">
            <v>A</v>
          </cell>
          <cell r="J120" t="str">
            <v>11362028</v>
          </cell>
          <cell r="K120" t="str">
            <v>11362028</v>
          </cell>
          <cell r="L120">
            <v>170141136</v>
          </cell>
          <cell r="M120" t="str">
            <v>170141136</v>
          </cell>
          <cell r="N120" t="str">
            <v>Tyler Road</v>
          </cell>
          <cell r="O120" t="str">
            <v>11362028 Tyler Road</v>
          </cell>
          <cell r="P120" t="str">
            <v>1136</v>
          </cell>
          <cell r="Q120" t="str">
            <v>P</v>
          </cell>
          <cell r="R120" t="str">
            <v>554</v>
          </cell>
          <cell r="S120" t="str">
            <v>819</v>
          </cell>
          <cell r="T120" t="str">
            <v>T</v>
          </cell>
          <cell r="U120" t="str">
            <v>USD</v>
          </cell>
          <cell r="V120" t="str">
            <v>620 TYLER ROAD</v>
          </cell>
          <cell r="W120" t="str">
            <v>RUSSELLVILLE</v>
          </cell>
          <cell r="X120" t="str">
            <v>AR</v>
          </cell>
          <cell r="Y120" t="str">
            <v>72802-8545</v>
          </cell>
          <cell r="Z120" t="str">
            <v>POPE</v>
          </cell>
          <cell r="AA120" t="str">
            <v>G</v>
          </cell>
          <cell r="AB120" t="str">
            <v>Building</v>
          </cell>
          <cell r="AC120">
            <v>13239696.584299991</v>
          </cell>
        </row>
        <row r="121">
          <cell r="A121" t="str">
            <v>Primary</v>
          </cell>
          <cell r="B121" t="str">
            <v>Tyler Road Processing</v>
          </cell>
          <cell r="C121" t="str">
            <v>11362028</v>
          </cell>
          <cell r="D121" t="str">
            <v>11362028</v>
          </cell>
          <cell r="E121" t="str">
            <v>1136</v>
          </cell>
          <cell r="F121" t="str">
            <v>TYPI</v>
          </cell>
          <cell r="G121" t="str">
            <v>AR</v>
          </cell>
          <cell r="I121" t="str">
            <v>A</v>
          </cell>
          <cell r="J121" t="str">
            <v>11362045</v>
          </cell>
          <cell r="K121" t="str">
            <v>11362045</v>
          </cell>
          <cell r="L121">
            <v>170141136</v>
          </cell>
          <cell r="M121" t="str">
            <v>170141136</v>
          </cell>
          <cell r="N121" t="str">
            <v>Tyler Road  Indir Prod Exp</v>
          </cell>
          <cell r="O121" t="str">
            <v>11362045 Tyler Road  Indir Prod Exp</v>
          </cell>
          <cell r="P121" t="str">
            <v>1136</v>
          </cell>
          <cell r="Q121" t="str">
            <v>P</v>
          </cell>
          <cell r="R121" t="str">
            <v>554</v>
          </cell>
          <cell r="S121" t="str">
            <v>819</v>
          </cell>
          <cell r="T121" t="str">
            <v>T</v>
          </cell>
          <cell r="U121" t="str">
            <v>USD</v>
          </cell>
          <cell r="V121" t="str">
            <v>620 TYLER ROAD</v>
          </cell>
          <cell r="W121" t="str">
            <v>RUSSELLVILLE</v>
          </cell>
          <cell r="X121" t="str">
            <v>AR</v>
          </cell>
          <cell r="Y121" t="str">
            <v>72802-8545</v>
          </cell>
          <cell r="Z121" t="str">
            <v>POPE</v>
          </cell>
          <cell r="AA121" t="str">
            <v>G</v>
          </cell>
          <cell r="AB121" t="str">
            <v>Building</v>
          </cell>
          <cell r="AC121">
            <v>98221.613099999988</v>
          </cell>
        </row>
        <row r="122">
          <cell r="A122" t="str">
            <v>Primary</v>
          </cell>
          <cell r="B122" t="str">
            <v>Russellville Used Equip Whse</v>
          </cell>
          <cell r="C122" t="str">
            <v>11372228</v>
          </cell>
          <cell r="D122" t="str">
            <v>11372228</v>
          </cell>
          <cell r="E122" t="str">
            <v>1137</v>
          </cell>
          <cell r="F122" t="str">
            <v>TSS</v>
          </cell>
          <cell r="G122" t="str">
            <v>AR</v>
          </cell>
          <cell r="I122" t="str">
            <v>A</v>
          </cell>
          <cell r="J122" t="str">
            <v>11372228</v>
          </cell>
          <cell r="K122" t="str">
            <v>11372228</v>
          </cell>
          <cell r="L122">
            <v>170001137</v>
          </cell>
          <cell r="M122" t="str">
            <v>170001137</v>
          </cell>
          <cell r="N122" t="str">
            <v>Russellville Used Equip Whse</v>
          </cell>
          <cell r="O122" t="str">
            <v>11372228 Russellville Used Equip Whse</v>
          </cell>
          <cell r="P122" t="str">
            <v>8010</v>
          </cell>
          <cell r="Q122" t="str">
            <v>GA</v>
          </cell>
          <cell r="R122" t="str">
            <v>439</v>
          </cell>
          <cell r="S122" t="str">
            <v>58</v>
          </cell>
          <cell r="T122" t="str">
            <v>T</v>
          </cell>
          <cell r="U122" t="str">
            <v>USD</v>
          </cell>
          <cell r="V122" t="str">
            <v>1510 S ARKANSAS AVE</v>
          </cell>
          <cell r="W122" t="str">
            <v>RUSSELLVILLE</v>
          </cell>
          <cell r="X122" t="str">
            <v>AR</v>
          </cell>
          <cell r="Y122" t="str">
            <v>72802-8545</v>
          </cell>
          <cell r="Z122" t="str">
            <v>POPE</v>
          </cell>
          <cell r="AA122" t="str">
            <v>G</v>
          </cell>
          <cell r="AB122" t="str">
            <v>Building</v>
          </cell>
          <cell r="AC122">
            <v>103481.2715</v>
          </cell>
        </row>
        <row r="123">
          <cell r="A123" t="str">
            <v>Primary</v>
          </cell>
          <cell r="B123" t="str">
            <v>River Valley Dardanelle Hatchery</v>
          </cell>
          <cell r="C123" t="str">
            <v>11390432</v>
          </cell>
          <cell r="D123" t="str">
            <v>11390432</v>
          </cell>
          <cell r="E123" t="str">
            <v>1139</v>
          </cell>
          <cell r="F123" t="str">
            <v>TYPI</v>
          </cell>
          <cell r="G123" t="str">
            <v>AR</v>
          </cell>
          <cell r="I123" t="str">
            <v>A</v>
          </cell>
          <cell r="J123" t="str">
            <v>11390432</v>
          </cell>
          <cell r="K123" t="str">
            <v>11390432</v>
          </cell>
          <cell r="L123">
            <v>170141069</v>
          </cell>
          <cell r="M123" t="str">
            <v>170141069</v>
          </cell>
          <cell r="N123" t="str">
            <v>River Valley Hatchery</v>
          </cell>
          <cell r="O123" t="str">
            <v>11390432 River Valley Hatchery</v>
          </cell>
          <cell r="P123" t="str">
            <v>1215</v>
          </cell>
          <cell r="Q123" t="str">
            <v>H</v>
          </cell>
          <cell r="R123" t="str">
            <v>1721</v>
          </cell>
          <cell r="S123" t="str">
            <v>378</v>
          </cell>
          <cell r="T123" t="str">
            <v>T</v>
          </cell>
          <cell r="U123" t="str">
            <v>USD</v>
          </cell>
          <cell r="V123" t="str">
            <v>1115 ELMIRA AVE</v>
          </cell>
          <cell r="W123" t="str">
            <v>RUSSELLVILLE</v>
          </cell>
          <cell r="X123" t="str">
            <v>AR</v>
          </cell>
          <cell r="Y123" t="str">
            <v>72801-9625</v>
          </cell>
          <cell r="Z123" t="str">
            <v>POPE</v>
          </cell>
          <cell r="AA123" t="str">
            <v>A</v>
          </cell>
          <cell r="AB123" t="str">
            <v>Building</v>
          </cell>
          <cell r="AC123">
            <v>3952360.3111999994</v>
          </cell>
        </row>
        <row r="124">
          <cell r="A124" t="str">
            <v>Primary</v>
          </cell>
          <cell r="B124" t="str">
            <v>Dardanelle Feedmill</v>
          </cell>
          <cell r="C124" t="str">
            <v>11410510</v>
          </cell>
          <cell r="D124" t="str">
            <v>11410510</v>
          </cell>
          <cell r="E124" t="str">
            <v>1141</v>
          </cell>
          <cell r="F124" t="str">
            <v>TYPI</v>
          </cell>
          <cell r="G124" t="str">
            <v>AR</v>
          </cell>
          <cell r="H124">
            <v>38436</v>
          </cell>
          <cell r="I124" t="str">
            <v>A</v>
          </cell>
          <cell r="J124" t="str">
            <v>11410510</v>
          </cell>
          <cell r="K124" t="str">
            <v>11410510</v>
          </cell>
          <cell r="L124">
            <v>170141069</v>
          </cell>
          <cell r="M124" t="str">
            <v>170141069</v>
          </cell>
          <cell r="N124" t="str">
            <v>Dardanelle Feedmill</v>
          </cell>
          <cell r="O124" t="str">
            <v>11410510 Dardanelle Feedmill</v>
          </cell>
          <cell r="P124" t="str">
            <v>1215</v>
          </cell>
          <cell r="Q124" t="str">
            <v>F</v>
          </cell>
          <cell r="R124" t="str">
            <v>278</v>
          </cell>
          <cell r="S124" t="str">
            <v>378</v>
          </cell>
          <cell r="T124" t="str">
            <v>T</v>
          </cell>
          <cell r="U124" t="str">
            <v>USD</v>
          </cell>
          <cell r="V124" t="str">
            <v>ROUTE 1 BOX 159</v>
          </cell>
          <cell r="W124" t="str">
            <v>POTTSVILLE</v>
          </cell>
          <cell r="X124" t="str">
            <v>AR</v>
          </cell>
          <cell r="Y124" t="str">
            <v>72858</v>
          </cell>
          <cell r="Z124" t="str">
            <v>POPE</v>
          </cell>
          <cell r="AA124" t="str">
            <v>A</v>
          </cell>
          <cell r="AB124" t="str">
            <v>Building</v>
          </cell>
          <cell r="AC124">
            <v>2092982.1161</v>
          </cell>
        </row>
        <row r="125">
          <cell r="A125" t="str">
            <v>Primary</v>
          </cell>
          <cell r="B125" t="str">
            <v>RVAF - Scranton</v>
          </cell>
          <cell r="C125" t="str">
            <v>11462028</v>
          </cell>
          <cell r="D125" t="str">
            <v>11462028</v>
          </cell>
          <cell r="E125" t="str">
            <v>1146</v>
          </cell>
          <cell r="F125" t="str">
            <v>TYPI</v>
          </cell>
          <cell r="G125" t="str">
            <v>AR</v>
          </cell>
          <cell r="I125" t="str">
            <v>A</v>
          </cell>
          <cell r="J125" t="str">
            <v>11461790</v>
          </cell>
          <cell r="K125" t="str">
            <v>11461790</v>
          </cell>
          <cell r="L125">
            <v>170551146</v>
          </cell>
          <cell r="M125" t="str">
            <v>170551146</v>
          </cell>
          <cell r="N125" t="str">
            <v>RVAF - Scranton Feather Meal</v>
          </cell>
          <cell r="O125" t="str">
            <v>11461790 RVAF - Scranton Feather Meal</v>
          </cell>
          <cell r="P125" t="str">
            <v>1420</v>
          </cell>
          <cell r="Q125" t="str">
            <v>GTS</v>
          </cell>
          <cell r="R125" t="str">
            <v>879</v>
          </cell>
          <cell r="S125" t="str">
            <v>1040</v>
          </cell>
          <cell r="T125" t="str">
            <v>T</v>
          </cell>
          <cell r="U125" t="str">
            <v>USD</v>
          </cell>
          <cell r="V125" t="str">
            <v>7755 N STATE HWY 393</v>
          </cell>
          <cell r="W125" t="str">
            <v>SCRANTON</v>
          </cell>
          <cell r="X125" t="str">
            <v>AR</v>
          </cell>
          <cell r="Y125" t="str">
            <v>72863-9113</v>
          </cell>
          <cell r="Z125" t="str">
            <v>LOGAN</v>
          </cell>
          <cell r="AA125" t="str">
            <v>G</v>
          </cell>
          <cell r="AB125" t="str">
            <v>Building</v>
          </cell>
          <cell r="AC125">
            <v>412886.00580000004</v>
          </cell>
        </row>
        <row r="126">
          <cell r="A126" t="str">
            <v>Primary</v>
          </cell>
          <cell r="B126" t="str">
            <v>RVAF - Scranton</v>
          </cell>
          <cell r="C126" t="str">
            <v>11462028</v>
          </cell>
          <cell r="D126" t="str">
            <v>11462028</v>
          </cell>
          <cell r="E126" t="str">
            <v>1146</v>
          </cell>
          <cell r="F126" t="str">
            <v>TYPI</v>
          </cell>
          <cell r="G126" t="str">
            <v>AR</v>
          </cell>
          <cell r="I126" t="str">
            <v>A</v>
          </cell>
          <cell r="J126" t="str">
            <v>11461791</v>
          </cell>
          <cell r="K126" t="str">
            <v>11461791</v>
          </cell>
          <cell r="L126">
            <v>170551146</v>
          </cell>
          <cell r="M126" t="str">
            <v>170551146</v>
          </cell>
          <cell r="N126" t="str">
            <v>RVAF - Scranton Poultry Meal and Fat</v>
          </cell>
          <cell r="O126" t="str">
            <v>11461791 RVAF - Scranton Poultry Meal and Fat</v>
          </cell>
          <cell r="P126" t="str">
            <v>1420</v>
          </cell>
          <cell r="Q126" t="str">
            <v>GTS</v>
          </cell>
          <cell r="R126" t="str">
            <v>879</v>
          </cell>
          <cell r="S126" t="str">
            <v>1040</v>
          </cell>
          <cell r="T126" t="str">
            <v>T</v>
          </cell>
          <cell r="U126" t="str">
            <v>USD</v>
          </cell>
          <cell r="V126" t="str">
            <v>7755 N STATE HWY 393</v>
          </cell>
          <cell r="W126" t="str">
            <v>SCRANTON</v>
          </cell>
          <cell r="X126" t="str">
            <v>AR</v>
          </cell>
          <cell r="Y126" t="str">
            <v>72863-9113</v>
          </cell>
          <cell r="Z126" t="str">
            <v>LOGAN</v>
          </cell>
          <cell r="AA126" t="str">
            <v>G</v>
          </cell>
          <cell r="AB126" t="str">
            <v>Building</v>
          </cell>
          <cell r="AC126">
            <v>269368.04799999995</v>
          </cell>
        </row>
        <row r="127">
          <cell r="A127" t="str">
            <v>Primary</v>
          </cell>
          <cell r="B127" t="str">
            <v>RVAF - Scranton</v>
          </cell>
          <cell r="C127" t="str">
            <v>11462028</v>
          </cell>
          <cell r="D127" t="str">
            <v>11462028</v>
          </cell>
          <cell r="E127" t="str">
            <v>1146</v>
          </cell>
          <cell r="F127" t="str">
            <v>TYPI</v>
          </cell>
          <cell r="G127" t="str">
            <v>AR</v>
          </cell>
          <cell r="H127">
            <v>38436</v>
          </cell>
          <cell r="I127" t="str">
            <v>A</v>
          </cell>
          <cell r="J127" t="str">
            <v>11461792</v>
          </cell>
          <cell r="K127" t="str">
            <v>11461792</v>
          </cell>
          <cell r="L127">
            <v>170551146</v>
          </cell>
          <cell r="M127" t="str">
            <v>170551146</v>
          </cell>
          <cell r="N127" t="str">
            <v>Scranton - Feed Grade Plant</v>
          </cell>
          <cell r="O127" t="str">
            <v>11461792 Scranton - Feed Grade Plant</v>
          </cell>
          <cell r="P127" t="str">
            <v>1420</v>
          </cell>
          <cell r="Q127" t="str">
            <v>P</v>
          </cell>
          <cell r="R127" t="str">
            <v>879</v>
          </cell>
          <cell r="S127" t="str">
            <v>1040</v>
          </cell>
          <cell r="T127" t="str">
            <v>T</v>
          </cell>
          <cell r="U127" t="str">
            <v>USD</v>
          </cell>
          <cell r="V127" t="str">
            <v>7755 N STATE HWY 393</v>
          </cell>
          <cell r="W127" t="str">
            <v>SCRANTON</v>
          </cell>
          <cell r="X127" t="str">
            <v>AR</v>
          </cell>
          <cell r="Y127" t="str">
            <v>72863-9113</v>
          </cell>
          <cell r="Z127" t="str">
            <v>LOGAN</v>
          </cell>
          <cell r="AA127" t="str">
            <v>G</v>
          </cell>
          <cell r="AB127" t="str">
            <v>Building</v>
          </cell>
          <cell r="AC127">
            <v>3309125.2863000003</v>
          </cell>
        </row>
        <row r="128">
          <cell r="A128" t="str">
            <v>Primary</v>
          </cell>
          <cell r="B128" t="str">
            <v>RVAF - Scranton Garage / Truck Shop</v>
          </cell>
          <cell r="C128" t="str">
            <v>11462001</v>
          </cell>
          <cell r="D128" t="str">
            <v>11462001</v>
          </cell>
          <cell r="E128" t="str">
            <v>1146</v>
          </cell>
          <cell r="F128" t="str">
            <v>TYPI</v>
          </cell>
          <cell r="G128" t="str">
            <v>AR</v>
          </cell>
          <cell r="H128">
            <v>38436</v>
          </cell>
          <cell r="I128" t="str">
            <v>A</v>
          </cell>
          <cell r="J128" t="str">
            <v>11462001</v>
          </cell>
          <cell r="K128" t="str">
            <v>11462001</v>
          </cell>
          <cell r="L128">
            <v>170551146</v>
          </cell>
          <cell r="M128" t="str">
            <v>170551146</v>
          </cell>
          <cell r="N128" t="str">
            <v>RVAF - Scranton Garage</v>
          </cell>
          <cell r="O128" t="str">
            <v>11462001 RVAF - Scranton Garage</v>
          </cell>
          <cell r="P128" t="str">
            <v>1420</v>
          </cell>
          <cell r="Q128" t="str">
            <v>GTS</v>
          </cell>
          <cell r="R128" t="str">
            <v>879</v>
          </cell>
          <cell r="S128" t="str">
            <v>1040</v>
          </cell>
          <cell r="T128" t="str">
            <v>T</v>
          </cell>
          <cell r="U128" t="str">
            <v>USD</v>
          </cell>
          <cell r="V128" t="str">
            <v>7755 N STATE HWY 393</v>
          </cell>
          <cell r="W128" t="str">
            <v>SCRANTON</v>
          </cell>
          <cell r="X128" t="str">
            <v>AR</v>
          </cell>
          <cell r="Y128" t="str">
            <v>72863-9113</v>
          </cell>
          <cell r="Z128" t="str">
            <v>LOGAN</v>
          </cell>
          <cell r="AA128" t="str">
            <v>G</v>
          </cell>
          <cell r="AB128" t="str">
            <v>Building</v>
          </cell>
          <cell r="AC128">
            <v>14260</v>
          </cell>
        </row>
        <row r="129">
          <cell r="A129" t="str">
            <v>Primary</v>
          </cell>
          <cell r="B129" t="str">
            <v>RVAF - Scranton Wastewater</v>
          </cell>
          <cell r="C129" t="str">
            <v>11462004</v>
          </cell>
          <cell r="D129" t="str">
            <v>11462004</v>
          </cell>
          <cell r="E129" t="str">
            <v>1146</v>
          </cell>
          <cell r="F129" t="str">
            <v>TYPI</v>
          </cell>
          <cell r="G129" t="str">
            <v>AR</v>
          </cell>
          <cell r="H129">
            <v>38436</v>
          </cell>
          <cell r="I129" t="str">
            <v>A</v>
          </cell>
          <cell r="J129" t="str">
            <v>11462004</v>
          </cell>
          <cell r="K129" t="str">
            <v>11462004</v>
          </cell>
          <cell r="L129">
            <v>170551146</v>
          </cell>
          <cell r="M129" t="str">
            <v>170551146</v>
          </cell>
          <cell r="N129" t="str">
            <v>RVAF - Scranton Wastewater</v>
          </cell>
          <cell r="O129" t="str">
            <v>11462004 RVAF - Scranton Wastewater</v>
          </cell>
          <cell r="P129" t="str">
            <v>1420</v>
          </cell>
          <cell r="Q129" t="str">
            <v>WW</v>
          </cell>
          <cell r="R129" t="str">
            <v>879</v>
          </cell>
          <cell r="S129" t="str">
            <v>1040</v>
          </cell>
          <cell r="T129" t="str">
            <v>T</v>
          </cell>
          <cell r="U129" t="str">
            <v>USD</v>
          </cell>
          <cell r="V129" t="str">
            <v>7755 N STATE HWY 393</v>
          </cell>
          <cell r="W129" t="str">
            <v>SCRANTON</v>
          </cell>
          <cell r="X129" t="str">
            <v>AR</v>
          </cell>
          <cell r="Y129" t="str">
            <v>72863-9113</v>
          </cell>
          <cell r="Z129" t="str">
            <v>LOGAN</v>
          </cell>
          <cell r="AA129" t="str">
            <v>G</v>
          </cell>
          <cell r="AB129" t="str">
            <v>Building</v>
          </cell>
          <cell r="AC129">
            <v>173023.31900000002</v>
          </cell>
        </row>
        <row r="130">
          <cell r="A130" t="str">
            <v>Primary</v>
          </cell>
          <cell r="B130" t="str">
            <v>RVAF - Scranton</v>
          </cell>
          <cell r="C130" t="str">
            <v>11462028</v>
          </cell>
          <cell r="D130" t="str">
            <v>11462028</v>
          </cell>
          <cell r="E130" t="str">
            <v>1146</v>
          </cell>
          <cell r="F130" t="str">
            <v>TYPI</v>
          </cell>
          <cell r="G130" t="str">
            <v>AR</v>
          </cell>
          <cell r="H130">
            <v>38436</v>
          </cell>
          <cell r="I130" t="str">
            <v>A</v>
          </cell>
          <cell r="J130" t="str">
            <v>11462007</v>
          </cell>
          <cell r="K130" t="str">
            <v>11462007</v>
          </cell>
          <cell r="L130">
            <v>170551146</v>
          </cell>
          <cell r="M130" t="str">
            <v>170551146</v>
          </cell>
          <cell r="N130" t="str">
            <v>RVAF - Scranton Trucking - Raw Haul</v>
          </cell>
          <cell r="O130" t="str">
            <v>11462007 RVAF - Scranton Trucking - Raw Haul</v>
          </cell>
          <cell r="P130" t="str">
            <v>1420</v>
          </cell>
          <cell r="Q130" t="str">
            <v>R</v>
          </cell>
          <cell r="R130" t="str">
            <v>879</v>
          </cell>
          <cell r="S130" t="str">
            <v>1040</v>
          </cell>
          <cell r="T130" t="str">
            <v>T</v>
          </cell>
          <cell r="U130" t="str">
            <v>USD</v>
          </cell>
          <cell r="V130" t="str">
            <v>7755 N STATE HWY 393</v>
          </cell>
          <cell r="W130" t="str">
            <v>SCRANTON</v>
          </cell>
          <cell r="X130" t="str">
            <v>AR</v>
          </cell>
          <cell r="Y130" t="str">
            <v>72863-9113</v>
          </cell>
          <cell r="Z130" t="str">
            <v>LOGAN</v>
          </cell>
          <cell r="AA130" t="str">
            <v>G</v>
          </cell>
          <cell r="AB130" t="str">
            <v>Building</v>
          </cell>
          <cell r="AC130">
            <v>12059.106400000001</v>
          </cell>
        </row>
        <row r="131">
          <cell r="A131" t="str">
            <v>Primary</v>
          </cell>
          <cell r="B131" t="str">
            <v>RVAF - Scranton</v>
          </cell>
          <cell r="C131" t="str">
            <v>11462028</v>
          </cell>
          <cell r="D131" t="str">
            <v>11462028</v>
          </cell>
          <cell r="E131" t="str">
            <v>1146</v>
          </cell>
          <cell r="F131" t="str">
            <v>TYPI</v>
          </cell>
          <cell r="G131" t="str">
            <v>AR</v>
          </cell>
          <cell r="H131">
            <v>38436</v>
          </cell>
          <cell r="I131" t="str">
            <v>A</v>
          </cell>
          <cell r="J131" t="str">
            <v>11462028</v>
          </cell>
          <cell r="K131" t="str">
            <v>11462028</v>
          </cell>
          <cell r="L131">
            <v>170551146</v>
          </cell>
          <cell r="M131" t="str">
            <v>170551146</v>
          </cell>
          <cell r="N131" t="str">
            <v>RVAF - Scranton</v>
          </cell>
          <cell r="O131" t="str">
            <v>11462028 RVAF - Scranton</v>
          </cell>
          <cell r="P131" t="str">
            <v>1420</v>
          </cell>
          <cell r="Q131" t="str">
            <v>R</v>
          </cell>
          <cell r="R131" t="str">
            <v>879</v>
          </cell>
          <cell r="S131" t="str">
            <v>1040</v>
          </cell>
          <cell r="T131" t="str">
            <v>T</v>
          </cell>
          <cell r="U131" t="str">
            <v>USD</v>
          </cell>
          <cell r="V131" t="str">
            <v>7755 N STATE HWY 393</v>
          </cell>
          <cell r="W131" t="str">
            <v>SCRANTON</v>
          </cell>
          <cell r="X131" t="str">
            <v>AR</v>
          </cell>
          <cell r="Y131" t="str">
            <v>72863-9113</v>
          </cell>
          <cell r="Z131" t="str">
            <v>LOGAN</v>
          </cell>
          <cell r="AA131" t="str">
            <v>G</v>
          </cell>
          <cell r="AB131" t="str">
            <v>Building</v>
          </cell>
          <cell r="AC131">
            <v>11251628.598499998</v>
          </cell>
        </row>
        <row r="132">
          <cell r="A132" t="str">
            <v>Primary</v>
          </cell>
          <cell r="B132" t="str">
            <v>RVAF - Scranton</v>
          </cell>
          <cell r="C132" t="str">
            <v>11462028</v>
          </cell>
          <cell r="D132" t="str">
            <v>11462028</v>
          </cell>
          <cell r="E132" t="str">
            <v>1146</v>
          </cell>
          <cell r="F132" t="str">
            <v>TYPI</v>
          </cell>
          <cell r="G132" t="str">
            <v>AR</v>
          </cell>
          <cell r="I132" t="str">
            <v>A</v>
          </cell>
          <cell r="J132" t="str">
            <v>11462030</v>
          </cell>
          <cell r="K132" t="str">
            <v>11462030</v>
          </cell>
          <cell r="L132">
            <v>170551146</v>
          </cell>
          <cell r="M132" t="str">
            <v>170551146</v>
          </cell>
          <cell r="N132" t="str">
            <v>RVAF - Quality Control</v>
          </cell>
          <cell r="O132" t="str">
            <v>11462030 RVAF - Quality Control</v>
          </cell>
          <cell r="P132" t="str">
            <v>1420</v>
          </cell>
          <cell r="Q132" t="str">
            <v>GTS</v>
          </cell>
          <cell r="R132" t="str">
            <v>879</v>
          </cell>
          <cell r="S132" t="str">
            <v>1040</v>
          </cell>
          <cell r="T132" t="str">
            <v>T</v>
          </cell>
          <cell r="U132" t="str">
            <v>USD</v>
          </cell>
          <cell r="V132" t="str">
            <v>7755 N STATE HWY 393</v>
          </cell>
          <cell r="W132" t="str">
            <v>SCRANTON</v>
          </cell>
          <cell r="X132" t="str">
            <v>AR</v>
          </cell>
          <cell r="Y132" t="str">
            <v>72863-9113</v>
          </cell>
          <cell r="Z132" t="str">
            <v>LOGAN</v>
          </cell>
          <cell r="AA132" t="str">
            <v>G</v>
          </cell>
          <cell r="AB132" t="str">
            <v>Building</v>
          </cell>
          <cell r="AC132">
            <v>8261.9920000000002</v>
          </cell>
        </row>
        <row r="133">
          <cell r="A133" t="str">
            <v>Primary</v>
          </cell>
          <cell r="B133" t="str">
            <v>Corporate Center Expense</v>
          </cell>
          <cell r="C133" t="str">
            <v>11492236</v>
          </cell>
          <cell r="D133" t="str">
            <v>11492236</v>
          </cell>
          <cell r="E133" t="str">
            <v>1204</v>
          </cell>
          <cell r="F133" t="str">
            <v>TSS</v>
          </cell>
          <cell r="G133" t="str">
            <v>AR</v>
          </cell>
          <cell r="H133">
            <v>38436</v>
          </cell>
          <cell r="I133" t="str">
            <v>A</v>
          </cell>
          <cell r="J133" t="str">
            <v>11492236</v>
          </cell>
          <cell r="K133" t="str">
            <v>11492236</v>
          </cell>
          <cell r="L133">
            <v>170001890</v>
          </cell>
          <cell r="M133" t="str">
            <v>170001890</v>
          </cell>
          <cell r="N133" t="str">
            <v>Corporate Center Expense</v>
          </cell>
          <cell r="O133" t="str">
            <v>11492236 Corporate Center Expense</v>
          </cell>
          <cell r="P133" t="str">
            <v>8000</v>
          </cell>
          <cell r="Q133" t="str">
            <v>GA</v>
          </cell>
          <cell r="R133" t="str">
            <v>278</v>
          </cell>
          <cell r="S133" t="str">
            <v>2426</v>
          </cell>
          <cell r="T133" t="str">
            <v>T</v>
          </cell>
          <cell r="U133" t="str">
            <v>USD</v>
          </cell>
          <cell r="V133" t="str">
            <v>2210 W OAKLAWN DRIVE</v>
          </cell>
          <cell r="W133" t="str">
            <v>SPRINGDALE</v>
          </cell>
          <cell r="X133" t="str">
            <v>AR</v>
          </cell>
          <cell r="Y133" t="str">
            <v>72762-6900</v>
          </cell>
          <cell r="Z133" t="str">
            <v>WASHINGTON</v>
          </cell>
          <cell r="AA133" t="str">
            <v>I</v>
          </cell>
          <cell r="AB133" t="str">
            <v>Building</v>
          </cell>
          <cell r="AC133">
            <v>74220132.297899991</v>
          </cell>
        </row>
        <row r="134">
          <cell r="A134" t="str">
            <v>Primary</v>
          </cell>
          <cell r="B134" t="str">
            <v>Randall Road Hatchery</v>
          </cell>
          <cell r="C134" t="str">
            <v>11560432</v>
          </cell>
          <cell r="D134" t="str">
            <v>11560432</v>
          </cell>
          <cell r="E134" t="str">
            <v>1156</v>
          </cell>
          <cell r="F134" t="str">
            <v>TYPI</v>
          </cell>
          <cell r="G134" t="str">
            <v>AR</v>
          </cell>
          <cell r="I134" t="str">
            <v>A</v>
          </cell>
          <cell r="J134" t="str">
            <v>11560432</v>
          </cell>
          <cell r="K134" t="str">
            <v>11560432</v>
          </cell>
          <cell r="L134">
            <v>170141300</v>
          </cell>
          <cell r="M134" t="str">
            <v>170141300</v>
          </cell>
          <cell r="N134" t="str">
            <v>Randall Rd. Hatchery</v>
          </cell>
          <cell r="O134" t="str">
            <v>11560432 Randall Rd. Hatchery</v>
          </cell>
          <cell r="P134" t="str">
            <v>1110</v>
          </cell>
          <cell r="Q134" t="str">
            <v>H</v>
          </cell>
          <cell r="R134" t="str">
            <v>618</v>
          </cell>
          <cell r="S134" t="str">
            <v>275</v>
          </cell>
          <cell r="T134" t="str">
            <v>T</v>
          </cell>
          <cell r="U134" t="str">
            <v>USD</v>
          </cell>
          <cell r="V134" t="str">
            <v>365 W RANDALL WOBBE LANE</v>
          </cell>
          <cell r="W134" t="str">
            <v>SPRINGDALE</v>
          </cell>
          <cell r="X134" t="str">
            <v>AR</v>
          </cell>
          <cell r="Y134" t="str">
            <v>72762-1809</v>
          </cell>
          <cell r="Z134" t="str">
            <v>WASHINGTON</v>
          </cell>
          <cell r="AA134" t="str">
            <v>A</v>
          </cell>
          <cell r="AB134" t="str">
            <v>Building</v>
          </cell>
          <cell r="AC134">
            <v>1758790.7998999998</v>
          </cell>
        </row>
        <row r="135">
          <cell r="A135" t="str">
            <v>Primary</v>
          </cell>
          <cell r="B135" t="str">
            <v>Johnson Road Print Shop / Warehouse</v>
          </cell>
          <cell r="C135" t="str">
            <v>11572301</v>
          </cell>
          <cell r="D135" t="str">
            <v>11572301</v>
          </cell>
          <cell r="E135" t="str">
            <v>1157</v>
          </cell>
          <cell r="F135" t="str">
            <v>TSS</v>
          </cell>
          <cell r="G135" t="str">
            <v>AR</v>
          </cell>
          <cell r="H135">
            <v>38436</v>
          </cell>
          <cell r="I135" t="str">
            <v>A</v>
          </cell>
          <cell r="J135" t="str">
            <v>11572301</v>
          </cell>
          <cell r="K135" t="str">
            <v>11572301</v>
          </cell>
          <cell r="L135">
            <v>170001157</v>
          </cell>
          <cell r="M135" t="str">
            <v>170001157</v>
          </cell>
          <cell r="N135" t="str">
            <v>Johnson Road Hatchery Building</v>
          </cell>
          <cell r="O135" t="str">
            <v>11572301 Johnson Road Hatchery Building</v>
          </cell>
          <cell r="P135" t="str">
            <v>8000</v>
          </cell>
          <cell r="Q135" t="str">
            <v>GA</v>
          </cell>
          <cell r="R135" t="str">
            <v>278</v>
          </cell>
          <cell r="S135" t="str">
            <v>897</v>
          </cell>
          <cell r="T135" t="str">
            <v>T</v>
          </cell>
          <cell r="U135" t="str">
            <v>USD</v>
          </cell>
          <cell r="V135" t="str">
            <v>3801 JOHNSON ROAD</v>
          </cell>
          <cell r="W135" t="str">
            <v>SPRINGDALE</v>
          </cell>
          <cell r="X135" t="str">
            <v>AR</v>
          </cell>
          <cell r="Y135" t="str">
            <v>72762-7355</v>
          </cell>
          <cell r="Z135" t="str">
            <v>WASHINGTON</v>
          </cell>
          <cell r="AA135" t="str">
            <v>I</v>
          </cell>
          <cell r="AB135" t="str">
            <v>Building</v>
          </cell>
          <cell r="AC135">
            <v>1385739.3267000003</v>
          </cell>
        </row>
        <row r="136">
          <cell r="A136" t="str">
            <v>Primary</v>
          </cell>
          <cell r="B136" t="str">
            <v>Springdale East Hatchery</v>
          </cell>
          <cell r="C136" t="str">
            <v>11580432</v>
          </cell>
          <cell r="D136" t="str">
            <v>11580432</v>
          </cell>
          <cell r="E136" t="str">
            <v>1156</v>
          </cell>
          <cell r="F136" t="str">
            <v>TYPI</v>
          </cell>
          <cell r="G136" t="str">
            <v>AR</v>
          </cell>
          <cell r="H136">
            <v>38436</v>
          </cell>
          <cell r="I136" t="str">
            <v>A</v>
          </cell>
          <cell r="J136" t="str">
            <v>11580432</v>
          </cell>
          <cell r="K136" t="str">
            <v>11580432</v>
          </cell>
          <cell r="L136">
            <v>170141300</v>
          </cell>
          <cell r="M136" t="str">
            <v>170141300</v>
          </cell>
          <cell r="N136" t="str">
            <v>Springdale East Hatchery</v>
          </cell>
          <cell r="O136" t="str">
            <v>11580432 Springdale East Hatchery</v>
          </cell>
          <cell r="P136" t="str">
            <v>1110</v>
          </cell>
          <cell r="Q136" t="str">
            <v>H</v>
          </cell>
          <cell r="R136" t="str">
            <v>1373</v>
          </cell>
          <cell r="S136" t="str">
            <v>275</v>
          </cell>
          <cell r="T136" t="str">
            <v>T</v>
          </cell>
          <cell r="U136" t="str">
            <v>USD</v>
          </cell>
          <cell r="V136" t="str">
            <v>2201 LONG</v>
          </cell>
          <cell r="W136" t="str">
            <v>SPRINGDALE</v>
          </cell>
          <cell r="X136" t="str">
            <v>AR</v>
          </cell>
          <cell r="Y136" t="str">
            <v>72762-7067</v>
          </cell>
          <cell r="Z136" t="str">
            <v>WASHINGTON</v>
          </cell>
          <cell r="AA136" t="str">
            <v>A</v>
          </cell>
          <cell r="AB136" t="str">
            <v>Building</v>
          </cell>
          <cell r="AC136">
            <v>0</v>
          </cell>
        </row>
        <row r="137">
          <cell r="A137" t="str">
            <v>Primary</v>
          </cell>
          <cell r="B137" t="str">
            <v>Ford Avenue R&amp;D</v>
          </cell>
          <cell r="C137" t="str">
            <v>11662103</v>
          </cell>
          <cell r="D137" t="str">
            <v>11662103</v>
          </cell>
          <cell r="E137" t="str">
            <v>1168</v>
          </cell>
          <cell r="F137" t="str">
            <v>TFI</v>
          </cell>
          <cell r="G137" t="str">
            <v>AR</v>
          </cell>
          <cell r="I137" t="str">
            <v>A</v>
          </cell>
          <cell r="J137" t="str">
            <v>11662103</v>
          </cell>
          <cell r="K137" t="str">
            <v>11662103</v>
          </cell>
          <cell r="L137">
            <v>170001215</v>
          </cell>
          <cell r="M137" t="str">
            <v>170001215</v>
          </cell>
          <cell r="N137" t="str">
            <v>Research and Development Pilot Plant</v>
          </cell>
          <cell r="O137" t="str">
            <v>11662103 Research and Development Pilot Plant</v>
          </cell>
          <cell r="P137" t="str">
            <v>8000</v>
          </cell>
          <cell r="Q137" t="str">
            <v>GA</v>
          </cell>
          <cell r="R137" t="str">
            <v>278</v>
          </cell>
          <cell r="S137" t="str">
            <v>2426</v>
          </cell>
          <cell r="T137" t="str">
            <v>T</v>
          </cell>
          <cell r="U137" t="str">
            <v>USD</v>
          </cell>
          <cell r="V137" t="str">
            <v>1825 FORD AVE</v>
          </cell>
          <cell r="W137" t="str">
            <v>SPRINGDALE</v>
          </cell>
          <cell r="X137" t="str">
            <v>AR</v>
          </cell>
          <cell r="Y137" t="str">
            <v>72764-4774</v>
          </cell>
          <cell r="Z137" t="str">
            <v>WASHINGTON</v>
          </cell>
          <cell r="AA137" t="str">
            <v>F</v>
          </cell>
          <cell r="AB137" t="str">
            <v>Building</v>
          </cell>
          <cell r="AC137">
            <v>0</v>
          </cell>
        </row>
        <row r="138">
          <cell r="A138" t="str">
            <v>Primary</v>
          </cell>
          <cell r="B138" t="str">
            <v>Corporate Pilot Plant R&amp;D</v>
          </cell>
          <cell r="C138" t="str">
            <v>11662104</v>
          </cell>
          <cell r="D138" t="str">
            <v>11662104</v>
          </cell>
          <cell r="E138" t="str">
            <v>1168</v>
          </cell>
          <cell r="F138" t="str">
            <v>TYPI</v>
          </cell>
          <cell r="G138" t="str">
            <v>AR</v>
          </cell>
          <cell r="H138">
            <v>38895</v>
          </cell>
          <cell r="I138" t="str">
            <v>A</v>
          </cell>
          <cell r="J138" t="str">
            <v>11662104</v>
          </cell>
          <cell r="K138" t="str">
            <v>10571589</v>
          </cell>
          <cell r="L138">
            <v>170001215</v>
          </cell>
          <cell r="M138" t="str">
            <v>170151057</v>
          </cell>
          <cell r="N138" t="str">
            <v>Research &amp; Development Corp Pilot Plnt</v>
          </cell>
          <cell r="O138" t="str">
            <v>10571589 Berryville Fry/Oven Wing Line</v>
          </cell>
          <cell r="P138" t="str">
            <v>8000</v>
          </cell>
          <cell r="Q138" t="str">
            <v>GA</v>
          </cell>
          <cell r="R138" t="str">
            <v>278</v>
          </cell>
          <cell r="S138" t="str">
            <v>2426</v>
          </cell>
          <cell r="T138" t="str">
            <v>T</v>
          </cell>
          <cell r="U138" t="str">
            <v>USD</v>
          </cell>
          <cell r="V138" t="str">
            <v>2210 W OAKLAWN DRIVE</v>
          </cell>
          <cell r="W138" t="str">
            <v>SPRINGDALE</v>
          </cell>
          <cell r="X138" t="str">
            <v>AR</v>
          </cell>
          <cell r="Y138" t="str">
            <v>72762-6900</v>
          </cell>
          <cell r="Z138" t="str">
            <v>WASHINGTON</v>
          </cell>
          <cell r="AA138" t="str">
            <v>F</v>
          </cell>
          <cell r="AB138" t="str">
            <v>Building</v>
          </cell>
          <cell r="AC138">
            <v>13392661.3157</v>
          </cell>
        </row>
        <row r="139">
          <cell r="A139" t="str">
            <v>Primary</v>
          </cell>
          <cell r="B139" t="str">
            <v>NWA Maintenance</v>
          </cell>
          <cell r="C139" t="str">
            <v>11672059</v>
          </cell>
          <cell r="D139" t="str">
            <v>11672051</v>
          </cell>
          <cell r="E139" t="str">
            <v>1157</v>
          </cell>
          <cell r="F139" t="str">
            <v>TSS</v>
          </cell>
          <cell r="G139" t="str">
            <v>AR</v>
          </cell>
          <cell r="I139" t="str">
            <v>A</v>
          </cell>
          <cell r="J139" t="str">
            <v>11672059</v>
          </cell>
          <cell r="K139" t="str">
            <v>11672059</v>
          </cell>
          <cell r="L139">
            <v>170008607</v>
          </cell>
          <cell r="M139" t="str">
            <v>170008607</v>
          </cell>
          <cell r="N139" t="str">
            <v>NWA Maintenance</v>
          </cell>
          <cell r="O139" t="str">
            <v>11672059 NWA Maintenance</v>
          </cell>
          <cell r="P139" t="str">
            <v>8010</v>
          </cell>
          <cell r="Q139" t="str">
            <v>GA</v>
          </cell>
          <cell r="R139" t="str">
            <v>278</v>
          </cell>
          <cell r="S139" t="str">
            <v>58</v>
          </cell>
          <cell r="T139" t="str">
            <v>T</v>
          </cell>
          <cell r="U139" t="str">
            <v>USD</v>
          </cell>
          <cell r="V139" t="str">
            <v>3701 JOHNSON ROAD</v>
          </cell>
          <cell r="W139" t="str">
            <v>SPRINGDALE</v>
          </cell>
          <cell r="X139" t="str">
            <v>AR</v>
          </cell>
          <cell r="Y139" t="str">
            <v>72762-7353</v>
          </cell>
          <cell r="Z139" t="str">
            <v>WASHINGTON</v>
          </cell>
          <cell r="AA139" t="str">
            <v>I</v>
          </cell>
          <cell r="AB139" t="str">
            <v>Building</v>
          </cell>
          <cell r="AC139">
            <v>301987.4375</v>
          </cell>
        </row>
        <row r="140">
          <cell r="A140" t="str">
            <v>Primary</v>
          </cell>
          <cell r="B140" t="str">
            <v>Corp.Groundskeeping</v>
          </cell>
          <cell r="C140" t="str">
            <v>11672062</v>
          </cell>
          <cell r="D140" t="str">
            <v>11492236</v>
          </cell>
          <cell r="E140" t="str">
            <v>1157</v>
          </cell>
          <cell r="F140" t="str">
            <v>TSS</v>
          </cell>
          <cell r="G140" t="str">
            <v>AR</v>
          </cell>
          <cell r="H140">
            <v>38436</v>
          </cell>
          <cell r="I140" t="str">
            <v>A</v>
          </cell>
          <cell r="J140" t="str">
            <v>11672062</v>
          </cell>
          <cell r="K140" t="str">
            <v>11672062</v>
          </cell>
          <cell r="L140">
            <v>170008607</v>
          </cell>
          <cell r="M140" t="str">
            <v>170008607</v>
          </cell>
          <cell r="N140" t="str">
            <v>Corp.Groundskeeping</v>
          </cell>
          <cell r="O140" t="str">
            <v>11672062 Corp.Groundskeeping</v>
          </cell>
          <cell r="P140" t="str">
            <v>8010</v>
          </cell>
          <cell r="Q140" t="str">
            <v>GA</v>
          </cell>
          <cell r="R140" t="str">
            <v>278</v>
          </cell>
          <cell r="S140" t="str">
            <v>58</v>
          </cell>
          <cell r="T140" t="str">
            <v>T</v>
          </cell>
          <cell r="U140" t="str">
            <v>USD</v>
          </cell>
          <cell r="V140" t="str">
            <v>2210 W OAKLAWN DRIVE</v>
          </cell>
          <cell r="W140" t="str">
            <v>SPRINGDALE</v>
          </cell>
          <cell r="X140" t="str">
            <v>AR</v>
          </cell>
          <cell r="Y140" t="str">
            <v>72762-6900</v>
          </cell>
          <cell r="Z140" t="str">
            <v>WASHINGTON</v>
          </cell>
          <cell r="AA140" t="str">
            <v>I</v>
          </cell>
          <cell r="AB140" t="str">
            <v>Building</v>
          </cell>
          <cell r="AC140">
            <v>3427.7804999999998</v>
          </cell>
        </row>
        <row r="141">
          <cell r="A141" t="str">
            <v>Primary</v>
          </cell>
          <cell r="B141" t="str">
            <v>Environmental Compliance</v>
          </cell>
          <cell r="C141" t="str">
            <v>11682058</v>
          </cell>
          <cell r="D141" t="str">
            <v>11492236</v>
          </cell>
          <cell r="E141" t="str">
            <v>1168</v>
          </cell>
          <cell r="F141" t="str">
            <v>TSS</v>
          </cell>
          <cell r="G141" t="str">
            <v>AR</v>
          </cell>
          <cell r="H141">
            <v>38436</v>
          </cell>
          <cell r="I141" t="str">
            <v>A</v>
          </cell>
          <cell r="J141" t="str">
            <v>11682058</v>
          </cell>
          <cell r="K141" t="str">
            <v>11682058</v>
          </cell>
          <cell r="L141">
            <v>170008604</v>
          </cell>
          <cell r="M141" t="str">
            <v>170008604</v>
          </cell>
          <cell r="N141" t="str">
            <v>Environmental Compliance</v>
          </cell>
          <cell r="O141" t="str">
            <v>11682058 Environmental Compliance</v>
          </cell>
          <cell r="P141" t="str">
            <v>8010</v>
          </cell>
          <cell r="Q141" t="str">
            <v>GA</v>
          </cell>
          <cell r="R141" t="str">
            <v>278</v>
          </cell>
          <cell r="S141" t="str">
            <v>58</v>
          </cell>
          <cell r="T141" t="str">
            <v>T</v>
          </cell>
          <cell r="U141" t="str">
            <v>USD</v>
          </cell>
          <cell r="V141" t="str">
            <v>2210 W OAKLAWN DRIVE</v>
          </cell>
          <cell r="W141" t="str">
            <v>SPRINGDALE</v>
          </cell>
          <cell r="X141" t="str">
            <v>AR</v>
          </cell>
          <cell r="Y141" t="str">
            <v>72762-6900</v>
          </cell>
          <cell r="Z141" t="str">
            <v>WASHINGTON</v>
          </cell>
          <cell r="AA141" t="str">
            <v>I</v>
          </cell>
          <cell r="AB141" t="str">
            <v>Building</v>
          </cell>
          <cell r="AC141">
            <v>41194.359100000001</v>
          </cell>
        </row>
        <row r="142">
          <cell r="A142" t="str">
            <v>Primary</v>
          </cell>
          <cell r="B142" t="str">
            <v>Tyson Corp. Engineering</v>
          </cell>
          <cell r="C142" t="str">
            <v>11682314</v>
          </cell>
          <cell r="D142" t="str">
            <v>11492236</v>
          </cell>
          <cell r="E142" t="str">
            <v>1168</v>
          </cell>
          <cell r="F142" t="str">
            <v>TSS</v>
          </cell>
          <cell r="G142" t="str">
            <v>AR</v>
          </cell>
          <cell r="I142" t="str">
            <v>A</v>
          </cell>
          <cell r="J142" t="str">
            <v>11682314</v>
          </cell>
          <cell r="K142" t="str">
            <v>11682314</v>
          </cell>
          <cell r="L142">
            <v>170008607</v>
          </cell>
          <cell r="M142" t="str">
            <v>170008607</v>
          </cell>
          <cell r="N142" t="str">
            <v>Tyson Corp. Engineering</v>
          </cell>
          <cell r="O142" t="str">
            <v>11682314 Tyson Corp. Engineering</v>
          </cell>
          <cell r="P142" t="str">
            <v>8010</v>
          </cell>
          <cell r="Q142" t="str">
            <v>GA</v>
          </cell>
          <cell r="R142" t="str">
            <v>278</v>
          </cell>
          <cell r="S142" t="str">
            <v>58</v>
          </cell>
          <cell r="T142" t="str">
            <v>T</v>
          </cell>
          <cell r="U142" t="str">
            <v>USD</v>
          </cell>
          <cell r="V142" t="str">
            <v>2210 W OAKLAWN DRIVE</v>
          </cell>
          <cell r="W142" t="str">
            <v>SPRINGDALE</v>
          </cell>
          <cell r="X142" t="str">
            <v>AR</v>
          </cell>
          <cell r="Y142" t="str">
            <v>72762-6900</v>
          </cell>
          <cell r="Z142" t="str">
            <v>WASHINGTON</v>
          </cell>
          <cell r="AA142" t="str">
            <v>I</v>
          </cell>
          <cell r="AB142" t="str">
            <v>Building</v>
          </cell>
          <cell r="AC142">
            <v>5953.8953000000001</v>
          </cell>
        </row>
        <row r="143">
          <cell r="A143" t="str">
            <v>Primary</v>
          </cell>
          <cell r="B143" t="str">
            <v>Op Excellence Prototype &amp; Development</v>
          </cell>
          <cell r="C143" t="str">
            <v>11682540</v>
          </cell>
          <cell r="D143" t="str">
            <v>11492236</v>
          </cell>
          <cell r="E143" t="str">
            <v>1168</v>
          </cell>
          <cell r="F143" t="str">
            <v>TSS</v>
          </cell>
          <cell r="G143" t="str">
            <v>AR</v>
          </cell>
          <cell r="H143">
            <v>38635</v>
          </cell>
          <cell r="I143" t="str">
            <v>A</v>
          </cell>
          <cell r="J143" t="str">
            <v>11682540</v>
          </cell>
          <cell r="K143" t="str">
            <v>11682540</v>
          </cell>
          <cell r="L143">
            <v>170151057</v>
          </cell>
          <cell r="M143" t="str">
            <v>170008531</v>
          </cell>
          <cell r="N143" t="str">
            <v>Berryville Administration</v>
          </cell>
          <cell r="O143" t="str">
            <v>10572013  Berryville Administration</v>
          </cell>
          <cell r="P143" t="str">
            <v>1115</v>
          </cell>
          <cell r="Q143" t="str">
            <v>P</v>
          </cell>
          <cell r="R143" t="str">
            <v>278</v>
          </cell>
          <cell r="S143" t="str">
            <v>58</v>
          </cell>
          <cell r="T143" t="str">
            <v>T</v>
          </cell>
          <cell r="U143" t="str">
            <v>USD</v>
          </cell>
          <cell r="V143" t="str">
            <v>2210 W OAKLAWN DRIVE</v>
          </cell>
          <cell r="W143" t="str">
            <v>SPRINGDALE</v>
          </cell>
          <cell r="X143" t="str">
            <v>AR</v>
          </cell>
          <cell r="Y143" t="str">
            <v>72762-6900</v>
          </cell>
          <cell r="Z143" t="str">
            <v>WASHINGTON</v>
          </cell>
          <cell r="AA143" t="str">
            <v>I</v>
          </cell>
          <cell r="AB143" t="str">
            <v>Building</v>
          </cell>
          <cell r="AC143">
            <v>26514.844100000002</v>
          </cell>
        </row>
        <row r="144">
          <cell r="A144" t="str">
            <v>Primary</v>
          </cell>
          <cell r="B144" t="str">
            <v>Monroe Wastewater</v>
          </cell>
          <cell r="C144" t="str">
            <v>11762004</v>
          </cell>
          <cell r="D144" t="str">
            <v>11762004</v>
          </cell>
          <cell r="E144" t="str">
            <v>1176</v>
          </cell>
          <cell r="F144" t="str">
            <v>TFM</v>
          </cell>
          <cell r="G144" t="str">
            <v>NC</v>
          </cell>
          <cell r="I144" t="str">
            <v>A</v>
          </cell>
          <cell r="J144" t="str">
            <v>11762004</v>
          </cell>
          <cell r="K144" t="str">
            <v>11762004</v>
          </cell>
          <cell r="L144">
            <v>170051176</v>
          </cell>
          <cell r="M144" t="str">
            <v>170051176</v>
          </cell>
          <cell r="N144" t="str">
            <v>Monroe Wastewater</v>
          </cell>
          <cell r="O144" t="str">
            <v>11762004 Monroe Wastewater</v>
          </cell>
          <cell r="P144" t="str">
            <v>1620</v>
          </cell>
          <cell r="Q144" t="str">
            <v>WW</v>
          </cell>
          <cell r="R144" t="str">
            <v>636</v>
          </cell>
          <cell r="S144" t="str">
            <v>2402</v>
          </cell>
          <cell r="T144" t="str">
            <v>T</v>
          </cell>
          <cell r="U144" t="str">
            <v>USD</v>
          </cell>
          <cell r="V144" t="str">
            <v>2023 HASTY STREET</v>
          </cell>
          <cell r="W144" t="str">
            <v>MONROE</v>
          </cell>
          <cell r="X144" t="str">
            <v>NC</v>
          </cell>
          <cell r="Y144" t="str">
            <v>28110-4116</v>
          </cell>
          <cell r="Z144" t="str">
            <v>UNION</v>
          </cell>
          <cell r="AA144" t="str">
            <v>G</v>
          </cell>
          <cell r="AB144" t="str">
            <v>Building</v>
          </cell>
          <cell r="AC144">
            <v>34790</v>
          </cell>
        </row>
        <row r="145">
          <cell r="A145" t="str">
            <v>Primary</v>
          </cell>
          <cell r="B145" t="str">
            <v>Monroe Processing</v>
          </cell>
          <cell r="C145" t="str">
            <v>11762028</v>
          </cell>
          <cell r="D145" t="str">
            <v>11762028</v>
          </cell>
          <cell r="E145" t="str">
            <v>1176</v>
          </cell>
          <cell r="F145" t="str">
            <v>TYPI</v>
          </cell>
          <cell r="G145" t="str">
            <v>NC</v>
          </cell>
          <cell r="I145" t="str">
            <v>A</v>
          </cell>
          <cell r="J145" t="str">
            <v>11762018</v>
          </cell>
          <cell r="K145" t="str">
            <v>11762018</v>
          </cell>
          <cell r="L145">
            <v>170051176</v>
          </cell>
          <cell r="M145" t="str">
            <v>170051176</v>
          </cell>
          <cell r="N145" t="str">
            <v>Monroe Freezer</v>
          </cell>
          <cell r="O145" t="str">
            <v>10572028 Berryville Processing</v>
          </cell>
          <cell r="P145" t="str">
            <v>1620</v>
          </cell>
          <cell r="Q145" t="str">
            <v>P</v>
          </cell>
          <cell r="R145" t="str">
            <v>278</v>
          </cell>
          <cell r="S145" t="str">
            <v>2402</v>
          </cell>
          <cell r="T145" t="str">
            <v>T</v>
          </cell>
          <cell r="U145" t="str">
            <v>USD</v>
          </cell>
          <cell r="V145" t="str">
            <v>2023 HASTY STREET</v>
          </cell>
          <cell r="W145" t="str">
            <v>MONROE</v>
          </cell>
          <cell r="X145" t="str">
            <v>NC</v>
          </cell>
          <cell r="Y145" t="str">
            <v>28110-4116</v>
          </cell>
          <cell r="Z145" t="str">
            <v>UNION</v>
          </cell>
          <cell r="AA145" t="str">
            <v>G</v>
          </cell>
          <cell r="AB145" t="str">
            <v>Building</v>
          </cell>
          <cell r="AC145">
            <v>9806.2800000000007</v>
          </cell>
        </row>
        <row r="146">
          <cell r="A146" t="str">
            <v>Primary</v>
          </cell>
          <cell r="B146" t="str">
            <v>Monroe Processing</v>
          </cell>
          <cell r="C146" t="str">
            <v>11762028</v>
          </cell>
          <cell r="D146" t="str">
            <v>11762028</v>
          </cell>
          <cell r="E146" t="str">
            <v>1176</v>
          </cell>
          <cell r="F146" t="str">
            <v>TFM</v>
          </cell>
          <cell r="G146" t="str">
            <v>NC</v>
          </cell>
          <cell r="I146" t="str">
            <v>A</v>
          </cell>
          <cell r="J146" t="str">
            <v>11762028</v>
          </cell>
          <cell r="K146" t="str">
            <v>11762028</v>
          </cell>
          <cell r="L146">
            <v>170051176</v>
          </cell>
          <cell r="M146" t="str">
            <v>170051176</v>
          </cell>
          <cell r="N146" t="str">
            <v>Monroe Processing</v>
          </cell>
          <cell r="O146" t="str">
            <v>11762028 Monroe Processing</v>
          </cell>
          <cell r="P146" t="str">
            <v>1620</v>
          </cell>
          <cell r="Q146" t="str">
            <v>P</v>
          </cell>
          <cell r="R146" t="str">
            <v>636</v>
          </cell>
          <cell r="S146" t="str">
            <v>2402</v>
          </cell>
          <cell r="T146" t="str">
            <v>T</v>
          </cell>
          <cell r="U146" t="str">
            <v>USD</v>
          </cell>
          <cell r="V146" t="str">
            <v>2023 HASTY STREET</v>
          </cell>
          <cell r="W146" t="str">
            <v>MONROE</v>
          </cell>
          <cell r="X146" t="str">
            <v>NC</v>
          </cell>
          <cell r="Y146" t="str">
            <v>28110-4116</v>
          </cell>
          <cell r="Z146" t="str">
            <v>UNION</v>
          </cell>
          <cell r="AA146" t="str">
            <v>G</v>
          </cell>
          <cell r="AB146" t="str">
            <v>Building</v>
          </cell>
          <cell r="AC146">
            <v>34171825.23560001</v>
          </cell>
        </row>
        <row r="147">
          <cell r="A147" t="str">
            <v>Primary</v>
          </cell>
          <cell r="B147" t="str">
            <v>NW Swine</v>
          </cell>
          <cell r="C147" t="str">
            <v>11780775</v>
          </cell>
          <cell r="D147" t="str">
            <v>11780775</v>
          </cell>
          <cell r="E147" t="str">
            <v>1178</v>
          </cell>
          <cell r="F147" t="str">
            <v>TPI</v>
          </cell>
          <cell r="G147" t="str">
            <v>AR</v>
          </cell>
          <cell r="I147" t="str">
            <v>A</v>
          </cell>
          <cell r="J147" t="str">
            <v>11780713</v>
          </cell>
          <cell r="K147" t="str">
            <v>11780713</v>
          </cell>
          <cell r="L147">
            <v>111780713</v>
          </cell>
          <cell r="M147" t="str">
            <v>111780713</v>
          </cell>
          <cell r="N147" t="str">
            <v>NWC Wash House</v>
          </cell>
          <cell r="O147" t="str">
            <v>11780713 NWC Wash House</v>
          </cell>
          <cell r="P147" t="str">
            <v>5000</v>
          </cell>
          <cell r="Q147" t="str">
            <v>SW</v>
          </cell>
          <cell r="R147" t="str">
            <v>944</v>
          </cell>
          <cell r="S147" t="str">
            <v>581</v>
          </cell>
          <cell r="T147" t="str">
            <v>T</v>
          </cell>
          <cell r="U147" t="str">
            <v>USD</v>
          </cell>
          <cell r="V147" t="str">
            <v>1225 HUDSON ROAD</v>
          </cell>
          <cell r="W147" t="str">
            <v>ROGERS</v>
          </cell>
          <cell r="X147" t="str">
            <v>AR</v>
          </cell>
          <cell r="Y147" t="str">
            <v>72756-2410</v>
          </cell>
          <cell r="Z147" t="str">
            <v>BENTON</v>
          </cell>
          <cell r="AA147" t="str">
            <v>B</v>
          </cell>
          <cell r="AB147" t="str">
            <v>Building</v>
          </cell>
          <cell r="AC147">
            <v>779323.04720000015</v>
          </cell>
        </row>
        <row r="148">
          <cell r="A148" t="str">
            <v>Primary</v>
          </cell>
          <cell r="B148" t="str">
            <v>RF Div COH Production Mgmt</v>
          </cell>
          <cell r="C148" t="str">
            <v>11492236</v>
          </cell>
          <cell r="D148" t="str">
            <v>11492236</v>
          </cell>
          <cell r="E148" t="str">
            <v>1204</v>
          </cell>
          <cell r="F148" t="str">
            <v>TSS</v>
          </cell>
          <cell r="G148" t="str">
            <v>AR</v>
          </cell>
          <cell r="I148" t="str">
            <v>A</v>
          </cell>
          <cell r="J148" t="str">
            <v>11792448</v>
          </cell>
          <cell r="K148" t="str">
            <v>11792448</v>
          </cell>
          <cell r="L148">
            <v>180058503</v>
          </cell>
          <cell r="M148" t="str">
            <v>180058503</v>
          </cell>
          <cell r="N148" t="str">
            <v>RF Div COH Production Mgmt</v>
          </cell>
          <cell r="O148" t="str">
            <v>11792448 RF Div COH Production Mgmt</v>
          </cell>
          <cell r="P148" t="str">
            <v>8011</v>
          </cell>
          <cell r="Q148" t="str">
            <v>GA</v>
          </cell>
          <cell r="S148" t="str">
            <v>2399</v>
          </cell>
          <cell r="T148" t="str">
            <v>T</v>
          </cell>
          <cell r="U148" t="str">
            <v>USD</v>
          </cell>
          <cell r="V148" t="str">
            <v>2210 W OAKLAWN DRIVE</v>
          </cell>
          <cell r="W148" t="str">
            <v>SPRINGDALE</v>
          </cell>
          <cell r="X148" t="str">
            <v>AR</v>
          </cell>
          <cell r="Y148" t="str">
            <v>72762-6900</v>
          </cell>
          <cell r="Z148" t="str">
            <v>WASHINGTON</v>
          </cell>
          <cell r="AA148" t="str">
            <v>G</v>
          </cell>
          <cell r="AB148" t="str">
            <v>Building</v>
          </cell>
          <cell r="AC148">
            <v>1243.3856000000001</v>
          </cell>
        </row>
        <row r="149">
          <cell r="A149" t="str">
            <v>Primary</v>
          </cell>
          <cell r="B149" t="str">
            <v>FS  Papa John's</v>
          </cell>
          <cell r="C149" t="str">
            <v>11492236</v>
          </cell>
          <cell r="D149" t="str">
            <v>11492236</v>
          </cell>
          <cell r="E149" t="str">
            <v>1175</v>
          </cell>
          <cell r="F149" t="str">
            <v>TYPI</v>
          </cell>
          <cell r="G149" t="str">
            <v>AR</v>
          </cell>
          <cell r="H149">
            <v>38535</v>
          </cell>
          <cell r="I149" t="str">
            <v>A</v>
          </cell>
          <cell r="J149" t="str">
            <v>10602028</v>
          </cell>
          <cell r="K149" t="str">
            <v>10602028</v>
          </cell>
          <cell r="L149">
            <v>170551060</v>
          </cell>
          <cell r="M149" t="str">
            <v>170551060</v>
          </cell>
          <cell r="N149" t="str">
            <v>Clarksville Protein</v>
          </cell>
          <cell r="O149" t="str">
            <v>10602028 Clarksville Protein</v>
          </cell>
          <cell r="P149" t="str">
            <v>1420</v>
          </cell>
          <cell r="Q149" t="str">
            <v>R</v>
          </cell>
          <cell r="S149" t="str">
            <v>2399</v>
          </cell>
          <cell r="T149" t="str">
            <v>T</v>
          </cell>
          <cell r="U149" t="str">
            <v>USD</v>
          </cell>
          <cell r="V149" t="str">
            <v>2210 W OAKLAWN DRIVE</v>
          </cell>
          <cell r="W149" t="str">
            <v>SPRINGDALE</v>
          </cell>
          <cell r="X149" t="str">
            <v>AR</v>
          </cell>
          <cell r="Y149" t="str">
            <v>72762-6900</v>
          </cell>
          <cell r="Z149" t="str">
            <v>WASHINGTON</v>
          </cell>
          <cell r="AA149" t="str">
            <v>D</v>
          </cell>
          <cell r="AB149" t="str">
            <v>Building</v>
          </cell>
          <cell r="AC149">
            <v>1.1399999999999999E-2</v>
          </cell>
        </row>
        <row r="150">
          <cell r="A150" t="str">
            <v>Primary</v>
          </cell>
          <cell r="B150" t="str">
            <v>FS Division 01 R&amp;D Distribution</v>
          </cell>
          <cell r="C150" t="str">
            <v>11492236</v>
          </cell>
          <cell r="D150" t="str">
            <v>11492236</v>
          </cell>
          <cell r="E150" t="str">
            <v>1215</v>
          </cell>
          <cell r="F150" t="str">
            <v>TSS</v>
          </cell>
          <cell r="G150" t="str">
            <v>AR</v>
          </cell>
          <cell r="I150" t="str">
            <v>A</v>
          </cell>
          <cell r="J150" t="str">
            <v>11812445</v>
          </cell>
          <cell r="K150" t="str">
            <v>11812445</v>
          </cell>
          <cell r="L150">
            <v>170001181</v>
          </cell>
          <cell r="M150" t="str">
            <v>170001181</v>
          </cell>
          <cell r="N150" t="str">
            <v>FS Division 01 R&amp;D Distribution</v>
          </cell>
          <cell r="O150" t="str">
            <v>11812445 FS Division 01 R&amp;D Distribution</v>
          </cell>
          <cell r="P150" t="str">
            <v>8012</v>
          </cell>
          <cell r="Q150" t="str">
            <v>S</v>
          </cell>
          <cell r="S150" t="str">
            <v>2399</v>
          </cell>
          <cell r="T150" t="str">
            <v>T</v>
          </cell>
          <cell r="U150" t="str">
            <v>USD</v>
          </cell>
          <cell r="V150" t="str">
            <v>2210 W OAKLAWN DRIVE</v>
          </cell>
          <cell r="W150" t="str">
            <v>SPRINGDALE</v>
          </cell>
          <cell r="X150" t="str">
            <v>AR</v>
          </cell>
          <cell r="Y150" t="str">
            <v>72762-6900</v>
          </cell>
          <cell r="Z150" t="str">
            <v>WASHINGTON</v>
          </cell>
          <cell r="AA150" t="str">
            <v>F</v>
          </cell>
          <cell r="AB150" t="str">
            <v>Building</v>
          </cell>
          <cell r="AC150">
            <v>0</v>
          </cell>
        </row>
        <row r="151">
          <cell r="A151" t="str">
            <v>Primary</v>
          </cell>
          <cell r="B151" t="str">
            <v>Food Service Distribution</v>
          </cell>
          <cell r="C151" t="str">
            <v>11492236</v>
          </cell>
          <cell r="D151" t="str">
            <v>11492236</v>
          </cell>
          <cell r="E151" t="str">
            <v>1175</v>
          </cell>
          <cell r="F151" t="str">
            <v>TSD</v>
          </cell>
          <cell r="G151" t="str">
            <v>AR</v>
          </cell>
          <cell r="I151" t="str">
            <v>A</v>
          </cell>
          <cell r="J151" t="str">
            <v>11812446</v>
          </cell>
          <cell r="K151" t="str">
            <v>11812446</v>
          </cell>
          <cell r="L151">
            <v>180148502</v>
          </cell>
          <cell r="M151" t="str">
            <v>180148502</v>
          </cell>
          <cell r="N151" t="str">
            <v>Food Service Distribution</v>
          </cell>
          <cell r="O151" t="str">
            <v>11812446 Food Service Distribution</v>
          </cell>
          <cell r="P151" t="str">
            <v>1615</v>
          </cell>
          <cell r="Q151" t="str">
            <v>GA</v>
          </cell>
          <cell r="R151" t="str">
            <v>843</v>
          </cell>
          <cell r="S151" t="str">
            <v>2399</v>
          </cell>
          <cell r="T151" t="str">
            <v>T</v>
          </cell>
          <cell r="U151" t="str">
            <v>USD</v>
          </cell>
          <cell r="V151" t="str">
            <v>2210 W OAKLAWN DRIVE</v>
          </cell>
          <cell r="W151" t="str">
            <v>SPRINGDALE</v>
          </cell>
          <cell r="X151" t="str">
            <v>AR</v>
          </cell>
          <cell r="Y151" t="str">
            <v>72762-6900</v>
          </cell>
          <cell r="Z151" t="str">
            <v>WASHINGTON</v>
          </cell>
          <cell r="AA151" t="str">
            <v>D</v>
          </cell>
          <cell r="AB151" t="str">
            <v>Building</v>
          </cell>
          <cell r="AC151">
            <v>21805.658300000003</v>
          </cell>
        </row>
        <row r="152">
          <cell r="A152" t="str">
            <v>Primary</v>
          </cell>
          <cell r="B152" t="str">
            <v>Research &amp; Development</v>
          </cell>
          <cell r="C152" t="str">
            <v>11882102</v>
          </cell>
          <cell r="D152" t="str">
            <v>11492236</v>
          </cell>
          <cell r="E152" t="str">
            <v>1215</v>
          </cell>
          <cell r="F152" t="str">
            <v>TFI</v>
          </cell>
          <cell r="G152" t="str">
            <v>AR</v>
          </cell>
          <cell r="I152" t="str">
            <v>A</v>
          </cell>
          <cell r="J152" t="str">
            <v>11882102</v>
          </cell>
          <cell r="K152" t="str">
            <v>11882102</v>
          </cell>
          <cell r="L152">
            <v>170008616</v>
          </cell>
          <cell r="M152" t="str">
            <v>170008616</v>
          </cell>
          <cell r="N152" t="str">
            <v>Research &amp; Development</v>
          </cell>
          <cell r="O152" t="str">
            <v>11882102 Research &amp; Development</v>
          </cell>
          <cell r="P152" t="str">
            <v>8000</v>
          </cell>
          <cell r="Q152" t="str">
            <v>GA</v>
          </cell>
          <cell r="S152" t="str">
            <v>2426</v>
          </cell>
          <cell r="T152" t="str">
            <v>T</v>
          </cell>
          <cell r="U152" t="str">
            <v>USD</v>
          </cell>
          <cell r="V152" t="str">
            <v>2210 W OAKLAWN DRIVE</v>
          </cell>
          <cell r="W152" t="str">
            <v>SPRINGDALE</v>
          </cell>
          <cell r="X152" t="str">
            <v>AR</v>
          </cell>
          <cell r="Y152" t="str">
            <v>72762-6900</v>
          </cell>
          <cell r="Z152" t="str">
            <v>WASHINGTON</v>
          </cell>
          <cell r="AA152" t="str">
            <v>F</v>
          </cell>
          <cell r="AB152" t="str">
            <v>Building</v>
          </cell>
          <cell r="AC152">
            <v>197932.58519999997</v>
          </cell>
        </row>
        <row r="153">
          <cell r="A153" t="str">
            <v>Primary</v>
          </cell>
          <cell r="B153" t="str">
            <v>Wilkesboro Broiler Service</v>
          </cell>
          <cell r="C153" t="str">
            <v>11910422</v>
          </cell>
          <cell r="D153" t="str">
            <v>11910422</v>
          </cell>
          <cell r="E153" t="str">
            <v>1191</v>
          </cell>
          <cell r="F153" t="str">
            <v>TFM</v>
          </cell>
          <cell r="G153" t="str">
            <v>NC</v>
          </cell>
          <cell r="I153" t="str">
            <v>A</v>
          </cell>
          <cell r="J153" t="str">
            <v>11910422</v>
          </cell>
          <cell r="K153" t="str">
            <v>11910422</v>
          </cell>
          <cell r="L153">
            <v>170051191</v>
          </cell>
          <cell r="M153" t="str">
            <v>170051191</v>
          </cell>
          <cell r="N153" t="str">
            <v>Wilkesboro Broiler Service</v>
          </cell>
          <cell r="O153" t="str">
            <v>11910422 Wilkesboro Broiler Service</v>
          </cell>
          <cell r="P153" t="str">
            <v>1615</v>
          </cell>
          <cell r="Q153" t="str">
            <v>BS</v>
          </cell>
          <cell r="S153" t="str">
            <v>708</v>
          </cell>
          <cell r="T153" t="str">
            <v>T</v>
          </cell>
          <cell r="U153" t="str">
            <v>USD</v>
          </cell>
          <cell r="V153" t="str">
            <v>704 FACTORY STREET</v>
          </cell>
          <cell r="W153" t="str">
            <v>WILKESBORO</v>
          </cell>
          <cell r="X153" t="str">
            <v>NC</v>
          </cell>
          <cell r="Y153" t="str">
            <v>28697-2873</v>
          </cell>
          <cell r="Z153" t="str">
            <v>WILKES</v>
          </cell>
          <cell r="AA153" t="str">
            <v>A</v>
          </cell>
          <cell r="AB153" t="str">
            <v>Building</v>
          </cell>
          <cell r="AC153">
            <v>7220.0531999999994</v>
          </cell>
        </row>
        <row r="154">
          <cell r="A154" t="str">
            <v>Primary</v>
          </cell>
          <cell r="B154" t="str">
            <v>Wilkesboro Company Store</v>
          </cell>
          <cell r="C154" t="str">
            <v>11910423</v>
          </cell>
          <cell r="D154" t="str">
            <v>11910423</v>
          </cell>
          <cell r="E154" t="str">
            <v>1191</v>
          </cell>
          <cell r="F154" t="str">
            <v>TFM</v>
          </cell>
          <cell r="G154" t="str">
            <v>NC</v>
          </cell>
          <cell r="I154" t="str">
            <v>A</v>
          </cell>
          <cell r="J154" t="str">
            <v>11910423</v>
          </cell>
          <cell r="K154" t="str">
            <v>11910423</v>
          </cell>
          <cell r="L154">
            <v>170051191</v>
          </cell>
          <cell r="M154" t="str">
            <v>170051191</v>
          </cell>
          <cell r="N154" t="str">
            <v>Wilkesboro Company Store</v>
          </cell>
          <cell r="O154" t="str">
            <v>11910423 Wilkesboro Company Store</v>
          </cell>
          <cell r="P154" t="str">
            <v>1615</v>
          </cell>
          <cell r="Q154" t="str">
            <v>CS</v>
          </cell>
          <cell r="R154" t="str">
            <v>843</v>
          </cell>
          <cell r="S154" t="str">
            <v>719</v>
          </cell>
          <cell r="T154" t="str">
            <v>T</v>
          </cell>
          <cell r="U154" t="str">
            <v>USD</v>
          </cell>
          <cell r="V154" t="str">
            <v>HWY 103 S TAYLOR ROAD</v>
          </cell>
          <cell r="W154" t="str">
            <v>CLARKSVILLE</v>
          </cell>
          <cell r="X154" t="str">
            <v>AR</v>
          </cell>
          <cell r="Y154" t="str">
            <v>72830-3088</v>
          </cell>
          <cell r="Z154" t="str">
            <v>JOHNSON</v>
          </cell>
          <cell r="AA154" t="str">
            <v>A</v>
          </cell>
          <cell r="AB154" t="str">
            <v>Content</v>
          </cell>
          <cell r="AC154">
            <v>568.77660000000003</v>
          </cell>
        </row>
        <row r="155">
          <cell r="A155" t="str">
            <v>Primary</v>
          </cell>
          <cell r="B155" t="str">
            <v>Wilkesboro Live Haul</v>
          </cell>
          <cell r="C155" t="str">
            <v>11910446</v>
          </cell>
          <cell r="D155" t="str">
            <v>11910446</v>
          </cell>
          <cell r="E155" t="str">
            <v>1191</v>
          </cell>
          <cell r="F155" t="str">
            <v>TFM</v>
          </cell>
          <cell r="G155" t="str">
            <v>NC</v>
          </cell>
          <cell r="I155" t="str">
            <v>A</v>
          </cell>
          <cell r="J155" t="str">
            <v>11910445</v>
          </cell>
          <cell r="K155" t="str">
            <v>11910445</v>
          </cell>
          <cell r="L155">
            <v>170051191</v>
          </cell>
          <cell r="M155" t="str">
            <v>170051191</v>
          </cell>
          <cell r="N155" t="str">
            <v>Wilkesboro Live Haul Catching</v>
          </cell>
          <cell r="O155" t="str">
            <v>11910445 Wilkesboro Live Haul Catching</v>
          </cell>
          <cell r="P155" t="str">
            <v>1615</v>
          </cell>
          <cell r="Q155" t="str">
            <v>LHC</v>
          </cell>
          <cell r="R155" t="str">
            <v>707</v>
          </cell>
          <cell r="S155" t="str">
            <v>719</v>
          </cell>
          <cell r="T155" t="str">
            <v>T</v>
          </cell>
          <cell r="U155" t="str">
            <v>USD</v>
          </cell>
          <cell r="V155" t="str">
            <v>HWY 103 S TAYLOR ROAD</v>
          </cell>
          <cell r="W155" t="str">
            <v>CLARKSVILLE</v>
          </cell>
          <cell r="X155" t="str">
            <v>AR</v>
          </cell>
          <cell r="Y155" t="str">
            <v>72830-3088</v>
          </cell>
          <cell r="Z155" t="str">
            <v>JOHNSON</v>
          </cell>
          <cell r="AA155" t="str">
            <v>A</v>
          </cell>
          <cell r="AB155" t="str">
            <v>M&amp;E</v>
          </cell>
          <cell r="AC155">
            <v>2573415.4887999999</v>
          </cell>
        </row>
        <row r="156">
          <cell r="A156" t="str">
            <v>Primary</v>
          </cell>
          <cell r="B156" t="str">
            <v>Wilkesboro Live Haul</v>
          </cell>
          <cell r="C156" t="str">
            <v>11910446</v>
          </cell>
          <cell r="D156" t="str">
            <v>11910446</v>
          </cell>
          <cell r="E156" t="str">
            <v>1191</v>
          </cell>
          <cell r="F156" t="str">
            <v>TFM</v>
          </cell>
          <cell r="G156" t="str">
            <v>NC</v>
          </cell>
          <cell r="I156" t="str">
            <v>A</v>
          </cell>
          <cell r="J156" t="str">
            <v>11910446</v>
          </cell>
          <cell r="K156" t="str">
            <v>11910446</v>
          </cell>
          <cell r="L156">
            <v>170051191</v>
          </cell>
          <cell r="M156" t="str">
            <v>170051191</v>
          </cell>
          <cell r="N156" t="str">
            <v>Wilkesboro Live Haul</v>
          </cell>
          <cell r="O156" t="str">
            <v>11910446 Wilkesboro Live Haul</v>
          </cell>
          <cell r="P156" t="str">
            <v>1615</v>
          </cell>
          <cell r="Q156" t="str">
            <v>LH</v>
          </cell>
          <cell r="R156" t="str">
            <v>707</v>
          </cell>
          <cell r="S156" t="str">
            <v>708</v>
          </cell>
          <cell r="T156" t="str">
            <v>T</v>
          </cell>
          <cell r="U156" t="str">
            <v>USD</v>
          </cell>
          <cell r="V156" t="str">
            <v>704 FACTORY STREET</v>
          </cell>
          <cell r="W156" t="str">
            <v>WILKESBORO</v>
          </cell>
          <cell r="X156" t="str">
            <v>NC</v>
          </cell>
          <cell r="Y156" t="str">
            <v>28697-2873</v>
          </cell>
          <cell r="Z156" t="str">
            <v>WILKES</v>
          </cell>
          <cell r="AA156" t="str">
            <v>A</v>
          </cell>
          <cell r="AB156" t="str">
            <v>Building</v>
          </cell>
          <cell r="AC156">
            <v>5726.9746999999998</v>
          </cell>
        </row>
        <row r="157">
          <cell r="A157" t="str">
            <v>Primary</v>
          </cell>
          <cell r="B157" t="str">
            <v>Wilkesboro Growout</v>
          </cell>
          <cell r="C157" t="str">
            <v>11910590</v>
          </cell>
          <cell r="D157" t="str">
            <v>11910590</v>
          </cell>
          <cell r="E157" t="str">
            <v>1191</v>
          </cell>
          <cell r="F157" t="str">
            <v>TFM</v>
          </cell>
          <cell r="G157" t="str">
            <v>NC</v>
          </cell>
          <cell r="I157" t="str">
            <v>A</v>
          </cell>
          <cell r="J157" t="str">
            <v>11910590</v>
          </cell>
          <cell r="K157" t="str">
            <v>11910590</v>
          </cell>
          <cell r="L157">
            <v>170051191</v>
          </cell>
          <cell r="M157" t="str">
            <v>170051191</v>
          </cell>
          <cell r="N157" t="str">
            <v>Wilkesboro Growout</v>
          </cell>
          <cell r="O157" t="str">
            <v>11910590 Wilkesboro Growout</v>
          </cell>
          <cell r="P157" t="str">
            <v>1615</v>
          </cell>
          <cell r="Q157" t="str">
            <v>G</v>
          </cell>
          <cell r="R157" t="str">
            <v>707</v>
          </cell>
          <cell r="S157" t="str">
            <v>708</v>
          </cell>
          <cell r="T157" t="str">
            <v>T</v>
          </cell>
          <cell r="U157" t="str">
            <v>USD</v>
          </cell>
          <cell r="V157" t="str">
            <v>704 FACTORY STREET</v>
          </cell>
          <cell r="W157" t="str">
            <v>WILKESBORO</v>
          </cell>
          <cell r="X157" t="str">
            <v>NC</v>
          </cell>
          <cell r="Y157" t="str">
            <v>28697-2873</v>
          </cell>
          <cell r="Z157" t="str">
            <v>WILKES</v>
          </cell>
          <cell r="AA157" t="str">
            <v>A</v>
          </cell>
          <cell r="AB157" t="str">
            <v>Building</v>
          </cell>
          <cell r="AC157">
            <v>275891.0061</v>
          </cell>
        </row>
        <row r="158">
          <cell r="A158" t="str">
            <v>Primary</v>
          </cell>
          <cell r="B158" t="str">
            <v>Wilkesboro Wastewater</v>
          </cell>
          <cell r="C158" t="str">
            <v>11942004</v>
          </cell>
          <cell r="D158" t="str">
            <v>11942004</v>
          </cell>
          <cell r="E158" t="str">
            <v>1194</v>
          </cell>
          <cell r="F158" t="str">
            <v>TFM</v>
          </cell>
          <cell r="G158" t="str">
            <v>NC</v>
          </cell>
          <cell r="I158" t="str">
            <v>A</v>
          </cell>
          <cell r="J158" t="str">
            <v>11942004</v>
          </cell>
          <cell r="K158" t="str">
            <v>11942004</v>
          </cell>
          <cell r="L158">
            <v>170051194</v>
          </cell>
          <cell r="M158" t="str">
            <v>170051194</v>
          </cell>
          <cell r="N158" t="str">
            <v>Wilkesboro Wastewater</v>
          </cell>
          <cell r="O158" t="str">
            <v>11942004 Wilkesboro Wastewater</v>
          </cell>
          <cell r="P158" t="str">
            <v>1615</v>
          </cell>
          <cell r="Q158" t="str">
            <v>WW</v>
          </cell>
          <cell r="R158" t="str">
            <v>991</v>
          </cell>
          <cell r="S158" t="str">
            <v>2441</v>
          </cell>
          <cell r="T158" t="str">
            <v>T</v>
          </cell>
          <cell r="U158" t="str">
            <v>USD</v>
          </cell>
          <cell r="V158" t="str">
            <v>704 FACTORY STREET</v>
          </cell>
          <cell r="W158" t="str">
            <v>WILKESBORO</v>
          </cell>
          <cell r="X158" t="str">
            <v>NC</v>
          </cell>
          <cell r="Y158" t="str">
            <v>28697-2873</v>
          </cell>
          <cell r="Z158" t="str">
            <v>WILKES</v>
          </cell>
          <cell r="AA158" t="str">
            <v>G</v>
          </cell>
          <cell r="AB158" t="str">
            <v>Building</v>
          </cell>
          <cell r="AC158">
            <v>1213233.1932000001</v>
          </cell>
        </row>
        <row r="159">
          <cell r="A159" t="str">
            <v>Primary</v>
          </cell>
          <cell r="B159" t="str">
            <v>Wilkesboro Fresh</v>
          </cell>
          <cell r="C159" t="str">
            <v>11942028</v>
          </cell>
          <cell r="D159" t="str">
            <v>11942028</v>
          </cell>
          <cell r="E159" t="str">
            <v>1194</v>
          </cell>
          <cell r="F159" t="str">
            <v>TFM</v>
          </cell>
          <cell r="G159" t="str">
            <v>NC</v>
          </cell>
          <cell r="I159" t="str">
            <v>A</v>
          </cell>
          <cell r="J159" t="str">
            <v>11942024</v>
          </cell>
          <cell r="K159" t="str">
            <v>11942024</v>
          </cell>
          <cell r="L159">
            <v>170051194</v>
          </cell>
          <cell r="M159" t="str">
            <v>170051194</v>
          </cell>
          <cell r="N159" t="str">
            <v>Wilkesboro Otherindirect</v>
          </cell>
          <cell r="O159" t="str">
            <v>11942024 Wilkesboro Otherindirect</v>
          </cell>
          <cell r="P159" t="str">
            <v>1615</v>
          </cell>
          <cell r="Q159" t="str">
            <v>P</v>
          </cell>
          <cell r="R159" t="str">
            <v>991</v>
          </cell>
          <cell r="S159" t="str">
            <v>2441</v>
          </cell>
          <cell r="T159" t="str">
            <v>T</v>
          </cell>
          <cell r="U159" t="str">
            <v>USD</v>
          </cell>
          <cell r="V159" t="str">
            <v>704 FACTORY STREET</v>
          </cell>
          <cell r="W159" t="str">
            <v>WILKESBORO</v>
          </cell>
          <cell r="X159" t="str">
            <v>NC</v>
          </cell>
          <cell r="Y159" t="str">
            <v>28697-2873</v>
          </cell>
          <cell r="Z159" t="str">
            <v>WILKES</v>
          </cell>
          <cell r="AA159" t="str">
            <v>G</v>
          </cell>
          <cell r="AB159" t="str">
            <v>Building</v>
          </cell>
          <cell r="AC159">
            <v>19158.75</v>
          </cell>
        </row>
        <row r="160">
          <cell r="A160" t="str">
            <v>Primary</v>
          </cell>
          <cell r="B160" t="str">
            <v>Wilkesboro Fresh</v>
          </cell>
          <cell r="C160" t="str">
            <v>11942028</v>
          </cell>
          <cell r="D160" t="str">
            <v>11942028</v>
          </cell>
          <cell r="E160" t="str">
            <v>1194</v>
          </cell>
          <cell r="F160" t="str">
            <v>TFM</v>
          </cell>
          <cell r="G160" t="str">
            <v>NC</v>
          </cell>
          <cell r="I160" t="str">
            <v>A</v>
          </cell>
          <cell r="J160" t="str">
            <v>11942028</v>
          </cell>
          <cell r="K160" t="str">
            <v>11942028</v>
          </cell>
          <cell r="L160">
            <v>170051194</v>
          </cell>
          <cell r="M160" t="str">
            <v>170051194</v>
          </cell>
          <cell r="N160" t="str">
            <v>Wilkesboro Fresh</v>
          </cell>
          <cell r="O160" t="str">
            <v>11942028 Wilkesboro Fresh</v>
          </cell>
          <cell r="P160" t="str">
            <v>1615</v>
          </cell>
          <cell r="Q160" t="str">
            <v>P</v>
          </cell>
          <cell r="R160" t="str">
            <v>991</v>
          </cell>
          <cell r="S160" t="str">
            <v>719</v>
          </cell>
          <cell r="T160" t="str">
            <v>T</v>
          </cell>
          <cell r="U160" t="str">
            <v>USD</v>
          </cell>
          <cell r="V160" t="str">
            <v>HWY 103 S I-40</v>
          </cell>
          <cell r="W160" t="str">
            <v>CLARKSVILLE</v>
          </cell>
          <cell r="X160" t="str">
            <v>AR</v>
          </cell>
          <cell r="Y160" t="str">
            <v>72830-3092</v>
          </cell>
          <cell r="Z160" t="str">
            <v>JOHNSON</v>
          </cell>
          <cell r="AA160" t="str">
            <v>A</v>
          </cell>
          <cell r="AB160" t="str">
            <v>Building</v>
          </cell>
          <cell r="AC160">
            <v>530434.09699999995</v>
          </cell>
        </row>
        <row r="161">
          <cell r="A161" t="str">
            <v>Primary</v>
          </cell>
          <cell r="B161" t="str">
            <v>Wilkesboro Cooked Products</v>
          </cell>
          <cell r="C161" t="str">
            <v>11952028</v>
          </cell>
          <cell r="D161" t="str">
            <v>11952028</v>
          </cell>
          <cell r="E161" t="str">
            <v>1195</v>
          </cell>
          <cell r="F161" t="str">
            <v>TFM</v>
          </cell>
          <cell r="G161" t="str">
            <v>NC</v>
          </cell>
          <cell r="I161" t="str">
            <v>A</v>
          </cell>
          <cell r="J161" t="str">
            <v>11952028</v>
          </cell>
          <cell r="K161" t="str">
            <v>11952028</v>
          </cell>
          <cell r="L161">
            <v>170051195</v>
          </cell>
          <cell r="M161" t="str">
            <v>170051195</v>
          </cell>
          <cell r="N161" t="str">
            <v>Wilkesboro Cooked Products</v>
          </cell>
          <cell r="O161" t="str">
            <v>11952028 Wilkesboro Cooked Products</v>
          </cell>
          <cell r="P161" t="str">
            <v>1195</v>
          </cell>
          <cell r="Q161" t="str">
            <v>P</v>
          </cell>
          <cell r="R161" t="str">
            <v>405</v>
          </cell>
          <cell r="S161" t="str">
            <v>719</v>
          </cell>
          <cell r="T161" t="str">
            <v>T</v>
          </cell>
          <cell r="U161" t="str">
            <v>USD</v>
          </cell>
          <cell r="V161" t="str">
            <v>HWY 103 S I-40</v>
          </cell>
          <cell r="W161" t="str">
            <v>CLARKSVILLE</v>
          </cell>
          <cell r="X161" t="str">
            <v>AR</v>
          </cell>
          <cell r="Y161" t="str">
            <v>72830-3092</v>
          </cell>
          <cell r="Z161" t="str">
            <v>JOHNSON</v>
          </cell>
          <cell r="AA161" t="str">
            <v>A</v>
          </cell>
          <cell r="AB161" t="str">
            <v>M&amp;E</v>
          </cell>
          <cell r="AC161">
            <v>68824.835699999996</v>
          </cell>
        </row>
        <row r="162">
          <cell r="A162" t="str">
            <v>Primary</v>
          </cell>
          <cell r="B162" t="str">
            <v>Print Shop</v>
          </cell>
          <cell r="C162" t="str">
            <v>12022218</v>
          </cell>
          <cell r="D162" t="str">
            <v>12022218</v>
          </cell>
          <cell r="E162" t="str">
            <v>1202</v>
          </cell>
          <cell r="F162" t="str">
            <v>TSS</v>
          </cell>
          <cell r="G162" t="str">
            <v>AR</v>
          </cell>
          <cell r="I162" t="str">
            <v>A</v>
          </cell>
          <cell r="J162" t="str">
            <v>12022218</v>
          </cell>
          <cell r="K162" t="str">
            <v>12022218</v>
          </cell>
          <cell r="L162">
            <v>170001202</v>
          </cell>
          <cell r="M162" t="str">
            <v>170001202</v>
          </cell>
          <cell r="N162" t="str">
            <v>Print Shop</v>
          </cell>
          <cell r="O162" t="str">
            <v>12022218 Print Shop</v>
          </cell>
          <cell r="P162" t="str">
            <v>8000</v>
          </cell>
          <cell r="Q162" t="str">
            <v>GA</v>
          </cell>
          <cell r="S162" t="str">
            <v>2426</v>
          </cell>
          <cell r="T162" t="str">
            <v>T</v>
          </cell>
          <cell r="U162" t="str">
            <v>USD</v>
          </cell>
          <cell r="V162" t="str">
            <v>3705 JOHNSON ROAD</v>
          </cell>
          <cell r="W162" t="str">
            <v>SPRINGDALE</v>
          </cell>
          <cell r="X162" t="str">
            <v>AR</v>
          </cell>
          <cell r="Y162" t="str">
            <v>72762-7353</v>
          </cell>
          <cell r="Z162" t="str">
            <v>WASHINGTON</v>
          </cell>
          <cell r="AA162" t="str">
            <v>I</v>
          </cell>
          <cell r="AB162" t="str">
            <v>Building</v>
          </cell>
          <cell r="AC162">
            <v>1185988.1701</v>
          </cell>
        </row>
        <row r="163">
          <cell r="A163" t="str">
            <v>Primary</v>
          </cell>
          <cell r="B163" t="str">
            <v>Quality Assurance</v>
          </cell>
          <cell r="C163" t="str">
            <v>11492236</v>
          </cell>
          <cell r="D163" t="str">
            <v>11492236</v>
          </cell>
          <cell r="E163" t="str">
            <v>1204</v>
          </cell>
          <cell r="F163" t="str">
            <v>TSS</v>
          </cell>
          <cell r="G163" t="str">
            <v>AR</v>
          </cell>
          <cell r="I163" t="str">
            <v>A</v>
          </cell>
          <cell r="J163" t="str">
            <v>12042204</v>
          </cell>
          <cell r="K163" t="str">
            <v>12042204</v>
          </cell>
          <cell r="L163">
            <v>170001862</v>
          </cell>
          <cell r="M163" t="str">
            <v>170001862</v>
          </cell>
          <cell r="N163" t="str">
            <v>Quality Assurance</v>
          </cell>
          <cell r="O163" t="str">
            <v>12042204 Quality Assurance</v>
          </cell>
          <cell r="P163" t="str">
            <v>8000</v>
          </cell>
          <cell r="Q163" t="str">
            <v>GA</v>
          </cell>
          <cell r="R163" t="str">
            <v>754</v>
          </cell>
          <cell r="S163" t="str">
            <v>2426</v>
          </cell>
          <cell r="T163" t="str">
            <v>T</v>
          </cell>
          <cell r="U163" t="str">
            <v>USD</v>
          </cell>
          <cell r="V163" t="str">
            <v>2210 W OAKLAWN DRIVE</v>
          </cell>
          <cell r="W163" t="str">
            <v>SPRINGDALE</v>
          </cell>
          <cell r="X163" t="str">
            <v>AR</v>
          </cell>
          <cell r="Y163" t="str">
            <v>72762-6900</v>
          </cell>
          <cell r="Z163" t="str">
            <v>WASHINGTON</v>
          </cell>
          <cell r="AA163" t="str">
            <v>I</v>
          </cell>
          <cell r="AB163" t="str">
            <v>Building</v>
          </cell>
          <cell r="AC163">
            <v>102107.91450000001</v>
          </cell>
        </row>
        <row r="164">
          <cell r="A164" t="str">
            <v>Primary</v>
          </cell>
          <cell r="B164" t="str">
            <v>Springdale Main Office</v>
          </cell>
          <cell r="C164" t="str">
            <v>11492236</v>
          </cell>
          <cell r="D164" t="str">
            <v>11492236</v>
          </cell>
          <cell r="E164" t="str">
            <v>1204</v>
          </cell>
          <cell r="F164" t="str">
            <v>TSS</v>
          </cell>
          <cell r="G164" t="str">
            <v>AR</v>
          </cell>
          <cell r="I164" t="str">
            <v>A</v>
          </cell>
          <cell r="J164" t="str">
            <v>12042231</v>
          </cell>
          <cell r="K164" t="str">
            <v>12042231</v>
          </cell>
          <cell r="L164">
            <v>170008619</v>
          </cell>
          <cell r="M164" t="str">
            <v>170008619</v>
          </cell>
          <cell r="N164" t="str">
            <v>Springdale Main Office</v>
          </cell>
          <cell r="O164" t="str">
            <v>12042231 Springdale Main Office</v>
          </cell>
          <cell r="P164" t="str">
            <v>8000</v>
          </cell>
          <cell r="Q164" t="str">
            <v>GA</v>
          </cell>
          <cell r="R164" t="str">
            <v>754</v>
          </cell>
          <cell r="S164" t="str">
            <v>2426</v>
          </cell>
          <cell r="T164" t="str">
            <v>T</v>
          </cell>
          <cell r="U164" t="str">
            <v>USD</v>
          </cell>
          <cell r="V164" t="str">
            <v>2210 W OAKLAWN DRIVE</v>
          </cell>
          <cell r="W164" t="str">
            <v>SPRINGDALE</v>
          </cell>
          <cell r="X164" t="str">
            <v>AR</v>
          </cell>
          <cell r="Y164" t="str">
            <v>72762-6900</v>
          </cell>
          <cell r="Z164" t="str">
            <v>WASHINGTON</v>
          </cell>
          <cell r="AA164" t="str">
            <v>I</v>
          </cell>
          <cell r="AB164" t="str">
            <v>Building</v>
          </cell>
          <cell r="AC164">
            <v>66582.521299999993</v>
          </cell>
        </row>
        <row r="165">
          <cell r="A165" t="str">
            <v>Primary</v>
          </cell>
          <cell r="B165" t="str">
            <v>Mail Services</v>
          </cell>
          <cell r="C165" t="str">
            <v>11492236</v>
          </cell>
          <cell r="D165" t="str">
            <v>11492236</v>
          </cell>
          <cell r="E165" t="str">
            <v>1204</v>
          </cell>
          <cell r="F165" t="str">
            <v>TSS</v>
          </cell>
          <cell r="G165" t="str">
            <v>AR</v>
          </cell>
          <cell r="I165" t="str">
            <v>A</v>
          </cell>
          <cell r="J165" t="str">
            <v>12042239</v>
          </cell>
          <cell r="K165" t="str">
            <v>12042239</v>
          </cell>
          <cell r="L165">
            <v>170008658</v>
          </cell>
          <cell r="M165" t="str">
            <v>170008611</v>
          </cell>
          <cell r="N165" t="str">
            <v>Mail Services</v>
          </cell>
          <cell r="O165" t="str">
            <v>12042239 Mail Services</v>
          </cell>
          <cell r="P165" t="str">
            <v>8000</v>
          </cell>
          <cell r="Q165" t="str">
            <v>GA</v>
          </cell>
          <cell r="R165" t="str">
            <v>754</v>
          </cell>
          <cell r="S165" t="str">
            <v>2426</v>
          </cell>
          <cell r="T165" t="str">
            <v>T</v>
          </cell>
          <cell r="U165" t="str">
            <v>USD</v>
          </cell>
          <cell r="V165" t="str">
            <v>2210 W OAKLAWN DRIVE</v>
          </cell>
          <cell r="W165" t="str">
            <v>SPRINGDALE</v>
          </cell>
          <cell r="X165" t="str">
            <v>AR</v>
          </cell>
          <cell r="Y165" t="str">
            <v>72762-6900</v>
          </cell>
          <cell r="Z165" t="str">
            <v>WASHINGTON</v>
          </cell>
          <cell r="AA165" t="str">
            <v>I</v>
          </cell>
          <cell r="AB165" t="str">
            <v>Building</v>
          </cell>
          <cell r="AC165">
            <v>7133.3607999999995</v>
          </cell>
        </row>
        <row r="166">
          <cell r="A166" t="str">
            <v>Primary</v>
          </cell>
          <cell r="B166" t="str">
            <v>Corporate Communications</v>
          </cell>
          <cell r="C166" t="str">
            <v>11492236</v>
          </cell>
          <cell r="D166" t="str">
            <v>11492236</v>
          </cell>
          <cell r="E166" t="str">
            <v>1204</v>
          </cell>
          <cell r="F166" t="str">
            <v>TSS</v>
          </cell>
          <cell r="G166" t="str">
            <v>AR</v>
          </cell>
          <cell r="I166" t="str">
            <v>A</v>
          </cell>
          <cell r="J166" t="str">
            <v>12042256</v>
          </cell>
          <cell r="K166" t="str">
            <v>12042256</v>
          </cell>
          <cell r="L166">
            <v>170008614</v>
          </cell>
          <cell r="M166" t="str">
            <v>170008614</v>
          </cell>
          <cell r="N166" t="str">
            <v>Corporate Communications</v>
          </cell>
          <cell r="O166" t="str">
            <v>12042256 Corporate Communications</v>
          </cell>
          <cell r="P166" t="str">
            <v>8000</v>
          </cell>
          <cell r="Q166" t="str">
            <v>GA</v>
          </cell>
          <cell r="R166" t="str">
            <v>754</v>
          </cell>
          <cell r="S166" t="str">
            <v>2426</v>
          </cell>
          <cell r="T166" t="str">
            <v>T</v>
          </cell>
          <cell r="U166" t="str">
            <v>USD</v>
          </cell>
          <cell r="V166" t="str">
            <v>2210 W OAKLAWN DRIVE</v>
          </cell>
          <cell r="W166" t="str">
            <v>SPRINGDALE</v>
          </cell>
          <cell r="X166" t="str">
            <v>AR</v>
          </cell>
          <cell r="Y166" t="str">
            <v>72762-6900</v>
          </cell>
          <cell r="Z166" t="str">
            <v>WASHINGTON</v>
          </cell>
          <cell r="AA166" t="str">
            <v>D</v>
          </cell>
          <cell r="AB166" t="str">
            <v>Building</v>
          </cell>
          <cell r="AC166">
            <v>135927.10259999998</v>
          </cell>
        </row>
        <row r="167">
          <cell r="A167" t="str">
            <v>Primary</v>
          </cell>
          <cell r="B167" t="str">
            <v>Risk Management Services</v>
          </cell>
          <cell r="C167" t="str">
            <v>11492236</v>
          </cell>
          <cell r="D167" t="str">
            <v>11492236</v>
          </cell>
          <cell r="E167" t="str">
            <v>1204</v>
          </cell>
          <cell r="F167" t="str">
            <v>TSS</v>
          </cell>
          <cell r="G167" t="str">
            <v>AR</v>
          </cell>
          <cell r="I167" t="str">
            <v>A</v>
          </cell>
          <cell r="J167" t="str">
            <v>12042424</v>
          </cell>
          <cell r="K167" t="str">
            <v>12042424</v>
          </cell>
          <cell r="L167">
            <v>170008623</v>
          </cell>
          <cell r="M167" t="str">
            <v>170008623</v>
          </cell>
          <cell r="N167" t="str">
            <v>Risk Management Services</v>
          </cell>
          <cell r="O167" t="str">
            <v>12042424 Risk Management Services</v>
          </cell>
          <cell r="P167" t="str">
            <v>8000</v>
          </cell>
          <cell r="Q167" t="str">
            <v>GA</v>
          </cell>
          <cell r="R167" t="str">
            <v>754</v>
          </cell>
          <cell r="S167" t="str">
            <v>2426</v>
          </cell>
          <cell r="T167" t="str">
            <v>T</v>
          </cell>
          <cell r="U167" t="str">
            <v>USD</v>
          </cell>
          <cell r="V167" t="str">
            <v>2210 W OAKLAWN DRIVE</v>
          </cell>
          <cell r="W167" t="str">
            <v>SPRINGDALE</v>
          </cell>
          <cell r="X167" t="str">
            <v>AR</v>
          </cell>
          <cell r="Y167" t="str">
            <v>72762-6900</v>
          </cell>
          <cell r="Z167" t="str">
            <v>WASHINGTON</v>
          </cell>
          <cell r="AA167" t="str">
            <v>I</v>
          </cell>
          <cell r="AB167" t="str">
            <v>Building</v>
          </cell>
          <cell r="AC167">
            <v>5500.3550999999998</v>
          </cell>
        </row>
        <row r="168">
          <cell r="A168" t="str">
            <v>Primary</v>
          </cell>
          <cell r="B168" t="str">
            <v>Accounts Payable - Corp</v>
          </cell>
          <cell r="C168" t="str">
            <v>12042428</v>
          </cell>
          <cell r="D168" t="str">
            <v>12042428</v>
          </cell>
          <cell r="E168" t="str">
            <v>1204</v>
          </cell>
          <cell r="F168" t="str">
            <v>TSS</v>
          </cell>
          <cell r="G168" t="str">
            <v>AR</v>
          </cell>
          <cell r="I168" t="str">
            <v>A</v>
          </cell>
          <cell r="J168" t="str">
            <v>12042428</v>
          </cell>
          <cell r="K168" t="str">
            <v>12042428</v>
          </cell>
          <cell r="L168">
            <v>170008658</v>
          </cell>
          <cell r="M168" t="str">
            <v>170008611</v>
          </cell>
          <cell r="N168" t="str">
            <v>Accounts Payable - Corp</v>
          </cell>
          <cell r="O168" t="str">
            <v>12042428 Accounts Payable - Corp</v>
          </cell>
          <cell r="P168" t="str">
            <v>8000</v>
          </cell>
          <cell r="Q168" t="str">
            <v>GA</v>
          </cell>
          <cell r="R168" t="str">
            <v>754</v>
          </cell>
          <cell r="S168" t="str">
            <v>2426</v>
          </cell>
          <cell r="T168" t="str">
            <v>T</v>
          </cell>
          <cell r="U168" t="str">
            <v>USD</v>
          </cell>
          <cell r="V168" t="str">
            <v>2210 W OAKLAWN DRIVE</v>
          </cell>
          <cell r="W168" t="str">
            <v>SPRINGDALE</v>
          </cell>
          <cell r="X168" t="str">
            <v>AR</v>
          </cell>
          <cell r="Y168" t="str">
            <v>72762-6900</v>
          </cell>
          <cell r="Z168" t="str">
            <v>WASHINGTON</v>
          </cell>
          <cell r="AA168" t="str">
            <v>I</v>
          </cell>
          <cell r="AB168" t="str">
            <v>Building</v>
          </cell>
          <cell r="AC168">
            <v>7880.7040000000006</v>
          </cell>
        </row>
        <row r="169">
          <cell r="A169" t="str">
            <v>Primary</v>
          </cell>
          <cell r="B169" t="str">
            <v>Payroll Accounting</v>
          </cell>
          <cell r="C169" t="str">
            <v>11492236</v>
          </cell>
          <cell r="D169" t="str">
            <v>11492236</v>
          </cell>
          <cell r="E169" t="str">
            <v>1204</v>
          </cell>
          <cell r="F169" t="str">
            <v>TSS</v>
          </cell>
          <cell r="G169" t="str">
            <v>AR</v>
          </cell>
          <cell r="I169" t="str">
            <v>A</v>
          </cell>
          <cell r="J169" t="str">
            <v>12042432</v>
          </cell>
          <cell r="K169" t="str">
            <v>12042432</v>
          </cell>
          <cell r="L169">
            <v>170008519</v>
          </cell>
          <cell r="M169" t="str">
            <v>170008519</v>
          </cell>
          <cell r="N169" t="str">
            <v>Payroll Accounting</v>
          </cell>
          <cell r="O169" t="str">
            <v>12042432 Payroll Accounting</v>
          </cell>
          <cell r="P169" t="str">
            <v>8000</v>
          </cell>
          <cell r="Q169" t="str">
            <v>GA</v>
          </cell>
          <cell r="R169" t="str">
            <v>105</v>
          </cell>
          <cell r="S169" t="str">
            <v>2426</v>
          </cell>
          <cell r="T169" t="str">
            <v>T</v>
          </cell>
          <cell r="U169" t="str">
            <v>USD</v>
          </cell>
          <cell r="V169" t="str">
            <v>2210 W OAKLAWN DRIVE</v>
          </cell>
          <cell r="W169" t="str">
            <v>SPRINGDALE</v>
          </cell>
          <cell r="X169" t="str">
            <v>AR</v>
          </cell>
          <cell r="Y169" t="str">
            <v>72762-6900</v>
          </cell>
          <cell r="Z169" t="str">
            <v>WASHINGTON</v>
          </cell>
          <cell r="AA169" t="str">
            <v>I</v>
          </cell>
          <cell r="AB169" t="str">
            <v>Building</v>
          </cell>
          <cell r="AC169">
            <v>12812.782500000001</v>
          </cell>
        </row>
        <row r="170">
          <cell r="A170" t="str">
            <v>Primary</v>
          </cell>
          <cell r="B170" t="str">
            <v>South Regional Lab</v>
          </cell>
          <cell r="C170" t="str">
            <v>12042511</v>
          </cell>
          <cell r="D170" t="str">
            <v>12042511</v>
          </cell>
          <cell r="E170" t="str">
            <v>5502</v>
          </cell>
          <cell r="F170" t="str">
            <v>TSS</v>
          </cell>
          <cell r="G170" t="str">
            <v>MS</v>
          </cell>
          <cell r="I170" t="str">
            <v>A</v>
          </cell>
          <cell r="J170" t="str">
            <v>12042511</v>
          </cell>
          <cell r="K170" t="str">
            <v>12042511</v>
          </cell>
          <cell r="L170">
            <v>170008603</v>
          </cell>
          <cell r="M170" t="str">
            <v>170008603</v>
          </cell>
          <cell r="N170" t="str">
            <v>South Regional Lab</v>
          </cell>
          <cell r="O170" t="str">
            <v>12042511 South Regional Lab</v>
          </cell>
          <cell r="P170" t="str">
            <v>8000</v>
          </cell>
          <cell r="Q170" t="str">
            <v>GA</v>
          </cell>
          <cell r="R170" t="str">
            <v>105</v>
          </cell>
          <cell r="S170" t="str">
            <v>2426</v>
          </cell>
          <cell r="T170" t="str">
            <v>T</v>
          </cell>
          <cell r="U170" t="str">
            <v>USD</v>
          </cell>
          <cell r="V170" t="str">
            <v>110 METROPLEX BLVD, SUITE F</v>
          </cell>
          <cell r="W170" t="str">
            <v>PEARL</v>
          </cell>
          <cell r="X170" t="str">
            <v>MS</v>
          </cell>
          <cell r="Y170" t="str">
            <v>39208-9210</v>
          </cell>
          <cell r="Z170" t="str">
            <v>RANKIN</v>
          </cell>
          <cell r="AA170" t="str">
            <v>I</v>
          </cell>
          <cell r="AB170" t="str">
            <v>Building</v>
          </cell>
          <cell r="AC170">
            <v>439201.08539999992</v>
          </cell>
        </row>
        <row r="171">
          <cell r="A171" t="str">
            <v>Primary</v>
          </cell>
          <cell r="B171" t="str">
            <v>TTS Southeast Resource Team</v>
          </cell>
          <cell r="C171" t="str">
            <v>12662231</v>
          </cell>
          <cell r="D171" t="str">
            <v>12662231</v>
          </cell>
          <cell r="E171" t="str">
            <v>1204</v>
          </cell>
          <cell r="F171" t="str">
            <v>TSS</v>
          </cell>
          <cell r="G171" t="str">
            <v>AR</v>
          </cell>
          <cell r="I171" t="str">
            <v>A</v>
          </cell>
          <cell r="J171" t="str">
            <v>12042557</v>
          </cell>
          <cell r="K171" t="str">
            <v>12042557</v>
          </cell>
          <cell r="L171">
            <v>170002427</v>
          </cell>
          <cell r="M171" t="str">
            <v>170002427</v>
          </cell>
          <cell r="N171" t="str">
            <v>TTS Southeast Resource Team</v>
          </cell>
          <cell r="O171" t="str">
            <v>12042557 TTS Southeast Resource Team</v>
          </cell>
          <cell r="P171" t="str">
            <v>8000</v>
          </cell>
          <cell r="Q171" t="str">
            <v>GA</v>
          </cell>
          <cell r="R171" t="str">
            <v>754</v>
          </cell>
          <cell r="S171" t="str">
            <v>2426</v>
          </cell>
          <cell r="T171" t="str">
            <v>T</v>
          </cell>
          <cell r="U171" t="str">
            <v>USD</v>
          </cell>
          <cell r="V171" t="str">
            <v>1225 HUDSON ROAD</v>
          </cell>
          <cell r="W171" t="str">
            <v>ROGERS</v>
          </cell>
          <cell r="X171" t="str">
            <v>AR</v>
          </cell>
          <cell r="Y171" t="str">
            <v>72756-2410</v>
          </cell>
          <cell r="Z171" t="str">
            <v>BENTON</v>
          </cell>
          <cell r="AA171" t="str">
            <v>I</v>
          </cell>
          <cell r="AB171" t="str">
            <v>Building</v>
          </cell>
          <cell r="AC171">
            <v>9448.7999999999993</v>
          </cell>
        </row>
        <row r="172">
          <cell r="A172" t="str">
            <v>Primary</v>
          </cell>
          <cell r="B172" t="str">
            <v>IBM Building</v>
          </cell>
          <cell r="C172" t="str">
            <v>12042663</v>
          </cell>
          <cell r="D172" t="str">
            <v>12042663</v>
          </cell>
          <cell r="E172" t="str">
            <v>1204</v>
          </cell>
          <cell r="F172" t="str">
            <v>TYPI</v>
          </cell>
          <cell r="G172" t="str">
            <v>AR</v>
          </cell>
          <cell r="I172" t="str">
            <v>A</v>
          </cell>
          <cell r="J172" t="str">
            <v>12042663</v>
          </cell>
          <cell r="K172" t="str">
            <v>12042663</v>
          </cell>
          <cell r="L172">
            <v>170001890</v>
          </cell>
          <cell r="M172" t="str">
            <v>170001890</v>
          </cell>
          <cell r="N172" t="str">
            <v>IBM Building</v>
          </cell>
          <cell r="O172" t="str">
            <v>12042663 IBM Building</v>
          </cell>
          <cell r="P172" t="str">
            <v>8000</v>
          </cell>
          <cell r="Q172" t="str">
            <v>GA</v>
          </cell>
          <cell r="R172" t="str">
            <v>754</v>
          </cell>
          <cell r="S172" t="str">
            <v>403</v>
          </cell>
          <cell r="T172" t="str">
            <v>T</v>
          </cell>
          <cell r="U172" t="str">
            <v>USD</v>
          </cell>
          <cell r="V172" t="str">
            <v>2210 W OAKLAWN DRIVE</v>
          </cell>
          <cell r="W172" t="str">
            <v>SPRINGDALE</v>
          </cell>
          <cell r="X172" t="str">
            <v>AR</v>
          </cell>
          <cell r="Y172" t="str">
            <v>72762-6900</v>
          </cell>
          <cell r="Z172" t="str">
            <v>WASHINGTON</v>
          </cell>
          <cell r="AA172" t="str">
            <v>I</v>
          </cell>
          <cell r="AB172" t="str">
            <v>Building</v>
          </cell>
          <cell r="AC172">
            <v>0</v>
          </cell>
        </row>
        <row r="173">
          <cell r="A173" t="str">
            <v>Primary</v>
          </cell>
          <cell r="B173" t="str">
            <v>Human Resources Diversity</v>
          </cell>
          <cell r="C173" t="str">
            <v>11492236</v>
          </cell>
          <cell r="D173" t="str">
            <v>11492236</v>
          </cell>
          <cell r="E173" t="str">
            <v>1204</v>
          </cell>
          <cell r="G173" t="str">
            <v>AR</v>
          </cell>
          <cell r="I173" t="str">
            <v>A</v>
          </cell>
          <cell r="J173" t="str">
            <v>12042668</v>
          </cell>
          <cell r="K173" t="str">
            <v>12042668</v>
          </cell>
          <cell r="L173">
            <v>170008609</v>
          </cell>
          <cell r="M173" t="str">
            <v>170008609</v>
          </cell>
          <cell r="N173" t="str">
            <v>Human Resources Diversity</v>
          </cell>
          <cell r="O173" t="str">
            <v>12042668 Human Resources Diversity</v>
          </cell>
          <cell r="P173" t="str">
            <v>8000</v>
          </cell>
          <cell r="Q173" t="str">
            <v>GA</v>
          </cell>
          <cell r="R173" t="str">
            <v>754</v>
          </cell>
          <cell r="S173" t="str">
            <v>2426</v>
          </cell>
          <cell r="T173" t="str">
            <v>T</v>
          </cell>
          <cell r="U173" t="str">
            <v>USD</v>
          </cell>
          <cell r="V173" t="str">
            <v>2210 W OAKLAWN DRIVE</v>
          </cell>
          <cell r="W173" t="str">
            <v>SPRINGDALE</v>
          </cell>
          <cell r="X173" t="str">
            <v>AR</v>
          </cell>
          <cell r="Y173" t="str">
            <v>72762-6900</v>
          </cell>
          <cell r="Z173" t="str">
            <v>WASHINGTON</v>
          </cell>
          <cell r="AA173" t="str">
            <v>I</v>
          </cell>
          <cell r="AB173" t="str">
            <v>Building</v>
          </cell>
          <cell r="AC173">
            <v>1964.3130000000001</v>
          </cell>
        </row>
        <row r="174">
          <cell r="A174" t="str">
            <v>Primary</v>
          </cell>
          <cell r="B174" t="str">
            <v>303 Millsap Road Office</v>
          </cell>
          <cell r="C174" t="str">
            <v>12042675</v>
          </cell>
          <cell r="D174" t="str">
            <v>12042675</v>
          </cell>
          <cell r="E174" t="str">
            <v>1204</v>
          </cell>
          <cell r="G174" t="str">
            <v>AR</v>
          </cell>
          <cell r="I174" t="str">
            <v>A</v>
          </cell>
          <cell r="J174" t="str">
            <v>12042675</v>
          </cell>
          <cell r="K174" t="str">
            <v>12042675</v>
          </cell>
          <cell r="L174">
            <v>170001890</v>
          </cell>
          <cell r="M174" t="str">
            <v>170001890</v>
          </cell>
          <cell r="N174" t="str">
            <v>303 Millsap Road Office</v>
          </cell>
          <cell r="O174" t="str">
            <v>12042675 303 Millsap Road Office</v>
          </cell>
          <cell r="P174" t="str">
            <v>8000</v>
          </cell>
          <cell r="Q174" t="str">
            <v>GA</v>
          </cell>
          <cell r="R174" t="str">
            <v>754</v>
          </cell>
          <cell r="S174" t="str">
            <v>58</v>
          </cell>
          <cell r="T174" t="str">
            <v>T</v>
          </cell>
          <cell r="U174" t="str">
            <v>USD</v>
          </cell>
          <cell r="V174" t="str">
            <v>303 MILLSAP ROAD</v>
          </cell>
          <cell r="W174" t="str">
            <v>FAYETTEVILLE</v>
          </cell>
          <cell r="X174" t="str">
            <v>AR</v>
          </cell>
          <cell r="Y174" t="str">
            <v>72703-6289</v>
          </cell>
          <cell r="Z174" t="str">
            <v>WASHINGTON</v>
          </cell>
          <cell r="AA174" t="str">
            <v>I</v>
          </cell>
          <cell r="AB174" t="str">
            <v>Building</v>
          </cell>
          <cell r="AC174">
            <v>0</v>
          </cell>
        </row>
        <row r="175">
          <cell r="A175" t="str">
            <v>Primary</v>
          </cell>
          <cell r="B175" t="str">
            <v>Washington, D.C. Office</v>
          </cell>
          <cell r="C175" t="str">
            <v>12042741</v>
          </cell>
          <cell r="D175" t="str">
            <v>12042741</v>
          </cell>
          <cell r="E175" t="str">
            <v>1204</v>
          </cell>
          <cell r="F175" t="str">
            <v>TYPI</v>
          </cell>
          <cell r="G175" t="str">
            <v>AR</v>
          </cell>
          <cell r="I175" t="str">
            <v>A</v>
          </cell>
          <cell r="J175" t="str">
            <v>12042741</v>
          </cell>
          <cell r="K175" t="str">
            <v>12042741</v>
          </cell>
          <cell r="L175">
            <v>170008629</v>
          </cell>
          <cell r="M175" t="str">
            <v>170008629</v>
          </cell>
          <cell r="N175" t="str">
            <v>Washington, D.C. Office</v>
          </cell>
          <cell r="O175" t="str">
            <v>12042741 Washington, D.C. Office</v>
          </cell>
          <cell r="P175" t="str">
            <v>8000</v>
          </cell>
          <cell r="Q175" t="str">
            <v>GA</v>
          </cell>
          <cell r="R175" t="str">
            <v>754</v>
          </cell>
          <cell r="S175" t="str">
            <v>403</v>
          </cell>
          <cell r="T175" t="str">
            <v>T</v>
          </cell>
          <cell r="U175" t="str">
            <v>USD</v>
          </cell>
          <cell r="V175" t="str">
            <v>2210 W OAKLAWN DRIVE</v>
          </cell>
          <cell r="W175" t="str">
            <v>SPRINGDALE</v>
          </cell>
          <cell r="X175" t="str">
            <v>AR</v>
          </cell>
          <cell r="Y175" t="str">
            <v>72762-6900</v>
          </cell>
          <cell r="Z175" t="str">
            <v>WASHINGTON</v>
          </cell>
          <cell r="AA175" t="str">
            <v>I</v>
          </cell>
          <cell r="AB175" t="str">
            <v>Building</v>
          </cell>
          <cell r="AC175">
            <v>183492.33749999999</v>
          </cell>
        </row>
        <row r="176">
          <cell r="A176" t="str">
            <v>Primary</v>
          </cell>
          <cell r="B176" t="str">
            <v>Lowell Building</v>
          </cell>
          <cell r="C176" t="str">
            <v>12042742</v>
          </cell>
          <cell r="D176" t="str">
            <v>12042742</v>
          </cell>
          <cell r="E176" t="str">
            <v>1204</v>
          </cell>
          <cell r="F176" t="str">
            <v>TYPI</v>
          </cell>
          <cell r="G176" t="str">
            <v>AR</v>
          </cell>
          <cell r="I176" t="str">
            <v>A</v>
          </cell>
          <cell r="J176" t="str">
            <v>12042742</v>
          </cell>
          <cell r="K176" t="str">
            <v>12042742</v>
          </cell>
          <cell r="L176">
            <v>170001890</v>
          </cell>
          <cell r="M176" t="str">
            <v>170001890</v>
          </cell>
          <cell r="N176" t="str">
            <v>Lowell Building</v>
          </cell>
          <cell r="O176" t="str">
            <v>12042742 Lowell Building</v>
          </cell>
          <cell r="P176" t="str">
            <v>8000</v>
          </cell>
          <cell r="Q176" t="str">
            <v>GA</v>
          </cell>
          <cell r="R176" t="str">
            <v>754</v>
          </cell>
          <cell r="S176" t="str">
            <v>2426</v>
          </cell>
          <cell r="T176" t="str">
            <v>T</v>
          </cell>
          <cell r="U176" t="str">
            <v>USD</v>
          </cell>
          <cell r="V176" t="str">
            <v>2210 W OAKLAWN DRIVE</v>
          </cell>
          <cell r="W176" t="str">
            <v>SPRINGDALE</v>
          </cell>
          <cell r="X176" t="str">
            <v>AR</v>
          </cell>
          <cell r="Y176" t="str">
            <v>72762-6900</v>
          </cell>
          <cell r="Z176" t="str">
            <v>WASHINGTON</v>
          </cell>
          <cell r="AA176" t="str">
            <v>I</v>
          </cell>
          <cell r="AB176" t="str">
            <v>Building</v>
          </cell>
          <cell r="AC176">
            <v>9291.7504000000008</v>
          </cell>
        </row>
        <row r="177">
          <cell r="A177" t="str">
            <v>Primary</v>
          </cell>
          <cell r="B177" t="str">
            <v>Springdale Corporate Lab Building</v>
          </cell>
          <cell r="C177" t="str">
            <v>12042743</v>
          </cell>
          <cell r="D177" t="str">
            <v>12042743</v>
          </cell>
          <cell r="E177" t="str">
            <v>1201</v>
          </cell>
          <cell r="F177" t="str">
            <v>TSS</v>
          </cell>
          <cell r="G177" t="str">
            <v>AR</v>
          </cell>
          <cell r="I177" t="str">
            <v>A</v>
          </cell>
          <cell r="J177" t="str">
            <v>12042743</v>
          </cell>
          <cell r="K177" t="str">
            <v>12042743</v>
          </cell>
          <cell r="L177">
            <v>170001890</v>
          </cell>
          <cell r="M177" t="str">
            <v>170001890</v>
          </cell>
          <cell r="N177" t="str">
            <v>Springdale Corporate Lab Building</v>
          </cell>
          <cell r="O177" t="str">
            <v>12042743 Springdale Corporate Lab Building</v>
          </cell>
          <cell r="P177" t="str">
            <v>8000</v>
          </cell>
          <cell r="Q177" t="str">
            <v>GA</v>
          </cell>
          <cell r="R177" t="str">
            <v>372</v>
          </cell>
          <cell r="S177" t="str">
            <v>2426</v>
          </cell>
          <cell r="T177" t="str">
            <v>T</v>
          </cell>
          <cell r="U177" t="str">
            <v>USD</v>
          </cell>
          <cell r="V177" t="str">
            <v>2210 W OAKLAWN DRIVE</v>
          </cell>
          <cell r="W177" t="str">
            <v>SPRINGDALE</v>
          </cell>
          <cell r="X177" t="str">
            <v>AR</v>
          </cell>
          <cell r="Y177" t="str">
            <v>72762-6900</v>
          </cell>
          <cell r="Z177" t="str">
            <v>WASHINGTON</v>
          </cell>
          <cell r="AA177" t="str">
            <v>I</v>
          </cell>
          <cell r="AB177" t="str">
            <v>Building</v>
          </cell>
          <cell r="AC177">
            <v>5801092.0366000002</v>
          </cell>
        </row>
        <row r="178">
          <cell r="A178" t="str">
            <v>Primary</v>
          </cell>
          <cell r="B178" t="str">
            <v>Fayetteville 6th Street Building</v>
          </cell>
          <cell r="C178" t="str">
            <v>12042766</v>
          </cell>
          <cell r="D178" t="str">
            <v>12042766</v>
          </cell>
          <cell r="E178" t="str">
            <v>1204</v>
          </cell>
          <cell r="F178" t="str">
            <v>TYPI</v>
          </cell>
          <cell r="G178" t="str">
            <v>AR</v>
          </cell>
          <cell r="I178" t="str">
            <v>A</v>
          </cell>
          <cell r="J178" t="str">
            <v>12042766</v>
          </cell>
          <cell r="K178" t="str">
            <v>12042766</v>
          </cell>
          <cell r="L178">
            <v>170001890</v>
          </cell>
          <cell r="M178" t="str">
            <v>170001890</v>
          </cell>
          <cell r="N178" t="str">
            <v>Fayetteville 6th Street Building</v>
          </cell>
          <cell r="O178" t="str">
            <v>12042766 Fayetteville 6th Street Building</v>
          </cell>
          <cell r="P178" t="str">
            <v>8000</v>
          </cell>
          <cell r="Q178" t="str">
            <v>GA</v>
          </cell>
          <cell r="R178" t="str">
            <v>62</v>
          </cell>
          <cell r="S178" t="str">
            <v>2426</v>
          </cell>
          <cell r="T178" t="str">
            <v>T</v>
          </cell>
          <cell r="U178" t="str">
            <v>USD</v>
          </cell>
          <cell r="V178" t="str">
            <v>2331 6TH STREET</v>
          </cell>
          <cell r="W178" t="str">
            <v>FAYETTEVILLE</v>
          </cell>
          <cell r="X178" t="str">
            <v>AR</v>
          </cell>
          <cell r="Y178" t="str">
            <v>72701-6220</v>
          </cell>
          <cell r="Z178" t="str">
            <v>WASHINGTON</v>
          </cell>
          <cell r="AA178" t="str">
            <v>I</v>
          </cell>
          <cell r="AB178" t="str">
            <v>Building</v>
          </cell>
          <cell r="AC178">
            <v>8447837.4560999982</v>
          </cell>
        </row>
        <row r="179">
          <cell r="A179" t="str">
            <v>Primary</v>
          </cell>
          <cell r="B179" t="str">
            <v>Shelbyville Processing</v>
          </cell>
          <cell r="C179" t="str">
            <v>12052028</v>
          </cell>
          <cell r="D179" t="str">
            <v>12052028</v>
          </cell>
          <cell r="E179" t="str">
            <v>1205</v>
          </cell>
          <cell r="F179" t="str">
            <v>TYPI</v>
          </cell>
          <cell r="G179" t="str">
            <v>TN</v>
          </cell>
          <cell r="I179" t="str">
            <v>A</v>
          </cell>
          <cell r="J179" t="str">
            <v>12051001</v>
          </cell>
          <cell r="K179" t="str">
            <v>12051001</v>
          </cell>
          <cell r="L179">
            <v>170051205</v>
          </cell>
          <cell r="M179" t="str">
            <v>170051205</v>
          </cell>
          <cell r="N179" t="str">
            <v>Shelbyville Eviscerating</v>
          </cell>
          <cell r="O179" t="str">
            <v>12051001 Shelbyville Eviscerating</v>
          </cell>
          <cell r="P179" t="str">
            <v>1610</v>
          </cell>
          <cell r="Q179" t="str">
            <v>P</v>
          </cell>
          <cell r="R179" t="str">
            <v>970</v>
          </cell>
          <cell r="S179" t="str">
            <v>2169</v>
          </cell>
          <cell r="T179" t="str">
            <v>T</v>
          </cell>
          <cell r="U179" t="str">
            <v>USD</v>
          </cell>
          <cell r="V179" t="str">
            <v>901 W JACKSON STREET</v>
          </cell>
          <cell r="W179" t="str">
            <v>SHELBYVILLE</v>
          </cell>
          <cell r="X179" t="str">
            <v>TN</v>
          </cell>
          <cell r="Y179" t="str">
            <v>37160-3870</v>
          </cell>
          <cell r="Z179" t="str">
            <v>BEDFORD</v>
          </cell>
          <cell r="AA179" t="str">
            <v>G</v>
          </cell>
          <cell r="AB179" t="str">
            <v>Building</v>
          </cell>
          <cell r="AC179">
            <v>333577.61190000002</v>
          </cell>
        </row>
        <row r="180">
          <cell r="A180" t="str">
            <v>Primary</v>
          </cell>
          <cell r="B180" t="str">
            <v>Shelbyville Wastewater</v>
          </cell>
          <cell r="C180" t="str">
            <v>12052004</v>
          </cell>
          <cell r="D180" t="str">
            <v>12052004</v>
          </cell>
          <cell r="E180" t="str">
            <v>1205</v>
          </cell>
          <cell r="F180" t="str">
            <v>TYPI</v>
          </cell>
          <cell r="G180" t="str">
            <v>TN</v>
          </cell>
          <cell r="I180" t="str">
            <v>A</v>
          </cell>
          <cell r="J180" t="str">
            <v>12052004</v>
          </cell>
          <cell r="K180" t="str">
            <v>12052004</v>
          </cell>
          <cell r="L180">
            <v>170051205</v>
          </cell>
          <cell r="M180" t="str">
            <v>170051205</v>
          </cell>
          <cell r="N180" t="str">
            <v>Shelbyville Wastewater</v>
          </cell>
          <cell r="O180" t="str">
            <v>12052004 Shelbyville Wastewater</v>
          </cell>
          <cell r="P180" t="str">
            <v>1610</v>
          </cell>
          <cell r="Q180" t="str">
            <v>WW</v>
          </cell>
          <cell r="R180" t="str">
            <v>970</v>
          </cell>
          <cell r="S180" t="str">
            <v>2169</v>
          </cell>
          <cell r="T180" t="str">
            <v>T</v>
          </cell>
          <cell r="U180" t="str">
            <v>USD</v>
          </cell>
          <cell r="V180" t="str">
            <v>901 W JACKSON STREET</v>
          </cell>
          <cell r="W180" t="str">
            <v>SHELBYVILLE</v>
          </cell>
          <cell r="X180" t="str">
            <v>TN</v>
          </cell>
          <cell r="Y180" t="str">
            <v>37160-3870</v>
          </cell>
          <cell r="Z180" t="str">
            <v>BEDFORD</v>
          </cell>
          <cell r="AA180" t="str">
            <v>G</v>
          </cell>
          <cell r="AB180" t="str">
            <v>Building</v>
          </cell>
          <cell r="AC180">
            <v>95481.048300000009</v>
          </cell>
        </row>
        <row r="181">
          <cell r="A181" t="str">
            <v>Primary</v>
          </cell>
          <cell r="B181" t="str">
            <v>Shelbyville Processing</v>
          </cell>
          <cell r="C181" t="str">
            <v>12052028</v>
          </cell>
          <cell r="D181" t="str">
            <v>12052028</v>
          </cell>
          <cell r="E181" t="str">
            <v>1205</v>
          </cell>
          <cell r="F181" t="str">
            <v>TYPI</v>
          </cell>
          <cell r="G181" t="str">
            <v>TN</v>
          </cell>
          <cell r="I181" t="str">
            <v>A</v>
          </cell>
          <cell r="J181" t="str">
            <v>12052013</v>
          </cell>
          <cell r="K181" t="str">
            <v>12052013</v>
          </cell>
          <cell r="L181">
            <v>170051205</v>
          </cell>
          <cell r="M181" t="str">
            <v>170051205</v>
          </cell>
          <cell r="N181" t="str">
            <v>Shelbyville Administration</v>
          </cell>
          <cell r="O181" t="str">
            <v>12052013 Shelbyville Administration</v>
          </cell>
          <cell r="P181" t="str">
            <v>1610</v>
          </cell>
          <cell r="Q181" t="str">
            <v>P</v>
          </cell>
          <cell r="R181" t="str">
            <v>970</v>
          </cell>
          <cell r="S181" t="str">
            <v>2169</v>
          </cell>
          <cell r="T181" t="str">
            <v>T</v>
          </cell>
          <cell r="U181" t="str">
            <v>USD</v>
          </cell>
          <cell r="V181" t="str">
            <v>901 W JACKSON STREET</v>
          </cell>
          <cell r="W181" t="str">
            <v>SHELBYVILLE</v>
          </cell>
          <cell r="X181" t="str">
            <v>TN</v>
          </cell>
          <cell r="Y181" t="str">
            <v>37160-3870</v>
          </cell>
          <cell r="Z181" t="str">
            <v>BEDFORD</v>
          </cell>
          <cell r="AA181" t="str">
            <v>G</v>
          </cell>
          <cell r="AB181" t="str">
            <v>Building</v>
          </cell>
          <cell r="AC181">
            <v>315221.44260000001</v>
          </cell>
        </row>
        <row r="182">
          <cell r="A182" t="str">
            <v>Primary</v>
          </cell>
          <cell r="B182" t="str">
            <v>Shelbyville Processing</v>
          </cell>
          <cell r="C182" t="str">
            <v>12052028</v>
          </cell>
          <cell r="D182" t="str">
            <v>12052028</v>
          </cell>
          <cell r="E182" t="str">
            <v>1205</v>
          </cell>
          <cell r="F182" t="str">
            <v>TYPI</v>
          </cell>
          <cell r="G182" t="str">
            <v>TN</v>
          </cell>
          <cell r="I182" t="str">
            <v>A</v>
          </cell>
          <cell r="J182" t="str">
            <v>12052028</v>
          </cell>
          <cell r="K182" t="str">
            <v>12052028</v>
          </cell>
          <cell r="L182">
            <v>170051205</v>
          </cell>
          <cell r="M182" t="str">
            <v>170051205</v>
          </cell>
          <cell r="N182" t="str">
            <v>Shelbyville Processing</v>
          </cell>
          <cell r="O182" t="str">
            <v>12052028 Shelbyville Processing</v>
          </cell>
          <cell r="P182" t="str">
            <v>1610</v>
          </cell>
          <cell r="Q182" t="str">
            <v>P</v>
          </cell>
          <cell r="R182" t="str">
            <v>970</v>
          </cell>
          <cell r="S182" t="str">
            <v>2169</v>
          </cell>
          <cell r="T182" t="str">
            <v>T</v>
          </cell>
          <cell r="U182" t="str">
            <v>USD</v>
          </cell>
          <cell r="V182" t="str">
            <v>901 W JACKSON STREET</v>
          </cell>
          <cell r="W182" t="str">
            <v>SHELBYVILLE</v>
          </cell>
          <cell r="X182" t="str">
            <v>TN</v>
          </cell>
          <cell r="Y182" t="str">
            <v>37160-3870</v>
          </cell>
          <cell r="Z182" t="str">
            <v>BEDFORD</v>
          </cell>
          <cell r="AA182" t="str">
            <v>G</v>
          </cell>
          <cell r="AB182" t="str">
            <v>Building</v>
          </cell>
          <cell r="AC182">
            <v>34144007.942599982</v>
          </cell>
        </row>
        <row r="183">
          <cell r="A183" t="str">
            <v>Primary</v>
          </cell>
          <cell r="B183" t="str">
            <v>Shelbyville Processing</v>
          </cell>
          <cell r="C183" t="str">
            <v>12052028</v>
          </cell>
          <cell r="D183" t="str">
            <v>12052028</v>
          </cell>
          <cell r="E183" t="str">
            <v>1205</v>
          </cell>
          <cell r="G183" t="str">
            <v>TN</v>
          </cell>
          <cell r="I183" t="str">
            <v>A</v>
          </cell>
          <cell r="J183" t="str">
            <v>12052032</v>
          </cell>
          <cell r="K183" t="str">
            <v>12052032</v>
          </cell>
          <cell r="L183">
            <v>170051205</v>
          </cell>
          <cell r="M183" t="str">
            <v>170051205</v>
          </cell>
          <cell r="N183" t="str">
            <v>Shelbyville Security</v>
          </cell>
          <cell r="O183" t="str">
            <v>12052032 Shelbyville Security</v>
          </cell>
          <cell r="P183" t="str">
            <v>1610</v>
          </cell>
          <cell r="Q183" t="str">
            <v>P</v>
          </cell>
          <cell r="R183" t="str">
            <v>970</v>
          </cell>
          <cell r="S183" t="str">
            <v>2169</v>
          </cell>
          <cell r="T183" t="str">
            <v>T</v>
          </cell>
          <cell r="U183" t="str">
            <v>USD</v>
          </cell>
          <cell r="V183" t="str">
            <v>901 W JACKSON STREET</v>
          </cell>
          <cell r="W183" t="str">
            <v>SHELBYVILLE</v>
          </cell>
          <cell r="X183" t="str">
            <v>TN</v>
          </cell>
          <cell r="Y183" t="str">
            <v>37160-3870</v>
          </cell>
          <cell r="Z183" t="str">
            <v>BEDFORD</v>
          </cell>
          <cell r="AA183" t="str">
            <v>G</v>
          </cell>
          <cell r="AB183" t="str">
            <v>Building</v>
          </cell>
          <cell r="AC183">
            <v>42498.623800000008</v>
          </cell>
        </row>
        <row r="184">
          <cell r="A184" t="str">
            <v>Primary</v>
          </cell>
          <cell r="B184" t="str">
            <v>Shelbyville Processing</v>
          </cell>
          <cell r="C184" t="str">
            <v>12052028</v>
          </cell>
          <cell r="D184" t="str">
            <v>12052028</v>
          </cell>
          <cell r="E184" t="str">
            <v>1205</v>
          </cell>
          <cell r="G184" t="str">
            <v>TN</v>
          </cell>
          <cell r="I184" t="str">
            <v>A</v>
          </cell>
          <cell r="J184" t="str">
            <v>12052033</v>
          </cell>
          <cell r="K184" t="str">
            <v>12052033</v>
          </cell>
          <cell r="L184">
            <v>170051205</v>
          </cell>
          <cell r="M184" t="str">
            <v>170051205</v>
          </cell>
          <cell r="N184" t="str">
            <v>Shelbyville Shiprec</v>
          </cell>
          <cell r="O184" t="str">
            <v>12052033 Shelbyville Shiprec</v>
          </cell>
          <cell r="P184" t="str">
            <v>1610</v>
          </cell>
          <cell r="Q184" t="str">
            <v>P</v>
          </cell>
          <cell r="R184" t="str">
            <v>970</v>
          </cell>
          <cell r="S184" t="str">
            <v>2169</v>
          </cell>
          <cell r="T184" t="str">
            <v>T</v>
          </cell>
          <cell r="U184" t="str">
            <v>USD</v>
          </cell>
          <cell r="V184" t="str">
            <v>901 W JACKSON STREET</v>
          </cell>
          <cell r="W184" t="str">
            <v>SHELBYVILLE</v>
          </cell>
          <cell r="X184" t="str">
            <v>TN</v>
          </cell>
          <cell r="Y184" t="str">
            <v>37160-3870</v>
          </cell>
          <cell r="Z184" t="str">
            <v>BEDFORD</v>
          </cell>
          <cell r="AA184" t="str">
            <v>G</v>
          </cell>
          <cell r="AB184" t="str">
            <v>Building</v>
          </cell>
          <cell r="AC184">
            <v>11815.0363</v>
          </cell>
        </row>
        <row r="185">
          <cell r="A185" t="str">
            <v>Primary</v>
          </cell>
          <cell r="B185" t="str">
            <v>Johnson Rd. Feedmill</v>
          </cell>
          <cell r="C185" t="str">
            <v>12070510</v>
          </cell>
          <cell r="D185" t="str">
            <v>12070510</v>
          </cell>
          <cell r="E185" t="str">
            <v>1207</v>
          </cell>
          <cell r="F185" t="str">
            <v>TYPI</v>
          </cell>
          <cell r="G185" t="str">
            <v>AR</v>
          </cell>
          <cell r="I185" t="str">
            <v>A</v>
          </cell>
          <cell r="J185" t="str">
            <v>12070510</v>
          </cell>
          <cell r="K185" t="str">
            <v>12070510</v>
          </cell>
          <cell r="L185">
            <v>170141300</v>
          </cell>
          <cell r="M185" t="str">
            <v>170141300</v>
          </cell>
          <cell r="N185" t="str">
            <v>Johnson Rd. Feedmill</v>
          </cell>
          <cell r="O185" t="str">
            <v>12070510 Johnson Rd. Feedmill</v>
          </cell>
          <cell r="P185" t="str">
            <v>1110</v>
          </cell>
          <cell r="Q185" t="str">
            <v>F</v>
          </cell>
          <cell r="R185" t="str">
            <v>364</v>
          </cell>
          <cell r="S185" t="str">
            <v>275</v>
          </cell>
          <cell r="T185" t="str">
            <v>T</v>
          </cell>
          <cell r="U185" t="str">
            <v>USD</v>
          </cell>
          <cell r="V185" t="str">
            <v>3801 JOHNSON ROAD</v>
          </cell>
          <cell r="W185" t="str">
            <v>SPRINGDALE</v>
          </cell>
          <cell r="X185" t="str">
            <v>AR</v>
          </cell>
          <cell r="Y185" t="str">
            <v>72762-7355</v>
          </cell>
          <cell r="Z185" t="str">
            <v>WASHINGTON</v>
          </cell>
          <cell r="AA185" t="str">
            <v>A</v>
          </cell>
          <cell r="AB185" t="str">
            <v>Building</v>
          </cell>
          <cell r="AC185">
            <v>2137572.0175000005</v>
          </cell>
        </row>
        <row r="186">
          <cell r="A186" t="str">
            <v>Primary</v>
          </cell>
          <cell r="B186" t="str">
            <v>Johnson Rd. Feedmill</v>
          </cell>
          <cell r="C186" t="str">
            <v>12070510</v>
          </cell>
          <cell r="D186" t="str">
            <v>12070510</v>
          </cell>
          <cell r="E186" t="str">
            <v>1207</v>
          </cell>
          <cell r="G186" t="str">
            <v>AR</v>
          </cell>
          <cell r="I186" t="str">
            <v>A</v>
          </cell>
          <cell r="J186" t="str">
            <v>12070520</v>
          </cell>
          <cell r="K186" t="str">
            <v>12070520</v>
          </cell>
          <cell r="L186">
            <v>170141300</v>
          </cell>
          <cell r="M186" t="str">
            <v>170141300</v>
          </cell>
          <cell r="N186" t="str">
            <v>Johnson Rd. Feed Delivery</v>
          </cell>
          <cell r="O186" t="str">
            <v>12070520 Johnson Rd. Feed Delivery</v>
          </cell>
          <cell r="P186" t="str">
            <v>1110</v>
          </cell>
          <cell r="Q186" t="str">
            <v>FD</v>
          </cell>
          <cell r="R186" t="str">
            <v>364</v>
          </cell>
          <cell r="S186" t="str">
            <v>275</v>
          </cell>
          <cell r="T186" t="str">
            <v>T</v>
          </cell>
          <cell r="U186" t="str">
            <v>USD</v>
          </cell>
          <cell r="V186" t="str">
            <v>3801 JOHNSON ROAD</v>
          </cell>
          <cell r="W186" t="str">
            <v>SPRINGDALE</v>
          </cell>
          <cell r="X186" t="str">
            <v>AR</v>
          </cell>
          <cell r="Y186" t="str">
            <v>72762-7355</v>
          </cell>
          <cell r="Z186" t="str">
            <v>WASHINGTON</v>
          </cell>
          <cell r="AA186" t="str">
            <v>A</v>
          </cell>
          <cell r="AB186" t="str">
            <v>Building</v>
          </cell>
          <cell r="AC186">
            <v>210135.1924</v>
          </cell>
        </row>
        <row r="187">
          <cell r="A187" t="str">
            <v>Primary</v>
          </cell>
          <cell r="B187" t="str">
            <v>Springdale Live Haul</v>
          </cell>
          <cell r="C187" t="str">
            <v>12080446</v>
          </cell>
          <cell r="D187" t="str">
            <v>12080446</v>
          </cell>
          <cell r="E187" t="str">
            <v>1206</v>
          </cell>
          <cell r="G187" t="str">
            <v>AR</v>
          </cell>
          <cell r="I187" t="str">
            <v>A</v>
          </cell>
          <cell r="J187" t="str">
            <v>12080446</v>
          </cell>
          <cell r="K187" t="str">
            <v>12080446</v>
          </cell>
          <cell r="L187">
            <v>170141300</v>
          </cell>
          <cell r="M187" t="str">
            <v>170141300</v>
          </cell>
          <cell r="N187" t="str">
            <v>Springdale Live Haul</v>
          </cell>
          <cell r="O187" t="str">
            <v>12080446 Springdale Live Haul</v>
          </cell>
          <cell r="P187" t="str">
            <v>1110</v>
          </cell>
          <cell r="Q187" t="str">
            <v>LH</v>
          </cell>
          <cell r="R187" t="str">
            <v>105</v>
          </cell>
          <cell r="S187" t="str">
            <v>275</v>
          </cell>
          <cell r="T187" t="str">
            <v>T</v>
          </cell>
          <cell r="U187" t="str">
            <v>USD</v>
          </cell>
          <cell r="V187" t="str">
            <v>315 E MEADOW STREET</v>
          </cell>
          <cell r="W187" t="str">
            <v>SPRINGDALE</v>
          </cell>
          <cell r="X187" t="str">
            <v>AR</v>
          </cell>
          <cell r="Y187" t="str">
            <v>72764-4663</v>
          </cell>
          <cell r="Z187" t="str">
            <v>WASHINGTON</v>
          </cell>
          <cell r="AA187" t="str">
            <v>A</v>
          </cell>
          <cell r="AB187" t="str">
            <v>Building</v>
          </cell>
          <cell r="AC187">
            <v>11082.2585</v>
          </cell>
        </row>
        <row r="188">
          <cell r="A188" t="str">
            <v>Primary</v>
          </cell>
          <cell r="B188" t="str">
            <v>Springdale Garage / Truck Shop</v>
          </cell>
          <cell r="C188" t="str">
            <v>12080530</v>
          </cell>
          <cell r="D188" t="str">
            <v>12080530</v>
          </cell>
          <cell r="E188" t="str">
            <v>9071</v>
          </cell>
          <cell r="G188" t="str">
            <v>AR</v>
          </cell>
          <cell r="I188" t="str">
            <v>A</v>
          </cell>
          <cell r="J188" t="str">
            <v>12080530</v>
          </cell>
          <cell r="K188" t="str">
            <v>12080530</v>
          </cell>
          <cell r="L188">
            <v>170141300</v>
          </cell>
          <cell r="M188" t="str">
            <v>170141300</v>
          </cell>
          <cell r="N188" t="str">
            <v>Springdale Garage / Truck Shop</v>
          </cell>
          <cell r="O188" t="str">
            <v>12080530 Springdale Garage / Truck Shop</v>
          </cell>
          <cell r="P188" t="str">
            <v>1110</v>
          </cell>
          <cell r="Q188" t="str">
            <v>GTS</v>
          </cell>
          <cell r="R188" t="str">
            <v>105</v>
          </cell>
          <cell r="S188" t="str">
            <v>275</v>
          </cell>
          <cell r="T188" t="str">
            <v>T</v>
          </cell>
          <cell r="U188" t="str">
            <v>USD</v>
          </cell>
          <cell r="V188" t="str">
            <v>315 E MEADOW STREET</v>
          </cell>
          <cell r="W188" t="str">
            <v>SPRINGDALE</v>
          </cell>
          <cell r="X188" t="str">
            <v>AR</v>
          </cell>
          <cell r="Y188" t="str">
            <v>72764-4663</v>
          </cell>
          <cell r="Z188" t="str">
            <v>WASHINGTON</v>
          </cell>
          <cell r="AA188" t="str">
            <v>A</v>
          </cell>
          <cell r="AB188" t="str">
            <v>Building</v>
          </cell>
          <cell r="AC188">
            <v>286616.24200000003</v>
          </cell>
        </row>
        <row r="189">
          <cell r="A189" t="str">
            <v>Primary</v>
          </cell>
          <cell r="B189" t="str">
            <v>Richmond Garage / Truck Shop</v>
          </cell>
          <cell r="C189" t="str">
            <v>12210530</v>
          </cell>
          <cell r="D189" t="str">
            <v>12210530</v>
          </cell>
          <cell r="E189" t="str">
            <v>1222</v>
          </cell>
          <cell r="F189" t="str">
            <v>TYPI</v>
          </cell>
          <cell r="G189" t="str">
            <v>VA</v>
          </cell>
          <cell r="I189" t="str">
            <v>A</v>
          </cell>
          <cell r="J189" t="str">
            <v>12210530</v>
          </cell>
          <cell r="K189" t="str">
            <v>12210530</v>
          </cell>
          <cell r="L189">
            <v>170052305</v>
          </cell>
          <cell r="M189" t="str">
            <v>170052305</v>
          </cell>
          <cell r="N189" t="str">
            <v>Richmond Garage / Truck Shop</v>
          </cell>
          <cell r="O189" t="str">
            <v>12210530 Richmond Garage / Truck Shop</v>
          </cell>
          <cell r="P189" t="str">
            <v>1625</v>
          </cell>
          <cell r="Q189" t="str">
            <v>GTS</v>
          </cell>
          <cell r="R189" t="str">
            <v>1152</v>
          </cell>
          <cell r="S189" t="str">
            <v>456</v>
          </cell>
          <cell r="T189" t="str">
            <v>T</v>
          </cell>
          <cell r="U189" t="str">
            <v>USD</v>
          </cell>
          <cell r="V189" t="str">
            <v>13264 MOUNTAIN RD</v>
          </cell>
          <cell r="W189" t="str">
            <v>GLEN ALLEN</v>
          </cell>
          <cell r="X189" t="str">
            <v>VA</v>
          </cell>
          <cell r="Y189" t="str">
            <v>23060-9457</v>
          </cell>
          <cell r="Z189" t="str">
            <v>HANOVER</v>
          </cell>
          <cell r="AA189" t="str">
            <v>A</v>
          </cell>
          <cell r="AB189" t="str">
            <v>Building</v>
          </cell>
          <cell r="AC189">
            <v>114172.7746</v>
          </cell>
        </row>
        <row r="190">
          <cell r="A190" t="str">
            <v>Primary</v>
          </cell>
          <cell r="B190" t="str">
            <v>Richmond Processing</v>
          </cell>
          <cell r="C190" t="str">
            <v>12232028</v>
          </cell>
          <cell r="D190" t="str">
            <v>12232028</v>
          </cell>
          <cell r="E190" t="str">
            <v>1223</v>
          </cell>
          <cell r="G190" t="str">
            <v>VA</v>
          </cell>
          <cell r="I190" t="str">
            <v>A</v>
          </cell>
          <cell r="J190" t="str">
            <v>12231001</v>
          </cell>
          <cell r="K190" t="str">
            <v>12231001</v>
          </cell>
          <cell r="L190">
            <v>170051223</v>
          </cell>
          <cell r="M190" t="str">
            <v>170051223</v>
          </cell>
          <cell r="N190" t="str">
            <v>Richmond Eviscerating</v>
          </cell>
          <cell r="O190" t="str">
            <v>12231001 Richmond Eviscerating</v>
          </cell>
          <cell r="P190" t="str">
            <v>1625</v>
          </cell>
          <cell r="Q190" t="str">
            <v>P</v>
          </cell>
          <cell r="R190" t="str">
            <v>1152</v>
          </cell>
          <cell r="S190" t="str">
            <v>533</v>
          </cell>
          <cell r="T190" t="str">
            <v>T</v>
          </cell>
          <cell r="U190" t="str">
            <v>USD</v>
          </cell>
          <cell r="V190" t="str">
            <v>13264 MOUNTAIN RD</v>
          </cell>
          <cell r="W190" t="str">
            <v>GLEN ALLEN</v>
          </cell>
          <cell r="X190" t="str">
            <v>VA</v>
          </cell>
          <cell r="Y190" t="str">
            <v>23060-9457</v>
          </cell>
          <cell r="Z190" t="str">
            <v>HANOVER</v>
          </cell>
          <cell r="AA190" t="str">
            <v>G</v>
          </cell>
          <cell r="AB190" t="str">
            <v>Building</v>
          </cell>
          <cell r="AC190">
            <v>1368697.7918</v>
          </cell>
        </row>
        <row r="191">
          <cell r="A191" t="str">
            <v>Primary</v>
          </cell>
          <cell r="B191" t="str">
            <v>Richmond Processing</v>
          </cell>
          <cell r="C191" t="str">
            <v>12232028</v>
          </cell>
          <cell r="D191" t="str">
            <v>12232028</v>
          </cell>
          <cell r="E191" t="str">
            <v>1223</v>
          </cell>
          <cell r="F191" t="str">
            <v>TYPI</v>
          </cell>
          <cell r="G191" t="str">
            <v>VA</v>
          </cell>
          <cell r="I191" t="str">
            <v>A</v>
          </cell>
          <cell r="J191" t="str">
            <v>12231018</v>
          </cell>
          <cell r="K191" t="str">
            <v>12231018</v>
          </cell>
          <cell r="L191">
            <v>170051223</v>
          </cell>
          <cell r="M191" t="str">
            <v>170051223</v>
          </cell>
          <cell r="N191" t="str">
            <v>Richmond Front Half Debone</v>
          </cell>
          <cell r="O191" t="str">
            <v>12231018 Richmond Front Half Debone</v>
          </cell>
          <cell r="P191" t="str">
            <v>1625</v>
          </cell>
          <cell r="Q191" t="str">
            <v>P</v>
          </cell>
          <cell r="R191" t="str">
            <v>1152</v>
          </cell>
          <cell r="S191" t="str">
            <v>533</v>
          </cell>
          <cell r="T191" t="str">
            <v>T</v>
          </cell>
          <cell r="U191" t="str">
            <v>USD</v>
          </cell>
          <cell r="V191" t="str">
            <v>13264 MOUNTAIN RD</v>
          </cell>
          <cell r="W191" t="str">
            <v>GLEN ALLEN</v>
          </cell>
          <cell r="X191" t="str">
            <v>VA</v>
          </cell>
          <cell r="Y191" t="str">
            <v>23060-9457</v>
          </cell>
          <cell r="Z191" t="str">
            <v>HANOVER</v>
          </cell>
          <cell r="AA191" t="str">
            <v>G</v>
          </cell>
          <cell r="AB191" t="str">
            <v>Building</v>
          </cell>
          <cell r="AC191">
            <v>1621865.2656000003</v>
          </cell>
        </row>
        <row r="192">
          <cell r="A192" t="str">
            <v>Primary</v>
          </cell>
          <cell r="B192" t="str">
            <v>Richmond Processing</v>
          </cell>
          <cell r="C192" t="str">
            <v>12232028</v>
          </cell>
          <cell r="D192" t="str">
            <v>12232028</v>
          </cell>
          <cell r="E192" t="str">
            <v>1223</v>
          </cell>
          <cell r="F192" t="str">
            <v>TYPI</v>
          </cell>
          <cell r="G192" t="str">
            <v>VA</v>
          </cell>
          <cell r="I192" t="str">
            <v>A</v>
          </cell>
          <cell r="J192" t="str">
            <v>12231097</v>
          </cell>
          <cell r="K192" t="str">
            <v>12231097</v>
          </cell>
          <cell r="L192">
            <v>170051223</v>
          </cell>
          <cell r="M192" t="str">
            <v>170051223</v>
          </cell>
          <cell r="N192" t="str">
            <v>Glnalle Leg Proc</v>
          </cell>
          <cell r="O192" t="str">
            <v>12231097 Glnalle Leg Proc</v>
          </cell>
          <cell r="P192" t="str">
            <v>1625</v>
          </cell>
          <cell r="Q192" t="str">
            <v>P</v>
          </cell>
          <cell r="R192" t="str">
            <v>1152</v>
          </cell>
          <cell r="S192" t="str">
            <v>533</v>
          </cell>
          <cell r="T192" t="str">
            <v>T</v>
          </cell>
          <cell r="U192" t="str">
            <v>USD</v>
          </cell>
          <cell r="V192" t="str">
            <v>13264 MOUNTAIN RD</v>
          </cell>
          <cell r="W192" t="str">
            <v>GLEN ALLEN</v>
          </cell>
          <cell r="X192" t="str">
            <v>VA</v>
          </cell>
          <cell r="Y192" t="str">
            <v>23060-9457</v>
          </cell>
          <cell r="Z192" t="str">
            <v>HANOVER</v>
          </cell>
          <cell r="AA192" t="str">
            <v>G</v>
          </cell>
          <cell r="AB192" t="str">
            <v>Building</v>
          </cell>
          <cell r="AC192">
            <v>230280.8596</v>
          </cell>
        </row>
        <row r="193">
          <cell r="A193" t="str">
            <v>Primary</v>
          </cell>
          <cell r="B193" t="str">
            <v>Richmond Processing</v>
          </cell>
          <cell r="C193" t="str">
            <v>12232028</v>
          </cell>
          <cell r="D193" t="str">
            <v>12232028</v>
          </cell>
          <cell r="E193" t="str">
            <v>1223</v>
          </cell>
          <cell r="F193" t="str">
            <v>TYPI</v>
          </cell>
          <cell r="G193" t="str">
            <v>VA</v>
          </cell>
          <cell r="I193" t="str">
            <v>A</v>
          </cell>
          <cell r="J193" t="str">
            <v>12231199</v>
          </cell>
          <cell r="K193" t="str">
            <v>12231199</v>
          </cell>
          <cell r="L193">
            <v>170051223</v>
          </cell>
          <cell r="M193" t="str">
            <v>170051223</v>
          </cell>
          <cell r="N193" t="str">
            <v>Glen Allen Nonyieldable Gibs</v>
          </cell>
          <cell r="O193" t="str">
            <v>12231199 Glen Allen Nonyieldable Gibs</v>
          </cell>
          <cell r="P193" t="str">
            <v>1625</v>
          </cell>
          <cell r="Q193" t="str">
            <v>P</v>
          </cell>
          <cell r="R193" t="str">
            <v>1152</v>
          </cell>
          <cell r="S193" t="str">
            <v>533</v>
          </cell>
          <cell r="T193" t="str">
            <v>T</v>
          </cell>
          <cell r="U193" t="str">
            <v>USD</v>
          </cell>
          <cell r="V193" t="str">
            <v>13264 MOUNTAIN RD</v>
          </cell>
          <cell r="W193" t="str">
            <v>GLEN ALLEN</v>
          </cell>
          <cell r="X193" t="str">
            <v>VA</v>
          </cell>
          <cell r="Y193" t="str">
            <v>23060-9457</v>
          </cell>
          <cell r="Z193" t="str">
            <v>HANOVER</v>
          </cell>
          <cell r="AA193" t="str">
            <v>G</v>
          </cell>
          <cell r="AB193" t="str">
            <v>Building</v>
          </cell>
          <cell r="AC193">
            <v>325677.46380000003</v>
          </cell>
        </row>
        <row r="194">
          <cell r="A194" t="str">
            <v>Primary</v>
          </cell>
          <cell r="B194" t="str">
            <v>Richmond Processing</v>
          </cell>
          <cell r="C194" t="str">
            <v>12232028</v>
          </cell>
          <cell r="D194" t="str">
            <v>12232028</v>
          </cell>
          <cell r="E194" t="str">
            <v>1223</v>
          </cell>
          <cell r="G194" t="str">
            <v>VA</v>
          </cell>
          <cell r="I194" t="str">
            <v>A</v>
          </cell>
          <cell r="J194" t="str">
            <v>12231811</v>
          </cell>
          <cell r="K194" t="str">
            <v>12231811</v>
          </cell>
          <cell r="L194">
            <v>170051223</v>
          </cell>
          <cell r="M194" t="str">
            <v>170051223</v>
          </cell>
          <cell r="N194" t="str">
            <v>Richmond Labelling</v>
          </cell>
          <cell r="O194" t="str">
            <v>12231811 Richmond Labelling</v>
          </cell>
          <cell r="P194" t="str">
            <v>1625</v>
          </cell>
          <cell r="Q194" t="str">
            <v>P</v>
          </cell>
          <cell r="R194" t="str">
            <v>1152</v>
          </cell>
          <cell r="S194" t="str">
            <v>533</v>
          </cell>
          <cell r="T194" t="str">
            <v>T</v>
          </cell>
          <cell r="U194" t="str">
            <v>USD</v>
          </cell>
          <cell r="V194" t="str">
            <v>13264 MOUNTAIN RD</v>
          </cell>
          <cell r="W194" t="str">
            <v>GLEN ALLEN</v>
          </cell>
          <cell r="X194" t="str">
            <v>VA</v>
          </cell>
          <cell r="Y194" t="str">
            <v>23060-9457</v>
          </cell>
          <cell r="Z194" t="str">
            <v>HANOVER</v>
          </cell>
          <cell r="AA194" t="str">
            <v>G</v>
          </cell>
          <cell r="AB194" t="str">
            <v>Building</v>
          </cell>
          <cell r="AC194">
            <v>1699323.8595000003</v>
          </cell>
        </row>
        <row r="195">
          <cell r="A195" t="str">
            <v>Primary</v>
          </cell>
          <cell r="B195" t="str">
            <v>Richmond Wastewater</v>
          </cell>
          <cell r="C195" t="str">
            <v>12232004</v>
          </cell>
          <cell r="D195" t="str">
            <v>12232004</v>
          </cell>
          <cell r="E195" t="str">
            <v>1223</v>
          </cell>
          <cell r="G195" t="str">
            <v>VA</v>
          </cell>
          <cell r="I195" t="str">
            <v>A</v>
          </cell>
          <cell r="J195" t="str">
            <v>12232004</v>
          </cell>
          <cell r="K195" t="str">
            <v>12232004</v>
          </cell>
          <cell r="L195">
            <v>170051223</v>
          </cell>
          <cell r="M195" t="str">
            <v>170051223</v>
          </cell>
          <cell r="N195" t="str">
            <v>Richmond Wastewater</v>
          </cell>
          <cell r="O195" t="str">
            <v>12232004 Richmond Wastewater</v>
          </cell>
          <cell r="P195" t="str">
            <v>1625</v>
          </cell>
          <cell r="Q195" t="str">
            <v>WW</v>
          </cell>
          <cell r="R195" t="str">
            <v>1152</v>
          </cell>
          <cell r="S195" t="str">
            <v>533</v>
          </cell>
          <cell r="T195" t="str">
            <v>T</v>
          </cell>
          <cell r="U195" t="str">
            <v>USD</v>
          </cell>
          <cell r="V195" t="str">
            <v>13264 MOUNTAIN RD</v>
          </cell>
          <cell r="W195" t="str">
            <v>GLEN ALLEN</v>
          </cell>
          <cell r="X195" t="str">
            <v>VA</v>
          </cell>
          <cell r="Y195" t="str">
            <v>23060-9457</v>
          </cell>
          <cell r="Z195" t="str">
            <v>HANOVER</v>
          </cell>
          <cell r="AA195" t="str">
            <v>G</v>
          </cell>
          <cell r="AB195" t="str">
            <v>Building</v>
          </cell>
          <cell r="AC195">
            <v>216786.66360000003</v>
          </cell>
        </row>
        <row r="196">
          <cell r="A196" t="str">
            <v>Primary</v>
          </cell>
          <cell r="B196" t="str">
            <v>Richmond Processing</v>
          </cell>
          <cell r="C196" t="str">
            <v>12232028</v>
          </cell>
          <cell r="D196" t="str">
            <v>12232028</v>
          </cell>
          <cell r="E196" t="str">
            <v>1223</v>
          </cell>
          <cell r="F196" t="str">
            <v>TYPI</v>
          </cell>
          <cell r="G196" t="str">
            <v>VA</v>
          </cell>
          <cell r="H196">
            <v>38535</v>
          </cell>
          <cell r="I196" t="str">
            <v>A</v>
          </cell>
          <cell r="J196" t="str">
            <v>12232006</v>
          </cell>
          <cell r="K196" t="str">
            <v>12232006</v>
          </cell>
          <cell r="L196">
            <v>170051223</v>
          </cell>
          <cell r="M196" t="str">
            <v>170051223</v>
          </cell>
          <cell r="N196" t="str">
            <v>Richmond Pet Food</v>
          </cell>
          <cell r="O196" t="str">
            <v>12232006 Richmond Pet Food</v>
          </cell>
          <cell r="P196" t="str">
            <v>1625</v>
          </cell>
          <cell r="Q196" t="str">
            <v>P</v>
          </cell>
          <cell r="R196" t="str">
            <v>1152</v>
          </cell>
          <cell r="S196" t="str">
            <v>533</v>
          </cell>
          <cell r="T196" t="str">
            <v>T</v>
          </cell>
          <cell r="U196" t="str">
            <v>USD</v>
          </cell>
          <cell r="V196" t="str">
            <v>13264 MOUNTAIN RD</v>
          </cell>
          <cell r="W196" t="str">
            <v>GLEN ALLEN</v>
          </cell>
          <cell r="X196" t="str">
            <v>VA</v>
          </cell>
          <cell r="Y196" t="str">
            <v>23060-9457</v>
          </cell>
          <cell r="Z196" t="str">
            <v>HANOVER</v>
          </cell>
          <cell r="AA196" t="str">
            <v>G</v>
          </cell>
          <cell r="AB196" t="str">
            <v>Building</v>
          </cell>
          <cell r="AC196">
            <v>2371721.0739999996</v>
          </cell>
        </row>
        <row r="197">
          <cell r="A197" t="str">
            <v>Primary</v>
          </cell>
          <cell r="B197" t="str">
            <v>Richmond Processing</v>
          </cell>
          <cell r="C197" t="str">
            <v>12232028</v>
          </cell>
          <cell r="D197" t="str">
            <v>12232028</v>
          </cell>
          <cell r="E197" t="str">
            <v>1223</v>
          </cell>
          <cell r="F197" t="str">
            <v>TYPI</v>
          </cell>
          <cell r="G197" t="str">
            <v>VA</v>
          </cell>
          <cell r="I197" t="str">
            <v>A</v>
          </cell>
          <cell r="J197" t="str">
            <v>12232028</v>
          </cell>
          <cell r="K197" t="str">
            <v>12232028</v>
          </cell>
          <cell r="L197">
            <v>170051223</v>
          </cell>
          <cell r="M197" t="str">
            <v>170051223</v>
          </cell>
          <cell r="N197" t="str">
            <v>Richmond Processing</v>
          </cell>
          <cell r="O197" t="str">
            <v>12232028 Richmond Processing</v>
          </cell>
          <cell r="P197" t="str">
            <v>1625</v>
          </cell>
          <cell r="Q197" t="str">
            <v>P</v>
          </cell>
          <cell r="R197" t="str">
            <v>1152</v>
          </cell>
          <cell r="S197" t="str">
            <v>533</v>
          </cell>
          <cell r="T197" t="str">
            <v>T</v>
          </cell>
          <cell r="U197" t="str">
            <v>USD</v>
          </cell>
          <cell r="V197" t="str">
            <v>13264 MOUNTAIN RD</v>
          </cell>
          <cell r="W197" t="str">
            <v>GLEN ALLEN</v>
          </cell>
          <cell r="X197" t="str">
            <v>VA</v>
          </cell>
          <cell r="Y197" t="str">
            <v>23060-9457</v>
          </cell>
          <cell r="Z197" t="str">
            <v>HANOVER</v>
          </cell>
          <cell r="AA197" t="str">
            <v>G</v>
          </cell>
          <cell r="AB197" t="str">
            <v>Building</v>
          </cell>
          <cell r="AC197">
            <v>7652354.2337999986</v>
          </cell>
        </row>
        <row r="198">
          <cell r="A198" t="str">
            <v>Primary</v>
          </cell>
          <cell r="B198" t="str">
            <v>Richmond Processing</v>
          </cell>
          <cell r="C198" t="str">
            <v>12232028</v>
          </cell>
          <cell r="D198" t="str">
            <v>12232028</v>
          </cell>
          <cell r="E198" t="str">
            <v>1223</v>
          </cell>
          <cell r="G198" t="str">
            <v>VA</v>
          </cell>
          <cell r="H198">
            <v>38535</v>
          </cell>
          <cell r="I198" t="str">
            <v>A</v>
          </cell>
          <cell r="J198" t="str">
            <v>12232030</v>
          </cell>
          <cell r="K198" t="str">
            <v>12232030</v>
          </cell>
          <cell r="L198">
            <v>170051223</v>
          </cell>
          <cell r="M198" t="str">
            <v>170051223</v>
          </cell>
          <cell r="N198" t="str">
            <v>Glen Allen Quality Control</v>
          </cell>
          <cell r="O198" t="str">
            <v>12232030 Glen Allen Quality Control</v>
          </cell>
          <cell r="P198" t="str">
            <v>1625</v>
          </cell>
          <cell r="Q198" t="str">
            <v>P</v>
          </cell>
          <cell r="R198" t="str">
            <v>1152</v>
          </cell>
          <cell r="S198" t="str">
            <v>533</v>
          </cell>
          <cell r="T198" t="str">
            <v>T</v>
          </cell>
          <cell r="U198" t="str">
            <v>USD</v>
          </cell>
          <cell r="V198" t="str">
            <v>13264 MOUNTAIN RD</v>
          </cell>
          <cell r="W198" t="str">
            <v>GLEN ALLEN</v>
          </cell>
          <cell r="X198" t="str">
            <v>VA</v>
          </cell>
          <cell r="Y198" t="str">
            <v>23060-9457</v>
          </cell>
          <cell r="Z198" t="str">
            <v>HANOVER</v>
          </cell>
          <cell r="AA198" t="str">
            <v>G</v>
          </cell>
          <cell r="AB198" t="str">
            <v>Building</v>
          </cell>
          <cell r="AC198">
            <v>3819.1307000000002</v>
          </cell>
        </row>
        <row r="199">
          <cell r="A199" t="str">
            <v>Primary</v>
          </cell>
          <cell r="B199" t="str">
            <v>Richmond Processing</v>
          </cell>
          <cell r="C199" t="str">
            <v>12232028</v>
          </cell>
          <cell r="D199" t="str">
            <v>12232028</v>
          </cell>
          <cell r="E199" t="str">
            <v>1223</v>
          </cell>
          <cell r="G199" t="str">
            <v>VA</v>
          </cell>
          <cell r="H199">
            <v>38535</v>
          </cell>
          <cell r="I199" t="str">
            <v>A</v>
          </cell>
          <cell r="J199" t="str">
            <v>12232512</v>
          </cell>
          <cell r="K199" t="str">
            <v>12232512</v>
          </cell>
          <cell r="L199">
            <v>170051223</v>
          </cell>
          <cell r="M199" t="str">
            <v>170051223</v>
          </cell>
          <cell r="N199" t="str">
            <v>Glen Allen Production Safety Center</v>
          </cell>
          <cell r="O199" t="str">
            <v>12232512 Glen Allen Production Safety Center</v>
          </cell>
          <cell r="P199" t="str">
            <v>1625</v>
          </cell>
          <cell r="Q199" t="str">
            <v>P</v>
          </cell>
          <cell r="R199" t="str">
            <v>1152</v>
          </cell>
          <cell r="S199" t="str">
            <v>533</v>
          </cell>
          <cell r="T199" t="str">
            <v>T</v>
          </cell>
          <cell r="U199" t="str">
            <v>USD</v>
          </cell>
          <cell r="V199" t="str">
            <v>13264 MOUNTAIN RD</v>
          </cell>
          <cell r="W199" t="str">
            <v>GLEN ALLEN</v>
          </cell>
          <cell r="X199" t="str">
            <v>VA</v>
          </cell>
          <cell r="Y199" t="str">
            <v>23060-9457</v>
          </cell>
          <cell r="Z199" t="str">
            <v>HANOVER</v>
          </cell>
          <cell r="AA199" t="str">
            <v>G</v>
          </cell>
          <cell r="AB199" t="str">
            <v>Building</v>
          </cell>
          <cell r="AC199">
            <v>69873.487500000003</v>
          </cell>
        </row>
        <row r="200">
          <cell r="A200" t="str">
            <v>Primary</v>
          </cell>
          <cell r="B200" t="str">
            <v>Randall Road Wastewater</v>
          </cell>
          <cell r="C200" t="str">
            <v>12242004</v>
          </cell>
          <cell r="D200" t="str">
            <v>12242004</v>
          </cell>
          <cell r="E200" t="str">
            <v>1224</v>
          </cell>
          <cell r="G200" t="str">
            <v>AR</v>
          </cell>
          <cell r="I200" t="str">
            <v>A</v>
          </cell>
          <cell r="J200" t="str">
            <v>12242004</v>
          </cell>
          <cell r="K200" t="str">
            <v>12242004</v>
          </cell>
          <cell r="L200">
            <v>170141224</v>
          </cell>
          <cell r="M200" t="str">
            <v>170141224</v>
          </cell>
          <cell r="N200" t="str">
            <v>Randall Road Wastewater</v>
          </cell>
          <cell r="O200" t="str">
            <v>12242004 Randall Road Wastewater</v>
          </cell>
          <cell r="P200" t="str">
            <v>1110</v>
          </cell>
          <cell r="Q200" t="str">
            <v>P</v>
          </cell>
          <cell r="R200" t="str">
            <v>883</v>
          </cell>
          <cell r="S200" t="str">
            <v>1576</v>
          </cell>
          <cell r="T200" t="str">
            <v>T</v>
          </cell>
          <cell r="U200" t="str">
            <v>USD</v>
          </cell>
          <cell r="V200" t="str">
            <v>671 RANDALL WOBBE LANE</v>
          </cell>
          <cell r="W200" t="str">
            <v>SPRINGDALE</v>
          </cell>
          <cell r="X200" t="str">
            <v>AR</v>
          </cell>
          <cell r="Y200" t="str">
            <v>72764-8006</v>
          </cell>
          <cell r="Z200" t="str">
            <v>WASHINGTON</v>
          </cell>
          <cell r="AA200" t="str">
            <v>G</v>
          </cell>
          <cell r="AB200" t="str">
            <v>Building</v>
          </cell>
          <cell r="AC200">
            <v>899650.00200000009</v>
          </cell>
        </row>
        <row r="201">
          <cell r="A201" t="str">
            <v>Primary</v>
          </cell>
          <cell r="B201" t="str">
            <v>Randall Rd. Cornish</v>
          </cell>
          <cell r="C201" t="str">
            <v>12242028</v>
          </cell>
          <cell r="D201" t="str">
            <v>12242028</v>
          </cell>
          <cell r="E201" t="str">
            <v>1224</v>
          </cell>
          <cell r="G201" t="str">
            <v>AR</v>
          </cell>
          <cell r="I201" t="str">
            <v>A</v>
          </cell>
          <cell r="J201" t="str">
            <v>12242028</v>
          </cell>
          <cell r="K201" t="str">
            <v>12242028</v>
          </cell>
          <cell r="L201">
            <v>170141224</v>
          </cell>
          <cell r="M201" t="str">
            <v>170141224</v>
          </cell>
          <cell r="N201" t="str">
            <v>Randall Rd. Cornish</v>
          </cell>
          <cell r="O201" t="str">
            <v>12242028 Randall Rd. Cornish</v>
          </cell>
          <cell r="P201" t="str">
            <v>1110</v>
          </cell>
          <cell r="Q201" t="str">
            <v>P</v>
          </cell>
          <cell r="R201" t="str">
            <v>883</v>
          </cell>
          <cell r="S201" t="str">
            <v>719</v>
          </cell>
          <cell r="T201" t="str">
            <v>T</v>
          </cell>
          <cell r="U201" t="str">
            <v>USD</v>
          </cell>
          <cell r="V201" t="str">
            <v>200 E CHERRY STREET</v>
          </cell>
          <cell r="W201" t="str">
            <v>CLARKSVILLE</v>
          </cell>
          <cell r="X201" t="str">
            <v>AR</v>
          </cell>
          <cell r="Y201" t="str">
            <v>72830-3126</v>
          </cell>
          <cell r="Z201" t="str">
            <v>JOHNSON</v>
          </cell>
          <cell r="AA201" t="str">
            <v>A</v>
          </cell>
          <cell r="AB201" t="str">
            <v>M&amp;E</v>
          </cell>
          <cell r="AC201">
            <v>2787.9425999999999</v>
          </cell>
        </row>
        <row r="202">
          <cell r="A202" t="str">
            <v>Primary</v>
          </cell>
          <cell r="B202" t="str">
            <v>Randall Rd. Cornish</v>
          </cell>
          <cell r="C202" t="str">
            <v>12242028</v>
          </cell>
          <cell r="D202" t="str">
            <v>12242028</v>
          </cell>
          <cell r="E202" t="str">
            <v>1224</v>
          </cell>
          <cell r="F202" t="str">
            <v>TYPI</v>
          </cell>
          <cell r="G202" t="str">
            <v>AR</v>
          </cell>
          <cell r="I202" t="str">
            <v>A</v>
          </cell>
          <cell r="J202" t="str">
            <v>12242045</v>
          </cell>
          <cell r="K202" t="str">
            <v>12242045</v>
          </cell>
          <cell r="L202">
            <v>170141224</v>
          </cell>
          <cell r="M202" t="str">
            <v>170141224</v>
          </cell>
          <cell r="N202" t="str">
            <v>Randall Road Indir Prod Exp</v>
          </cell>
          <cell r="O202" t="str">
            <v>12242045 Randall Road Indir Prod Exp</v>
          </cell>
          <cell r="P202" t="str">
            <v>1110</v>
          </cell>
          <cell r="Q202" t="str">
            <v>P</v>
          </cell>
          <cell r="R202" t="str">
            <v>883</v>
          </cell>
          <cell r="S202" t="str">
            <v>719</v>
          </cell>
          <cell r="T202" t="str">
            <v>T</v>
          </cell>
          <cell r="U202" t="str">
            <v>USD</v>
          </cell>
          <cell r="V202" t="str">
            <v>200 E CHERRY STREET</v>
          </cell>
          <cell r="W202" t="str">
            <v>CLARKSVILLE</v>
          </cell>
          <cell r="X202" t="str">
            <v>AR</v>
          </cell>
          <cell r="Y202" t="str">
            <v>72830-3127</v>
          </cell>
          <cell r="Z202" t="str">
            <v>JOHNSON</v>
          </cell>
          <cell r="AA202" t="str">
            <v>A</v>
          </cell>
          <cell r="AB202" t="str">
            <v>M&amp;E</v>
          </cell>
          <cell r="AC202">
            <v>10016.465200000001</v>
          </cell>
        </row>
        <row r="203">
          <cell r="A203" t="str">
            <v>Primary</v>
          </cell>
          <cell r="B203" t="str">
            <v>Berry Street Wastewater</v>
          </cell>
          <cell r="C203" t="str">
            <v>12252004</v>
          </cell>
          <cell r="D203" t="str">
            <v>12252004</v>
          </cell>
          <cell r="E203" t="str">
            <v>1225</v>
          </cell>
          <cell r="F203" t="str">
            <v>TYPI</v>
          </cell>
          <cell r="G203" t="str">
            <v>AR</v>
          </cell>
          <cell r="I203" t="str">
            <v>A</v>
          </cell>
          <cell r="J203" t="str">
            <v>12251580</v>
          </cell>
          <cell r="K203" t="str">
            <v>12251580</v>
          </cell>
          <cell r="L203">
            <v>170141225</v>
          </cell>
          <cell r="M203" t="str">
            <v>170141225</v>
          </cell>
          <cell r="N203" t="str">
            <v>Berry Street Oven Bone In2</v>
          </cell>
          <cell r="O203" t="str">
            <v>12251580 Berry Street Oven Bone In2</v>
          </cell>
          <cell r="P203" t="str">
            <v>1110</v>
          </cell>
          <cell r="Q203" t="str">
            <v>WW</v>
          </cell>
          <cell r="R203" t="str">
            <v>967</v>
          </cell>
          <cell r="S203" t="str">
            <v>1102</v>
          </cell>
          <cell r="T203" t="str">
            <v>T</v>
          </cell>
          <cell r="U203" t="str">
            <v>USD</v>
          </cell>
          <cell r="V203" t="str">
            <v>1809 HWY 10 E</v>
          </cell>
          <cell r="W203" t="str">
            <v>DANVILLE</v>
          </cell>
          <cell r="X203" t="str">
            <v>AR</v>
          </cell>
          <cell r="Y203" t="str">
            <v>72833</v>
          </cell>
          <cell r="Z203" t="str">
            <v>YELL</v>
          </cell>
          <cell r="AA203" t="str">
            <v>G</v>
          </cell>
          <cell r="AB203" t="str">
            <v>M&amp;E</v>
          </cell>
          <cell r="AC203">
            <v>332917.79320000007</v>
          </cell>
        </row>
        <row r="204">
          <cell r="A204" t="str">
            <v>Primary</v>
          </cell>
          <cell r="B204" t="str">
            <v>Berry Street Processing</v>
          </cell>
          <cell r="C204" t="str">
            <v>12252028</v>
          </cell>
          <cell r="D204" t="str">
            <v>12252028</v>
          </cell>
          <cell r="E204" t="str">
            <v>1225</v>
          </cell>
          <cell r="F204" t="str">
            <v>TYPI</v>
          </cell>
          <cell r="G204" t="str">
            <v>AR</v>
          </cell>
          <cell r="I204" t="str">
            <v>A</v>
          </cell>
          <cell r="J204" t="str">
            <v>12252028</v>
          </cell>
          <cell r="K204" t="str">
            <v>12252028</v>
          </cell>
          <cell r="L204">
            <v>170141225</v>
          </cell>
          <cell r="M204" t="str">
            <v>170141225</v>
          </cell>
          <cell r="N204" t="str">
            <v>Berry Street Processing</v>
          </cell>
          <cell r="O204" t="str">
            <v>12252028 Berry Street Processing</v>
          </cell>
          <cell r="P204" t="str">
            <v>1110</v>
          </cell>
          <cell r="Q204" t="str">
            <v>P</v>
          </cell>
          <cell r="R204" t="str">
            <v>967</v>
          </cell>
          <cell r="S204" t="str">
            <v>378</v>
          </cell>
          <cell r="T204" t="str">
            <v>T</v>
          </cell>
          <cell r="U204" t="str">
            <v>USD</v>
          </cell>
          <cell r="V204" t="str">
            <v>HWY 7 S</v>
          </cell>
          <cell r="W204" t="str">
            <v>RUSSELLVILLE</v>
          </cell>
          <cell r="X204" t="str">
            <v>AR</v>
          </cell>
          <cell r="Y204" t="str">
            <v>72801</v>
          </cell>
          <cell r="Z204" t="str">
            <v>POPE</v>
          </cell>
          <cell r="AA204" t="str">
            <v>A</v>
          </cell>
          <cell r="AB204" t="str">
            <v>Building</v>
          </cell>
          <cell r="AC204">
            <v>131330.31</v>
          </cell>
        </row>
        <row r="205">
          <cell r="A205" t="str">
            <v>Primary</v>
          </cell>
          <cell r="B205" t="str">
            <v>R &amp; D - Ford Avenue</v>
          </cell>
          <cell r="C205" t="str">
            <v>12262028</v>
          </cell>
          <cell r="D205" t="str">
            <v>12262028</v>
          </cell>
          <cell r="E205" t="str">
            <v>1226</v>
          </cell>
          <cell r="F205" t="str">
            <v>TYPI</v>
          </cell>
          <cell r="G205" t="str">
            <v>AR</v>
          </cell>
          <cell r="I205" t="str">
            <v>A</v>
          </cell>
          <cell r="J205" t="str">
            <v>12262028</v>
          </cell>
          <cell r="K205" t="str">
            <v>12262028</v>
          </cell>
          <cell r="L205">
            <v>170001226</v>
          </cell>
          <cell r="M205" t="str">
            <v>170001226</v>
          </cell>
          <cell r="N205" t="str">
            <v>Ford Ave. Research &amp; Tech</v>
          </cell>
          <cell r="O205" t="str">
            <v>12262028 Ford Ave. Research &amp; Tech</v>
          </cell>
          <cell r="P205" t="str">
            <v>8000</v>
          </cell>
          <cell r="Q205" t="str">
            <v>P</v>
          </cell>
          <cell r="S205" t="str">
            <v>2403</v>
          </cell>
          <cell r="T205" t="str">
            <v>T</v>
          </cell>
          <cell r="U205" t="str">
            <v>USD</v>
          </cell>
          <cell r="V205" t="str">
            <v>1825 FORD AVE</v>
          </cell>
          <cell r="W205" t="str">
            <v>SPRINGDALE</v>
          </cell>
          <cell r="X205" t="str">
            <v>AR</v>
          </cell>
          <cell r="Y205" t="str">
            <v>72764-4774</v>
          </cell>
          <cell r="Z205" t="str">
            <v>WASHINGTON</v>
          </cell>
          <cell r="AA205" t="str">
            <v>G</v>
          </cell>
          <cell r="AB205" t="str">
            <v>Building</v>
          </cell>
          <cell r="AC205">
            <v>5678147.3503999999</v>
          </cell>
        </row>
        <row r="206">
          <cell r="A206" t="str">
            <v>Primary</v>
          </cell>
          <cell r="B206" t="str">
            <v>R &amp; D - Ford Avenue</v>
          </cell>
          <cell r="C206" t="str">
            <v>12262028</v>
          </cell>
          <cell r="D206" t="str">
            <v>12262028</v>
          </cell>
          <cell r="E206" t="str">
            <v>1226</v>
          </cell>
          <cell r="F206" t="str">
            <v>TYPI</v>
          </cell>
          <cell r="G206" t="str">
            <v>AR</v>
          </cell>
          <cell r="I206" t="str">
            <v>A</v>
          </cell>
          <cell r="J206" t="str">
            <v>12262045</v>
          </cell>
          <cell r="K206" t="str">
            <v>12262045</v>
          </cell>
          <cell r="L206">
            <v>170001226</v>
          </cell>
          <cell r="M206" t="str">
            <v>170001226</v>
          </cell>
          <cell r="N206" t="str">
            <v>Ford Ave R &amp; T Indir Prod Exp</v>
          </cell>
          <cell r="O206" t="str">
            <v>12262045 Ford Ave R &amp; T Indir Prod Exp</v>
          </cell>
          <cell r="P206" t="str">
            <v>8000</v>
          </cell>
          <cell r="Q206" t="str">
            <v>P</v>
          </cell>
          <cell r="S206" t="str">
            <v>2403</v>
          </cell>
          <cell r="T206" t="str">
            <v>T</v>
          </cell>
          <cell r="U206" t="str">
            <v>USD</v>
          </cell>
          <cell r="V206" t="str">
            <v>1825 FORD AVE</v>
          </cell>
          <cell r="W206" t="str">
            <v>SPRINGDALE</v>
          </cell>
          <cell r="X206" t="str">
            <v>AR</v>
          </cell>
          <cell r="Y206" t="str">
            <v>72764-4774</v>
          </cell>
          <cell r="Z206" t="str">
            <v>WASHINGTON</v>
          </cell>
          <cell r="AA206" t="str">
            <v>G</v>
          </cell>
          <cell r="AB206" t="str">
            <v>Building</v>
          </cell>
          <cell r="AC206">
            <v>20115.349999999999</v>
          </cell>
        </row>
        <row r="207">
          <cell r="A207" t="str">
            <v>Primary</v>
          </cell>
          <cell r="B207" t="str">
            <v>MIS 412 Administration</v>
          </cell>
          <cell r="C207" t="str">
            <v>12412236</v>
          </cell>
          <cell r="D207" t="str">
            <v>12412236</v>
          </cell>
          <cell r="E207" t="str">
            <v>1241</v>
          </cell>
          <cell r="F207" t="str">
            <v>TYPI</v>
          </cell>
          <cell r="G207" t="str">
            <v>AR</v>
          </cell>
          <cell r="I207" t="str">
            <v>A</v>
          </cell>
          <cell r="J207" t="str">
            <v>12412236</v>
          </cell>
          <cell r="K207" t="str">
            <v>12412236</v>
          </cell>
          <cell r="L207">
            <v>170001241</v>
          </cell>
          <cell r="M207" t="str">
            <v>170001241</v>
          </cell>
          <cell r="N207" t="str">
            <v>MIS 412 Administration</v>
          </cell>
          <cell r="O207" t="str">
            <v>12412236 MIS 412 Administration</v>
          </cell>
          <cell r="P207" t="str">
            <v>8015</v>
          </cell>
          <cell r="Q207" t="str">
            <v>GA</v>
          </cell>
          <cell r="R207" t="str">
            <v>0</v>
          </cell>
          <cell r="S207" t="str">
            <v>378</v>
          </cell>
          <cell r="T207" t="str">
            <v>T</v>
          </cell>
          <cell r="U207" t="str">
            <v>USD</v>
          </cell>
          <cell r="V207" t="str">
            <v>1291 N STATE HIGHWAY 7</v>
          </cell>
          <cell r="W207" t="str">
            <v>DARDANELLE</v>
          </cell>
          <cell r="X207" t="str">
            <v>AR</v>
          </cell>
          <cell r="Y207" t="str">
            <v>72834-0000</v>
          </cell>
          <cell r="Z207" t="str">
            <v>YELL</v>
          </cell>
          <cell r="AA207" t="str">
            <v>A</v>
          </cell>
          <cell r="AB207" t="str">
            <v>M&amp;E</v>
          </cell>
          <cell r="AC207">
            <v>33653.568800000008</v>
          </cell>
        </row>
        <row r="208">
          <cell r="A208" t="str">
            <v>Primary</v>
          </cell>
          <cell r="B208" t="str">
            <v>IS Dir Reports</v>
          </cell>
          <cell r="C208" t="str">
            <v>11492236</v>
          </cell>
          <cell r="D208" t="str">
            <v>11492236</v>
          </cell>
          <cell r="E208" t="str">
            <v>1193</v>
          </cell>
          <cell r="F208" t="str">
            <v>TYPI</v>
          </cell>
          <cell r="G208" t="str">
            <v>AR</v>
          </cell>
          <cell r="H208">
            <v>38887</v>
          </cell>
          <cell r="I208" t="str">
            <v>A</v>
          </cell>
          <cell r="J208" t="str">
            <v>10690425</v>
          </cell>
          <cell r="K208" t="str">
            <v>10690425</v>
          </cell>
          <cell r="L208">
            <v>170008613</v>
          </cell>
          <cell r="M208" t="str">
            <v>170141069</v>
          </cell>
          <cell r="N208" t="str">
            <v>IS Dir Reports</v>
          </cell>
          <cell r="O208" t="str">
            <v>12422231 IS Dir Reports</v>
          </cell>
          <cell r="P208" t="str">
            <v>8015</v>
          </cell>
          <cell r="Q208" t="str">
            <v>GA</v>
          </cell>
          <cell r="R208" t="str">
            <v>1116</v>
          </cell>
          <cell r="S208" t="str">
            <v>466</v>
          </cell>
          <cell r="T208" t="str">
            <v>T</v>
          </cell>
          <cell r="U208" t="str">
            <v>USD</v>
          </cell>
          <cell r="V208" t="str">
            <v>2210 W OAKLAWN DRIVE</v>
          </cell>
          <cell r="W208" t="str">
            <v>SPRINGDALE</v>
          </cell>
          <cell r="X208" t="str">
            <v>AR</v>
          </cell>
          <cell r="Y208" t="str">
            <v>72762-6900</v>
          </cell>
          <cell r="Z208" t="str">
            <v>WASHINGTON</v>
          </cell>
          <cell r="AA208" t="str">
            <v>I</v>
          </cell>
          <cell r="AB208" t="str">
            <v>Building</v>
          </cell>
          <cell r="AC208">
            <v>0</v>
          </cell>
        </row>
        <row r="209">
          <cell r="A209" t="str">
            <v>Primary</v>
          </cell>
          <cell r="B209" t="str">
            <v>Data Center</v>
          </cell>
          <cell r="C209" t="str">
            <v>11492236</v>
          </cell>
          <cell r="D209" t="str">
            <v>11492236</v>
          </cell>
          <cell r="E209" t="str">
            <v>1193</v>
          </cell>
          <cell r="F209" t="str">
            <v>TSS</v>
          </cell>
          <cell r="G209" t="str">
            <v>AR</v>
          </cell>
          <cell r="H209">
            <v>38818</v>
          </cell>
          <cell r="I209" t="str">
            <v>A</v>
          </cell>
          <cell r="J209" t="str">
            <v>10690423</v>
          </cell>
          <cell r="K209" t="str">
            <v>10690423</v>
          </cell>
          <cell r="L209">
            <v>170008613</v>
          </cell>
          <cell r="M209" t="str">
            <v>170141069</v>
          </cell>
          <cell r="N209" t="str">
            <v>Data Center</v>
          </cell>
          <cell r="O209" t="str">
            <v>12422233  Data Center</v>
          </cell>
          <cell r="P209" t="str">
            <v>8015</v>
          </cell>
          <cell r="Q209" t="str">
            <v>GA</v>
          </cell>
          <cell r="R209" t="str">
            <v>331</v>
          </cell>
          <cell r="S209" t="str">
            <v>466</v>
          </cell>
          <cell r="T209" t="str">
            <v>T</v>
          </cell>
          <cell r="U209" t="str">
            <v>USD</v>
          </cell>
          <cell r="V209" t="str">
            <v>2210 W OAKLAWN DRIVE</v>
          </cell>
          <cell r="W209" t="str">
            <v>SPRINGDALE</v>
          </cell>
          <cell r="X209" t="str">
            <v>AR</v>
          </cell>
          <cell r="Y209" t="str">
            <v>72762-6900</v>
          </cell>
          <cell r="Z209" t="str">
            <v>WASHINGTON</v>
          </cell>
          <cell r="AA209" t="str">
            <v>I</v>
          </cell>
          <cell r="AB209" t="str">
            <v>Building</v>
          </cell>
          <cell r="AC209">
            <v>31948.12</v>
          </cell>
        </row>
        <row r="210">
          <cell r="A210" t="str">
            <v>Primary</v>
          </cell>
          <cell r="B210" t="str">
            <v>Network Svc</v>
          </cell>
          <cell r="C210" t="str">
            <v>11492236</v>
          </cell>
          <cell r="D210" t="str">
            <v>11492236</v>
          </cell>
          <cell r="E210" t="str">
            <v>1193</v>
          </cell>
          <cell r="F210" t="str">
            <v>TSS</v>
          </cell>
          <cell r="G210" t="str">
            <v>AR</v>
          </cell>
          <cell r="H210">
            <v>38841</v>
          </cell>
          <cell r="I210" t="str">
            <v>A</v>
          </cell>
          <cell r="J210" t="str">
            <v>10690423</v>
          </cell>
          <cell r="K210" t="str">
            <v>10690423</v>
          </cell>
          <cell r="L210">
            <v>170008613</v>
          </cell>
          <cell r="M210" t="str">
            <v>170141069</v>
          </cell>
          <cell r="N210" t="str">
            <v>Network Svc</v>
          </cell>
          <cell r="O210" t="str">
            <v>12422236 Network Svc</v>
          </cell>
          <cell r="P210" t="str">
            <v>8015</v>
          </cell>
          <cell r="Q210" t="str">
            <v>GA</v>
          </cell>
          <cell r="R210" t="str">
            <v>874</v>
          </cell>
          <cell r="S210" t="str">
            <v>466</v>
          </cell>
          <cell r="T210" t="str">
            <v>T</v>
          </cell>
          <cell r="U210" t="str">
            <v>USD</v>
          </cell>
          <cell r="V210" t="str">
            <v>2210 W OAKLAWN DRIVE</v>
          </cell>
          <cell r="W210" t="str">
            <v>SPRINGDALE</v>
          </cell>
          <cell r="X210" t="str">
            <v>AR</v>
          </cell>
          <cell r="Y210" t="str">
            <v>72762-6900</v>
          </cell>
          <cell r="Z210" t="str">
            <v>WASHINGTON</v>
          </cell>
          <cell r="AA210" t="str">
            <v>I</v>
          </cell>
          <cell r="AB210" t="str">
            <v>Building</v>
          </cell>
          <cell r="AC210">
            <v>123401.30549999999</v>
          </cell>
        </row>
        <row r="211">
          <cell r="A211" t="str">
            <v>Primary</v>
          </cell>
          <cell r="B211" t="str">
            <v>Operations</v>
          </cell>
          <cell r="C211" t="str">
            <v>11492236</v>
          </cell>
          <cell r="D211" t="str">
            <v>11492236</v>
          </cell>
          <cell r="E211" t="str">
            <v>1193</v>
          </cell>
          <cell r="F211" t="str">
            <v>TSS</v>
          </cell>
          <cell r="G211" t="str">
            <v>AR</v>
          </cell>
          <cell r="H211">
            <v>38841</v>
          </cell>
          <cell r="I211" t="str">
            <v>A</v>
          </cell>
          <cell r="J211" t="str">
            <v>10690445</v>
          </cell>
          <cell r="K211" t="str">
            <v>10690445</v>
          </cell>
          <cell r="L211">
            <v>170008613</v>
          </cell>
          <cell r="M211" t="str">
            <v>170141069</v>
          </cell>
          <cell r="N211" t="str">
            <v>Operations</v>
          </cell>
          <cell r="O211" t="str">
            <v>12422238 Operations</v>
          </cell>
          <cell r="P211" t="str">
            <v>8015</v>
          </cell>
          <cell r="Q211" t="str">
            <v>GA</v>
          </cell>
          <cell r="R211" t="str">
            <v>874</v>
          </cell>
          <cell r="S211" t="str">
            <v>466</v>
          </cell>
          <cell r="T211" t="str">
            <v>T</v>
          </cell>
          <cell r="U211" t="str">
            <v>USD</v>
          </cell>
          <cell r="V211" t="str">
            <v>2210 W OAKLAWN DRIVE</v>
          </cell>
          <cell r="W211" t="str">
            <v>SPRINGDALE</v>
          </cell>
          <cell r="X211" t="str">
            <v>AR</v>
          </cell>
          <cell r="Y211" t="str">
            <v>72762-6900</v>
          </cell>
          <cell r="Z211" t="str">
            <v>WASHINGTON</v>
          </cell>
          <cell r="AA211" t="str">
            <v>I</v>
          </cell>
          <cell r="AB211" t="str">
            <v>Building</v>
          </cell>
          <cell r="AC211">
            <v>35487.147899999996</v>
          </cell>
        </row>
        <row r="212">
          <cell r="A212" t="str">
            <v>Primary</v>
          </cell>
          <cell r="B212" t="str">
            <v>Northwest Division Administration CLOSED</v>
          </cell>
          <cell r="C212" t="str">
            <v>11492236</v>
          </cell>
          <cell r="D212" t="str">
            <v>11492236</v>
          </cell>
          <cell r="E212" t="str">
            <v>1204</v>
          </cell>
          <cell r="F212" t="str">
            <v>TYPI</v>
          </cell>
          <cell r="G212" t="str">
            <v>AR</v>
          </cell>
          <cell r="H212">
            <v>38763</v>
          </cell>
          <cell r="I212" t="str">
            <v>A</v>
          </cell>
          <cell r="J212" t="str">
            <v>10690446</v>
          </cell>
          <cell r="K212" t="str">
            <v>10690446</v>
          </cell>
          <cell r="L212">
            <v>170008621</v>
          </cell>
          <cell r="M212" t="str">
            <v>170141069</v>
          </cell>
          <cell r="N212" t="str">
            <v>Northwest Division Administration CLOSED</v>
          </cell>
          <cell r="O212" t="str">
            <v>12452079  Northwest Division Administration CLOSED</v>
          </cell>
          <cell r="P212" t="str">
            <v>8000</v>
          </cell>
          <cell r="Q212" t="str">
            <v>GA</v>
          </cell>
          <cell r="R212" t="str">
            <v>1116</v>
          </cell>
          <cell r="S212" t="str">
            <v>58</v>
          </cell>
          <cell r="T212" t="str">
            <v>T</v>
          </cell>
          <cell r="U212" t="str">
            <v>USD</v>
          </cell>
          <cell r="V212" t="str">
            <v>2210 W OAKLAWN DRIVE</v>
          </cell>
          <cell r="W212" t="str">
            <v>SPRINGDALE</v>
          </cell>
          <cell r="X212" t="str">
            <v>AR</v>
          </cell>
          <cell r="Y212" t="str">
            <v>72762-6900</v>
          </cell>
          <cell r="Z212" t="str">
            <v>WASHINGTON</v>
          </cell>
          <cell r="AA212" t="str">
            <v>I</v>
          </cell>
          <cell r="AB212" t="str">
            <v>Building</v>
          </cell>
          <cell r="AC212">
            <v>4246.45</v>
          </cell>
        </row>
        <row r="213">
          <cell r="A213" t="str">
            <v>Primary</v>
          </cell>
          <cell r="B213" t="str">
            <v>Grain Purchasing</v>
          </cell>
          <cell r="C213" t="str">
            <v>11492236</v>
          </cell>
          <cell r="D213" t="str">
            <v>11492236</v>
          </cell>
          <cell r="E213" t="str">
            <v>1204</v>
          </cell>
          <cell r="F213" t="str">
            <v>TYPI</v>
          </cell>
          <cell r="G213" t="str">
            <v>AR</v>
          </cell>
          <cell r="I213" t="str">
            <v>A</v>
          </cell>
          <cell r="J213" t="str">
            <v>12452226</v>
          </cell>
          <cell r="K213" t="str">
            <v>12452226</v>
          </cell>
          <cell r="L213">
            <v>170008635</v>
          </cell>
          <cell r="M213" t="str">
            <v>170008635</v>
          </cell>
          <cell r="N213" t="str">
            <v>Grain Purchasing</v>
          </cell>
          <cell r="O213" t="str">
            <v>12452226 Grain Purchasing</v>
          </cell>
          <cell r="P213" t="str">
            <v>8000</v>
          </cell>
          <cell r="Q213" t="str">
            <v>GA</v>
          </cell>
          <cell r="R213" t="str">
            <v>1116</v>
          </cell>
          <cell r="S213" t="str">
            <v>2426</v>
          </cell>
          <cell r="T213" t="str">
            <v>T</v>
          </cell>
          <cell r="U213" t="str">
            <v>USD</v>
          </cell>
          <cell r="V213" t="str">
            <v>2210 W OAKLAWN DRIVE</v>
          </cell>
          <cell r="W213" t="str">
            <v>SPRINGDALE</v>
          </cell>
          <cell r="X213" t="str">
            <v>AR</v>
          </cell>
          <cell r="Y213" t="str">
            <v>72762-6900</v>
          </cell>
          <cell r="Z213" t="str">
            <v>WASHINGTON</v>
          </cell>
          <cell r="AA213" t="str">
            <v>I</v>
          </cell>
          <cell r="AB213" t="str">
            <v>Building</v>
          </cell>
          <cell r="AC213">
            <v>18884.986400000002</v>
          </cell>
        </row>
        <row r="214">
          <cell r="A214" t="str">
            <v>Primary</v>
          </cell>
          <cell r="B214" t="str">
            <v>Corporate Tyson Leasing Div - Fyville Hatchery</v>
          </cell>
          <cell r="C214" t="str">
            <v>11492236</v>
          </cell>
          <cell r="D214" t="str">
            <v>11492236</v>
          </cell>
          <cell r="E214" t="str">
            <v>1204</v>
          </cell>
          <cell r="F214" t="str">
            <v>TYPI</v>
          </cell>
          <cell r="G214" t="str">
            <v>AR</v>
          </cell>
          <cell r="I214" t="str">
            <v>A</v>
          </cell>
          <cell r="J214" t="str">
            <v>12462311</v>
          </cell>
          <cell r="K214" t="str">
            <v>12462311</v>
          </cell>
          <cell r="L214">
            <v>170008611</v>
          </cell>
          <cell r="M214" t="str">
            <v>170008611</v>
          </cell>
          <cell r="N214" t="str">
            <v>Corporate Tyson Leasing Div - Fyville Hatchery</v>
          </cell>
          <cell r="O214" t="str">
            <v>12462311 Corporate Tyson Leasing Div - Fyville Hat</v>
          </cell>
          <cell r="P214" t="str">
            <v>8000</v>
          </cell>
          <cell r="Q214" t="str">
            <v>GA</v>
          </cell>
          <cell r="R214" t="str">
            <v>1116</v>
          </cell>
          <cell r="S214" t="str">
            <v>378</v>
          </cell>
          <cell r="T214" t="str">
            <v>T</v>
          </cell>
          <cell r="U214" t="str">
            <v>USD</v>
          </cell>
          <cell r="V214" t="str">
            <v>2210 W OAKLAWN DRIVE</v>
          </cell>
          <cell r="W214" t="str">
            <v>SPRINGDALE</v>
          </cell>
          <cell r="X214" t="str">
            <v>AR</v>
          </cell>
          <cell r="Y214" t="str">
            <v>72762-6900</v>
          </cell>
          <cell r="Z214" t="str">
            <v>WASHINGTON</v>
          </cell>
          <cell r="AA214" t="str">
            <v>I</v>
          </cell>
          <cell r="AB214" t="str">
            <v>Building</v>
          </cell>
          <cell r="AC214">
            <v>831080</v>
          </cell>
        </row>
        <row r="215">
          <cell r="A215" t="str">
            <v>Primary</v>
          </cell>
          <cell r="B215" t="str">
            <v>Corporate Coastal Rentals Skyboxes</v>
          </cell>
          <cell r="C215" t="str">
            <v>12472334</v>
          </cell>
          <cell r="D215" t="str">
            <v>12472334</v>
          </cell>
          <cell r="E215" t="str">
            <v>1204</v>
          </cell>
          <cell r="F215" t="str">
            <v>TYPI</v>
          </cell>
          <cell r="G215" t="str">
            <v>AR</v>
          </cell>
          <cell r="I215" t="str">
            <v>A</v>
          </cell>
          <cell r="J215" t="str">
            <v>12472334</v>
          </cell>
          <cell r="K215" t="str">
            <v>12472334</v>
          </cell>
          <cell r="L215">
            <v>170001247</v>
          </cell>
          <cell r="M215" t="str">
            <v>170001247</v>
          </cell>
          <cell r="N215" t="str">
            <v>Corporate Coastal Rentals Skyboxes</v>
          </cell>
          <cell r="O215" t="str">
            <v>12472334 Corporate Coastal Rentals Skyboxes</v>
          </cell>
          <cell r="P215" t="str">
            <v>8000</v>
          </cell>
          <cell r="Q215" t="str">
            <v>GA</v>
          </cell>
          <cell r="S215" t="str">
            <v>2426</v>
          </cell>
          <cell r="T215" t="str">
            <v>T</v>
          </cell>
          <cell r="U215" t="str">
            <v>USD</v>
          </cell>
          <cell r="V215" t="str">
            <v>2210 W OAKLAWN DRIVE</v>
          </cell>
          <cell r="W215" t="str">
            <v>SPRINGDALE</v>
          </cell>
          <cell r="X215" t="str">
            <v>AR</v>
          </cell>
          <cell r="Y215" t="str">
            <v>72762-6900</v>
          </cell>
          <cell r="Z215" t="str">
            <v>WASHINGTON</v>
          </cell>
          <cell r="AA215" t="str">
            <v>I</v>
          </cell>
          <cell r="AB215" t="str">
            <v>Building</v>
          </cell>
          <cell r="AC215">
            <v>2040341.8587</v>
          </cell>
        </row>
        <row r="216">
          <cell r="A216" t="str">
            <v>Primary</v>
          </cell>
          <cell r="B216" t="str">
            <v>New Market Feedmill</v>
          </cell>
          <cell r="C216" t="str">
            <v>12530510</v>
          </cell>
          <cell r="D216" t="str">
            <v>12530510</v>
          </cell>
          <cell r="E216" t="str">
            <v>1253</v>
          </cell>
          <cell r="F216" t="str">
            <v>TYPI</v>
          </cell>
          <cell r="G216" t="str">
            <v>VA</v>
          </cell>
          <cell r="I216" t="str">
            <v>A</v>
          </cell>
          <cell r="J216" t="str">
            <v>12530510</v>
          </cell>
          <cell r="K216" t="str">
            <v>12530510</v>
          </cell>
          <cell r="L216">
            <v>170212315</v>
          </cell>
          <cell r="M216" t="str">
            <v>170212315</v>
          </cell>
          <cell r="N216" t="str">
            <v>New Market Feedmill</v>
          </cell>
          <cell r="O216" t="str">
            <v>12530510 New Market Feedmill</v>
          </cell>
          <cell r="P216" t="str">
            <v>1635</v>
          </cell>
          <cell r="Q216" t="str">
            <v>F</v>
          </cell>
          <cell r="R216" t="str">
            <v>331</v>
          </cell>
          <cell r="S216" t="str">
            <v>283</v>
          </cell>
          <cell r="T216" t="str">
            <v>T</v>
          </cell>
          <cell r="U216" t="str">
            <v>USD</v>
          </cell>
          <cell r="V216" t="str">
            <v>STATE RR 730</v>
          </cell>
          <cell r="W216" t="str">
            <v>NEW MARKET</v>
          </cell>
          <cell r="X216" t="str">
            <v>VA</v>
          </cell>
          <cell r="Y216" t="str">
            <v>22844</v>
          </cell>
          <cell r="Z216" t="str">
            <v>SHENANDOAH</v>
          </cell>
          <cell r="AA216" t="str">
            <v>A</v>
          </cell>
          <cell r="AB216" t="str">
            <v>Building</v>
          </cell>
          <cell r="AC216">
            <v>623167.73820000014</v>
          </cell>
        </row>
        <row r="217">
          <cell r="A217" t="str">
            <v>Primary</v>
          </cell>
          <cell r="B217" t="str">
            <v>Temperanceville Processing</v>
          </cell>
          <cell r="C217" t="str">
            <v>12572028</v>
          </cell>
          <cell r="D217" t="str">
            <v>12572028</v>
          </cell>
          <cell r="E217" t="str">
            <v>1257</v>
          </cell>
          <cell r="F217" t="str">
            <v>TYPI</v>
          </cell>
          <cell r="G217" t="str">
            <v>VA</v>
          </cell>
          <cell r="I217" t="str">
            <v>A</v>
          </cell>
          <cell r="J217" t="str">
            <v>12571001</v>
          </cell>
          <cell r="K217" t="str">
            <v>12571001</v>
          </cell>
          <cell r="L217">
            <v>170051257</v>
          </cell>
          <cell r="M217" t="str">
            <v>170051257</v>
          </cell>
          <cell r="N217" t="str">
            <v>Temperanceville Eviscerating</v>
          </cell>
          <cell r="O217" t="str">
            <v>12571001 Temperanceville Eviscerating</v>
          </cell>
          <cell r="P217" t="str">
            <v>1630</v>
          </cell>
          <cell r="Q217" t="str">
            <v>P</v>
          </cell>
          <cell r="R217" t="str">
            <v>901</v>
          </cell>
          <cell r="S217" t="str">
            <v>2405</v>
          </cell>
          <cell r="T217" t="str">
            <v>T</v>
          </cell>
          <cell r="U217" t="str">
            <v>USD</v>
          </cell>
          <cell r="V217" t="str">
            <v>11224 LANKFORD HWY</v>
          </cell>
          <cell r="W217" t="str">
            <v>TEMPERANCEVILLE</v>
          </cell>
          <cell r="X217" t="str">
            <v>VA</v>
          </cell>
          <cell r="Y217" t="str">
            <v>23442-2445</v>
          </cell>
          <cell r="Z217" t="str">
            <v>ACCOMACK</v>
          </cell>
          <cell r="AA217" t="str">
            <v>G</v>
          </cell>
          <cell r="AB217" t="str">
            <v>Building</v>
          </cell>
          <cell r="AC217">
            <v>1623184.5752999999</v>
          </cell>
        </row>
        <row r="218">
          <cell r="A218" t="str">
            <v>Primary</v>
          </cell>
          <cell r="B218" t="str">
            <v>Temperanceville Processing</v>
          </cell>
          <cell r="C218" t="str">
            <v>12572028</v>
          </cell>
          <cell r="D218" t="str">
            <v>12572028</v>
          </cell>
          <cell r="E218" t="str">
            <v>1257</v>
          </cell>
          <cell r="F218" t="str">
            <v>TYPI</v>
          </cell>
          <cell r="G218" t="str">
            <v>VA</v>
          </cell>
          <cell r="I218" t="str">
            <v>A</v>
          </cell>
          <cell r="J218" t="str">
            <v>12571002</v>
          </cell>
          <cell r="K218" t="str">
            <v>12571002</v>
          </cell>
          <cell r="L218">
            <v>170051257</v>
          </cell>
          <cell r="M218" t="str">
            <v>170051257</v>
          </cell>
          <cell r="N218" t="str">
            <v>Temperanceville Live Receiving</v>
          </cell>
          <cell r="O218" t="str">
            <v>12571002 Temperanceville Live Receiving</v>
          </cell>
          <cell r="P218" t="str">
            <v>1630</v>
          </cell>
          <cell r="Q218" t="str">
            <v>P</v>
          </cell>
          <cell r="R218" t="str">
            <v>901</v>
          </cell>
          <cell r="S218" t="str">
            <v>2405</v>
          </cell>
          <cell r="T218" t="str">
            <v>T</v>
          </cell>
          <cell r="U218" t="str">
            <v>USD</v>
          </cell>
          <cell r="V218" t="str">
            <v>11224 LANKFORD HWY</v>
          </cell>
          <cell r="W218" t="str">
            <v>TEMPERANCEVILLE</v>
          </cell>
          <cell r="X218" t="str">
            <v>VA</v>
          </cell>
          <cell r="Y218" t="str">
            <v>23442-2445</v>
          </cell>
          <cell r="Z218" t="str">
            <v>ACCOMACK</v>
          </cell>
          <cell r="AA218" t="str">
            <v>G</v>
          </cell>
          <cell r="AB218" t="str">
            <v>Building</v>
          </cell>
          <cell r="AC218">
            <v>186875.8278</v>
          </cell>
        </row>
        <row r="219">
          <cell r="A219" t="str">
            <v>Primary</v>
          </cell>
          <cell r="B219" t="str">
            <v>Temperanceville Processing</v>
          </cell>
          <cell r="C219" t="str">
            <v>12572028</v>
          </cell>
          <cell r="D219" t="str">
            <v>12572028</v>
          </cell>
          <cell r="E219" t="str">
            <v>1257</v>
          </cell>
          <cell r="F219" t="str">
            <v>TYPI</v>
          </cell>
          <cell r="G219" t="str">
            <v>VA</v>
          </cell>
          <cell r="I219" t="str">
            <v>A</v>
          </cell>
          <cell r="J219" t="str">
            <v>12571018</v>
          </cell>
          <cell r="K219" t="str">
            <v>12571018</v>
          </cell>
          <cell r="L219">
            <v>170051257</v>
          </cell>
          <cell r="M219" t="str">
            <v>170051257</v>
          </cell>
          <cell r="N219" t="str">
            <v>Temperanceville Front Half Debone</v>
          </cell>
          <cell r="O219" t="str">
            <v>12571018 Temperanceville Front Half Debone</v>
          </cell>
          <cell r="P219" t="str">
            <v>1630</v>
          </cell>
          <cell r="Q219" t="str">
            <v>P</v>
          </cell>
          <cell r="R219" t="str">
            <v>901</v>
          </cell>
          <cell r="S219" t="str">
            <v>2405</v>
          </cell>
          <cell r="T219" t="str">
            <v>T</v>
          </cell>
          <cell r="U219" t="str">
            <v>USD</v>
          </cell>
          <cell r="V219" t="str">
            <v>11224 LANKFORD HWY</v>
          </cell>
          <cell r="W219" t="str">
            <v>TEMPERANCEVILLE</v>
          </cell>
          <cell r="X219" t="str">
            <v>VA</v>
          </cell>
          <cell r="Y219" t="str">
            <v>23442-2445</v>
          </cell>
          <cell r="Z219" t="str">
            <v>ACCOMACK</v>
          </cell>
          <cell r="AA219" t="str">
            <v>G</v>
          </cell>
          <cell r="AB219" t="str">
            <v>Building</v>
          </cell>
          <cell r="AC219">
            <v>8155.8666999999987</v>
          </cell>
        </row>
        <row r="220">
          <cell r="A220" t="str">
            <v>Primary</v>
          </cell>
          <cell r="B220" t="str">
            <v>Temperanceville Processing</v>
          </cell>
          <cell r="C220" t="str">
            <v>12572028</v>
          </cell>
          <cell r="D220" t="str">
            <v>12572028</v>
          </cell>
          <cell r="E220" t="str">
            <v>1257</v>
          </cell>
          <cell r="F220" t="str">
            <v>TYPI</v>
          </cell>
          <cell r="G220" t="str">
            <v>VA</v>
          </cell>
          <cell r="I220" t="str">
            <v>A</v>
          </cell>
          <cell r="J220" t="str">
            <v>12571149</v>
          </cell>
          <cell r="K220" t="str">
            <v>12571149</v>
          </cell>
          <cell r="L220">
            <v>170051257</v>
          </cell>
          <cell r="M220" t="str">
            <v>170051257</v>
          </cell>
          <cell r="N220" t="str">
            <v>Temperanceville Fresh Cut Up</v>
          </cell>
          <cell r="O220" t="str">
            <v>12571149 Temperanceville Fresh Cut Up</v>
          </cell>
          <cell r="P220" t="str">
            <v>1630</v>
          </cell>
          <cell r="Q220" t="str">
            <v>P</v>
          </cell>
          <cell r="R220" t="str">
            <v>901</v>
          </cell>
          <cell r="S220" t="str">
            <v>2405</v>
          </cell>
          <cell r="T220" t="str">
            <v>T</v>
          </cell>
          <cell r="U220" t="str">
            <v>USD</v>
          </cell>
          <cell r="V220" t="str">
            <v>11224 LANKFORD HWY</v>
          </cell>
          <cell r="W220" t="str">
            <v>TEMPERANCEVILLE</v>
          </cell>
          <cell r="X220" t="str">
            <v>VA</v>
          </cell>
          <cell r="Y220" t="str">
            <v>23442-2445</v>
          </cell>
          <cell r="Z220" t="str">
            <v>ACCOMACK</v>
          </cell>
          <cell r="AA220" t="str">
            <v>G</v>
          </cell>
          <cell r="AB220" t="str">
            <v>Building</v>
          </cell>
          <cell r="AC220">
            <v>110665.5831</v>
          </cell>
        </row>
        <row r="221">
          <cell r="A221" t="str">
            <v>Primary</v>
          </cell>
          <cell r="B221" t="str">
            <v>Temperanceville Processing</v>
          </cell>
          <cell r="C221" t="str">
            <v>12572028</v>
          </cell>
          <cell r="D221" t="str">
            <v>12572028</v>
          </cell>
          <cell r="E221" t="str">
            <v>1257</v>
          </cell>
          <cell r="F221" t="str">
            <v>TYPI</v>
          </cell>
          <cell r="G221" t="str">
            <v>VA</v>
          </cell>
          <cell r="I221" t="str">
            <v>A</v>
          </cell>
          <cell r="J221" t="str">
            <v>12571811</v>
          </cell>
          <cell r="K221" t="str">
            <v>12571811</v>
          </cell>
          <cell r="L221">
            <v>170051257</v>
          </cell>
          <cell r="M221" t="str">
            <v>170051257</v>
          </cell>
          <cell r="N221" t="str">
            <v>Temperanceville Labeling</v>
          </cell>
          <cell r="O221" t="str">
            <v>12571811 Temperanceville Labeling</v>
          </cell>
          <cell r="P221" t="str">
            <v>1630</v>
          </cell>
          <cell r="Q221" t="str">
            <v>P</v>
          </cell>
          <cell r="R221" t="str">
            <v>901</v>
          </cell>
          <cell r="S221" t="str">
            <v>2405</v>
          </cell>
          <cell r="T221" t="str">
            <v>T</v>
          </cell>
          <cell r="U221" t="str">
            <v>USD</v>
          </cell>
          <cell r="V221" t="str">
            <v>11224 LANKFORD HWY</v>
          </cell>
          <cell r="W221" t="str">
            <v>TEMPERANCEVILLE</v>
          </cell>
          <cell r="X221" t="str">
            <v>VA</v>
          </cell>
          <cell r="Y221" t="str">
            <v>23442-2445</v>
          </cell>
          <cell r="Z221" t="str">
            <v>ACCOMACK</v>
          </cell>
          <cell r="AA221" t="str">
            <v>G</v>
          </cell>
          <cell r="AB221" t="str">
            <v>Building</v>
          </cell>
          <cell r="AC221">
            <v>163337.41369999998</v>
          </cell>
        </row>
        <row r="222">
          <cell r="A222" t="str">
            <v>Primary</v>
          </cell>
          <cell r="B222" t="str">
            <v>Temperanceville Wastewater</v>
          </cell>
          <cell r="C222" t="str">
            <v>12572004</v>
          </cell>
          <cell r="D222" t="str">
            <v>12572004</v>
          </cell>
          <cell r="E222" t="str">
            <v>1257</v>
          </cell>
          <cell r="F222" t="str">
            <v>TYPI</v>
          </cell>
          <cell r="G222" t="str">
            <v>VA</v>
          </cell>
          <cell r="I222" t="str">
            <v>A</v>
          </cell>
          <cell r="J222" t="str">
            <v>12572004</v>
          </cell>
          <cell r="K222" t="str">
            <v>12572004</v>
          </cell>
          <cell r="L222">
            <v>170051257</v>
          </cell>
          <cell r="M222" t="str">
            <v>170051257</v>
          </cell>
          <cell r="N222" t="str">
            <v>Temperanceville Wastewater</v>
          </cell>
          <cell r="O222" t="str">
            <v>12572004 Temperanceville Wastewater</v>
          </cell>
          <cell r="P222" t="str">
            <v>1630</v>
          </cell>
          <cell r="Q222" t="str">
            <v>WW</v>
          </cell>
          <cell r="R222" t="str">
            <v>901</v>
          </cell>
          <cell r="S222" t="str">
            <v>2405</v>
          </cell>
          <cell r="T222" t="str">
            <v>T</v>
          </cell>
          <cell r="U222" t="str">
            <v>USD</v>
          </cell>
          <cell r="V222" t="str">
            <v>11224 LANKFORD HWY</v>
          </cell>
          <cell r="W222" t="str">
            <v>TEMPERANCEVILLE</v>
          </cell>
          <cell r="X222" t="str">
            <v>VA</v>
          </cell>
          <cell r="Y222" t="str">
            <v>23442-2445</v>
          </cell>
          <cell r="Z222" t="str">
            <v>ACCOMACK</v>
          </cell>
          <cell r="AA222" t="str">
            <v>G</v>
          </cell>
          <cell r="AB222" t="str">
            <v>Building</v>
          </cell>
          <cell r="AC222">
            <v>107751.41200000001</v>
          </cell>
        </row>
        <row r="223">
          <cell r="A223" t="str">
            <v>Primary</v>
          </cell>
          <cell r="B223" t="str">
            <v>Temperanceville Processing</v>
          </cell>
          <cell r="C223" t="str">
            <v>12572028</v>
          </cell>
          <cell r="D223" t="str">
            <v>12572028</v>
          </cell>
          <cell r="E223" t="str">
            <v>1257</v>
          </cell>
          <cell r="F223" t="str">
            <v>TYPI</v>
          </cell>
          <cell r="G223" t="str">
            <v>VA</v>
          </cell>
          <cell r="I223" t="str">
            <v>A</v>
          </cell>
          <cell r="J223" t="str">
            <v>12572023</v>
          </cell>
          <cell r="K223" t="str">
            <v>12572023</v>
          </cell>
          <cell r="L223">
            <v>170051257</v>
          </cell>
          <cell r="M223" t="str">
            <v>170051257</v>
          </cell>
          <cell r="N223" t="str">
            <v>Tempvl Offal</v>
          </cell>
          <cell r="O223" t="str">
            <v>12572023 Tempvl Offal</v>
          </cell>
          <cell r="P223" t="str">
            <v>1630</v>
          </cell>
          <cell r="Q223" t="str">
            <v>P</v>
          </cell>
          <cell r="R223" t="str">
            <v>901</v>
          </cell>
          <cell r="S223" t="str">
            <v>2405</v>
          </cell>
          <cell r="T223" t="str">
            <v>T</v>
          </cell>
          <cell r="U223" t="str">
            <v>USD</v>
          </cell>
          <cell r="V223" t="str">
            <v>11224 LANKFORD HWY</v>
          </cell>
          <cell r="W223" t="str">
            <v>TEMPERANCEVILLE</v>
          </cell>
          <cell r="X223" t="str">
            <v>VA</v>
          </cell>
          <cell r="Y223" t="str">
            <v>23442-2445</v>
          </cell>
          <cell r="Z223" t="str">
            <v>ACCOMACK</v>
          </cell>
          <cell r="AA223" t="str">
            <v>G</v>
          </cell>
          <cell r="AB223" t="str">
            <v>Building</v>
          </cell>
          <cell r="AC223">
            <v>652886.4473</v>
          </cell>
        </row>
        <row r="224">
          <cell r="A224" t="str">
            <v>Primary</v>
          </cell>
          <cell r="B224" t="str">
            <v>Temperanceville Processing</v>
          </cell>
          <cell r="C224" t="str">
            <v>12572028</v>
          </cell>
          <cell r="D224" t="str">
            <v>12572028</v>
          </cell>
          <cell r="E224" t="str">
            <v>1257</v>
          </cell>
          <cell r="F224" t="str">
            <v>TYPI</v>
          </cell>
          <cell r="G224" t="str">
            <v>VA</v>
          </cell>
          <cell r="I224" t="str">
            <v>A</v>
          </cell>
          <cell r="J224" t="str">
            <v>12572028</v>
          </cell>
          <cell r="K224" t="str">
            <v>12572028</v>
          </cell>
          <cell r="L224">
            <v>170051257</v>
          </cell>
          <cell r="M224" t="str">
            <v>170051257</v>
          </cell>
          <cell r="N224" t="str">
            <v>Temperanceville Processing</v>
          </cell>
          <cell r="O224" t="str">
            <v>12572028 Temperanceville Processing</v>
          </cell>
          <cell r="P224" t="str">
            <v>1630</v>
          </cell>
          <cell r="Q224" t="str">
            <v>P</v>
          </cell>
          <cell r="R224" t="str">
            <v>901</v>
          </cell>
          <cell r="S224" t="str">
            <v>2405</v>
          </cell>
          <cell r="T224" t="str">
            <v>T</v>
          </cell>
          <cell r="U224" t="str">
            <v>USD</v>
          </cell>
          <cell r="V224" t="str">
            <v>11224 LANKFORD HWY</v>
          </cell>
          <cell r="W224" t="str">
            <v>TEMPERANCEVILLE</v>
          </cell>
          <cell r="X224" t="str">
            <v>VA</v>
          </cell>
          <cell r="Y224" t="str">
            <v>23442-2445</v>
          </cell>
          <cell r="Z224" t="str">
            <v>ACCOMACK</v>
          </cell>
          <cell r="AA224" t="str">
            <v>G</v>
          </cell>
          <cell r="AB224" t="str">
            <v>Building</v>
          </cell>
          <cell r="AC224">
            <v>26108354.520900007</v>
          </cell>
        </row>
        <row r="225">
          <cell r="A225" t="str">
            <v>Primary</v>
          </cell>
          <cell r="B225" t="str">
            <v>Temperanceville Processing</v>
          </cell>
          <cell r="C225" t="str">
            <v>12572028</v>
          </cell>
          <cell r="D225" t="str">
            <v>12572028</v>
          </cell>
          <cell r="E225" t="str">
            <v>1257</v>
          </cell>
          <cell r="G225" t="str">
            <v>VA</v>
          </cell>
          <cell r="I225" t="str">
            <v>A</v>
          </cell>
          <cell r="J225" t="str">
            <v>12572031</v>
          </cell>
          <cell r="K225" t="str">
            <v>12572031</v>
          </cell>
          <cell r="L225">
            <v>170051257</v>
          </cell>
          <cell r="M225" t="str">
            <v>170051257</v>
          </cell>
          <cell r="N225" t="str">
            <v>Temperanceville Processing - Refrig Maint</v>
          </cell>
          <cell r="O225" t="str">
            <v>12572031 Temperanceville Processing - Refrig Maint</v>
          </cell>
          <cell r="P225" t="str">
            <v>1630</v>
          </cell>
          <cell r="Q225" t="str">
            <v>P</v>
          </cell>
          <cell r="R225" t="str">
            <v>901</v>
          </cell>
          <cell r="S225" t="str">
            <v>2405</v>
          </cell>
          <cell r="T225" t="str">
            <v>T</v>
          </cell>
          <cell r="U225" t="str">
            <v>USD</v>
          </cell>
          <cell r="V225" t="str">
            <v>11224 LANKFORD HWY</v>
          </cell>
          <cell r="W225" t="str">
            <v>TEMPERANCEVILLE</v>
          </cell>
          <cell r="X225" t="str">
            <v>VA</v>
          </cell>
          <cell r="Y225" t="str">
            <v>23442-2445</v>
          </cell>
          <cell r="Z225" t="str">
            <v>ACCOMACK</v>
          </cell>
          <cell r="AA225" t="str">
            <v>G</v>
          </cell>
          <cell r="AB225" t="str">
            <v>Building</v>
          </cell>
          <cell r="AC225">
            <v>130879.48</v>
          </cell>
        </row>
        <row r="226">
          <cell r="A226" t="str">
            <v>Primary</v>
          </cell>
          <cell r="B226" t="str">
            <v>Temperanceville Processing</v>
          </cell>
          <cell r="C226" t="str">
            <v>12572028</v>
          </cell>
          <cell r="D226" t="str">
            <v>12572028</v>
          </cell>
          <cell r="E226" t="str">
            <v>1257</v>
          </cell>
          <cell r="G226" t="str">
            <v>VA</v>
          </cell>
          <cell r="I226" t="str">
            <v>A</v>
          </cell>
          <cell r="J226" t="str">
            <v>12572033</v>
          </cell>
          <cell r="K226" t="str">
            <v>12572033</v>
          </cell>
          <cell r="L226">
            <v>170051257</v>
          </cell>
          <cell r="M226" t="str">
            <v>170051257</v>
          </cell>
          <cell r="N226" t="str">
            <v>Temperanceville Shiprec</v>
          </cell>
          <cell r="O226" t="str">
            <v>12572033 Temperanceville Shiprec</v>
          </cell>
          <cell r="P226" t="str">
            <v>1630</v>
          </cell>
          <cell r="Q226" t="str">
            <v>P</v>
          </cell>
          <cell r="R226" t="str">
            <v>901</v>
          </cell>
          <cell r="S226" t="str">
            <v>2405</v>
          </cell>
          <cell r="T226" t="str">
            <v>T</v>
          </cell>
          <cell r="U226" t="str">
            <v>USD</v>
          </cell>
          <cell r="V226" t="str">
            <v>11224 LANKFORD HWY</v>
          </cell>
          <cell r="W226" t="str">
            <v>TEMPERANCEVILLE</v>
          </cell>
          <cell r="X226" t="str">
            <v>VA</v>
          </cell>
          <cell r="Y226" t="str">
            <v>23442-2445</v>
          </cell>
          <cell r="Z226" t="str">
            <v>ACCOMACK</v>
          </cell>
          <cell r="AA226" t="str">
            <v>G</v>
          </cell>
          <cell r="AB226" t="str">
            <v>Building</v>
          </cell>
          <cell r="AC226">
            <v>2491550.8223000001</v>
          </cell>
        </row>
        <row r="227">
          <cell r="A227" t="str">
            <v>Primary</v>
          </cell>
          <cell r="B227" t="str">
            <v>Temperanceville Processing</v>
          </cell>
          <cell r="C227" t="str">
            <v>12572028</v>
          </cell>
          <cell r="D227" t="str">
            <v>12572028</v>
          </cell>
          <cell r="E227" t="str">
            <v>1257</v>
          </cell>
          <cell r="F227" t="str">
            <v>TYPI</v>
          </cell>
          <cell r="G227" t="str">
            <v>VA</v>
          </cell>
          <cell r="I227" t="str">
            <v>A</v>
          </cell>
          <cell r="J227" t="str">
            <v>12572045</v>
          </cell>
          <cell r="K227" t="str">
            <v>12572045</v>
          </cell>
          <cell r="L227">
            <v>170051257</v>
          </cell>
          <cell r="M227" t="str">
            <v>170051257</v>
          </cell>
          <cell r="N227" t="str">
            <v>Temperanceville Indir Prod Exp</v>
          </cell>
          <cell r="O227" t="str">
            <v>12572045 Temperanceville Indir Prod Exp</v>
          </cell>
          <cell r="P227" t="str">
            <v>1630</v>
          </cell>
          <cell r="Q227" t="str">
            <v>P</v>
          </cell>
          <cell r="R227" t="str">
            <v>901</v>
          </cell>
          <cell r="S227" t="str">
            <v>2405</v>
          </cell>
          <cell r="T227" t="str">
            <v>T</v>
          </cell>
          <cell r="U227" t="str">
            <v>USD</v>
          </cell>
          <cell r="V227" t="str">
            <v>11224 LANKFORD HWY</v>
          </cell>
          <cell r="W227" t="str">
            <v>TEMPERANCEVILLE</v>
          </cell>
          <cell r="X227" t="str">
            <v>VA</v>
          </cell>
          <cell r="Y227" t="str">
            <v>23442-2445</v>
          </cell>
          <cell r="Z227" t="str">
            <v>ACCOMACK</v>
          </cell>
          <cell r="AA227" t="str">
            <v>G</v>
          </cell>
          <cell r="AB227" t="str">
            <v>Building</v>
          </cell>
          <cell r="AC227">
            <v>182844.66399999999</v>
          </cell>
        </row>
        <row r="228">
          <cell r="A228" t="str">
            <v>Primary</v>
          </cell>
          <cell r="B228" t="str">
            <v>Temperanceville Processing</v>
          </cell>
          <cell r="C228" t="str">
            <v>12572028</v>
          </cell>
          <cell r="D228" t="str">
            <v>12572028</v>
          </cell>
          <cell r="E228" t="str">
            <v>1257</v>
          </cell>
          <cell r="F228" t="str">
            <v>TYPI</v>
          </cell>
          <cell r="G228" t="str">
            <v>VA</v>
          </cell>
          <cell r="I228" t="str">
            <v>A</v>
          </cell>
          <cell r="J228" t="str">
            <v>12572512</v>
          </cell>
          <cell r="K228" t="str">
            <v>12572512</v>
          </cell>
          <cell r="L228">
            <v>170051257</v>
          </cell>
          <cell r="M228" t="str">
            <v>170051257</v>
          </cell>
          <cell r="N228" t="str">
            <v>Temperanceville Production Safety Center</v>
          </cell>
          <cell r="O228" t="str">
            <v>12572512 Temperanceville Production Safety Center</v>
          </cell>
          <cell r="P228" t="str">
            <v>1630</v>
          </cell>
          <cell r="Q228" t="str">
            <v>P</v>
          </cell>
          <cell r="R228" t="str">
            <v>901</v>
          </cell>
          <cell r="S228" t="str">
            <v>2405</v>
          </cell>
          <cell r="T228" t="str">
            <v>T</v>
          </cell>
          <cell r="U228" t="str">
            <v>USD</v>
          </cell>
          <cell r="V228" t="str">
            <v>11224 LANKFORD HWY</v>
          </cell>
          <cell r="W228" t="str">
            <v>TEMPERANCEVILLE</v>
          </cell>
          <cell r="X228" t="str">
            <v>VA</v>
          </cell>
          <cell r="Y228" t="str">
            <v>23442-2445</v>
          </cell>
          <cell r="Z228" t="str">
            <v>ACCOMACK</v>
          </cell>
          <cell r="AA228" t="str">
            <v>G</v>
          </cell>
          <cell r="AB228" t="str">
            <v>Building</v>
          </cell>
          <cell r="AC228">
            <v>77045.705100000006</v>
          </cell>
        </row>
        <row r="229">
          <cell r="A229" t="str">
            <v>Primary</v>
          </cell>
          <cell r="B229" t="str">
            <v>Rogers Administrative Offices</v>
          </cell>
          <cell r="C229" t="str">
            <v>12662231</v>
          </cell>
          <cell r="D229" t="str">
            <v>12662231</v>
          </cell>
          <cell r="E229" t="str">
            <v>1352</v>
          </cell>
          <cell r="F229" t="str">
            <v>TYPI</v>
          </cell>
          <cell r="G229" t="str">
            <v>AR</v>
          </cell>
          <cell r="I229" t="str">
            <v>A</v>
          </cell>
          <cell r="J229" t="str">
            <v>12662231</v>
          </cell>
          <cell r="K229" t="str">
            <v>12662231</v>
          </cell>
          <cell r="L229">
            <v>170001266</v>
          </cell>
          <cell r="M229" t="str">
            <v>170001266</v>
          </cell>
          <cell r="N229" t="str">
            <v>Rogers Offices</v>
          </cell>
          <cell r="O229" t="str">
            <v>12662231 Rogers Offices</v>
          </cell>
          <cell r="P229" t="str">
            <v>8000</v>
          </cell>
          <cell r="Q229" t="str">
            <v>GA</v>
          </cell>
          <cell r="R229" t="str">
            <v>384</v>
          </cell>
          <cell r="S229" t="str">
            <v>58</v>
          </cell>
          <cell r="T229" t="str">
            <v>T</v>
          </cell>
          <cell r="U229" t="str">
            <v>USD</v>
          </cell>
          <cell r="V229" t="str">
            <v>1225 HUDSON ROAD</v>
          </cell>
          <cell r="W229" t="str">
            <v>ROGERS</v>
          </cell>
          <cell r="X229" t="str">
            <v>AR</v>
          </cell>
          <cell r="Y229" t="str">
            <v>72756-2410</v>
          </cell>
          <cell r="Z229" t="str">
            <v>BENTON</v>
          </cell>
          <cell r="AA229" t="str">
            <v>I</v>
          </cell>
          <cell r="AB229" t="str">
            <v>Building</v>
          </cell>
          <cell r="AC229">
            <v>3794530.1885000011</v>
          </cell>
        </row>
        <row r="230">
          <cell r="A230" t="str">
            <v>Primary</v>
          </cell>
          <cell r="B230" t="str">
            <v>Rogers Administrative Office - Insurance / Benefits</v>
          </cell>
          <cell r="C230" t="str">
            <v>12662231</v>
          </cell>
          <cell r="D230" t="str">
            <v>12662231</v>
          </cell>
          <cell r="E230" t="str">
            <v>8529</v>
          </cell>
          <cell r="F230" t="str">
            <v>TFI</v>
          </cell>
          <cell r="G230" t="str">
            <v>AR</v>
          </cell>
          <cell r="I230" t="str">
            <v>A</v>
          </cell>
          <cell r="J230" t="str">
            <v>12662533</v>
          </cell>
          <cell r="K230" t="str">
            <v>12662533</v>
          </cell>
          <cell r="L230">
            <v>170002533</v>
          </cell>
          <cell r="M230" t="str">
            <v>170002533</v>
          </cell>
          <cell r="N230" t="str">
            <v>Rogers Science &amp; Technology</v>
          </cell>
          <cell r="O230" t="str">
            <v>12662533 Rogers Science &amp; Technology</v>
          </cell>
          <cell r="P230" t="str">
            <v>8000</v>
          </cell>
          <cell r="Q230" t="str">
            <v>GA</v>
          </cell>
          <cell r="R230" t="str">
            <v>384</v>
          </cell>
          <cell r="S230" t="str">
            <v>2426</v>
          </cell>
          <cell r="T230" t="str">
            <v>T</v>
          </cell>
          <cell r="U230" t="str">
            <v>USD</v>
          </cell>
          <cell r="V230" t="str">
            <v>1225 HUDSON ROAD</v>
          </cell>
          <cell r="W230" t="str">
            <v>ROGERS</v>
          </cell>
          <cell r="X230" t="str">
            <v>AR</v>
          </cell>
          <cell r="Y230" t="str">
            <v>72756-2410</v>
          </cell>
          <cell r="Z230" t="str">
            <v>BENTON</v>
          </cell>
          <cell r="AA230" t="str">
            <v>F</v>
          </cell>
          <cell r="AB230" t="str">
            <v>Building</v>
          </cell>
          <cell r="AC230">
            <v>1049322.1723</v>
          </cell>
        </row>
        <row r="231">
          <cell r="A231" t="str">
            <v>Primary</v>
          </cell>
          <cell r="B231" t="str">
            <v>Star City Hatchery</v>
          </cell>
          <cell r="C231" t="str">
            <v>12760432</v>
          </cell>
          <cell r="D231" t="str">
            <v>12760432</v>
          </cell>
          <cell r="E231" t="str">
            <v>1276</v>
          </cell>
          <cell r="F231" t="str">
            <v>TYPI</v>
          </cell>
          <cell r="G231" t="str">
            <v>AR</v>
          </cell>
          <cell r="I231" t="str">
            <v>A</v>
          </cell>
          <cell r="J231" t="str">
            <v>12760432</v>
          </cell>
          <cell r="K231" t="str">
            <v>12760432</v>
          </cell>
          <cell r="L231">
            <v>170171130</v>
          </cell>
          <cell r="M231" t="str">
            <v>170171130</v>
          </cell>
          <cell r="N231" t="str">
            <v>Star City Hatchery</v>
          </cell>
          <cell r="O231" t="str">
            <v>12760432 Star City Hatchery</v>
          </cell>
          <cell r="P231" t="str">
            <v>1220</v>
          </cell>
          <cell r="Q231" t="str">
            <v>H</v>
          </cell>
          <cell r="R231" t="str">
            <v>384</v>
          </cell>
          <cell r="S231" t="str">
            <v>2272</v>
          </cell>
          <cell r="T231" t="str">
            <v>T</v>
          </cell>
          <cell r="U231" t="str">
            <v>USD</v>
          </cell>
          <cell r="V231" t="str">
            <v>500 INDUSTRIAL DRIVE</v>
          </cell>
          <cell r="W231" t="str">
            <v>STAR CITY</v>
          </cell>
          <cell r="X231" t="str">
            <v>AR</v>
          </cell>
          <cell r="Y231" t="str">
            <v>71667</v>
          </cell>
          <cell r="Z231" t="str">
            <v>LINCOLN</v>
          </cell>
          <cell r="AA231" t="str">
            <v>A</v>
          </cell>
          <cell r="AB231" t="str">
            <v>Building</v>
          </cell>
          <cell r="AC231">
            <v>5524086.7227000007</v>
          </cell>
        </row>
        <row r="232">
          <cell r="A232" t="str">
            <v>Primary</v>
          </cell>
          <cell r="B232" t="str">
            <v>RVAF - Texarkana Wastewater</v>
          </cell>
          <cell r="C232" t="str">
            <v>12772004</v>
          </cell>
          <cell r="D232" t="str">
            <v>12772004</v>
          </cell>
          <cell r="E232" t="str">
            <v>1277</v>
          </cell>
          <cell r="F232" t="str">
            <v>TYPI</v>
          </cell>
          <cell r="G232" t="str">
            <v>AR</v>
          </cell>
          <cell r="I232" t="str">
            <v>A</v>
          </cell>
          <cell r="J232" t="str">
            <v>12772004</v>
          </cell>
          <cell r="K232" t="str">
            <v>12772004</v>
          </cell>
          <cell r="L232">
            <v>170551277</v>
          </cell>
          <cell r="M232" t="str">
            <v>170551277</v>
          </cell>
          <cell r="N232" t="str">
            <v>RVAF - Texarkana Wastewater</v>
          </cell>
          <cell r="O232" t="str">
            <v>12772004 RVAF - Texarkana Wastewater</v>
          </cell>
          <cell r="P232" t="str">
            <v>1420</v>
          </cell>
          <cell r="Q232" t="str">
            <v>R</v>
          </cell>
          <cell r="R232" t="str">
            <v>996</v>
          </cell>
          <cell r="S232" t="str">
            <v>1645</v>
          </cell>
          <cell r="T232" t="str">
            <v>T</v>
          </cell>
          <cell r="U232" t="str">
            <v>USD</v>
          </cell>
          <cell r="V232" t="str">
            <v>5465 MILLER COUNTY 64</v>
          </cell>
          <cell r="W232" t="str">
            <v>TEXARKANA</v>
          </cell>
          <cell r="X232" t="str">
            <v>AR</v>
          </cell>
          <cell r="Y232" t="str">
            <v>71854</v>
          </cell>
          <cell r="Z232" t="str">
            <v>MILLER</v>
          </cell>
          <cell r="AA232" t="str">
            <v>G</v>
          </cell>
          <cell r="AB232" t="str">
            <v>Building</v>
          </cell>
          <cell r="AC232">
            <v>133375.01999999999</v>
          </cell>
        </row>
        <row r="233">
          <cell r="A233" t="str">
            <v>Primary</v>
          </cell>
          <cell r="B233" t="str">
            <v>RVAF - Texarkana</v>
          </cell>
          <cell r="C233" t="str">
            <v>12772028</v>
          </cell>
          <cell r="D233" t="str">
            <v>12772028</v>
          </cell>
          <cell r="E233" t="str">
            <v>1277</v>
          </cell>
          <cell r="G233" t="str">
            <v>AR</v>
          </cell>
          <cell r="I233" t="str">
            <v>A</v>
          </cell>
          <cell r="J233" t="str">
            <v>12772028</v>
          </cell>
          <cell r="K233" t="str">
            <v>12772028</v>
          </cell>
          <cell r="L233">
            <v>170551277</v>
          </cell>
          <cell r="M233" t="str">
            <v>170551277</v>
          </cell>
          <cell r="N233" t="str">
            <v>South AR Animal Foods</v>
          </cell>
          <cell r="O233" t="str">
            <v>12772028 South AR Animal Foods</v>
          </cell>
          <cell r="P233" t="str">
            <v>1420</v>
          </cell>
          <cell r="Q233" t="str">
            <v>R</v>
          </cell>
          <cell r="R233" t="str">
            <v>996</v>
          </cell>
          <cell r="S233" t="str">
            <v>1645</v>
          </cell>
          <cell r="T233" t="str">
            <v>T</v>
          </cell>
          <cell r="U233" t="str">
            <v>USD</v>
          </cell>
          <cell r="V233" t="str">
            <v>5465 MILLER COUNTY 64</v>
          </cell>
          <cell r="W233" t="str">
            <v>TEXARKANA</v>
          </cell>
          <cell r="X233" t="str">
            <v>AR</v>
          </cell>
          <cell r="Y233" t="str">
            <v>71854</v>
          </cell>
          <cell r="Z233" t="str">
            <v>MILLER</v>
          </cell>
          <cell r="AA233" t="str">
            <v>G</v>
          </cell>
          <cell r="AB233" t="str">
            <v>Building</v>
          </cell>
          <cell r="AC233">
            <v>19766305.727499995</v>
          </cell>
        </row>
        <row r="234">
          <cell r="A234" t="str">
            <v>Primary</v>
          </cell>
          <cell r="B234" t="str">
            <v>Van Buren Wastewater</v>
          </cell>
          <cell r="C234" t="str">
            <v>12782004</v>
          </cell>
          <cell r="D234" t="str">
            <v>12782004</v>
          </cell>
          <cell r="E234" t="str">
            <v>1278</v>
          </cell>
          <cell r="F234" t="str">
            <v>TYPI</v>
          </cell>
          <cell r="G234" t="str">
            <v>AR</v>
          </cell>
          <cell r="I234" t="str">
            <v>A</v>
          </cell>
          <cell r="J234" t="str">
            <v>12782004</v>
          </cell>
          <cell r="K234" t="str">
            <v>12782004</v>
          </cell>
          <cell r="L234">
            <v>170141278</v>
          </cell>
          <cell r="M234" t="str">
            <v>170141278</v>
          </cell>
          <cell r="N234" t="str">
            <v>Van Buren Wastewater</v>
          </cell>
          <cell r="O234" t="str">
            <v>12782004 Van Buren Wastewater</v>
          </cell>
          <cell r="P234" t="str">
            <v>1278</v>
          </cell>
          <cell r="Q234" t="str">
            <v>WW</v>
          </cell>
          <cell r="R234" t="str">
            <v>204</v>
          </cell>
          <cell r="S234" t="str">
            <v>2064</v>
          </cell>
          <cell r="T234" t="str">
            <v>T</v>
          </cell>
          <cell r="U234" t="str">
            <v>USD</v>
          </cell>
          <cell r="V234" t="str">
            <v>802 S 28TH STREET</v>
          </cell>
          <cell r="W234" t="str">
            <v>VAN BUREN</v>
          </cell>
          <cell r="X234" t="str">
            <v>AR</v>
          </cell>
          <cell r="Y234" t="str">
            <v>72956-6114</v>
          </cell>
          <cell r="Z234" t="str">
            <v>CRAWFORD</v>
          </cell>
          <cell r="AA234" t="str">
            <v>G</v>
          </cell>
          <cell r="AB234" t="str">
            <v>Building</v>
          </cell>
          <cell r="AC234">
            <v>114641.61050000001</v>
          </cell>
        </row>
        <row r="235">
          <cell r="A235" t="str">
            <v>Primary</v>
          </cell>
          <cell r="B235" t="str">
            <v>Van Buren Processing</v>
          </cell>
          <cell r="C235" t="str">
            <v>12782028</v>
          </cell>
          <cell r="D235" t="str">
            <v>12782028</v>
          </cell>
          <cell r="E235" t="str">
            <v>1278</v>
          </cell>
          <cell r="F235" t="str">
            <v>TYPI</v>
          </cell>
          <cell r="G235" t="str">
            <v>AR</v>
          </cell>
          <cell r="I235" t="str">
            <v>A</v>
          </cell>
          <cell r="J235" t="str">
            <v>12782028</v>
          </cell>
          <cell r="K235" t="str">
            <v>12782028</v>
          </cell>
          <cell r="L235">
            <v>170141278</v>
          </cell>
          <cell r="M235" t="str">
            <v>170141278</v>
          </cell>
          <cell r="N235" t="str">
            <v>Van Buren</v>
          </cell>
          <cell r="O235" t="str">
            <v>12782028 Van Buren</v>
          </cell>
          <cell r="P235" t="str">
            <v>1278</v>
          </cell>
          <cell r="Q235" t="str">
            <v>P</v>
          </cell>
          <cell r="R235" t="str">
            <v>204</v>
          </cell>
          <cell r="S235" t="str">
            <v>2064</v>
          </cell>
          <cell r="T235" t="str">
            <v>T</v>
          </cell>
          <cell r="U235" t="str">
            <v>USD</v>
          </cell>
          <cell r="V235" t="str">
            <v>802 S 28TH STREET</v>
          </cell>
          <cell r="W235" t="str">
            <v>VAN BUREN</v>
          </cell>
          <cell r="X235" t="str">
            <v>AR</v>
          </cell>
          <cell r="Y235" t="str">
            <v>72956-6114</v>
          </cell>
          <cell r="Z235" t="str">
            <v>CRAWFORD</v>
          </cell>
          <cell r="AA235" t="str">
            <v>G</v>
          </cell>
          <cell r="AB235" t="str">
            <v>Building</v>
          </cell>
          <cell r="AC235">
            <v>9617733.8736000005</v>
          </cell>
        </row>
        <row r="236">
          <cell r="A236" t="str">
            <v>Primary</v>
          </cell>
          <cell r="B236" t="str">
            <v>Waldron Hatchery</v>
          </cell>
          <cell r="C236" t="str">
            <v>12800432</v>
          </cell>
          <cell r="D236" t="str">
            <v>12800432</v>
          </cell>
          <cell r="E236" t="str">
            <v>1280</v>
          </cell>
          <cell r="G236" t="str">
            <v>AR</v>
          </cell>
          <cell r="I236" t="str">
            <v>A</v>
          </cell>
          <cell r="J236" t="str">
            <v>12800432</v>
          </cell>
          <cell r="K236" t="str">
            <v>12800432</v>
          </cell>
          <cell r="L236">
            <v>170141283</v>
          </cell>
          <cell r="M236" t="str">
            <v>170141283</v>
          </cell>
          <cell r="N236" t="str">
            <v>Waldron Hatchery</v>
          </cell>
          <cell r="O236" t="str">
            <v>12800432 Waldron Hatchery</v>
          </cell>
          <cell r="P236" t="str">
            <v>1225</v>
          </cell>
          <cell r="Q236" t="str">
            <v>H</v>
          </cell>
          <cell r="R236" t="str">
            <v>992</v>
          </cell>
          <cell r="S236" t="str">
            <v>805</v>
          </cell>
          <cell r="T236" t="str">
            <v>T</v>
          </cell>
          <cell r="U236" t="str">
            <v>USD</v>
          </cell>
          <cell r="V236" t="str">
            <v>END OF FIR STREET</v>
          </cell>
          <cell r="W236" t="str">
            <v>WALDRON</v>
          </cell>
          <cell r="X236" t="str">
            <v>AR</v>
          </cell>
          <cell r="Y236" t="str">
            <v>72958-7059</v>
          </cell>
          <cell r="Z236" t="str">
            <v>SCOTT</v>
          </cell>
          <cell r="AA236" t="str">
            <v>A</v>
          </cell>
          <cell r="AB236" t="str">
            <v>Building</v>
          </cell>
          <cell r="AC236">
            <v>4830603.8303000005</v>
          </cell>
        </row>
        <row r="237">
          <cell r="A237" t="str">
            <v>Primary</v>
          </cell>
          <cell r="B237" t="str">
            <v>Waldron Feedmill</v>
          </cell>
          <cell r="C237" t="str">
            <v>12810510</v>
          </cell>
          <cell r="D237" t="str">
            <v>12810510</v>
          </cell>
          <cell r="E237" t="str">
            <v>1281</v>
          </cell>
          <cell r="G237" t="str">
            <v>AR</v>
          </cell>
          <cell r="H237">
            <v>38842</v>
          </cell>
          <cell r="I237" t="str">
            <v>A</v>
          </cell>
          <cell r="J237" t="str">
            <v>12810510</v>
          </cell>
          <cell r="K237" t="str">
            <v>12810510</v>
          </cell>
          <cell r="L237">
            <v>170141072</v>
          </cell>
          <cell r="M237" t="str">
            <v>170141283</v>
          </cell>
          <cell r="N237" t="str">
            <v>Dardanelle   Store Room Pers</v>
          </cell>
          <cell r="O237" t="str">
            <v>12810510 Waldron Feedmill</v>
          </cell>
          <cell r="P237" t="str">
            <v>1215</v>
          </cell>
          <cell r="Q237" t="str">
            <v>P</v>
          </cell>
          <cell r="R237" t="str">
            <v>384</v>
          </cell>
          <cell r="S237" t="str">
            <v>1681</v>
          </cell>
          <cell r="T237" t="str">
            <v>T</v>
          </cell>
          <cell r="U237" t="str">
            <v>USD</v>
          </cell>
          <cell r="V237" t="str">
            <v>1291 N STATE HIGHWAY 7</v>
          </cell>
          <cell r="W237" t="str">
            <v>DARDANELLE</v>
          </cell>
          <cell r="X237" t="str">
            <v>AR</v>
          </cell>
          <cell r="Y237" t="str">
            <v>72834-8840</v>
          </cell>
          <cell r="Z237" t="str">
            <v>YELL</v>
          </cell>
          <cell r="AA237" t="str">
            <v>G</v>
          </cell>
          <cell r="AB237" t="str">
            <v>M&amp;E</v>
          </cell>
          <cell r="AC237">
            <v>943.33050000000003</v>
          </cell>
        </row>
        <row r="238">
          <cell r="A238" t="str">
            <v>Primary</v>
          </cell>
          <cell r="B238" t="str">
            <v>Waldron Feedmill</v>
          </cell>
          <cell r="C238" t="str">
            <v>12810510</v>
          </cell>
          <cell r="D238" t="str">
            <v>12810510</v>
          </cell>
          <cell r="E238" t="str">
            <v>1281</v>
          </cell>
          <cell r="G238" t="str">
            <v>AR</v>
          </cell>
          <cell r="I238" t="str">
            <v>A</v>
          </cell>
          <cell r="J238" t="str">
            <v>12810520</v>
          </cell>
          <cell r="K238" t="str">
            <v>12810520</v>
          </cell>
          <cell r="L238">
            <v>170141283</v>
          </cell>
          <cell r="M238" t="str">
            <v>170141283</v>
          </cell>
          <cell r="N238" t="str">
            <v>Waldron Feed Delivery</v>
          </cell>
          <cell r="O238" t="str">
            <v>12810520 Waldron Feed Delivery</v>
          </cell>
          <cell r="P238" t="str">
            <v>1225</v>
          </cell>
          <cell r="Q238" t="str">
            <v>FD</v>
          </cell>
          <cell r="R238" t="str">
            <v>1143</v>
          </cell>
          <cell r="S238" t="str">
            <v>805</v>
          </cell>
          <cell r="T238" t="str">
            <v>T</v>
          </cell>
          <cell r="U238" t="str">
            <v>USD</v>
          </cell>
          <cell r="V238" t="str">
            <v>END OF FIR STREET</v>
          </cell>
          <cell r="W238" t="str">
            <v>WALDRON</v>
          </cell>
          <cell r="X238" t="str">
            <v>AR</v>
          </cell>
          <cell r="Y238" t="str">
            <v>72958-7059</v>
          </cell>
          <cell r="Z238" t="str">
            <v>SCOTT</v>
          </cell>
          <cell r="AA238" t="str">
            <v>A</v>
          </cell>
          <cell r="AB238" t="str">
            <v>Building</v>
          </cell>
          <cell r="AC238">
            <v>33457.5985</v>
          </cell>
        </row>
        <row r="239">
          <cell r="A239" t="str">
            <v>Primary</v>
          </cell>
          <cell r="B239" t="str">
            <v>Waldron Live Haul</v>
          </cell>
          <cell r="C239" t="str">
            <v>12830446</v>
          </cell>
          <cell r="D239" t="str">
            <v>12830446</v>
          </cell>
          <cell r="E239" t="str">
            <v>1283</v>
          </cell>
          <cell r="F239" t="str">
            <v>TSS</v>
          </cell>
          <cell r="G239" t="str">
            <v>AR</v>
          </cell>
          <cell r="I239" t="str">
            <v>A</v>
          </cell>
          <cell r="J239" t="str">
            <v>12830446</v>
          </cell>
          <cell r="K239" t="str">
            <v>12830446</v>
          </cell>
          <cell r="L239">
            <v>170141283</v>
          </cell>
          <cell r="M239" t="str">
            <v>170141283</v>
          </cell>
          <cell r="N239" t="str">
            <v>Waldron Live Haul</v>
          </cell>
          <cell r="O239" t="str">
            <v>12830446 Waldron Live Haul</v>
          </cell>
          <cell r="P239" t="str">
            <v>1225</v>
          </cell>
          <cell r="Q239" t="str">
            <v>LH</v>
          </cell>
          <cell r="R239" t="str">
            <v>995</v>
          </cell>
          <cell r="S239" t="str">
            <v>805</v>
          </cell>
          <cell r="T239" t="str">
            <v>T</v>
          </cell>
          <cell r="U239" t="str">
            <v>USD</v>
          </cell>
          <cell r="V239" t="str">
            <v>END OF FIR STREET</v>
          </cell>
          <cell r="W239" t="str">
            <v>WALDRON</v>
          </cell>
          <cell r="X239" t="str">
            <v>AR</v>
          </cell>
          <cell r="Y239" t="str">
            <v>72958-7059</v>
          </cell>
          <cell r="Z239" t="str">
            <v>SCOTT</v>
          </cell>
          <cell r="AA239" t="str">
            <v>A</v>
          </cell>
          <cell r="AB239" t="str">
            <v>Building</v>
          </cell>
          <cell r="AC239">
            <v>298056.43300000002</v>
          </cell>
        </row>
        <row r="240">
          <cell r="A240" t="str">
            <v>Primary</v>
          </cell>
          <cell r="B240" t="str">
            <v>Waldron Live Haul</v>
          </cell>
          <cell r="C240" t="str">
            <v>12830446</v>
          </cell>
          <cell r="D240" t="str">
            <v>12830446</v>
          </cell>
          <cell r="E240" t="str">
            <v>1283</v>
          </cell>
          <cell r="F240" t="str">
            <v>TSS</v>
          </cell>
          <cell r="G240" t="str">
            <v>AR</v>
          </cell>
          <cell r="I240" t="str">
            <v>A</v>
          </cell>
          <cell r="J240" t="str">
            <v>12830449</v>
          </cell>
          <cell r="K240" t="str">
            <v>12830449</v>
          </cell>
          <cell r="L240">
            <v>170141283</v>
          </cell>
          <cell r="M240" t="str">
            <v>170141283</v>
          </cell>
          <cell r="N240" t="str">
            <v>Waldron Catching Machine Costs</v>
          </cell>
          <cell r="O240" t="str">
            <v>12830449 Waldron Catching Machine Costs</v>
          </cell>
          <cell r="P240" t="str">
            <v>1225</v>
          </cell>
          <cell r="Q240" t="str">
            <v>C</v>
          </cell>
          <cell r="R240" t="str">
            <v>995</v>
          </cell>
          <cell r="S240" t="str">
            <v>805</v>
          </cell>
          <cell r="T240" t="str">
            <v>T</v>
          </cell>
          <cell r="U240" t="str">
            <v>USD</v>
          </cell>
          <cell r="V240" t="str">
            <v>END OF FIR STREET</v>
          </cell>
          <cell r="W240" t="str">
            <v>WALDRON</v>
          </cell>
          <cell r="X240" t="str">
            <v>AR</v>
          </cell>
          <cell r="Y240" t="str">
            <v>72958-7059</v>
          </cell>
          <cell r="Z240" t="str">
            <v>SCOTT</v>
          </cell>
          <cell r="AA240" t="str">
            <v>A</v>
          </cell>
          <cell r="AB240" t="str">
            <v>Building</v>
          </cell>
          <cell r="AC240">
            <v>219504.3584</v>
          </cell>
        </row>
        <row r="241">
          <cell r="A241" t="str">
            <v>Primary</v>
          </cell>
          <cell r="B241" t="str">
            <v>Waldron Garage / Truck Shop</v>
          </cell>
          <cell r="C241" t="str">
            <v>12830530</v>
          </cell>
          <cell r="D241" t="str">
            <v>12830530</v>
          </cell>
          <cell r="E241" t="str">
            <v>1283</v>
          </cell>
          <cell r="F241" t="str">
            <v>TSS</v>
          </cell>
          <cell r="G241" t="str">
            <v>AR</v>
          </cell>
          <cell r="I241" t="str">
            <v>A</v>
          </cell>
          <cell r="J241" t="str">
            <v>12830530</v>
          </cell>
          <cell r="K241" t="str">
            <v>12830530</v>
          </cell>
          <cell r="L241">
            <v>170141283</v>
          </cell>
          <cell r="M241" t="str">
            <v>170141283</v>
          </cell>
          <cell r="N241" t="str">
            <v>Waldron Garage / Truck Shop</v>
          </cell>
          <cell r="O241" t="str">
            <v>12830530 Waldron Garage / Truck Shop</v>
          </cell>
          <cell r="P241" t="str">
            <v>1225</v>
          </cell>
          <cell r="Q241" t="str">
            <v>G</v>
          </cell>
          <cell r="R241" t="str">
            <v>995</v>
          </cell>
          <cell r="S241" t="str">
            <v>805</v>
          </cell>
          <cell r="T241" t="str">
            <v>T</v>
          </cell>
          <cell r="U241" t="str">
            <v>USD</v>
          </cell>
          <cell r="V241" t="str">
            <v>END OF FIR STREET</v>
          </cell>
          <cell r="W241" t="str">
            <v>WALDRON</v>
          </cell>
          <cell r="X241" t="str">
            <v>AR</v>
          </cell>
          <cell r="Y241" t="str">
            <v>72958-7059</v>
          </cell>
          <cell r="Z241" t="str">
            <v>SCOTT</v>
          </cell>
          <cell r="AA241" t="str">
            <v>A</v>
          </cell>
          <cell r="AB241" t="str">
            <v>Building</v>
          </cell>
          <cell r="AC241">
            <v>397137.66480000003</v>
          </cell>
        </row>
        <row r="242">
          <cell r="A242" t="str">
            <v>Primary</v>
          </cell>
          <cell r="B242" t="str">
            <v>Waldron Growout</v>
          </cell>
          <cell r="C242" t="str">
            <v>12830590</v>
          </cell>
          <cell r="D242" t="str">
            <v>12830590</v>
          </cell>
          <cell r="E242" t="str">
            <v>1283</v>
          </cell>
          <cell r="G242" t="str">
            <v>AR</v>
          </cell>
          <cell r="I242" t="str">
            <v>A</v>
          </cell>
          <cell r="J242" t="str">
            <v>12830590</v>
          </cell>
          <cell r="K242" t="str">
            <v>12830590</v>
          </cell>
          <cell r="L242">
            <v>170141283</v>
          </cell>
          <cell r="M242" t="str">
            <v>170141283</v>
          </cell>
          <cell r="N242" t="str">
            <v>Waldron Growout</v>
          </cell>
          <cell r="O242" t="str">
            <v>12830590 Waldron Growout</v>
          </cell>
          <cell r="P242" t="str">
            <v>1225</v>
          </cell>
          <cell r="Q242" t="str">
            <v>G</v>
          </cell>
          <cell r="R242" t="str">
            <v>995</v>
          </cell>
          <cell r="S242" t="str">
            <v>805</v>
          </cell>
          <cell r="T242" t="str">
            <v>T</v>
          </cell>
          <cell r="U242" t="str">
            <v>USD</v>
          </cell>
          <cell r="V242" t="str">
            <v>END OF FIR STREET</v>
          </cell>
          <cell r="W242" t="str">
            <v>WALDRON</v>
          </cell>
          <cell r="X242" t="str">
            <v>AR</v>
          </cell>
          <cell r="Y242" t="str">
            <v>72958-7059</v>
          </cell>
          <cell r="Z242" t="str">
            <v>SCOTT</v>
          </cell>
          <cell r="AA242" t="str">
            <v>A</v>
          </cell>
          <cell r="AB242" t="str">
            <v>Building</v>
          </cell>
          <cell r="AC242">
            <v>196817.65650000001</v>
          </cell>
        </row>
        <row r="243">
          <cell r="A243" t="str">
            <v>Primary</v>
          </cell>
          <cell r="B243" t="str">
            <v>Waldron Wastewater</v>
          </cell>
          <cell r="C243" t="str">
            <v>12852004</v>
          </cell>
          <cell r="D243" t="str">
            <v>12852004</v>
          </cell>
          <cell r="E243" t="str">
            <v>1279</v>
          </cell>
          <cell r="G243" t="str">
            <v>AR</v>
          </cell>
          <cell r="I243" t="str">
            <v>A</v>
          </cell>
          <cell r="J243" t="str">
            <v>12852004</v>
          </cell>
          <cell r="K243" t="str">
            <v>12852004</v>
          </cell>
          <cell r="L243">
            <v>170141285</v>
          </cell>
          <cell r="M243" t="str">
            <v>170141285</v>
          </cell>
          <cell r="N243" t="str">
            <v>Waldron Wastewater</v>
          </cell>
          <cell r="O243" t="str">
            <v>12852004 Waldron Wastewater</v>
          </cell>
          <cell r="P243" t="str">
            <v>1225</v>
          </cell>
          <cell r="Q243" t="str">
            <v>WW</v>
          </cell>
          <cell r="R243" t="str">
            <v>1398</v>
          </cell>
          <cell r="S243" t="str">
            <v>2629</v>
          </cell>
          <cell r="T243" t="str">
            <v>T</v>
          </cell>
          <cell r="U243" t="str">
            <v>USD</v>
          </cell>
          <cell r="V243" t="str">
            <v>END OF FIR STREET</v>
          </cell>
          <cell r="W243" t="str">
            <v>WALDRON</v>
          </cell>
          <cell r="X243" t="str">
            <v>AR</v>
          </cell>
          <cell r="Y243" t="str">
            <v>72958-7059</v>
          </cell>
          <cell r="Z243" t="str">
            <v>SCOTT</v>
          </cell>
          <cell r="AA243" t="str">
            <v>G</v>
          </cell>
          <cell r="AB243" t="str">
            <v>Building</v>
          </cell>
          <cell r="AC243">
            <v>763466.0811999999</v>
          </cell>
        </row>
        <row r="244">
          <cell r="A244" t="str">
            <v>Primary</v>
          </cell>
          <cell r="B244" t="str">
            <v>Waldron Processing</v>
          </cell>
          <cell r="C244" t="str">
            <v>12852028</v>
          </cell>
          <cell r="D244" t="str">
            <v>12852028</v>
          </cell>
          <cell r="E244" t="str">
            <v>1285</v>
          </cell>
          <cell r="G244" t="str">
            <v>AR</v>
          </cell>
          <cell r="I244" t="str">
            <v>A</v>
          </cell>
          <cell r="J244" t="str">
            <v>12852025</v>
          </cell>
          <cell r="K244" t="str">
            <v>12852025</v>
          </cell>
          <cell r="L244">
            <v>170141285</v>
          </cell>
          <cell r="M244" t="str">
            <v>170141285</v>
          </cell>
          <cell r="N244" t="str">
            <v>Waldron Personnel</v>
          </cell>
          <cell r="O244" t="str">
            <v>12852025 Waldron Personnel</v>
          </cell>
          <cell r="P244" t="str">
            <v>1225</v>
          </cell>
          <cell r="Q244" t="str">
            <v>P</v>
          </cell>
          <cell r="R244" t="str">
            <v>1398</v>
          </cell>
          <cell r="S244" t="str">
            <v>2629</v>
          </cell>
          <cell r="T244" t="str">
            <v>T</v>
          </cell>
          <cell r="U244" t="str">
            <v>USD</v>
          </cell>
          <cell r="V244" t="str">
            <v>END OF FIR STREET</v>
          </cell>
          <cell r="W244" t="str">
            <v>WALDRON</v>
          </cell>
          <cell r="X244" t="str">
            <v>AR</v>
          </cell>
          <cell r="Y244" t="str">
            <v>72958-7059</v>
          </cell>
          <cell r="Z244" t="str">
            <v>SCOTT</v>
          </cell>
          <cell r="AA244" t="str">
            <v>G</v>
          </cell>
          <cell r="AB244" t="str">
            <v>Building</v>
          </cell>
          <cell r="AC244">
            <v>46184.172000000006</v>
          </cell>
        </row>
        <row r="245">
          <cell r="A245" t="str">
            <v>Primary</v>
          </cell>
          <cell r="B245" t="str">
            <v>Waldron Processing</v>
          </cell>
          <cell r="C245" t="str">
            <v>12852028</v>
          </cell>
          <cell r="D245" t="str">
            <v>12852028</v>
          </cell>
          <cell r="E245" t="str">
            <v>1285</v>
          </cell>
          <cell r="F245" t="str">
            <v>TMO</v>
          </cell>
          <cell r="G245" t="str">
            <v>AR</v>
          </cell>
          <cell r="I245" t="str">
            <v>A</v>
          </cell>
          <cell r="J245" t="str">
            <v>12852028</v>
          </cell>
          <cell r="K245" t="str">
            <v>12852028</v>
          </cell>
          <cell r="L245">
            <v>170141285</v>
          </cell>
          <cell r="M245" t="str">
            <v>170141285</v>
          </cell>
          <cell r="N245" t="str">
            <v>Waldron Processing</v>
          </cell>
          <cell r="O245" t="str">
            <v>12852028 Waldron Processing</v>
          </cell>
          <cell r="P245" t="str">
            <v>1225</v>
          </cell>
          <cell r="Q245" t="str">
            <v>P</v>
          </cell>
          <cell r="R245" t="str">
            <v>1398</v>
          </cell>
          <cell r="S245" t="str">
            <v>2629</v>
          </cell>
          <cell r="T245" t="str">
            <v>T</v>
          </cell>
          <cell r="U245" t="str">
            <v>USD</v>
          </cell>
          <cell r="V245" t="str">
            <v>END OF FIR STREET</v>
          </cell>
          <cell r="W245" t="str">
            <v>WALDRON</v>
          </cell>
          <cell r="X245" t="str">
            <v>AR</v>
          </cell>
          <cell r="Y245" t="str">
            <v>72958-7059</v>
          </cell>
          <cell r="Z245" t="str">
            <v>SCOTT</v>
          </cell>
          <cell r="AA245" t="str">
            <v>G</v>
          </cell>
          <cell r="AB245" t="str">
            <v>Building</v>
          </cell>
          <cell r="AC245">
            <v>30885127.143099997</v>
          </cell>
        </row>
        <row r="246">
          <cell r="A246" t="str">
            <v>Primary</v>
          </cell>
          <cell r="B246" t="str">
            <v>Wickes Hatchery</v>
          </cell>
          <cell r="C246" t="str">
            <v>12860432</v>
          </cell>
          <cell r="D246" t="str">
            <v>12860432</v>
          </cell>
          <cell r="E246" t="str">
            <v>1286</v>
          </cell>
          <cell r="G246" t="str">
            <v>AR</v>
          </cell>
          <cell r="H246">
            <v>38707</v>
          </cell>
          <cell r="I246" t="str">
            <v>A</v>
          </cell>
          <cell r="J246" t="str">
            <v>12860432</v>
          </cell>
          <cell r="K246" t="str">
            <v>12860432</v>
          </cell>
          <cell r="L246">
            <v>170601080</v>
          </cell>
          <cell r="M246" t="str">
            <v>170141083</v>
          </cell>
          <cell r="N246" t="str">
            <v>MO South Portion Control Fillet</v>
          </cell>
          <cell r="O246" t="str">
            <v>10801051  MO South Portion Control Fillet</v>
          </cell>
          <cell r="P246" t="str">
            <v>1410</v>
          </cell>
          <cell r="Q246" t="str">
            <v>PR</v>
          </cell>
          <cell r="R246" t="str">
            <v>977</v>
          </cell>
          <cell r="S246" t="str">
            <v>461</v>
          </cell>
          <cell r="T246" t="str">
            <v>T</v>
          </cell>
          <cell r="U246" t="str">
            <v>USD</v>
          </cell>
          <cell r="V246" t="str">
            <v>2647 S SCHOOL AVENUE</v>
          </cell>
          <cell r="W246" t="str">
            <v>FAYETTEVILLE</v>
          </cell>
          <cell r="X246" t="str">
            <v>AR</v>
          </cell>
          <cell r="Y246" t="str">
            <v>72701-6969</v>
          </cell>
          <cell r="Z246" t="str">
            <v>WASHINGTON</v>
          </cell>
          <cell r="AA246" t="str">
            <v>G</v>
          </cell>
          <cell r="AB246" t="str">
            <v>M&amp;E</v>
          </cell>
          <cell r="AC246">
            <v>1097.606</v>
          </cell>
        </row>
        <row r="247">
          <cell r="A247" t="str">
            <v>Primary</v>
          </cell>
          <cell r="B247" t="str">
            <v>Sand Mountain Hatchery</v>
          </cell>
          <cell r="C247" t="str">
            <v>12890432</v>
          </cell>
          <cell r="D247" t="str">
            <v>12890432</v>
          </cell>
          <cell r="E247" t="str">
            <v>1289</v>
          </cell>
          <cell r="G247" t="str">
            <v>AL</v>
          </cell>
          <cell r="H247">
            <v>38677</v>
          </cell>
          <cell r="I247" t="str">
            <v>A</v>
          </cell>
          <cell r="J247" t="str">
            <v>12890432</v>
          </cell>
          <cell r="K247" t="str">
            <v>12890432</v>
          </cell>
          <cell r="L247">
            <v>170601080</v>
          </cell>
          <cell r="M247" t="str">
            <v>170141031</v>
          </cell>
          <cell r="N247" t="str">
            <v>MO South  IQF Fillets</v>
          </cell>
          <cell r="O247" t="str">
            <v>10801052  MO South  IQF Fillets</v>
          </cell>
          <cell r="P247" t="str">
            <v>1410</v>
          </cell>
          <cell r="Q247" t="str">
            <v>PR</v>
          </cell>
          <cell r="R247" t="str">
            <v>977</v>
          </cell>
          <cell r="S247" t="str">
            <v>461</v>
          </cell>
          <cell r="T247" t="str">
            <v>T</v>
          </cell>
          <cell r="U247" t="str">
            <v>USD</v>
          </cell>
          <cell r="V247" t="str">
            <v>2647 S SCHOOL AVENUE</v>
          </cell>
          <cell r="W247" t="str">
            <v>FAYETTEVILLE</v>
          </cell>
          <cell r="X247" t="str">
            <v>AR</v>
          </cell>
          <cell r="Y247" t="str">
            <v>72701-6969</v>
          </cell>
          <cell r="Z247" t="str">
            <v>WASHINGTON</v>
          </cell>
          <cell r="AA247" t="str">
            <v>G</v>
          </cell>
          <cell r="AB247" t="str">
            <v>M&amp;E</v>
          </cell>
          <cell r="AC247">
            <v>1.2200000000000001E-2</v>
          </cell>
        </row>
        <row r="248">
          <cell r="A248" t="str">
            <v>Primary</v>
          </cell>
          <cell r="B248" t="str">
            <v>Ashland Wastewater</v>
          </cell>
          <cell r="C248" t="str">
            <v>12912004</v>
          </cell>
          <cell r="D248" t="str">
            <v>12912004</v>
          </cell>
          <cell r="E248" t="str">
            <v>1291</v>
          </cell>
          <cell r="G248" t="str">
            <v>AL</v>
          </cell>
          <cell r="I248" t="str">
            <v>A</v>
          </cell>
          <cell r="J248" t="str">
            <v>12912004</v>
          </cell>
          <cell r="K248" t="str">
            <v>12912004</v>
          </cell>
          <cell r="L248">
            <v>170171291</v>
          </cell>
          <cell r="M248" t="str">
            <v>170171291</v>
          </cell>
          <cell r="N248" t="str">
            <v>Ashland Wastewater</v>
          </cell>
          <cell r="O248" t="str">
            <v>12912004 Ashland Wastewater</v>
          </cell>
          <cell r="P248" t="str">
            <v>1325</v>
          </cell>
          <cell r="Q248" t="str">
            <v>WW</v>
          </cell>
          <cell r="R248" t="str">
            <v>281</v>
          </cell>
          <cell r="S248" t="str">
            <v>627</v>
          </cell>
          <cell r="T248" t="str">
            <v>T</v>
          </cell>
          <cell r="U248" t="str">
            <v>USD</v>
          </cell>
          <cell r="V248" t="str">
            <v>OLD ASHLAND LINEVILLE HWY</v>
          </cell>
          <cell r="W248" t="str">
            <v>ASHLAND</v>
          </cell>
          <cell r="X248" t="str">
            <v>AL</v>
          </cell>
          <cell r="Y248" t="str">
            <v>36251-4321</v>
          </cell>
          <cell r="Z248" t="str">
            <v>CLAY</v>
          </cell>
          <cell r="AA248" t="str">
            <v>G</v>
          </cell>
          <cell r="AB248" t="str">
            <v>Building</v>
          </cell>
          <cell r="AC248">
            <v>480783.04</v>
          </cell>
        </row>
        <row r="249">
          <cell r="A249" t="str">
            <v>Primary</v>
          </cell>
          <cell r="B249" t="str">
            <v>Ashland Processing</v>
          </cell>
          <cell r="C249" t="str">
            <v>12912028</v>
          </cell>
          <cell r="D249" t="str">
            <v>12912028</v>
          </cell>
          <cell r="E249" t="str">
            <v>1291</v>
          </cell>
          <cell r="G249" t="str">
            <v>AL</v>
          </cell>
          <cell r="I249" t="str">
            <v>A</v>
          </cell>
          <cell r="J249" t="str">
            <v>12912016</v>
          </cell>
          <cell r="K249" t="str">
            <v>12912016</v>
          </cell>
          <cell r="L249">
            <v>170171291</v>
          </cell>
          <cell r="M249" t="str">
            <v>170171291</v>
          </cell>
          <cell r="N249" t="str">
            <v>Ashland Binder</v>
          </cell>
          <cell r="O249" t="str">
            <v>12912016 Ashland Binder</v>
          </cell>
          <cell r="P249" t="str">
            <v>1325</v>
          </cell>
          <cell r="Q249" t="str">
            <v>P</v>
          </cell>
          <cell r="R249" t="str">
            <v>281</v>
          </cell>
          <cell r="S249" t="str">
            <v>627</v>
          </cell>
          <cell r="T249" t="str">
            <v>T</v>
          </cell>
          <cell r="U249" t="str">
            <v>USD</v>
          </cell>
          <cell r="V249" t="str">
            <v>OLD ASHLAND LINEVILLE HWY</v>
          </cell>
          <cell r="W249" t="str">
            <v>ASHLAND</v>
          </cell>
          <cell r="X249" t="str">
            <v>AL</v>
          </cell>
          <cell r="Y249" t="str">
            <v>36251-4321</v>
          </cell>
          <cell r="Z249" t="str">
            <v>CLAY</v>
          </cell>
          <cell r="AA249" t="str">
            <v>G</v>
          </cell>
          <cell r="AB249" t="str">
            <v>Building</v>
          </cell>
          <cell r="AC249">
            <v>543319.48920000007</v>
          </cell>
        </row>
        <row r="250">
          <cell r="A250" t="str">
            <v>Primary</v>
          </cell>
          <cell r="B250" t="str">
            <v>Ashland Processing</v>
          </cell>
          <cell r="C250" t="str">
            <v>12912028</v>
          </cell>
          <cell r="D250" t="str">
            <v>12912028</v>
          </cell>
          <cell r="E250" t="str">
            <v>1291</v>
          </cell>
          <cell r="G250" t="str">
            <v>AL</v>
          </cell>
          <cell r="I250" t="str">
            <v>A</v>
          </cell>
          <cell r="J250" t="str">
            <v>12912028</v>
          </cell>
          <cell r="K250" t="str">
            <v>12912028</v>
          </cell>
          <cell r="L250">
            <v>170171291</v>
          </cell>
          <cell r="M250" t="str">
            <v>170171291</v>
          </cell>
          <cell r="N250" t="str">
            <v>Ashland Processing</v>
          </cell>
          <cell r="O250" t="str">
            <v>12912028 Ashland Processing</v>
          </cell>
          <cell r="P250" t="str">
            <v>1325</v>
          </cell>
          <cell r="Q250" t="str">
            <v>P</v>
          </cell>
          <cell r="R250" t="str">
            <v>281</v>
          </cell>
          <cell r="S250" t="str">
            <v>627</v>
          </cell>
          <cell r="T250" t="str">
            <v>T</v>
          </cell>
          <cell r="U250" t="str">
            <v>USD</v>
          </cell>
          <cell r="V250" t="str">
            <v>OLD ASHLAND LINEVILLE HWY</v>
          </cell>
          <cell r="W250" t="str">
            <v>ASHLAND</v>
          </cell>
          <cell r="X250" t="str">
            <v>AL</v>
          </cell>
          <cell r="Y250" t="str">
            <v>36251-4321</v>
          </cell>
          <cell r="Z250" t="str">
            <v>CLAY</v>
          </cell>
          <cell r="AA250" t="str">
            <v>G</v>
          </cell>
          <cell r="AB250" t="str">
            <v>Building</v>
          </cell>
          <cell r="AC250">
            <v>5257261.5067000007</v>
          </cell>
        </row>
        <row r="251">
          <cell r="A251" t="str">
            <v>Primary</v>
          </cell>
          <cell r="B251" t="str">
            <v>Hope Wastewater</v>
          </cell>
          <cell r="C251" t="str">
            <v>12922004</v>
          </cell>
          <cell r="D251" t="str">
            <v>12922004</v>
          </cell>
          <cell r="E251" t="str">
            <v>1356</v>
          </cell>
          <cell r="G251" t="str">
            <v>AR</v>
          </cell>
          <cell r="I251" t="str">
            <v>A</v>
          </cell>
          <cell r="J251" t="str">
            <v>12922004</v>
          </cell>
          <cell r="K251" t="str">
            <v>12922004</v>
          </cell>
          <cell r="L251">
            <v>170141292</v>
          </cell>
          <cell r="M251" t="str">
            <v>170141292</v>
          </cell>
          <cell r="N251" t="str">
            <v>Hope Wastewater</v>
          </cell>
          <cell r="O251" t="str">
            <v>12922004 Hope Wastewater</v>
          </cell>
          <cell r="P251" t="str">
            <v>1355</v>
          </cell>
          <cell r="Q251" t="str">
            <v>WW</v>
          </cell>
          <cell r="R251" t="str">
            <v>476</v>
          </cell>
          <cell r="S251" t="str">
            <v>2406</v>
          </cell>
          <cell r="T251" t="str">
            <v>T</v>
          </cell>
          <cell r="U251" t="str">
            <v>USD</v>
          </cell>
          <cell r="V251" t="str">
            <v>275 COUNTY ROAD 278</v>
          </cell>
          <cell r="W251" t="str">
            <v>HOPE</v>
          </cell>
          <cell r="X251" t="str">
            <v>AR</v>
          </cell>
          <cell r="Y251" t="str">
            <v>71801-8930</v>
          </cell>
          <cell r="Z251" t="str">
            <v>HEMPSTEAD</v>
          </cell>
          <cell r="AA251" t="str">
            <v>G</v>
          </cell>
          <cell r="AB251" t="str">
            <v>Building</v>
          </cell>
          <cell r="AC251">
            <v>162178.26049999997</v>
          </cell>
        </row>
        <row r="252">
          <cell r="A252" t="str">
            <v>Primary</v>
          </cell>
          <cell r="B252" t="str">
            <v>Hope Processing</v>
          </cell>
          <cell r="C252" t="str">
            <v>12922028</v>
          </cell>
          <cell r="D252" t="str">
            <v>12922028</v>
          </cell>
          <cell r="E252" t="str">
            <v>1356</v>
          </cell>
          <cell r="G252" t="str">
            <v>AR</v>
          </cell>
          <cell r="I252" t="str">
            <v>A</v>
          </cell>
          <cell r="J252" t="str">
            <v>12922028</v>
          </cell>
          <cell r="K252" t="str">
            <v>12922028</v>
          </cell>
          <cell r="L252">
            <v>170141292</v>
          </cell>
          <cell r="M252" t="str">
            <v>170141292</v>
          </cell>
          <cell r="N252" t="str">
            <v>Hope Processing</v>
          </cell>
          <cell r="O252" t="str">
            <v>12922028 Hope Processing</v>
          </cell>
          <cell r="P252" t="str">
            <v>1355</v>
          </cell>
          <cell r="Q252" t="str">
            <v>P</v>
          </cell>
          <cell r="R252" t="str">
            <v>476</v>
          </cell>
          <cell r="S252" t="str">
            <v>2406</v>
          </cell>
          <cell r="T252" t="str">
            <v>T</v>
          </cell>
          <cell r="U252" t="str">
            <v>USD</v>
          </cell>
          <cell r="V252" t="str">
            <v>275 COUNTY ROAD 278</v>
          </cell>
          <cell r="W252" t="str">
            <v>HOPE</v>
          </cell>
          <cell r="X252" t="str">
            <v>AR</v>
          </cell>
          <cell r="Y252" t="str">
            <v>71801-8930</v>
          </cell>
          <cell r="Z252" t="str">
            <v>HEMPSTEAD</v>
          </cell>
          <cell r="AA252" t="str">
            <v>G</v>
          </cell>
          <cell r="AB252" t="str">
            <v>Building</v>
          </cell>
          <cell r="AC252">
            <v>23799285.928400028</v>
          </cell>
        </row>
        <row r="253">
          <cell r="A253" t="str">
            <v>Primary</v>
          </cell>
          <cell r="B253" t="str">
            <v>Grannins Garage / Truck Shop</v>
          </cell>
          <cell r="C253" t="str">
            <v>12960530</v>
          </cell>
          <cell r="D253" t="str">
            <v>12960530</v>
          </cell>
          <cell r="E253" t="str">
            <v>9088</v>
          </cell>
          <cell r="G253" t="str">
            <v>AR</v>
          </cell>
          <cell r="I253" t="str">
            <v>A</v>
          </cell>
          <cell r="J253" t="str">
            <v>12960530</v>
          </cell>
          <cell r="K253" t="str">
            <v>12960530</v>
          </cell>
          <cell r="L253">
            <v>170141083</v>
          </cell>
          <cell r="M253" t="str">
            <v>170141083</v>
          </cell>
          <cell r="N253" t="str">
            <v>Grannins Garage</v>
          </cell>
          <cell r="O253" t="str">
            <v>12960530 Grannins Garage</v>
          </cell>
          <cell r="P253" t="str">
            <v>1230</v>
          </cell>
          <cell r="Q253" t="str">
            <v>GTS</v>
          </cell>
          <cell r="R253" t="str">
            <v>1114</v>
          </cell>
          <cell r="S253" t="str">
            <v>242</v>
          </cell>
          <cell r="T253" t="str">
            <v>T</v>
          </cell>
          <cell r="U253" t="str">
            <v>USD</v>
          </cell>
          <cell r="V253" t="str">
            <v>HWY 71 N</v>
          </cell>
          <cell r="W253" t="str">
            <v>GRANNIS</v>
          </cell>
          <cell r="X253" t="str">
            <v>AR</v>
          </cell>
          <cell r="Y253" t="str">
            <v>71944</v>
          </cell>
          <cell r="Z253" t="str">
            <v>POLK</v>
          </cell>
          <cell r="AA253" t="str">
            <v>A</v>
          </cell>
          <cell r="AB253" t="str">
            <v>Building</v>
          </cell>
          <cell r="AC253">
            <v>530895.36239999998</v>
          </cell>
        </row>
        <row r="254">
          <cell r="A254" t="str">
            <v>Primary</v>
          </cell>
          <cell r="B254" t="str">
            <v>Green Forest Garage / Truck Shop</v>
          </cell>
          <cell r="C254" t="str">
            <v>12980530</v>
          </cell>
          <cell r="D254" t="str">
            <v>12980530</v>
          </cell>
          <cell r="E254" t="str">
            <v>9082</v>
          </cell>
          <cell r="G254" t="str">
            <v>AR</v>
          </cell>
          <cell r="I254" t="str">
            <v>A</v>
          </cell>
          <cell r="J254" t="str">
            <v>12980530</v>
          </cell>
          <cell r="K254" t="str">
            <v>12980530</v>
          </cell>
          <cell r="L254">
            <v>170151056</v>
          </cell>
          <cell r="M254" t="str">
            <v>170151056</v>
          </cell>
          <cell r="N254" t="str">
            <v>Green Forest Garage / Truck Shop</v>
          </cell>
          <cell r="O254" t="str">
            <v>12980530 Green Forest Garage / Truck Shop</v>
          </cell>
          <cell r="P254" t="str">
            <v>1115</v>
          </cell>
          <cell r="Q254" t="str">
            <v>GTS</v>
          </cell>
          <cell r="R254" t="str">
            <v>2356</v>
          </cell>
          <cell r="S254" t="str">
            <v>459</v>
          </cell>
          <cell r="T254" t="str">
            <v>T</v>
          </cell>
          <cell r="U254" t="str">
            <v>USD</v>
          </cell>
          <cell r="V254" t="str">
            <v>109 TYSON AVE</v>
          </cell>
          <cell r="W254" t="str">
            <v>GREEN FOREST</v>
          </cell>
          <cell r="X254" t="str">
            <v>AR</v>
          </cell>
          <cell r="Y254" t="str">
            <v>72638</v>
          </cell>
          <cell r="Z254" t="str">
            <v>CARROLL</v>
          </cell>
          <cell r="AA254" t="str">
            <v>A</v>
          </cell>
          <cell r="AB254" t="str">
            <v>Building</v>
          </cell>
          <cell r="AC254">
            <v>655630.0686</v>
          </cell>
        </row>
        <row r="255">
          <cell r="A255" t="str">
            <v>Primary</v>
          </cell>
          <cell r="B255" t="str">
            <v>Nashville Breeder Service</v>
          </cell>
          <cell r="C255" t="str">
            <v>12990421</v>
          </cell>
          <cell r="D255" t="str">
            <v>12990421</v>
          </cell>
          <cell r="E255" t="str">
            <v>1299</v>
          </cell>
          <cell r="F255" t="str">
            <v>TMO</v>
          </cell>
          <cell r="G255" t="str">
            <v>AR</v>
          </cell>
          <cell r="I255" t="str">
            <v>A</v>
          </cell>
          <cell r="J255" t="str">
            <v>12990421</v>
          </cell>
          <cell r="K255" t="str">
            <v>12990421</v>
          </cell>
          <cell r="L255">
            <v>170471299</v>
          </cell>
          <cell r="M255" t="str">
            <v>170471299</v>
          </cell>
          <cell r="N255" t="str">
            <v>Nashville Breeder Service</v>
          </cell>
          <cell r="O255" t="str">
            <v>12990421 Nashville Breeder Service</v>
          </cell>
          <cell r="P255" t="str">
            <v>1515</v>
          </cell>
          <cell r="Q255" t="str">
            <v>BR</v>
          </cell>
          <cell r="R255" t="str">
            <v>977</v>
          </cell>
          <cell r="S255" t="str">
            <v>159</v>
          </cell>
          <cell r="T255" t="str">
            <v>T</v>
          </cell>
          <cell r="U255" t="str">
            <v>USD</v>
          </cell>
          <cell r="V255" t="str">
            <v>100 E CASSADY ST</v>
          </cell>
          <cell r="W255" t="str">
            <v>NASHVILLE</v>
          </cell>
          <cell r="X255" t="str">
            <v>AR</v>
          </cell>
          <cell r="Y255" t="str">
            <v>71852-3396</v>
          </cell>
          <cell r="Z255" t="str">
            <v>HOWARD</v>
          </cell>
          <cell r="AA255" t="str">
            <v>A</v>
          </cell>
          <cell r="AB255" t="str">
            <v>Building</v>
          </cell>
          <cell r="AC255">
            <v>74525.978000000003</v>
          </cell>
        </row>
        <row r="256">
          <cell r="A256" t="str">
            <v>Primary</v>
          </cell>
          <cell r="B256" t="str">
            <v>Hope Hatchery</v>
          </cell>
          <cell r="C256" t="str">
            <v>13040432</v>
          </cell>
          <cell r="D256" t="str">
            <v>13040432</v>
          </cell>
          <cell r="E256" t="str">
            <v>1353</v>
          </cell>
          <cell r="F256" t="str">
            <v>TMO</v>
          </cell>
          <cell r="G256" t="str">
            <v>AR</v>
          </cell>
          <cell r="I256" t="str">
            <v>A</v>
          </cell>
          <cell r="J256" t="str">
            <v>13040432</v>
          </cell>
          <cell r="K256" t="str">
            <v>13040432</v>
          </cell>
          <cell r="L256">
            <v>170141358</v>
          </cell>
          <cell r="M256" t="str">
            <v>170141358</v>
          </cell>
          <cell r="N256" t="str">
            <v>Hope Hatchery</v>
          </cell>
          <cell r="O256" t="str">
            <v>13040432 Hope Hatchery</v>
          </cell>
          <cell r="P256" t="str">
            <v>1355</v>
          </cell>
          <cell r="Q256" t="str">
            <v>H</v>
          </cell>
          <cell r="R256" t="str">
            <v>1247</v>
          </cell>
          <cell r="S256" t="str">
            <v>394</v>
          </cell>
          <cell r="T256" t="str">
            <v>T</v>
          </cell>
          <cell r="U256" t="str">
            <v>USD</v>
          </cell>
          <cell r="V256" t="str">
            <v>2510 HWY 73 EAST</v>
          </cell>
          <cell r="W256" t="str">
            <v>HOPE</v>
          </cell>
          <cell r="X256" t="str">
            <v>AR</v>
          </cell>
          <cell r="Y256" t="str">
            <v>71801-8419</v>
          </cell>
          <cell r="Z256" t="str">
            <v>HEMPSTEAD</v>
          </cell>
          <cell r="AA256" t="str">
            <v>A</v>
          </cell>
          <cell r="AB256" t="str">
            <v>Building</v>
          </cell>
          <cell r="AC256">
            <v>3525402.3053999995</v>
          </cell>
        </row>
        <row r="257">
          <cell r="A257" t="str">
            <v>Primary</v>
          </cell>
          <cell r="B257" t="str">
            <v>Hope Feedmill</v>
          </cell>
          <cell r="C257" t="str">
            <v>13050510</v>
          </cell>
          <cell r="D257" t="str">
            <v>13050510</v>
          </cell>
          <cell r="E257" t="str">
            <v>1354</v>
          </cell>
          <cell r="G257" t="str">
            <v>AR</v>
          </cell>
          <cell r="I257" t="str">
            <v>A</v>
          </cell>
          <cell r="J257" t="str">
            <v>13050510</v>
          </cell>
          <cell r="K257" t="str">
            <v>13050510</v>
          </cell>
          <cell r="L257">
            <v>170141358</v>
          </cell>
          <cell r="M257" t="str">
            <v>170141358</v>
          </cell>
          <cell r="N257" t="str">
            <v>Hope Feedmill</v>
          </cell>
          <cell r="O257" t="str">
            <v>13050510 Hope Feedmill</v>
          </cell>
          <cell r="P257" t="str">
            <v>1355</v>
          </cell>
          <cell r="Q257" t="str">
            <v>F</v>
          </cell>
          <cell r="R257" t="str">
            <v>977</v>
          </cell>
          <cell r="S257" t="str">
            <v>461</v>
          </cell>
          <cell r="T257" t="str">
            <v>T</v>
          </cell>
          <cell r="U257" t="str">
            <v>USD</v>
          </cell>
          <cell r="V257" t="str">
            <v>2647 S SCHOOL AVENUE</v>
          </cell>
          <cell r="W257" t="str">
            <v>FAYETTEVILLE</v>
          </cell>
          <cell r="X257" t="str">
            <v>AR</v>
          </cell>
          <cell r="Y257" t="str">
            <v>72701-6969</v>
          </cell>
          <cell r="Z257" t="str">
            <v>WASHINGTON</v>
          </cell>
          <cell r="AA257" t="str">
            <v>G</v>
          </cell>
          <cell r="AB257" t="str">
            <v>M&amp;E</v>
          </cell>
          <cell r="AC257">
            <v>1992232.8151000002</v>
          </cell>
        </row>
        <row r="258">
          <cell r="A258" t="str">
            <v>Primary</v>
          </cell>
          <cell r="B258" t="str">
            <v>Hope Processing Plant</v>
          </cell>
          <cell r="C258" t="str">
            <v>12922028</v>
          </cell>
          <cell r="D258" t="str">
            <v>12922028</v>
          </cell>
          <cell r="E258" t="str">
            <v>1358</v>
          </cell>
          <cell r="G258" t="str">
            <v>AR</v>
          </cell>
          <cell r="I258" t="str">
            <v>A</v>
          </cell>
          <cell r="J258" t="str">
            <v>13060421</v>
          </cell>
          <cell r="K258" t="str">
            <v>13060421</v>
          </cell>
          <cell r="L258">
            <v>170141306</v>
          </cell>
          <cell r="M258" t="str">
            <v>170141306</v>
          </cell>
          <cell r="N258" t="str">
            <v>Hope Breeder Service</v>
          </cell>
          <cell r="O258" t="str">
            <v>13060421 Hope Breeder Service</v>
          </cell>
          <cell r="P258" t="str">
            <v>1355</v>
          </cell>
          <cell r="Q258" t="str">
            <v>BR</v>
          </cell>
          <cell r="R258" t="str">
            <v>977</v>
          </cell>
          <cell r="S258" t="str">
            <v>394</v>
          </cell>
          <cell r="T258" t="str">
            <v>T</v>
          </cell>
          <cell r="U258" t="str">
            <v>USD</v>
          </cell>
          <cell r="V258" t="str">
            <v>275 COUNTY ROAD 278</v>
          </cell>
          <cell r="W258" t="str">
            <v>HOPE</v>
          </cell>
          <cell r="X258" t="str">
            <v>AR</v>
          </cell>
          <cell r="Y258" t="str">
            <v>71801-8930</v>
          </cell>
          <cell r="Z258" t="str">
            <v>HEMPSTEAD</v>
          </cell>
          <cell r="AA258" t="str">
            <v>A</v>
          </cell>
          <cell r="AB258" t="str">
            <v>Building</v>
          </cell>
          <cell r="AC258">
            <v>12739.7</v>
          </cell>
        </row>
        <row r="259">
          <cell r="A259" t="str">
            <v>Primary</v>
          </cell>
          <cell r="B259" t="str">
            <v>Hope Garage / Truck Shop</v>
          </cell>
          <cell r="C259" t="str">
            <v>13070530</v>
          </cell>
          <cell r="D259" t="str">
            <v>13070530</v>
          </cell>
          <cell r="E259" t="str">
            <v>1408</v>
          </cell>
          <cell r="G259" t="str">
            <v>AR</v>
          </cell>
          <cell r="I259" t="str">
            <v>A</v>
          </cell>
          <cell r="J259" t="str">
            <v>13070530</v>
          </cell>
          <cell r="K259" t="str">
            <v>13070530</v>
          </cell>
          <cell r="L259">
            <v>170141358</v>
          </cell>
          <cell r="M259" t="str">
            <v>170141358</v>
          </cell>
          <cell r="N259" t="str">
            <v>Hope Garage / Truck Shop</v>
          </cell>
          <cell r="O259" t="str">
            <v>13070530 Hope Garage / Truck Shop</v>
          </cell>
          <cell r="P259" t="str">
            <v>1355</v>
          </cell>
          <cell r="Q259" t="str">
            <v>GTS</v>
          </cell>
          <cell r="R259" t="str">
            <v>1443</v>
          </cell>
          <cell r="S259" t="str">
            <v>394</v>
          </cell>
          <cell r="T259" t="str">
            <v>T</v>
          </cell>
          <cell r="U259" t="str">
            <v>USD</v>
          </cell>
          <cell r="V259" t="str">
            <v>215 COUNTRY ROAD 278</v>
          </cell>
          <cell r="W259" t="str">
            <v>HOPE</v>
          </cell>
          <cell r="X259" t="str">
            <v>AR</v>
          </cell>
          <cell r="Y259" t="str">
            <v>71801-8930</v>
          </cell>
          <cell r="Z259" t="str">
            <v>HEMPSTEAD</v>
          </cell>
          <cell r="AA259" t="str">
            <v>A</v>
          </cell>
          <cell r="AB259" t="str">
            <v>Building</v>
          </cell>
          <cell r="AC259">
            <v>572127.09449999977</v>
          </cell>
        </row>
        <row r="260">
          <cell r="A260" t="str">
            <v>Primary</v>
          </cell>
          <cell r="B260" t="str">
            <v>RVAF - Hope Production Cost OH</v>
          </cell>
          <cell r="C260" t="str">
            <v>13072028</v>
          </cell>
          <cell r="D260" t="str">
            <v>13072028</v>
          </cell>
          <cell r="E260" t="str">
            <v>1204</v>
          </cell>
          <cell r="G260" t="str">
            <v>AR</v>
          </cell>
          <cell r="H260">
            <v>38763</v>
          </cell>
          <cell r="I260" t="str">
            <v>A</v>
          </cell>
          <cell r="J260" t="str">
            <v>10801921</v>
          </cell>
          <cell r="K260" t="str">
            <v>10801921</v>
          </cell>
          <cell r="L260">
            <v>170551307</v>
          </cell>
          <cell r="M260" t="str">
            <v>170601080</v>
          </cell>
          <cell r="N260" t="str">
            <v>RVAF - Hope Production Cost OH</v>
          </cell>
          <cell r="O260" t="str">
            <v>13072028  RVAF - Hope Production Cost OH</v>
          </cell>
          <cell r="P260" t="str">
            <v>1420</v>
          </cell>
          <cell r="Q260" t="str">
            <v>R</v>
          </cell>
          <cell r="R260" t="str">
            <v>977</v>
          </cell>
          <cell r="S260" t="str">
            <v>749</v>
          </cell>
          <cell r="T260" t="str">
            <v>T</v>
          </cell>
          <cell r="U260" t="str">
            <v>USD</v>
          </cell>
          <cell r="V260" t="str">
            <v>275 COUNTY ROAD 278</v>
          </cell>
          <cell r="W260" t="str">
            <v>HOPE</v>
          </cell>
          <cell r="X260" t="str">
            <v>AR</v>
          </cell>
          <cell r="Y260" t="str">
            <v>71801-8930</v>
          </cell>
          <cell r="Z260" t="str">
            <v>HEMPSTEAD</v>
          </cell>
          <cell r="AA260" t="str">
            <v>G</v>
          </cell>
          <cell r="AB260" t="str">
            <v>Building</v>
          </cell>
          <cell r="AC260">
            <v>2007689.6184999999</v>
          </cell>
        </row>
        <row r="261">
          <cell r="A261" t="str">
            <v>Primary</v>
          </cell>
          <cell r="B261" t="str">
            <v>Blountsville Wastewater</v>
          </cell>
          <cell r="C261" t="str">
            <v>13112004</v>
          </cell>
          <cell r="D261" t="str">
            <v>13112004</v>
          </cell>
          <cell r="E261" t="str">
            <v>1311</v>
          </cell>
          <cell r="G261" t="str">
            <v>AL</v>
          </cell>
          <cell r="I261" t="str">
            <v>A</v>
          </cell>
          <cell r="J261" t="str">
            <v>13112004</v>
          </cell>
          <cell r="K261" t="str">
            <v>13112004</v>
          </cell>
          <cell r="L261">
            <v>170141311</v>
          </cell>
          <cell r="M261" t="str">
            <v>170141311</v>
          </cell>
          <cell r="N261" t="str">
            <v>Blountsville Wastewater</v>
          </cell>
          <cell r="O261" t="str">
            <v>13112004 Blountsville Wastewater</v>
          </cell>
          <cell r="P261" t="str">
            <v>1320</v>
          </cell>
          <cell r="Q261" t="str">
            <v>WW</v>
          </cell>
          <cell r="R261" t="str">
            <v>1279</v>
          </cell>
          <cell r="S261" t="str">
            <v>1026</v>
          </cell>
          <cell r="T261" t="str">
            <v>T</v>
          </cell>
          <cell r="U261" t="str">
            <v>USD</v>
          </cell>
          <cell r="V261" t="str">
            <v>67240 MAIN STREET</v>
          </cell>
          <cell r="W261" t="str">
            <v>BLOUNTSVILLE</v>
          </cell>
          <cell r="X261" t="str">
            <v>AL</v>
          </cell>
          <cell r="Y261" t="str">
            <v>35031-4567</v>
          </cell>
          <cell r="Z261" t="str">
            <v>BLOUNT</v>
          </cell>
          <cell r="AA261" t="str">
            <v>G</v>
          </cell>
          <cell r="AB261" t="str">
            <v>Building</v>
          </cell>
          <cell r="AC261">
            <v>469768.71479999996</v>
          </cell>
        </row>
        <row r="262">
          <cell r="A262" t="str">
            <v>Primary</v>
          </cell>
          <cell r="B262" t="str">
            <v>Blountsville Processing</v>
          </cell>
          <cell r="C262" t="str">
            <v>13112028</v>
          </cell>
          <cell r="D262" t="str">
            <v>13112028</v>
          </cell>
          <cell r="E262" t="str">
            <v>1311</v>
          </cell>
          <cell r="F262" t="str">
            <v>TMO</v>
          </cell>
          <cell r="G262" t="str">
            <v>AL</v>
          </cell>
          <cell r="H262">
            <v>38842</v>
          </cell>
          <cell r="I262" t="str">
            <v>A</v>
          </cell>
          <cell r="J262" t="str">
            <v>13112028</v>
          </cell>
          <cell r="K262" t="str">
            <v>13112028</v>
          </cell>
          <cell r="L262">
            <v>170601080</v>
          </cell>
          <cell r="M262" t="str">
            <v>170141311</v>
          </cell>
          <cell r="N262" t="str">
            <v>MO South Accounting</v>
          </cell>
          <cell r="O262" t="str">
            <v>13112028 Blountsville Processing</v>
          </cell>
          <cell r="P262" t="str">
            <v>1410</v>
          </cell>
          <cell r="Q262" t="str">
            <v>PR</v>
          </cell>
          <cell r="R262" t="str">
            <v>977</v>
          </cell>
          <cell r="S262" t="str">
            <v>461</v>
          </cell>
          <cell r="T262" t="str">
            <v>T</v>
          </cell>
          <cell r="U262" t="str">
            <v>USD</v>
          </cell>
          <cell r="V262" t="str">
            <v>2647 S SCHOOL AVENUE</v>
          </cell>
          <cell r="W262" t="str">
            <v>FAYETTEVILLE</v>
          </cell>
          <cell r="X262" t="str">
            <v>AR</v>
          </cell>
          <cell r="Y262" t="str">
            <v>72701-6969</v>
          </cell>
          <cell r="Z262" t="str">
            <v>WASHINGTON</v>
          </cell>
          <cell r="AA262" t="str">
            <v>G</v>
          </cell>
          <cell r="AB262" t="str">
            <v>M&amp;E</v>
          </cell>
          <cell r="AC262">
            <v>2694.3210000000004</v>
          </cell>
        </row>
        <row r="263">
          <cell r="A263" t="str">
            <v>Primary</v>
          </cell>
          <cell r="B263" t="str">
            <v>Center Wastewater</v>
          </cell>
          <cell r="C263" t="str">
            <v>13312004</v>
          </cell>
          <cell r="D263" t="str">
            <v>13312004</v>
          </cell>
          <cell r="E263" t="str">
            <v>1331</v>
          </cell>
          <cell r="F263" t="str">
            <v>TMO</v>
          </cell>
          <cell r="G263" t="str">
            <v>TX</v>
          </cell>
          <cell r="H263">
            <v>38518</v>
          </cell>
          <cell r="I263" t="str">
            <v>A</v>
          </cell>
          <cell r="J263" t="str">
            <v>13312004</v>
          </cell>
          <cell r="K263" t="str">
            <v>13312004</v>
          </cell>
          <cell r="L263">
            <v>170051331</v>
          </cell>
          <cell r="M263" t="str">
            <v>170051331</v>
          </cell>
          <cell r="N263" t="str">
            <v>Center Wastewater</v>
          </cell>
          <cell r="O263" t="str">
            <v>13312004 Center Wastewater</v>
          </cell>
          <cell r="P263" t="str">
            <v>1640</v>
          </cell>
          <cell r="Q263" t="str">
            <v>WW</v>
          </cell>
          <cell r="R263" t="str">
            <v>1171</v>
          </cell>
          <cell r="S263" t="str">
            <v>1565</v>
          </cell>
          <cell r="T263" t="str">
            <v>T</v>
          </cell>
          <cell r="U263" t="str">
            <v>USD</v>
          </cell>
          <cell r="V263" t="str">
            <v>1019 SHELBYVILLE ST</v>
          </cell>
          <cell r="W263" t="str">
            <v>CENTER</v>
          </cell>
          <cell r="X263" t="str">
            <v>TX</v>
          </cell>
          <cell r="Y263" t="str">
            <v>75935-3741</v>
          </cell>
          <cell r="Z263" t="str">
            <v>SHELBY</v>
          </cell>
          <cell r="AA263" t="str">
            <v>G</v>
          </cell>
          <cell r="AB263" t="str">
            <v>Building</v>
          </cell>
          <cell r="AC263">
            <v>1287897.2</v>
          </cell>
        </row>
        <row r="264">
          <cell r="A264" t="str">
            <v>Primary</v>
          </cell>
          <cell r="B264" t="str">
            <v>Center Processing</v>
          </cell>
          <cell r="C264" t="str">
            <v>13312028</v>
          </cell>
          <cell r="D264" t="str">
            <v>13312028</v>
          </cell>
          <cell r="E264" t="str">
            <v>1331</v>
          </cell>
          <cell r="G264" t="str">
            <v>TX</v>
          </cell>
          <cell r="I264" t="str">
            <v>A</v>
          </cell>
          <cell r="J264" t="str">
            <v>13312028</v>
          </cell>
          <cell r="K264" t="str">
            <v>13312028</v>
          </cell>
          <cell r="L264">
            <v>170051331</v>
          </cell>
          <cell r="M264" t="str">
            <v>170051331</v>
          </cell>
          <cell r="N264" t="str">
            <v>Center Processing</v>
          </cell>
          <cell r="O264" t="str">
            <v>13312028 Center Processing</v>
          </cell>
          <cell r="P264" t="str">
            <v>1640</v>
          </cell>
          <cell r="Q264" t="str">
            <v>P</v>
          </cell>
          <cell r="R264" t="str">
            <v>1171</v>
          </cell>
          <cell r="S264" t="str">
            <v>1565</v>
          </cell>
          <cell r="T264" t="str">
            <v>T</v>
          </cell>
          <cell r="U264" t="str">
            <v>USD</v>
          </cell>
          <cell r="V264" t="str">
            <v>1019 SHELBYVILLE ST</v>
          </cell>
          <cell r="W264" t="str">
            <v>CENTER</v>
          </cell>
          <cell r="X264" t="str">
            <v>TX</v>
          </cell>
          <cell r="Y264" t="str">
            <v>75935-3741</v>
          </cell>
          <cell r="Z264" t="str">
            <v>SHELBY</v>
          </cell>
          <cell r="AA264" t="str">
            <v>G</v>
          </cell>
          <cell r="AB264" t="str">
            <v>Building</v>
          </cell>
          <cell r="AC264">
            <v>35126583.501699999</v>
          </cell>
        </row>
        <row r="265">
          <cell r="A265" t="str">
            <v>Primary</v>
          </cell>
          <cell r="B265" t="str">
            <v>Center Processing</v>
          </cell>
          <cell r="C265" t="str">
            <v>13312028</v>
          </cell>
          <cell r="D265" t="str">
            <v>13312028</v>
          </cell>
          <cell r="E265" t="str">
            <v>1331</v>
          </cell>
          <cell r="G265" t="str">
            <v>TX</v>
          </cell>
          <cell r="H265">
            <v>38677</v>
          </cell>
          <cell r="I265" t="str">
            <v>A</v>
          </cell>
          <cell r="J265" t="str">
            <v>13312045</v>
          </cell>
          <cell r="K265" t="str">
            <v>13312045</v>
          </cell>
          <cell r="L265">
            <v>170601080</v>
          </cell>
          <cell r="M265" t="str">
            <v>170051331</v>
          </cell>
          <cell r="N265" t="str">
            <v>MO South Materials Cost</v>
          </cell>
          <cell r="O265" t="str">
            <v>10802021  MO South Materials Cost</v>
          </cell>
          <cell r="P265" t="str">
            <v>1410</v>
          </cell>
          <cell r="Q265" t="str">
            <v>PR</v>
          </cell>
          <cell r="R265" t="str">
            <v>977</v>
          </cell>
          <cell r="S265" t="str">
            <v>461</v>
          </cell>
          <cell r="T265" t="str">
            <v>T</v>
          </cell>
          <cell r="U265" t="str">
            <v>USD</v>
          </cell>
          <cell r="V265" t="str">
            <v>2647 S SCHOOL AVENUE</v>
          </cell>
          <cell r="W265" t="str">
            <v>FAYETTEVILLE</v>
          </cell>
          <cell r="X265" t="str">
            <v>AR</v>
          </cell>
          <cell r="Y265" t="str">
            <v>72701-6969</v>
          </cell>
          <cell r="Z265" t="str">
            <v>WASHINGTON</v>
          </cell>
          <cell r="AA265" t="str">
            <v>G</v>
          </cell>
          <cell r="AB265" t="str">
            <v>M&amp;E</v>
          </cell>
          <cell r="AC265">
            <v>6.25E-2</v>
          </cell>
        </row>
        <row r="266">
          <cell r="A266" t="str">
            <v>Primary</v>
          </cell>
          <cell r="B266" t="str">
            <v>Seguin Processing</v>
          </cell>
          <cell r="C266" t="str">
            <v>13412028</v>
          </cell>
          <cell r="D266" t="str">
            <v>13412028</v>
          </cell>
          <cell r="E266" t="str">
            <v>1341</v>
          </cell>
          <cell r="G266" t="str">
            <v>TX</v>
          </cell>
          <cell r="I266" t="str">
            <v>A</v>
          </cell>
          <cell r="J266" t="str">
            <v>13411001</v>
          </cell>
          <cell r="K266" t="str">
            <v>13411001</v>
          </cell>
          <cell r="L266">
            <v>170211341</v>
          </cell>
          <cell r="M266" t="str">
            <v>170211341</v>
          </cell>
          <cell r="N266" t="str">
            <v>Seguin Eviscerating</v>
          </cell>
          <cell r="O266" t="str">
            <v>13411001 Seguin Eviscerating</v>
          </cell>
          <cell r="P266" t="str">
            <v>1240</v>
          </cell>
          <cell r="Q266" t="str">
            <v>P</v>
          </cell>
          <cell r="R266" t="str">
            <v>379</v>
          </cell>
          <cell r="S266" t="str">
            <v>1942</v>
          </cell>
          <cell r="T266" t="str">
            <v>T</v>
          </cell>
          <cell r="U266" t="str">
            <v>USD</v>
          </cell>
          <cell r="V266" t="str">
            <v>1200 W KINGSBURY ST</v>
          </cell>
          <cell r="W266" t="str">
            <v>SEGUIN</v>
          </cell>
          <cell r="X266" t="str">
            <v>TX</v>
          </cell>
          <cell r="Y266" t="str">
            <v>78155-3428</v>
          </cell>
          <cell r="Z266" t="str">
            <v>GUADALUPE</v>
          </cell>
          <cell r="AA266" t="str">
            <v>G</v>
          </cell>
          <cell r="AB266" t="str">
            <v>Building</v>
          </cell>
          <cell r="AC266">
            <v>1073593.7781999998</v>
          </cell>
        </row>
        <row r="267">
          <cell r="A267" t="str">
            <v>Primary</v>
          </cell>
          <cell r="B267" t="str">
            <v>Seguin Processing</v>
          </cell>
          <cell r="C267" t="str">
            <v>13412028</v>
          </cell>
          <cell r="D267" t="str">
            <v>13412028</v>
          </cell>
          <cell r="E267" t="str">
            <v>1341</v>
          </cell>
          <cell r="G267" t="str">
            <v>TX</v>
          </cell>
          <cell r="I267" t="str">
            <v>A</v>
          </cell>
          <cell r="J267" t="str">
            <v>13411002</v>
          </cell>
          <cell r="K267" t="str">
            <v>13411002</v>
          </cell>
          <cell r="L267">
            <v>170211341</v>
          </cell>
          <cell r="M267" t="str">
            <v>170211341</v>
          </cell>
          <cell r="N267" t="str">
            <v>Seguin Live Receiving</v>
          </cell>
          <cell r="O267" t="str">
            <v>13411002 Seguin Live Receiving</v>
          </cell>
          <cell r="P267" t="str">
            <v>1240</v>
          </cell>
          <cell r="Q267" t="str">
            <v>P</v>
          </cell>
          <cell r="R267" t="str">
            <v>379</v>
          </cell>
          <cell r="S267" t="str">
            <v>1942</v>
          </cell>
          <cell r="T267" t="str">
            <v>T</v>
          </cell>
          <cell r="U267" t="str">
            <v>USD</v>
          </cell>
          <cell r="V267" t="str">
            <v>1200 W KINGSBURY ST</v>
          </cell>
          <cell r="W267" t="str">
            <v>SEGUIN</v>
          </cell>
          <cell r="X267" t="str">
            <v>TX</v>
          </cell>
          <cell r="Y267" t="str">
            <v>78155-3428</v>
          </cell>
          <cell r="Z267" t="str">
            <v>GUADALUPE</v>
          </cell>
          <cell r="AA267" t="str">
            <v>G</v>
          </cell>
          <cell r="AB267" t="str">
            <v>Building</v>
          </cell>
          <cell r="AC267">
            <v>461894.03210000001</v>
          </cell>
        </row>
        <row r="268">
          <cell r="A268" t="str">
            <v>Primary</v>
          </cell>
          <cell r="B268" t="str">
            <v>Seguin Processing</v>
          </cell>
          <cell r="C268" t="str">
            <v>13412028</v>
          </cell>
          <cell r="D268" t="str">
            <v>13412028</v>
          </cell>
          <cell r="E268" t="str">
            <v>1341</v>
          </cell>
          <cell r="G268" t="str">
            <v>TX</v>
          </cell>
          <cell r="I268" t="str">
            <v>A</v>
          </cell>
          <cell r="J268" t="str">
            <v>13411005</v>
          </cell>
          <cell r="K268" t="str">
            <v>13411005</v>
          </cell>
          <cell r="L268">
            <v>170211341</v>
          </cell>
          <cell r="M268" t="str">
            <v>170211341</v>
          </cell>
          <cell r="N268" t="str">
            <v>Seguin Wog Cooler</v>
          </cell>
          <cell r="O268" t="str">
            <v>13411005 Seguin Wog Cooler</v>
          </cell>
          <cell r="P268" t="str">
            <v>1240</v>
          </cell>
          <cell r="Q268" t="str">
            <v>P</v>
          </cell>
          <cell r="R268" t="str">
            <v>379</v>
          </cell>
          <cell r="S268" t="str">
            <v>1942</v>
          </cell>
          <cell r="T268" t="str">
            <v>T</v>
          </cell>
          <cell r="U268" t="str">
            <v>USD</v>
          </cell>
          <cell r="V268" t="str">
            <v>1200 W KINGSBURY ST</v>
          </cell>
          <cell r="W268" t="str">
            <v>SEGUIN</v>
          </cell>
          <cell r="X268" t="str">
            <v>TX</v>
          </cell>
          <cell r="Y268" t="str">
            <v>78155-3428</v>
          </cell>
          <cell r="Z268" t="str">
            <v>GUADALUPE</v>
          </cell>
          <cell r="AA268" t="str">
            <v>G</v>
          </cell>
          <cell r="AB268" t="str">
            <v>Building</v>
          </cell>
          <cell r="AC268">
            <v>711384.84359999991</v>
          </cell>
        </row>
        <row r="269">
          <cell r="A269" t="str">
            <v>Primary</v>
          </cell>
          <cell r="B269" t="str">
            <v>Seguin Processing</v>
          </cell>
          <cell r="C269" t="str">
            <v>13412028</v>
          </cell>
          <cell r="D269" t="str">
            <v>13412028</v>
          </cell>
          <cell r="E269" t="str">
            <v>1341</v>
          </cell>
          <cell r="F269" t="str">
            <v>TMO</v>
          </cell>
          <cell r="G269" t="str">
            <v>TX</v>
          </cell>
          <cell r="I269" t="str">
            <v>A</v>
          </cell>
          <cell r="J269" t="str">
            <v>13411180</v>
          </cell>
          <cell r="K269" t="str">
            <v>13411180</v>
          </cell>
          <cell r="L269">
            <v>170211341</v>
          </cell>
          <cell r="M269" t="str">
            <v>170211341</v>
          </cell>
          <cell r="N269" t="str">
            <v>Seguin Gib Packout</v>
          </cell>
          <cell r="O269" t="str">
            <v>13411180 Seguin Gib Packout</v>
          </cell>
          <cell r="P269" t="str">
            <v>1240</v>
          </cell>
          <cell r="Q269" t="str">
            <v>P</v>
          </cell>
          <cell r="R269" t="str">
            <v>379</v>
          </cell>
          <cell r="S269" t="str">
            <v>1942</v>
          </cell>
          <cell r="T269" t="str">
            <v>T</v>
          </cell>
          <cell r="U269" t="str">
            <v>USD</v>
          </cell>
          <cell r="V269" t="str">
            <v>1200 W KINGSBURY ST</v>
          </cell>
          <cell r="W269" t="str">
            <v>SEGUIN</v>
          </cell>
          <cell r="X269" t="str">
            <v>TX</v>
          </cell>
          <cell r="Y269" t="str">
            <v>78155-3428</v>
          </cell>
          <cell r="Z269" t="str">
            <v>GUADALUPE</v>
          </cell>
          <cell r="AA269" t="str">
            <v>G</v>
          </cell>
          <cell r="AB269" t="str">
            <v>Building</v>
          </cell>
          <cell r="AC269">
            <v>9552.8909999999996</v>
          </cell>
        </row>
        <row r="270">
          <cell r="A270" t="str">
            <v>Primary</v>
          </cell>
          <cell r="B270" t="str">
            <v>Seguin Processing</v>
          </cell>
          <cell r="C270" t="str">
            <v>13412028</v>
          </cell>
          <cell r="D270" t="str">
            <v>13412028</v>
          </cell>
          <cell r="E270" t="str">
            <v>1341</v>
          </cell>
          <cell r="F270" t="str">
            <v>TMO</v>
          </cell>
          <cell r="G270" t="str">
            <v>TX</v>
          </cell>
          <cell r="I270" t="str">
            <v>A</v>
          </cell>
          <cell r="J270" t="str">
            <v>13411195</v>
          </cell>
          <cell r="K270" t="str">
            <v>13411195</v>
          </cell>
          <cell r="L270">
            <v>170211341</v>
          </cell>
          <cell r="M270" t="str">
            <v>170211341</v>
          </cell>
          <cell r="N270" t="str">
            <v>Seguin Paws</v>
          </cell>
          <cell r="O270" t="str">
            <v>13411195 Seguin Paws</v>
          </cell>
          <cell r="P270" t="str">
            <v>1240</v>
          </cell>
          <cell r="Q270" t="str">
            <v>P</v>
          </cell>
          <cell r="R270" t="str">
            <v>379</v>
          </cell>
          <cell r="S270" t="str">
            <v>1942</v>
          </cell>
          <cell r="T270" t="str">
            <v>T</v>
          </cell>
          <cell r="U270" t="str">
            <v>USD</v>
          </cell>
          <cell r="V270" t="str">
            <v>1200 W KINGSBURY ST</v>
          </cell>
          <cell r="W270" t="str">
            <v>SEGUIN</v>
          </cell>
          <cell r="X270" t="str">
            <v>TX</v>
          </cell>
          <cell r="Y270" t="str">
            <v>78155-3428</v>
          </cell>
          <cell r="Z270" t="str">
            <v>GUADALUPE</v>
          </cell>
          <cell r="AA270" t="str">
            <v>G</v>
          </cell>
          <cell r="AB270" t="str">
            <v>Building</v>
          </cell>
          <cell r="AC270">
            <v>33782.25</v>
          </cell>
        </row>
        <row r="271">
          <cell r="A271" t="str">
            <v>Primary</v>
          </cell>
          <cell r="B271" t="str">
            <v>Seguin Wastewater</v>
          </cell>
          <cell r="C271" t="str">
            <v>13412004</v>
          </cell>
          <cell r="D271" t="str">
            <v>13412004</v>
          </cell>
          <cell r="E271" t="str">
            <v>1341</v>
          </cell>
          <cell r="F271" t="str">
            <v>TMO</v>
          </cell>
          <cell r="G271" t="str">
            <v>TX</v>
          </cell>
          <cell r="I271" t="str">
            <v>A</v>
          </cell>
          <cell r="J271" t="str">
            <v>13412004</v>
          </cell>
          <cell r="K271" t="str">
            <v>13412004</v>
          </cell>
          <cell r="L271">
            <v>170211341</v>
          </cell>
          <cell r="M271" t="str">
            <v>170211341</v>
          </cell>
          <cell r="N271" t="str">
            <v>Seguin Wastewater</v>
          </cell>
          <cell r="O271" t="str">
            <v>13412004 Seguin Wastewater</v>
          </cell>
          <cell r="P271" t="str">
            <v>1240</v>
          </cell>
          <cell r="Q271" t="str">
            <v>WW</v>
          </cell>
          <cell r="R271" t="str">
            <v>379</v>
          </cell>
          <cell r="S271" t="str">
            <v>1942</v>
          </cell>
          <cell r="T271" t="str">
            <v>T</v>
          </cell>
          <cell r="U271" t="str">
            <v>USD</v>
          </cell>
          <cell r="V271" t="str">
            <v>1200 W KINGSBURY ST</v>
          </cell>
          <cell r="W271" t="str">
            <v>SEGUIN</v>
          </cell>
          <cell r="X271" t="str">
            <v>TX</v>
          </cell>
          <cell r="Y271" t="str">
            <v>78155-3428</v>
          </cell>
          <cell r="Z271" t="str">
            <v>GUADALUPE</v>
          </cell>
          <cell r="AA271" t="str">
            <v>G</v>
          </cell>
          <cell r="AB271" t="str">
            <v>Building</v>
          </cell>
          <cell r="AC271">
            <v>559002.52350000013</v>
          </cell>
        </row>
        <row r="272">
          <cell r="A272" t="str">
            <v>Primary</v>
          </cell>
          <cell r="B272" t="str">
            <v>Seguin Processing</v>
          </cell>
          <cell r="C272" t="str">
            <v>13412028</v>
          </cell>
          <cell r="D272" t="str">
            <v>13412028</v>
          </cell>
          <cell r="E272" t="str">
            <v>1341</v>
          </cell>
          <cell r="G272" t="str">
            <v>TX</v>
          </cell>
          <cell r="I272" t="str">
            <v>A</v>
          </cell>
          <cell r="J272" t="str">
            <v>13412013</v>
          </cell>
          <cell r="K272" t="str">
            <v>13412013</v>
          </cell>
          <cell r="L272">
            <v>170211341</v>
          </cell>
          <cell r="M272" t="str">
            <v>170211341</v>
          </cell>
          <cell r="N272" t="str">
            <v>Seguin Processing Admin</v>
          </cell>
          <cell r="O272" t="str">
            <v>13412013 Seguin Processing Admin</v>
          </cell>
          <cell r="P272" t="str">
            <v>1240</v>
          </cell>
          <cell r="Q272" t="str">
            <v>P</v>
          </cell>
          <cell r="R272" t="str">
            <v>379</v>
          </cell>
          <cell r="S272" t="str">
            <v>1942</v>
          </cell>
          <cell r="T272" t="str">
            <v>T</v>
          </cell>
          <cell r="U272" t="str">
            <v>USD</v>
          </cell>
          <cell r="V272" t="str">
            <v>1200 W KINGSBURY ST</v>
          </cell>
          <cell r="W272" t="str">
            <v>SEGUIN</v>
          </cell>
          <cell r="X272" t="str">
            <v>TX</v>
          </cell>
          <cell r="Y272" t="str">
            <v>78155-3428</v>
          </cell>
          <cell r="Z272" t="str">
            <v>GUADALUPE</v>
          </cell>
          <cell r="AA272" t="str">
            <v>G</v>
          </cell>
          <cell r="AB272" t="str">
            <v>Building</v>
          </cell>
          <cell r="AC272">
            <v>1423.79</v>
          </cell>
        </row>
        <row r="273">
          <cell r="A273" t="str">
            <v>Primary</v>
          </cell>
          <cell r="B273" t="str">
            <v>Seguin Processing</v>
          </cell>
          <cell r="C273" t="str">
            <v>13412028</v>
          </cell>
          <cell r="D273" t="str">
            <v>13412028</v>
          </cell>
          <cell r="E273" t="str">
            <v>1341</v>
          </cell>
          <cell r="G273" t="str">
            <v>TX</v>
          </cell>
          <cell r="I273" t="str">
            <v>A</v>
          </cell>
          <cell r="J273" t="str">
            <v>13412028</v>
          </cell>
          <cell r="K273" t="str">
            <v>13412028</v>
          </cell>
          <cell r="L273">
            <v>170211341</v>
          </cell>
          <cell r="M273" t="str">
            <v>170211341</v>
          </cell>
          <cell r="N273" t="str">
            <v>Seguin Processing</v>
          </cell>
          <cell r="O273" t="str">
            <v>13412028 Seguin Processing</v>
          </cell>
          <cell r="P273" t="str">
            <v>1240</v>
          </cell>
          <cell r="Q273" t="str">
            <v>P</v>
          </cell>
          <cell r="R273" t="str">
            <v>379</v>
          </cell>
          <cell r="S273" t="str">
            <v>1942</v>
          </cell>
          <cell r="T273" t="str">
            <v>T</v>
          </cell>
          <cell r="U273" t="str">
            <v>USD</v>
          </cell>
          <cell r="V273" t="str">
            <v>1200 W KINGSBURY ST</v>
          </cell>
          <cell r="W273" t="str">
            <v>SEGUIN</v>
          </cell>
          <cell r="X273" t="str">
            <v>TX</v>
          </cell>
          <cell r="Y273" t="str">
            <v>78155-3428</v>
          </cell>
          <cell r="Z273" t="str">
            <v>GUADALUPE</v>
          </cell>
          <cell r="AA273" t="str">
            <v>G</v>
          </cell>
          <cell r="AB273" t="str">
            <v>Building</v>
          </cell>
          <cell r="AC273">
            <v>17210872.708799988</v>
          </cell>
        </row>
        <row r="274">
          <cell r="A274" t="str">
            <v>Primary</v>
          </cell>
          <cell r="B274" t="str">
            <v>Seguin Processing</v>
          </cell>
          <cell r="C274" t="str">
            <v>13412028</v>
          </cell>
          <cell r="D274" t="str">
            <v>13412028</v>
          </cell>
          <cell r="E274" t="str">
            <v>1341</v>
          </cell>
          <cell r="F274" t="str">
            <v>TMO</v>
          </cell>
          <cell r="G274" t="str">
            <v>TX</v>
          </cell>
          <cell r="H274">
            <v>38842</v>
          </cell>
          <cell r="I274" t="str">
            <v>A</v>
          </cell>
          <cell r="J274" t="str">
            <v>13412029</v>
          </cell>
          <cell r="K274" t="str">
            <v>13412029</v>
          </cell>
          <cell r="L274">
            <v>170601080</v>
          </cell>
          <cell r="M274" t="str">
            <v>170211341</v>
          </cell>
          <cell r="N274" t="str">
            <v>MO South Shipping/Receiving</v>
          </cell>
          <cell r="O274" t="str">
            <v>10802033 MO South Shipping/Receiving</v>
          </cell>
          <cell r="P274" t="str">
            <v>1410</v>
          </cell>
          <cell r="Q274" t="str">
            <v>PR</v>
          </cell>
          <cell r="R274" t="str">
            <v>977</v>
          </cell>
          <cell r="S274" t="str">
            <v>461</v>
          </cell>
          <cell r="T274" t="str">
            <v>T</v>
          </cell>
          <cell r="U274" t="str">
            <v>USD</v>
          </cell>
          <cell r="V274" t="str">
            <v>2647 S SCHOOL AVENUE</v>
          </cell>
          <cell r="W274" t="str">
            <v>FAYETTEVILLE</v>
          </cell>
          <cell r="X274" t="str">
            <v>AR</v>
          </cell>
          <cell r="Y274" t="str">
            <v>72701-6969</v>
          </cell>
          <cell r="Z274" t="str">
            <v>WASHINGTON</v>
          </cell>
          <cell r="AA274" t="str">
            <v>G</v>
          </cell>
          <cell r="AB274" t="str">
            <v>M&amp;E</v>
          </cell>
          <cell r="AC274">
            <v>1796.2140000000002</v>
          </cell>
        </row>
        <row r="275">
          <cell r="A275" t="str">
            <v>Primary</v>
          </cell>
          <cell r="B275" t="str">
            <v>Seguin Processing</v>
          </cell>
          <cell r="C275" t="str">
            <v>13412028</v>
          </cell>
          <cell r="D275" t="str">
            <v>13412028</v>
          </cell>
          <cell r="E275" t="str">
            <v>1341</v>
          </cell>
          <cell r="F275" t="str">
            <v>TMO</v>
          </cell>
          <cell r="G275" t="str">
            <v>TX</v>
          </cell>
          <cell r="I275" t="str">
            <v>A</v>
          </cell>
          <cell r="J275" t="str">
            <v>13412030</v>
          </cell>
          <cell r="K275" t="str">
            <v>13412030</v>
          </cell>
          <cell r="L275">
            <v>170211341</v>
          </cell>
          <cell r="M275" t="str">
            <v>170211341</v>
          </cell>
          <cell r="N275" t="str">
            <v>Seguin Quality Control</v>
          </cell>
          <cell r="O275" t="str">
            <v>13412030 Seguin Quality Control</v>
          </cell>
          <cell r="P275" t="str">
            <v>1240</v>
          </cell>
          <cell r="Q275" t="str">
            <v>P</v>
          </cell>
          <cell r="R275" t="str">
            <v>379</v>
          </cell>
          <cell r="S275" t="str">
            <v>1942</v>
          </cell>
          <cell r="T275" t="str">
            <v>T</v>
          </cell>
          <cell r="U275" t="str">
            <v>USD</v>
          </cell>
          <cell r="V275" t="str">
            <v>1200 W KINGSBURY ST</v>
          </cell>
          <cell r="W275" t="str">
            <v>SEGUIN</v>
          </cell>
          <cell r="X275" t="str">
            <v>TX</v>
          </cell>
          <cell r="Y275" t="str">
            <v>78155-3428</v>
          </cell>
          <cell r="Z275" t="str">
            <v>GUADALUPE</v>
          </cell>
          <cell r="AA275" t="str">
            <v>G</v>
          </cell>
          <cell r="AB275" t="str">
            <v>Building</v>
          </cell>
          <cell r="AC275">
            <v>23266.960300000002</v>
          </cell>
        </row>
        <row r="276">
          <cell r="A276" t="str">
            <v>Primary</v>
          </cell>
          <cell r="B276" t="str">
            <v>Albertville Wastewater</v>
          </cell>
          <cell r="C276" t="str">
            <v>13502004</v>
          </cell>
          <cell r="D276" t="str">
            <v>13502004</v>
          </cell>
          <cell r="E276" t="str">
            <v>1350</v>
          </cell>
          <cell r="G276" t="str">
            <v>AL</v>
          </cell>
          <cell r="I276" t="str">
            <v>A</v>
          </cell>
          <cell r="J276" t="str">
            <v>13502004</v>
          </cell>
          <cell r="K276" t="str">
            <v>13502004</v>
          </cell>
          <cell r="L276">
            <v>170151350</v>
          </cell>
          <cell r="M276" t="str">
            <v>170151350</v>
          </cell>
          <cell r="N276" t="str">
            <v>Albertville Wastewater</v>
          </cell>
          <cell r="O276" t="str">
            <v>13502004 Albertville Wastewater</v>
          </cell>
          <cell r="P276" t="str">
            <v>1360</v>
          </cell>
          <cell r="Q276" t="str">
            <v>WW</v>
          </cell>
          <cell r="R276" t="str">
            <v>951</v>
          </cell>
          <cell r="S276" t="str">
            <v>401</v>
          </cell>
          <cell r="T276" t="str">
            <v>T</v>
          </cell>
          <cell r="U276" t="str">
            <v>USD</v>
          </cell>
          <cell r="V276" t="str">
            <v>6600 HWY 431 S</v>
          </cell>
          <cell r="W276" t="str">
            <v>ALBERTVILLE</v>
          </cell>
          <cell r="X276" t="str">
            <v>AL</v>
          </cell>
          <cell r="Y276" t="str">
            <v>35950-2022</v>
          </cell>
          <cell r="Z276" t="str">
            <v>MARSHALL</v>
          </cell>
          <cell r="AA276" t="str">
            <v>G</v>
          </cell>
          <cell r="AB276" t="str">
            <v>Building</v>
          </cell>
          <cell r="AC276">
            <v>408720.71600000001</v>
          </cell>
        </row>
        <row r="277">
          <cell r="A277" t="str">
            <v>Primary</v>
          </cell>
          <cell r="B277" t="str">
            <v>Albertville Processing</v>
          </cell>
          <cell r="C277" t="str">
            <v>13502028</v>
          </cell>
          <cell r="D277" t="str">
            <v>13502028</v>
          </cell>
          <cell r="E277" t="str">
            <v>1350</v>
          </cell>
          <cell r="G277" t="str">
            <v>AL</v>
          </cell>
          <cell r="I277" t="str">
            <v>A</v>
          </cell>
          <cell r="J277" t="str">
            <v>13502028</v>
          </cell>
          <cell r="K277" t="str">
            <v>13502028</v>
          </cell>
          <cell r="L277">
            <v>170151350</v>
          </cell>
          <cell r="M277" t="str">
            <v>170151350</v>
          </cell>
          <cell r="N277" t="str">
            <v>Albertville Processing</v>
          </cell>
          <cell r="O277" t="str">
            <v>13502028 Albertville Processing</v>
          </cell>
          <cell r="P277" t="str">
            <v>1360</v>
          </cell>
          <cell r="Q277" t="str">
            <v>P</v>
          </cell>
          <cell r="R277" t="str">
            <v>951</v>
          </cell>
          <cell r="S277" t="str">
            <v>401</v>
          </cell>
          <cell r="T277" t="str">
            <v>T</v>
          </cell>
          <cell r="U277" t="str">
            <v>USD</v>
          </cell>
          <cell r="V277" t="str">
            <v>6600 HWY 431 S</v>
          </cell>
          <cell r="W277" t="str">
            <v>ALBERTVILLE</v>
          </cell>
          <cell r="X277" t="str">
            <v>AL</v>
          </cell>
          <cell r="Y277" t="str">
            <v>35950-2022</v>
          </cell>
          <cell r="Z277" t="str">
            <v>MARSHALL</v>
          </cell>
          <cell r="AA277" t="str">
            <v>G</v>
          </cell>
          <cell r="AB277" t="str">
            <v>Building</v>
          </cell>
          <cell r="AC277">
            <v>13093189.685399998</v>
          </cell>
        </row>
        <row r="278">
          <cell r="A278" t="str">
            <v>Primary</v>
          </cell>
          <cell r="B278" t="str">
            <v>Albertville Processing</v>
          </cell>
          <cell r="C278" t="str">
            <v>13502028</v>
          </cell>
          <cell r="D278" t="str">
            <v>13502028</v>
          </cell>
          <cell r="E278" t="str">
            <v>1350</v>
          </cell>
          <cell r="G278" t="str">
            <v>AL</v>
          </cell>
          <cell r="I278" t="str">
            <v>A</v>
          </cell>
          <cell r="J278" t="str">
            <v>13502512</v>
          </cell>
          <cell r="K278" t="str">
            <v>13502512</v>
          </cell>
          <cell r="L278">
            <v>170151350</v>
          </cell>
          <cell r="M278" t="str">
            <v>170151350</v>
          </cell>
          <cell r="N278" t="str">
            <v>Albertville Safety</v>
          </cell>
          <cell r="O278" t="str">
            <v>13502512 Albertville Safety</v>
          </cell>
          <cell r="P278" t="str">
            <v>1360</v>
          </cell>
          <cell r="Q278" t="str">
            <v>P</v>
          </cell>
          <cell r="R278" t="str">
            <v>951</v>
          </cell>
          <cell r="S278" t="str">
            <v>401</v>
          </cell>
          <cell r="T278" t="str">
            <v>T</v>
          </cell>
          <cell r="U278" t="str">
            <v>USD</v>
          </cell>
          <cell r="V278" t="str">
            <v>6600 HWY 431 S</v>
          </cell>
          <cell r="W278" t="str">
            <v>ALBERTVILLE</v>
          </cell>
          <cell r="X278" t="str">
            <v>AL</v>
          </cell>
          <cell r="Y278" t="str">
            <v>35950-2022</v>
          </cell>
          <cell r="Z278" t="str">
            <v>MARSHALL</v>
          </cell>
          <cell r="AA278" t="str">
            <v>G</v>
          </cell>
          <cell r="AB278" t="str">
            <v>Building</v>
          </cell>
          <cell r="AC278">
            <v>12314.601000000001</v>
          </cell>
        </row>
        <row r="279">
          <cell r="A279" t="str">
            <v>Primary</v>
          </cell>
          <cell r="B279" t="str">
            <v>Hope Live Haul Hauling</v>
          </cell>
          <cell r="C279" t="str">
            <v>13580446</v>
          </cell>
          <cell r="D279" t="str">
            <v>13580446</v>
          </cell>
          <cell r="E279" t="str">
            <v>1359</v>
          </cell>
          <cell r="F279" t="str">
            <v>TMO</v>
          </cell>
          <cell r="G279" t="str">
            <v>AR</v>
          </cell>
          <cell r="H279">
            <v>38518</v>
          </cell>
          <cell r="I279" t="str">
            <v>A</v>
          </cell>
          <cell r="J279" t="str">
            <v>13580446</v>
          </cell>
          <cell r="K279" t="str">
            <v>13580446</v>
          </cell>
          <cell r="L279">
            <v>170141358</v>
          </cell>
          <cell r="M279" t="str">
            <v>170141358</v>
          </cell>
          <cell r="N279" t="str">
            <v>Hope Live Haul Hauling</v>
          </cell>
          <cell r="O279" t="str">
            <v>13580446 Hope Live Haul Hauling</v>
          </cell>
          <cell r="P279" t="str">
            <v>1355</v>
          </cell>
          <cell r="Q279" t="str">
            <v>LH</v>
          </cell>
          <cell r="R279" t="str">
            <v>398</v>
          </cell>
          <cell r="S279" t="str">
            <v>394</v>
          </cell>
          <cell r="T279" t="str">
            <v>T</v>
          </cell>
          <cell r="U279" t="str">
            <v>USD</v>
          </cell>
          <cell r="V279" t="str">
            <v>275 COUNTY ROAD 278</v>
          </cell>
          <cell r="W279" t="str">
            <v>HOPE</v>
          </cell>
          <cell r="X279" t="str">
            <v>AR</v>
          </cell>
          <cell r="Y279" t="str">
            <v>71801</v>
          </cell>
          <cell r="Z279" t="str">
            <v>HEMPSTEAD</v>
          </cell>
          <cell r="AA279" t="str">
            <v>A</v>
          </cell>
          <cell r="AB279" t="str">
            <v>Building</v>
          </cell>
          <cell r="AC279">
            <v>56431.369299999998</v>
          </cell>
        </row>
        <row r="280">
          <cell r="A280" t="str">
            <v>Primary</v>
          </cell>
          <cell r="B280" t="str">
            <v>Hope Growout</v>
          </cell>
          <cell r="C280" t="str">
            <v>13580590</v>
          </cell>
          <cell r="D280" t="str">
            <v>13580590</v>
          </cell>
          <cell r="E280" t="str">
            <v>1358</v>
          </cell>
          <cell r="F280" t="str">
            <v>TMO</v>
          </cell>
          <cell r="G280" t="str">
            <v>AR</v>
          </cell>
          <cell r="H280">
            <v>38842</v>
          </cell>
          <cell r="I280" t="str">
            <v>A</v>
          </cell>
          <cell r="J280" t="str">
            <v>13580590</v>
          </cell>
          <cell r="K280" t="str">
            <v>13580590</v>
          </cell>
          <cell r="L280">
            <v>170601080</v>
          </cell>
          <cell r="M280" t="str">
            <v>170141358</v>
          </cell>
          <cell r="N280" t="str">
            <v>MO South Production Safety Center</v>
          </cell>
          <cell r="O280" t="str">
            <v>10802512 MO South Production Safety Center</v>
          </cell>
          <cell r="P280" t="str">
            <v>1410</v>
          </cell>
          <cell r="Q280" t="str">
            <v>PR</v>
          </cell>
          <cell r="R280" t="str">
            <v>977</v>
          </cell>
          <cell r="S280" t="str">
            <v>461</v>
          </cell>
          <cell r="T280" t="str">
            <v>T</v>
          </cell>
          <cell r="U280" t="str">
            <v>USD</v>
          </cell>
          <cell r="V280" t="str">
            <v>2647 S SCHOOL AVENUE</v>
          </cell>
          <cell r="W280" t="str">
            <v>FAYETTEVILLE</v>
          </cell>
          <cell r="X280" t="str">
            <v>AR</v>
          </cell>
          <cell r="Y280" t="str">
            <v>72701-6969</v>
          </cell>
          <cell r="Z280" t="str">
            <v>WASHINGTON</v>
          </cell>
          <cell r="AA280" t="str">
            <v>G</v>
          </cell>
          <cell r="AB280" t="str">
            <v>M&amp;E</v>
          </cell>
          <cell r="AC280">
            <v>898.10700000000008</v>
          </cell>
        </row>
        <row r="281">
          <cell r="A281" t="str">
            <v>Primary</v>
          </cell>
          <cell r="B281" t="str">
            <v>Corydon Feedmill</v>
          </cell>
          <cell r="C281" t="str">
            <v>13620510</v>
          </cell>
          <cell r="D281" t="str">
            <v>13620510</v>
          </cell>
          <cell r="E281" t="str">
            <v>1362</v>
          </cell>
          <cell r="G281" t="str">
            <v>IN</v>
          </cell>
          <cell r="I281" t="str">
            <v>A</v>
          </cell>
          <cell r="J281" t="str">
            <v>13620510</v>
          </cell>
          <cell r="K281" t="str">
            <v>13620510</v>
          </cell>
          <cell r="L281">
            <v>170171556</v>
          </cell>
          <cell r="M281" t="str">
            <v>170171556</v>
          </cell>
          <cell r="N281" t="str">
            <v>Corydon Feedmill</v>
          </cell>
          <cell r="O281" t="str">
            <v>13620510 Corydon Feedmill</v>
          </cell>
          <cell r="P281" t="str">
            <v>1345</v>
          </cell>
          <cell r="Q281" t="str">
            <v>F</v>
          </cell>
          <cell r="R281" t="str">
            <v>223</v>
          </cell>
          <cell r="S281" t="str">
            <v>442</v>
          </cell>
          <cell r="T281" t="str">
            <v>T</v>
          </cell>
          <cell r="U281" t="str">
            <v>USD</v>
          </cell>
          <cell r="V281" t="str">
            <v>HWY 64 WEST</v>
          </cell>
          <cell r="W281" t="str">
            <v>RAMSEY</v>
          </cell>
          <cell r="X281" t="str">
            <v>IN</v>
          </cell>
          <cell r="Y281" t="str">
            <v>47166</v>
          </cell>
          <cell r="Z281" t="str">
            <v>HARRISON</v>
          </cell>
          <cell r="AA281" t="str">
            <v>A</v>
          </cell>
          <cell r="AB281" t="str">
            <v>Building</v>
          </cell>
          <cell r="AC281">
            <v>2211282.0745000001</v>
          </cell>
        </row>
        <row r="282">
          <cell r="A282" t="str">
            <v>Primary</v>
          </cell>
          <cell r="B282" t="str">
            <v>Noel Protein</v>
          </cell>
          <cell r="C282" t="str">
            <v>13652028</v>
          </cell>
          <cell r="D282" t="str">
            <v>13652028</v>
          </cell>
          <cell r="E282" t="str">
            <v>1204</v>
          </cell>
          <cell r="G282" t="str">
            <v>MO</v>
          </cell>
          <cell r="I282" t="str">
            <v>A</v>
          </cell>
          <cell r="J282" t="str">
            <v>13652028</v>
          </cell>
          <cell r="K282" t="str">
            <v>13652028</v>
          </cell>
          <cell r="L282">
            <v>170551365</v>
          </cell>
          <cell r="M282" t="str">
            <v>170551365</v>
          </cell>
          <cell r="N282" t="str">
            <v>Noel Protein</v>
          </cell>
          <cell r="O282" t="str">
            <v>13652028 Noel Protein</v>
          </cell>
          <cell r="P282" t="str">
            <v>1420</v>
          </cell>
          <cell r="Q282" t="str">
            <v>R</v>
          </cell>
          <cell r="R282" t="str">
            <v>1882</v>
          </cell>
          <cell r="S282" t="str">
            <v>2407</v>
          </cell>
          <cell r="T282" t="str">
            <v>T</v>
          </cell>
          <cell r="U282" t="str">
            <v>USD</v>
          </cell>
          <cell r="V282" t="str">
            <v>1 TYSON AVE</v>
          </cell>
          <cell r="W282" t="str">
            <v>NOEL</v>
          </cell>
          <cell r="X282" t="str">
            <v>MO</v>
          </cell>
          <cell r="Y282" t="str">
            <v>64854</v>
          </cell>
          <cell r="Z282" t="str">
            <v>MC DONALD</v>
          </cell>
          <cell r="AA282" t="str">
            <v>G</v>
          </cell>
          <cell r="AB282" t="str">
            <v>Building</v>
          </cell>
          <cell r="AC282">
            <v>10456.486499999999</v>
          </cell>
        </row>
        <row r="283">
          <cell r="A283" t="str">
            <v>Primary</v>
          </cell>
          <cell r="B283" t="str">
            <v>Corydon Processing</v>
          </cell>
          <cell r="C283" t="str">
            <v>13662028</v>
          </cell>
          <cell r="D283" t="str">
            <v>13662028</v>
          </cell>
          <cell r="E283" t="str">
            <v>1366</v>
          </cell>
          <cell r="F283" t="str">
            <v>TYPI</v>
          </cell>
          <cell r="G283" t="str">
            <v>IN</v>
          </cell>
          <cell r="I283" t="str">
            <v>A</v>
          </cell>
          <cell r="J283" t="str">
            <v>13661131</v>
          </cell>
          <cell r="K283" t="str">
            <v>13661131</v>
          </cell>
          <cell r="L283">
            <v>170171366</v>
          </cell>
          <cell r="M283" t="str">
            <v>170171366</v>
          </cell>
          <cell r="N283" t="str">
            <v>Corydon Ffc Mach Frsh/Frz</v>
          </cell>
          <cell r="O283" t="str">
            <v>13661131 Corydon Ffc Mach Frsh/Frz</v>
          </cell>
          <cell r="P283" t="str">
            <v>1345</v>
          </cell>
          <cell r="Q283" t="str">
            <v>P</v>
          </cell>
          <cell r="R283" t="str">
            <v>877</v>
          </cell>
          <cell r="S283" t="str">
            <v>605</v>
          </cell>
          <cell r="T283" t="str">
            <v>T</v>
          </cell>
          <cell r="U283" t="str">
            <v>USD</v>
          </cell>
          <cell r="V283" t="str">
            <v>545 VALLEY ROAD</v>
          </cell>
          <cell r="W283" t="str">
            <v>CORYDON</v>
          </cell>
          <cell r="X283" t="str">
            <v>IN</v>
          </cell>
          <cell r="Y283" t="str">
            <v>47112-1747</v>
          </cell>
          <cell r="Z283" t="str">
            <v>HARRISON</v>
          </cell>
          <cell r="AA283" t="str">
            <v>G</v>
          </cell>
          <cell r="AB283" t="str">
            <v>Building</v>
          </cell>
          <cell r="AC283">
            <v>78640.92730000001</v>
          </cell>
        </row>
        <row r="284">
          <cell r="A284" t="str">
            <v>Primary</v>
          </cell>
          <cell r="B284" t="str">
            <v>Corydon Wastewater</v>
          </cell>
          <cell r="C284" t="str">
            <v>13662004</v>
          </cell>
          <cell r="D284" t="str">
            <v>13662004</v>
          </cell>
          <cell r="E284" t="str">
            <v>1366</v>
          </cell>
          <cell r="F284" t="str">
            <v>TYPI</v>
          </cell>
          <cell r="G284" t="str">
            <v>IN</v>
          </cell>
          <cell r="I284" t="str">
            <v>A</v>
          </cell>
          <cell r="J284" t="str">
            <v>13662004</v>
          </cell>
          <cell r="K284" t="str">
            <v>13662004</v>
          </cell>
          <cell r="L284">
            <v>170171366</v>
          </cell>
          <cell r="M284" t="str">
            <v>170171366</v>
          </cell>
          <cell r="N284" t="str">
            <v>Corydon Wastewater</v>
          </cell>
          <cell r="O284" t="str">
            <v>13662004 Corydon Wastewater</v>
          </cell>
          <cell r="P284" t="str">
            <v>1345</v>
          </cell>
          <cell r="Q284" t="str">
            <v>WW</v>
          </cell>
          <cell r="R284" t="str">
            <v>877</v>
          </cell>
          <cell r="S284" t="str">
            <v>605</v>
          </cell>
          <cell r="T284" t="str">
            <v>T</v>
          </cell>
          <cell r="U284" t="str">
            <v>USD</v>
          </cell>
          <cell r="V284" t="str">
            <v>545 VALLEY ROAD</v>
          </cell>
          <cell r="W284" t="str">
            <v>CORYDON</v>
          </cell>
          <cell r="X284" t="str">
            <v>IN</v>
          </cell>
          <cell r="Y284" t="str">
            <v>47112-1747</v>
          </cell>
          <cell r="Z284" t="str">
            <v>HARRISON</v>
          </cell>
          <cell r="AA284" t="str">
            <v>G</v>
          </cell>
          <cell r="AB284" t="str">
            <v>Building</v>
          </cell>
          <cell r="AC284">
            <v>2172892.3825999997</v>
          </cell>
        </row>
        <row r="285">
          <cell r="A285" t="str">
            <v>Primary</v>
          </cell>
          <cell r="B285" t="str">
            <v>Corydon Processing</v>
          </cell>
          <cell r="C285" t="str">
            <v>13662028</v>
          </cell>
          <cell r="D285" t="str">
            <v>13662028</v>
          </cell>
          <cell r="E285" t="str">
            <v>1366</v>
          </cell>
          <cell r="F285" t="str">
            <v>TYPI</v>
          </cell>
          <cell r="G285" t="str">
            <v>IN</v>
          </cell>
          <cell r="I285" t="str">
            <v>A</v>
          </cell>
          <cell r="J285" t="str">
            <v>13662028</v>
          </cell>
          <cell r="K285" t="str">
            <v>13662028</v>
          </cell>
          <cell r="L285">
            <v>170171366</v>
          </cell>
          <cell r="M285" t="str">
            <v>170171366</v>
          </cell>
          <cell r="N285" t="str">
            <v>Corydon Processing</v>
          </cell>
          <cell r="O285" t="str">
            <v>13662028 Corydon Processing</v>
          </cell>
          <cell r="P285" t="str">
            <v>1345</v>
          </cell>
          <cell r="Q285" t="str">
            <v>P</v>
          </cell>
          <cell r="R285" t="str">
            <v>877</v>
          </cell>
          <cell r="S285" t="str">
            <v>605</v>
          </cell>
          <cell r="T285" t="str">
            <v>T</v>
          </cell>
          <cell r="U285" t="str">
            <v>USD</v>
          </cell>
          <cell r="V285" t="str">
            <v>545 VALLEY ROAD</v>
          </cell>
          <cell r="W285" t="str">
            <v>CORYDON</v>
          </cell>
          <cell r="X285" t="str">
            <v>IN</v>
          </cell>
          <cell r="Y285" t="str">
            <v>47112-1747</v>
          </cell>
          <cell r="Z285" t="str">
            <v>HARRISON</v>
          </cell>
          <cell r="AA285" t="str">
            <v>G</v>
          </cell>
          <cell r="AB285" t="str">
            <v>Building</v>
          </cell>
          <cell r="AC285">
            <v>28850761.879700005</v>
          </cell>
        </row>
        <row r="286">
          <cell r="A286" t="str">
            <v>Primary</v>
          </cell>
          <cell r="B286" t="str">
            <v>Henderson Processing</v>
          </cell>
          <cell r="C286" t="str">
            <v>13722028</v>
          </cell>
          <cell r="D286" t="str">
            <v>13722028</v>
          </cell>
          <cell r="E286" t="str">
            <v>1372</v>
          </cell>
          <cell r="F286" t="str">
            <v>TYPI</v>
          </cell>
          <cell r="G286" t="str">
            <v>KY</v>
          </cell>
          <cell r="I286" t="str">
            <v>A</v>
          </cell>
          <cell r="J286" t="str">
            <v>13722028</v>
          </cell>
          <cell r="K286" t="str">
            <v>13722028</v>
          </cell>
          <cell r="L286">
            <v>170081372</v>
          </cell>
          <cell r="M286" t="str">
            <v>170081372</v>
          </cell>
          <cell r="N286" t="str">
            <v>Henderson Processing</v>
          </cell>
          <cell r="O286" t="str">
            <v>13722028 Henderson Processing</v>
          </cell>
          <cell r="P286" t="str">
            <v>1650</v>
          </cell>
          <cell r="Q286" t="str">
            <v>P</v>
          </cell>
          <cell r="R286" t="str">
            <v>831</v>
          </cell>
          <cell r="S286" t="str">
            <v>2408</v>
          </cell>
          <cell r="T286" t="str">
            <v>T</v>
          </cell>
          <cell r="U286" t="str">
            <v>USD</v>
          </cell>
          <cell r="V286" t="str">
            <v>14660 US HWY 41 SOUTH</v>
          </cell>
          <cell r="W286" t="str">
            <v>ROBARDS</v>
          </cell>
          <cell r="X286" t="str">
            <v>KY</v>
          </cell>
          <cell r="Y286" t="str">
            <v>42452-9706</v>
          </cell>
          <cell r="Z286" t="str">
            <v>HENDERSON</v>
          </cell>
          <cell r="AA286" t="str">
            <v>G</v>
          </cell>
          <cell r="AB286" t="str">
            <v>Building</v>
          </cell>
          <cell r="AC286">
            <v>43250167.116599992</v>
          </cell>
        </row>
        <row r="287">
          <cell r="A287" t="str">
            <v>Primary</v>
          </cell>
          <cell r="B287" t="str">
            <v>Henderson Processing</v>
          </cell>
          <cell r="C287" t="str">
            <v>13722028</v>
          </cell>
          <cell r="D287" t="str">
            <v>13722028</v>
          </cell>
          <cell r="E287" t="str">
            <v>1372</v>
          </cell>
          <cell r="F287" t="str">
            <v>TYPI</v>
          </cell>
          <cell r="G287" t="str">
            <v>KY</v>
          </cell>
          <cell r="I287" t="str">
            <v>A</v>
          </cell>
          <cell r="J287" t="str">
            <v>13722045</v>
          </cell>
          <cell r="K287" t="str">
            <v>13722045</v>
          </cell>
          <cell r="L287">
            <v>170081372</v>
          </cell>
          <cell r="M287" t="str">
            <v>170081372</v>
          </cell>
          <cell r="N287" t="str">
            <v>Robard Henderson Indir Prod Exp</v>
          </cell>
          <cell r="O287" t="str">
            <v>13722045 Robard Henderson Indir Prod Exp</v>
          </cell>
          <cell r="P287" t="str">
            <v>1650</v>
          </cell>
          <cell r="Q287" t="str">
            <v>P</v>
          </cell>
          <cell r="R287" t="str">
            <v>831</v>
          </cell>
          <cell r="S287" t="str">
            <v>2408</v>
          </cell>
          <cell r="T287" t="str">
            <v>T</v>
          </cell>
          <cell r="U287" t="str">
            <v>USD</v>
          </cell>
          <cell r="V287" t="str">
            <v>14660 US HWY 41 SOUTH</v>
          </cell>
          <cell r="W287" t="str">
            <v>ROBARDS</v>
          </cell>
          <cell r="X287" t="str">
            <v>KY</v>
          </cell>
          <cell r="Y287" t="str">
            <v>42452-9706</v>
          </cell>
          <cell r="Z287" t="str">
            <v>HENDERSON</v>
          </cell>
          <cell r="AA287" t="str">
            <v>G</v>
          </cell>
          <cell r="AB287" t="str">
            <v>Building</v>
          </cell>
          <cell r="AC287">
            <v>55517.966400000005</v>
          </cell>
        </row>
        <row r="288">
          <cell r="A288" t="str">
            <v>Primary</v>
          </cell>
          <cell r="B288" t="str">
            <v>Noel Live Haul</v>
          </cell>
          <cell r="C288" t="str">
            <v>13870446</v>
          </cell>
          <cell r="D288" t="str">
            <v>13870446</v>
          </cell>
          <cell r="E288" t="str">
            <v>1387</v>
          </cell>
          <cell r="F288" t="str">
            <v>TYPI</v>
          </cell>
          <cell r="G288" t="str">
            <v>MO</v>
          </cell>
          <cell r="H288">
            <v>38842</v>
          </cell>
          <cell r="I288" t="str">
            <v>A</v>
          </cell>
          <cell r="J288" t="str">
            <v>13870446</v>
          </cell>
          <cell r="K288" t="str">
            <v>13870446</v>
          </cell>
          <cell r="L288">
            <v>170551081</v>
          </cell>
          <cell r="M288" t="str">
            <v>170051387</v>
          </cell>
          <cell r="N288" t="str">
            <v>Ft. Smith Personnel</v>
          </cell>
          <cell r="O288" t="str">
            <v>10812025 Ft. Smith Personnel</v>
          </cell>
          <cell r="P288" t="str">
            <v>1420</v>
          </cell>
          <cell r="Q288" t="str">
            <v>R</v>
          </cell>
          <cell r="R288" t="str">
            <v>223</v>
          </cell>
          <cell r="S288" t="str">
            <v>447</v>
          </cell>
          <cell r="T288" t="str">
            <v>T</v>
          </cell>
          <cell r="U288" t="str">
            <v>USD</v>
          </cell>
          <cell r="V288" t="str">
            <v>ONE TYSON AVENUE</v>
          </cell>
          <cell r="W288" t="str">
            <v>NOEL</v>
          </cell>
          <cell r="X288" t="str">
            <v>MO</v>
          </cell>
          <cell r="Y288" t="str">
            <v>64854</v>
          </cell>
          <cell r="Z288" t="str">
            <v>MC DONALD</v>
          </cell>
          <cell r="AA288" t="str">
            <v>A</v>
          </cell>
          <cell r="AB288" t="str">
            <v>Building</v>
          </cell>
          <cell r="AC288">
            <v>290279.60470000003</v>
          </cell>
        </row>
        <row r="289">
          <cell r="A289" t="str">
            <v>Primary</v>
          </cell>
          <cell r="B289" t="str">
            <v>Dexter Garage / Truck Shop</v>
          </cell>
          <cell r="C289" t="str">
            <v>13960530</v>
          </cell>
          <cell r="D289" t="str">
            <v>13960530</v>
          </cell>
          <cell r="E289" t="str">
            <v>1396</v>
          </cell>
          <cell r="F289" t="str">
            <v>TYPI</v>
          </cell>
          <cell r="G289" t="str">
            <v>MO</v>
          </cell>
          <cell r="I289" t="str">
            <v>A</v>
          </cell>
          <cell r="J289" t="str">
            <v>13960530</v>
          </cell>
          <cell r="K289" t="str">
            <v>13960530</v>
          </cell>
          <cell r="L289">
            <v>170141846</v>
          </cell>
          <cell r="M289" t="str">
            <v>170141846</v>
          </cell>
          <cell r="N289" t="str">
            <v>Dexter Garage / Truck Shop</v>
          </cell>
          <cell r="O289" t="str">
            <v>13960530 Dexter Garage / Truck Shop</v>
          </cell>
          <cell r="P289" t="str">
            <v>1350</v>
          </cell>
          <cell r="Q289" t="str">
            <v>GTS</v>
          </cell>
          <cell r="R289" t="str">
            <v>223</v>
          </cell>
          <cell r="S289" t="str">
            <v>571</v>
          </cell>
          <cell r="T289" t="str">
            <v>T</v>
          </cell>
          <cell r="U289" t="str">
            <v>USD</v>
          </cell>
          <cell r="V289" t="str">
            <v>19597 STATE HWY E</v>
          </cell>
          <cell r="W289" t="str">
            <v>BLOOMFIELD</v>
          </cell>
          <cell r="X289" t="str">
            <v>MO</v>
          </cell>
          <cell r="Y289" t="str">
            <v>63825-8545</v>
          </cell>
          <cell r="Z289" t="str">
            <v>STODDARD</v>
          </cell>
          <cell r="AA289" t="str">
            <v>A</v>
          </cell>
          <cell r="AB289" t="str">
            <v>Building</v>
          </cell>
          <cell r="AC289">
            <v>365308.44699999999</v>
          </cell>
        </row>
        <row r="290">
          <cell r="A290" t="str">
            <v>Primary</v>
          </cell>
          <cell r="B290" t="str">
            <v>Noel Wastewater</v>
          </cell>
          <cell r="C290" t="str">
            <v>14012004</v>
          </cell>
          <cell r="D290" t="str">
            <v>14012004</v>
          </cell>
          <cell r="E290" t="str">
            <v>1401</v>
          </cell>
          <cell r="F290" t="str">
            <v>TYPI</v>
          </cell>
          <cell r="G290" t="str">
            <v>MO</v>
          </cell>
          <cell r="I290" t="str">
            <v>A</v>
          </cell>
          <cell r="J290" t="str">
            <v>14012004</v>
          </cell>
          <cell r="K290" t="str">
            <v>14012004</v>
          </cell>
          <cell r="L290">
            <v>170051401</v>
          </cell>
          <cell r="M290" t="str">
            <v>170051401</v>
          </cell>
          <cell r="N290" t="str">
            <v>Noel Wastewater</v>
          </cell>
          <cell r="O290" t="str">
            <v>14012004 Noel Wastewater</v>
          </cell>
          <cell r="P290" t="str">
            <v>1645</v>
          </cell>
          <cell r="Q290" t="str">
            <v>WW</v>
          </cell>
          <cell r="R290" t="str">
            <v>745</v>
          </cell>
          <cell r="S290" t="str">
            <v>2410</v>
          </cell>
          <cell r="T290" t="str">
            <v>T</v>
          </cell>
          <cell r="U290" t="str">
            <v>USD</v>
          </cell>
          <cell r="V290" t="str">
            <v>HWY 59 NORTH</v>
          </cell>
          <cell r="W290" t="str">
            <v>NOEL</v>
          </cell>
          <cell r="X290" t="str">
            <v>MO</v>
          </cell>
          <cell r="Y290" t="str">
            <v>64854</v>
          </cell>
          <cell r="Z290" t="str">
            <v>MC DONALD</v>
          </cell>
          <cell r="AA290" t="str">
            <v>G</v>
          </cell>
          <cell r="AB290" t="str">
            <v>Building</v>
          </cell>
          <cell r="AC290">
            <v>1564641.1052999997</v>
          </cell>
        </row>
        <row r="291">
          <cell r="A291" t="str">
            <v>Primary</v>
          </cell>
          <cell r="B291" t="str">
            <v>Noel Processing</v>
          </cell>
          <cell r="C291" t="str">
            <v>14012028</v>
          </cell>
          <cell r="D291" t="str">
            <v>14012028</v>
          </cell>
          <cell r="E291" t="str">
            <v>1401</v>
          </cell>
          <cell r="F291" t="str">
            <v>TYPI</v>
          </cell>
          <cell r="G291" t="str">
            <v>MO</v>
          </cell>
          <cell r="I291" t="str">
            <v>A</v>
          </cell>
          <cell r="J291" t="str">
            <v>14012028</v>
          </cell>
          <cell r="K291" t="str">
            <v>14012028</v>
          </cell>
          <cell r="L291">
            <v>170051401</v>
          </cell>
          <cell r="M291" t="str">
            <v>170051401</v>
          </cell>
          <cell r="N291" t="str">
            <v>Noel Processing</v>
          </cell>
          <cell r="O291" t="str">
            <v>14012028 Noel Processing</v>
          </cell>
          <cell r="P291" t="str">
            <v>1645</v>
          </cell>
          <cell r="Q291" t="str">
            <v>P</v>
          </cell>
          <cell r="R291" t="str">
            <v>745</v>
          </cell>
          <cell r="S291" t="str">
            <v>2410</v>
          </cell>
          <cell r="T291" t="str">
            <v>T</v>
          </cell>
          <cell r="U291" t="str">
            <v>USD</v>
          </cell>
          <cell r="V291" t="str">
            <v>HWY 59 NORTH</v>
          </cell>
          <cell r="W291" t="str">
            <v>NOEL</v>
          </cell>
          <cell r="X291" t="str">
            <v>MO</v>
          </cell>
          <cell r="Y291" t="str">
            <v>64854</v>
          </cell>
          <cell r="Z291" t="str">
            <v>MC DONALD</v>
          </cell>
          <cell r="AA291" t="str">
            <v>G</v>
          </cell>
          <cell r="AB291" t="str">
            <v>Building</v>
          </cell>
          <cell r="AC291">
            <v>29511448.841199998</v>
          </cell>
        </row>
        <row r="292">
          <cell r="A292" t="str">
            <v>Primary</v>
          </cell>
          <cell r="B292" t="str">
            <v>Buena Vista Wastewater</v>
          </cell>
          <cell r="C292" t="str">
            <v>14622004</v>
          </cell>
          <cell r="D292" t="str">
            <v>14622004</v>
          </cell>
          <cell r="E292" t="str">
            <v>1106</v>
          </cell>
          <cell r="F292" t="str">
            <v>TFM</v>
          </cell>
          <cell r="G292" t="str">
            <v>AR</v>
          </cell>
          <cell r="I292" t="str">
            <v>A</v>
          </cell>
          <cell r="J292" t="str">
            <v>14622004</v>
          </cell>
          <cell r="K292" t="str">
            <v>14622004</v>
          </cell>
          <cell r="L292">
            <v>170141462</v>
          </cell>
          <cell r="M292" t="str">
            <v>170141462</v>
          </cell>
          <cell r="N292" t="str">
            <v>Buena Vista Wastewater</v>
          </cell>
          <cell r="O292" t="str">
            <v>14622004 Buena Vista Wastewater</v>
          </cell>
          <cell r="P292" t="str">
            <v>1315</v>
          </cell>
          <cell r="Q292" t="str">
            <v>WW</v>
          </cell>
          <cell r="R292" t="str">
            <v>432</v>
          </cell>
          <cell r="S292" t="str">
            <v>1531</v>
          </cell>
          <cell r="T292" t="str">
            <v>T</v>
          </cell>
          <cell r="U292" t="str">
            <v>USD</v>
          </cell>
          <cell r="V292" t="str">
            <v>13 WILLIAMS ST</v>
          </cell>
          <cell r="W292" t="str">
            <v>BUENA VISTA</v>
          </cell>
          <cell r="X292" t="str">
            <v>GA</v>
          </cell>
          <cell r="Y292" t="str">
            <v>31803</v>
          </cell>
          <cell r="Z292" t="str">
            <v>MARION</v>
          </cell>
          <cell r="AA292" t="str">
            <v>G</v>
          </cell>
          <cell r="AB292" t="str">
            <v>Building</v>
          </cell>
          <cell r="AC292">
            <v>1913217.2664000003</v>
          </cell>
        </row>
        <row r="293">
          <cell r="A293" t="str">
            <v>Primary</v>
          </cell>
          <cell r="B293" t="str">
            <v>Buena Vista</v>
          </cell>
          <cell r="C293" t="str">
            <v>14622028</v>
          </cell>
          <cell r="D293" t="str">
            <v>14622028</v>
          </cell>
          <cell r="E293" t="str">
            <v>1106</v>
          </cell>
          <cell r="F293" t="str">
            <v>TFM</v>
          </cell>
          <cell r="G293" t="str">
            <v>AR</v>
          </cell>
          <cell r="I293" t="str">
            <v>A</v>
          </cell>
          <cell r="J293" t="str">
            <v>14622028</v>
          </cell>
          <cell r="K293" t="str">
            <v>14622028</v>
          </cell>
          <cell r="L293">
            <v>170141462</v>
          </cell>
          <cell r="M293" t="str">
            <v>170141462</v>
          </cell>
          <cell r="N293" t="str">
            <v>Buena Vista</v>
          </cell>
          <cell r="O293" t="str">
            <v>14622028 Buena Vista</v>
          </cell>
          <cell r="P293" t="str">
            <v>1315</v>
          </cell>
          <cell r="Q293" t="str">
            <v>P</v>
          </cell>
          <cell r="R293" t="str">
            <v>432</v>
          </cell>
          <cell r="S293" t="str">
            <v>1531</v>
          </cell>
          <cell r="T293" t="str">
            <v>T</v>
          </cell>
          <cell r="U293" t="str">
            <v>USD</v>
          </cell>
          <cell r="V293" t="str">
            <v>13 WILLIAMS ST</v>
          </cell>
          <cell r="W293" t="str">
            <v>BUENA VISTA</v>
          </cell>
          <cell r="X293" t="str">
            <v>GA</v>
          </cell>
          <cell r="Y293" t="str">
            <v>31803</v>
          </cell>
          <cell r="Z293" t="str">
            <v>MARION</v>
          </cell>
          <cell r="AA293" t="str">
            <v>G</v>
          </cell>
          <cell r="AB293" t="str">
            <v>Building</v>
          </cell>
          <cell r="AC293">
            <v>13852604.359700002</v>
          </cell>
        </row>
        <row r="294">
          <cell r="A294" t="str">
            <v>Primary</v>
          </cell>
          <cell r="B294" t="str">
            <v>Cumming Wastewater</v>
          </cell>
          <cell r="C294" t="str">
            <v>14672004</v>
          </cell>
          <cell r="D294" t="str">
            <v>14672004</v>
          </cell>
          <cell r="E294" t="str">
            <v>1467</v>
          </cell>
          <cell r="G294" t="str">
            <v>GA</v>
          </cell>
          <cell r="I294" t="str">
            <v>A</v>
          </cell>
          <cell r="J294" t="str">
            <v>14672004</v>
          </cell>
          <cell r="K294" t="str">
            <v>14672004</v>
          </cell>
          <cell r="L294">
            <v>170081467</v>
          </cell>
          <cell r="M294" t="str">
            <v>170081467</v>
          </cell>
          <cell r="N294" t="str">
            <v>Cumming Wastewater</v>
          </cell>
          <cell r="O294" t="str">
            <v>14672004 Cumming Wastewater</v>
          </cell>
          <cell r="P294" t="str">
            <v>1310</v>
          </cell>
          <cell r="Q294" t="str">
            <v>WW</v>
          </cell>
          <cell r="R294" t="str">
            <v>293</v>
          </cell>
          <cell r="S294" t="str">
            <v>2264</v>
          </cell>
          <cell r="T294" t="str">
            <v>T</v>
          </cell>
          <cell r="U294" t="str">
            <v>USD</v>
          </cell>
          <cell r="V294" t="str">
            <v>340 W MAPLE STREET</v>
          </cell>
          <cell r="W294" t="str">
            <v>CUMMING</v>
          </cell>
          <cell r="X294" t="str">
            <v>GA</v>
          </cell>
          <cell r="Y294" t="str">
            <v>30130-2339</v>
          </cell>
          <cell r="Z294" t="str">
            <v>FORSYTH</v>
          </cell>
          <cell r="AA294" t="str">
            <v>G</v>
          </cell>
          <cell r="AB294" t="str">
            <v>Building</v>
          </cell>
          <cell r="AC294">
            <v>1058535.7280999999</v>
          </cell>
        </row>
        <row r="295">
          <cell r="A295" t="str">
            <v>Primary</v>
          </cell>
          <cell r="B295" t="str">
            <v>Cumming Processing</v>
          </cell>
          <cell r="C295" t="str">
            <v>14672028</v>
          </cell>
          <cell r="D295" t="str">
            <v>14672028</v>
          </cell>
          <cell r="E295" t="str">
            <v>1467</v>
          </cell>
          <cell r="F295" t="str">
            <v>TYPI</v>
          </cell>
          <cell r="G295" t="str">
            <v>GA</v>
          </cell>
          <cell r="H295">
            <v>38842</v>
          </cell>
          <cell r="I295" t="str">
            <v>A</v>
          </cell>
          <cell r="J295" t="str">
            <v>14672028</v>
          </cell>
          <cell r="K295" t="str">
            <v>14672028</v>
          </cell>
          <cell r="L295">
            <v>170551081</v>
          </cell>
          <cell r="M295" t="str">
            <v>170081467</v>
          </cell>
          <cell r="N295" t="str">
            <v>Fort Smith Maintenance Mgmt</v>
          </cell>
          <cell r="O295" t="str">
            <v>10812047 Ft. Smith Maintenance Mgmt</v>
          </cell>
          <cell r="P295" t="str">
            <v>1420</v>
          </cell>
          <cell r="Q295" t="str">
            <v>R</v>
          </cell>
          <cell r="R295" t="str">
            <v>223</v>
          </cell>
          <cell r="S295" t="str">
            <v>2000</v>
          </cell>
          <cell r="T295" t="str">
            <v>T</v>
          </cell>
          <cell r="U295" t="str">
            <v>USD</v>
          </cell>
          <cell r="V295" t="str">
            <v>1610 MIDLAND BLVD</v>
          </cell>
          <cell r="W295" t="str">
            <v>FORT SMITH</v>
          </cell>
          <cell r="X295" t="str">
            <v>AR</v>
          </cell>
          <cell r="Y295" t="str">
            <v>72901-1570</v>
          </cell>
          <cell r="Z295" t="str">
            <v>SEBASTIAN</v>
          </cell>
          <cell r="AA295" t="str">
            <v>G</v>
          </cell>
          <cell r="AB295" t="str">
            <v>M&amp;E</v>
          </cell>
          <cell r="AC295">
            <v>870.39750000000004</v>
          </cell>
        </row>
        <row r="296">
          <cell r="A296" t="str">
            <v>Primary</v>
          </cell>
          <cell r="B296" t="str">
            <v>Dahlonega Hatchery</v>
          </cell>
          <cell r="C296" t="str">
            <v>14680432</v>
          </cell>
          <cell r="D296" t="str">
            <v>14680432</v>
          </cell>
          <cell r="E296" t="str">
            <v>1468</v>
          </cell>
          <cell r="F296" t="str">
            <v>TYPI</v>
          </cell>
          <cell r="G296" t="str">
            <v>GA</v>
          </cell>
          <cell r="I296" t="str">
            <v>A</v>
          </cell>
          <cell r="J296" t="str">
            <v>14680432</v>
          </cell>
          <cell r="K296" t="str">
            <v>14680432</v>
          </cell>
          <cell r="L296">
            <v>170081470</v>
          </cell>
          <cell r="M296" t="str">
            <v>170081470</v>
          </cell>
          <cell r="N296" t="str">
            <v>Dahlonega Hatchery</v>
          </cell>
          <cell r="O296" t="str">
            <v>14680432 Dahlonega Hatchery</v>
          </cell>
          <cell r="P296" t="str">
            <v>1310</v>
          </cell>
          <cell r="Q296" t="str">
            <v>H</v>
          </cell>
          <cell r="R296" t="str">
            <v>1697</v>
          </cell>
          <cell r="S296" t="str">
            <v>242</v>
          </cell>
          <cell r="T296" t="str">
            <v>T</v>
          </cell>
          <cell r="U296" t="str">
            <v>USD</v>
          </cell>
          <cell r="V296" t="str">
            <v>8564 HWY 71 S</v>
          </cell>
          <cell r="W296" t="str">
            <v>GRANNIS</v>
          </cell>
          <cell r="X296" t="str">
            <v>AR</v>
          </cell>
          <cell r="Y296" t="str">
            <v>71944-9412</v>
          </cell>
          <cell r="Z296" t="str">
            <v>POLK</v>
          </cell>
          <cell r="AA296" t="str">
            <v>A</v>
          </cell>
          <cell r="AB296" t="str">
            <v>M&amp;E</v>
          </cell>
          <cell r="AC296">
            <v>11715.576999999999</v>
          </cell>
        </row>
        <row r="297">
          <cell r="A297" t="str">
            <v>Primary</v>
          </cell>
          <cell r="B297" t="str">
            <v>Cumming Live Haul</v>
          </cell>
          <cell r="C297" t="str">
            <v>14700446</v>
          </cell>
          <cell r="D297" t="str">
            <v>14700446</v>
          </cell>
          <cell r="E297" t="str">
            <v>1470</v>
          </cell>
          <cell r="F297" t="str">
            <v>TYPI</v>
          </cell>
          <cell r="G297" t="str">
            <v>GA</v>
          </cell>
          <cell r="I297" t="str">
            <v>A</v>
          </cell>
          <cell r="J297" t="str">
            <v>14700449</v>
          </cell>
          <cell r="K297" t="str">
            <v>14700449</v>
          </cell>
          <cell r="L297">
            <v>170081470</v>
          </cell>
          <cell r="M297" t="str">
            <v>170081470</v>
          </cell>
          <cell r="N297" t="str">
            <v>Cumming Catching Machine Cost</v>
          </cell>
          <cell r="O297" t="str">
            <v>14700449 Cumming Catching Machine Cost</v>
          </cell>
          <cell r="P297" t="str">
            <v>1310</v>
          </cell>
          <cell r="Q297" t="str">
            <v>BS</v>
          </cell>
          <cell r="S297" t="str">
            <v>2264</v>
          </cell>
          <cell r="T297" t="str">
            <v>T</v>
          </cell>
          <cell r="U297" t="str">
            <v>USD</v>
          </cell>
          <cell r="V297" t="str">
            <v>169 HWY 9 SOUTH</v>
          </cell>
          <cell r="W297" t="str">
            <v>DAWSONVILLE</v>
          </cell>
          <cell r="X297" t="str">
            <v>GA</v>
          </cell>
          <cell r="Y297" t="str">
            <v>30534-4036</v>
          </cell>
          <cell r="Z297" t="str">
            <v>DAWSON</v>
          </cell>
          <cell r="AA297" t="str">
            <v>A</v>
          </cell>
          <cell r="AB297" t="str">
            <v>Building</v>
          </cell>
          <cell r="AC297">
            <v>161142.46400000001</v>
          </cell>
        </row>
        <row r="298">
          <cell r="A298" t="str">
            <v>Primary</v>
          </cell>
          <cell r="B298" t="str">
            <v>Oglethorpe Feedmill</v>
          </cell>
          <cell r="C298" t="str">
            <v>14800510</v>
          </cell>
          <cell r="D298" t="str">
            <v>14800510</v>
          </cell>
          <cell r="E298" t="str">
            <v>1112</v>
          </cell>
          <cell r="F298" t="str">
            <v>TFM</v>
          </cell>
          <cell r="G298" t="str">
            <v>GA</v>
          </cell>
          <cell r="I298" t="str">
            <v>A</v>
          </cell>
          <cell r="J298" t="str">
            <v>14800510</v>
          </cell>
          <cell r="K298" t="str">
            <v>14800510</v>
          </cell>
          <cell r="L298">
            <v>170141109</v>
          </cell>
          <cell r="M298" t="str">
            <v>170141109</v>
          </cell>
          <cell r="N298" t="str">
            <v>Oglethorpe Feedmill</v>
          </cell>
          <cell r="O298" t="str">
            <v>14800510 Oglethorpe Feedmill</v>
          </cell>
          <cell r="P298" t="str">
            <v>1315</v>
          </cell>
          <cell r="Q298" t="str">
            <v>F</v>
          </cell>
          <cell r="R298" t="str">
            <v>349</v>
          </cell>
          <cell r="S298" t="str">
            <v>242</v>
          </cell>
          <cell r="T298" t="str">
            <v>T</v>
          </cell>
          <cell r="U298" t="str">
            <v>USD</v>
          </cell>
          <cell r="V298" t="str">
            <v>8564 HWY 71 S</v>
          </cell>
          <cell r="W298" t="str">
            <v>GRANNIS</v>
          </cell>
          <cell r="X298" t="str">
            <v>AR</v>
          </cell>
          <cell r="Y298" t="str">
            <v>71944-9412</v>
          </cell>
          <cell r="Z298" t="str">
            <v>POLK</v>
          </cell>
          <cell r="AA298" t="str">
            <v>A</v>
          </cell>
          <cell r="AB298" t="str">
            <v>M&amp;E</v>
          </cell>
          <cell r="AC298">
            <v>1229529.0123999999</v>
          </cell>
        </row>
        <row r="299">
          <cell r="A299" t="str">
            <v>Primary</v>
          </cell>
          <cell r="B299" t="str">
            <v>Boliver (Cumming) Feedmill</v>
          </cell>
          <cell r="C299" t="str">
            <v>14960510</v>
          </cell>
          <cell r="D299" t="str">
            <v>14960510</v>
          </cell>
          <cell r="E299" t="str">
            <v>1496</v>
          </cell>
          <cell r="G299" t="str">
            <v>GA</v>
          </cell>
          <cell r="I299" t="str">
            <v>A</v>
          </cell>
          <cell r="J299" t="str">
            <v>14960510</v>
          </cell>
          <cell r="K299" t="str">
            <v>14960510</v>
          </cell>
          <cell r="L299">
            <v>170081470</v>
          </cell>
          <cell r="M299" t="str">
            <v>170081470</v>
          </cell>
          <cell r="N299" t="str">
            <v>Boliver (Cumming) Feedmill</v>
          </cell>
          <cell r="O299" t="str">
            <v>14960510 Boliver (Cumming) Feedmill</v>
          </cell>
          <cell r="P299" t="str">
            <v>1310</v>
          </cell>
          <cell r="Q299" t="str">
            <v>F</v>
          </cell>
          <cell r="R299" t="str">
            <v>1130</v>
          </cell>
          <cell r="S299" t="str">
            <v>242</v>
          </cell>
          <cell r="T299" t="str">
            <v>T</v>
          </cell>
          <cell r="U299" t="str">
            <v>USD</v>
          </cell>
          <cell r="V299" t="str">
            <v>8564 HWY 71 S</v>
          </cell>
          <cell r="W299" t="str">
            <v>GRANNIS</v>
          </cell>
          <cell r="X299" t="str">
            <v>AR</v>
          </cell>
          <cell r="Y299" t="str">
            <v>71944-9412</v>
          </cell>
          <cell r="Z299" t="str">
            <v>POLK</v>
          </cell>
          <cell r="AA299" t="str">
            <v>A</v>
          </cell>
          <cell r="AB299" t="str">
            <v>M&amp;E</v>
          </cell>
          <cell r="AC299">
            <v>2886.4098999999997</v>
          </cell>
        </row>
        <row r="300">
          <cell r="A300" t="str">
            <v>Primary</v>
          </cell>
          <cell r="B300" t="str">
            <v>Hospitality Processing - Chicago</v>
          </cell>
          <cell r="C300" t="str">
            <v>15212028</v>
          </cell>
          <cell r="D300" t="str">
            <v>15212028</v>
          </cell>
          <cell r="E300" t="str">
            <v>1521</v>
          </cell>
          <cell r="F300" t="str">
            <v>TYPI</v>
          </cell>
          <cell r="G300" t="str">
            <v>IL</v>
          </cell>
          <cell r="I300" t="str">
            <v>A</v>
          </cell>
          <cell r="J300" t="str">
            <v>15211500</v>
          </cell>
          <cell r="K300" t="str">
            <v>15211500</v>
          </cell>
          <cell r="L300">
            <v>170751521</v>
          </cell>
          <cell r="M300" t="str">
            <v>170751521</v>
          </cell>
          <cell r="N300" t="str">
            <v>Hospitality Kitchen/Batch Room</v>
          </cell>
          <cell r="O300" t="str">
            <v>15211500 Hospitality Kitchen/Batch Room</v>
          </cell>
          <cell r="P300" t="str">
            <v>2000</v>
          </cell>
          <cell r="Q300" t="str">
            <v>PR</v>
          </cell>
          <cell r="R300" t="str">
            <v>93</v>
          </cell>
          <cell r="S300" t="str">
            <v>242</v>
          </cell>
          <cell r="T300" t="str">
            <v>T</v>
          </cell>
          <cell r="U300" t="str">
            <v>USD</v>
          </cell>
          <cell r="V300" t="str">
            <v>8564 HWY 71 S</v>
          </cell>
          <cell r="W300" t="str">
            <v>GRANNIS</v>
          </cell>
          <cell r="X300" t="str">
            <v>AR</v>
          </cell>
          <cell r="Y300" t="str">
            <v>71944-9412</v>
          </cell>
          <cell r="Z300" t="str">
            <v>POLK</v>
          </cell>
          <cell r="AA300" t="str">
            <v>A</v>
          </cell>
          <cell r="AB300" t="str">
            <v>M&amp;E</v>
          </cell>
          <cell r="AC300">
            <v>195802.45</v>
          </cell>
        </row>
        <row r="301">
          <cell r="A301" t="str">
            <v>Primary</v>
          </cell>
          <cell r="B301" t="str">
            <v>Hospitality Processing - Chicago</v>
          </cell>
          <cell r="C301" t="str">
            <v>15212028</v>
          </cell>
          <cell r="D301" t="str">
            <v>15212028</v>
          </cell>
          <cell r="E301" t="str">
            <v>1521</v>
          </cell>
          <cell r="F301" t="str">
            <v>TYPI</v>
          </cell>
          <cell r="G301" t="str">
            <v>IL</v>
          </cell>
          <cell r="I301" t="str">
            <v>A</v>
          </cell>
          <cell r="J301" t="str">
            <v>15211574</v>
          </cell>
          <cell r="K301" t="str">
            <v>15211574</v>
          </cell>
          <cell r="L301">
            <v>170751521</v>
          </cell>
          <cell r="M301" t="str">
            <v>170751521</v>
          </cell>
          <cell r="N301" t="str">
            <v>Hospitality Alcar Oven/Stein Oven/Freezer</v>
          </cell>
          <cell r="O301" t="str">
            <v>15211574 Hospitality Alcar Oven/Stein Oven/Freezer</v>
          </cell>
          <cell r="P301" t="str">
            <v>2000</v>
          </cell>
          <cell r="Q301" t="str">
            <v>PR</v>
          </cell>
          <cell r="R301" t="str">
            <v>93</v>
          </cell>
          <cell r="S301" t="str">
            <v>242</v>
          </cell>
          <cell r="T301" t="str">
            <v>T</v>
          </cell>
          <cell r="U301" t="str">
            <v>USD</v>
          </cell>
          <cell r="V301" t="str">
            <v>8564 HWY 71 S</v>
          </cell>
          <cell r="W301" t="str">
            <v>GRANNIS</v>
          </cell>
          <cell r="X301" t="str">
            <v>AR</v>
          </cell>
          <cell r="Y301" t="str">
            <v>71944-9412</v>
          </cell>
          <cell r="Z301" t="str">
            <v>POLK</v>
          </cell>
          <cell r="AA301" t="str">
            <v>A</v>
          </cell>
          <cell r="AB301" t="str">
            <v>Building</v>
          </cell>
          <cell r="AC301">
            <v>274031.98300000001</v>
          </cell>
        </row>
        <row r="302">
          <cell r="A302" t="str">
            <v>Primary</v>
          </cell>
          <cell r="B302" t="str">
            <v>Hospitality Processing - Chicago</v>
          </cell>
          <cell r="C302" t="str">
            <v>15212028</v>
          </cell>
          <cell r="D302" t="str">
            <v>15212028</v>
          </cell>
          <cell r="E302" t="str">
            <v>1521</v>
          </cell>
          <cell r="F302" t="str">
            <v>TYPI</v>
          </cell>
          <cell r="G302" t="str">
            <v>IL</v>
          </cell>
          <cell r="I302" t="str">
            <v>A</v>
          </cell>
          <cell r="J302" t="str">
            <v>15211621</v>
          </cell>
          <cell r="K302" t="str">
            <v>15211621</v>
          </cell>
          <cell r="L302">
            <v>170751521</v>
          </cell>
          <cell r="M302" t="str">
            <v>170751521</v>
          </cell>
          <cell r="N302" t="str">
            <v>Hospitality Main Plating Line/Freezer</v>
          </cell>
          <cell r="O302" t="str">
            <v>15211621 Hospitality Main Plating Line/Freezer</v>
          </cell>
          <cell r="P302" t="str">
            <v>2000</v>
          </cell>
          <cell r="Q302" t="str">
            <v>PR</v>
          </cell>
          <cell r="R302" t="str">
            <v>93</v>
          </cell>
          <cell r="S302" t="str">
            <v>242</v>
          </cell>
          <cell r="T302" t="str">
            <v>T</v>
          </cell>
          <cell r="U302" t="str">
            <v>USD</v>
          </cell>
          <cell r="V302" t="str">
            <v>8564 HWY 71 S</v>
          </cell>
          <cell r="W302" t="str">
            <v>GRANNIS</v>
          </cell>
          <cell r="X302" t="str">
            <v>AR</v>
          </cell>
          <cell r="Y302" t="str">
            <v>71944-9412</v>
          </cell>
          <cell r="Z302" t="str">
            <v>POLK</v>
          </cell>
          <cell r="AA302" t="str">
            <v>A</v>
          </cell>
          <cell r="AB302" t="str">
            <v>M&amp;E</v>
          </cell>
          <cell r="AC302">
            <v>633987.12429999991</v>
          </cell>
        </row>
        <row r="303">
          <cell r="A303" t="str">
            <v>Primary</v>
          </cell>
          <cell r="B303" t="str">
            <v>Hospitality Processing - Chicago</v>
          </cell>
          <cell r="C303" t="str">
            <v>15212028</v>
          </cell>
          <cell r="D303" t="str">
            <v>15212028</v>
          </cell>
          <cell r="E303" t="str">
            <v>1521</v>
          </cell>
          <cell r="F303" t="str">
            <v>TYPI</v>
          </cell>
          <cell r="G303" t="str">
            <v>IL</v>
          </cell>
          <cell r="I303" t="str">
            <v>A</v>
          </cell>
          <cell r="J303" t="str">
            <v>15211623</v>
          </cell>
          <cell r="K303" t="str">
            <v>15211623</v>
          </cell>
          <cell r="L303">
            <v>170751521</v>
          </cell>
          <cell r="M303" t="str">
            <v>170751521</v>
          </cell>
          <cell r="N303" t="str">
            <v>Hospitality Uncle Ben's</v>
          </cell>
          <cell r="O303" t="str">
            <v>15211623 Hospitality Uncle Ben's</v>
          </cell>
          <cell r="P303" t="str">
            <v>2000</v>
          </cell>
          <cell r="Q303" t="str">
            <v>PR</v>
          </cell>
          <cell r="R303" t="str">
            <v>93</v>
          </cell>
          <cell r="S303" t="str">
            <v>242</v>
          </cell>
          <cell r="T303" t="str">
            <v>T</v>
          </cell>
          <cell r="U303" t="str">
            <v>USD</v>
          </cell>
          <cell r="V303" t="str">
            <v>8564 HWY 71 S</v>
          </cell>
          <cell r="W303" t="str">
            <v>GRANNIS</v>
          </cell>
          <cell r="X303" t="str">
            <v>AR</v>
          </cell>
          <cell r="Y303" t="str">
            <v>71944-9412</v>
          </cell>
          <cell r="Z303" t="str">
            <v>POLK</v>
          </cell>
          <cell r="AA303" t="str">
            <v>A</v>
          </cell>
          <cell r="AB303" t="str">
            <v>Building</v>
          </cell>
          <cell r="AC303">
            <v>8754790.0525000039</v>
          </cell>
        </row>
        <row r="304">
          <cell r="A304" t="str">
            <v>Primary</v>
          </cell>
          <cell r="B304" t="str">
            <v>Hospitality Processing - Chicago</v>
          </cell>
          <cell r="C304" t="str">
            <v>15212028</v>
          </cell>
          <cell r="D304" t="str">
            <v>15212028</v>
          </cell>
          <cell r="E304" t="str">
            <v>1521</v>
          </cell>
          <cell r="F304" t="str">
            <v>TYPI</v>
          </cell>
          <cell r="G304" t="str">
            <v>IL</v>
          </cell>
          <cell r="I304" t="str">
            <v>A</v>
          </cell>
          <cell r="J304" t="str">
            <v>15211629</v>
          </cell>
          <cell r="K304" t="str">
            <v>15211629</v>
          </cell>
          <cell r="L304">
            <v>170751521</v>
          </cell>
          <cell r="M304" t="str">
            <v>170751521</v>
          </cell>
          <cell r="N304" t="str">
            <v>Hospitality Plating (Slicing)</v>
          </cell>
          <cell r="O304" t="str">
            <v>15211629 Hospitality Plating Slicing</v>
          </cell>
          <cell r="P304" t="str">
            <v>2000</v>
          </cell>
          <cell r="Q304" t="str">
            <v>PR</v>
          </cell>
          <cell r="R304" t="str">
            <v>93</v>
          </cell>
          <cell r="S304" t="str">
            <v>242</v>
          </cell>
          <cell r="T304" t="str">
            <v>T</v>
          </cell>
          <cell r="U304" t="str">
            <v>USD</v>
          </cell>
          <cell r="V304" t="str">
            <v>8564 HWY 71 S</v>
          </cell>
          <cell r="W304" t="str">
            <v>GRANNIS</v>
          </cell>
          <cell r="X304" t="str">
            <v>AR</v>
          </cell>
          <cell r="Y304" t="str">
            <v>71944-9412</v>
          </cell>
          <cell r="Z304" t="str">
            <v>POLK</v>
          </cell>
          <cell r="AA304" t="str">
            <v>A</v>
          </cell>
          <cell r="AB304" t="str">
            <v>Content</v>
          </cell>
          <cell r="AC304">
            <v>48007.833299999998</v>
          </cell>
        </row>
        <row r="305">
          <cell r="A305" t="str">
            <v>Primary</v>
          </cell>
          <cell r="B305" t="str">
            <v>Hospitality Processing - Chicago</v>
          </cell>
          <cell r="C305" t="str">
            <v>15212028</v>
          </cell>
          <cell r="D305" t="str">
            <v>15212028</v>
          </cell>
          <cell r="E305" t="str">
            <v>1521</v>
          </cell>
          <cell r="F305" t="str">
            <v>TYPI</v>
          </cell>
          <cell r="G305" t="str">
            <v>IL</v>
          </cell>
          <cell r="I305" t="str">
            <v>A</v>
          </cell>
          <cell r="J305" t="str">
            <v>15211642</v>
          </cell>
          <cell r="K305" t="str">
            <v>15211642</v>
          </cell>
          <cell r="L305">
            <v>170751521</v>
          </cell>
          <cell r="M305" t="str">
            <v>170751521</v>
          </cell>
          <cell r="N305" t="str">
            <v>Hospitality Breakfast Rm (Plating) Freezer</v>
          </cell>
          <cell r="O305" t="str">
            <v>15211642 Hospitality Breakfast Rm Plating Freeze</v>
          </cell>
          <cell r="P305" t="str">
            <v>2000</v>
          </cell>
          <cell r="Q305" t="str">
            <v>PR</v>
          </cell>
          <cell r="R305" t="str">
            <v>93</v>
          </cell>
          <cell r="S305" t="str">
            <v>242</v>
          </cell>
          <cell r="T305" t="str">
            <v>T</v>
          </cell>
          <cell r="U305" t="str">
            <v>USD</v>
          </cell>
          <cell r="V305" t="str">
            <v>8564 HWY 71 S</v>
          </cell>
          <cell r="W305" t="str">
            <v>GRANNIS</v>
          </cell>
          <cell r="X305" t="str">
            <v>AR</v>
          </cell>
          <cell r="Y305" t="str">
            <v>71944-9412</v>
          </cell>
          <cell r="Z305" t="str">
            <v>POLK</v>
          </cell>
          <cell r="AA305" t="str">
            <v>A</v>
          </cell>
          <cell r="AB305" t="str">
            <v>M&amp;E</v>
          </cell>
          <cell r="AC305">
            <v>209172.5839</v>
          </cell>
        </row>
        <row r="306">
          <cell r="A306" t="str">
            <v>Primary</v>
          </cell>
          <cell r="B306" t="str">
            <v>Hospitality Processing - Chicago</v>
          </cell>
          <cell r="C306" t="str">
            <v>15212028</v>
          </cell>
          <cell r="D306" t="str">
            <v>15212028</v>
          </cell>
          <cell r="E306" t="str">
            <v>1521</v>
          </cell>
          <cell r="F306" t="str">
            <v>TYPI</v>
          </cell>
          <cell r="G306" t="str">
            <v>IL</v>
          </cell>
          <cell r="I306" t="str">
            <v>A</v>
          </cell>
          <cell r="J306" t="str">
            <v>15211645</v>
          </cell>
          <cell r="K306" t="str">
            <v>15211645</v>
          </cell>
          <cell r="L306">
            <v>170751521</v>
          </cell>
          <cell r="M306" t="str">
            <v>170751521</v>
          </cell>
          <cell r="N306" t="str">
            <v>Hospitality Hors d'oeuvres Line</v>
          </cell>
          <cell r="O306" t="str">
            <v>15211645 Hospitality Hors d'oeuvres Line</v>
          </cell>
          <cell r="P306" t="str">
            <v>2000</v>
          </cell>
          <cell r="Q306" t="str">
            <v>PR</v>
          </cell>
          <cell r="R306" t="str">
            <v>93</v>
          </cell>
          <cell r="S306" t="str">
            <v>2400</v>
          </cell>
          <cell r="T306" t="str">
            <v>T</v>
          </cell>
          <cell r="U306" t="str">
            <v>USD</v>
          </cell>
          <cell r="V306" t="str">
            <v>8564 HWY 71 S</v>
          </cell>
          <cell r="W306" t="str">
            <v>GRANNIS</v>
          </cell>
          <cell r="X306" t="str">
            <v>AR</v>
          </cell>
          <cell r="Y306" t="str">
            <v>71944-9412</v>
          </cell>
          <cell r="Z306" t="str">
            <v>POLK</v>
          </cell>
          <cell r="AA306" t="str">
            <v>G</v>
          </cell>
          <cell r="AB306" t="str">
            <v>Building</v>
          </cell>
          <cell r="AC306">
            <v>96853.527199999997</v>
          </cell>
        </row>
        <row r="307">
          <cell r="A307" t="str">
            <v>Primary</v>
          </cell>
          <cell r="B307" t="str">
            <v>Hospitality Processing - Chicago</v>
          </cell>
          <cell r="C307" t="str">
            <v>15212028</v>
          </cell>
          <cell r="D307" t="str">
            <v>15212028</v>
          </cell>
          <cell r="E307" t="str">
            <v>1521</v>
          </cell>
          <cell r="F307" t="str">
            <v>TYPI</v>
          </cell>
          <cell r="G307" t="str">
            <v>IL</v>
          </cell>
          <cell r="I307" t="str">
            <v>A</v>
          </cell>
          <cell r="J307" t="str">
            <v>15211647</v>
          </cell>
          <cell r="K307" t="str">
            <v>15211647</v>
          </cell>
          <cell r="L307">
            <v>170751521</v>
          </cell>
          <cell r="M307" t="str">
            <v>170751521</v>
          </cell>
          <cell r="N307" t="str">
            <v>Hospitality Kosher Line</v>
          </cell>
          <cell r="O307" t="str">
            <v>15211647 Hospitality Kosher Line</v>
          </cell>
          <cell r="P307" t="str">
            <v>2000</v>
          </cell>
          <cell r="Q307" t="str">
            <v>PR</v>
          </cell>
          <cell r="R307" t="str">
            <v>93</v>
          </cell>
          <cell r="S307" t="str">
            <v>2400</v>
          </cell>
          <cell r="T307" t="str">
            <v>T</v>
          </cell>
          <cell r="U307" t="str">
            <v>USD</v>
          </cell>
          <cell r="V307" t="str">
            <v>8564 HWY 71 S</v>
          </cell>
          <cell r="W307" t="str">
            <v>GRANNIS</v>
          </cell>
          <cell r="X307" t="str">
            <v>AR</v>
          </cell>
          <cell r="Y307" t="str">
            <v>71944-9412</v>
          </cell>
          <cell r="Z307" t="str">
            <v>POLK</v>
          </cell>
          <cell r="AA307" t="str">
            <v>G</v>
          </cell>
          <cell r="AB307" t="str">
            <v>M&amp;E</v>
          </cell>
          <cell r="AC307">
            <v>2328988.58</v>
          </cell>
        </row>
        <row r="308">
          <cell r="A308" t="str">
            <v>Primary</v>
          </cell>
          <cell r="B308" t="str">
            <v>Hospitality Processing - Chicago</v>
          </cell>
          <cell r="C308" t="str">
            <v>15212028</v>
          </cell>
          <cell r="D308" t="str">
            <v>15212028</v>
          </cell>
          <cell r="E308" t="str">
            <v>1521</v>
          </cell>
          <cell r="F308" t="str">
            <v>TYPI</v>
          </cell>
          <cell r="G308" t="str">
            <v>IL</v>
          </cell>
          <cell r="I308" t="str">
            <v>A</v>
          </cell>
          <cell r="J308" t="str">
            <v>15211811</v>
          </cell>
          <cell r="K308" t="str">
            <v>15211811</v>
          </cell>
          <cell r="L308">
            <v>170751521</v>
          </cell>
          <cell r="M308" t="str">
            <v>170751521</v>
          </cell>
          <cell r="N308" t="str">
            <v>Hospitality Raw Packing</v>
          </cell>
          <cell r="O308" t="str">
            <v>15211811 Hospitality Raw Packing</v>
          </cell>
          <cell r="P308" t="str">
            <v>2000</v>
          </cell>
          <cell r="Q308" t="str">
            <v>PR</v>
          </cell>
          <cell r="R308" t="str">
            <v>93</v>
          </cell>
          <cell r="S308" t="str">
            <v>2400</v>
          </cell>
          <cell r="T308" t="str">
            <v>T</v>
          </cell>
          <cell r="U308" t="str">
            <v>USD</v>
          </cell>
          <cell r="V308" t="str">
            <v>8564 HWY 71 S</v>
          </cell>
          <cell r="W308" t="str">
            <v>GRANNIS</v>
          </cell>
          <cell r="X308" t="str">
            <v>AR</v>
          </cell>
          <cell r="Y308" t="str">
            <v>71944-9412</v>
          </cell>
          <cell r="Z308" t="str">
            <v>POLK</v>
          </cell>
          <cell r="AA308" t="str">
            <v>G</v>
          </cell>
          <cell r="AB308" t="str">
            <v>M&amp;E</v>
          </cell>
          <cell r="AC308">
            <v>993.89399999999989</v>
          </cell>
        </row>
        <row r="309">
          <cell r="A309" t="str">
            <v>Primary</v>
          </cell>
          <cell r="B309" t="str">
            <v>Hospitality Processing - Chicago</v>
          </cell>
          <cell r="C309" t="str">
            <v>15212028</v>
          </cell>
          <cell r="D309" t="str">
            <v>15212028</v>
          </cell>
          <cell r="E309" t="str">
            <v>1521</v>
          </cell>
          <cell r="F309" t="str">
            <v>TYPI</v>
          </cell>
          <cell r="G309" t="str">
            <v>IL</v>
          </cell>
          <cell r="I309" t="str">
            <v>A</v>
          </cell>
          <cell r="J309" t="str">
            <v>15211813</v>
          </cell>
          <cell r="K309" t="str">
            <v>15211813</v>
          </cell>
          <cell r="L309">
            <v>170751521</v>
          </cell>
          <cell r="M309" t="str">
            <v>170751521</v>
          </cell>
          <cell r="N309" t="str">
            <v>Hospitality Breakfast Packing</v>
          </cell>
          <cell r="O309" t="str">
            <v>15211813 Hospitality Breakfast Packing</v>
          </cell>
          <cell r="P309" t="str">
            <v>2000</v>
          </cell>
          <cell r="Q309" t="str">
            <v>PR</v>
          </cell>
          <cell r="R309" t="str">
            <v>93</v>
          </cell>
          <cell r="S309" t="str">
            <v>2400</v>
          </cell>
          <cell r="T309" t="str">
            <v>T</v>
          </cell>
          <cell r="U309" t="str">
            <v>USD</v>
          </cell>
          <cell r="V309" t="str">
            <v>8564 HWY 71 S</v>
          </cell>
          <cell r="W309" t="str">
            <v>GRANNIS</v>
          </cell>
          <cell r="X309" t="str">
            <v>AR</v>
          </cell>
          <cell r="Y309" t="str">
            <v>71944-9412</v>
          </cell>
          <cell r="Z309" t="str">
            <v>POLK</v>
          </cell>
          <cell r="AA309" t="str">
            <v>G</v>
          </cell>
          <cell r="AB309" t="str">
            <v>M&amp;E</v>
          </cell>
          <cell r="AC309">
            <v>1731.3777</v>
          </cell>
        </row>
        <row r="310">
          <cell r="A310" t="str">
            <v>Primary</v>
          </cell>
          <cell r="B310" t="str">
            <v>Hospitality Processing - Chicago</v>
          </cell>
          <cell r="C310" t="str">
            <v>15212028</v>
          </cell>
          <cell r="D310" t="str">
            <v>15212028</v>
          </cell>
          <cell r="E310" t="str">
            <v>1521</v>
          </cell>
          <cell r="F310" t="str">
            <v>TPI</v>
          </cell>
          <cell r="G310" t="str">
            <v>IL</v>
          </cell>
          <cell r="H310">
            <v>38797</v>
          </cell>
          <cell r="I310" t="str">
            <v>A</v>
          </cell>
          <cell r="J310" t="str">
            <v>15212018</v>
          </cell>
          <cell r="K310" t="str">
            <v>15212018</v>
          </cell>
          <cell r="L310">
            <v>170141086</v>
          </cell>
          <cell r="M310" t="str">
            <v>170751521</v>
          </cell>
          <cell r="N310" t="str">
            <v>Grannis Accounting</v>
          </cell>
          <cell r="O310" t="str">
            <v>10862015  Grannis Accounting</v>
          </cell>
          <cell r="P310" t="str">
            <v>1230</v>
          </cell>
          <cell r="Q310" t="str">
            <v>P</v>
          </cell>
          <cell r="R310" t="str">
            <v>93</v>
          </cell>
          <cell r="S310" t="str">
            <v>2400</v>
          </cell>
          <cell r="T310" t="str">
            <v>T</v>
          </cell>
          <cell r="U310" t="str">
            <v>USD</v>
          </cell>
          <cell r="V310" t="str">
            <v>8564 HWY 71 S</v>
          </cell>
          <cell r="W310" t="str">
            <v>GRANNIS</v>
          </cell>
          <cell r="X310" t="str">
            <v>AR</v>
          </cell>
          <cell r="Y310" t="str">
            <v>71944-9412</v>
          </cell>
          <cell r="Z310" t="str">
            <v>POLK</v>
          </cell>
          <cell r="AA310" t="str">
            <v>G</v>
          </cell>
          <cell r="AB310" t="str">
            <v>M&amp;E</v>
          </cell>
          <cell r="AC310">
            <v>1252.2317</v>
          </cell>
        </row>
        <row r="311">
          <cell r="A311" t="str">
            <v>Primary</v>
          </cell>
          <cell r="B311" t="str">
            <v>Hospitality Processing - Chicago</v>
          </cell>
          <cell r="C311" t="str">
            <v>15212028</v>
          </cell>
          <cell r="D311" t="str">
            <v>15212028</v>
          </cell>
          <cell r="E311" t="str">
            <v>1521</v>
          </cell>
          <cell r="F311" t="str">
            <v>TYPI</v>
          </cell>
          <cell r="G311" t="str">
            <v>IL</v>
          </cell>
          <cell r="I311" t="str">
            <v>A</v>
          </cell>
          <cell r="J311" t="str">
            <v>15212028</v>
          </cell>
          <cell r="K311" t="str">
            <v>15211018</v>
          </cell>
          <cell r="L311">
            <v>170751521</v>
          </cell>
          <cell r="M311" t="str">
            <v>170751521</v>
          </cell>
          <cell r="N311" t="str">
            <v>Hospitality Deboning</v>
          </cell>
          <cell r="O311" t="str">
            <v>15211018 Hospitality Deboning</v>
          </cell>
          <cell r="P311" t="str">
            <v>2000</v>
          </cell>
          <cell r="Q311" t="str">
            <v>PR</v>
          </cell>
          <cell r="R311" t="str">
            <v>93</v>
          </cell>
          <cell r="S311" t="str">
            <v>2400</v>
          </cell>
          <cell r="T311" t="str">
            <v>T</v>
          </cell>
          <cell r="U311" t="str">
            <v>USD</v>
          </cell>
          <cell r="V311" t="str">
            <v>8564 HWY 71 S</v>
          </cell>
          <cell r="W311" t="str">
            <v>GRANNIS</v>
          </cell>
          <cell r="X311" t="str">
            <v>AR</v>
          </cell>
          <cell r="Y311" t="str">
            <v>71944-9412</v>
          </cell>
          <cell r="Z311" t="str">
            <v>POLK</v>
          </cell>
          <cell r="AA311" t="str">
            <v>G</v>
          </cell>
          <cell r="AB311" t="str">
            <v>M&amp;E</v>
          </cell>
          <cell r="AC311">
            <v>24618.346999999998</v>
          </cell>
        </row>
        <row r="312">
          <cell r="A312" t="str">
            <v>Primary</v>
          </cell>
          <cell r="B312" t="str">
            <v>Hospitality Processing - Chicago</v>
          </cell>
          <cell r="C312" t="str">
            <v>15212028</v>
          </cell>
          <cell r="D312" t="str">
            <v>15212028</v>
          </cell>
          <cell r="E312" t="str">
            <v>1521</v>
          </cell>
          <cell r="G312" t="str">
            <v>IL</v>
          </cell>
          <cell r="I312" t="str">
            <v>A</v>
          </cell>
          <cell r="J312" t="str">
            <v>15212031</v>
          </cell>
          <cell r="K312" t="str">
            <v>15212031</v>
          </cell>
          <cell r="L312">
            <v>170751521</v>
          </cell>
          <cell r="M312" t="str">
            <v>170751521</v>
          </cell>
          <cell r="N312" t="str">
            <v>Hospitality Refrig Mainten</v>
          </cell>
          <cell r="O312" t="str">
            <v>15212031 Hospitality Refrig Mainten</v>
          </cell>
          <cell r="P312" t="str">
            <v>2000</v>
          </cell>
          <cell r="Q312" t="str">
            <v>PR</v>
          </cell>
          <cell r="R312" t="str">
            <v>93</v>
          </cell>
          <cell r="S312" t="str">
            <v>2400</v>
          </cell>
          <cell r="T312" t="str">
            <v>T</v>
          </cell>
          <cell r="U312" t="str">
            <v>USD</v>
          </cell>
          <cell r="V312" t="str">
            <v>8564 HWY 71 S</v>
          </cell>
          <cell r="W312" t="str">
            <v>GRANNIS</v>
          </cell>
          <cell r="X312" t="str">
            <v>AR</v>
          </cell>
          <cell r="Y312" t="str">
            <v>71944-9412</v>
          </cell>
          <cell r="Z312" t="str">
            <v>POLK</v>
          </cell>
          <cell r="AA312" t="str">
            <v>G</v>
          </cell>
          <cell r="AB312" t="str">
            <v>M&amp;E</v>
          </cell>
          <cell r="AC312">
            <v>2565.1840000000002</v>
          </cell>
        </row>
        <row r="313">
          <cell r="A313" t="str">
            <v>Primary</v>
          </cell>
          <cell r="B313" t="str">
            <v>Hospitality Processing - Chicago</v>
          </cell>
          <cell r="C313" t="str">
            <v>15212028</v>
          </cell>
          <cell r="D313" t="str">
            <v>15212028</v>
          </cell>
          <cell r="E313" t="str">
            <v>1521</v>
          </cell>
          <cell r="F313" t="str">
            <v>TYPI</v>
          </cell>
          <cell r="G313" t="str">
            <v>IL</v>
          </cell>
          <cell r="I313" t="str">
            <v>A</v>
          </cell>
          <cell r="J313" t="str">
            <v>15212747</v>
          </cell>
          <cell r="K313" t="str">
            <v>15212747</v>
          </cell>
          <cell r="L313">
            <v>170751521</v>
          </cell>
          <cell r="M313" t="str">
            <v>170751521</v>
          </cell>
          <cell r="N313" t="str">
            <v>Hospitality Process Control</v>
          </cell>
          <cell r="O313" t="str">
            <v>15212747 Hospitality Process Control</v>
          </cell>
          <cell r="P313" t="str">
            <v>2000</v>
          </cell>
          <cell r="Q313" t="str">
            <v>PR</v>
          </cell>
          <cell r="R313" t="str">
            <v>93</v>
          </cell>
          <cell r="S313" t="str">
            <v>2400</v>
          </cell>
          <cell r="T313" t="str">
            <v>T</v>
          </cell>
          <cell r="U313" t="str">
            <v>USD</v>
          </cell>
          <cell r="V313" t="str">
            <v>8564 HWY 71 S</v>
          </cell>
          <cell r="W313" t="str">
            <v>GRANNIS</v>
          </cell>
          <cell r="X313" t="str">
            <v>AR</v>
          </cell>
          <cell r="Y313" t="str">
            <v>71944-9412</v>
          </cell>
          <cell r="Z313" t="str">
            <v>POLK</v>
          </cell>
          <cell r="AA313" t="str">
            <v>G</v>
          </cell>
          <cell r="AB313" t="str">
            <v>M&amp;E</v>
          </cell>
          <cell r="AC313">
            <v>1048.9317000000001</v>
          </cell>
        </row>
        <row r="314">
          <cell r="A314" t="str">
            <v>Primary</v>
          </cell>
          <cell r="B314" t="str">
            <v>Mexican Original, Portland</v>
          </cell>
          <cell r="C314" t="str">
            <v>15442028</v>
          </cell>
          <cell r="D314" t="str">
            <v>15442028</v>
          </cell>
          <cell r="E314" t="str">
            <v>1544</v>
          </cell>
          <cell r="F314" t="str">
            <v>TYPI</v>
          </cell>
          <cell r="G314" t="str">
            <v>IN</v>
          </cell>
          <cell r="I314" t="str">
            <v>A</v>
          </cell>
          <cell r="J314" t="str">
            <v>15441915</v>
          </cell>
          <cell r="K314" t="str">
            <v>15441915</v>
          </cell>
          <cell r="L314">
            <v>170601544</v>
          </cell>
          <cell r="M314" t="str">
            <v>170601544</v>
          </cell>
          <cell r="N314" t="str">
            <v>MO Portland Corn Tortillas</v>
          </cell>
          <cell r="O314" t="str">
            <v>15441915 MO Portland Corn Tortillas</v>
          </cell>
          <cell r="P314" t="str">
            <v>1410</v>
          </cell>
          <cell r="Q314" t="str">
            <v>PR</v>
          </cell>
          <cell r="R314" t="str">
            <v>45</v>
          </cell>
          <cell r="S314" t="str">
            <v>2400</v>
          </cell>
          <cell r="T314" t="str">
            <v>T</v>
          </cell>
          <cell r="U314" t="str">
            <v>USD</v>
          </cell>
          <cell r="V314" t="str">
            <v>8564 HWY 71 S</v>
          </cell>
          <cell r="W314" t="str">
            <v>GRANNIS</v>
          </cell>
          <cell r="X314" t="str">
            <v>AR</v>
          </cell>
          <cell r="Y314" t="str">
            <v>71944-9412</v>
          </cell>
          <cell r="Z314" t="str">
            <v>POLK</v>
          </cell>
          <cell r="AA314" t="str">
            <v>G</v>
          </cell>
          <cell r="AB314" t="str">
            <v>M&amp;E</v>
          </cell>
          <cell r="AC314">
            <v>1646.0167999999999</v>
          </cell>
        </row>
        <row r="315">
          <cell r="A315" t="str">
            <v>Primary</v>
          </cell>
          <cell r="B315" t="str">
            <v>Mexican Original, Portland</v>
          </cell>
          <cell r="C315" t="str">
            <v>15442028</v>
          </cell>
          <cell r="D315" t="str">
            <v>15442028</v>
          </cell>
          <cell r="E315" t="str">
            <v>1544</v>
          </cell>
          <cell r="F315" t="str">
            <v>TYPI</v>
          </cell>
          <cell r="G315" t="str">
            <v>IN</v>
          </cell>
          <cell r="I315" t="str">
            <v>A</v>
          </cell>
          <cell r="J315" t="str">
            <v>15441919</v>
          </cell>
          <cell r="K315" t="str">
            <v>15441919</v>
          </cell>
          <cell r="L315">
            <v>170601544</v>
          </cell>
          <cell r="M315" t="str">
            <v>170601544</v>
          </cell>
          <cell r="N315" t="str">
            <v>MO Portland Shells Heat &amp; Control</v>
          </cell>
          <cell r="O315" t="str">
            <v>15441919 MO Portland Shells Heat &amp; Control</v>
          </cell>
          <cell r="P315" t="str">
            <v>1410</v>
          </cell>
          <cell r="Q315" t="str">
            <v>PR</v>
          </cell>
          <cell r="R315" t="str">
            <v>45</v>
          </cell>
          <cell r="S315" t="str">
            <v>2400</v>
          </cell>
          <cell r="T315" t="str">
            <v>T</v>
          </cell>
          <cell r="U315" t="str">
            <v>USD</v>
          </cell>
          <cell r="V315" t="str">
            <v>8564 HWY 71 S</v>
          </cell>
          <cell r="W315" t="str">
            <v>GRANNIS</v>
          </cell>
          <cell r="X315" t="str">
            <v>AR</v>
          </cell>
          <cell r="Y315" t="str">
            <v>71944-9412</v>
          </cell>
          <cell r="Z315" t="str">
            <v>POLK</v>
          </cell>
          <cell r="AA315" t="str">
            <v>G</v>
          </cell>
          <cell r="AB315" t="str">
            <v>M&amp;E</v>
          </cell>
          <cell r="AC315">
            <v>0</v>
          </cell>
        </row>
        <row r="316">
          <cell r="A316" t="str">
            <v>Primary</v>
          </cell>
          <cell r="B316" t="str">
            <v>MO Portland Wastewater</v>
          </cell>
          <cell r="C316" t="str">
            <v>15442004</v>
          </cell>
          <cell r="D316" t="str">
            <v>15442004</v>
          </cell>
          <cell r="E316" t="str">
            <v>1544</v>
          </cell>
          <cell r="F316" t="str">
            <v>TYPI</v>
          </cell>
          <cell r="G316" t="str">
            <v>IN</v>
          </cell>
          <cell r="I316" t="str">
            <v>A</v>
          </cell>
          <cell r="J316" t="str">
            <v>15442004</v>
          </cell>
          <cell r="K316" t="str">
            <v>15442004</v>
          </cell>
          <cell r="L316">
            <v>170601544</v>
          </cell>
          <cell r="M316" t="str">
            <v>170601544</v>
          </cell>
          <cell r="N316" t="str">
            <v>MO Portland Wastewater</v>
          </cell>
          <cell r="O316" t="str">
            <v>15442004 MO Portland Wastewater</v>
          </cell>
          <cell r="P316" t="str">
            <v>1410</v>
          </cell>
          <cell r="Q316" t="str">
            <v>PR</v>
          </cell>
          <cell r="R316" t="str">
            <v>45</v>
          </cell>
          <cell r="S316" t="str">
            <v>2400</v>
          </cell>
          <cell r="T316" t="str">
            <v>T</v>
          </cell>
          <cell r="U316" t="str">
            <v>USD</v>
          </cell>
          <cell r="V316" t="str">
            <v>8564 HWY 71 S</v>
          </cell>
          <cell r="W316" t="str">
            <v>GRANNIS</v>
          </cell>
          <cell r="X316" t="str">
            <v>AR</v>
          </cell>
          <cell r="Y316" t="str">
            <v>71944-9412</v>
          </cell>
          <cell r="Z316" t="str">
            <v>POLK</v>
          </cell>
          <cell r="AA316" t="str">
            <v>G</v>
          </cell>
          <cell r="AB316" t="str">
            <v>Building</v>
          </cell>
          <cell r="AC316">
            <v>5567985.1026999997</v>
          </cell>
        </row>
        <row r="317">
          <cell r="A317" t="str">
            <v>Primary</v>
          </cell>
          <cell r="B317" t="str">
            <v>Mexican Original, Portland</v>
          </cell>
          <cell r="C317" t="str">
            <v>15442028</v>
          </cell>
          <cell r="D317" t="str">
            <v>15442028</v>
          </cell>
          <cell r="E317" t="str">
            <v>1544</v>
          </cell>
          <cell r="F317" t="str">
            <v>TYPI</v>
          </cell>
          <cell r="G317" t="str">
            <v>IN</v>
          </cell>
          <cell r="I317" t="str">
            <v>A</v>
          </cell>
          <cell r="J317" t="str">
            <v>15442028</v>
          </cell>
          <cell r="K317" t="str">
            <v>15442028</v>
          </cell>
          <cell r="L317">
            <v>170601544</v>
          </cell>
          <cell r="M317" t="str">
            <v>170601544</v>
          </cell>
          <cell r="N317" t="str">
            <v>Mexican Original, Portland</v>
          </cell>
          <cell r="O317" t="str">
            <v>15442028 Mexican Original, Portland</v>
          </cell>
          <cell r="P317" t="str">
            <v>1410</v>
          </cell>
          <cell r="Q317" t="str">
            <v>PR</v>
          </cell>
          <cell r="R317" t="str">
            <v>45</v>
          </cell>
          <cell r="S317" t="str">
            <v>2400</v>
          </cell>
          <cell r="T317" t="str">
            <v>T</v>
          </cell>
          <cell r="U317" t="str">
            <v>USD</v>
          </cell>
          <cell r="V317" t="str">
            <v>8564 HWY 71 S</v>
          </cell>
          <cell r="W317" t="str">
            <v>GRANNIS</v>
          </cell>
          <cell r="X317" t="str">
            <v>AR</v>
          </cell>
          <cell r="Y317" t="str">
            <v>71944-9412</v>
          </cell>
          <cell r="Z317" t="str">
            <v>POLK</v>
          </cell>
          <cell r="AA317" t="str">
            <v>G</v>
          </cell>
          <cell r="AB317" t="str">
            <v>Content</v>
          </cell>
          <cell r="AC317">
            <v>21664.402199999997</v>
          </cell>
        </row>
        <row r="318">
          <cell r="A318" t="str">
            <v>Primary</v>
          </cell>
          <cell r="B318" t="str">
            <v>Corydon Broiler / Breeder / Live Haul</v>
          </cell>
          <cell r="C318" t="str">
            <v>15560446</v>
          </cell>
          <cell r="D318" t="str">
            <v>15560446</v>
          </cell>
          <cell r="E318" t="str">
            <v>1366</v>
          </cell>
          <cell r="F318" t="str">
            <v>TYPI</v>
          </cell>
          <cell r="G318" t="str">
            <v>IN</v>
          </cell>
          <cell r="I318" t="str">
            <v>A</v>
          </cell>
          <cell r="J318" t="str">
            <v>15560422</v>
          </cell>
          <cell r="K318" t="str">
            <v>15560422</v>
          </cell>
          <cell r="L318">
            <v>170171556</v>
          </cell>
          <cell r="M318" t="str">
            <v>170171556</v>
          </cell>
          <cell r="N318" t="str">
            <v>Corydon Broiler Service</v>
          </cell>
          <cell r="O318" t="str">
            <v>15560422 Corydon Broiler Service</v>
          </cell>
          <cell r="P318" t="str">
            <v>1345</v>
          </cell>
          <cell r="Q318" t="str">
            <v>BS</v>
          </cell>
          <cell r="R318" t="str">
            <v>1429</v>
          </cell>
          <cell r="S318" t="str">
            <v>2400</v>
          </cell>
          <cell r="T318" t="str">
            <v>T</v>
          </cell>
          <cell r="U318" t="str">
            <v>USD</v>
          </cell>
          <cell r="V318" t="str">
            <v>8564 HWY 71 S</v>
          </cell>
          <cell r="W318" t="str">
            <v>GRANNIS</v>
          </cell>
          <cell r="X318" t="str">
            <v>AR</v>
          </cell>
          <cell r="Y318" t="str">
            <v>71944-9412</v>
          </cell>
          <cell r="Z318" t="str">
            <v>POLK</v>
          </cell>
          <cell r="AA318" t="str">
            <v>G</v>
          </cell>
          <cell r="AB318" t="str">
            <v>M&amp;E</v>
          </cell>
          <cell r="AC318">
            <v>10605197.245999999</v>
          </cell>
        </row>
        <row r="319">
          <cell r="A319" t="str">
            <v>Primary</v>
          </cell>
          <cell r="B319" t="str">
            <v>Corydon Hatchery</v>
          </cell>
          <cell r="C319" t="str">
            <v>15580432</v>
          </cell>
          <cell r="D319" t="str">
            <v>15580432</v>
          </cell>
          <cell r="E319" t="str">
            <v>1363</v>
          </cell>
          <cell r="G319" t="str">
            <v>IN</v>
          </cell>
          <cell r="I319" t="str">
            <v>A</v>
          </cell>
          <cell r="J319" t="str">
            <v>15580432</v>
          </cell>
          <cell r="K319" t="str">
            <v>15580432</v>
          </cell>
          <cell r="L319">
            <v>170171556</v>
          </cell>
          <cell r="M319" t="str">
            <v>170171556</v>
          </cell>
          <cell r="N319" t="str">
            <v>Corydon Hatchery</v>
          </cell>
          <cell r="O319" t="str">
            <v>15580432 Corydon Hatchery</v>
          </cell>
          <cell r="P319" t="str">
            <v>1345</v>
          </cell>
          <cell r="Q319" t="str">
            <v>H</v>
          </cell>
          <cell r="R319" t="str">
            <v>1111</v>
          </cell>
          <cell r="S319" t="str">
            <v>2400</v>
          </cell>
          <cell r="T319" t="str">
            <v>T</v>
          </cell>
          <cell r="U319" t="str">
            <v>USD</v>
          </cell>
          <cell r="V319" t="str">
            <v>8564 HWY 71 S</v>
          </cell>
          <cell r="W319" t="str">
            <v>GRANNIS</v>
          </cell>
          <cell r="X319" t="str">
            <v>AR</v>
          </cell>
          <cell r="Y319" t="str">
            <v>71944-9412</v>
          </cell>
          <cell r="Z319" t="str">
            <v>POLK</v>
          </cell>
          <cell r="AA319" t="str">
            <v>G</v>
          </cell>
          <cell r="AB319" t="str">
            <v>M&amp;E</v>
          </cell>
          <cell r="AC319">
            <v>1646.0167999999999</v>
          </cell>
        </row>
        <row r="320">
          <cell r="A320" t="str">
            <v>Primary</v>
          </cell>
          <cell r="B320" t="str">
            <v>Henderson Feedmill</v>
          </cell>
          <cell r="C320" t="str">
            <v>15920510</v>
          </cell>
          <cell r="D320" t="str">
            <v>15920510</v>
          </cell>
          <cell r="E320" t="str">
            <v>1368</v>
          </cell>
          <cell r="G320" t="str">
            <v>KY</v>
          </cell>
          <cell r="I320" t="str">
            <v>A</v>
          </cell>
          <cell r="J320" t="str">
            <v>15920510</v>
          </cell>
          <cell r="K320" t="str">
            <v>15920510</v>
          </cell>
          <cell r="L320">
            <v>170081593</v>
          </cell>
          <cell r="M320" t="str">
            <v>170081593</v>
          </cell>
          <cell r="N320" t="str">
            <v>Henderson Feedmill</v>
          </cell>
          <cell r="O320" t="str">
            <v>15920510 Henderson Feedmill</v>
          </cell>
          <cell r="P320" t="str">
            <v>1650</v>
          </cell>
          <cell r="Q320" t="str">
            <v>F</v>
          </cell>
          <cell r="R320" t="str">
            <v>1452</v>
          </cell>
          <cell r="S320" t="str">
            <v>2400</v>
          </cell>
          <cell r="T320" t="str">
            <v>T</v>
          </cell>
          <cell r="U320" t="str">
            <v>USD</v>
          </cell>
          <cell r="V320" t="str">
            <v>8564 HWY 71 S</v>
          </cell>
          <cell r="W320" t="str">
            <v>GRANNIS</v>
          </cell>
          <cell r="X320" t="str">
            <v>AR</v>
          </cell>
          <cell r="Y320" t="str">
            <v>71944-9412</v>
          </cell>
          <cell r="Z320" t="str">
            <v>POLK</v>
          </cell>
          <cell r="AA320" t="str">
            <v>G</v>
          </cell>
          <cell r="AB320" t="str">
            <v>M&amp;E</v>
          </cell>
          <cell r="AC320">
            <v>8230.0839999999989</v>
          </cell>
        </row>
        <row r="321">
          <cell r="A321" t="str">
            <v>Primary</v>
          </cell>
          <cell r="B321" t="str">
            <v>Henderson Broiler Service</v>
          </cell>
          <cell r="C321" t="str">
            <v>15930422</v>
          </cell>
          <cell r="D321" t="str">
            <v>15930422</v>
          </cell>
          <cell r="E321" t="str">
            <v>1374</v>
          </cell>
          <cell r="G321" t="str">
            <v>KY</v>
          </cell>
          <cell r="I321" t="str">
            <v>A</v>
          </cell>
          <cell r="J321" t="str">
            <v>15930422</v>
          </cell>
          <cell r="K321" t="str">
            <v>15930422</v>
          </cell>
          <cell r="L321">
            <v>170081593</v>
          </cell>
          <cell r="M321" t="str">
            <v>170081593</v>
          </cell>
          <cell r="N321" t="str">
            <v>Henderson Broiler Service</v>
          </cell>
          <cell r="O321" t="str">
            <v>15930422 Henderson Broiler Service</v>
          </cell>
          <cell r="P321" t="str">
            <v>1650</v>
          </cell>
          <cell r="Q321" t="str">
            <v>BS</v>
          </cell>
          <cell r="R321" t="str">
            <v>818</v>
          </cell>
          <cell r="S321" t="str">
            <v>2400</v>
          </cell>
          <cell r="T321" t="str">
            <v>T</v>
          </cell>
          <cell r="U321" t="str">
            <v>USD</v>
          </cell>
          <cell r="V321" t="str">
            <v>8564 HWY 71 S</v>
          </cell>
          <cell r="W321" t="str">
            <v>GRANNIS</v>
          </cell>
          <cell r="X321" t="str">
            <v>AR</v>
          </cell>
          <cell r="Y321" t="str">
            <v>71944-9412</v>
          </cell>
          <cell r="Z321" t="str">
            <v>POLK</v>
          </cell>
          <cell r="AA321" t="str">
            <v>G</v>
          </cell>
          <cell r="AB321" t="str">
            <v>Building</v>
          </cell>
          <cell r="AC321">
            <v>74804.956200000001</v>
          </cell>
        </row>
        <row r="322">
          <cell r="A322" t="str">
            <v>Primary</v>
          </cell>
          <cell r="B322" t="str">
            <v>Henderson Live Haul</v>
          </cell>
          <cell r="C322" t="str">
            <v>15930446</v>
          </cell>
          <cell r="D322" t="str">
            <v>15930446</v>
          </cell>
          <cell r="E322" t="str">
            <v>1374</v>
          </cell>
          <cell r="G322" t="str">
            <v>KY</v>
          </cell>
          <cell r="I322" t="str">
            <v>A</v>
          </cell>
          <cell r="J322" t="str">
            <v>15930446</v>
          </cell>
          <cell r="K322" t="str">
            <v>15930446</v>
          </cell>
          <cell r="L322">
            <v>170081593</v>
          </cell>
          <cell r="M322" t="str">
            <v>170081593</v>
          </cell>
          <cell r="N322" t="str">
            <v>Henderson Live Haul</v>
          </cell>
          <cell r="O322" t="str">
            <v>15930446 Henderson Live Haul</v>
          </cell>
          <cell r="P322" t="str">
            <v>1650</v>
          </cell>
          <cell r="Q322" t="str">
            <v>LH</v>
          </cell>
          <cell r="R322" t="str">
            <v>714</v>
          </cell>
          <cell r="S322" t="str">
            <v>2400</v>
          </cell>
          <cell r="T322" t="str">
            <v>T</v>
          </cell>
          <cell r="U322" t="str">
            <v>USD</v>
          </cell>
          <cell r="V322" t="str">
            <v>8564 HWY 71 S</v>
          </cell>
          <cell r="W322" t="str">
            <v>GRANNIS</v>
          </cell>
          <cell r="X322" t="str">
            <v>AR</v>
          </cell>
          <cell r="Y322" t="str">
            <v>71944-9412</v>
          </cell>
          <cell r="Z322" t="str">
            <v>POLK</v>
          </cell>
          <cell r="AA322" t="str">
            <v>G</v>
          </cell>
          <cell r="AB322" t="str">
            <v>M&amp;E</v>
          </cell>
          <cell r="AC322">
            <v>9809.4071999999996</v>
          </cell>
        </row>
        <row r="323">
          <cell r="A323" t="str">
            <v>Primary</v>
          </cell>
          <cell r="B323" t="str">
            <v>Henderson Live Haul</v>
          </cell>
          <cell r="C323" t="str">
            <v>15930446</v>
          </cell>
          <cell r="D323" t="str">
            <v>15930446</v>
          </cell>
          <cell r="E323" t="str">
            <v>1374</v>
          </cell>
          <cell r="F323" t="str">
            <v>TYPI</v>
          </cell>
          <cell r="G323" t="str">
            <v>KY</v>
          </cell>
          <cell r="H323">
            <v>38573</v>
          </cell>
          <cell r="I323" t="str">
            <v>A</v>
          </cell>
          <cell r="J323" t="str">
            <v>15930449</v>
          </cell>
          <cell r="K323" t="str">
            <v>15930449</v>
          </cell>
          <cell r="L323">
            <v>170081593</v>
          </cell>
          <cell r="M323" t="str">
            <v>170081593</v>
          </cell>
          <cell r="N323" t="str">
            <v>Henderson Catching Machine Cost</v>
          </cell>
          <cell r="O323" t="str">
            <v>15930449 Henderson Catching Machine Cost</v>
          </cell>
          <cell r="P323" t="str">
            <v>1650</v>
          </cell>
          <cell r="Q323" t="str">
            <v>BS</v>
          </cell>
          <cell r="R323" t="str">
            <v>714</v>
          </cell>
          <cell r="S323" t="str">
            <v>2400</v>
          </cell>
          <cell r="T323" t="str">
            <v>T</v>
          </cell>
          <cell r="U323" t="str">
            <v>USD</v>
          </cell>
          <cell r="V323" t="str">
            <v>8564 HWY 71 S</v>
          </cell>
          <cell r="W323" t="str">
            <v>GRANNIS</v>
          </cell>
          <cell r="X323" t="str">
            <v>AR</v>
          </cell>
          <cell r="Y323" t="str">
            <v>71944-9412</v>
          </cell>
          <cell r="Z323" t="str">
            <v>POLK</v>
          </cell>
          <cell r="AA323" t="str">
            <v>G</v>
          </cell>
          <cell r="AB323" t="str">
            <v>M&amp;E</v>
          </cell>
          <cell r="AC323">
            <v>2098.1517000000003</v>
          </cell>
        </row>
        <row r="324">
          <cell r="A324" t="str">
            <v>Primary</v>
          </cell>
          <cell r="B324" t="str">
            <v>Henderson Garage / Truck Shop</v>
          </cell>
          <cell r="C324" t="str">
            <v>15930530</v>
          </cell>
          <cell r="D324" t="str">
            <v>15930530</v>
          </cell>
          <cell r="E324" t="str">
            <v>1374</v>
          </cell>
          <cell r="F324" t="str">
            <v>TPI</v>
          </cell>
          <cell r="G324" t="str">
            <v>KY</v>
          </cell>
          <cell r="H324">
            <v>38797</v>
          </cell>
          <cell r="I324" t="str">
            <v>A</v>
          </cell>
          <cell r="J324" t="str">
            <v>15930530</v>
          </cell>
          <cell r="K324" t="str">
            <v>15930530</v>
          </cell>
          <cell r="L324">
            <v>170141086</v>
          </cell>
          <cell r="M324" t="str">
            <v>170081593</v>
          </cell>
          <cell r="N324" t="str">
            <v>Grannis Production Safety Center</v>
          </cell>
          <cell r="O324" t="str">
            <v>10862512  Grannis Production Safety Center</v>
          </cell>
          <cell r="P324" t="str">
            <v>1230</v>
          </cell>
          <cell r="Q324" t="str">
            <v>P</v>
          </cell>
          <cell r="R324" t="str">
            <v>1592</v>
          </cell>
          <cell r="S324" t="str">
            <v>2400</v>
          </cell>
          <cell r="T324" t="str">
            <v>T</v>
          </cell>
          <cell r="U324" t="str">
            <v>USD</v>
          </cell>
          <cell r="V324" t="str">
            <v>8564 HWY 71 S</v>
          </cell>
          <cell r="W324" t="str">
            <v>GRANNIS</v>
          </cell>
          <cell r="X324" t="str">
            <v>AR</v>
          </cell>
          <cell r="Y324" t="str">
            <v>71944-9412</v>
          </cell>
          <cell r="Z324" t="str">
            <v>POLK</v>
          </cell>
          <cell r="AA324" t="str">
            <v>G</v>
          </cell>
          <cell r="AB324" t="str">
            <v>M&amp;E</v>
          </cell>
          <cell r="AC324">
            <v>1048.9317000000001</v>
          </cell>
        </row>
        <row r="325">
          <cell r="A325" t="str">
            <v>Primary</v>
          </cell>
          <cell r="B325" t="str">
            <v>Henderson Growout</v>
          </cell>
          <cell r="C325" t="str">
            <v>15930590</v>
          </cell>
          <cell r="D325" t="str">
            <v>15930590</v>
          </cell>
          <cell r="E325" t="str">
            <v>1374</v>
          </cell>
          <cell r="F325" t="str">
            <v>TYPI</v>
          </cell>
          <cell r="G325" t="str">
            <v>KY</v>
          </cell>
          <cell r="I325" t="str">
            <v>A</v>
          </cell>
          <cell r="J325" t="str">
            <v>15930590</v>
          </cell>
          <cell r="K325" t="str">
            <v>15930590</v>
          </cell>
          <cell r="L325">
            <v>170081593</v>
          </cell>
          <cell r="M325" t="str">
            <v>170081593</v>
          </cell>
          <cell r="N325" t="str">
            <v>Henderson Growout</v>
          </cell>
          <cell r="O325" t="str">
            <v>15930590 Henderson Growout</v>
          </cell>
          <cell r="P325" t="str">
            <v>1650</v>
          </cell>
          <cell r="Q325" t="str">
            <v>G</v>
          </cell>
          <cell r="R325" t="str">
            <v>818</v>
          </cell>
          <cell r="S325" t="str">
            <v>459</v>
          </cell>
          <cell r="T325" t="str">
            <v>T</v>
          </cell>
          <cell r="U325" t="str">
            <v>USD</v>
          </cell>
          <cell r="V325" t="str">
            <v>107 TYSON AVE</v>
          </cell>
          <cell r="W325" t="str">
            <v>GREEN FOREST</v>
          </cell>
          <cell r="X325" t="str">
            <v>AR</v>
          </cell>
          <cell r="Y325" t="str">
            <v>72638-3173</v>
          </cell>
          <cell r="Z325" t="str">
            <v>CARROLL</v>
          </cell>
          <cell r="AA325" t="str">
            <v>A</v>
          </cell>
          <cell r="AB325" t="str">
            <v>M&amp;E</v>
          </cell>
          <cell r="AC325">
            <v>16660.6335</v>
          </cell>
        </row>
        <row r="326">
          <cell r="A326" t="str">
            <v>Primary</v>
          </cell>
          <cell r="B326" t="str">
            <v>Henderson Hatchery</v>
          </cell>
          <cell r="C326" t="str">
            <v>15940432</v>
          </cell>
          <cell r="D326" t="str">
            <v>15940432</v>
          </cell>
          <cell r="E326" t="str">
            <v>1369</v>
          </cell>
          <cell r="F326" t="str">
            <v>TYPI</v>
          </cell>
          <cell r="G326" t="str">
            <v>KY</v>
          </cell>
          <cell r="I326" t="str">
            <v>A</v>
          </cell>
          <cell r="J326" t="str">
            <v>15940432</v>
          </cell>
          <cell r="K326" t="str">
            <v>15940432</v>
          </cell>
          <cell r="L326">
            <v>170081593</v>
          </cell>
          <cell r="M326" t="str">
            <v>170081593</v>
          </cell>
          <cell r="N326" t="str">
            <v>Henderson Hatchery</v>
          </cell>
          <cell r="O326" t="str">
            <v>15940432 Henderson Hatchery</v>
          </cell>
          <cell r="P326" t="str">
            <v>1650</v>
          </cell>
          <cell r="Q326" t="str">
            <v>H</v>
          </cell>
          <cell r="R326" t="str">
            <v>963</v>
          </cell>
          <cell r="S326" t="str">
            <v>459</v>
          </cell>
          <cell r="T326" t="str">
            <v>T</v>
          </cell>
          <cell r="U326" t="str">
            <v>USD</v>
          </cell>
          <cell r="V326" t="str">
            <v>107 TYSON AVE</v>
          </cell>
          <cell r="W326" t="str">
            <v>GREEN FOREST</v>
          </cell>
          <cell r="X326" t="str">
            <v>AR</v>
          </cell>
          <cell r="Y326" t="str">
            <v>72638-3173</v>
          </cell>
          <cell r="Z326" t="str">
            <v>CARROLL</v>
          </cell>
          <cell r="AA326" t="str">
            <v>A</v>
          </cell>
          <cell r="AB326" t="str">
            <v>Building</v>
          </cell>
          <cell r="AC326">
            <v>3644463.0509000001</v>
          </cell>
        </row>
        <row r="327">
          <cell r="A327" t="str">
            <v>Primary</v>
          </cell>
          <cell r="B327" t="str">
            <v>RVAF - Robards</v>
          </cell>
          <cell r="C327" t="str">
            <v>15962028</v>
          </cell>
          <cell r="D327" t="str">
            <v>15962028</v>
          </cell>
          <cell r="E327" t="str">
            <v>1018</v>
          </cell>
          <cell r="F327" t="str">
            <v>TYPI</v>
          </cell>
          <cell r="G327" t="str">
            <v>KY</v>
          </cell>
          <cell r="I327" t="str">
            <v>A</v>
          </cell>
          <cell r="J327" t="str">
            <v>15961791</v>
          </cell>
          <cell r="K327" t="str">
            <v>15961791</v>
          </cell>
          <cell r="L327">
            <v>170551596</v>
          </cell>
          <cell r="M327" t="str">
            <v>170551596</v>
          </cell>
          <cell r="N327" t="str">
            <v>RVAF - Robards Poultry Meal and Fat</v>
          </cell>
          <cell r="O327" t="str">
            <v>15961791 RVAF - Robards Poultry Meal and Fat</v>
          </cell>
          <cell r="P327" t="str">
            <v>1420</v>
          </cell>
          <cell r="Q327" t="str">
            <v>R</v>
          </cell>
          <cell r="S327" t="str">
            <v>860</v>
          </cell>
          <cell r="T327" t="str">
            <v>T</v>
          </cell>
          <cell r="U327" t="str">
            <v>USD</v>
          </cell>
          <cell r="V327" t="str">
            <v>14660 US HWY 41 SOUTH</v>
          </cell>
          <cell r="W327" t="str">
            <v>ROBARDS</v>
          </cell>
          <cell r="X327" t="str">
            <v>KY</v>
          </cell>
          <cell r="Y327" t="str">
            <v>42452-9706</v>
          </cell>
          <cell r="Z327" t="str">
            <v>HENDERSON</v>
          </cell>
          <cell r="AA327" t="str">
            <v>G</v>
          </cell>
          <cell r="AB327" t="str">
            <v>Building</v>
          </cell>
          <cell r="AC327">
            <v>12031404.880000001</v>
          </cell>
        </row>
        <row r="328">
          <cell r="A328" t="str">
            <v>Primary</v>
          </cell>
          <cell r="B328" t="str">
            <v>RVAF - Robards  Wastewater</v>
          </cell>
          <cell r="C328" t="str">
            <v>15962004</v>
          </cell>
          <cell r="D328" t="str">
            <v>15962004</v>
          </cell>
          <cell r="E328" t="str">
            <v>1018</v>
          </cell>
          <cell r="F328" t="str">
            <v>TYPI</v>
          </cell>
          <cell r="G328" t="str">
            <v>KY</v>
          </cell>
          <cell r="I328" t="str">
            <v>A</v>
          </cell>
          <cell r="J328" t="str">
            <v>15962004</v>
          </cell>
          <cell r="K328" t="str">
            <v>15962004</v>
          </cell>
          <cell r="L328">
            <v>170551596</v>
          </cell>
          <cell r="M328" t="str">
            <v>170551596</v>
          </cell>
          <cell r="N328" t="str">
            <v>Henderson Protein WW</v>
          </cell>
          <cell r="O328" t="str">
            <v>15962004 Henderson Protein WW</v>
          </cell>
          <cell r="P328" t="str">
            <v>1420</v>
          </cell>
          <cell r="Q328" t="str">
            <v>R</v>
          </cell>
          <cell r="R328" t="str">
            <v>854</v>
          </cell>
          <cell r="S328" t="str">
            <v>459</v>
          </cell>
          <cell r="T328" t="str">
            <v>T</v>
          </cell>
          <cell r="U328" t="str">
            <v>USD</v>
          </cell>
          <cell r="V328" t="str">
            <v>107 TYSON AVE</v>
          </cell>
          <cell r="W328" t="str">
            <v>GREEN FOREST</v>
          </cell>
          <cell r="X328" t="str">
            <v>AR</v>
          </cell>
          <cell r="Y328" t="str">
            <v>72638-3173</v>
          </cell>
          <cell r="Z328" t="str">
            <v>CARROLL</v>
          </cell>
          <cell r="AA328" t="str">
            <v>A</v>
          </cell>
          <cell r="AB328" t="str">
            <v>M&amp;E</v>
          </cell>
          <cell r="AC328">
            <v>83495.5</v>
          </cell>
        </row>
        <row r="329">
          <cell r="A329" t="str">
            <v>Primary</v>
          </cell>
          <cell r="B329" t="str">
            <v>RVAF - Robards</v>
          </cell>
          <cell r="C329" t="str">
            <v>15962028</v>
          </cell>
          <cell r="D329" t="str">
            <v>15962028</v>
          </cell>
          <cell r="E329" t="str">
            <v>1018</v>
          </cell>
          <cell r="F329" t="str">
            <v>TYPI</v>
          </cell>
          <cell r="G329" t="str">
            <v>KY</v>
          </cell>
          <cell r="I329" t="str">
            <v>A</v>
          </cell>
          <cell r="J329" t="str">
            <v>15962028</v>
          </cell>
          <cell r="K329" t="str">
            <v>15962028</v>
          </cell>
          <cell r="L329">
            <v>170551596</v>
          </cell>
          <cell r="M329" t="str">
            <v>170551596</v>
          </cell>
          <cell r="N329" t="str">
            <v>RVAF - Robards</v>
          </cell>
          <cell r="O329" t="str">
            <v>15962028 RVAF - Robards</v>
          </cell>
          <cell r="P329" t="str">
            <v>1420</v>
          </cell>
          <cell r="Q329" t="str">
            <v>R</v>
          </cell>
          <cell r="R329" t="str">
            <v>854</v>
          </cell>
          <cell r="S329" t="str">
            <v>860</v>
          </cell>
          <cell r="T329" t="str">
            <v>T</v>
          </cell>
          <cell r="U329" t="str">
            <v>USD</v>
          </cell>
          <cell r="V329" t="str">
            <v>14660 US HWY 41 SOUTH</v>
          </cell>
          <cell r="W329" t="str">
            <v>ROBARDS</v>
          </cell>
          <cell r="X329" t="str">
            <v>KY</v>
          </cell>
          <cell r="Y329" t="str">
            <v>42452-9706</v>
          </cell>
          <cell r="Z329" t="str">
            <v>HENDERSON</v>
          </cell>
          <cell r="AA329" t="str">
            <v>G</v>
          </cell>
          <cell r="AB329" t="str">
            <v>Building</v>
          </cell>
          <cell r="AC329">
            <v>143044.99560000002</v>
          </cell>
        </row>
        <row r="330">
          <cell r="A330" t="str">
            <v>Primary</v>
          </cell>
          <cell r="B330" t="str">
            <v>Temperanceville Broiler</v>
          </cell>
          <cell r="C330" t="str">
            <v>16850422</v>
          </cell>
          <cell r="D330" t="str">
            <v>16850422</v>
          </cell>
          <cell r="E330" t="str">
            <v>1118</v>
          </cell>
          <cell r="F330" t="str">
            <v>TFM</v>
          </cell>
          <cell r="G330" t="str">
            <v>VA</v>
          </cell>
          <cell r="I330" t="str">
            <v>A</v>
          </cell>
          <cell r="J330" t="str">
            <v>16850422</v>
          </cell>
          <cell r="K330" t="str">
            <v>16850422</v>
          </cell>
          <cell r="L330">
            <v>170051685</v>
          </cell>
          <cell r="M330" t="str">
            <v>170051685</v>
          </cell>
          <cell r="N330" t="str">
            <v>Temperanceville Broiler Service</v>
          </cell>
          <cell r="O330" t="str">
            <v>16850422 Temperanceville Broiler Service</v>
          </cell>
          <cell r="P330" t="str">
            <v>1630</v>
          </cell>
          <cell r="Q330" t="str">
            <v>BS</v>
          </cell>
          <cell r="R330" t="str">
            <v>382</v>
          </cell>
          <cell r="S330" t="str">
            <v>290</v>
          </cell>
          <cell r="T330" t="str">
            <v>T</v>
          </cell>
          <cell r="U330" t="str">
            <v>USD</v>
          </cell>
          <cell r="V330" t="str">
            <v>11224 LANKFORD HWY</v>
          </cell>
          <cell r="W330" t="str">
            <v>TEMPERANCEVILLE</v>
          </cell>
          <cell r="X330" t="str">
            <v>VA</v>
          </cell>
          <cell r="Y330" t="str">
            <v>23442-2445</v>
          </cell>
          <cell r="Z330" t="str">
            <v>ACCOMACK</v>
          </cell>
          <cell r="AA330" t="str">
            <v>A</v>
          </cell>
          <cell r="AB330" t="str">
            <v>Building</v>
          </cell>
          <cell r="AC330">
            <v>60591.571899999995</v>
          </cell>
        </row>
        <row r="331">
          <cell r="A331" t="str">
            <v>Primary</v>
          </cell>
          <cell r="B331" t="str">
            <v>Temperanceville Live Haul</v>
          </cell>
          <cell r="C331" t="str">
            <v>16850446</v>
          </cell>
          <cell r="D331" t="str">
            <v>16850446</v>
          </cell>
          <cell r="E331" t="str">
            <v>1118</v>
          </cell>
          <cell r="F331" t="str">
            <v>TFM</v>
          </cell>
          <cell r="G331" t="str">
            <v>AR</v>
          </cell>
          <cell r="H331">
            <v>38454</v>
          </cell>
          <cell r="I331" t="str">
            <v>A</v>
          </cell>
          <cell r="J331" t="str">
            <v>16850446</v>
          </cell>
          <cell r="K331" t="str">
            <v>16850446</v>
          </cell>
          <cell r="L331">
            <v>170051685</v>
          </cell>
          <cell r="M331" t="str">
            <v>170051685</v>
          </cell>
          <cell r="N331" t="str">
            <v>Temperanceville Live Haul</v>
          </cell>
          <cell r="O331" t="str">
            <v>16850446 Temperanceville Live Haul</v>
          </cell>
          <cell r="P331" t="str">
            <v>1630</v>
          </cell>
          <cell r="Q331" t="str">
            <v>LH</v>
          </cell>
          <cell r="R331" t="str">
            <v>382</v>
          </cell>
          <cell r="S331" t="str">
            <v>290</v>
          </cell>
          <cell r="T331" t="str">
            <v>T</v>
          </cell>
          <cell r="U331" t="str">
            <v>USD</v>
          </cell>
          <cell r="V331" t="str">
            <v>11224 LANKFORD HWY</v>
          </cell>
          <cell r="W331" t="str">
            <v>TEMPERANCEVILLE</v>
          </cell>
          <cell r="X331" t="str">
            <v>VA</v>
          </cell>
          <cell r="Y331" t="str">
            <v>23442-2445</v>
          </cell>
          <cell r="Z331" t="str">
            <v>ACCOMACK</v>
          </cell>
          <cell r="AA331" t="str">
            <v>A</v>
          </cell>
          <cell r="AB331" t="str">
            <v>Building</v>
          </cell>
          <cell r="AC331">
            <v>17641.553899999999</v>
          </cell>
        </row>
        <row r="332">
          <cell r="A332" t="str">
            <v>Primary</v>
          </cell>
          <cell r="B332" t="str">
            <v>Delmarva Growout</v>
          </cell>
          <cell r="C332" t="str">
            <v>16850590</v>
          </cell>
          <cell r="D332" t="str">
            <v>16850590</v>
          </cell>
          <cell r="E332" t="str">
            <v>1118</v>
          </cell>
          <cell r="F332" t="str">
            <v>TFM</v>
          </cell>
          <cell r="G332" t="str">
            <v>AR</v>
          </cell>
          <cell r="H332">
            <v>38454</v>
          </cell>
          <cell r="I332" t="str">
            <v>A</v>
          </cell>
          <cell r="J332" t="str">
            <v>16850590</v>
          </cell>
          <cell r="K332" t="str">
            <v>16850590</v>
          </cell>
          <cell r="L332">
            <v>170051685</v>
          </cell>
          <cell r="M332" t="str">
            <v>170051685</v>
          </cell>
          <cell r="N332" t="str">
            <v>Delmarva Growout</v>
          </cell>
          <cell r="O332" t="str">
            <v>16850590 Delmarva Growout</v>
          </cell>
          <cell r="P332" t="str">
            <v>1630</v>
          </cell>
          <cell r="Q332" t="str">
            <v>G</v>
          </cell>
          <cell r="R332" t="str">
            <v>382</v>
          </cell>
          <cell r="S332" t="str">
            <v>290</v>
          </cell>
          <cell r="T332" t="str">
            <v>T</v>
          </cell>
          <cell r="U332" t="str">
            <v>USD</v>
          </cell>
          <cell r="V332" t="str">
            <v>11224 LANKFORD HWY</v>
          </cell>
          <cell r="W332" t="str">
            <v>TEMPERANCEVILLE</v>
          </cell>
          <cell r="X332" t="str">
            <v>VA</v>
          </cell>
          <cell r="Y332" t="str">
            <v>23442-2445</v>
          </cell>
          <cell r="Z332" t="str">
            <v>ACCOMACK</v>
          </cell>
          <cell r="AA332" t="str">
            <v>A</v>
          </cell>
          <cell r="AB332" t="str">
            <v>Building</v>
          </cell>
          <cell r="AC332">
            <v>232546.43919999999</v>
          </cell>
        </row>
        <row r="333">
          <cell r="A333" t="str">
            <v>Primary</v>
          </cell>
          <cell r="B333" t="str">
            <v>Snow Hill Feedmill</v>
          </cell>
          <cell r="C333" t="str">
            <v>17180510</v>
          </cell>
          <cell r="D333" t="str">
            <v>17180510</v>
          </cell>
          <cell r="E333" t="str">
            <v>1119</v>
          </cell>
          <cell r="F333" t="str">
            <v>TFM</v>
          </cell>
          <cell r="G333" t="str">
            <v>AR</v>
          </cell>
          <cell r="H333">
            <v>38454</v>
          </cell>
          <cell r="I333" t="str">
            <v>A</v>
          </cell>
          <cell r="J333" t="str">
            <v>17180510</v>
          </cell>
          <cell r="K333" t="str">
            <v>17180510</v>
          </cell>
          <cell r="L333">
            <v>170051685</v>
          </cell>
          <cell r="M333" t="str">
            <v>170051685</v>
          </cell>
          <cell r="N333" t="str">
            <v>Snow Hill Feedmill</v>
          </cell>
          <cell r="O333" t="str">
            <v>17180510 Snow Hill Feedmill</v>
          </cell>
          <cell r="P333" t="str">
            <v>1630</v>
          </cell>
          <cell r="Q333" t="str">
            <v>F</v>
          </cell>
          <cell r="R333" t="str">
            <v>2105</v>
          </cell>
          <cell r="S333" t="str">
            <v>290</v>
          </cell>
          <cell r="T333" t="str">
            <v>T</v>
          </cell>
          <cell r="U333" t="str">
            <v>USD</v>
          </cell>
          <cell r="V333" t="str">
            <v>207 S BAY STREET</v>
          </cell>
          <cell r="W333" t="str">
            <v>SNOW HILL</v>
          </cell>
          <cell r="X333" t="str">
            <v>MD</v>
          </cell>
          <cell r="Y333" t="str">
            <v>21863-1335</v>
          </cell>
          <cell r="Z333" t="str">
            <v>WORCESTER</v>
          </cell>
          <cell r="AA333" t="str">
            <v>A</v>
          </cell>
          <cell r="AB333" t="str">
            <v>Building</v>
          </cell>
          <cell r="AC333">
            <v>2116454.1497999998</v>
          </cell>
        </row>
        <row r="334">
          <cell r="A334" t="str">
            <v>Primary</v>
          </cell>
          <cell r="B334" t="str">
            <v>Snow Hill Feedmill</v>
          </cell>
          <cell r="C334" t="str">
            <v>17180510</v>
          </cell>
          <cell r="D334" t="str">
            <v>17180510</v>
          </cell>
          <cell r="E334" t="str">
            <v>1119</v>
          </cell>
          <cell r="F334" t="str">
            <v>TFM</v>
          </cell>
          <cell r="G334" t="str">
            <v>AR</v>
          </cell>
          <cell r="H334">
            <v>38454</v>
          </cell>
          <cell r="I334" t="str">
            <v>A</v>
          </cell>
          <cell r="J334" t="str">
            <v>17180515</v>
          </cell>
          <cell r="K334" t="str">
            <v>17180515</v>
          </cell>
          <cell r="L334">
            <v>170051685</v>
          </cell>
          <cell r="M334" t="str">
            <v>170051685</v>
          </cell>
          <cell r="N334" t="str">
            <v>Temperanceville Grain Elevator</v>
          </cell>
          <cell r="O334" t="str">
            <v>17180515 Temperanceville Grain Elevator</v>
          </cell>
          <cell r="P334" t="str">
            <v>1630</v>
          </cell>
          <cell r="Q334" t="str">
            <v>F</v>
          </cell>
          <cell r="R334" t="str">
            <v>2105</v>
          </cell>
          <cell r="S334" t="str">
            <v>290</v>
          </cell>
          <cell r="T334" t="str">
            <v>T</v>
          </cell>
          <cell r="U334" t="str">
            <v>USD</v>
          </cell>
          <cell r="V334" t="str">
            <v>207 S BAY STREET</v>
          </cell>
          <cell r="W334" t="str">
            <v>SNOW HILL</v>
          </cell>
          <cell r="X334" t="str">
            <v>MD</v>
          </cell>
          <cell r="Y334" t="str">
            <v>21863-1335</v>
          </cell>
          <cell r="Z334" t="str">
            <v>WORCESTER</v>
          </cell>
          <cell r="AA334" t="str">
            <v>A</v>
          </cell>
          <cell r="AB334" t="str">
            <v>Building</v>
          </cell>
          <cell r="AC334">
            <v>1049557.6801999998</v>
          </cell>
        </row>
        <row r="335">
          <cell r="A335" t="str">
            <v>Primary</v>
          </cell>
          <cell r="B335" t="str">
            <v>Monett Hatchery</v>
          </cell>
          <cell r="C335" t="str">
            <v>18060432</v>
          </cell>
          <cell r="D335" t="str">
            <v>18060432</v>
          </cell>
          <cell r="E335" t="str">
            <v>1806</v>
          </cell>
          <cell r="G335" t="str">
            <v>MO</v>
          </cell>
          <cell r="H335">
            <v>38454</v>
          </cell>
          <cell r="I335" t="str">
            <v>A</v>
          </cell>
          <cell r="J335" t="str">
            <v>18060432</v>
          </cell>
          <cell r="K335" t="str">
            <v>18060432</v>
          </cell>
          <cell r="L335">
            <v>170211815</v>
          </cell>
          <cell r="M335" t="str">
            <v>170211815</v>
          </cell>
          <cell r="N335" t="str">
            <v>Monett Hatchery</v>
          </cell>
          <cell r="O335" t="str">
            <v>18060432 Monett Hatchery</v>
          </cell>
          <cell r="P335" t="str">
            <v>1120</v>
          </cell>
          <cell r="Q335" t="str">
            <v>H</v>
          </cell>
          <cell r="R335" t="str">
            <v>1263</v>
          </cell>
          <cell r="S335" t="str">
            <v>1638</v>
          </cell>
          <cell r="T335" t="str">
            <v>T</v>
          </cell>
          <cell r="U335" t="str">
            <v>USD</v>
          </cell>
          <cell r="V335" t="str">
            <v>429 CHAPEL DRIVE</v>
          </cell>
          <cell r="W335" t="str">
            <v>MONETT</v>
          </cell>
          <cell r="X335" t="str">
            <v>MO</v>
          </cell>
          <cell r="Y335" t="str">
            <v>65708-9621</v>
          </cell>
          <cell r="Z335" t="str">
            <v>BARRY</v>
          </cell>
          <cell r="AA335" t="str">
            <v>A</v>
          </cell>
          <cell r="AB335" t="str">
            <v>Building</v>
          </cell>
          <cell r="AC335">
            <v>4900808.6241999995</v>
          </cell>
        </row>
        <row r="336">
          <cell r="A336" t="str">
            <v>Primary</v>
          </cell>
          <cell r="B336" t="str">
            <v>Aurora Feedmill</v>
          </cell>
          <cell r="C336" t="str">
            <v>18100510</v>
          </cell>
          <cell r="D336" t="str">
            <v>18100510</v>
          </cell>
          <cell r="E336" t="str">
            <v>1810</v>
          </cell>
          <cell r="G336" t="str">
            <v>MO</v>
          </cell>
          <cell r="H336">
            <v>38535</v>
          </cell>
          <cell r="I336" t="str">
            <v>A</v>
          </cell>
          <cell r="J336" t="str">
            <v>18100510</v>
          </cell>
          <cell r="K336" t="str">
            <v>18100510</v>
          </cell>
          <cell r="L336">
            <v>170211815</v>
          </cell>
          <cell r="M336" t="str">
            <v>170211815</v>
          </cell>
          <cell r="N336" t="str">
            <v>Aurora Feedmill</v>
          </cell>
          <cell r="O336" t="str">
            <v>18100510 Aurora Feedmill</v>
          </cell>
          <cell r="P336" t="str">
            <v>1120</v>
          </cell>
          <cell r="Q336" t="str">
            <v>F</v>
          </cell>
          <cell r="R336" t="str">
            <v>106</v>
          </cell>
          <cell r="S336" t="str">
            <v>1638</v>
          </cell>
          <cell r="T336" t="str">
            <v>T</v>
          </cell>
          <cell r="U336" t="str">
            <v>USD</v>
          </cell>
          <cell r="V336" t="str">
            <v>100 WOLF RD</v>
          </cell>
          <cell r="W336" t="str">
            <v>AURORA</v>
          </cell>
          <cell r="X336" t="str">
            <v>MO</v>
          </cell>
          <cell r="Y336" t="str">
            <v>65605</v>
          </cell>
          <cell r="Z336" t="str">
            <v>LAWRENCE</v>
          </cell>
          <cell r="AA336" t="str">
            <v>A</v>
          </cell>
          <cell r="AB336" t="str">
            <v>Building</v>
          </cell>
          <cell r="AC336">
            <v>9963263.6378000006</v>
          </cell>
        </row>
        <row r="337">
          <cell r="A337" t="str">
            <v>Primary</v>
          </cell>
          <cell r="B337" t="str">
            <v>Monett Growout</v>
          </cell>
          <cell r="C337" t="str">
            <v>18150590</v>
          </cell>
          <cell r="D337" t="str">
            <v>18150590</v>
          </cell>
          <cell r="E337" t="str">
            <v>1815</v>
          </cell>
          <cell r="G337" t="str">
            <v>MO</v>
          </cell>
          <cell r="H337">
            <v>38535</v>
          </cell>
          <cell r="I337" t="str">
            <v>A</v>
          </cell>
          <cell r="J337" t="str">
            <v>18150590</v>
          </cell>
          <cell r="K337" t="str">
            <v>18150590</v>
          </cell>
          <cell r="L337">
            <v>170211815</v>
          </cell>
          <cell r="M337" t="str">
            <v>170211815</v>
          </cell>
          <cell r="N337" t="str">
            <v>Monett Growout</v>
          </cell>
          <cell r="O337" t="str">
            <v>18150590 Monett Growout</v>
          </cell>
          <cell r="P337" t="str">
            <v>1120</v>
          </cell>
          <cell r="Q337" t="str">
            <v>G</v>
          </cell>
          <cell r="R337" t="str">
            <v>937</v>
          </cell>
          <cell r="S337" t="str">
            <v>1638</v>
          </cell>
          <cell r="T337" t="str">
            <v>T</v>
          </cell>
          <cell r="U337" t="str">
            <v>USD</v>
          </cell>
          <cell r="V337" t="str">
            <v>KYLER &amp; CALLEN ROAD</v>
          </cell>
          <cell r="W337" t="str">
            <v>MONETT</v>
          </cell>
          <cell r="X337" t="str">
            <v>MO</v>
          </cell>
          <cell r="Y337" t="str">
            <v>65708</v>
          </cell>
          <cell r="Z337" t="str">
            <v>BARRY</v>
          </cell>
          <cell r="AA337" t="str">
            <v>A</v>
          </cell>
          <cell r="AB337" t="str">
            <v>Building</v>
          </cell>
          <cell r="AC337">
            <v>136203.47200000001</v>
          </cell>
        </row>
        <row r="338">
          <cell r="A338" t="str">
            <v>Primary</v>
          </cell>
          <cell r="B338" t="str">
            <v>Monett Processing</v>
          </cell>
          <cell r="C338" t="str">
            <v>18182028</v>
          </cell>
          <cell r="D338" t="str">
            <v>18182028</v>
          </cell>
          <cell r="E338" t="str">
            <v>1818</v>
          </cell>
          <cell r="G338" t="str">
            <v>MO</v>
          </cell>
          <cell r="H338">
            <v>38887</v>
          </cell>
          <cell r="I338" t="str">
            <v>A</v>
          </cell>
          <cell r="J338" t="str">
            <v>18181001</v>
          </cell>
          <cell r="K338" t="str">
            <v>18181001</v>
          </cell>
          <cell r="L338">
            <v>170151088</v>
          </cell>
          <cell r="M338" t="str">
            <v>170211818</v>
          </cell>
          <cell r="N338" t="str">
            <v>Green Forest Portion Control Fillet</v>
          </cell>
          <cell r="O338" t="str">
            <v>10881051 Green Forest Portion Control Fillet</v>
          </cell>
          <cell r="P338" t="str">
            <v>1115</v>
          </cell>
          <cell r="Q338" t="str">
            <v>P</v>
          </cell>
          <cell r="R338" t="str">
            <v>382</v>
          </cell>
          <cell r="S338" t="str">
            <v>2401</v>
          </cell>
          <cell r="T338" t="str">
            <v>T</v>
          </cell>
          <cell r="U338" t="str">
            <v>USD</v>
          </cell>
          <cell r="V338" t="str">
            <v>601 TYSON DRIVE</v>
          </cell>
          <cell r="W338" t="str">
            <v>GREEN FOREST</v>
          </cell>
          <cell r="X338" t="str">
            <v>AR</v>
          </cell>
          <cell r="Y338" t="str">
            <v>72638-3173</v>
          </cell>
          <cell r="Z338" t="str">
            <v>CARROLL</v>
          </cell>
          <cell r="AA338" t="str">
            <v>G</v>
          </cell>
          <cell r="AB338" t="str">
            <v>M&amp;E</v>
          </cell>
          <cell r="AC338">
            <v>0</v>
          </cell>
        </row>
        <row r="339">
          <cell r="A339" t="str">
            <v>Primary</v>
          </cell>
          <cell r="B339" t="str">
            <v>Monett Wastewater</v>
          </cell>
          <cell r="C339" t="str">
            <v>18182004</v>
          </cell>
          <cell r="D339" t="str">
            <v>18182004</v>
          </cell>
          <cell r="E339" t="str">
            <v>1818</v>
          </cell>
          <cell r="G339" t="str">
            <v>MO</v>
          </cell>
          <cell r="H339">
            <v>38887</v>
          </cell>
          <cell r="I339" t="str">
            <v>A</v>
          </cell>
          <cell r="J339" t="str">
            <v>18182004</v>
          </cell>
          <cell r="K339" t="str">
            <v>18182004</v>
          </cell>
          <cell r="L339">
            <v>170151088</v>
          </cell>
          <cell r="M339" t="str">
            <v>170211818</v>
          </cell>
          <cell r="N339" t="str">
            <v>Green Forest Sliced Fillet/Tender</v>
          </cell>
          <cell r="O339" t="str">
            <v>10881053 Green Forest Sliced Fillet/Tender</v>
          </cell>
          <cell r="P339" t="str">
            <v>1115</v>
          </cell>
          <cell r="Q339" t="str">
            <v>P</v>
          </cell>
          <cell r="R339" t="str">
            <v>382</v>
          </cell>
          <cell r="S339" t="str">
            <v>2401</v>
          </cell>
          <cell r="T339" t="str">
            <v>T</v>
          </cell>
          <cell r="U339" t="str">
            <v>USD</v>
          </cell>
          <cell r="V339" t="str">
            <v>601 TYSON DRIVE</v>
          </cell>
          <cell r="W339" t="str">
            <v>GREEN FOREST</v>
          </cell>
          <cell r="X339" t="str">
            <v>AR</v>
          </cell>
          <cell r="Y339" t="str">
            <v>72638-3173</v>
          </cell>
          <cell r="Z339" t="str">
            <v>CARROLL</v>
          </cell>
          <cell r="AA339" t="str">
            <v>G</v>
          </cell>
          <cell r="AB339" t="str">
            <v>M&amp;E</v>
          </cell>
          <cell r="AC339">
            <v>164411.9094</v>
          </cell>
        </row>
        <row r="340">
          <cell r="A340" t="str">
            <v>Primary</v>
          </cell>
          <cell r="B340" t="str">
            <v>Monett Processing</v>
          </cell>
          <cell r="C340" t="str">
            <v>18182028</v>
          </cell>
          <cell r="D340" t="str">
            <v>18182028</v>
          </cell>
          <cell r="E340" t="str">
            <v>1818</v>
          </cell>
          <cell r="G340" t="str">
            <v>MO</v>
          </cell>
          <cell r="H340">
            <v>38454</v>
          </cell>
          <cell r="I340" t="str">
            <v>A</v>
          </cell>
          <cell r="J340" t="str">
            <v>18182028</v>
          </cell>
          <cell r="K340" t="str">
            <v>18182028</v>
          </cell>
          <cell r="L340">
            <v>170211818</v>
          </cell>
          <cell r="M340" t="str">
            <v>170211818</v>
          </cell>
          <cell r="N340" t="str">
            <v>Monett Processing</v>
          </cell>
          <cell r="O340" t="str">
            <v>18182028 Monett Processing</v>
          </cell>
          <cell r="P340" t="str">
            <v>1120</v>
          </cell>
          <cell r="Q340" t="str">
            <v>P</v>
          </cell>
          <cell r="R340" t="str">
            <v>516</v>
          </cell>
          <cell r="S340" t="str">
            <v>225</v>
          </cell>
          <cell r="T340" t="str">
            <v>T</v>
          </cell>
          <cell r="U340" t="str">
            <v>USD</v>
          </cell>
          <cell r="V340" t="str">
            <v>KYLER &amp; CALLEN ROAD</v>
          </cell>
          <cell r="W340" t="str">
            <v>MONETT</v>
          </cell>
          <cell r="X340" t="str">
            <v>MO</v>
          </cell>
          <cell r="Y340" t="str">
            <v>65708</v>
          </cell>
          <cell r="Z340" t="str">
            <v>BARRY</v>
          </cell>
          <cell r="AA340" t="str">
            <v>G</v>
          </cell>
          <cell r="AB340" t="str">
            <v>Building</v>
          </cell>
          <cell r="AC340">
            <v>13676025.763999999</v>
          </cell>
        </row>
        <row r="341">
          <cell r="A341" t="str">
            <v>Primary</v>
          </cell>
          <cell r="B341" t="str">
            <v>Sedalia Hatchery</v>
          </cell>
          <cell r="C341" t="str">
            <v>18250432</v>
          </cell>
          <cell r="D341" t="str">
            <v>18250432</v>
          </cell>
          <cell r="E341" t="str">
            <v>1825</v>
          </cell>
          <cell r="G341" t="str">
            <v>MO</v>
          </cell>
          <cell r="H341">
            <v>38535</v>
          </cell>
          <cell r="I341" t="str">
            <v>A</v>
          </cell>
          <cell r="J341" t="str">
            <v>18250432</v>
          </cell>
          <cell r="K341" t="str">
            <v>18250432</v>
          </cell>
          <cell r="L341">
            <v>170081831</v>
          </cell>
          <cell r="M341" t="str">
            <v>170081831</v>
          </cell>
          <cell r="N341" t="str">
            <v>Sedalia Hatchery</v>
          </cell>
          <cell r="O341" t="str">
            <v>18250432 Sedalia Hatchery</v>
          </cell>
          <cell r="P341" t="str">
            <v>1125</v>
          </cell>
          <cell r="Q341" t="str">
            <v>H</v>
          </cell>
          <cell r="R341" t="str">
            <v>382</v>
          </cell>
          <cell r="S341" t="str">
            <v>497</v>
          </cell>
          <cell r="T341" t="str">
            <v>T</v>
          </cell>
          <cell r="U341" t="str">
            <v>USD</v>
          </cell>
          <cell r="V341" t="str">
            <v>19851 WHITEFIELD ROAD</v>
          </cell>
          <cell r="W341" t="str">
            <v>SEDALIA</v>
          </cell>
          <cell r="X341" t="str">
            <v>MO</v>
          </cell>
          <cell r="Y341" t="str">
            <v>65301-1518</v>
          </cell>
          <cell r="Z341" t="str">
            <v>PETTIS</v>
          </cell>
          <cell r="AA341" t="str">
            <v>A</v>
          </cell>
          <cell r="AB341" t="str">
            <v>Building</v>
          </cell>
          <cell r="AC341">
            <v>6196452.6178000001</v>
          </cell>
        </row>
        <row r="342">
          <cell r="A342" t="str">
            <v>Primary</v>
          </cell>
          <cell r="B342" t="str">
            <v>Sedalia Dresden Feedmill</v>
          </cell>
          <cell r="C342" t="str">
            <v>18280510</v>
          </cell>
          <cell r="D342" t="str">
            <v>18280510</v>
          </cell>
          <cell r="E342" t="str">
            <v>1828</v>
          </cell>
          <cell r="G342" t="str">
            <v>MO</v>
          </cell>
          <cell r="H342">
            <v>38454</v>
          </cell>
          <cell r="I342" t="str">
            <v>A</v>
          </cell>
          <cell r="J342" t="str">
            <v>18280510</v>
          </cell>
          <cell r="K342" t="str">
            <v>18280510</v>
          </cell>
          <cell r="L342">
            <v>170081831</v>
          </cell>
          <cell r="M342" t="str">
            <v>170081831</v>
          </cell>
          <cell r="N342" t="str">
            <v>Dresden Feedmill</v>
          </cell>
          <cell r="O342" t="str">
            <v>18280510 Dresden Feedmill</v>
          </cell>
          <cell r="P342" t="str">
            <v>1125</v>
          </cell>
          <cell r="Q342" t="str">
            <v>F</v>
          </cell>
          <cell r="R342" t="str">
            <v>2297</v>
          </cell>
          <cell r="S342" t="str">
            <v>497</v>
          </cell>
          <cell r="T342" t="str">
            <v>T</v>
          </cell>
          <cell r="U342" t="str">
            <v>USD</v>
          </cell>
          <cell r="V342" t="str">
            <v>22749 HWY T</v>
          </cell>
          <cell r="W342" t="str">
            <v>SEDALIA</v>
          </cell>
          <cell r="X342" t="str">
            <v>MO</v>
          </cell>
          <cell r="Y342" t="str">
            <v>65301-1599</v>
          </cell>
          <cell r="Z342" t="str">
            <v>PETTIS</v>
          </cell>
          <cell r="AA342" t="str">
            <v>A</v>
          </cell>
          <cell r="AB342" t="str">
            <v>Building</v>
          </cell>
          <cell r="AC342">
            <v>338794.0515</v>
          </cell>
        </row>
        <row r="343">
          <cell r="A343" t="str">
            <v>Primary</v>
          </cell>
          <cell r="B343" t="str">
            <v>Sedalia Live Haul</v>
          </cell>
          <cell r="C343" t="str">
            <v>18310446</v>
          </cell>
          <cell r="D343" t="str">
            <v>18310446</v>
          </cell>
          <cell r="E343" t="str">
            <v>1824</v>
          </cell>
          <cell r="G343" t="str">
            <v>MO</v>
          </cell>
          <cell r="H343">
            <v>38454</v>
          </cell>
          <cell r="I343" t="str">
            <v>A</v>
          </cell>
          <cell r="J343" t="str">
            <v>18310446</v>
          </cell>
          <cell r="K343" t="str">
            <v>18310446</v>
          </cell>
          <cell r="L343">
            <v>170081831</v>
          </cell>
          <cell r="M343" t="str">
            <v>170081831</v>
          </cell>
          <cell r="N343" t="str">
            <v>Sedalia Live Haul</v>
          </cell>
          <cell r="O343" t="str">
            <v>18310446 Sedalia Live Haul</v>
          </cell>
          <cell r="P343" t="str">
            <v>1125</v>
          </cell>
          <cell r="Q343" t="str">
            <v>LH</v>
          </cell>
          <cell r="R343" t="str">
            <v>382</v>
          </cell>
          <cell r="S343" t="str">
            <v>497</v>
          </cell>
          <cell r="T343" t="str">
            <v>T</v>
          </cell>
          <cell r="U343" t="str">
            <v>USD</v>
          </cell>
          <cell r="V343" t="str">
            <v>19405 WHITEFIELD RD</v>
          </cell>
          <cell r="W343" t="str">
            <v>SEDALIA</v>
          </cell>
          <cell r="X343" t="str">
            <v>MO</v>
          </cell>
          <cell r="Y343" t="str">
            <v>65301-1566</v>
          </cell>
          <cell r="Z343" t="str">
            <v>PETTIS</v>
          </cell>
          <cell r="AA343" t="str">
            <v>A</v>
          </cell>
          <cell r="AB343" t="str">
            <v>Building</v>
          </cell>
          <cell r="AC343">
            <v>4906.5941999999995</v>
          </cell>
        </row>
        <row r="344">
          <cell r="A344" t="str">
            <v>Primary</v>
          </cell>
          <cell r="B344" t="str">
            <v>Sedalia Garage / Truck Shop</v>
          </cell>
          <cell r="C344" t="str">
            <v>18310530</v>
          </cell>
          <cell r="D344" t="str">
            <v>18310530</v>
          </cell>
          <cell r="E344" t="str">
            <v>1831</v>
          </cell>
          <cell r="G344" t="str">
            <v>MO</v>
          </cell>
          <cell r="H344">
            <v>38454</v>
          </cell>
          <cell r="I344" t="str">
            <v>A</v>
          </cell>
          <cell r="J344" t="str">
            <v>18310530</v>
          </cell>
          <cell r="K344" t="str">
            <v>18310530</v>
          </cell>
          <cell r="L344">
            <v>170081831</v>
          </cell>
          <cell r="M344" t="str">
            <v>170081831</v>
          </cell>
          <cell r="N344" t="str">
            <v>Sedalia Garage / Truck Shop</v>
          </cell>
          <cell r="O344" t="str">
            <v>18310530 Sedalia Garage / Truck Shop</v>
          </cell>
          <cell r="P344" t="str">
            <v>1125</v>
          </cell>
          <cell r="Q344" t="str">
            <v>GTS</v>
          </cell>
          <cell r="R344" t="str">
            <v>457</v>
          </cell>
          <cell r="S344" t="str">
            <v>497</v>
          </cell>
          <cell r="T344" t="str">
            <v>T</v>
          </cell>
          <cell r="U344" t="str">
            <v>USD</v>
          </cell>
          <cell r="V344" t="str">
            <v>19405 WHITEFIELD RD</v>
          </cell>
          <cell r="W344" t="str">
            <v>SEDALIA</v>
          </cell>
          <cell r="X344" t="str">
            <v>MO</v>
          </cell>
          <cell r="Y344" t="str">
            <v>65301-1566</v>
          </cell>
          <cell r="Z344" t="str">
            <v>PETTIS</v>
          </cell>
          <cell r="AA344" t="str">
            <v>A</v>
          </cell>
          <cell r="AB344" t="str">
            <v>Building</v>
          </cell>
          <cell r="AC344">
            <v>594600.53500000003</v>
          </cell>
        </row>
        <row r="345">
          <cell r="A345" t="str">
            <v>Primary</v>
          </cell>
          <cell r="B345" t="str">
            <v>Sedalia Wastewater</v>
          </cell>
          <cell r="C345" t="str">
            <v>18332004</v>
          </cell>
          <cell r="D345" t="str">
            <v>18332004</v>
          </cell>
          <cell r="E345" t="str">
            <v>1832</v>
          </cell>
          <cell r="G345" t="str">
            <v>MO</v>
          </cell>
          <cell r="H345">
            <v>38841</v>
          </cell>
          <cell r="I345" t="str">
            <v>A</v>
          </cell>
          <cell r="J345" t="str">
            <v>18332004</v>
          </cell>
          <cell r="K345" t="str">
            <v>18332004</v>
          </cell>
          <cell r="L345">
            <v>170151088</v>
          </cell>
          <cell r="M345" t="str">
            <v>170081833</v>
          </cell>
          <cell r="N345" t="str">
            <v>Green Forest Pet Food Yield</v>
          </cell>
          <cell r="O345" t="str">
            <v>10881197 Green Forest Pet Food Yield</v>
          </cell>
          <cell r="P345" t="str">
            <v>1115</v>
          </cell>
          <cell r="Q345" t="str">
            <v>P</v>
          </cell>
          <cell r="R345" t="str">
            <v>382</v>
          </cell>
          <cell r="S345" t="str">
            <v>2401</v>
          </cell>
          <cell r="T345" t="str">
            <v>T</v>
          </cell>
          <cell r="U345" t="str">
            <v>USD</v>
          </cell>
          <cell r="V345" t="str">
            <v>601 TYSON DRIVE</v>
          </cell>
          <cell r="W345" t="str">
            <v>GREEN FOREST</v>
          </cell>
          <cell r="X345" t="str">
            <v>AR</v>
          </cell>
          <cell r="Y345" t="str">
            <v>72638-3173</v>
          </cell>
          <cell r="Z345" t="str">
            <v>CARROLL</v>
          </cell>
          <cell r="AA345" t="str">
            <v>G</v>
          </cell>
          <cell r="AB345" t="str">
            <v>M&amp;E</v>
          </cell>
          <cell r="AC345">
            <v>1435.4536000000001</v>
          </cell>
        </row>
        <row r="346">
          <cell r="A346" t="str">
            <v>Primary</v>
          </cell>
          <cell r="B346" t="str">
            <v>Sedalia Processing</v>
          </cell>
          <cell r="C346" t="str">
            <v>18332028</v>
          </cell>
          <cell r="D346" t="str">
            <v>18332028</v>
          </cell>
          <cell r="E346" t="str">
            <v>1833</v>
          </cell>
          <cell r="G346" t="str">
            <v>MO</v>
          </cell>
          <cell r="H346">
            <v>38454</v>
          </cell>
          <cell r="I346" t="str">
            <v>A</v>
          </cell>
          <cell r="J346" t="str">
            <v>18332028</v>
          </cell>
          <cell r="K346" t="str">
            <v>18332028</v>
          </cell>
          <cell r="L346">
            <v>170081833</v>
          </cell>
          <cell r="M346" t="str">
            <v>170081833</v>
          </cell>
          <cell r="N346" t="str">
            <v>Sedalia Processing</v>
          </cell>
          <cell r="O346" t="str">
            <v>18332028 Sedalia Processing</v>
          </cell>
          <cell r="P346" t="str">
            <v>1125</v>
          </cell>
          <cell r="Q346" t="str">
            <v>P</v>
          </cell>
          <cell r="R346" t="str">
            <v>457</v>
          </cell>
          <cell r="S346" t="str">
            <v>497</v>
          </cell>
          <cell r="T346" t="str">
            <v>T</v>
          </cell>
          <cell r="U346" t="str">
            <v>USD</v>
          </cell>
          <cell r="V346" t="str">
            <v>19571 WHITFIELD ROAD</v>
          </cell>
          <cell r="W346" t="str">
            <v>SEDALIA</v>
          </cell>
          <cell r="X346" t="str">
            <v>MO</v>
          </cell>
          <cell r="Y346" t="str">
            <v>65301-1516</v>
          </cell>
          <cell r="Z346" t="str">
            <v>PETTIS</v>
          </cell>
          <cell r="AA346" t="str">
            <v>G</v>
          </cell>
          <cell r="AB346" t="str">
            <v>Building</v>
          </cell>
          <cell r="AC346">
            <v>85996579.317500204</v>
          </cell>
        </row>
        <row r="347">
          <cell r="A347" t="str">
            <v>Primary</v>
          </cell>
          <cell r="B347" t="str">
            <v>Dexter Processing</v>
          </cell>
          <cell r="C347" t="str">
            <v>18352028</v>
          </cell>
          <cell r="D347" t="str">
            <v>18352028</v>
          </cell>
          <cell r="E347" t="str">
            <v>1395</v>
          </cell>
          <cell r="G347" t="str">
            <v>MO</v>
          </cell>
          <cell r="H347">
            <v>38454</v>
          </cell>
          <cell r="I347" t="str">
            <v>A</v>
          </cell>
          <cell r="J347" t="str">
            <v>18351001</v>
          </cell>
          <cell r="K347" t="str">
            <v>18351001</v>
          </cell>
          <cell r="L347">
            <v>170141835</v>
          </cell>
          <cell r="M347" t="str">
            <v>170141835</v>
          </cell>
          <cell r="N347" t="str">
            <v>Dexter Eviscerating</v>
          </cell>
          <cell r="O347" t="str">
            <v>18351001 Dexter Eviscerating</v>
          </cell>
          <cell r="P347" t="str">
            <v>1350</v>
          </cell>
          <cell r="Q347" t="str">
            <v>P</v>
          </cell>
          <cell r="R347" t="str">
            <v>1053</v>
          </cell>
          <cell r="S347" t="str">
            <v>2409</v>
          </cell>
          <cell r="T347" t="str">
            <v>T</v>
          </cell>
          <cell r="U347" t="str">
            <v>USD</v>
          </cell>
          <cell r="V347" t="str">
            <v>1001 E STODDARD</v>
          </cell>
          <cell r="W347" t="str">
            <v>DEXTER</v>
          </cell>
          <cell r="X347" t="str">
            <v>MO</v>
          </cell>
          <cell r="Y347" t="str">
            <v>63841-1353</v>
          </cell>
          <cell r="Z347" t="str">
            <v>STODDARD</v>
          </cell>
          <cell r="AA347" t="str">
            <v>G</v>
          </cell>
          <cell r="AB347" t="str">
            <v>Building</v>
          </cell>
          <cell r="AC347">
            <v>8409992.6339999996</v>
          </cell>
        </row>
        <row r="348">
          <cell r="A348" t="str">
            <v>Primary</v>
          </cell>
          <cell r="B348" t="str">
            <v>Dexter Processing</v>
          </cell>
          <cell r="C348" t="str">
            <v>18352028</v>
          </cell>
          <cell r="D348" t="str">
            <v>18352028</v>
          </cell>
          <cell r="E348" t="str">
            <v>1395</v>
          </cell>
          <cell r="G348" t="str">
            <v>MO</v>
          </cell>
          <cell r="H348">
            <v>38454</v>
          </cell>
          <cell r="I348" t="str">
            <v>A</v>
          </cell>
          <cell r="J348" t="str">
            <v>18351002</v>
          </cell>
          <cell r="K348" t="str">
            <v>18351002</v>
          </cell>
          <cell r="L348">
            <v>170141835</v>
          </cell>
          <cell r="M348" t="str">
            <v>170141835</v>
          </cell>
          <cell r="N348" t="str">
            <v>Dexter Processing - Receiving</v>
          </cell>
          <cell r="O348" t="str">
            <v>18351002 Dexter Processing - Receiving</v>
          </cell>
          <cell r="P348" t="str">
            <v>1350</v>
          </cell>
          <cell r="Q348" t="str">
            <v>P</v>
          </cell>
          <cell r="R348" t="str">
            <v>1053</v>
          </cell>
          <cell r="S348" t="str">
            <v>2409</v>
          </cell>
          <cell r="T348" t="str">
            <v>T</v>
          </cell>
          <cell r="U348" t="str">
            <v>USD</v>
          </cell>
          <cell r="V348" t="str">
            <v>1001 E STODDARD</v>
          </cell>
          <cell r="W348" t="str">
            <v>DEXTER</v>
          </cell>
          <cell r="X348" t="str">
            <v>MO</v>
          </cell>
          <cell r="Y348" t="str">
            <v>63841-1353</v>
          </cell>
          <cell r="Z348" t="str">
            <v>STODDARD</v>
          </cell>
          <cell r="AA348" t="str">
            <v>G</v>
          </cell>
          <cell r="AB348" t="str">
            <v>Building</v>
          </cell>
          <cell r="AC348">
            <v>152261.97699999998</v>
          </cell>
        </row>
        <row r="349">
          <cell r="A349" t="str">
            <v>Primary</v>
          </cell>
          <cell r="B349" t="str">
            <v>Dexter Processing</v>
          </cell>
          <cell r="C349" t="str">
            <v>18352028</v>
          </cell>
          <cell r="D349" t="str">
            <v>18352028</v>
          </cell>
          <cell r="E349" t="str">
            <v>1395</v>
          </cell>
          <cell r="G349" t="str">
            <v>MO</v>
          </cell>
          <cell r="H349">
            <v>38454</v>
          </cell>
          <cell r="I349" t="str">
            <v>A</v>
          </cell>
          <cell r="J349" t="str">
            <v>18351005</v>
          </cell>
          <cell r="K349" t="str">
            <v>18351005</v>
          </cell>
          <cell r="L349">
            <v>170141835</v>
          </cell>
          <cell r="M349" t="str">
            <v>170141835</v>
          </cell>
          <cell r="N349" t="str">
            <v>Dexter Wog Cooler</v>
          </cell>
          <cell r="O349" t="str">
            <v>18351005 Dexter Wog Cooler</v>
          </cell>
          <cell r="P349" t="str">
            <v>1350</v>
          </cell>
          <cell r="Q349" t="str">
            <v>P</v>
          </cell>
          <cell r="R349" t="str">
            <v>1053</v>
          </cell>
          <cell r="S349" t="str">
            <v>2409</v>
          </cell>
          <cell r="T349" t="str">
            <v>T</v>
          </cell>
          <cell r="U349" t="str">
            <v>USD</v>
          </cell>
          <cell r="V349" t="str">
            <v>1001 E STODDARD</v>
          </cell>
          <cell r="W349" t="str">
            <v>DEXTER</v>
          </cell>
          <cell r="X349" t="str">
            <v>MO</v>
          </cell>
          <cell r="Y349" t="str">
            <v>63841-1353</v>
          </cell>
          <cell r="Z349" t="str">
            <v>STODDARD</v>
          </cell>
          <cell r="AA349" t="str">
            <v>G</v>
          </cell>
          <cell r="AB349" t="str">
            <v>Building</v>
          </cell>
          <cell r="AC349">
            <v>91826.615000000005</v>
          </cell>
        </row>
        <row r="350">
          <cell r="A350" t="str">
            <v>Primary</v>
          </cell>
          <cell r="B350" t="str">
            <v>Dexter Processing</v>
          </cell>
          <cell r="C350" t="str">
            <v>18352028</v>
          </cell>
          <cell r="D350" t="str">
            <v>18352028</v>
          </cell>
          <cell r="E350" t="str">
            <v>1395</v>
          </cell>
          <cell r="G350" t="str">
            <v>MO</v>
          </cell>
          <cell r="H350">
            <v>38454</v>
          </cell>
          <cell r="I350" t="str">
            <v>A</v>
          </cell>
          <cell r="J350" t="str">
            <v>18351018</v>
          </cell>
          <cell r="K350" t="str">
            <v>18351018</v>
          </cell>
          <cell r="L350">
            <v>170141835</v>
          </cell>
          <cell r="M350" t="str">
            <v>170141835</v>
          </cell>
          <cell r="N350" t="str">
            <v>Dexter Processing - Debone</v>
          </cell>
          <cell r="O350" t="str">
            <v>18351018 Dexter Processing - Debone</v>
          </cell>
          <cell r="P350" t="str">
            <v>1350</v>
          </cell>
          <cell r="Q350" t="str">
            <v>P</v>
          </cell>
          <cell r="R350" t="str">
            <v>1053</v>
          </cell>
          <cell r="S350" t="str">
            <v>2409</v>
          </cell>
          <cell r="T350" t="str">
            <v>T</v>
          </cell>
          <cell r="U350" t="str">
            <v>USD</v>
          </cell>
          <cell r="V350" t="str">
            <v>1001 E STODDARD</v>
          </cell>
          <cell r="W350" t="str">
            <v>DEXTER</v>
          </cell>
          <cell r="X350" t="str">
            <v>MO</v>
          </cell>
          <cell r="Y350" t="str">
            <v>63841-1353</v>
          </cell>
          <cell r="Z350" t="str">
            <v>STODDARD</v>
          </cell>
          <cell r="AA350" t="str">
            <v>G</v>
          </cell>
          <cell r="AB350" t="str">
            <v>Building</v>
          </cell>
          <cell r="AC350">
            <v>986989.57660000003</v>
          </cell>
        </row>
        <row r="351">
          <cell r="A351" t="str">
            <v>Primary</v>
          </cell>
          <cell r="B351" t="str">
            <v>Dexter Processing</v>
          </cell>
          <cell r="C351" t="str">
            <v>18352028</v>
          </cell>
          <cell r="D351" t="str">
            <v>18352028</v>
          </cell>
          <cell r="E351" t="str">
            <v>1395</v>
          </cell>
          <cell r="G351" t="str">
            <v>MO</v>
          </cell>
          <cell r="H351">
            <v>38454</v>
          </cell>
          <cell r="I351" t="str">
            <v>A</v>
          </cell>
          <cell r="J351" t="str">
            <v>18351096</v>
          </cell>
          <cell r="K351" t="str">
            <v>18351096</v>
          </cell>
          <cell r="L351">
            <v>170141835</v>
          </cell>
          <cell r="M351" t="str">
            <v>170141835</v>
          </cell>
          <cell r="N351" t="str">
            <v>Dexter Processing - Cut Up</v>
          </cell>
          <cell r="O351" t="str">
            <v>18351096 Dexter Processing - Cut Up</v>
          </cell>
          <cell r="P351" t="str">
            <v>1350</v>
          </cell>
          <cell r="Q351" t="str">
            <v>P</v>
          </cell>
          <cell r="R351" t="str">
            <v>1053</v>
          </cell>
          <cell r="S351" t="str">
            <v>2409</v>
          </cell>
          <cell r="T351" t="str">
            <v>T</v>
          </cell>
          <cell r="U351" t="str">
            <v>USD</v>
          </cell>
          <cell r="V351" t="str">
            <v>1001 E STODDARD</v>
          </cell>
          <cell r="W351" t="str">
            <v>DEXTER</v>
          </cell>
          <cell r="X351" t="str">
            <v>MO</v>
          </cell>
          <cell r="Y351" t="str">
            <v>63841-1353</v>
          </cell>
          <cell r="Z351" t="str">
            <v>STODDARD</v>
          </cell>
          <cell r="AA351" t="str">
            <v>G</v>
          </cell>
          <cell r="AB351" t="str">
            <v>Building</v>
          </cell>
          <cell r="AC351">
            <v>1415308.8370000001</v>
          </cell>
        </row>
        <row r="352">
          <cell r="A352" t="str">
            <v>Primary</v>
          </cell>
          <cell r="B352" t="str">
            <v>Dexter Processing</v>
          </cell>
          <cell r="C352" t="str">
            <v>18352028</v>
          </cell>
          <cell r="D352" t="str">
            <v>18352028</v>
          </cell>
          <cell r="E352" t="str">
            <v>1395</v>
          </cell>
          <cell r="G352" t="str">
            <v>MO</v>
          </cell>
          <cell r="H352">
            <v>38454</v>
          </cell>
          <cell r="I352" t="str">
            <v>A</v>
          </cell>
          <cell r="J352" t="str">
            <v>18351180</v>
          </cell>
          <cell r="K352" t="str">
            <v>18351180</v>
          </cell>
          <cell r="L352">
            <v>170141835</v>
          </cell>
          <cell r="M352" t="str">
            <v>170141835</v>
          </cell>
          <cell r="N352" t="str">
            <v>Dexter Gib Packout</v>
          </cell>
          <cell r="O352" t="str">
            <v>18351180 Dexter Gib Packout</v>
          </cell>
          <cell r="P352" t="str">
            <v>1350</v>
          </cell>
          <cell r="Q352" t="str">
            <v>P</v>
          </cell>
          <cell r="R352" t="str">
            <v>1053</v>
          </cell>
          <cell r="S352" t="str">
            <v>2409</v>
          </cell>
          <cell r="T352" t="str">
            <v>T</v>
          </cell>
          <cell r="U352" t="str">
            <v>USD</v>
          </cell>
          <cell r="V352" t="str">
            <v>1001 E STODDARD</v>
          </cell>
          <cell r="W352" t="str">
            <v>DEXTER</v>
          </cell>
          <cell r="X352" t="str">
            <v>MO</v>
          </cell>
          <cell r="Y352" t="str">
            <v>63841-1353</v>
          </cell>
          <cell r="Z352" t="str">
            <v>STODDARD</v>
          </cell>
          <cell r="AA352" t="str">
            <v>G</v>
          </cell>
          <cell r="AB352" t="str">
            <v>Building</v>
          </cell>
          <cell r="AC352">
            <v>1218.58</v>
          </cell>
        </row>
        <row r="353">
          <cell r="A353" t="str">
            <v>Primary</v>
          </cell>
          <cell r="B353" t="str">
            <v>Dexter Processing</v>
          </cell>
          <cell r="C353" t="str">
            <v>18352028</v>
          </cell>
          <cell r="D353" t="str">
            <v>18352028</v>
          </cell>
          <cell r="E353" t="str">
            <v>1395</v>
          </cell>
          <cell r="F353" t="str">
            <v>TYPI</v>
          </cell>
          <cell r="G353" t="str">
            <v>MO</v>
          </cell>
          <cell r="I353" t="str">
            <v>A</v>
          </cell>
          <cell r="J353" t="str">
            <v>18351197</v>
          </cell>
          <cell r="K353" t="str">
            <v>18351197</v>
          </cell>
          <cell r="L353">
            <v>170141835</v>
          </cell>
          <cell r="M353" t="str">
            <v>170141835</v>
          </cell>
          <cell r="N353" t="str">
            <v>Dexter Processing - PetFood</v>
          </cell>
          <cell r="O353" t="str">
            <v>18351197 Dexter Processing - PetFood</v>
          </cell>
          <cell r="P353" t="str">
            <v>1350</v>
          </cell>
          <cell r="Q353" t="str">
            <v>P</v>
          </cell>
          <cell r="R353" t="str">
            <v>1053</v>
          </cell>
          <cell r="S353" t="str">
            <v>2409</v>
          </cell>
          <cell r="T353" t="str">
            <v>T</v>
          </cell>
          <cell r="U353" t="str">
            <v>USD</v>
          </cell>
          <cell r="V353" t="str">
            <v>1001 E STODDARD</v>
          </cell>
          <cell r="W353" t="str">
            <v>DEXTER</v>
          </cell>
          <cell r="X353" t="str">
            <v>MO</v>
          </cell>
          <cell r="Y353" t="str">
            <v>63841-1353</v>
          </cell>
          <cell r="Z353" t="str">
            <v>STODDARD</v>
          </cell>
          <cell r="AA353" t="str">
            <v>G</v>
          </cell>
          <cell r="AB353" t="str">
            <v>Building</v>
          </cell>
          <cell r="AC353">
            <v>89371.67</v>
          </cell>
        </row>
        <row r="354">
          <cell r="A354" t="str">
            <v>Primary</v>
          </cell>
          <cell r="B354" t="str">
            <v>Dexter Processing</v>
          </cell>
          <cell r="C354" t="str">
            <v>18352028</v>
          </cell>
          <cell r="D354" t="str">
            <v>18352028</v>
          </cell>
          <cell r="E354" t="str">
            <v>1395</v>
          </cell>
          <cell r="F354" t="str">
            <v>TYPI</v>
          </cell>
          <cell r="G354" t="str">
            <v>MO</v>
          </cell>
          <cell r="I354" t="str">
            <v>A</v>
          </cell>
          <cell r="J354" t="str">
            <v>18351574</v>
          </cell>
          <cell r="K354" t="str">
            <v>18351574</v>
          </cell>
          <cell r="L354">
            <v>170141835</v>
          </cell>
          <cell r="M354" t="str">
            <v>170141835</v>
          </cell>
          <cell r="N354" t="str">
            <v>Dexter Processing - Cook Plant</v>
          </cell>
          <cell r="O354" t="str">
            <v>18351574 Dexter Processing - Cook Plant</v>
          </cell>
          <cell r="P354" t="str">
            <v>1350</v>
          </cell>
          <cell r="Q354" t="str">
            <v>P</v>
          </cell>
          <cell r="R354" t="str">
            <v>1053</v>
          </cell>
          <cell r="S354" t="str">
            <v>2409</v>
          </cell>
          <cell r="T354" t="str">
            <v>T</v>
          </cell>
          <cell r="U354" t="str">
            <v>USD</v>
          </cell>
          <cell r="V354" t="str">
            <v>1001 E STODDARD</v>
          </cell>
          <cell r="W354" t="str">
            <v>DEXTER</v>
          </cell>
          <cell r="X354" t="str">
            <v>MO</v>
          </cell>
          <cell r="Y354" t="str">
            <v>63841-1353</v>
          </cell>
          <cell r="Z354" t="str">
            <v>STODDARD</v>
          </cell>
          <cell r="AA354" t="str">
            <v>G</v>
          </cell>
          <cell r="AB354" t="str">
            <v>Building</v>
          </cell>
          <cell r="AC354">
            <v>1896400.5272999997</v>
          </cell>
        </row>
        <row r="355">
          <cell r="A355" t="str">
            <v>Primary</v>
          </cell>
          <cell r="B355" t="str">
            <v>Dexter Wastewater</v>
          </cell>
          <cell r="C355" t="str">
            <v>18352004</v>
          </cell>
          <cell r="D355" t="str">
            <v>18352004</v>
          </cell>
          <cell r="E355" t="str">
            <v>1395</v>
          </cell>
          <cell r="F355" t="str">
            <v>TYPI</v>
          </cell>
          <cell r="G355" t="str">
            <v>MO</v>
          </cell>
          <cell r="I355" t="str">
            <v>A</v>
          </cell>
          <cell r="J355" t="str">
            <v>18352004</v>
          </cell>
          <cell r="K355" t="str">
            <v>18352004</v>
          </cell>
          <cell r="L355">
            <v>170141835</v>
          </cell>
          <cell r="M355" t="str">
            <v>170141835</v>
          </cell>
          <cell r="N355" t="str">
            <v>Dexter Wastewater</v>
          </cell>
          <cell r="O355" t="str">
            <v>18352004 Dexter Wastewater</v>
          </cell>
          <cell r="P355" t="str">
            <v>1350</v>
          </cell>
          <cell r="Q355" t="str">
            <v>WW</v>
          </cell>
          <cell r="R355" t="str">
            <v>1053</v>
          </cell>
          <cell r="S355" t="str">
            <v>2409</v>
          </cell>
          <cell r="T355" t="str">
            <v>T</v>
          </cell>
          <cell r="U355" t="str">
            <v>USD</v>
          </cell>
          <cell r="V355" t="str">
            <v>1001 E STODDARD</v>
          </cell>
          <cell r="W355" t="str">
            <v>DEXTER</v>
          </cell>
          <cell r="X355" t="str">
            <v>MO</v>
          </cell>
          <cell r="Y355" t="str">
            <v>63841-1353</v>
          </cell>
          <cell r="Z355" t="str">
            <v>STODDARD</v>
          </cell>
          <cell r="AA355" t="str">
            <v>G</v>
          </cell>
          <cell r="AB355" t="str">
            <v>Building</v>
          </cell>
          <cell r="AC355">
            <v>492832.94539999991</v>
          </cell>
        </row>
        <row r="356">
          <cell r="A356" t="str">
            <v>Primary</v>
          </cell>
          <cell r="B356" t="str">
            <v>Dexter Processing</v>
          </cell>
          <cell r="C356" t="str">
            <v>18352028</v>
          </cell>
          <cell r="D356" t="str">
            <v>18352028</v>
          </cell>
          <cell r="E356" t="str">
            <v>1395</v>
          </cell>
          <cell r="F356" t="str">
            <v>TYPI</v>
          </cell>
          <cell r="G356" t="str">
            <v>MO</v>
          </cell>
          <cell r="H356">
            <v>38635</v>
          </cell>
          <cell r="I356" t="str">
            <v>A</v>
          </cell>
          <cell r="J356" t="str">
            <v>18352020</v>
          </cell>
          <cell r="K356" t="str">
            <v>18352020</v>
          </cell>
          <cell r="L356">
            <v>170151088</v>
          </cell>
          <cell r="M356" t="str">
            <v>170141835</v>
          </cell>
          <cell r="N356" t="str">
            <v>Green Forest Administration</v>
          </cell>
          <cell r="O356" t="str">
            <v>10882013  Green Forest Administration</v>
          </cell>
          <cell r="P356" t="str">
            <v>1115</v>
          </cell>
          <cell r="Q356" t="str">
            <v>P</v>
          </cell>
          <cell r="R356" t="str">
            <v>382</v>
          </cell>
          <cell r="S356" t="str">
            <v>2401</v>
          </cell>
          <cell r="T356" t="str">
            <v>T</v>
          </cell>
          <cell r="U356" t="str">
            <v>USD</v>
          </cell>
          <cell r="V356" t="str">
            <v>601 TYSON DRIVE</v>
          </cell>
          <cell r="W356" t="str">
            <v>GREEN FOREST</v>
          </cell>
          <cell r="X356" t="str">
            <v>AR</v>
          </cell>
          <cell r="Y356" t="str">
            <v>72638-3173</v>
          </cell>
          <cell r="Z356" t="str">
            <v>CARROLL</v>
          </cell>
          <cell r="AA356" t="str">
            <v>G</v>
          </cell>
          <cell r="AB356" t="str">
            <v>M&amp;E</v>
          </cell>
          <cell r="AC356">
            <v>4074.1271999999999</v>
          </cell>
        </row>
        <row r="357">
          <cell r="A357" t="str">
            <v>Primary</v>
          </cell>
          <cell r="B357" t="str">
            <v>Dexter Processing</v>
          </cell>
          <cell r="C357" t="str">
            <v>18352028</v>
          </cell>
          <cell r="D357" t="str">
            <v>18352028</v>
          </cell>
          <cell r="E357" t="str">
            <v>1395</v>
          </cell>
          <cell r="G357" t="str">
            <v>MO</v>
          </cell>
          <cell r="I357" t="str">
            <v>A</v>
          </cell>
          <cell r="J357" t="str">
            <v>18352027</v>
          </cell>
          <cell r="K357" t="str">
            <v>18352027</v>
          </cell>
          <cell r="L357">
            <v>170141835</v>
          </cell>
          <cell r="M357" t="str">
            <v>170141835</v>
          </cell>
          <cell r="N357" t="str">
            <v>Dexter Processing Support</v>
          </cell>
          <cell r="O357" t="str">
            <v>18352027 Dexter Processing Support</v>
          </cell>
          <cell r="P357" t="str">
            <v>1350</v>
          </cell>
          <cell r="Q357" t="str">
            <v>P</v>
          </cell>
          <cell r="R357" t="str">
            <v>1053</v>
          </cell>
          <cell r="S357" t="str">
            <v>2409</v>
          </cell>
          <cell r="T357" t="str">
            <v>T</v>
          </cell>
          <cell r="U357" t="str">
            <v>USD</v>
          </cell>
          <cell r="V357" t="str">
            <v>1001 E STODDARD</v>
          </cell>
          <cell r="W357" t="str">
            <v>DEXTER</v>
          </cell>
          <cell r="X357" t="str">
            <v>MO</v>
          </cell>
          <cell r="Y357" t="str">
            <v>63841-1353</v>
          </cell>
          <cell r="Z357" t="str">
            <v>STODDARD</v>
          </cell>
          <cell r="AA357" t="str">
            <v>G</v>
          </cell>
          <cell r="AB357" t="str">
            <v>Building</v>
          </cell>
          <cell r="AC357">
            <v>392986.90159999998</v>
          </cell>
        </row>
        <row r="358">
          <cell r="A358" t="str">
            <v>Primary</v>
          </cell>
          <cell r="B358" t="str">
            <v>Dexter Processing</v>
          </cell>
          <cell r="C358" t="str">
            <v>18352028</v>
          </cell>
          <cell r="D358" t="str">
            <v>18352028</v>
          </cell>
          <cell r="E358" t="str">
            <v>1395</v>
          </cell>
          <cell r="F358" t="str">
            <v>TYPI</v>
          </cell>
          <cell r="G358" t="str">
            <v>MO</v>
          </cell>
          <cell r="I358" t="str">
            <v>A</v>
          </cell>
          <cell r="J358" t="str">
            <v>18352028</v>
          </cell>
          <cell r="K358" t="str">
            <v>18352028</v>
          </cell>
          <cell r="L358">
            <v>170141835</v>
          </cell>
          <cell r="M358" t="str">
            <v>170141835</v>
          </cell>
          <cell r="N358" t="str">
            <v>Dexter Processing</v>
          </cell>
          <cell r="O358" t="str">
            <v>18352028 Dexter Processing</v>
          </cell>
          <cell r="P358" t="str">
            <v>1350</v>
          </cell>
          <cell r="Q358" t="str">
            <v>P</v>
          </cell>
          <cell r="R358" t="str">
            <v>1053</v>
          </cell>
          <cell r="S358" t="str">
            <v>2409</v>
          </cell>
          <cell r="T358" t="str">
            <v>T</v>
          </cell>
          <cell r="U358" t="str">
            <v>USD</v>
          </cell>
          <cell r="V358" t="str">
            <v>1001 E STODDARD</v>
          </cell>
          <cell r="W358" t="str">
            <v>DEXTER</v>
          </cell>
          <cell r="X358" t="str">
            <v>MO</v>
          </cell>
          <cell r="Y358" t="str">
            <v>63841-1353</v>
          </cell>
          <cell r="Z358" t="str">
            <v>STODDARD</v>
          </cell>
          <cell r="AA358" t="str">
            <v>G</v>
          </cell>
          <cell r="AB358" t="str">
            <v>Building</v>
          </cell>
          <cell r="AC358">
            <v>2172523.9575999994</v>
          </cell>
        </row>
        <row r="359">
          <cell r="A359" t="str">
            <v>Primary</v>
          </cell>
          <cell r="B359" t="str">
            <v>Dexter Processing</v>
          </cell>
          <cell r="C359" t="str">
            <v>18352028</v>
          </cell>
          <cell r="D359" t="str">
            <v>18352028</v>
          </cell>
          <cell r="E359" t="str">
            <v>1395</v>
          </cell>
          <cell r="F359" t="str">
            <v>TYPI</v>
          </cell>
          <cell r="G359" t="str">
            <v>MO</v>
          </cell>
          <cell r="I359" t="str">
            <v>A</v>
          </cell>
          <cell r="J359" t="str">
            <v>18352033</v>
          </cell>
          <cell r="K359" t="str">
            <v>18352033</v>
          </cell>
          <cell r="L359">
            <v>170141835</v>
          </cell>
          <cell r="M359" t="str">
            <v>170141835</v>
          </cell>
          <cell r="N359" t="str">
            <v>Dexter Processing - Shipping</v>
          </cell>
          <cell r="O359" t="str">
            <v>18352033 Dexter Processing - Shipping</v>
          </cell>
          <cell r="P359" t="str">
            <v>1350</v>
          </cell>
          <cell r="Q359" t="str">
            <v>P</v>
          </cell>
          <cell r="R359" t="str">
            <v>1053</v>
          </cell>
          <cell r="S359" t="str">
            <v>2409</v>
          </cell>
          <cell r="T359" t="str">
            <v>T</v>
          </cell>
          <cell r="U359" t="str">
            <v>USD</v>
          </cell>
          <cell r="V359" t="str">
            <v>1001 E STODDARD</v>
          </cell>
          <cell r="W359" t="str">
            <v>DEXTER</v>
          </cell>
          <cell r="X359" t="str">
            <v>MO</v>
          </cell>
          <cell r="Y359" t="str">
            <v>63841-1353</v>
          </cell>
          <cell r="Z359" t="str">
            <v>STODDARD</v>
          </cell>
          <cell r="AA359" t="str">
            <v>G</v>
          </cell>
          <cell r="AB359" t="str">
            <v>Building</v>
          </cell>
          <cell r="AC359">
            <v>452384.07199999993</v>
          </cell>
        </row>
        <row r="360">
          <cell r="A360" t="str">
            <v>Primary</v>
          </cell>
          <cell r="B360" t="str">
            <v>Stillwell Hatchery</v>
          </cell>
          <cell r="C360" t="str">
            <v>18420432</v>
          </cell>
          <cell r="D360" t="str">
            <v>18420432</v>
          </cell>
          <cell r="E360" t="str">
            <v>1388</v>
          </cell>
          <cell r="F360" t="str">
            <v>TYPI</v>
          </cell>
          <cell r="G360" t="str">
            <v>OK</v>
          </cell>
          <cell r="I360" t="str">
            <v>A</v>
          </cell>
          <cell r="J360" t="str">
            <v>18420432</v>
          </cell>
          <cell r="K360" t="str">
            <v>18420432</v>
          </cell>
          <cell r="L360">
            <v>170051387</v>
          </cell>
          <cell r="M360" t="str">
            <v>170051387</v>
          </cell>
          <cell r="N360" t="str">
            <v>Stillwell Hatchery</v>
          </cell>
          <cell r="O360" t="str">
            <v>18420432 Stillwell Hatchery</v>
          </cell>
          <cell r="P360" t="str">
            <v>1645</v>
          </cell>
          <cell r="Q360" t="str">
            <v>H</v>
          </cell>
          <cell r="R360" t="str">
            <v>382</v>
          </cell>
          <cell r="S360" t="str">
            <v>447</v>
          </cell>
          <cell r="T360" t="str">
            <v>T</v>
          </cell>
          <cell r="U360" t="str">
            <v>USD</v>
          </cell>
          <cell r="V360" t="str">
            <v>HWY 59 N / RT 3 BOX 365</v>
          </cell>
          <cell r="W360" t="str">
            <v>STILWELL</v>
          </cell>
          <cell r="X360" t="str">
            <v>OK</v>
          </cell>
          <cell r="Y360" t="str">
            <v>74960</v>
          </cell>
          <cell r="Z360" t="str">
            <v>ADAIR</v>
          </cell>
          <cell r="AA360" t="str">
            <v>A</v>
          </cell>
          <cell r="AB360" t="str">
            <v>Building</v>
          </cell>
          <cell r="AC360">
            <v>4944386.7332999995</v>
          </cell>
        </row>
        <row r="361">
          <cell r="A361" t="str">
            <v>Primary</v>
          </cell>
          <cell r="B361" t="str">
            <v>Westville Feedmill</v>
          </cell>
          <cell r="C361" t="str">
            <v>18440510</v>
          </cell>
          <cell r="D361" t="str">
            <v>18440510</v>
          </cell>
          <cell r="E361" t="str">
            <v>1390</v>
          </cell>
          <cell r="F361" t="str">
            <v>TYPI</v>
          </cell>
          <cell r="G361" t="str">
            <v>OK</v>
          </cell>
          <cell r="I361" t="str">
            <v>A</v>
          </cell>
          <cell r="J361" t="str">
            <v>18440510</v>
          </cell>
          <cell r="K361" t="str">
            <v>18440510</v>
          </cell>
          <cell r="L361">
            <v>170051387</v>
          </cell>
          <cell r="M361" t="str">
            <v>170051387</v>
          </cell>
          <cell r="N361" t="str">
            <v>Westville Feedmill</v>
          </cell>
          <cell r="O361" t="str">
            <v>18440510 Westville Feedmill</v>
          </cell>
          <cell r="P361" t="str">
            <v>1645</v>
          </cell>
          <cell r="Q361" t="str">
            <v>F</v>
          </cell>
          <cell r="R361" t="str">
            <v>802</v>
          </cell>
          <cell r="S361" t="str">
            <v>447</v>
          </cell>
          <cell r="T361" t="str">
            <v>T</v>
          </cell>
          <cell r="U361" t="str">
            <v>USD</v>
          </cell>
          <cell r="V361" t="str">
            <v>HWY 59 N / RT 1 BOX 546</v>
          </cell>
          <cell r="W361" t="str">
            <v>WESTVILLE</v>
          </cell>
          <cell r="X361" t="str">
            <v>OK</v>
          </cell>
          <cell r="Y361" t="str">
            <v>74965</v>
          </cell>
          <cell r="Z361" t="str">
            <v>ADAIR</v>
          </cell>
          <cell r="AA361" t="str">
            <v>A</v>
          </cell>
          <cell r="AB361" t="str">
            <v>Building</v>
          </cell>
          <cell r="AC361">
            <v>4462482.0970000001</v>
          </cell>
        </row>
        <row r="362">
          <cell r="A362" t="str">
            <v>Primary</v>
          </cell>
          <cell r="B362" t="str">
            <v>Westville Garage / Truck Shop</v>
          </cell>
          <cell r="C362" t="str">
            <v>18450530</v>
          </cell>
          <cell r="D362" t="str">
            <v>18450530</v>
          </cell>
          <cell r="E362" t="str">
            <v>1387</v>
          </cell>
          <cell r="F362" t="str">
            <v>TYPI</v>
          </cell>
          <cell r="G362" t="str">
            <v>OK</v>
          </cell>
          <cell r="H362">
            <v>38573</v>
          </cell>
          <cell r="I362" t="str">
            <v>A</v>
          </cell>
          <cell r="J362" t="str">
            <v>18450530</v>
          </cell>
          <cell r="K362" t="str">
            <v>18450530</v>
          </cell>
          <cell r="L362">
            <v>170051387</v>
          </cell>
          <cell r="M362" t="str">
            <v>170051387</v>
          </cell>
          <cell r="N362" t="str">
            <v>Westville Garage / Truck Shop</v>
          </cell>
          <cell r="O362" t="str">
            <v>18450530 Westville Garage / Truck Shop</v>
          </cell>
          <cell r="P362" t="str">
            <v>1645</v>
          </cell>
          <cell r="Q362" t="str">
            <v>GTS</v>
          </cell>
          <cell r="R362" t="str">
            <v>731</v>
          </cell>
          <cell r="S362" t="str">
            <v>447</v>
          </cell>
          <cell r="T362" t="str">
            <v>T</v>
          </cell>
          <cell r="U362" t="str">
            <v>USD</v>
          </cell>
          <cell r="V362" t="str">
            <v>HWY 59 N / RT 1 BOX 546</v>
          </cell>
          <cell r="W362" t="str">
            <v>WESTVILLE</v>
          </cell>
          <cell r="X362" t="str">
            <v>OK</v>
          </cell>
          <cell r="Y362" t="str">
            <v>74965</v>
          </cell>
          <cell r="Z362" t="str">
            <v>ADAIR</v>
          </cell>
          <cell r="AA362" t="str">
            <v>A</v>
          </cell>
          <cell r="AB362" t="str">
            <v>Building</v>
          </cell>
          <cell r="AC362">
            <v>95328.669500000004</v>
          </cell>
        </row>
        <row r="363">
          <cell r="A363" t="str">
            <v>Primary</v>
          </cell>
          <cell r="B363" t="str">
            <v>Noel GO Garage / Truck Shop</v>
          </cell>
          <cell r="C363" t="str">
            <v>18450532</v>
          </cell>
          <cell r="D363" t="str">
            <v>18450532</v>
          </cell>
          <cell r="E363" t="str">
            <v>1387</v>
          </cell>
          <cell r="G363" t="str">
            <v>MO</v>
          </cell>
          <cell r="I363" t="str">
            <v>A</v>
          </cell>
          <cell r="J363" t="str">
            <v>18450532</v>
          </cell>
          <cell r="K363" t="str">
            <v>18450532</v>
          </cell>
          <cell r="L363">
            <v>170051387</v>
          </cell>
          <cell r="M363" t="str">
            <v>170051387</v>
          </cell>
          <cell r="N363" t="str">
            <v>Noel GO Garage / Truck Shop</v>
          </cell>
          <cell r="O363" t="str">
            <v>18450532 Noel GO Garage / Truck Shop</v>
          </cell>
          <cell r="P363" t="str">
            <v>1645</v>
          </cell>
          <cell r="Q363" t="str">
            <v>GTS</v>
          </cell>
          <cell r="R363" t="str">
            <v>382</v>
          </cell>
          <cell r="S363" t="str">
            <v>447</v>
          </cell>
          <cell r="T363" t="str">
            <v>T</v>
          </cell>
          <cell r="U363" t="str">
            <v>USD</v>
          </cell>
          <cell r="V363" t="str">
            <v>ONE TYSON AVENUE</v>
          </cell>
          <cell r="W363" t="str">
            <v>NOEL</v>
          </cell>
          <cell r="X363" t="str">
            <v>MO</v>
          </cell>
          <cell r="Y363" t="str">
            <v>64854</v>
          </cell>
          <cell r="Z363" t="str">
            <v>MCDONALD</v>
          </cell>
          <cell r="AA363" t="str">
            <v>A</v>
          </cell>
          <cell r="AB363" t="str">
            <v>Building</v>
          </cell>
          <cell r="AC363">
            <v>1544728.1375</v>
          </cell>
        </row>
        <row r="364">
          <cell r="A364" t="str">
            <v>Primary</v>
          </cell>
          <cell r="B364" t="str">
            <v>Dexter Broiler Service</v>
          </cell>
          <cell r="C364" t="str">
            <v>18460422</v>
          </cell>
          <cell r="D364" t="str">
            <v>18460422</v>
          </cell>
          <cell r="E364" t="str">
            <v>1396</v>
          </cell>
          <cell r="G364" t="str">
            <v>MO</v>
          </cell>
          <cell r="I364" t="str">
            <v>A</v>
          </cell>
          <cell r="J364" t="str">
            <v>18460422</v>
          </cell>
          <cell r="K364" t="str">
            <v>18460422</v>
          </cell>
          <cell r="L364">
            <v>170141846</v>
          </cell>
          <cell r="M364" t="str">
            <v>170141846</v>
          </cell>
          <cell r="N364" t="str">
            <v>Dexter Broiler Service</v>
          </cell>
          <cell r="O364" t="str">
            <v>18460422 Dexter Broiler Service</v>
          </cell>
          <cell r="P364" t="str">
            <v>1350</v>
          </cell>
          <cell r="Q364" t="str">
            <v>BS</v>
          </cell>
          <cell r="R364" t="str">
            <v>868</v>
          </cell>
          <cell r="S364" t="str">
            <v>571</v>
          </cell>
          <cell r="T364" t="str">
            <v>T</v>
          </cell>
          <cell r="U364" t="str">
            <v>USD</v>
          </cell>
          <cell r="V364" t="str">
            <v>19597 STATE HWY E</v>
          </cell>
          <cell r="W364" t="str">
            <v>BLOOMFIELD</v>
          </cell>
          <cell r="X364" t="str">
            <v>MO</v>
          </cell>
          <cell r="Y364" t="str">
            <v>63825-8545</v>
          </cell>
          <cell r="Z364" t="str">
            <v>STODDARD</v>
          </cell>
          <cell r="AA364" t="str">
            <v>A</v>
          </cell>
          <cell r="AB364" t="str">
            <v>Building</v>
          </cell>
          <cell r="AC364">
            <v>28095.765499999998</v>
          </cell>
        </row>
        <row r="365">
          <cell r="A365" t="str">
            <v>Primary</v>
          </cell>
          <cell r="B365" t="str">
            <v>Dexter Live Haul</v>
          </cell>
          <cell r="C365" t="str">
            <v>18460446</v>
          </cell>
          <cell r="D365" t="str">
            <v>18460446</v>
          </cell>
          <cell r="E365" t="str">
            <v>1396</v>
          </cell>
          <cell r="F365" t="str">
            <v>TYPI</v>
          </cell>
          <cell r="G365" t="str">
            <v>MO</v>
          </cell>
          <cell r="I365" t="str">
            <v>A</v>
          </cell>
          <cell r="J365" t="str">
            <v>18460446</v>
          </cell>
          <cell r="K365" t="str">
            <v>18460446</v>
          </cell>
          <cell r="L365">
            <v>170141846</v>
          </cell>
          <cell r="M365" t="str">
            <v>170141846</v>
          </cell>
          <cell r="N365" t="str">
            <v>Dexter Live Haul</v>
          </cell>
          <cell r="O365" t="str">
            <v>18460446 Dexter Live Haul</v>
          </cell>
          <cell r="P365" t="str">
            <v>1350</v>
          </cell>
          <cell r="Q365" t="str">
            <v>LH</v>
          </cell>
          <cell r="S365" t="str">
            <v>571</v>
          </cell>
          <cell r="T365" t="str">
            <v>T</v>
          </cell>
          <cell r="U365" t="str">
            <v>USD</v>
          </cell>
          <cell r="V365" t="str">
            <v>19597 STATE HWY E</v>
          </cell>
          <cell r="W365" t="str">
            <v>BLOOMFIELD</v>
          </cell>
          <cell r="X365" t="str">
            <v>MO</v>
          </cell>
          <cell r="Y365" t="str">
            <v>63825-8545</v>
          </cell>
          <cell r="Z365" t="str">
            <v>STODDARD</v>
          </cell>
          <cell r="AA365" t="str">
            <v>A</v>
          </cell>
          <cell r="AB365" t="str">
            <v>Building</v>
          </cell>
          <cell r="AC365">
            <v>45625.438999999998</v>
          </cell>
        </row>
        <row r="366">
          <cell r="A366" t="str">
            <v>Primary</v>
          </cell>
          <cell r="B366" t="str">
            <v>Dexter Growout</v>
          </cell>
          <cell r="C366" t="str">
            <v>18460590</v>
          </cell>
          <cell r="D366" t="str">
            <v>18460590</v>
          </cell>
          <cell r="E366" t="str">
            <v>1396</v>
          </cell>
          <cell r="F366" t="str">
            <v>TYPI</v>
          </cell>
          <cell r="G366" t="str">
            <v>MO</v>
          </cell>
          <cell r="I366" t="str">
            <v>A</v>
          </cell>
          <cell r="J366" t="str">
            <v>18460542</v>
          </cell>
          <cell r="K366" t="str">
            <v>18460542</v>
          </cell>
          <cell r="L366">
            <v>170141846</v>
          </cell>
          <cell r="M366" t="str">
            <v>170141846</v>
          </cell>
          <cell r="N366" t="str">
            <v>Dexter Broiler Farm Service</v>
          </cell>
          <cell r="O366" t="str">
            <v>18460542 Dexter Broiler Farm Service</v>
          </cell>
          <cell r="P366" t="str">
            <v>1350</v>
          </cell>
          <cell r="Q366" t="str">
            <v>BFS</v>
          </cell>
          <cell r="R366" t="str">
            <v>868</v>
          </cell>
          <cell r="S366" t="str">
            <v>275</v>
          </cell>
          <cell r="T366" t="str">
            <v>T</v>
          </cell>
          <cell r="U366" t="str">
            <v>USD</v>
          </cell>
          <cell r="V366" t="str">
            <v>113 W S St</v>
          </cell>
          <cell r="W366" t="str">
            <v>LINCOLN</v>
          </cell>
          <cell r="X366" t="str">
            <v>AR</v>
          </cell>
          <cell r="Y366" t="str">
            <v>72744-8737</v>
          </cell>
          <cell r="Z366" t="str">
            <v>WASHINGTON</v>
          </cell>
          <cell r="AA366" t="str">
            <v>A</v>
          </cell>
          <cell r="AB366" t="str">
            <v>Building</v>
          </cell>
          <cell r="AC366">
            <v>1814928.5333</v>
          </cell>
        </row>
        <row r="367">
          <cell r="A367" t="str">
            <v>Primary</v>
          </cell>
          <cell r="B367" t="str">
            <v>Dexter Feed Mill</v>
          </cell>
          <cell r="C367" t="str">
            <v>18470510</v>
          </cell>
          <cell r="D367" t="str">
            <v>18470510</v>
          </cell>
          <cell r="E367" t="str">
            <v>1392</v>
          </cell>
          <cell r="F367" t="str">
            <v>TYPI</v>
          </cell>
          <cell r="G367" t="str">
            <v>MO</v>
          </cell>
          <cell r="I367" t="str">
            <v>A</v>
          </cell>
          <cell r="J367" t="str">
            <v>18470510</v>
          </cell>
          <cell r="K367" t="str">
            <v>18470510</v>
          </cell>
          <cell r="L367">
            <v>170141846</v>
          </cell>
          <cell r="M367" t="str">
            <v>170141846</v>
          </cell>
          <cell r="N367" t="str">
            <v>Dexter Feed Mill</v>
          </cell>
          <cell r="O367" t="str">
            <v>18470510 Dexter Feed Mill</v>
          </cell>
          <cell r="P367" t="str">
            <v>1350</v>
          </cell>
          <cell r="Q367" t="str">
            <v>F</v>
          </cell>
          <cell r="R367" t="str">
            <v>1348</v>
          </cell>
          <cell r="S367" t="str">
            <v>275</v>
          </cell>
          <cell r="T367" t="str">
            <v>T</v>
          </cell>
          <cell r="U367" t="str">
            <v>USD</v>
          </cell>
          <cell r="V367" t="str">
            <v>113 W S St</v>
          </cell>
          <cell r="W367" t="str">
            <v>LINCOLN</v>
          </cell>
          <cell r="X367" t="str">
            <v>AR</v>
          </cell>
          <cell r="Y367" t="str">
            <v>72744-8737</v>
          </cell>
          <cell r="Z367" t="str">
            <v>WASHINGTON</v>
          </cell>
          <cell r="AA367" t="str">
            <v>A</v>
          </cell>
          <cell r="AB367" t="str">
            <v>M&amp;E</v>
          </cell>
          <cell r="AC367">
            <v>2461221.9118999988</v>
          </cell>
        </row>
        <row r="368">
          <cell r="A368" t="str">
            <v>Primary</v>
          </cell>
          <cell r="B368" t="str">
            <v>Dexter Feed Mill</v>
          </cell>
          <cell r="C368" t="str">
            <v>18470510</v>
          </cell>
          <cell r="D368" t="str">
            <v>18470510</v>
          </cell>
          <cell r="E368" t="str">
            <v>1392</v>
          </cell>
          <cell r="F368" t="str">
            <v>TYPI</v>
          </cell>
          <cell r="G368" t="str">
            <v>MO</v>
          </cell>
          <cell r="I368" t="str">
            <v>A</v>
          </cell>
          <cell r="J368" t="str">
            <v>18470520</v>
          </cell>
          <cell r="K368" t="str">
            <v>18470520</v>
          </cell>
          <cell r="L368">
            <v>170141846</v>
          </cell>
          <cell r="M368" t="str">
            <v>170141846</v>
          </cell>
          <cell r="N368" t="str">
            <v>Dexter Feed Delivery</v>
          </cell>
          <cell r="O368" t="str">
            <v>18470520 Dexter Feed Delivery</v>
          </cell>
          <cell r="P368" t="str">
            <v>1350</v>
          </cell>
          <cell r="Q368" t="str">
            <v>FD</v>
          </cell>
          <cell r="R368" t="str">
            <v>1348</v>
          </cell>
          <cell r="S368" t="str">
            <v>275</v>
          </cell>
          <cell r="T368" t="str">
            <v>T</v>
          </cell>
          <cell r="U368" t="str">
            <v>USD</v>
          </cell>
          <cell r="V368" t="str">
            <v>113 W S St</v>
          </cell>
          <cell r="W368" t="str">
            <v>LINCOLN</v>
          </cell>
          <cell r="X368" t="str">
            <v>AR</v>
          </cell>
          <cell r="Y368" t="str">
            <v>72744-8737</v>
          </cell>
          <cell r="Z368" t="str">
            <v>WASHINGTON</v>
          </cell>
          <cell r="AA368" t="str">
            <v>A</v>
          </cell>
          <cell r="AB368" t="str">
            <v>M&amp;E</v>
          </cell>
          <cell r="AC368">
            <v>43980</v>
          </cell>
        </row>
        <row r="369">
          <cell r="A369" t="str">
            <v>Primary</v>
          </cell>
          <cell r="B369" t="str">
            <v>Dexter Hatchery</v>
          </cell>
          <cell r="C369" t="str">
            <v>18480432</v>
          </cell>
          <cell r="D369" t="str">
            <v>18480432</v>
          </cell>
          <cell r="E369" t="str">
            <v>1393</v>
          </cell>
          <cell r="G369" t="str">
            <v>MO</v>
          </cell>
          <cell r="I369" t="str">
            <v>A</v>
          </cell>
          <cell r="J369" t="str">
            <v>18480432</v>
          </cell>
          <cell r="K369" t="str">
            <v>18480432</v>
          </cell>
          <cell r="L369">
            <v>170141846</v>
          </cell>
          <cell r="M369" t="str">
            <v>170141846</v>
          </cell>
          <cell r="N369" t="str">
            <v>Dexter Hatchery</v>
          </cell>
          <cell r="O369" t="str">
            <v>18480432 Dexter Hatchery</v>
          </cell>
          <cell r="P369" t="str">
            <v>1350</v>
          </cell>
          <cell r="Q369" t="str">
            <v>H</v>
          </cell>
          <cell r="R369" t="str">
            <v>1430</v>
          </cell>
          <cell r="S369" t="str">
            <v>2426</v>
          </cell>
          <cell r="T369" t="str">
            <v>T</v>
          </cell>
          <cell r="U369" t="str">
            <v>USD</v>
          </cell>
          <cell r="V369" t="str">
            <v>405 N BLOOMINGTON STREET</v>
          </cell>
          <cell r="W369" t="str">
            <v>LOWELL</v>
          </cell>
          <cell r="X369" t="str">
            <v>AR</v>
          </cell>
          <cell r="Y369" t="str">
            <v>72745-9101</v>
          </cell>
          <cell r="Z369" t="str">
            <v>BENTON</v>
          </cell>
          <cell r="AA369" t="str">
            <v>I</v>
          </cell>
          <cell r="AB369" t="str">
            <v>M&amp;E</v>
          </cell>
          <cell r="AC369">
            <v>6004.4440000000004</v>
          </cell>
        </row>
        <row r="370">
          <cell r="A370" t="str">
            <v>Primary</v>
          </cell>
          <cell r="B370" t="str">
            <v>Carthage, MS Processing - Choctaw</v>
          </cell>
          <cell r="C370" t="str">
            <v>18652028</v>
          </cell>
          <cell r="D370" t="str">
            <v>18652028</v>
          </cell>
          <cell r="E370" t="str">
            <v>1865</v>
          </cell>
          <cell r="F370" t="str">
            <v>TSS</v>
          </cell>
          <cell r="G370" t="str">
            <v>MS</v>
          </cell>
          <cell r="I370" t="str">
            <v>A</v>
          </cell>
          <cell r="J370" t="str">
            <v>18651001</v>
          </cell>
          <cell r="K370" t="str">
            <v>18651001</v>
          </cell>
          <cell r="L370">
            <v>170031865</v>
          </cell>
          <cell r="M370" t="str">
            <v>170031865</v>
          </cell>
          <cell r="N370" t="str">
            <v>CM Carthage Eviscerating</v>
          </cell>
          <cell r="O370" t="str">
            <v>18651001 CM Carthage Eviscerating</v>
          </cell>
          <cell r="P370" t="str">
            <v>1330</v>
          </cell>
          <cell r="Q370" t="str">
            <v>P</v>
          </cell>
          <cell r="S370" t="str">
            <v>346</v>
          </cell>
          <cell r="T370" t="str">
            <v>T</v>
          </cell>
          <cell r="U370" t="str">
            <v>USD</v>
          </cell>
          <cell r="V370" t="str">
            <v>3865 HIGHWAY 35 NORTH</v>
          </cell>
          <cell r="W370" t="str">
            <v>CARTHAGE</v>
          </cell>
          <cell r="X370" t="str">
            <v>MS</v>
          </cell>
          <cell r="Y370" t="str">
            <v>39051-8613</v>
          </cell>
          <cell r="Z370" t="str">
            <v>LEAKE</v>
          </cell>
          <cell r="AA370" t="str">
            <v>G</v>
          </cell>
          <cell r="AB370" t="str">
            <v>Building</v>
          </cell>
          <cell r="AC370">
            <v>45705659.322599985</v>
          </cell>
        </row>
        <row r="371">
          <cell r="A371" t="str">
            <v>Primary</v>
          </cell>
          <cell r="B371" t="str">
            <v>Carthage, MS Processing - Choctaw</v>
          </cell>
          <cell r="C371" t="str">
            <v>18652028</v>
          </cell>
          <cell r="D371" t="str">
            <v>18652028</v>
          </cell>
          <cell r="E371" t="str">
            <v>1865</v>
          </cell>
          <cell r="F371" t="str">
            <v>TSS</v>
          </cell>
          <cell r="G371" t="str">
            <v>MS</v>
          </cell>
          <cell r="I371" t="str">
            <v>A</v>
          </cell>
          <cell r="J371" t="str">
            <v>18651018</v>
          </cell>
          <cell r="K371" t="str">
            <v>18651018</v>
          </cell>
          <cell r="L371">
            <v>170031865</v>
          </cell>
          <cell r="M371" t="str">
            <v>170031865</v>
          </cell>
          <cell r="N371" t="str">
            <v>CM Carthage Front Half Debone</v>
          </cell>
          <cell r="O371" t="str">
            <v>18651018 CM Carthage Front Half Debone</v>
          </cell>
          <cell r="P371" t="str">
            <v>1330</v>
          </cell>
          <cell r="Q371" t="str">
            <v>P</v>
          </cell>
          <cell r="S371" t="str">
            <v>346</v>
          </cell>
          <cell r="T371" t="str">
            <v>T</v>
          </cell>
          <cell r="U371" t="str">
            <v>USD</v>
          </cell>
          <cell r="V371" t="str">
            <v>3865 HIGHWAY 35 NORTH</v>
          </cell>
          <cell r="W371" t="str">
            <v>CARTHAGE</v>
          </cell>
          <cell r="X371" t="str">
            <v>MS</v>
          </cell>
          <cell r="Y371" t="str">
            <v>39051-8613</v>
          </cell>
          <cell r="Z371" t="str">
            <v>LEAKE</v>
          </cell>
          <cell r="AA371" t="str">
            <v>G</v>
          </cell>
          <cell r="AB371" t="str">
            <v>Building</v>
          </cell>
          <cell r="AC371">
            <v>2398647.8302999996</v>
          </cell>
        </row>
        <row r="372">
          <cell r="A372" t="str">
            <v>Primary</v>
          </cell>
          <cell r="B372" t="str">
            <v>Carthage, MS Processing - Choctaw</v>
          </cell>
          <cell r="C372" t="str">
            <v>18652028</v>
          </cell>
          <cell r="D372" t="str">
            <v>18652028</v>
          </cell>
          <cell r="E372" t="str">
            <v>1865</v>
          </cell>
          <cell r="F372" t="str">
            <v>TYPI</v>
          </cell>
          <cell r="G372" t="str">
            <v>MS</v>
          </cell>
          <cell r="I372" t="str">
            <v>A</v>
          </cell>
          <cell r="J372" t="str">
            <v>18651480</v>
          </cell>
          <cell r="K372" t="str">
            <v>18651480</v>
          </cell>
          <cell r="L372">
            <v>170031865</v>
          </cell>
          <cell r="M372" t="str">
            <v>170031865</v>
          </cell>
          <cell r="N372" t="str">
            <v>CM Carthage Marin Fillet IQF (FP)</v>
          </cell>
          <cell r="O372" t="str">
            <v>18651480 CM Carthage Marin Fillet IQF (FP)</v>
          </cell>
          <cell r="P372" t="str">
            <v>1330</v>
          </cell>
          <cell r="Q372" t="str">
            <v>P</v>
          </cell>
          <cell r="R372" t="str">
            <v>1721</v>
          </cell>
          <cell r="S372" t="str">
            <v>346</v>
          </cell>
          <cell r="T372" t="str">
            <v>T</v>
          </cell>
          <cell r="U372" t="str">
            <v>USD</v>
          </cell>
          <cell r="V372" t="str">
            <v>3865 HIGHWAY 35 NORTH</v>
          </cell>
          <cell r="W372" t="str">
            <v>CARTHAGE</v>
          </cell>
          <cell r="X372" t="str">
            <v>MS</v>
          </cell>
          <cell r="Y372" t="str">
            <v>39051-8613</v>
          </cell>
          <cell r="Z372" t="str">
            <v>LEAKE</v>
          </cell>
          <cell r="AA372" t="str">
            <v>G</v>
          </cell>
          <cell r="AB372" t="str">
            <v>Building</v>
          </cell>
          <cell r="AC372">
            <v>3300064.2286999994</v>
          </cell>
        </row>
        <row r="373">
          <cell r="A373" t="str">
            <v>Primary</v>
          </cell>
          <cell r="B373" t="str">
            <v>Carthage, MS Processing - Choctaw</v>
          </cell>
          <cell r="C373" t="str">
            <v>18652028</v>
          </cell>
          <cell r="D373" t="str">
            <v>18652028</v>
          </cell>
          <cell r="E373" t="str">
            <v>1865</v>
          </cell>
          <cell r="F373" t="str">
            <v>TYPI</v>
          </cell>
          <cell r="G373" t="str">
            <v>MS</v>
          </cell>
          <cell r="H373">
            <v>38481</v>
          </cell>
          <cell r="I373" t="str">
            <v>A</v>
          </cell>
          <cell r="J373" t="str">
            <v>10920432</v>
          </cell>
          <cell r="K373" t="str">
            <v>10920432</v>
          </cell>
          <cell r="L373">
            <v>170141069</v>
          </cell>
          <cell r="M373" t="str">
            <v>170141069</v>
          </cell>
          <cell r="N373" t="str">
            <v>Morrilton Hatchery</v>
          </cell>
          <cell r="O373" t="str">
            <v>10920432 Morrilton Hatchery</v>
          </cell>
          <cell r="P373" t="str">
            <v>1215</v>
          </cell>
          <cell r="Q373" t="str">
            <v>H</v>
          </cell>
          <cell r="R373" t="str">
            <v>1721</v>
          </cell>
          <cell r="S373" t="str">
            <v>346</v>
          </cell>
          <cell r="T373" t="str">
            <v>T</v>
          </cell>
          <cell r="U373" t="str">
            <v>USD</v>
          </cell>
          <cell r="V373" t="str">
            <v>3865 HIGHWAY 35 NORTH</v>
          </cell>
          <cell r="W373" t="str">
            <v>CARTHAGE</v>
          </cell>
          <cell r="X373" t="str">
            <v>MS</v>
          </cell>
          <cell r="Y373" t="str">
            <v>39051-8613</v>
          </cell>
          <cell r="Z373" t="str">
            <v>LEAKE</v>
          </cell>
          <cell r="AA373" t="str">
            <v>G</v>
          </cell>
          <cell r="AB373" t="str">
            <v>Building</v>
          </cell>
          <cell r="AC373">
            <v>17281.95</v>
          </cell>
        </row>
        <row r="374">
          <cell r="A374" t="str">
            <v>Primary</v>
          </cell>
          <cell r="B374" t="str">
            <v>Carthage, MS Processing - Choctaw</v>
          </cell>
          <cell r="C374" t="str">
            <v>18652028</v>
          </cell>
          <cell r="D374" t="str">
            <v>18652028</v>
          </cell>
          <cell r="E374" t="str">
            <v>1865</v>
          </cell>
          <cell r="F374" t="str">
            <v>TYPI</v>
          </cell>
          <cell r="G374" t="str">
            <v>MS</v>
          </cell>
          <cell r="I374" t="str">
            <v>A</v>
          </cell>
          <cell r="J374" t="str">
            <v>18652013</v>
          </cell>
          <cell r="K374" t="str">
            <v>18652013</v>
          </cell>
          <cell r="L374">
            <v>170031865</v>
          </cell>
          <cell r="M374" t="str">
            <v>170031865</v>
          </cell>
          <cell r="N374" t="str">
            <v>CM Carthage Administration</v>
          </cell>
          <cell r="O374" t="str">
            <v>18652013 CM Carthage Administration</v>
          </cell>
          <cell r="P374" t="str">
            <v>1330</v>
          </cell>
          <cell r="Q374" t="str">
            <v>P</v>
          </cell>
          <cell r="R374" t="str">
            <v>1721</v>
          </cell>
          <cell r="S374" t="str">
            <v>346</v>
          </cell>
          <cell r="T374" t="str">
            <v>T</v>
          </cell>
          <cell r="U374" t="str">
            <v>USD</v>
          </cell>
          <cell r="V374" t="str">
            <v>3865 HIGHWAY 35 NORTH</v>
          </cell>
          <cell r="W374" t="str">
            <v>CARTHAGE</v>
          </cell>
          <cell r="X374" t="str">
            <v>MS</v>
          </cell>
          <cell r="Y374" t="str">
            <v>39051-8613</v>
          </cell>
          <cell r="Z374" t="str">
            <v>LEAKE</v>
          </cell>
          <cell r="AA374" t="str">
            <v>G</v>
          </cell>
          <cell r="AB374" t="str">
            <v>Building</v>
          </cell>
          <cell r="AC374">
            <v>1069092.4094999998</v>
          </cell>
        </row>
        <row r="375">
          <cell r="A375" t="str">
            <v>Primary</v>
          </cell>
          <cell r="B375" t="str">
            <v>Carthage, MS Processing - Choctaw</v>
          </cell>
          <cell r="C375" t="str">
            <v>18652028</v>
          </cell>
          <cell r="D375" t="str">
            <v>18652028</v>
          </cell>
          <cell r="E375" t="str">
            <v>1865</v>
          </cell>
          <cell r="F375" t="str">
            <v>TYPI</v>
          </cell>
          <cell r="G375" t="str">
            <v>MS</v>
          </cell>
          <cell r="I375" t="str">
            <v>A</v>
          </cell>
          <cell r="J375" t="str">
            <v>18652028</v>
          </cell>
          <cell r="K375" t="str">
            <v>18652028</v>
          </cell>
          <cell r="L375">
            <v>170031865</v>
          </cell>
          <cell r="M375" t="str">
            <v>170031865</v>
          </cell>
          <cell r="N375" t="str">
            <v>Choctaw-Carthage, MS</v>
          </cell>
          <cell r="O375" t="str">
            <v>18652028 Choctaw-Carthage, MS</v>
          </cell>
          <cell r="P375" t="str">
            <v>1330</v>
          </cell>
          <cell r="Q375" t="str">
            <v>P</v>
          </cell>
          <cell r="S375" t="str">
            <v>346</v>
          </cell>
          <cell r="T375" t="str">
            <v>T</v>
          </cell>
          <cell r="U375" t="str">
            <v>USD</v>
          </cell>
          <cell r="V375" t="str">
            <v>3865 HIGHWAY 35 NORTH</v>
          </cell>
          <cell r="W375" t="str">
            <v>CARTHAGE</v>
          </cell>
          <cell r="X375" t="str">
            <v>MS</v>
          </cell>
          <cell r="Y375" t="str">
            <v>39051-8613</v>
          </cell>
          <cell r="Z375" t="str">
            <v>LEAKE</v>
          </cell>
          <cell r="AA375" t="str">
            <v>G</v>
          </cell>
          <cell r="AB375" t="str">
            <v>Building</v>
          </cell>
          <cell r="AC375">
            <v>366912.37860000005</v>
          </cell>
        </row>
        <row r="376">
          <cell r="A376" t="str">
            <v>Primary</v>
          </cell>
          <cell r="B376" t="str">
            <v>Carthage, MS Processing - Choctaw</v>
          </cell>
          <cell r="C376" t="str">
            <v>18652028</v>
          </cell>
          <cell r="D376" t="str">
            <v>18652028</v>
          </cell>
          <cell r="E376" t="str">
            <v>1865</v>
          </cell>
          <cell r="F376" t="str">
            <v>TYPI</v>
          </cell>
          <cell r="G376" t="str">
            <v>MS</v>
          </cell>
          <cell r="I376" t="str">
            <v>A</v>
          </cell>
          <cell r="J376" t="str">
            <v>18652045</v>
          </cell>
          <cell r="K376" t="str">
            <v>18652045</v>
          </cell>
          <cell r="L376">
            <v>170031865</v>
          </cell>
          <cell r="M376" t="str">
            <v>170031865</v>
          </cell>
          <cell r="N376" t="str">
            <v>CM Carthage Indir Prod Exp</v>
          </cell>
          <cell r="O376" t="str">
            <v>18652045 CM Carthage Indir Prod Exp</v>
          </cell>
          <cell r="P376" t="str">
            <v>1330</v>
          </cell>
          <cell r="Q376" t="str">
            <v>P</v>
          </cell>
          <cell r="S376" t="str">
            <v>346</v>
          </cell>
          <cell r="T376" t="str">
            <v>T</v>
          </cell>
          <cell r="U376" t="str">
            <v>USD</v>
          </cell>
          <cell r="V376" t="str">
            <v>3865 HIGHWAY 35 NORTH</v>
          </cell>
          <cell r="W376" t="str">
            <v>CARTHAGE</v>
          </cell>
          <cell r="X376" t="str">
            <v>MS</v>
          </cell>
          <cell r="Y376" t="str">
            <v>39051-8613</v>
          </cell>
          <cell r="Z376" t="str">
            <v>LEAKE</v>
          </cell>
          <cell r="AA376" t="str">
            <v>G</v>
          </cell>
          <cell r="AB376" t="str">
            <v>Building</v>
          </cell>
          <cell r="AC376">
            <v>1715716.7114999997</v>
          </cell>
        </row>
        <row r="377">
          <cell r="A377" t="str">
            <v>Primary</v>
          </cell>
          <cell r="B377" t="str">
            <v>Cleveland Wastewater</v>
          </cell>
          <cell r="C377" t="str">
            <v>18662004</v>
          </cell>
          <cell r="D377" t="str">
            <v>18662004</v>
          </cell>
          <cell r="E377" t="str">
            <v>1204</v>
          </cell>
          <cell r="F377" t="str">
            <v>TYPI</v>
          </cell>
          <cell r="G377" t="str">
            <v>MS</v>
          </cell>
          <cell r="I377" t="str">
            <v>C</v>
          </cell>
          <cell r="J377" t="str">
            <v>18662004</v>
          </cell>
          <cell r="K377" t="str">
            <v>18662004</v>
          </cell>
          <cell r="L377">
            <v>170141866</v>
          </cell>
          <cell r="M377" t="str">
            <v>170141866</v>
          </cell>
          <cell r="N377" t="str">
            <v>Cleveland Wastewater</v>
          </cell>
          <cell r="O377" t="str">
            <v>10930432 Murfreesboro Hatchery</v>
          </cell>
          <cell r="P377" t="str">
            <v>1866</v>
          </cell>
          <cell r="Q377" t="str">
            <v>WW</v>
          </cell>
          <cell r="S377" t="str">
            <v>159</v>
          </cell>
          <cell r="T377" t="str">
            <v>T</v>
          </cell>
          <cell r="U377" t="str">
            <v>USD</v>
          </cell>
          <cell r="V377" t="str">
            <v>902 N PEARMAN ROAD</v>
          </cell>
          <cell r="W377" t="str">
            <v>CLEVELAND</v>
          </cell>
          <cell r="X377" t="str">
            <v>MS</v>
          </cell>
          <cell r="Y377" t="str">
            <v>38732-4001</v>
          </cell>
          <cell r="Z377" t="str">
            <v>BOLIVAR</v>
          </cell>
          <cell r="AA377" t="str">
            <v>G</v>
          </cell>
          <cell r="AB377" t="str">
            <v>Building</v>
          </cell>
          <cell r="AC377">
            <v>34160.934000000001</v>
          </cell>
        </row>
        <row r="378">
          <cell r="A378" t="str">
            <v>Primary</v>
          </cell>
          <cell r="B378" t="str">
            <v>Cleveland Processing</v>
          </cell>
          <cell r="C378" t="str">
            <v>18662028</v>
          </cell>
          <cell r="D378" t="str">
            <v>18662028</v>
          </cell>
          <cell r="E378" t="str">
            <v>1204</v>
          </cell>
          <cell r="F378" t="str">
            <v>TYPI</v>
          </cell>
          <cell r="G378" t="str">
            <v>MS</v>
          </cell>
          <cell r="I378" t="str">
            <v>C</v>
          </cell>
          <cell r="J378" t="str">
            <v>18662028</v>
          </cell>
          <cell r="K378" t="str">
            <v>18662028</v>
          </cell>
          <cell r="L378">
            <v>170141866</v>
          </cell>
          <cell r="M378" t="str">
            <v>170141866</v>
          </cell>
          <cell r="N378" t="str">
            <v>Cleveland, MS</v>
          </cell>
          <cell r="O378" t="str">
            <v>10930432 Murfreesboro Hatchery</v>
          </cell>
          <cell r="P378" t="str">
            <v>1866</v>
          </cell>
          <cell r="Q378" t="str">
            <v>P</v>
          </cell>
          <cell r="S378" t="str">
            <v>159</v>
          </cell>
          <cell r="T378" t="str">
            <v>T</v>
          </cell>
          <cell r="U378" t="str">
            <v>USD</v>
          </cell>
          <cell r="V378" t="str">
            <v>902 N PEARMAN ROAD</v>
          </cell>
          <cell r="W378" t="str">
            <v>CLEVELAND</v>
          </cell>
          <cell r="X378" t="str">
            <v>MS</v>
          </cell>
          <cell r="Y378" t="str">
            <v>38732-4001</v>
          </cell>
          <cell r="Z378" t="str">
            <v>BOLIVAR</v>
          </cell>
          <cell r="AA378" t="str">
            <v>G</v>
          </cell>
          <cell r="AB378" t="str">
            <v>Building</v>
          </cell>
          <cell r="AC378">
            <v>6496626.5966000017</v>
          </cell>
        </row>
        <row r="379">
          <cell r="A379" t="str">
            <v>Primary</v>
          </cell>
          <cell r="B379" t="str">
            <v>Forest Hatchery</v>
          </cell>
          <cell r="C379" t="str">
            <v>18670432</v>
          </cell>
          <cell r="D379" t="str">
            <v>18670432</v>
          </cell>
          <cell r="E379" t="str">
            <v>1120</v>
          </cell>
          <cell r="F379" t="str">
            <v>TFM</v>
          </cell>
          <cell r="G379" t="str">
            <v>MS</v>
          </cell>
          <cell r="H379">
            <v>38436</v>
          </cell>
          <cell r="I379" t="str">
            <v>A</v>
          </cell>
          <cell r="J379" t="str">
            <v>18670430</v>
          </cell>
          <cell r="K379" t="str">
            <v>18670430</v>
          </cell>
          <cell r="L379">
            <v>170141899</v>
          </cell>
          <cell r="M379" t="str">
            <v>170141899</v>
          </cell>
          <cell r="N379" t="str">
            <v>Forest Egg Pickup</v>
          </cell>
          <cell r="O379" t="str">
            <v>18670430 Forest Egg Pickup</v>
          </cell>
          <cell r="P379" t="str">
            <v>1331</v>
          </cell>
          <cell r="Q379" t="str">
            <v>EP</v>
          </cell>
          <cell r="S379" t="str">
            <v>744</v>
          </cell>
          <cell r="T379" t="str">
            <v>T</v>
          </cell>
          <cell r="U379" t="str">
            <v>USD</v>
          </cell>
          <cell r="V379" t="str">
            <v>601 OLD MORTON ROAD</v>
          </cell>
          <cell r="W379" t="str">
            <v>FOREST</v>
          </cell>
          <cell r="X379" t="str">
            <v>MS</v>
          </cell>
          <cell r="Y379" t="str">
            <v>39074-7633</v>
          </cell>
          <cell r="Z379" t="str">
            <v>SCOTT</v>
          </cell>
          <cell r="AA379" t="str">
            <v>A</v>
          </cell>
          <cell r="AB379" t="str">
            <v>Building</v>
          </cell>
          <cell r="AC379">
            <v>3983.75</v>
          </cell>
        </row>
        <row r="380">
          <cell r="A380" t="str">
            <v>Primary</v>
          </cell>
          <cell r="B380" t="str">
            <v>Forest Hatchery</v>
          </cell>
          <cell r="C380" t="str">
            <v>18670432</v>
          </cell>
          <cell r="D380" t="str">
            <v>18670432</v>
          </cell>
          <cell r="E380" t="str">
            <v>1120</v>
          </cell>
          <cell r="F380" t="str">
            <v>TFM</v>
          </cell>
          <cell r="G380" t="str">
            <v>MS</v>
          </cell>
          <cell r="I380" t="str">
            <v>A</v>
          </cell>
          <cell r="J380" t="str">
            <v>18670432</v>
          </cell>
          <cell r="K380" t="str">
            <v>18670432</v>
          </cell>
          <cell r="L380">
            <v>170141899</v>
          </cell>
          <cell r="M380" t="str">
            <v>170141899</v>
          </cell>
          <cell r="N380" t="str">
            <v>Forest Hatchery</v>
          </cell>
          <cell r="O380" t="str">
            <v>18670432 Forest Hatchery</v>
          </cell>
          <cell r="P380" t="str">
            <v>1331</v>
          </cell>
          <cell r="Q380" t="str">
            <v>H</v>
          </cell>
          <cell r="S380" t="str">
            <v>744</v>
          </cell>
          <cell r="T380" t="str">
            <v>T</v>
          </cell>
          <cell r="U380" t="str">
            <v>USD</v>
          </cell>
          <cell r="V380" t="str">
            <v>601 OLD MORTON ROAD</v>
          </cell>
          <cell r="W380" t="str">
            <v>FOREST</v>
          </cell>
          <cell r="X380" t="str">
            <v>MS</v>
          </cell>
          <cell r="Y380" t="str">
            <v>39074-7633</v>
          </cell>
          <cell r="Z380" t="str">
            <v>SCOTT</v>
          </cell>
          <cell r="AA380" t="str">
            <v>A</v>
          </cell>
          <cell r="AB380" t="str">
            <v>Building</v>
          </cell>
          <cell r="AC380">
            <v>3313281.1591000007</v>
          </cell>
        </row>
        <row r="381">
          <cell r="A381" t="str">
            <v>Primary</v>
          </cell>
          <cell r="B381" t="str">
            <v>Forest Growout</v>
          </cell>
          <cell r="C381" t="str">
            <v>18690590</v>
          </cell>
          <cell r="D381" t="str">
            <v>18690590</v>
          </cell>
          <cell r="E381" t="str">
            <v>1123</v>
          </cell>
          <cell r="F381" t="str">
            <v>TFM</v>
          </cell>
          <cell r="G381" t="str">
            <v>MS</v>
          </cell>
          <cell r="I381" t="str">
            <v>A</v>
          </cell>
          <cell r="J381" t="str">
            <v>18690542</v>
          </cell>
          <cell r="K381" t="str">
            <v>18690542</v>
          </cell>
          <cell r="L381">
            <v>170141899</v>
          </cell>
          <cell r="M381" t="str">
            <v>170141899</v>
          </cell>
          <cell r="N381" t="str">
            <v>Forest Broiler Farm Service</v>
          </cell>
          <cell r="O381" t="str">
            <v>18690542 Forest Broiler Farm Service</v>
          </cell>
          <cell r="P381" t="str">
            <v>1331</v>
          </cell>
          <cell r="Q381" t="str">
            <v>BFS</v>
          </cell>
          <cell r="S381" t="str">
            <v>744</v>
          </cell>
          <cell r="T381" t="str">
            <v>T</v>
          </cell>
          <cell r="U381" t="str">
            <v>USD</v>
          </cell>
          <cell r="V381" t="str">
            <v>305 CLEVELAND STREET</v>
          </cell>
          <cell r="W381" t="str">
            <v>FOREST</v>
          </cell>
          <cell r="X381" t="str">
            <v>MS</v>
          </cell>
          <cell r="Y381" t="str">
            <v>39074-3200</v>
          </cell>
          <cell r="Z381" t="str">
            <v>SCOTT</v>
          </cell>
          <cell r="AA381" t="str">
            <v>A</v>
          </cell>
          <cell r="AB381" t="str">
            <v>Building</v>
          </cell>
          <cell r="AC381">
            <v>1933.44</v>
          </cell>
        </row>
        <row r="382">
          <cell r="A382" t="str">
            <v>Primary</v>
          </cell>
          <cell r="B382" t="str">
            <v>Forest Growout</v>
          </cell>
          <cell r="C382" t="str">
            <v>18690590</v>
          </cell>
          <cell r="D382" t="str">
            <v>18690590</v>
          </cell>
          <cell r="E382" t="str">
            <v>1123</v>
          </cell>
          <cell r="F382" t="str">
            <v>TFM</v>
          </cell>
          <cell r="G382" t="str">
            <v>MS</v>
          </cell>
          <cell r="I382" t="str">
            <v>A</v>
          </cell>
          <cell r="J382" t="str">
            <v>18690590</v>
          </cell>
          <cell r="K382" t="str">
            <v>18690590</v>
          </cell>
          <cell r="L382">
            <v>170141899</v>
          </cell>
          <cell r="M382" t="str">
            <v>170141899</v>
          </cell>
          <cell r="N382" t="str">
            <v>Forest Growout</v>
          </cell>
          <cell r="O382" t="str">
            <v>18690590 Forest Growout</v>
          </cell>
          <cell r="P382" t="str">
            <v>1331</v>
          </cell>
          <cell r="Q382" t="str">
            <v>G</v>
          </cell>
          <cell r="R382" t="str">
            <v>440</v>
          </cell>
          <cell r="S382" t="str">
            <v>744</v>
          </cell>
          <cell r="T382" t="str">
            <v>T</v>
          </cell>
          <cell r="U382" t="str">
            <v>USD</v>
          </cell>
          <cell r="V382" t="str">
            <v>305 CLEVELAND STREET</v>
          </cell>
          <cell r="W382" t="str">
            <v>FOREST</v>
          </cell>
          <cell r="X382" t="str">
            <v>MS</v>
          </cell>
          <cell r="Y382" t="str">
            <v>39074-3200</v>
          </cell>
          <cell r="Z382" t="str">
            <v>SCOTT</v>
          </cell>
          <cell r="AA382" t="str">
            <v>A</v>
          </cell>
          <cell r="AB382" t="str">
            <v>Building</v>
          </cell>
          <cell r="AC382">
            <v>1761394.7112</v>
          </cell>
        </row>
        <row r="383">
          <cell r="A383" t="str">
            <v>Primary</v>
          </cell>
          <cell r="B383" t="str">
            <v>Forest Breeder Service</v>
          </cell>
          <cell r="C383" t="str">
            <v>18700421</v>
          </cell>
          <cell r="D383" t="str">
            <v>18700421</v>
          </cell>
          <cell r="E383" t="str">
            <v>1123</v>
          </cell>
          <cell r="F383" t="str">
            <v>TYPI</v>
          </cell>
          <cell r="G383" t="str">
            <v>MS</v>
          </cell>
          <cell r="I383" t="str">
            <v>A</v>
          </cell>
          <cell r="J383" t="str">
            <v>18700550</v>
          </cell>
          <cell r="K383" t="str">
            <v>18700550</v>
          </cell>
          <cell r="L383">
            <v>170211870</v>
          </cell>
          <cell r="M383" t="str">
            <v>170211870</v>
          </cell>
          <cell r="N383" t="str">
            <v>Forest Breeder Farm</v>
          </cell>
          <cell r="O383" t="str">
            <v>18700550 Forest Breeder Farm</v>
          </cell>
          <cell r="P383" t="str">
            <v>1331</v>
          </cell>
          <cell r="Q383" t="str">
            <v>BRF</v>
          </cell>
          <cell r="R383" t="str">
            <v>1468</v>
          </cell>
          <cell r="S383" t="str">
            <v>744</v>
          </cell>
          <cell r="T383" t="str">
            <v>T</v>
          </cell>
          <cell r="U383" t="str">
            <v>USD</v>
          </cell>
          <cell r="V383" t="str">
            <v>305 CLEVELAND STREET</v>
          </cell>
          <cell r="W383" t="str">
            <v>FOREST</v>
          </cell>
          <cell r="X383" t="str">
            <v>MS</v>
          </cell>
          <cell r="Y383" t="str">
            <v>39074-3200</v>
          </cell>
          <cell r="Z383" t="str">
            <v>SCOTT</v>
          </cell>
          <cell r="AA383" t="str">
            <v>A</v>
          </cell>
          <cell r="AB383" t="str">
            <v>Building</v>
          </cell>
          <cell r="AC383">
            <v>328972.14080000005</v>
          </cell>
        </row>
        <row r="384">
          <cell r="A384" t="str">
            <v>Primary</v>
          </cell>
          <cell r="B384" t="str">
            <v>Forest Processing - Choctaw</v>
          </cell>
          <cell r="C384" t="str">
            <v>18722028</v>
          </cell>
          <cell r="D384" t="str">
            <v>18722028</v>
          </cell>
          <cell r="E384" t="str">
            <v>1872</v>
          </cell>
          <cell r="G384" t="str">
            <v>MS</v>
          </cell>
          <cell r="H384">
            <v>38887</v>
          </cell>
          <cell r="I384" t="str">
            <v>A</v>
          </cell>
          <cell r="J384" t="str">
            <v>18721001</v>
          </cell>
          <cell r="K384" t="str">
            <v>18721001</v>
          </cell>
          <cell r="L384">
            <v>170141094</v>
          </cell>
          <cell r="M384" t="str">
            <v>170171872</v>
          </cell>
          <cell r="N384" t="str">
            <v>NLR FP Accountant</v>
          </cell>
          <cell r="O384" t="str">
            <v>10942008 NLR FP Accountant</v>
          </cell>
          <cell r="P384" t="str">
            <v>1094</v>
          </cell>
          <cell r="Q384" t="str">
            <v>P</v>
          </cell>
          <cell r="R384" t="str">
            <v>1468</v>
          </cell>
          <cell r="S384" t="str">
            <v>1379</v>
          </cell>
          <cell r="T384" t="str">
            <v>T</v>
          </cell>
          <cell r="U384" t="str">
            <v>USD</v>
          </cell>
          <cell r="V384" t="str">
            <v>3800 PROGRESS ST</v>
          </cell>
          <cell r="W384" t="str">
            <v>NORTH LITTLE ROCK</v>
          </cell>
          <cell r="X384" t="str">
            <v>AR</v>
          </cell>
          <cell r="Y384" t="str">
            <v>72114-5242</v>
          </cell>
          <cell r="Z384" t="str">
            <v>PULASKI</v>
          </cell>
          <cell r="AA384" t="str">
            <v>G</v>
          </cell>
          <cell r="AB384" t="str">
            <v>M&amp;E</v>
          </cell>
          <cell r="AC384">
            <v>847.81639999999993</v>
          </cell>
        </row>
        <row r="385">
          <cell r="A385" t="str">
            <v>Primary</v>
          </cell>
          <cell r="B385" t="str">
            <v>Forest Processing - Choctaw</v>
          </cell>
          <cell r="C385" t="str">
            <v>18722028</v>
          </cell>
          <cell r="D385" t="str">
            <v>18722028</v>
          </cell>
          <cell r="E385" t="str">
            <v>1872</v>
          </cell>
          <cell r="G385" t="str">
            <v>MS</v>
          </cell>
          <cell r="I385" t="str">
            <v>A</v>
          </cell>
          <cell r="J385" t="str">
            <v>18721018</v>
          </cell>
          <cell r="K385" t="str">
            <v>18721018</v>
          </cell>
          <cell r="L385">
            <v>170171872</v>
          </cell>
          <cell r="M385" t="str">
            <v>170171872</v>
          </cell>
          <cell r="N385" t="str">
            <v>CM Forest Front Half Debone</v>
          </cell>
          <cell r="O385" t="str">
            <v>18721018 CM Forest Front Half Debone</v>
          </cell>
          <cell r="P385" t="str">
            <v>1340</v>
          </cell>
          <cell r="Q385" t="str">
            <v>P</v>
          </cell>
          <cell r="R385" t="str">
            <v>216</v>
          </cell>
          <cell r="S385" t="str">
            <v>1568</v>
          </cell>
          <cell r="T385" t="str">
            <v>T</v>
          </cell>
          <cell r="U385" t="str">
            <v>USD</v>
          </cell>
          <cell r="V385" t="str">
            <v>HWY 80 W</v>
          </cell>
          <cell r="W385" t="str">
            <v>FOREST</v>
          </cell>
          <cell r="X385" t="str">
            <v>MS</v>
          </cell>
          <cell r="Y385" t="str">
            <v>39074-7633</v>
          </cell>
          <cell r="Z385" t="str">
            <v>SCOTT</v>
          </cell>
          <cell r="AA385" t="str">
            <v>G</v>
          </cell>
          <cell r="AB385" t="str">
            <v>Building</v>
          </cell>
          <cell r="AC385">
            <v>261987.33130000002</v>
          </cell>
        </row>
        <row r="386">
          <cell r="A386" t="str">
            <v>Primary</v>
          </cell>
          <cell r="B386" t="str">
            <v>Forest Processing - Choctaw</v>
          </cell>
          <cell r="C386" t="str">
            <v>18722028</v>
          </cell>
          <cell r="D386" t="str">
            <v>18722028</v>
          </cell>
          <cell r="E386" t="str">
            <v>1872</v>
          </cell>
          <cell r="G386" t="str">
            <v>MS</v>
          </cell>
          <cell r="I386" t="str">
            <v>A</v>
          </cell>
          <cell r="J386" t="str">
            <v>18722028</v>
          </cell>
          <cell r="K386" t="str">
            <v>18722028</v>
          </cell>
          <cell r="L386">
            <v>170171872</v>
          </cell>
          <cell r="M386" t="str">
            <v>170171872</v>
          </cell>
          <cell r="N386" t="str">
            <v>Choctaw-Forest, MS</v>
          </cell>
          <cell r="O386" t="str">
            <v>18722028 Choctaw-Forest, MS</v>
          </cell>
          <cell r="P386" t="str">
            <v>1340</v>
          </cell>
          <cell r="Q386" t="str">
            <v>P</v>
          </cell>
          <cell r="R386" t="str">
            <v>216</v>
          </cell>
          <cell r="S386" t="str">
            <v>1568</v>
          </cell>
          <cell r="T386" t="str">
            <v>T</v>
          </cell>
          <cell r="U386" t="str">
            <v>USD</v>
          </cell>
          <cell r="V386" t="str">
            <v>HWY 80 W</v>
          </cell>
          <cell r="W386" t="str">
            <v>FOREST</v>
          </cell>
          <cell r="X386" t="str">
            <v>MS</v>
          </cell>
          <cell r="Y386" t="str">
            <v>39074-7633</v>
          </cell>
          <cell r="Z386" t="str">
            <v>SCOTT</v>
          </cell>
          <cell r="AA386" t="str">
            <v>G</v>
          </cell>
          <cell r="AB386" t="str">
            <v>Building</v>
          </cell>
          <cell r="AC386">
            <v>41854108.676000021</v>
          </cell>
        </row>
        <row r="387">
          <cell r="A387" t="str">
            <v>Primary</v>
          </cell>
          <cell r="B387" t="str">
            <v>Forest Processing - Choctaw</v>
          </cell>
          <cell r="C387" t="str">
            <v>18722028</v>
          </cell>
          <cell r="D387" t="str">
            <v>18722028</v>
          </cell>
          <cell r="E387" t="str">
            <v>1872</v>
          </cell>
          <cell r="G387" t="str">
            <v>MS</v>
          </cell>
          <cell r="I387" t="str">
            <v>A</v>
          </cell>
          <cell r="J387" t="str">
            <v>18722045</v>
          </cell>
          <cell r="K387" t="str">
            <v>18722045</v>
          </cell>
          <cell r="L387">
            <v>170171872</v>
          </cell>
          <cell r="M387" t="str">
            <v>170171872</v>
          </cell>
          <cell r="N387" t="str">
            <v>CM Forest Indirect Production Expense</v>
          </cell>
          <cell r="O387" t="str">
            <v>18722045 CM Forest Indirect Production Expense</v>
          </cell>
          <cell r="P387" t="str">
            <v>1340</v>
          </cell>
          <cell r="Q387" t="str">
            <v>P</v>
          </cell>
          <cell r="R387" t="str">
            <v>216</v>
          </cell>
          <cell r="S387" t="str">
            <v>1568</v>
          </cell>
          <cell r="T387" t="str">
            <v>T</v>
          </cell>
          <cell r="U387" t="str">
            <v>USD</v>
          </cell>
          <cell r="V387" t="str">
            <v>HWY 80 W</v>
          </cell>
          <cell r="W387" t="str">
            <v>FOREST</v>
          </cell>
          <cell r="X387" t="str">
            <v>MS</v>
          </cell>
          <cell r="Y387" t="str">
            <v>39074-7633</v>
          </cell>
          <cell r="Z387" t="str">
            <v>SCOTT</v>
          </cell>
          <cell r="AA387" t="str">
            <v>G</v>
          </cell>
          <cell r="AB387" t="str">
            <v>Building</v>
          </cell>
          <cell r="AC387">
            <v>108162.00379999999</v>
          </cell>
        </row>
        <row r="388">
          <cell r="A388" t="str">
            <v>Primary</v>
          </cell>
          <cell r="B388" t="str">
            <v>Magee New Hatchery</v>
          </cell>
          <cell r="C388" t="str">
            <v>18780432</v>
          </cell>
          <cell r="D388" t="str">
            <v>18780432</v>
          </cell>
          <cell r="E388" t="str">
            <v>2941</v>
          </cell>
          <cell r="F388" t="str">
            <v>TFM</v>
          </cell>
          <cell r="G388" t="str">
            <v>AR</v>
          </cell>
          <cell r="I388" t="str">
            <v>A</v>
          </cell>
          <cell r="J388" t="str">
            <v>18780432</v>
          </cell>
          <cell r="K388" t="str">
            <v>18780432</v>
          </cell>
          <cell r="L388">
            <v>170141899</v>
          </cell>
          <cell r="M388" t="str">
            <v>170141899</v>
          </cell>
          <cell r="N388" t="str">
            <v>Magee New Hatchery</v>
          </cell>
          <cell r="O388" t="str">
            <v>18780432 Magee New Hatchery</v>
          </cell>
          <cell r="P388" t="str">
            <v>1331</v>
          </cell>
          <cell r="Q388" t="str">
            <v>H</v>
          </cell>
          <cell r="R388" t="str">
            <v>1502</v>
          </cell>
          <cell r="S388" t="str">
            <v>744</v>
          </cell>
          <cell r="T388" t="str">
            <v>T</v>
          </cell>
          <cell r="U388" t="str">
            <v>USD</v>
          </cell>
          <cell r="V388" t="str">
            <v>898 INDUSTRIAL PARK ROAD</v>
          </cell>
          <cell r="W388" t="str">
            <v>MAGEE</v>
          </cell>
          <cell r="X388" t="str">
            <v>MS</v>
          </cell>
          <cell r="Y388" t="str">
            <v>39111-4397</v>
          </cell>
          <cell r="Z388" t="str">
            <v>SIMPSON</v>
          </cell>
          <cell r="AA388" t="str">
            <v>A</v>
          </cell>
          <cell r="AB388" t="str">
            <v>Building</v>
          </cell>
          <cell r="AC388">
            <v>4366268.8896999992</v>
          </cell>
        </row>
        <row r="389">
          <cell r="A389" t="str">
            <v>Primary</v>
          </cell>
          <cell r="B389" t="str">
            <v>Magee Feedmill</v>
          </cell>
          <cell r="C389" t="str">
            <v>18790510</v>
          </cell>
          <cell r="D389" t="str">
            <v>18790510</v>
          </cell>
          <cell r="E389" t="str">
            <v>1129</v>
          </cell>
          <cell r="F389" t="str">
            <v>TFM</v>
          </cell>
          <cell r="G389" t="str">
            <v>AR</v>
          </cell>
          <cell r="I389" t="str">
            <v>A</v>
          </cell>
          <cell r="J389" t="str">
            <v>18790510</v>
          </cell>
          <cell r="K389" t="str">
            <v>18790510</v>
          </cell>
          <cell r="L389">
            <v>170141899</v>
          </cell>
          <cell r="M389" t="str">
            <v>170141899</v>
          </cell>
          <cell r="N389" t="str">
            <v>Magee Feedmill</v>
          </cell>
          <cell r="O389" t="str">
            <v>18790510 Magee Feedmill</v>
          </cell>
          <cell r="P389" t="str">
            <v>1331</v>
          </cell>
          <cell r="Q389" t="str">
            <v>F</v>
          </cell>
          <cell r="R389" t="str">
            <v>1058</v>
          </cell>
          <cell r="S389" t="str">
            <v>744</v>
          </cell>
          <cell r="T389" t="str">
            <v>T</v>
          </cell>
          <cell r="U389" t="str">
            <v>USD</v>
          </cell>
          <cell r="V389" t="str">
            <v>855 INDUSTRIAL PARK DRIVE SE</v>
          </cell>
          <cell r="W389" t="str">
            <v>MAGEE</v>
          </cell>
          <cell r="X389" t="str">
            <v>MS</v>
          </cell>
          <cell r="Y389" t="str">
            <v>39111-4398</v>
          </cell>
          <cell r="Z389" t="str">
            <v>SIMPSON</v>
          </cell>
          <cell r="AA389" t="str">
            <v>A</v>
          </cell>
          <cell r="AB389" t="str">
            <v>Building</v>
          </cell>
          <cell r="AC389">
            <v>494576.67480000004</v>
          </cell>
        </row>
        <row r="390">
          <cell r="A390" t="str">
            <v>Primary</v>
          </cell>
          <cell r="B390" t="str">
            <v>Carthage, MS Processing - Choctaw</v>
          </cell>
          <cell r="C390" t="str">
            <v>18652028</v>
          </cell>
          <cell r="D390" t="str">
            <v>18652028</v>
          </cell>
          <cell r="E390" t="str">
            <v>1131</v>
          </cell>
          <cell r="F390" t="str">
            <v>TFM</v>
          </cell>
          <cell r="G390" t="str">
            <v>AR</v>
          </cell>
          <cell r="I390" t="str">
            <v>A</v>
          </cell>
          <cell r="J390" t="str">
            <v>18810446</v>
          </cell>
          <cell r="K390" t="str">
            <v>18810446</v>
          </cell>
          <cell r="L390">
            <v>170141899</v>
          </cell>
          <cell r="M390" t="str">
            <v>170141899</v>
          </cell>
          <cell r="N390" t="str">
            <v>Magee Live Haul</v>
          </cell>
          <cell r="O390" t="str">
            <v>18810446 Magee Live Haul</v>
          </cell>
          <cell r="P390" t="str">
            <v>1331</v>
          </cell>
          <cell r="Q390" t="str">
            <v>LH</v>
          </cell>
          <cell r="R390" t="str">
            <v>1468</v>
          </cell>
          <cell r="S390" t="str">
            <v>744</v>
          </cell>
          <cell r="T390" t="str">
            <v>T</v>
          </cell>
          <cell r="U390" t="str">
            <v>USD</v>
          </cell>
          <cell r="V390" t="str">
            <v>3865 HIGHWAY 35 NORTH</v>
          </cell>
          <cell r="W390" t="str">
            <v>CARTHAGE</v>
          </cell>
          <cell r="X390" t="str">
            <v>MS</v>
          </cell>
          <cell r="Y390" t="str">
            <v>39051-8613</v>
          </cell>
          <cell r="Z390" t="str">
            <v>LEAKE</v>
          </cell>
          <cell r="AA390" t="str">
            <v>A</v>
          </cell>
          <cell r="AB390" t="str">
            <v>Building</v>
          </cell>
          <cell r="AC390">
            <v>208776.94500000001</v>
          </cell>
        </row>
        <row r="391">
          <cell r="A391" t="str">
            <v>Primary</v>
          </cell>
          <cell r="B391" t="str">
            <v>Carthage, MS Processing - Choctaw</v>
          </cell>
          <cell r="C391" t="str">
            <v>18652028</v>
          </cell>
          <cell r="D391" t="str">
            <v>18652028</v>
          </cell>
          <cell r="E391" t="str">
            <v>1131</v>
          </cell>
          <cell r="F391" t="str">
            <v>TFM</v>
          </cell>
          <cell r="G391" t="str">
            <v>MS</v>
          </cell>
          <cell r="I391" t="str">
            <v>A</v>
          </cell>
          <cell r="J391" t="str">
            <v>18810449</v>
          </cell>
          <cell r="K391" t="str">
            <v>18810449</v>
          </cell>
          <cell r="L391">
            <v>170141899</v>
          </cell>
          <cell r="M391" t="str">
            <v>170141899</v>
          </cell>
          <cell r="N391" t="str">
            <v>Jackson Catching Machines</v>
          </cell>
          <cell r="O391" t="str">
            <v>18810449 Jackson Catching Machines</v>
          </cell>
          <cell r="P391" t="str">
            <v>1331</v>
          </cell>
          <cell r="Q391" t="str">
            <v>LHC</v>
          </cell>
          <cell r="R391" t="str">
            <v>1468</v>
          </cell>
          <cell r="S391" t="str">
            <v>744</v>
          </cell>
          <cell r="T391" t="str">
            <v>T</v>
          </cell>
          <cell r="U391" t="str">
            <v>USD</v>
          </cell>
          <cell r="V391" t="str">
            <v>3865 HIGHWAY 35 NORTH</v>
          </cell>
          <cell r="W391" t="str">
            <v>CARTHAGE</v>
          </cell>
          <cell r="X391" t="str">
            <v>MS</v>
          </cell>
          <cell r="Y391" t="str">
            <v>39051-8613</v>
          </cell>
          <cell r="Z391" t="str">
            <v>LEAKE</v>
          </cell>
          <cell r="AA391" t="str">
            <v>A</v>
          </cell>
          <cell r="AB391" t="str">
            <v>Building</v>
          </cell>
          <cell r="AC391">
            <v>39723.6224</v>
          </cell>
        </row>
        <row r="392">
          <cell r="A392" t="str">
            <v>Primary</v>
          </cell>
          <cell r="B392" t="str">
            <v>Magee Growout</v>
          </cell>
          <cell r="C392" t="str">
            <v>18810590</v>
          </cell>
          <cell r="D392" t="str">
            <v>18810590</v>
          </cell>
          <cell r="E392" t="str">
            <v>1131</v>
          </cell>
          <cell r="F392" t="str">
            <v>TFM</v>
          </cell>
          <cell r="G392" t="str">
            <v>MS</v>
          </cell>
          <cell r="I392" t="str">
            <v>A</v>
          </cell>
          <cell r="J392" t="str">
            <v>18810590</v>
          </cell>
          <cell r="K392" t="str">
            <v>18810590</v>
          </cell>
          <cell r="L392">
            <v>170141899</v>
          </cell>
          <cell r="M392" t="str">
            <v>170141899</v>
          </cell>
          <cell r="N392" t="str">
            <v>Magee Growout</v>
          </cell>
          <cell r="O392" t="str">
            <v>18810590 Magee Growout</v>
          </cell>
          <cell r="P392" t="str">
            <v>1331</v>
          </cell>
          <cell r="Q392" t="str">
            <v>G</v>
          </cell>
          <cell r="R392" t="str">
            <v>1468</v>
          </cell>
          <cell r="S392" t="str">
            <v>744</v>
          </cell>
          <cell r="T392" t="str">
            <v>T</v>
          </cell>
          <cell r="U392" t="str">
            <v>USD</v>
          </cell>
          <cell r="V392" t="str">
            <v>855 INDUSTRIAL PARK DRIVE SE</v>
          </cell>
          <cell r="W392" t="str">
            <v>MAGEE</v>
          </cell>
          <cell r="X392" t="str">
            <v>MS</v>
          </cell>
          <cell r="Y392" t="str">
            <v>39111-4398</v>
          </cell>
          <cell r="Z392" t="str">
            <v>SIMPSON</v>
          </cell>
          <cell r="AA392" t="str">
            <v>A</v>
          </cell>
          <cell r="AB392" t="str">
            <v>Building</v>
          </cell>
          <cell r="AC392">
            <v>1195634.0064000001</v>
          </cell>
        </row>
        <row r="393">
          <cell r="A393" t="str">
            <v>Primary</v>
          </cell>
          <cell r="B393" t="str">
            <v>Choctaw Pelahatchie Feed Mill</v>
          </cell>
          <cell r="C393" t="str">
            <v>18820510</v>
          </cell>
          <cell r="D393" t="str">
            <v>18820510</v>
          </cell>
          <cell r="E393" t="str">
            <v>1204</v>
          </cell>
          <cell r="F393" t="str">
            <v>TYPI</v>
          </cell>
          <cell r="G393" t="str">
            <v>MS</v>
          </cell>
          <cell r="I393" t="str">
            <v>A</v>
          </cell>
          <cell r="J393" t="str">
            <v>18820520</v>
          </cell>
          <cell r="K393" t="str">
            <v>10942028</v>
          </cell>
          <cell r="L393">
            <v>170141899</v>
          </cell>
          <cell r="M393" t="str">
            <v>170141094</v>
          </cell>
          <cell r="N393" t="str">
            <v>TCM Pelahatchie Feed Delivery</v>
          </cell>
          <cell r="O393" t="str">
            <v>18820520  TCM Pelahatchie Feed Delivery</v>
          </cell>
          <cell r="P393" t="str">
            <v>1331</v>
          </cell>
          <cell r="Q393" t="str">
            <v>FD</v>
          </cell>
          <cell r="R393" t="str">
            <v>1468</v>
          </cell>
          <cell r="S393" t="str">
            <v>744</v>
          </cell>
          <cell r="T393" t="str">
            <v>T</v>
          </cell>
          <cell r="U393" t="str">
            <v>USD</v>
          </cell>
          <cell r="V393" t="str">
            <v>106 MIMOSA</v>
          </cell>
          <cell r="W393" t="str">
            <v>PELAHATCHIE</v>
          </cell>
          <cell r="X393" t="str">
            <v>MS</v>
          </cell>
          <cell r="Y393" t="str">
            <v>39145-8502</v>
          </cell>
          <cell r="Z393" t="str">
            <v>RANKIN</v>
          </cell>
          <cell r="AA393" t="str">
            <v>A</v>
          </cell>
          <cell r="AB393" t="str">
            <v>Building</v>
          </cell>
          <cell r="AC393">
            <v>304.00700000000001</v>
          </cell>
        </row>
        <row r="394">
          <cell r="A394" t="str">
            <v>Primary</v>
          </cell>
          <cell r="B394" t="str">
            <v>Union Feed Mill</v>
          </cell>
          <cell r="C394" t="str">
            <v>18850511</v>
          </cell>
          <cell r="D394" t="str">
            <v>18850511</v>
          </cell>
          <cell r="E394" t="str">
            <v>1898</v>
          </cell>
          <cell r="G394" t="str">
            <v>MS</v>
          </cell>
          <cell r="I394" t="str">
            <v>A</v>
          </cell>
          <cell r="J394" t="str">
            <v>18850511</v>
          </cell>
          <cell r="K394" t="str">
            <v>18850511</v>
          </cell>
          <cell r="L394">
            <v>170141899</v>
          </cell>
          <cell r="M394" t="str">
            <v>170141899</v>
          </cell>
          <cell r="N394" t="str">
            <v>Union Feed Mill</v>
          </cell>
          <cell r="O394" t="str">
            <v>18850511 Union Feed Mill</v>
          </cell>
          <cell r="P394" t="str">
            <v>1331</v>
          </cell>
          <cell r="Q394" t="str">
            <v>F</v>
          </cell>
          <cell r="R394" t="str">
            <v>333</v>
          </cell>
          <cell r="S394" t="str">
            <v>744</v>
          </cell>
          <cell r="T394" t="str">
            <v>T</v>
          </cell>
          <cell r="U394" t="str">
            <v>USD</v>
          </cell>
          <cell r="V394" t="str">
            <v>1300 ROAD 2219</v>
          </cell>
          <cell r="W394" t="str">
            <v>UNION</v>
          </cell>
          <cell r="X394" t="str">
            <v>MS</v>
          </cell>
          <cell r="Y394" t="str">
            <v>39365</v>
          </cell>
          <cell r="Z394" t="str">
            <v>NESHOBA</v>
          </cell>
          <cell r="AA394" t="str">
            <v>A</v>
          </cell>
          <cell r="AB394" t="str">
            <v>Building</v>
          </cell>
          <cell r="AC394">
            <v>8214629.318599998</v>
          </cell>
        </row>
        <row r="395">
          <cell r="A395" t="str">
            <v>Primary</v>
          </cell>
          <cell r="B395" t="str">
            <v>Vicksburg Wastewater</v>
          </cell>
          <cell r="C395" t="str">
            <v>18862004</v>
          </cell>
          <cell r="D395" t="str">
            <v>18862004</v>
          </cell>
          <cell r="E395" t="str">
            <v>1145</v>
          </cell>
          <cell r="F395" t="str">
            <v>TFM</v>
          </cell>
          <cell r="G395" t="str">
            <v>AR</v>
          </cell>
          <cell r="I395" t="str">
            <v>A</v>
          </cell>
          <cell r="J395" t="str">
            <v>18862004</v>
          </cell>
          <cell r="K395" t="str">
            <v>18862004</v>
          </cell>
          <cell r="L395">
            <v>170141886</v>
          </cell>
          <cell r="M395" t="str">
            <v>170141886</v>
          </cell>
          <cell r="N395" t="str">
            <v>Vicksburg Wastewater</v>
          </cell>
          <cell r="O395" t="str">
            <v>18862004 Vicksburg Wastewater</v>
          </cell>
          <cell r="P395" t="str">
            <v>1145</v>
          </cell>
          <cell r="Q395" t="str">
            <v>WW</v>
          </cell>
          <cell r="R395" t="str">
            <v>687</v>
          </cell>
          <cell r="S395" t="str">
            <v>504</v>
          </cell>
          <cell r="T395" t="str">
            <v>T</v>
          </cell>
          <cell r="U395" t="str">
            <v>USD</v>
          </cell>
          <cell r="V395" t="str">
            <v>606 PORT CIRCLE</v>
          </cell>
          <cell r="W395" t="str">
            <v>VICKSBURG</v>
          </cell>
          <cell r="X395" t="str">
            <v>MS</v>
          </cell>
          <cell r="Y395" t="str">
            <v>39183-7573</v>
          </cell>
          <cell r="Z395" t="str">
            <v>WARREN</v>
          </cell>
          <cell r="AA395" t="str">
            <v>G</v>
          </cell>
          <cell r="AB395" t="str">
            <v>Building</v>
          </cell>
          <cell r="AC395">
            <v>308191.55310000002</v>
          </cell>
        </row>
        <row r="396">
          <cell r="A396" t="str">
            <v>Primary</v>
          </cell>
          <cell r="B396" t="str">
            <v>Vicksburg Processing</v>
          </cell>
          <cell r="C396" t="str">
            <v>18862028</v>
          </cell>
          <cell r="D396" t="str">
            <v>18862028</v>
          </cell>
          <cell r="E396" t="str">
            <v>1145</v>
          </cell>
          <cell r="F396" t="str">
            <v>TFM</v>
          </cell>
          <cell r="G396" t="str">
            <v>AR</v>
          </cell>
          <cell r="H396">
            <v>38763</v>
          </cell>
          <cell r="I396" t="str">
            <v>A</v>
          </cell>
          <cell r="J396" t="str">
            <v>18862028</v>
          </cell>
          <cell r="K396" t="str">
            <v>18862028</v>
          </cell>
          <cell r="L396">
            <v>170141094</v>
          </cell>
          <cell r="M396" t="str">
            <v>170141886</v>
          </cell>
          <cell r="N396" t="str">
            <v>NLR FP Plant Maintenance Mgmt</v>
          </cell>
          <cell r="O396" t="str">
            <v>10942047  NLR FP Plant Maintenance Mgmt</v>
          </cell>
          <cell r="P396" t="str">
            <v>1094</v>
          </cell>
          <cell r="Q396" t="str">
            <v>P</v>
          </cell>
          <cell r="R396" t="str">
            <v>1468</v>
          </cell>
          <cell r="S396" t="str">
            <v>1379</v>
          </cell>
          <cell r="T396" t="str">
            <v>T</v>
          </cell>
          <cell r="U396" t="str">
            <v>USD</v>
          </cell>
          <cell r="V396" t="str">
            <v>3800 PROGRESS ST</v>
          </cell>
          <cell r="W396" t="str">
            <v>NORTH LITTLE ROCK</v>
          </cell>
          <cell r="X396" t="str">
            <v>AR</v>
          </cell>
          <cell r="Y396" t="str">
            <v>72114-5242</v>
          </cell>
          <cell r="Z396" t="str">
            <v>PULASKI</v>
          </cell>
          <cell r="AA396" t="str">
            <v>G</v>
          </cell>
          <cell r="AB396" t="str">
            <v>M&amp;E</v>
          </cell>
          <cell r="AC396">
            <v>1279.5720000000001</v>
          </cell>
        </row>
        <row r="397">
          <cell r="A397" t="str">
            <v>Primary</v>
          </cell>
          <cell r="B397" t="str">
            <v>Vicksburg Processing</v>
          </cell>
          <cell r="C397" t="str">
            <v>18862028</v>
          </cell>
          <cell r="D397" t="str">
            <v>18862028</v>
          </cell>
          <cell r="E397" t="str">
            <v>1145</v>
          </cell>
          <cell r="G397" t="str">
            <v>MS</v>
          </cell>
          <cell r="H397">
            <v>38763</v>
          </cell>
          <cell r="I397" t="str">
            <v>A</v>
          </cell>
          <cell r="J397" t="str">
            <v>18862045</v>
          </cell>
          <cell r="K397" t="str">
            <v>18862045</v>
          </cell>
          <cell r="L397">
            <v>170141094</v>
          </cell>
          <cell r="M397" t="str">
            <v>170141886</v>
          </cell>
          <cell r="N397" t="str">
            <v>NLR FP Plant  Store Room Pers</v>
          </cell>
          <cell r="O397" t="str">
            <v>10942048  NLR FP Plant  Store Room Pers</v>
          </cell>
          <cell r="P397" t="str">
            <v>1094</v>
          </cell>
          <cell r="Q397" t="str">
            <v>P</v>
          </cell>
          <cell r="R397" t="str">
            <v>1468</v>
          </cell>
          <cell r="S397" t="str">
            <v>1379</v>
          </cell>
          <cell r="T397" t="str">
            <v>T</v>
          </cell>
          <cell r="U397" t="str">
            <v>USD</v>
          </cell>
          <cell r="V397" t="str">
            <v>3800 PROGRESS ST</v>
          </cell>
          <cell r="W397" t="str">
            <v>NORTH LITTLE ROCK</v>
          </cell>
          <cell r="X397" t="str">
            <v>AR</v>
          </cell>
          <cell r="Y397" t="str">
            <v>72114-5242</v>
          </cell>
          <cell r="Z397" t="str">
            <v>PULASKI</v>
          </cell>
          <cell r="AA397" t="str">
            <v>A</v>
          </cell>
          <cell r="AB397" t="str">
            <v>M&amp;E</v>
          </cell>
          <cell r="AC397">
            <v>1279.5720000000001</v>
          </cell>
        </row>
        <row r="398">
          <cell r="A398" t="str">
            <v>Primary</v>
          </cell>
          <cell r="B398" t="str">
            <v>Magee Old Hatchery</v>
          </cell>
          <cell r="C398" t="str">
            <v>18890432</v>
          </cell>
          <cell r="D398" t="str">
            <v>18890432</v>
          </cell>
          <cell r="E398" t="str">
            <v>1147</v>
          </cell>
          <cell r="F398" t="str">
            <v>TFM</v>
          </cell>
          <cell r="G398" t="str">
            <v>MS</v>
          </cell>
          <cell r="I398" t="str">
            <v>A</v>
          </cell>
          <cell r="J398" t="str">
            <v>18890432</v>
          </cell>
          <cell r="K398" t="str">
            <v>18890432</v>
          </cell>
          <cell r="L398">
            <v>170141899</v>
          </cell>
          <cell r="M398" t="str">
            <v>170141899</v>
          </cell>
          <cell r="N398" t="str">
            <v>Magee Old Hatchery</v>
          </cell>
          <cell r="O398" t="str">
            <v>18890432 Magee Old Hatchery</v>
          </cell>
          <cell r="P398" t="str">
            <v>1331</v>
          </cell>
          <cell r="Q398" t="str">
            <v>H</v>
          </cell>
          <cell r="R398" t="str">
            <v>1973</v>
          </cell>
          <cell r="S398" t="str">
            <v>744</v>
          </cell>
          <cell r="T398" t="str">
            <v>T</v>
          </cell>
          <cell r="U398" t="str">
            <v>USD</v>
          </cell>
          <cell r="V398" t="str">
            <v>919 HATTIESBURG DRIVE SE</v>
          </cell>
          <cell r="W398" t="str">
            <v>MAGEE</v>
          </cell>
          <cell r="X398" t="str">
            <v>MS</v>
          </cell>
          <cell r="Y398" t="str">
            <v>39111</v>
          </cell>
          <cell r="Z398" t="str">
            <v>SIMPSON</v>
          </cell>
          <cell r="AA398" t="str">
            <v>A</v>
          </cell>
          <cell r="AB398" t="str">
            <v>Building</v>
          </cell>
          <cell r="AC398">
            <v>340023.24</v>
          </cell>
        </row>
        <row r="399">
          <cell r="A399" t="str">
            <v>Primary</v>
          </cell>
          <cell r="B399" t="str">
            <v>Walnut Grove Hatchery - Choctaw</v>
          </cell>
          <cell r="C399" t="str">
            <v>18920432</v>
          </cell>
          <cell r="D399" t="str">
            <v>18920432</v>
          </cell>
          <cell r="E399" t="str">
            <v>1892</v>
          </cell>
          <cell r="F399" t="str">
            <v>TYPI</v>
          </cell>
          <cell r="G399" t="str">
            <v>MS</v>
          </cell>
          <cell r="I399" t="str">
            <v>A</v>
          </cell>
          <cell r="J399" t="str">
            <v>18920432</v>
          </cell>
          <cell r="K399" t="str">
            <v>18920432</v>
          </cell>
          <cell r="L399">
            <v>170141899</v>
          </cell>
          <cell r="M399" t="str">
            <v>170141899</v>
          </cell>
          <cell r="N399" t="str">
            <v>Walnut Grove Hatchery - Choctaw</v>
          </cell>
          <cell r="O399" t="str">
            <v>18920432 Walnut Grove Hatchery - Choctaw</v>
          </cell>
          <cell r="P399" t="str">
            <v>1331</v>
          </cell>
          <cell r="Q399" t="str">
            <v>H</v>
          </cell>
          <cell r="R399" t="str">
            <v>1394</v>
          </cell>
          <cell r="S399" t="str">
            <v>744</v>
          </cell>
          <cell r="T399" t="str">
            <v>T</v>
          </cell>
          <cell r="U399" t="str">
            <v>USD</v>
          </cell>
          <cell r="V399" t="str">
            <v>2060 HWY 35 SOUTH</v>
          </cell>
          <cell r="W399" t="str">
            <v>WALNUT GROVE</v>
          </cell>
          <cell r="X399" t="str">
            <v>MS</v>
          </cell>
          <cell r="Y399" t="str">
            <v>39189-5023</v>
          </cell>
          <cell r="Z399" t="str">
            <v>LEAKE</v>
          </cell>
          <cell r="AA399" t="str">
            <v>A</v>
          </cell>
          <cell r="AB399" t="str">
            <v>Building</v>
          </cell>
          <cell r="AC399">
            <v>2989439.4353999998</v>
          </cell>
        </row>
        <row r="400">
          <cell r="A400" t="str">
            <v>Primary</v>
          </cell>
          <cell r="B400" t="str">
            <v>Newton Hatchery - Choctaw</v>
          </cell>
          <cell r="C400" t="str">
            <v>18930432</v>
          </cell>
          <cell r="D400" t="str">
            <v>18930432</v>
          </cell>
          <cell r="E400" t="str">
            <v>1893</v>
          </cell>
          <cell r="F400" t="str">
            <v>TYPI</v>
          </cell>
          <cell r="G400" t="str">
            <v>MS</v>
          </cell>
          <cell r="I400" t="str">
            <v>A</v>
          </cell>
          <cell r="J400" t="str">
            <v>18930432</v>
          </cell>
          <cell r="K400" t="str">
            <v>18930432</v>
          </cell>
          <cell r="L400">
            <v>170141899</v>
          </cell>
          <cell r="M400" t="str">
            <v>170141899</v>
          </cell>
          <cell r="N400" t="str">
            <v>Newton Hatchery - Choctaw</v>
          </cell>
          <cell r="O400" t="str">
            <v>18930432 Newton Hatchery - Choctaw</v>
          </cell>
          <cell r="P400" t="str">
            <v>1331</v>
          </cell>
          <cell r="Q400" t="str">
            <v>H</v>
          </cell>
          <cell r="R400" t="str">
            <v>304</v>
          </cell>
          <cell r="S400" t="str">
            <v>744</v>
          </cell>
          <cell r="T400" t="str">
            <v>T</v>
          </cell>
          <cell r="U400" t="str">
            <v>USD</v>
          </cell>
          <cell r="V400" t="str">
            <v>548 OLD HWY 15 NORTH</v>
          </cell>
          <cell r="W400" t="str">
            <v>NEWTON</v>
          </cell>
          <cell r="X400" t="str">
            <v>MS</v>
          </cell>
          <cell r="Y400" t="str">
            <v>39345</v>
          </cell>
          <cell r="Z400" t="str">
            <v>NEWTON</v>
          </cell>
          <cell r="AA400" t="str">
            <v>A</v>
          </cell>
          <cell r="AB400" t="str">
            <v>Building</v>
          </cell>
          <cell r="AC400">
            <v>5969881.7243999997</v>
          </cell>
        </row>
        <row r="401">
          <cell r="A401" t="str">
            <v>Primary</v>
          </cell>
          <cell r="B401" t="str">
            <v>Choctaw Pelahatchie Feed Mill</v>
          </cell>
          <cell r="C401" t="str">
            <v>18820510</v>
          </cell>
          <cell r="D401" t="str">
            <v>18820510</v>
          </cell>
          <cell r="E401" t="str">
            <v>1123</v>
          </cell>
          <cell r="F401" t="str">
            <v>TYPI</v>
          </cell>
          <cell r="G401" t="str">
            <v>MS</v>
          </cell>
          <cell r="I401" t="str">
            <v>A</v>
          </cell>
          <cell r="J401" t="str">
            <v>18950432</v>
          </cell>
          <cell r="K401" t="str">
            <v>18950432</v>
          </cell>
          <cell r="L401">
            <v>170141899</v>
          </cell>
          <cell r="M401" t="str">
            <v>170141899</v>
          </cell>
          <cell r="N401" t="str">
            <v>CMF Closed Hatchery Cost</v>
          </cell>
          <cell r="O401" t="str">
            <v>18950432 CMF Closed Hatchery Cost</v>
          </cell>
          <cell r="P401" t="str">
            <v>1331</v>
          </cell>
          <cell r="Q401" t="str">
            <v>BRS</v>
          </cell>
          <cell r="R401" t="str">
            <v>304</v>
          </cell>
          <cell r="S401" t="str">
            <v>159</v>
          </cell>
          <cell r="T401" t="str">
            <v>T</v>
          </cell>
          <cell r="U401" t="str">
            <v>USD</v>
          </cell>
          <cell r="V401" t="str">
            <v>100 E CASSADY ST</v>
          </cell>
          <cell r="W401" t="str">
            <v>NASHVILLE</v>
          </cell>
          <cell r="X401" t="str">
            <v>AR</v>
          </cell>
          <cell r="Y401" t="str">
            <v>71852-3396</v>
          </cell>
          <cell r="Z401" t="str">
            <v>HOWARD</v>
          </cell>
          <cell r="AA401" t="str">
            <v>A</v>
          </cell>
          <cell r="AB401" t="str">
            <v>M&amp;E</v>
          </cell>
          <cell r="AC401">
            <v>38622.0844</v>
          </cell>
        </row>
        <row r="402">
          <cell r="A402" t="str">
            <v>Primary</v>
          </cell>
          <cell r="B402" t="str">
            <v>Choctaw Pelahatchie Feed Mill</v>
          </cell>
          <cell r="C402" t="str">
            <v>18820510</v>
          </cell>
          <cell r="D402" t="str">
            <v>18820510</v>
          </cell>
          <cell r="E402" t="str">
            <v>1896</v>
          </cell>
          <cell r="F402" t="str">
            <v>TYPI</v>
          </cell>
          <cell r="G402" t="str">
            <v>MS</v>
          </cell>
          <cell r="I402" t="str">
            <v>A</v>
          </cell>
          <cell r="J402" t="str">
            <v>18960591</v>
          </cell>
          <cell r="K402" t="str">
            <v>18960590</v>
          </cell>
          <cell r="L402">
            <v>170141899</v>
          </cell>
          <cell r="M402" t="str">
            <v>170141899</v>
          </cell>
          <cell r="N402" t="str">
            <v>Choctaw Complex Administration</v>
          </cell>
          <cell r="O402" t="str">
            <v>18960590 Choctaw Complex Administration</v>
          </cell>
          <cell r="P402" t="str">
            <v>1331</v>
          </cell>
          <cell r="Q402" t="str">
            <v>GA</v>
          </cell>
          <cell r="R402" t="str">
            <v>847</v>
          </cell>
          <cell r="S402" t="str">
            <v>159</v>
          </cell>
          <cell r="T402" t="str">
            <v>T</v>
          </cell>
          <cell r="U402" t="str">
            <v>USD</v>
          </cell>
          <cell r="V402" t="str">
            <v>100 E CASSADY ST</v>
          </cell>
          <cell r="W402" t="str">
            <v>NASHVILLE</v>
          </cell>
          <cell r="X402" t="str">
            <v>AR</v>
          </cell>
          <cell r="Y402" t="str">
            <v>71852-3396</v>
          </cell>
          <cell r="Z402" t="str">
            <v>HOWARD</v>
          </cell>
          <cell r="AA402" t="str">
            <v>A</v>
          </cell>
          <cell r="AB402" t="str">
            <v>M&amp;E</v>
          </cell>
          <cell r="AC402">
            <v>1160990.5365999998</v>
          </cell>
        </row>
        <row r="403">
          <cell r="A403" t="str">
            <v>Primary</v>
          </cell>
          <cell r="B403" t="str">
            <v>Choctaw Garage / Truck Shop - Union</v>
          </cell>
          <cell r="C403" t="str">
            <v>18970531</v>
          </cell>
          <cell r="D403" t="str">
            <v>18970531</v>
          </cell>
          <cell r="E403" t="str">
            <v>5782</v>
          </cell>
          <cell r="F403" t="str">
            <v>TYPI</v>
          </cell>
          <cell r="G403" t="str">
            <v>MS</v>
          </cell>
          <cell r="I403" t="str">
            <v>A</v>
          </cell>
          <cell r="J403" t="str">
            <v>18970531</v>
          </cell>
          <cell r="K403" t="str">
            <v>18970531</v>
          </cell>
          <cell r="L403">
            <v>170141899</v>
          </cell>
          <cell r="M403" t="str">
            <v>170141899</v>
          </cell>
          <cell r="N403" t="str">
            <v>Choctaw Garage / Truck Shop - Union</v>
          </cell>
          <cell r="O403" t="str">
            <v>18970531 Choctaw Garage / Truck Shop - Union</v>
          </cell>
          <cell r="P403" t="str">
            <v>1331</v>
          </cell>
          <cell r="Q403" t="str">
            <v>H</v>
          </cell>
          <cell r="R403" t="str">
            <v>344</v>
          </cell>
          <cell r="S403" t="str">
            <v>159</v>
          </cell>
          <cell r="T403" t="str">
            <v>T</v>
          </cell>
          <cell r="U403" t="str">
            <v>USD</v>
          </cell>
          <cell r="V403" t="str">
            <v>100 E CASSADY ST</v>
          </cell>
          <cell r="W403" t="str">
            <v>NASHVILLE</v>
          </cell>
          <cell r="X403" t="str">
            <v>AR</v>
          </cell>
          <cell r="Y403" t="str">
            <v>71852-3396</v>
          </cell>
          <cell r="Z403" t="str">
            <v>HOWARD</v>
          </cell>
          <cell r="AA403" t="str">
            <v>A</v>
          </cell>
          <cell r="AB403" t="str">
            <v>Building</v>
          </cell>
          <cell r="AC403">
            <v>189326.05850000001</v>
          </cell>
        </row>
        <row r="404">
          <cell r="A404" t="str">
            <v>Primary</v>
          </cell>
          <cell r="B404" t="str">
            <v>RVAF - Harmony</v>
          </cell>
          <cell r="C404" t="str">
            <v>19482028</v>
          </cell>
          <cell r="D404" t="str">
            <v>19482028</v>
          </cell>
          <cell r="E404" t="str">
            <v>1260</v>
          </cell>
          <cell r="F404" t="str">
            <v>TFM</v>
          </cell>
          <cell r="G404" t="str">
            <v>NC</v>
          </cell>
          <cell r="I404" t="str">
            <v>A</v>
          </cell>
          <cell r="J404" t="str">
            <v>19481790</v>
          </cell>
          <cell r="K404" t="str">
            <v>19481790</v>
          </cell>
          <cell r="L404">
            <v>170551948</v>
          </cell>
          <cell r="M404" t="str">
            <v>170551948</v>
          </cell>
          <cell r="N404" t="str">
            <v>RVAF - Harmony  Feather Meal</v>
          </cell>
          <cell r="O404" t="str">
            <v>19481790 RVAF - Harmony  Feather Meal</v>
          </cell>
          <cell r="P404" t="str">
            <v>1420</v>
          </cell>
          <cell r="Q404" t="str">
            <v>R</v>
          </cell>
          <cell r="R404" t="str">
            <v>873</v>
          </cell>
          <cell r="S404" t="str">
            <v>159</v>
          </cell>
          <cell r="T404" t="str">
            <v>T</v>
          </cell>
          <cell r="U404" t="str">
            <v>USD</v>
          </cell>
          <cell r="V404" t="str">
            <v>100 E CASSADY ST</v>
          </cell>
          <cell r="W404" t="str">
            <v>NASHVILLE</v>
          </cell>
          <cell r="X404" t="str">
            <v>AR</v>
          </cell>
          <cell r="Y404" t="str">
            <v>71852-3396</v>
          </cell>
          <cell r="Z404" t="str">
            <v>HOWARD</v>
          </cell>
          <cell r="AA404" t="str">
            <v>A</v>
          </cell>
          <cell r="AB404" t="str">
            <v>M&amp;E</v>
          </cell>
          <cell r="AC404">
            <v>698861.70160000003</v>
          </cell>
        </row>
        <row r="405">
          <cell r="A405" t="str">
            <v>Primary</v>
          </cell>
          <cell r="B405" t="str">
            <v>RVAF - Harmony</v>
          </cell>
          <cell r="C405" t="str">
            <v>19482028</v>
          </cell>
          <cell r="D405" t="str">
            <v>19482028</v>
          </cell>
          <cell r="E405" t="str">
            <v>1260</v>
          </cell>
          <cell r="F405" t="str">
            <v>TFM</v>
          </cell>
          <cell r="G405" t="str">
            <v>NC</v>
          </cell>
          <cell r="I405" t="str">
            <v>A</v>
          </cell>
          <cell r="J405" t="str">
            <v>19481791</v>
          </cell>
          <cell r="K405" t="str">
            <v>19481791</v>
          </cell>
          <cell r="L405">
            <v>170551948</v>
          </cell>
          <cell r="M405" t="str">
            <v>170551948</v>
          </cell>
          <cell r="N405" t="str">
            <v>RVAF - Harmony Plant Poultry Meal and F</v>
          </cell>
          <cell r="O405" t="str">
            <v>19481791 RVAF - Harmony Plant Poultry Meal and F</v>
          </cell>
          <cell r="P405" t="str">
            <v>1420</v>
          </cell>
          <cell r="Q405" t="str">
            <v>R</v>
          </cell>
          <cell r="R405" t="str">
            <v>873</v>
          </cell>
          <cell r="S405" t="str">
            <v>159</v>
          </cell>
          <cell r="T405" t="str">
            <v>T</v>
          </cell>
          <cell r="U405" t="str">
            <v>USD</v>
          </cell>
          <cell r="V405" t="str">
            <v>100 E CASSADY ST</v>
          </cell>
          <cell r="W405" t="str">
            <v>NASHVILLE</v>
          </cell>
          <cell r="X405" t="str">
            <v>AR</v>
          </cell>
          <cell r="Y405" t="str">
            <v>71852-3396</v>
          </cell>
          <cell r="Z405" t="str">
            <v>HOWARD</v>
          </cell>
          <cell r="AA405" t="str">
            <v>A</v>
          </cell>
          <cell r="AB405" t="str">
            <v>M&amp;E</v>
          </cell>
          <cell r="AC405">
            <v>1034481.7154000002</v>
          </cell>
        </row>
        <row r="406">
          <cell r="A406" t="str">
            <v>Primary</v>
          </cell>
          <cell r="B406" t="str">
            <v>RVAF - Harmony</v>
          </cell>
          <cell r="C406" t="str">
            <v>19482028</v>
          </cell>
          <cell r="D406" t="str">
            <v>19482028</v>
          </cell>
          <cell r="E406" t="str">
            <v>1100</v>
          </cell>
          <cell r="F406" t="str">
            <v>TYPI</v>
          </cell>
          <cell r="G406" t="str">
            <v>AR</v>
          </cell>
          <cell r="I406" t="str">
            <v>A</v>
          </cell>
          <cell r="J406" t="str">
            <v>19482001</v>
          </cell>
          <cell r="K406" t="str">
            <v>19482001</v>
          </cell>
          <cell r="L406">
            <v>170551948</v>
          </cell>
          <cell r="M406" t="str">
            <v>170551948</v>
          </cell>
          <cell r="N406" t="str">
            <v>RVAF - Harmony Garage</v>
          </cell>
          <cell r="O406" t="str">
            <v>19482001 RVAF - Harmony Garage</v>
          </cell>
          <cell r="P406" t="str">
            <v>1420</v>
          </cell>
          <cell r="Q406" t="str">
            <v>R</v>
          </cell>
          <cell r="R406" t="str">
            <v>873</v>
          </cell>
          <cell r="S406" t="str">
            <v>946</v>
          </cell>
          <cell r="T406" t="str">
            <v>T</v>
          </cell>
          <cell r="U406" t="str">
            <v>USD</v>
          </cell>
          <cell r="V406" t="str">
            <v>501 SHEFFIELD</v>
          </cell>
          <cell r="W406" t="str">
            <v>HARMONY</v>
          </cell>
          <cell r="X406" t="str">
            <v>NC</v>
          </cell>
          <cell r="Y406" t="str">
            <v>28634-9031</v>
          </cell>
          <cell r="Z406" t="str">
            <v>IREDELL</v>
          </cell>
          <cell r="AA406" t="str">
            <v>G</v>
          </cell>
          <cell r="AB406" t="str">
            <v>Building</v>
          </cell>
          <cell r="AC406">
            <v>172728.25440000001</v>
          </cell>
        </row>
        <row r="407">
          <cell r="A407" t="str">
            <v>Primary</v>
          </cell>
          <cell r="B407" t="str">
            <v>RVAF - Harmony Wastewater</v>
          </cell>
          <cell r="C407" t="str">
            <v>19482004</v>
          </cell>
          <cell r="D407" t="str">
            <v>19482004</v>
          </cell>
          <cell r="E407" t="str">
            <v>1100</v>
          </cell>
          <cell r="F407" t="str">
            <v>TYPI</v>
          </cell>
          <cell r="G407" t="str">
            <v>AR</v>
          </cell>
          <cell r="I407" t="str">
            <v>A</v>
          </cell>
          <cell r="J407" t="str">
            <v>19482004</v>
          </cell>
          <cell r="K407" t="str">
            <v>19482004</v>
          </cell>
          <cell r="L407">
            <v>170551948</v>
          </cell>
          <cell r="M407" t="str">
            <v>170551948</v>
          </cell>
          <cell r="N407" t="str">
            <v>Harmony Rending WW</v>
          </cell>
          <cell r="O407" t="str">
            <v>19482004 Harmony Rending WW</v>
          </cell>
          <cell r="P407" t="str">
            <v>1420</v>
          </cell>
          <cell r="Q407" t="str">
            <v>R</v>
          </cell>
          <cell r="R407" t="str">
            <v>873</v>
          </cell>
          <cell r="S407" t="str">
            <v>946</v>
          </cell>
          <cell r="T407" t="str">
            <v>T</v>
          </cell>
          <cell r="U407" t="str">
            <v>USD</v>
          </cell>
          <cell r="V407" t="str">
            <v>501 SHEFFIELD</v>
          </cell>
          <cell r="W407" t="str">
            <v>HARMONY</v>
          </cell>
          <cell r="X407" t="str">
            <v>NC</v>
          </cell>
          <cell r="Y407" t="str">
            <v>28634-9031</v>
          </cell>
          <cell r="Z407" t="str">
            <v>IREDELL</v>
          </cell>
          <cell r="AA407" t="str">
            <v>G</v>
          </cell>
          <cell r="AB407" t="str">
            <v>Building</v>
          </cell>
          <cell r="AC407">
            <v>764175.74910000002</v>
          </cell>
        </row>
        <row r="408">
          <cell r="A408" t="str">
            <v>Primary</v>
          </cell>
          <cell r="B408" t="str">
            <v>RVAF - Harmony</v>
          </cell>
          <cell r="C408" t="str">
            <v>19482028</v>
          </cell>
          <cell r="D408" t="str">
            <v>19482028</v>
          </cell>
          <cell r="E408" t="str">
            <v>1260</v>
          </cell>
          <cell r="F408" t="str">
            <v>TFM</v>
          </cell>
          <cell r="G408" t="str">
            <v>NC</v>
          </cell>
          <cell r="I408" t="str">
            <v>A</v>
          </cell>
          <cell r="J408" t="str">
            <v>19482028</v>
          </cell>
          <cell r="K408" t="str">
            <v>19482028</v>
          </cell>
          <cell r="L408">
            <v>170471101</v>
          </cell>
          <cell r="M408" t="str">
            <v>170551948</v>
          </cell>
          <cell r="N408" t="str">
            <v>Nashville Complex Admin</v>
          </cell>
          <cell r="O408" t="str">
            <v>11010590  Nashville Complex Admin</v>
          </cell>
          <cell r="P408" t="str">
            <v>1515</v>
          </cell>
          <cell r="Q408" t="str">
            <v>G</v>
          </cell>
          <cell r="R408" t="str">
            <v>873</v>
          </cell>
          <cell r="S408" t="str">
            <v>159</v>
          </cell>
          <cell r="T408" t="str">
            <v>T</v>
          </cell>
          <cell r="U408" t="str">
            <v>USD</v>
          </cell>
          <cell r="V408" t="str">
            <v>100 E CASSADY ST</v>
          </cell>
          <cell r="W408" t="str">
            <v>NASHVILLE</v>
          </cell>
          <cell r="X408" t="str">
            <v>AR</v>
          </cell>
          <cell r="Y408" t="str">
            <v>71852-3396</v>
          </cell>
          <cell r="Z408" t="str">
            <v>HOWARD</v>
          </cell>
          <cell r="AA408" t="str">
            <v>A</v>
          </cell>
          <cell r="AB408" t="str">
            <v>Building</v>
          </cell>
          <cell r="AC408">
            <v>320816.0625</v>
          </cell>
        </row>
        <row r="409">
          <cell r="A409" t="str">
            <v>Primary</v>
          </cell>
          <cell r="B409" t="str">
            <v>Monroe Hatchery</v>
          </cell>
          <cell r="C409" t="str">
            <v>19490432</v>
          </cell>
          <cell r="D409" t="str">
            <v>19490432</v>
          </cell>
          <cell r="E409" t="str">
            <v>1153</v>
          </cell>
          <cell r="F409" t="str">
            <v>TFM</v>
          </cell>
          <cell r="G409" t="str">
            <v>NC</v>
          </cell>
          <cell r="I409" t="str">
            <v>A</v>
          </cell>
          <cell r="J409" t="str">
            <v>19490432</v>
          </cell>
          <cell r="K409" t="str">
            <v>19490432</v>
          </cell>
          <cell r="L409">
            <v>170471101</v>
          </cell>
          <cell r="M409" t="str">
            <v>170051951</v>
          </cell>
          <cell r="N409" t="str">
            <v>Nashville Complex Admin</v>
          </cell>
          <cell r="O409" t="str">
            <v>11010590  Nashville Complex Admin</v>
          </cell>
          <cell r="P409" t="str">
            <v>1515</v>
          </cell>
          <cell r="Q409" t="str">
            <v>G</v>
          </cell>
          <cell r="R409" t="str">
            <v>1219</v>
          </cell>
          <cell r="S409" t="str">
            <v>159</v>
          </cell>
          <cell r="T409" t="str">
            <v>T</v>
          </cell>
          <cell r="U409" t="str">
            <v>USD</v>
          </cell>
          <cell r="V409" t="str">
            <v>100 E CASSADY ST</v>
          </cell>
          <cell r="W409" t="str">
            <v>NASHVILLE</v>
          </cell>
          <cell r="X409" t="str">
            <v>AR</v>
          </cell>
          <cell r="Y409" t="str">
            <v>71852-3396</v>
          </cell>
          <cell r="Z409" t="str">
            <v>HOWARD</v>
          </cell>
          <cell r="AA409" t="str">
            <v>A</v>
          </cell>
          <cell r="AB409" t="str">
            <v>Content</v>
          </cell>
          <cell r="AC409">
            <v>0</v>
          </cell>
        </row>
        <row r="410">
          <cell r="A410" t="str">
            <v>Primary</v>
          </cell>
          <cell r="B410" t="str">
            <v>Monroe Garage / Truck Shop</v>
          </cell>
          <cell r="C410" t="str">
            <v>19500530</v>
          </cell>
          <cell r="D410" t="str">
            <v>19500530</v>
          </cell>
          <cell r="E410" t="str">
            <v>1272</v>
          </cell>
          <cell r="F410" t="str">
            <v>TFM</v>
          </cell>
          <cell r="G410" t="str">
            <v>NC</v>
          </cell>
          <cell r="I410" t="str">
            <v>A</v>
          </cell>
          <cell r="J410" t="str">
            <v>19500530</v>
          </cell>
          <cell r="K410" t="str">
            <v>19500530</v>
          </cell>
          <cell r="L410">
            <v>170471101</v>
          </cell>
          <cell r="M410" t="str">
            <v>170051951</v>
          </cell>
          <cell r="N410" t="str">
            <v>Nashville Complex Admin</v>
          </cell>
          <cell r="O410" t="str">
            <v>11010590  Nashville Complex Admin</v>
          </cell>
          <cell r="P410" t="str">
            <v>1515</v>
          </cell>
          <cell r="Q410" t="str">
            <v>G</v>
          </cell>
          <cell r="R410" t="str">
            <v>1192</v>
          </cell>
          <cell r="S410" t="str">
            <v>159</v>
          </cell>
          <cell r="T410" t="str">
            <v>T</v>
          </cell>
          <cell r="U410" t="str">
            <v>USD</v>
          </cell>
          <cell r="V410" t="str">
            <v>100 E CASSADY ST</v>
          </cell>
          <cell r="W410" t="str">
            <v>NASHVILLE</v>
          </cell>
          <cell r="X410" t="str">
            <v>AR</v>
          </cell>
          <cell r="Y410" t="str">
            <v>71852-3396</v>
          </cell>
          <cell r="Z410" t="str">
            <v>HOWARD</v>
          </cell>
          <cell r="AA410" t="str">
            <v>A</v>
          </cell>
          <cell r="AB410" t="str">
            <v>M&amp;E</v>
          </cell>
          <cell r="AC410">
            <v>87377.049899999998</v>
          </cell>
        </row>
        <row r="411">
          <cell r="A411" t="str">
            <v>Primary</v>
          </cell>
          <cell r="B411" t="str">
            <v>Monroe Broiler Service</v>
          </cell>
          <cell r="C411" t="str">
            <v>19510422</v>
          </cell>
          <cell r="D411" t="str">
            <v>19510422</v>
          </cell>
          <cell r="E411" t="str">
            <v>1160</v>
          </cell>
          <cell r="F411" t="str">
            <v>TFM</v>
          </cell>
          <cell r="G411" t="str">
            <v>AR</v>
          </cell>
          <cell r="H411">
            <v>38454</v>
          </cell>
          <cell r="I411" t="str">
            <v>A</v>
          </cell>
          <cell r="J411" t="str">
            <v>19510422</v>
          </cell>
          <cell r="K411" t="str">
            <v>19510422</v>
          </cell>
          <cell r="L411">
            <v>170051951</v>
          </cell>
          <cell r="M411" t="str">
            <v>170051951</v>
          </cell>
          <cell r="N411" t="str">
            <v>Monroe Broiler Service</v>
          </cell>
          <cell r="O411" t="str">
            <v>19510422 Monroe Broiler Service</v>
          </cell>
          <cell r="P411" t="str">
            <v>1620</v>
          </cell>
          <cell r="Q411" t="str">
            <v>BS</v>
          </cell>
          <cell r="R411" t="str">
            <v>0</v>
          </cell>
          <cell r="S411" t="str">
            <v>1009</v>
          </cell>
          <cell r="T411" t="str">
            <v>T</v>
          </cell>
          <cell r="U411" t="str">
            <v>USD</v>
          </cell>
          <cell r="V411" t="str">
            <v>233 S SECREST AVENUE</v>
          </cell>
          <cell r="W411" t="str">
            <v>MONROE</v>
          </cell>
          <cell r="X411" t="str">
            <v>NC</v>
          </cell>
          <cell r="Y411" t="str">
            <v>28112-4116</v>
          </cell>
          <cell r="Z411" t="str">
            <v>UNION</v>
          </cell>
          <cell r="AA411" t="str">
            <v>A</v>
          </cell>
          <cell r="AB411" t="str">
            <v>Building</v>
          </cell>
          <cell r="AC411">
            <v>120926.72320000001</v>
          </cell>
        </row>
        <row r="412">
          <cell r="A412" t="str">
            <v>Primary</v>
          </cell>
          <cell r="B412" t="str">
            <v>Monroe Employee Store</v>
          </cell>
          <cell r="C412" t="str">
            <v>19510423</v>
          </cell>
          <cell r="D412" t="str">
            <v>19510423</v>
          </cell>
          <cell r="E412" t="str">
            <v>1160</v>
          </cell>
          <cell r="F412" t="str">
            <v>TFM</v>
          </cell>
          <cell r="G412" t="str">
            <v>NC</v>
          </cell>
          <cell r="I412" t="str">
            <v>A</v>
          </cell>
          <cell r="J412" t="str">
            <v>19510423</v>
          </cell>
          <cell r="K412" t="str">
            <v>19510423</v>
          </cell>
          <cell r="L412">
            <v>170051951</v>
          </cell>
          <cell r="M412" t="str">
            <v>170051951</v>
          </cell>
          <cell r="N412" t="str">
            <v>Monroe Employee Store</v>
          </cell>
          <cell r="O412" t="str">
            <v>19510423 Monroe Employee Store</v>
          </cell>
          <cell r="P412" t="str">
            <v>1620</v>
          </cell>
          <cell r="Q412" t="str">
            <v>CS</v>
          </cell>
          <cell r="R412" t="str">
            <v>1192</v>
          </cell>
          <cell r="S412" t="str">
            <v>70</v>
          </cell>
          <cell r="T412" t="str">
            <v>T</v>
          </cell>
          <cell r="U412" t="str">
            <v>USD</v>
          </cell>
          <cell r="V412" t="str">
            <v>100 E CASSADY ST</v>
          </cell>
          <cell r="W412" t="str">
            <v>NASHVILLE</v>
          </cell>
          <cell r="X412" t="str">
            <v>AR</v>
          </cell>
          <cell r="Y412" t="str">
            <v>71852-3396</v>
          </cell>
          <cell r="Z412" t="str">
            <v>HOWARD</v>
          </cell>
          <cell r="AA412" t="str">
            <v>G</v>
          </cell>
          <cell r="AB412" t="str">
            <v>Building</v>
          </cell>
          <cell r="AC412">
            <v>139782.05840000001</v>
          </cell>
        </row>
        <row r="413">
          <cell r="A413" t="str">
            <v>Primary</v>
          </cell>
          <cell r="B413" t="str">
            <v>Monroe Live Haul</v>
          </cell>
          <cell r="C413" t="str">
            <v>19510446</v>
          </cell>
          <cell r="D413" t="str">
            <v>19510446</v>
          </cell>
          <cell r="E413" t="str">
            <v>1160</v>
          </cell>
          <cell r="F413" t="str">
            <v>TFM</v>
          </cell>
          <cell r="G413" t="str">
            <v>NC</v>
          </cell>
          <cell r="I413" t="str">
            <v>A</v>
          </cell>
          <cell r="J413" t="str">
            <v>19510445</v>
          </cell>
          <cell r="K413" t="str">
            <v>19510445</v>
          </cell>
          <cell r="L413">
            <v>170051951</v>
          </cell>
          <cell r="M413" t="str">
            <v>170051951</v>
          </cell>
          <cell r="N413" t="str">
            <v>Monroe Live Haul Catching</v>
          </cell>
          <cell r="O413" t="str">
            <v>19510445 Monroe Live Haul Catching</v>
          </cell>
          <cell r="P413" t="str">
            <v>1620</v>
          </cell>
          <cell r="Q413" t="str">
            <v>LHC</v>
          </cell>
          <cell r="R413" t="str">
            <v>1189</v>
          </cell>
          <cell r="S413" t="str">
            <v>70</v>
          </cell>
          <cell r="T413" t="str">
            <v>T</v>
          </cell>
          <cell r="U413" t="str">
            <v>USD</v>
          </cell>
          <cell r="V413" t="str">
            <v>100 E CASSADY ST</v>
          </cell>
          <cell r="W413" t="str">
            <v>NASHVILLE</v>
          </cell>
          <cell r="X413" t="str">
            <v>AR</v>
          </cell>
          <cell r="Y413" t="str">
            <v>71852-3396</v>
          </cell>
          <cell r="Z413" t="str">
            <v>HOWARD</v>
          </cell>
          <cell r="AA413" t="str">
            <v>G</v>
          </cell>
          <cell r="AB413" t="str">
            <v>M&amp;E</v>
          </cell>
          <cell r="AC413">
            <v>875789.66909999994</v>
          </cell>
        </row>
        <row r="414">
          <cell r="A414" t="str">
            <v>Primary</v>
          </cell>
          <cell r="B414" t="str">
            <v>Monroe Live Haul</v>
          </cell>
          <cell r="C414" t="str">
            <v>19510446</v>
          </cell>
          <cell r="D414" t="str">
            <v>19510446</v>
          </cell>
          <cell r="E414" t="str">
            <v>1160</v>
          </cell>
          <cell r="F414" t="str">
            <v>TFM</v>
          </cell>
          <cell r="G414" t="str">
            <v>AR</v>
          </cell>
          <cell r="I414" t="str">
            <v>A</v>
          </cell>
          <cell r="J414" t="str">
            <v>19510446</v>
          </cell>
          <cell r="K414" t="str">
            <v>19510446</v>
          </cell>
          <cell r="L414">
            <v>170051951</v>
          </cell>
          <cell r="M414" t="str">
            <v>170051951</v>
          </cell>
          <cell r="N414" t="str">
            <v>Monroe Live Haul</v>
          </cell>
          <cell r="O414" t="str">
            <v>19510446 Monroe Live Haul</v>
          </cell>
          <cell r="P414" t="str">
            <v>1620</v>
          </cell>
          <cell r="Q414" t="str">
            <v>LH</v>
          </cell>
          <cell r="R414" t="str">
            <v>1189</v>
          </cell>
          <cell r="S414" t="str">
            <v>70</v>
          </cell>
          <cell r="T414" t="str">
            <v>T</v>
          </cell>
          <cell r="U414" t="str">
            <v>USD</v>
          </cell>
          <cell r="V414" t="str">
            <v>100 E CASSADY ST</v>
          </cell>
          <cell r="W414" t="str">
            <v>NASHVILLE</v>
          </cell>
          <cell r="X414" t="str">
            <v>AR</v>
          </cell>
          <cell r="Y414" t="str">
            <v>71852-3396</v>
          </cell>
          <cell r="Z414" t="str">
            <v>HOWARD</v>
          </cell>
          <cell r="AA414" t="str">
            <v>G</v>
          </cell>
          <cell r="AB414" t="str">
            <v>M&amp;E</v>
          </cell>
          <cell r="AC414">
            <v>8546.0318000000007</v>
          </cell>
        </row>
        <row r="415">
          <cell r="A415" t="str">
            <v>Primary</v>
          </cell>
          <cell r="B415" t="str">
            <v>Monroe Live Haul</v>
          </cell>
          <cell r="C415" t="str">
            <v>19510446</v>
          </cell>
          <cell r="D415" t="str">
            <v>19510446</v>
          </cell>
          <cell r="E415" t="str">
            <v>1160</v>
          </cell>
          <cell r="F415" t="str">
            <v>TFM</v>
          </cell>
          <cell r="G415" t="str">
            <v>AR</v>
          </cell>
          <cell r="H415">
            <v>38454</v>
          </cell>
          <cell r="I415" t="str">
            <v>A</v>
          </cell>
          <cell r="J415" t="str">
            <v>19510590</v>
          </cell>
          <cell r="K415" t="str">
            <v>19510590</v>
          </cell>
          <cell r="L415">
            <v>170051951</v>
          </cell>
          <cell r="M415" t="str">
            <v>170051951</v>
          </cell>
          <cell r="N415" t="str">
            <v>Monroe Growout</v>
          </cell>
          <cell r="O415" t="str">
            <v>19510590 Monroe Growout</v>
          </cell>
          <cell r="P415" t="str">
            <v>1620</v>
          </cell>
          <cell r="Q415" t="str">
            <v>G</v>
          </cell>
          <cell r="R415" t="str">
            <v>1189</v>
          </cell>
          <cell r="S415" t="str">
            <v>1009</v>
          </cell>
          <cell r="T415" t="str">
            <v>T</v>
          </cell>
          <cell r="U415" t="str">
            <v>USD</v>
          </cell>
          <cell r="V415" t="str">
            <v>233 S SECREST AVENUE</v>
          </cell>
          <cell r="W415" t="str">
            <v>MONROE</v>
          </cell>
          <cell r="X415" t="str">
            <v>NC</v>
          </cell>
          <cell r="Y415" t="str">
            <v>28112-4116</v>
          </cell>
          <cell r="Z415" t="str">
            <v>UNION</v>
          </cell>
          <cell r="AA415" t="str">
            <v>A</v>
          </cell>
          <cell r="AB415" t="str">
            <v>Building</v>
          </cell>
          <cell r="AC415">
            <v>651293.82209999999</v>
          </cell>
        </row>
        <row r="416">
          <cell r="A416" t="str">
            <v>Primary</v>
          </cell>
          <cell r="B416" t="str">
            <v>Monroe Feedmill</v>
          </cell>
          <cell r="C416" t="str">
            <v>19520510</v>
          </cell>
          <cell r="D416" t="str">
            <v>19520510</v>
          </cell>
          <cell r="E416" t="str">
            <v>1164</v>
          </cell>
          <cell r="F416" t="str">
            <v>TFM</v>
          </cell>
          <cell r="G416" t="str">
            <v>AR</v>
          </cell>
          <cell r="I416" t="str">
            <v>A</v>
          </cell>
          <cell r="J416" t="str">
            <v>19520510</v>
          </cell>
          <cell r="K416" t="str">
            <v>19520510</v>
          </cell>
          <cell r="L416">
            <v>170051951</v>
          </cell>
          <cell r="M416" t="str">
            <v>170051951</v>
          </cell>
          <cell r="N416" t="str">
            <v>Monroe Feedmill</v>
          </cell>
          <cell r="O416" t="str">
            <v>19520510 Monroe Feedmill</v>
          </cell>
          <cell r="P416" t="str">
            <v>1620</v>
          </cell>
          <cell r="Q416" t="str">
            <v>F</v>
          </cell>
          <cell r="R416" t="str">
            <v>1188</v>
          </cell>
          <cell r="S416" t="str">
            <v>70</v>
          </cell>
          <cell r="T416" t="str">
            <v>T</v>
          </cell>
          <cell r="U416" t="str">
            <v>USD</v>
          </cell>
          <cell r="V416" t="str">
            <v>100 E CASSADY ST</v>
          </cell>
          <cell r="W416" t="str">
            <v>NASHVILLE</v>
          </cell>
          <cell r="X416" t="str">
            <v>AR</v>
          </cell>
          <cell r="Y416" t="str">
            <v>71852-3396</v>
          </cell>
          <cell r="Z416" t="str">
            <v>HOWARD</v>
          </cell>
          <cell r="AA416" t="str">
            <v>G</v>
          </cell>
          <cell r="AB416" t="str">
            <v>M&amp;E</v>
          </cell>
          <cell r="AC416">
            <v>6019.0944</v>
          </cell>
        </row>
        <row r="417">
          <cell r="A417" t="str">
            <v>Primary</v>
          </cell>
          <cell r="B417" t="str">
            <v>Wilkesboro Garage / Truck Shop</v>
          </cell>
          <cell r="C417" t="str">
            <v>19540530</v>
          </cell>
          <cell r="D417" t="str">
            <v>19540530</v>
          </cell>
          <cell r="E417" t="str">
            <v>1191</v>
          </cell>
          <cell r="F417" t="str">
            <v>TFM</v>
          </cell>
          <cell r="G417" t="str">
            <v>NC</v>
          </cell>
          <cell r="H417">
            <v>38818</v>
          </cell>
          <cell r="I417" t="str">
            <v>A</v>
          </cell>
          <cell r="J417" t="str">
            <v>19540530</v>
          </cell>
          <cell r="K417" t="str">
            <v>19540530</v>
          </cell>
          <cell r="L417">
            <v>170471102</v>
          </cell>
          <cell r="M417" t="str">
            <v>170051191</v>
          </cell>
          <cell r="N417" t="str">
            <v>Nashville Materials Cost</v>
          </cell>
          <cell r="O417" t="str">
            <v>11022021  Nashville Materials Cost</v>
          </cell>
          <cell r="P417" t="str">
            <v>1515</v>
          </cell>
          <cell r="Q417" t="str">
            <v>P</v>
          </cell>
          <cell r="R417" t="str">
            <v>843</v>
          </cell>
          <cell r="S417" t="str">
            <v>70</v>
          </cell>
          <cell r="T417" t="str">
            <v>T</v>
          </cell>
          <cell r="U417" t="str">
            <v>USD</v>
          </cell>
          <cell r="V417" t="str">
            <v>100 E CASSADY ST</v>
          </cell>
          <cell r="W417" t="str">
            <v>NASHVILLE</v>
          </cell>
          <cell r="X417" t="str">
            <v>AR</v>
          </cell>
          <cell r="Y417" t="str">
            <v>71852-3396</v>
          </cell>
          <cell r="Z417" t="str">
            <v>HOWARD</v>
          </cell>
          <cell r="AA417" t="str">
            <v>G</v>
          </cell>
          <cell r="AB417" t="str">
            <v>M&amp;E</v>
          </cell>
          <cell r="AC417">
            <v>33661.494199999994</v>
          </cell>
        </row>
        <row r="418">
          <cell r="A418" t="str">
            <v>Primary</v>
          </cell>
          <cell r="B418" t="str">
            <v>Wilkesboro G &amp; A</v>
          </cell>
          <cell r="C418" t="str">
            <v>19562063</v>
          </cell>
          <cell r="D418" t="str">
            <v>19562063</v>
          </cell>
          <cell r="E418" t="str">
            <v>1956</v>
          </cell>
          <cell r="G418" t="str">
            <v>NC</v>
          </cell>
          <cell r="H418">
            <v>38763</v>
          </cell>
          <cell r="I418" t="str">
            <v>A</v>
          </cell>
          <cell r="J418" t="str">
            <v>19562063</v>
          </cell>
          <cell r="K418" t="str">
            <v>19562063</v>
          </cell>
          <cell r="L418">
            <v>170471102</v>
          </cell>
          <cell r="M418" t="str">
            <v>170001956</v>
          </cell>
          <cell r="N418" t="str">
            <v>Nashville Nurses</v>
          </cell>
          <cell r="O418" t="str">
            <v>11022022  Nashville Nurses</v>
          </cell>
          <cell r="P418" t="str">
            <v>1515</v>
          </cell>
          <cell r="Q418" t="str">
            <v>P</v>
          </cell>
          <cell r="S418" t="str">
            <v>70</v>
          </cell>
          <cell r="T418" t="str">
            <v>T</v>
          </cell>
          <cell r="U418" t="str">
            <v>USD</v>
          </cell>
          <cell r="V418" t="str">
            <v>1600 RIVER ROAD</v>
          </cell>
          <cell r="W418" t="str">
            <v>WILKESBORO</v>
          </cell>
          <cell r="X418" t="str">
            <v>NC</v>
          </cell>
          <cell r="Y418" t="str">
            <v>28697-2873</v>
          </cell>
          <cell r="Z418" t="str">
            <v>WILKES</v>
          </cell>
          <cell r="AA418" t="str">
            <v>I</v>
          </cell>
          <cell r="AB418" t="str">
            <v>Building</v>
          </cell>
          <cell r="AC418">
            <v>8134411.1580000008</v>
          </cell>
        </row>
        <row r="419">
          <cell r="A419" t="str">
            <v>Primary</v>
          </cell>
          <cell r="B419" t="str">
            <v>Wilkesboro FS Processing</v>
          </cell>
          <cell r="C419" t="str">
            <v>19642028</v>
          </cell>
          <cell r="D419" t="str">
            <v>19642028</v>
          </cell>
          <cell r="E419" t="str">
            <v>1964</v>
          </cell>
          <cell r="G419" t="str">
            <v>NC</v>
          </cell>
          <cell r="H419">
            <v>38763</v>
          </cell>
          <cell r="I419" t="str">
            <v>A</v>
          </cell>
          <cell r="J419" t="str">
            <v>19642028</v>
          </cell>
          <cell r="K419" t="str">
            <v>19642028</v>
          </cell>
          <cell r="L419">
            <v>170471102</v>
          </cell>
          <cell r="M419" t="str">
            <v>170141964</v>
          </cell>
          <cell r="N419" t="str">
            <v>Nashville Personnel</v>
          </cell>
          <cell r="O419" t="str">
            <v>11022025  Nashville Personnel</v>
          </cell>
          <cell r="P419" t="str">
            <v>1515</v>
          </cell>
          <cell r="Q419" t="str">
            <v>P</v>
          </cell>
          <cell r="R419" t="str">
            <v>991</v>
          </cell>
          <cell r="S419" t="str">
            <v>70</v>
          </cell>
          <cell r="T419" t="str">
            <v>T</v>
          </cell>
          <cell r="U419" t="str">
            <v>USD</v>
          </cell>
          <cell r="V419" t="str">
            <v>100 E CASSADY ST</v>
          </cell>
          <cell r="W419" t="str">
            <v>NASHVILLE</v>
          </cell>
          <cell r="X419" t="str">
            <v>AR</v>
          </cell>
          <cell r="Y419" t="str">
            <v>71852-3396</v>
          </cell>
          <cell r="Z419" t="str">
            <v>HOWARD</v>
          </cell>
          <cell r="AA419" t="str">
            <v>G</v>
          </cell>
          <cell r="AB419" t="str">
            <v>M&amp;E</v>
          </cell>
          <cell r="AC419">
            <v>2092.335</v>
          </cell>
        </row>
        <row r="420">
          <cell r="A420" t="str">
            <v>Primary</v>
          </cell>
          <cell r="B420" t="str">
            <v>Wilkesboro Hatchery</v>
          </cell>
          <cell r="C420" t="str">
            <v>19670432</v>
          </cell>
          <cell r="D420" t="str">
            <v>19670432</v>
          </cell>
          <cell r="E420" t="str">
            <v>1196</v>
          </cell>
          <cell r="F420" t="str">
            <v>TFM</v>
          </cell>
          <cell r="G420" t="str">
            <v>AR</v>
          </cell>
          <cell r="I420" t="str">
            <v>A</v>
          </cell>
          <cell r="J420" t="str">
            <v>19670432</v>
          </cell>
          <cell r="K420" t="str">
            <v>19670432</v>
          </cell>
          <cell r="L420">
            <v>170051191</v>
          </cell>
          <cell r="M420" t="str">
            <v>170051191</v>
          </cell>
          <cell r="N420" t="str">
            <v>Wilkesboro Hatchery</v>
          </cell>
          <cell r="O420" t="str">
            <v>19670432 Wilkesboro Hatchery</v>
          </cell>
          <cell r="P420" t="str">
            <v>1615</v>
          </cell>
          <cell r="Q420" t="str">
            <v>H</v>
          </cell>
          <cell r="R420" t="str">
            <v>1147</v>
          </cell>
          <cell r="S420" t="str">
            <v>70</v>
          </cell>
          <cell r="T420" t="str">
            <v>T</v>
          </cell>
          <cell r="U420" t="str">
            <v>USD</v>
          </cell>
          <cell r="V420" t="str">
            <v>100 E CASSADY ST</v>
          </cell>
          <cell r="W420" t="str">
            <v>NASHVILLE</v>
          </cell>
          <cell r="X420" t="str">
            <v>AR</v>
          </cell>
          <cell r="Y420" t="str">
            <v>71852-3396</v>
          </cell>
          <cell r="Z420" t="str">
            <v>HOWARD</v>
          </cell>
          <cell r="AA420" t="str">
            <v>G</v>
          </cell>
          <cell r="AB420" t="str">
            <v>M&amp;E</v>
          </cell>
          <cell r="AC420">
            <v>3438.7271999999998</v>
          </cell>
        </row>
        <row r="421">
          <cell r="A421" t="str">
            <v>Primary</v>
          </cell>
          <cell r="B421" t="str">
            <v>Roaring River Feedmill</v>
          </cell>
          <cell r="C421" t="str">
            <v>19690510</v>
          </cell>
          <cell r="D421" t="str">
            <v>19690510</v>
          </cell>
          <cell r="E421" t="str">
            <v>1197</v>
          </cell>
          <cell r="F421" t="str">
            <v>TFM</v>
          </cell>
          <cell r="G421" t="str">
            <v>NC</v>
          </cell>
          <cell r="I421" t="str">
            <v>A</v>
          </cell>
          <cell r="J421" t="str">
            <v>19690510</v>
          </cell>
          <cell r="K421" t="str">
            <v>19690510</v>
          </cell>
          <cell r="L421">
            <v>170051191</v>
          </cell>
          <cell r="M421" t="str">
            <v>170051191</v>
          </cell>
          <cell r="N421" t="str">
            <v>Roaring River Feedmill</v>
          </cell>
          <cell r="O421" t="str">
            <v>19690510 Roaring River Feedmill</v>
          </cell>
          <cell r="P421" t="str">
            <v>1615</v>
          </cell>
          <cell r="Q421" t="str">
            <v>F</v>
          </cell>
          <cell r="S421" t="str">
            <v>708</v>
          </cell>
          <cell r="T421" t="str">
            <v>T</v>
          </cell>
          <cell r="U421" t="str">
            <v>USD</v>
          </cell>
          <cell r="V421" t="str">
            <v>HWY 268 E</v>
          </cell>
          <cell r="W421" t="str">
            <v>ROARING RIVER</v>
          </cell>
          <cell r="X421" t="str">
            <v>NC</v>
          </cell>
          <cell r="Y421" t="str">
            <v>28669</v>
          </cell>
          <cell r="Z421" t="str">
            <v>WILKES</v>
          </cell>
          <cell r="AA421" t="str">
            <v>A</v>
          </cell>
          <cell r="AB421" t="str">
            <v>Building</v>
          </cell>
          <cell r="AC421">
            <v>2303404.3665</v>
          </cell>
        </row>
        <row r="422">
          <cell r="A422" t="str">
            <v>Primary</v>
          </cell>
          <cell r="B422" t="str">
            <v>Mexican Original, Sanford</v>
          </cell>
          <cell r="C422" t="str">
            <v>19712028</v>
          </cell>
          <cell r="D422" t="str">
            <v>19712028</v>
          </cell>
          <cell r="E422" t="str">
            <v>1971</v>
          </cell>
          <cell r="F422" t="str">
            <v>TYPI</v>
          </cell>
          <cell r="G422" t="str">
            <v>NC</v>
          </cell>
          <cell r="I422" t="str">
            <v>A</v>
          </cell>
          <cell r="J422" t="str">
            <v>19711912</v>
          </cell>
          <cell r="K422" t="str">
            <v>19711912</v>
          </cell>
          <cell r="L422">
            <v>170601971</v>
          </cell>
          <cell r="M422" t="str">
            <v>170601971</v>
          </cell>
          <cell r="N422" t="str">
            <v>MO SanfordMega Flour</v>
          </cell>
          <cell r="O422" t="str">
            <v>19711912 MO SanfordMega Flour</v>
          </cell>
          <cell r="P422" t="str">
            <v>1410</v>
          </cell>
          <cell r="Q422" t="str">
            <v>P</v>
          </cell>
          <cell r="R422" t="str">
            <v>48</v>
          </cell>
          <cell r="S422" t="str">
            <v>70</v>
          </cell>
          <cell r="T422" t="str">
            <v>T</v>
          </cell>
          <cell r="U422" t="str">
            <v>USD</v>
          </cell>
          <cell r="V422" t="str">
            <v>100 E CASSADY ST</v>
          </cell>
          <cell r="W422" t="str">
            <v>NASHVILLE</v>
          </cell>
          <cell r="X422" t="str">
            <v>AR</v>
          </cell>
          <cell r="Y422" t="str">
            <v>71852-3396</v>
          </cell>
          <cell r="Z422" t="str">
            <v>HOWARD</v>
          </cell>
          <cell r="AA422" t="str">
            <v>G</v>
          </cell>
          <cell r="AB422" t="str">
            <v>Content</v>
          </cell>
          <cell r="AC422">
            <v>165785.62599999996</v>
          </cell>
        </row>
        <row r="423">
          <cell r="A423" t="str">
            <v>Primary</v>
          </cell>
          <cell r="B423" t="str">
            <v>Mexican Original, Sanford</v>
          </cell>
          <cell r="C423" t="str">
            <v>19712028</v>
          </cell>
          <cell r="D423" t="str">
            <v>19712028</v>
          </cell>
          <cell r="E423" t="str">
            <v>1971</v>
          </cell>
          <cell r="F423" t="str">
            <v>TYPI</v>
          </cell>
          <cell r="G423" t="str">
            <v>NC</v>
          </cell>
          <cell r="I423" t="str">
            <v>A</v>
          </cell>
          <cell r="J423" t="str">
            <v>19712022</v>
          </cell>
          <cell r="K423" t="str">
            <v>19712022</v>
          </cell>
          <cell r="L423">
            <v>170601971</v>
          </cell>
          <cell r="M423" t="str">
            <v>170601971</v>
          </cell>
          <cell r="N423" t="str">
            <v>MO SanfordNurses</v>
          </cell>
          <cell r="O423" t="str">
            <v>19712022 MO SanfordNurses</v>
          </cell>
          <cell r="P423" t="str">
            <v>1410</v>
          </cell>
          <cell r="Q423" t="str">
            <v>PR</v>
          </cell>
          <cell r="R423" t="str">
            <v>48</v>
          </cell>
          <cell r="S423" t="str">
            <v>70</v>
          </cell>
          <cell r="T423" t="str">
            <v>T</v>
          </cell>
          <cell r="U423" t="str">
            <v>USD</v>
          </cell>
          <cell r="V423" t="str">
            <v>100 E CASSADY ST</v>
          </cell>
          <cell r="W423" t="str">
            <v>NASHVILLE</v>
          </cell>
          <cell r="X423" t="str">
            <v>AR</v>
          </cell>
          <cell r="Y423" t="str">
            <v>71852-3396</v>
          </cell>
          <cell r="Z423" t="str">
            <v>HOWARD</v>
          </cell>
          <cell r="AA423" t="str">
            <v>G</v>
          </cell>
          <cell r="AB423" t="str">
            <v>M&amp;E</v>
          </cell>
          <cell r="AC423">
            <v>61493548.993599966</v>
          </cell>
        </row>
        <row r="424">
          <cell r="A424" t="str">
            <v>Primary</v>
          </cell>
          <cell r="B424" t="str">
            <v>Mexican Original, Sanford</v>
          </cell>
          <cell r="C424" t="str">
            <v>19712028</v>
          </cell>
          <cell r="D424" t="str">
            <v>19712028</v>
          </cell>
          <cell r="E424" t="str">
            <v>1971</v>
          </cell>
          <cell r="G424" t="str">
            <v>NC</v>
          </cell>
          <cell r="I424" t="str">
            <v>A</v>
          </cell>
          <cell r="J424" t="str">
            <v>19712028</v>
          </cell>
          <cell r="K424" t="str">
            <v>19712028</v>
          </cell>
          <cell r="L424">
            <v>170601971</v>
          </cell>
          <cell r="M424" t="str">
            <v>170601971</v>
          </cell>
          <cell r="N424" t="str">
            <v>Mexican Original, Sanford</v>
          </cell>
          <cell r="O424" t="str">
            <v>19712028 Mexican Original, Sanford</v>
          </cell>
          <cell r="P424" t="str">
            <v>1410</v>
          </cell>
          <cell r="Q424" t="str">
            <v>PR</v>
          </cell>
          <cell r="R424" t="str">
            <v>48</v>
          </cell>
          <cell r="S424" t="str">
            <v>70</v>
          </cell>
          <cell r="T424" t="str">
            <v>T</v>
          </cell>
          <cell r="U424" t="str">
            <v>USD</v>
          </cell>
          <cell r="V424" t="str">
            <v>100 E CASSADY ST</v>
          </cell>
          <cell r="W424" t="str">
            <v>NASHVILLE</v>
          </cell>
          <cell r="X424" t="str">
            <v>AR</v>
          </cell>
          <cell r="Y424" t="str">
            <v>71852-3396</v>
          </cell>
          <cell r="Z424" t="str">
            <v>HOWARD</v>
          </cell>
          <cell r="AA424" t="str">
            <v>G</v>
          </cell>
          <cell r="AB424" t="str">
            <v>M&amp;E</v>
          </cell>
          <cell r="AC424">
            <v>10030.432099999998</v>
          </cell>
        </row>
        <row r="425">
          <cell r="A425" t="str">
            <v>Primary</v>
          </cell>
          <cell r="B425" t="str">
            <v>New Holland Feedmill</v>
          </cell>
          <cell r="C425" t="str">
            <v>19720510</v>
          </cell>
          <cell r="D425" t="str">
            <v>19720510</v>
          </cell>
          <cell r="E425" t="str">
            <v>1946</v>
          </cell>
          <cell r="G425" t="str">
            <v>NC</v>
          </cell>
          <cell r="H425">
            <v>38454</v>
          </cell>
          <cell r="I425" t="str">
            <v>A</v>
          </cell>
          <cell r="J425" t="str">
            <v>19720510</v>
          </cell>
          <cell r="K425" t="str">
            <v>19720510</v>
          </cell>
          <cell r="L425">
            <v>170141946</v>
          </cell>
          <cell r="M425" t="str">
            <v>170141946</v>
          </cell>
          <cell r="N425" t="str">
            <v>New Holland Feedmill</v>
          </cell>
          <cell r="O425" t="str">
            <v>19720510 New Holland Feedmill</v>
          </cell>
          <cell r="P425" t="str">
            <v>1520</v>
          </cell>
          <cell r="Q425" t="str">
            <v>F</v>
          </cell>
          <cell r="R425" t="str">
            <v>0</v>
          </cell>
          <cell r="S425" t="str">
            <v>390</v>
          </cell>
          <cell r="T425" t="str">
            <v>T</v>
          </cell>
          <cell r="U425" t="str">
            <v>USD</v>
          </cell>
          <cell r="V425" t="str">
            <v>RR 1  BOX 272</v>
          </cell>
          <cell r="W425" t="str">
            <v>FAYETTEVILLE</v>
          </cell>
          <cell r="X425" t="str">
            <v>NC</v>
          </cell>
          <cell r="Y425" t="str">
            <v>28301-9708</v>
          </cell>
          <cell r="Z425" t="str">
            <v>CUMBERLAND</v>
          </cell>
          <cell r="AA425" t="str">
            <v>A</v>
          </cell>
          <cell r="AB425" t="str">
            <v>Building</v>
          </cell>
          <cell r="AC425">
            <v>83989.744999999995</v>
          </cell>
        </row>
        <row r="426">
          <cell r="A426" t="str">
            <v>Primary</v>
          </cell>
          <cell r="B426" t="str">
            <v>Monroe Breeder Service</v>
          </cell>
          <cell r="C426" t="str">
            <v>19740421</v>
          </cell>
          <cell r="D426" t="str">
            <v>19740421</v>
          </cell>
          <cell r="E426" t="str">
            <v>1160</v>
          </cell>
          <cell r="G426" t="str">
            <v>NC</v>
          </cell>
          <cell r="H426">
            <v>38763</v>
          </cell>
          <cell r="I426" t="str">
            <v>A</v>
          </cell>
          <cell r="J426" t="str">
            <v>19740421</v>
          </cell>
          <cell r="K426" t="str">
            <v>19740421</v>
          </cell>
          <cell r="L426">
            <v>170471102</v>
          </cell>
          <cell r="M426" t="str">
            <v>170051974</v>
          </cell>
          <cell r="N426" t="str">
            <v>Nashville Shipping/Receiving</v>
          </cell>
          <cell r="O426" t="str">
            <v>11022033  Nashville Shipping/Receiving</v>
          </cell>
          <cell r="P426" t="str">
            <v>1515</v>
          </cell>
          <cell r="Q426" t="str">
            <v>P</v>
          </cell>
          <cell r="R426" t="str">
            <v>2342</v>
          </cell>
          <cell r="S426" t="str">
            <v>70</v>
          </cell>
          <cell r="T426" t="str">
            <v>T</v>
          </cell>
          <cell r="U426" t="str">
            <v>USD</v>
          </cell>
          <cell r="V426" t="str">
            <v>100 E CASSADY ST</v>
          </cell>
          <cell r="W426" t="str">
            <v>NASHVILLE</v>
          </cell>
          <cell r="X426" t="str">
            <v>AR</v>
          </cell>
          <cell r="Y426" t="str">
            <v>71852-3396</v>
          </cell>
          <cell r="Z426" t="str">
            <v>HOWARD</v>
          </cell>
          <cell r="AA426" t="str">
            <v>G</v>
          </cell>
          <cell r="AB426" t="str">
            <v>M&amp;E</v>
          </cell>
          <cell r="AC426">
            <v>1544.2474999999999</v>
          </cell>
        </row>
        <row r="427">
          <cell r="A427" t="str">
            <v>Primary</v>
          </cell>
          <cell r="B427" t="str">
            <v>Willesboro Corporate Lab Svc</v>
          </cell>
          <cell r="C427" t="str">
            <v>19752253</v>
          </cell>
          <cell r="D427" t="str">
            <v>19752253</v>
          </cell>
          <cell r="E427" t="str">
            <v>1198</v>
          </cell>
          <cell r="G427" t="str">
            <v>NC</v>
          </cell>
          <cell r="I427" t="str">
            <v>A</v>
          </cell>
          <cell r="J427" t="str">
            <v>19752253</v>
          </cell>
          <cell r="K427" t="str">
            <v>19752253</v>
          </cell>
          <cell r="L427">
            <v>170008603</v>
          </cell>
          <cell r="M427" t="str">
            <v>170008603</v>
          </cell>
          <cell r="N427" t="str">
            <v>Corporate Lab Svc</v>
          </cell>
          <cell r="O427" t="str">
            <v>19752253 Corporate Lab Svc</v>
          </cell>
          <cell r="P427" t="str">
            <v>8000</v>
          </cell>
          <cell r="Q427" t="str">
            <v>GA</v>
          </cell>
          <cell r="S427" t="str">
            <v>2426</v>
          </cell>
          <cell r="T427" t="str">
            <v>T</v>
          </cell>
          <cell r="U427" t="str">
            <v>USD</v>
          </cell>
          <cell r="V427" t="str">
            <v>1600 RIVER ROAD</v>
          </cell>
          <cell r="W427" t="str">
            <v>WILKESBORO</v>
          </cell>
          <cell r="X427" t="str">
            <v>NC</v>
          </cell>
          <cell r="Y427" t="str">
            <v>28697-2873</v>
          </cell>
          <cell r="Z427" t="str">
            <v>WILKES</v>
          </cell>
          <cell r="AA427" t="str">
            <v>I</v>
          </cell>
          <cell r="AB427" t="str">
            <v>Building</v>
          </cell>
          <cell r="AC427">
            <v>33266.998400000004</v>
          </cell>
        </row>
        <row r="428">
          <cell r="A428" t="str">
            <v>Primary</v>
          </cell>
          <cell r="B428" t="str">
            <v>Roaring River Garage / Truck Shop</v>
          </cell>
          <cell r="C428" t="str">
            <v>19760530</v>
          </cell>
          <cell r="D428" t="str">
            <v>19760530</v>
          </cell>
          <cell r="E428" t="str">
            <v>1191</v>
          </cell>
          <cell r="G428" t="str">
            <v>NC</v>
          </cell>
          <cell r="I428" t="str">
            <v>A</v>
          </cell>
          <cell r="J428" t="str">
            <v>19760530</v>
          </cell>
          <cell r="K428" t="str">
            <v>19760530</v>
          </cell>
          <cell r="L428">
            <v>170051191</v>
          </cell>
          <cell r="M428" t="str">
            <v>170051191</v>
          </cell>
          <cell r="N428" t="str">
            <v>Garage / Truck Shop</v>
          </cell>
          <cell r="O428" t="str">
            <v>19760530 Garage / Truck Shop</v>
          </cell>
          <cell r="P428" t="str">
            <v>1615</v>
          </cell>
          <cell r="Q428" t="str">
            <v>GTS</v>
          </cell>
          <cell r="R428" t="str">
            <v>843</v>
          </cell>
          <cell r="S428" t="str">
            <v>70</v>
          </cell>
          <cell r="T428" t="str">
            <v>T</v>
          </cell>
          <cell r="U428" t="str">
            <v>USD</v>
          </cell>
          <cell r="V428" t="str">
            <v>100 E CASSADY ST</v>
          </cell>
          <cell r="W428" t="str">
            <v>NASHVILLE</v>
          </cell>
          <cell r="X428" t="str">
            <v>AR</v>
          </cell>
          <cell r="Y428" t="str">
            <v>71852-3396</v>
          </cell>
          <cell r="Z428" t="str">
            <v>HOWARD</v>
          </cell>
          <cell r="AA428" t="str">
            <v>G</v>
          </cell>
          <cell r="AB428" t="str">
            <v>M&amp;E</v>
          </cell>
          <cell r="AC428">
            <v>52577.252999999997</v>
          </cell>
        </row>
        <row r="429">
          <cell r="A429" t="str">
            <v>Primary</v>
          </cell>
          <cell r="B429" t="str">
            <v>Broken Bow Hatchery</v>
          </cell>
          <cell r="C429" t="str">
            <v>20490432</v>
          </cell>
          <cell r="D429" t="str">
            <v>20490432</v>
          </cell>
          <cell r="E429" t="str">
            <v>2049</v>
          </cell>
          <cell r="G429" t="str">
            <v>OK</v>
          </cell>
          <cell r="H429">
            <v>38454</v>
          </cell>
          <cell r="I429" t="str">
            <v>A</v>
          </cell>
          <cell r="J429" t="str">
            <v>20490432</v>
          </cell>
          <cell r="K429" t="str">
            <v>20490432</v>
          </cell>
          <cell r="L429">
            <v>170141083</v>
          </cell>
          <cell r="M429" t="str">
            <v>170141083</v>
          </cell>
          <cell r="N429" t="str">
            <v>Broken Bow Hatchery</v>
          </cell>
          <cell r="O429" t="str">
            <v>20490432 Broken Bow Hatchery</v>
          </cell>
          <cell r="P429" t="str">
            <v>1230</v>
          </cell>
          <cell r="Q429" t="str">
            <v>H</v>
          </cell>
          <cell r="R429" t="str">
            <v>1185</v>
          </cell>
          <cell r="S429" t="str">
            <v>242</v>
          </cell>
          <cell r="T429" t="str">
            <v>T</v>
          </cell>
          <cell r="U429" t="str">
            <v>USD</v>
          </cell>
          <cell r="V429" t="str">
            <v>HWY 3 AND HWY 7</v>
          </cell>
          <cell r="W429" t="str">
            <v>BROKEN BOW</v>
          </cell>
          <cell r="X429" t="str">
            <v>OK</v>
          </cell>
          <cell r="Y429" t="str">
            <v>74728-9784</v>
          </cell>
          <cell r="Z429" t="str">
            <v>MCCURTAIN</v>
          </cell>
          <cell r="AA429" t="str">
            <v>A</v>
          </cell>
          <cell r="AB429" t="str">
            <v>Building</v>
          </cell>
          <cell r="AC429">
            <v>1360114.4372000003</v>
          </cell>
        </row>
        <row r="430">
          <cell r="A430" t="str">
            <v>Primary</v>
          </cell>
          <cell r="B430" t="str">
            <v>Craig Feedmill</v>
          </cell>
          <cell r="C430" t="str">
            <v>20500510</v>
          </cell>
          <cell r="D430" t="str">
            <v>20500510</v>
          </cell>
          <cell r="E430" t="str">
            <v>2050</v>
          </cell>
          <cell r="G430" t="str">
            <v>OK</v>
          </cell>
          <cell r="I430" t="str">
            <v>A</v>
          </cell>
          <cell r="J430" t="str">
            <v>20500510</v>
          </cell>
          <cell r="K430" t="str">
            <v>20500510</v>
          </cell>
          <cell r="L430">
            <v>170141083</v>
          </cell>
          <cell r="M430" t="str">
            <v>170141083</v>
          </cell>
          <cell r="N430" t="str">
            <v>Craig Feedmill</v>
          </cell>
          <cell r="O430" t="str">
            <v>20500510 Craig Feedmill</v>
          </cell>
          <cell r="P430" t="str">
            <v>1230</v>
          </cell>
          <cell r="Q430" t="str">
            <v>F</v>
          </cell>
          <cell r="S430" t="str">
            <v>242</v>
          </cell>
          <cell r="T430" t="str">
            <v>T</v>
          </cell>
          <cell r="U430" t="str">
            <v>USD</v>
          </cell>
          <cell r="V430" t="str">
            <v>RR 1, BOX 608</v>
          </cell>
          <cell r="W430" t="str">
            <v>BROKEN BOW</v>
          </cell>
          <cell r="X430" t="str">
            <v>OK</v>
          </cell>
          <cell r="Y430" t="str">
            <v>74728-9784</v>
          </cell>
          <cell r="Z430" t="str">
            <v>MCCURTAIN</v>
          </cell>
          <cell r="AA430" t="str">
            <v>A</v>
          </cell>
          <cell r="AB430" t="str">
            <v>Building</v>
          </cell>
          <cell r="AC430">
            <v>6616975.347099999</v>
          </cell>
        </row>
        <row r="431">
          <cell r="A431" t="str">
            <v>Primary</v>
          </cell>
          <cell r="B431" t="str">
            <v>Broken Bow Wastewater</v>
          </cell>
          <cell r="C431" t="str">
            <v>20522004</v>
          </cell>
          <cell r="D431" t="str">
            <v>20522004</v>
          </cell>
          <cell r="E431" t="str">
            <v>2052</v>
          </cell>
          <cell r="F431" t="str">
            <v>TYPI</v>
          </cell>
          <cell r="G431" t="str">
            <v>OK</v>
          </cell>
          <cell r="I431" t="str">
            <v>A</v>
          </cell>
          <cell r="J431" t="str">
            <v>20522004</v>
          </cell>
          <cell r="K431" t="str">
            <v>20522004</v>
          </cell>
          <cell r="L431">
            <v>170142052</v>
          </cell>
          <cell r="M431" t="str">
            <v>170142052</v>
          </cell>
          <cell r="N431" t="str">
            <v>Broken Bow Wastewater</v>
          </cell>
          <cell r="O431" t="str">
            <v>20522004 Broken Bow Wastewater</v>
          </cell>
          <cell r="P431" t="str">
            <v>1230</v>
          </cell>
          <cell r="Q431" t="str">
            <v>WW</v>
          </cell>
          <cell r="R431" t="str">
            <v>587</v>
          </cell>
          <cell r="S431" t="str">
            <v>242</v>
          </cell>
          <cell r="T431" t="str">
            <v>T</v>
          </cell>
          <cell r="U431" t="str">
            <v>USD</v>
          </cell>
          <cell r="V431" t="str">
            <v>HWY 259 S</v>
          </cell>
          <cell r="W431" t="str">
            <v>BROKEN BOW</v>
          </cell>
          <cell r="X431" t="str">
            <v>OK</v>
          </cell>
          <cell r="Y431" t="str">
            <v>74728-9784</v>
          </cell>
          <cell r="Z431" t="str">
            <v>MCCURTAIN</v>
          </cell>
          <cell r="AA431" t="str">
            <v>G</v>
          </cell>
          <cell r="AB431" t="str">
            <v>Building</v>
          </cell>
          <cell r="AC431">
            <v>14042.0524</v>
          </cell>
        </row>
        <row r="432">
          <cell r="A432" t="str">
            <v>Primary</v>
          </cell>
          <cell r="B432" t="str">
            <v>Broken Bow Processing</v>
          </cell>
          <cell r="C432" t="str">
            <v>20522028</v>
          </cell>
          <cell r="D432" t="str">
            <v>20522028</v>
          </cell>
          <cell r="E432" t="str">
            <v>2052</v>
          </cell>
          <cell r="F432" t="str">
            <v>TYPI</v>
          </cell>
          <cell r="G432" t="str">
            <v>OK</v>
          </cell>
          <cell r="I432" t="str">
            <v>A</v>
          </cell>
          <cell r="J432" t="str">
            <v>20522025</v>
          </cell>
          <cell r="K432" t="str">
            <v>20522025</v>
          </cell>
          <cell r="L432">
            <v>170142052</v>
          </cell>
          <cell r="M432" t="str">
            <v>170142052</v>
          </cell>
          <cell r="N432" t="str">
            <v>Broken Bow Personnel</v>
          </cell>
          <cell r="O432" t="str">
            <v>20522025 Broken Bow Personnel</v>
          </cell>
          <cell r="P432" t="str">
            <v>1230</v>
          </cell>
          <cell r="Q432" t="str">
            <v>P</v>
          </cell>
          <cell r="R432" t="str">
            <v>587</v>
          </cell>
          <cell r="S432" t="str">
            <v>2217</v>
          </cell>
          <cell r="T432" t="str">
            <v>T</v>
          </cell>
          <cell r="U432" t="str">
            <v>USD</v>
          </cell>
          <cell r="V432" t="str">
            <v>HWY 259 S</v>
          </cell>
          <cell r="W432" t="str">
            <v>BROKEN BOW</v>
          </cell>
          <cell r="X432" t="str">
            <v>OK</v>
          </cell>
          <cell r="Y432" t="str">
            <v>74728-9784</v>
          </cell>
          <cell r="Z432" t="str">
            <v>MCCURTAIN</v>
          </cell>
          <cell r="AA432" t="str">
            <v>G</v>
          </cell>
          <cell r="AB432" t="str">
            <v>Building</v>
          </cell>
          <cell r="AC432">
            <v>19779.6633</v>
          </cell>
        </row>
        <row r="433">
          <cell r="A433" t="str">
            <v>Primary</v>
          </cell>
          <cell r="B433" t="str">
            <v>Broken Bow Processing</v>
          </cell>
          <cell r="C433" t="str">
            <v>20522028</v>
          </cell>
          <cell r="D433" t="str">
            <v>20522028</v>
          </cell>
          <cell r="E433" t="str">
            <v>2052</v>
          </cell>
          <cell r="F433" t="str">
            <v>TYPI</v>
          </cell>
          <cell r="G433" t="str">
            <v>OK</v>
          </cell>
          <cell r="I433" t="str">
            <v>A</v>
          </cell>
          <cell r="J433" t="str">
            <v>20522028</v>
          </cell>
          <cell r="K433" t="str">
            <v>20522028</v>
          </cell>
          <cell r="L433">
            <v>170142052</v>
          </cell>
          <cell r="M433" t="str">
            <v>170142052</v>
          </cell>
          <cell r="N433" t="str">
            <v>Broken Bow Processing</v>
          </cell>
          <cell r="O433" t="str">
            <v>20522028 Broken Bow Processing</v>
          </cell>
          <cell r="P433" t="str">
            <v>1230</v>
          </cell>
          <cell r="Q433" t="str">
            <v>P</v>
          </cell>
          <cell r="R433" t="str">
            <v>587</v>
          </cell>
          <cell r="S433" t="str">
            <v>2217</v>
          </cell>
          <cell r="T433" t="str">
            <v>T</v>
          </cell>
          <cell r="U433" t="str">
            <v>USD</v>
          </cell>
          <cell r="V433" t="str">
            <v>HWY 259 S</v>
          </cell>
          <cell r="W433" t="str">
            <v>BROKEN BOW</v>
          </cell>
          <cell r="X433" t="str">
            <v>OK</v>
          </cell>
          <cell r="Y433" t="str">
            <v>74728-9784</v>
          </cell>
          <cell r="Z433" t="str">
            <v>MCCURTAIN</v>
          </cell>
          <cell r="AA433" t="str">
            <v>G</v>
          </cell>
          <cell r="AB433" t="str">
            <v>Building</v>
          </cell>
          <cell r="AC433">
            <v>21077947.930100009</v>
          </cell>
        </row>
        <row r="434">
          <cell r="A434" t="str">
            <v>Primary</v>
          </cell>
          <cell r="B434" t="str">
            <v>Holdenville - Feed Milled</v>
          </cell>
          <cell r="C434" t="str">
            <v>20560782</v>
          </cell>
          <cell r="D434" t="str">
            <v>20560782</v>
          </cell>
          <cell r="E434" t="str">
            <v>2054</v>
          </cell>
          <cell r="F434" t="str">
            <v>TFM</v>
          </cell>
          <cell r="G434" t="str">
            <v>OK</v>
          </cell>
          <cell r="I434" t="str">
            <v>A</v>
          </cell>
          <cell r="J434" t="str">
            <v>20560782</v>
          </cell>
          <cell r="K434" t="str">
            <v>11072004</v>
          </cell>
          <cell r="L434">
            <v>120560782</v>
          </cell>
          <cell r="M434" t="str">
            <v>170141107</v>
          </cell>
          <cell r="N434" t="str">
            <v>OKC Feed Mill</v>
          </cell>
          <cell r="O434" t="str">
            <v>20560782 OKC Feed Mill</v>
          </cell>
          <cell r="P434" t="str">
            <v>5000</v>
          </cell>
          <cell r="Q434" t="str">
            <v>SW</v>
          </cell>
          <cell r="R434" t="str">
            <v>944</v>
          </cell>
          <cell r="S434" t="str">
            <v>1437</v>
          </cell>
          <cell r="T434" t="str">
            <v>T</v>
          </cell>
          <cell r="U434" t="str">
            <v>USD</v>
          </cell>
          <cell r="V434" t="str">
            <v>514 INDUSTRIAL PARK BLVD</v>
          </cell>
          <cell r="W434" t="str">
            <v>DAWSON</v>
          </cell>
          <cell r="X434" t="str">
            <v>GA</v>
          </cell>
          <cell r="Y434" t="str">
            <v>31742</v>
          </cell>
          <cell r="Z434" t="str">
            <v>TERRELL</v>
          </cell>
          <cell r="AA434" t="str">
            <v>G</v>
          </cell>
          <cell r="AB434" t="str">
            <v>Building</v>
          </cell>
          <cell r="AC434">
            <v>863373.33090000006</v>
          </cell>
        </row>
        <row r="435">
          <cell r="A435" t="str">
            <v>Primary</v>
          </cell>
          <cell r="B435" t="str">
            <v>Broken Bow Garage / Truck Shop</v>
          </cell>
          <cell r="C435" t="str">
            <v>20580530</v>
          </cell>
          <cell r="D435" t="str">
            <v>20580530</v>
          </cell>
          <cell r="E435" t="str">
            <v>9097</v>
          </cell>
          <cell r="F435" t="str">
            <v>TFM</v>
          </cell>
          <cell r="G435" t="str">
            <v>OK</v>
          </cell>
          <cell r="I435" t="str">
            <v>A</v>
          </cell>
          <cell r="J435" t="str">
            <v>20580530</v>
          </cell>
          <cell r="K435" t="str">
            <v>20580530</v>
          </cell>
          <cell r="L435">
            <v>170141083</v>
          </cell>
          <cell r="M435" t="str">
            <v>170141083</v>
          </cell>
          <cell r="N435" t="str">
            <v>Broken Bow Shop</v>
          </cell>
          <cell r="O435" t="str">
            <v>20580530 Broken Bow Shop</v>
          </cell>
          <cell r="P435" t="str">
            <v>1230</v>
          </cell>
          <cell r="Q435" t="str">
            <v>GTS</v>
          </cell>
          <cell r="S435" t="str">
            <v>242</v>
          </cell>
          <cell r="T435" t="str">
            <v>T</v>
          </cell>
          <cell r="U435" t="str">
            <v>USD</v>
          </cell>
          <cell r="V435" t="str">
            <v>HWY 259 S</v>
          </cell>
          <cell r="W435" t="str">
            <v>BROKEN BOW</v>
          </cell>
          <cell r="X435" t="str">
            <v>OK</v>
          </cell>
          <cell r="Y435" t="str">
            <v>74728</v>
          </cell>
          <cell r="Z435" t="str">
            <v>MCCURTAIN</v>
          </cell>
          <cell r="AA435" t="str">
            <v>A</v>
          </cell>
          <cell r="AB435" t="str">
            <v>Building</v>
          </cell>
          <cell r="AC435">
            <v>74505.259999999995</v>
          </cell>
        </row>
        <row r="436">
          <cell r="A436" t="str">
            <v>Primary</v>
          </cell>
          <cell r="B436" t="str">
            <v>Mount Joy Hatchery</v>
          </cell>
          <cell r="C436" t="str">
            <v>21130432</v>
          </cell>
          <cell r="D436" t="str">
            <v>21130432</v>
          </cell>
          <cell r="E436" t="str">
            <v>2113</v>
          </cell>
          <cell r="F436" t="str">
            <v>TFM</v>
          </cell>
          <cell r="G436" t="str">
            <v>PA</v>
          </cell>
          <cell r="I436" t="str">
            <v>A</v>
          </cell>
          <cell r="J436" t="str">
            <v>21130430</v>
          </cell>
          <cell r="K436" t="str">
            <v>21130430</v>
          </cell>
          <cell r="L436">
            <v>170141946</v>
          </cell>
          <cell r="M436" t="str">
            <v>170141946</v>
          </cell>
          <cell r="N436" t="str">
            <v>Mount Joy Hatchery Egg Pickup</v>
          </cell>
          <cell r="O436" t="str">
            <v>21130430 Mount Joy Hatchery Egg Pickup</v>
          </cell>
          <cell r="P436" t="str">
            <v>1520</v>
          </cell>
          <cell r="Q436" t="str">
            <v>EP</v>
          </cell>
          <cell r="R436" t="str">
            <v>1335</v>
          </cell>
          <cell r="S436" t="str">
            <v>1437</v>
          </cell>
          <cell r="T436" t="str">
            <v>T</v>
          </cell>
          <cell r="U436" t="str">
            <v>USD</v>
          </cell>
          <cell r="V436" t="str">
            <v>514 INDUSTRIAL PARK BLVD</v>
          </cell>
          <cell r="W436" t="str">
            <v>DAWSON</v>
          </cell>
          <cell r="X436" t="str">
            <v>GA</v>
          </cell>
          <cell r="Y436" t="str">
            <v>31742</v>
          </cell>
          <cell r="Z436" t="str">
            <v>TERRELL</v>
          </cell>
          <cell r="AA436" t="str">
            <v>G</v>
          </cell>
          <cell r="AB436" t="str">
            <v>M&amp;E</v>
          </cell>
          <cell r="AC436">
            <v>22409.46</v>
          </cell>
        </row>
        <row r="437">
          <cell r="A437" t="str">
            <v>Primary</v>
          </cell>
          <cell r="B437" t="str">
            <v>Mount Joy Hatchery</v>
          </cell>
          <cell r="C437" t="str">
            <v>21130432</v>
          </cell>
          <cell r="D437" t="str">
            <v>21130432</v>
          </cell>
          <cell r="E437" t="str">
            <v>2113</v>
          </cell>
          <cell r="F437" t="str">
            <v>TFM</v>
          </cell>
          <cell r="G437" t="str">
            <v>PA</v>
          </cell>
          <cell r="I437" t="str">
            <v>A</v>
          </cell>
          <cell r="J437" t="str">
            <v>21130432</v>
          </cell>
          <cell r="K437" t="str">
            <v>21130432</v>
          </cell>
          <cell r="L437">
            <v>170141946</v>
          </cell>
          <cell r="M437" t="str">
            <v>170141946</v>
          </cell>
          <cell r="N437" t="str">
            <v>Mount Joy Hatchery Incubation</v>
          </cell>
          <cell r="O437" t="str">
            <v>21130432 Mount Joy Hatchery Incubation</v>
          </cell>
          <cell r="P437" t="str">
            <v>1520</v>
          </cell>
          <cell r="Q437" t="str">
            <v>H</v>
          </cell>
          <cell r="R437" t="str">
            <v>1335</v>
          </cell>
          <cell r="S437" t="str">
            <v>1437</v>
          </cell>
          <cell r="T437" t="str">
            <v>T</v>
          </cell>
          <cell r="U437" t="str">
            <v>USD</v>
          </cell>
          <cell r="V437" t="str">
            <v>514 INDUSTRIAL PARK BLVD</v>
          </cell>
          <cell r="W437" t="str">
            <v>DAWSON</v>
          </cell>
          <cell r="X437" t="str">
            <v>GA</v>
          </cell>
          <cell r="Y437" t="str">
            <v>31742</v>
          </cell>
          <cell r="Z437" t="str">
            <v>TERRELL</v>
          </cell>
          <cell r="AA437" t="str">
            <v>G</v>
          </cell>
          <cell r="AB437" t="str">
            <v>M&amp;E</v>
          </cell>
          <cell r="AC437">
            <v>7355950.9893999966</v>
          </cell>
        </row>
        <row r="438">
          <cell r="A438" t="str">
            <v>Primary</v>
          </cell>
          <cell r="B438" t="str">
            <v>New Holland Processing Cooked</v>
          </cell>
          <cell r="C438" t="str">
            <v>21152028</v>
          </cell>
          <cell r="D438" t="str">
            <v>21152028</v>
          </cell>
          <cell r="E438" t="str">
            <v>2115</v>
          </cell>
          <cell r="F438" t="str">
            <v>TFM</v>
          </cell>
          <cell r="G438" t="str">
            <v>PA</v>
          </cell>
          <cell r="H438">
            <v>38707</v>
          </cell>
          <cell r="I438" t="str">
            <v>A</v>
          </cell>
          <cell r="J438" t="str">
            <v>21151586</v>
          </cell>
          <cell r="K438" t="str">
            <v>21151586</v>
          </cell>
          <cell r="L438">
            <v>170141107</v>
          </cell>
          <cell r="M438" t="str">
            <v>170142115</v>
          </cell>
          <cell r="N438" t="str">
            <v>Dawson Fry/Oven (Wings)</v>
          </cell>
          <cell r="O438" t="str">
            <v>11071593  Dawson Fry/Oven (Wings)</v>
          </cell>
          <cell r="P438" t="str">
            <v>1107</v>
          </cell>
          <cell r="Q438" t="str">
            <v>P</v>
          </cell>
          <cell r="R438" t="str">
            <v>1028</v>
          </cell>
          <cell r="S438" t="str">
            <v>1437</v>
          </cell>
          <cell r="T438" t="str">
            <v>T</v>
          </cell>
          <cell r="U438" t="str">
            <v>USD</v>
          </cell>
          <cell r="V438" t="str">
            <v>514 INDUSTRIAL PARK BLVD</v>
          </cell>
          <cell r="W438" t="str">
            <v>DAWSON</v>
          </cell>
          <cell r="X438" t="str">
            <v>GA</v>
          </cell>
          <cell r="Y438" t="str">
            <v>31742</v>
          </cell>
          <cell r="Z438" t="str">
            <v>TERRELL</v>
          </cell>
          <cell r="AA438" t="str">
            <v>G</v>
          </cell>
          <cell r="AB438" t="str">
            <v>M&amp;E</v>
          </cell>
          <cell r="AC438">
            <v>3483297.7046999997</v>
          </cell>
        </row>
        <row r="439">
          <cell r="A439" t="str">
            <v>Primary</v>
          </cell>
          <cell r="B439" t="str">
            <v>New Holland Processing Cooked</v>
          </cell>
          <cell r="C439" t="str">
            <v>21152028</v>
          </cell>
          <cell r="D439" t="str">
            <v>21152028</v>
          </cell>
          <cell r="E439" t="str">
            <v>2115</v>
          </cell>
          <cell r="F439" t="str">
            <v>TFM</v>
          </cell>
          <cell r="G439" t="str">
            <v>PA</v>
          </cell>
          <cell r="H439">
            <v>38763</v>
          </cell>
          <cell r="I439" t="str">
            <v>A</v>
          </cell>
          <cell r="J439" t="str">
            <v>21152023</v>
          </cell>
          <cell r="K439" t="str">
            <v>21152023</v>
          </cell>
          <cell r="L439">
            <v>170141107</v>
          </cell>
          <cell r="M439" t="str">
            <v>170142115</v>
          </cell>
          <cell r="N439" t="str">
            <v>Dawson Diced Meat (Fowl/Broiler)</v>
          </cell>
          <cell r="O439" t="str">
            <v>11071612  Dawson Diced Meat (Fowl/Broiler)</v>
          </cell>
          <cell r="P439" t="str">
            <v>1107</v>
          </cell>
          <cell r="Q439" t="str">
            <v>P</v>
          </cell>
          <cell r="R439" t="str">
            <v>1028</v>
          </cell>
          <cell r="S439" t="str">
            <v>1437</v>
          </cell>
          <cell r="T439" t="str">
            <v>T</v>
          </cell>
          <cell r="U439" t="str">
            <v>USD</v>
          </cell>
          <cell r="V439" t="str">
            <v>514 INDUSTRIAL PARK BLVD</v>
          </cell>
          <cell r="W439" t="str">
            <v>DAWSON</v>
          </cell>
          <cell r="X439" t="str">
            <v>GA</v>
          </cell>
          <cell r="Y439" t="str">
            <v>31742</v>
          </cell>
          <cell r="Z439" t="str">
            <v>TERRELL</v>
          </cell>
          <cell r="AA439" t="str">
            <v>G</v>
          </cell>
          <cell r="AB439" t="str">
            <v>M&amp;E</v>
          </cell>
          <cell r="AC439">
            <v>2261444.4216</v>
          </cell>
        </row>
        <row r="440">
          <cell r="A440" t="str">
            <v>Primary</v>
          </cell>
          <cell r="B440" t="str">
            <v>New Holland Processing Cooked</v>
          </cell>
          <cell r="C440" t="str">
            <v>21152028</v>
          </cell>
          <cell r="D440" t="str">
            <v>21152028</v>
          </cell>
          <cell r="E440" t="str">
            <v>2115</v>
          </cell>
          <cell r="F440" t="str">
            <v>TFM</v>
          </cell>
          <cell r="G440" t="str">
            <v>PA</v>
          </cell>
          <cell r="I440" t="str">
            <v>A</v>
          </cell>
          <cell r="J440" t="str">
            <v>21152028</v>
          </cell>
          <cell r="K440" t="str">
            <v>21152028</v>
          </cell>
          <cell r="L440">
            <v>170142115</v>
          </cell>
          <cell r="M440" t="str">
            <v>170142115</v>
          </cell>
          <cell r="N440" t="str">
            <v>New Holland Cooked</v>
          </cell>
          <cell r="O440" t="str">
            <v>21152028 New Holland Cooked</v>
          </cell>
          <cell r="P440" t="str">
            <v>1520</v>
          </cell>
          <cell r="Q440" t="str">
            <v>P</v>
          </cell>
          <cell r="R440" t="str">
            <v>1028</v>
          </cell>
          <cell r="S440" t="str">
            <v>1437</v>
          </cell>
          <cell r="T440" t="str">
            <v>T</v>
          </cell>
          <cell r="U440" t="str">
            <v>USD</v>
          </cell>
          <cell r="V440" t="str">
            <v>514 INDUSTRIAL PARK BLVD</v>
          </cell>
          <cell r="W440" t="str">
            <v>DAWSON</v>
          </cell>
          <cell r="X440" t="str">
            <v>GA</v>
          </cell>
          <cell r="Y440" t="str">
            <v>31742</v>
          </cell>
          <cell r="Z440" t="str">
            <v>TERRELL</v>
          </cell>
          <cell r="AA440" t="str">
            <v>G</v>
          </cell>
          <cell r="AB440" t="str">
            <v>M&amp;E</v>
          </cell>
          <cell r="AC440">
            <v>5594.0507999999991</v>
          </cell>
        </row>
        <row r="441">
          <cell r="A441" t="str">
            <v>Primary</v>
          </cell>
          <cell r="B441" t="str">
            <v>New Holland Processing Fresh</v>
          </cell>
          <cell r="C441" t="str">
            <v>21162028</v>
          </cell>
          <cell r="D441" t="str">
            <v>21162028</v>
          </cell>
          <cell r="E441" t="str">
            <v>2116</v>
          </cell>
          <cell r="F441" t="str">
            <v>TFM</v>
          </cell>
          <cell r="G441" t="str">
            <v>PA</v>
          </cell>
          <cell r="I441" t="str">
            <v>A</v>
          </cell>
          <cell r="J441" t="str">
            <v>21161001</v>
          </cell>
          <cell r="K441" t="str">
            <v>21161001</v>
          </cell>
          <cell r="L441">
            <v>170142116</v>
          </cell>
          <cell r="M441" t="str">
            <v>170142116</v>
          </cell>
          <cell r="N441" t="str">
            <v>New Holland Fresh Eviscerating</v>
          </cell>
          <cell r="O441" t="str">
            <v>21161001 New Holland Fresh Eviscerating</v>
          </cell>
          <cell r="P441" t="str">
            <v>1520</v>
          </cell>
          <cell r="Q441" t="str">
            <v>P</v>
          </cell>
          <cell r="R441" t="str">
            <v>195</v>
          </cell>
          <cell r="S441" t="str">
            <v>1437</v>
          </cell>
          <cell r="T441" t="str">
            <v>T</v>
          </cell>
          <cell r="U441" t="str">
            <v>USD</v>
          </cell>
          <cell r="V441" t="str">
            <v>514 INDUSTRIAL PARK BLVD</v>
          </cell>
          <cell r="W441" t="str">
            <v>DAWSON</v>
          </cell>
          <cell r="X441" t="str">
            <v>GA</v>
          </cell>
          <cell r="Y441" t="str">
            <v>31742</v>
          </cell>
          <cell r="Z441" t="str">
            <v>TERRELL</v>
          </cell>
          <cell r="AA441" t="str">
            <v>G</v>
          </cell>
          <cell r="AB441" t="str">
            <v>M&amp;E</v>
          </cell>
          <cell r="AC441">
            <v>11832.4719</v>
          </cell>
        </row>
        <row r="442">
          <cell r="A442" t="str">
            <v>Primary</v>
          </cell>
          <cell r="B442" t="str">
            <v>New Holland Processing Fresh</v>
          </cell>
          <cell r="C442" t="str">
            <v>21162028</v>
          </cell>
          <cell r="D442" t="str">
            <v>21162028</v>
          </cell>
          <cell r="E442" t="str">
            <v>2116</v>
          </cell>
          <cell r="F442" t="str">
            <v>TFM</v>
          </cell>
          <cell r="G442" t="str">
            <v>PA</v>
          </cell>
          <cell r="I442" t="str">
            <v>A</v>
          </cell>
          <cell r="J442" t="str">
            <v>21161014</v>
          </cell>
          <cell r="K442" t="str">
            <v>21161014</v>
          </cell>
          <cell r="L442">
            <v>170142116</v>
          </cell>
          <cell r="M442" t="str">
            <v>170142116</v>
          </cell>
          <cell r="N442" t="str">
            <v>New Holland Fresh Whole Bird Debone</v>
          </cell>
          <cell r="O442" t="str">
            <v>21161014 New Holland Fresh Whole Bird Debone</v>
          </cell>
          <cell r="P442" t="str">
            <v>1520</v>
          </cell>
          <cell r="Q442" t="str">
            <v>P</v>
          </cell>
          <cell r="R442" t="str">
            <v>195</v>
          </cell>
          <cell r="S442" t="str">
            <v>1437</v>
          </cell>
          <cell r="T442" t="str">
            <v>T</v>
          </cell>
          <cell r="U442" t="str">
            <v>USD</v>
          </cell>
          <cell r="V442" t="str">
            <v>514 INDUSTRIAL PARK BLVD</v>
          </cell>
          <cell r="W442" t="str">
            <v>DAWSON</v>
          </cell>
          <cell r="X442" t="str">
            <v>GA</v>
          </cell>
          <cell r="Y442" t="str">
            <v>31742</v>
          </cell>
          <cell r="Z442" t="str">
            <v>TERRELL</v>
          </cell>
          <cell r="AA442" t="str">
            <v>G</v>
          </cell>
          <cell r="AB442" t="str">
            <v>M&amp;E</v>
          </cell>
          <cell r="AC442">
            <v>8483.2379999999994</v>
          </cell>
        </row>
        <row r="443">
          <cell r="A443" t="str">
            <v>Primary</v>
          </cell>
          <cell r="B443" t="str">
            <v>New Holland Processing Fresh</v>
          </cell>
          <cell r="C443" t="str">
            <v>21162028</v>
          </cell>
          <cell r="D443" t="str">
            <v>21162028</v>
          </cell>
          <cell r="E443" t="str">
            <v>2116</v>
          </cell>
          <cell r="F443" t="str">
            <v>TFM</v>
          </cell>
          <cell r="G443" t="str">
            <v>PA</v>
          </cell>
          <cell r="H443">
            <v>38635</v>
          </cell>
          <cell r="I443" t="str">
            <v>A</v>
          </cell>
          <cell r="J443" t="str">
            <v>21161196</v>
          </cell>
          <cell r="K443" t="str">
            <v>21161196</v>
          </cell>
          <cell r="L443">
            <v>170141107</v>
          </cell>
          <cell r="M443" t="str">
            <v>170142116</v>
          </cell>
          <cell r="N443" t="str">
            <v>Dawson Materials Cost</v>
          </cell>
          <cell r="O443" t="str">
            <v>11072021  Dawson Materials Cost</v>
          </cell>
          <cell r="P443" t="str">
            <v>1107</v>
          </cell>
          <cell r="Q443" t="str">
            <v>P</v>
          </cell>
          <cell r="R443" t="str">
            <v>195</v>
          </cell>
          <cell r="S443" t="str">
            <v>1437</v>
          </cell>
          <cell r="T443" t="str">
            <v>T</v>
          </cell>
          <cell r="U443" t="str">
            <v>USD</v>
          </cell>
          <cell r="V443" t="str">
            <v>514 INDUSTRIAL PARK BLVD</v>
          </cell>
          <cell r="W443" t="str">
            <v>DAWSON</v>
          </cell>
          <cell r="X443" t="str">
            <v>GA</v>
          </cell>
          <cell r="Y443" t="str">
            <v>31742</v>
          </cell>
          <cell r="Z443" t="str">
            <v>TERRELL</v>
          </cell>
          <cell r="AA443" t="str">
            <v>G</v>
          </cell>
          <cell r="AB443" t="str">
            <v>M&amp;E</v>
          </cell>
          <cell r="AC443">
            <v>1881.3168000000001</v>
          </cell>
        </row>
        <row r="444">
          <cell r="A444" t="str">
            <v>Primary</v>
          </cell>
          <cell r="B444" t="str">
            <v>New Holland Processing Fresh</v>
          </cell>
          <cell r="C444" t="str">
            <v>21162028</v>
          </cell>
          <cell r="D444" t="str">
            <v>21162028</v>
          </cell>
          <cell r="E444" t="str">
            <v>2116</v>
          </cell>
          <cell r="F444" t="str">
            <v>TFM</v>
          </cell>
          <cell r="G444" t="str">
            <v>PA</v>
          </cell>
          <cell r="I444" t="str">
            <v>A</v>
          </cell>
          <cell r="J444" t="str">
            <v>21161197</v>
          </cell>
          <cell r="K444" t="str">
            <v>21161197</v>
          </cell>
          <cell r="L444">
            <v>170142116</v>
          </cell>
          <cell r="M444" t="str">
            <v>170142116</v>
          </cell>
          <cell r="N444" t="str">
            <v>New Holland Fresh Pet Food Yield</v>
          </cell>
          <cell r="O444" t="str">
            <v>21161197 New Holland Fresh Pet Food Yield</v>
          </cell>
          <cell r="P444" t="str">
            <v>1520</v>
          </cell>
          <cell r="Q444" t="str">
            <v>P</v>
          </cell>
          <cell r="R444" t="str">
            <v>195</v>
          </cell>
          <cell r="S444" t="str">
            <v>1437</v>
          </cell>
          <cell r="T444" t="str">
            <v>T</v>
          </cell>
          <cell r="U444" t="str">
            <v>USD</v>
          </cell>
          <cell r="V444" t="str">
            <v>514 INDUSTRIAL PARK BLVD</v>
          </cell>
          <cell r="W444" t="str">
            <v>DAWSON</v>
          </cell>
          <cell r="X444" t="str">
            <v>GA</v>
          </cell>
          <cell r="Y444" t="str">
            <v>31742</v>
          </cell>
          <cell r="Z444" t="str">
            <v>TERRELL</v>
          </cell>
          <cell r="AA444" t="str">
            <v>G</v>
          </cell>
          <cell r="AB444" t="str">
            <v>M&amp;E</v>
          </cell>
          <cell r="AC444">
            <v>1414.4227999999998</v>
          </cell>
        </row>
        <row r="445">
          <cell r="A445" t="str">
            <v>Primary</v>
          </cell>
          <cell r="B445" t="str">
            <v>New Holland Wastewater</v>
          </cell>
          <cell r="C445" t="str">
            <v>21162004</v>
          </cell>
          <cell r="D445" t="str">
            <v>21162004</v>
          </cell>
          <cell r="E445" t="str">
            <v>5500</v>
          </cell>
          <cell r="F445" t="str">
            <v>TFM</v>
          </cell>
          <cell r="G445" t="str">
            <v>PA</v>
          </cell>
          <cell r="H445">
            <v>38903</v>
          </cell>
          <cell r="I445" t="str">
            <v>A</v>
          </cell>
          <cell r="J445" t="str">
            <v>21162004</v>
          </cell>
          <cell r="K445" t="str">
            <v>21162004</v>
          </cell>
          <cell r="L445">
            <v>170141107</v>
          </cell>
          <cell r="M445" t="str">
            <v>170142116</v>
          </cell>
          <cell r="N445" t="str">
            <v>Dawson Otherindirect</v>
          </cell>
          <cell r="O445" t="str">
            <v>11072024 Dawson Otherindirect</v>
          </cell>
          <cell r="P445" t="str">
            <v>1107</v>
          </cell>
          <cell r="Q445" t="str">
            <v>P</v>
          </cell>
          <cell r="R445" t="str">
            <v>195</v>
          </cell>
          <cell r="S445" t="str">
            <v>1437</v>
          </cell>
          <cell r="T445" t="str">
            <v>T</v>
          </cell>
          <cell r="U445" t="str">
            <v>USD</v>
          </cell>
          <cell r="V445" t="str">
            <v>514 INDUSTRIAL PARK BLVD</v>
          </cell>
          <cell r="W445" t="str">
            <v>DAWSON</v>
          </cell>
          <cell r="X445" t="str">
            <v>GA</v>
          </cell>
          <cell r="Y445" t="str">
            <v>31742</v>
          </cell>
          <cell r="Z445" t="str">
            <v>TERRELL</v>
          </cell>
          <cell r="AA445" t="str">
            <v>G</v>
          </cell>
          <cell r="AB445" t="str">
            <v>M&amp;E</v>
          </cell>
          <cell r="AC445">
            <v>2191.0035000000003</v>
          </cell>
        </row>
        <row r="446">
          <cell r="A446" t="str">
            <v>Primary</v>
          </cell>
          <cell r="B446" t="str">
            <v>New Holland Processing Fresh</v>
          </cell>
          <cell r="C446" t="str">
            <v>21162028</v>
          </cell>
          <cell r="D446" t="str">
            <v>21162028</v>
          </cell>
          <cell r="E446" t="str">
            <v>2116</v>
          </cell>
          <cell r="F446" t="str">
            <v>TFM</v>
          </cell>
          <cell r="G446" t="str">
            <v>PA</v>
          </cell>
          <cell r="I446" t="str">
            <v>A</v>
          </cell>
          <cell r="J446" t="str">
            <v>21162013</v>
          </cell>
          <cell r="K446" t="str">
            <v>21162013</v>
          </cell>
          <cell r="L446">
            <v>170142116</v>
          </cell>
          <cell r="M446" t="str">
            <v>170142116</v>
          </cell>
          <cell r="N446" t="str">
            <v>New Holland Fresh Administration</v>
          </cell>
          <cell r="O446" t="str">
            <v>21162013 New Holland Fresh Administration</v>
          </cell>
          <cell r="P446" t="str">
            <v>1520</v>
          </cell>
          <cell r="Q446" t="str">
            <v>P</v>
          </cell>
          <cell r="R446" t="str">
            <v>195</v>
          </cell>
          <cell r="S446" t="str">
            <v>1437</v>
          </cell>
          <cell r="T446" t="str">
            <v>T</v>
          </cell>
          <cell r="U446" t="str">
            <v>USD</v>
          </cell>
          <cell r="V446" t="str">
            <v>514 INDUSTRIAL PARK BLVD</v>
          </cell>
          <cell r="W446" t="str">
            <v>DAWSON</v>
          </cell>
          <cell r="X446" t="str">
            <v>GA</v>
          </cell>
          <cell r="Y446" t="str">
            <v>31742</v>
          </cell>
          <cell r="Z446" t="str">
            <v>TERRELL</v>
          </cell>
          <cell r="AA446" t="str">
            <v>G</v>
          </cell>
          <cell r="AB446" t="str">
            <v>M&amp;E</v>
          </cell>
          <cell r="AC446">
            <v>2187.1795999999999</v>
          </cell>
        </row>
        <row r="447">
          <cell r="A447" t="str">
            <v>Primary</v>
          </cell>
          <cell r="B447" t="str">
            <v>New Holland Processing Fresh</v>
          </cell>
          <cell r="C447" t="str">
            <v>21162028</v>
          </cell>
          <cell r="D447" t="str">
            <v>21162028</v>
          </cell>
          <cell r="E447" t="str">
            <v>2116</v>
          </cell>
          <cell r="F447" t="str">
            <v>TFM</v>
          </cell>
          <cell r="G447" t="str">
            <v>PA</v>
          </cell>
          <cell r="I447" t="str">
            <v>A</v>
          </cell>
          <cell r="J447" t="str">
            <v>21162028</v>
          </cell>
          <cell r="K447" t="str">
            <v>21162028</v>
          </cell>
          <cell r="L447">
            <v>170142116</v>
          </cell>
          <cell r="M447" t="str">
            <v>170142116</v>
          </cell>
          <cell r="N447" t="str">
            <v>New Holland Processing</v>
          </cell>
          <cell r="O447" t="str">
            <v>21162028 New Holland Processing</v>
          </cell>
          <cell r="P447" t="str">
            <v>1520</v>
          </cell>
          <cell r="Q447" t="str">
            <v>P</v>
          </cell>
          <cell r="R447" t="str">
            <v>195</v>
          </cell>
          <cell r="S447" t="str">
            <v>1437</v>
          </cell>
          <cell r="T447" t="str">
            <v>T</v>
          </cell>
          <cell r="U447" t="str">
            <v>USD</v>
          </cell>
          <cell r="V447" t="str">
            <v>514 INDUSTRIAL PARK BLVD</v>
          </cell>
          <cell r="W447" t="str">
            <v>DAWSON</v>
          </cell>
          <cell r="X447" t="str">
            <v>GA</v>
          </cell>
          <cell r="Y447" t="str">
            <v>31742</v>
          </cell>
          <cell r="Z447" t="str">
            <v>TERRELL</v>
          </cell>
          <cell r="AA447" t="str">
            <v>G</v>
          </cell>
          <cell r="AB447" t="str">
            <v>Building</v>
          </cell>
          <cell r="AC447">
            <v>26708818.510199998</v>
          </cell>
        </row>
        <row r="448">
          <cell r="A448" t="str">
            <v>Primary</v>
          </cell>
          <cell r="B448" t="str">
            <v>Shelbyville Hatchery (Decherd - Alto)</v>
          </cell>
          <cell r="C448" t="str">
            <v>21910432</v>
          </cell>
          <cell r="D448" t="str">
            <v>21910432</v>
          </cell>
          <cell r="E448" t="str">
            <v>1199</v>
          </cell>
          <cell r="F448" t="str">
            <v>TFM</v>
          </cell>
          <cell r="G448" t="str">
            <v>TN</v>
          </cell>
          <cell r="I448" t="str">
            <v>A</v>
          </cell>
          <cell r="J448" t="str">
            <v>21910432</v>
          </cell>
          <cell r="K448" t="str">
            <v>21910432</v>
          </cell>
          <cell r="L448">
            <v>170052210</v>
          </cell>
          <cell r="M448" t="str">
            <v>170052210</v>
          </cell>
          <cell r="N448" t="str">
            <v>Shelbyville Hatchery (Decherd-Alto)</v>
          </cell>
          <cell r="O448" t="str">
            <v>21910432 Shelbyville Hatchery (Decherd-Alto)</v>
          </cell>
          <cell r="P448" t="str">
            <v>1610</v>
          </cell>
          <cell r="Q448" t="str">
            <v>H</v>
          </cell>
          <cell r="S448" t="str">
            <v>955</v>
          </cell>
          <cell r="T448" t="str">
            <v>T</v>
          </cell>
          <cell r="U448" t="str">
            <v>USD</v>
          </cell>
          <cell r="V448" t="str">
            <v>12501 OLD ALTO HWY</v>
          </cell>
          <cell r="W448" t="str">
            <v>DECHERD</v>
          </cell>
          <cell r="X448" t="str">
            <v>TN</v>
          </cell>
          <cell r="Y448" t="str">
            <v>37324-4712</v>
          </cell>
          <cell r="Z448" t="str">
            <v>FRANKLIN</v>
          </cell>
          <cell r="AA448" t="str">
            <v>A</v>
          </cell>
          <cell r="AB448" t="str">
            <v>Building</v>
          </cell>
          <cell r="AC448">
            <v>4294838.2527000001</v>
          </cell>
        </row>
        <row r="449">
          <cell r="A449" t="str">
            <v>Primary</v>
          </cell>
          <cell r="B449" t="str">
            <v>Estill Springs Feedmill</v>
          </cell>
          <cell r="C449" t="str">
            <v>21920510</v>
          </cell>
          <cell r="D449" t="str">
            <v>21920510</v>
          </cell>
          <cell r="E449" t="str">
            <v>1200</v>
          </cell>
          <cell r="F449" t="str">
            <v>TFM</v>
          </cell>
          <cell r="G449" t="str">
            <v>TN</v>
          </cell>
          <cell r="I449" t="str">
            <v>A</v>
          </cell>
          <cell r="J449" t="str">
            <v>21920510</v>
          </cell>
          <cell r="K449" t="str">
            <v>21920510</v>
          </cell>
          <cell r="L449">
            <v>170052210</v>
          </cell>
          <cell r="M449" t="str">
            <v>170052210</v>
          </cell>
          <cell r="N449" t="str">
            <v>Estill Springs Mill</v>
          </cell>
          <cell r="O449" t="str">
            <v>21920510 Estill Springs Mill</v>
          </cell>
          <cell r="P449" t="str">
            <v>1610</v>
          </cell>
          <cell r="Q449" t="str">
            <v>F</v>
          </cell>
          <cell r="S449" t="str">
            <v>955</v>
          </cell>
          <cell r="T449" t="str">
            <v>T</v>
          </cell>
          <cell r="U449" t="str">
            <v>USD</v>
          </cell>
          <cell r="V449" t="str">
            <v>HWY 41A</v>
          </cell>
          <cell r="W449" t="str">
            <v>ESTILL SPRINGS</v>
          </cell>
          <cell r="X449" t="str">
            <v>TN</v>
          </cell>
          <cell r="Y449" t="str">
            <v>37330</v>
          </cell>
          <cell r="Z449" t="str">
            <v>FRANKLIN</v>
          </cell>
          <cell r="AA449" t="str">
            <v>A</v>
          </cell>
          <cell r="AB449" t="str">
            <v>Building</v>
          </cell>
          <cell r="AC449">
            <v>3158967.2004999993</v>
          </cell>
        </row>
        <row r="450">
          <cell r="A450" t="str">
            <v>Primary</v>
          </cell>
          <cell r="B450" t="str">
            <v>South Fulton Feedmill</v>
          </cell>
          <cell r="C450" t="str">
            <v>21960510</v>
          </cell>
          <cell r="D450" t="str">
            <v>21960510</v>
          </cell>
          <cell r="E450" t="str">
            <v>1208</v>
          </cell>
          <cell r="F450" t="str">
            <v>TFM</v>
          </cell>
          <cell r="G450" t="str">
            <v>TN</v>
          </cell>
          <cell r="I450" t="str">
            <v>A</v>
          </cell>
          <cell r="J450" t="str">
            <v>21960510</v>
          </cell>
          <cell r="K450" t="str">
            <v>21960510</v>
          </cell>
          <cell r="L450">
            <v>170472203</v>
          </cell>
          <cell r="M450" t="str">
            <v>170472203</v>
          </cell>
          <cell r="N450" t="str">
            <v>South Fulton Feedmill</v>
          </cell>
          <cell r="O450" t="str">
            <v>21960510 South Fulton Feedmill</v>
          </cell>
          <cell r="P450" t="str">
            <v>1245</v>
          </cell>
          <cell r="Q450" t="str">
            <v>F</v>
          </cell>
          <cell r="S450" t="str">
            <v>74</v>
          </cell>
          <cell r="T450" t="str">
            <v>T</v>
          </cell>
          <cell r="U450" t="str">
            <v>USD</v>
          </cell>
          <cell r="V450" t="str">
            <v>2800 EAST TYSON DRIVE</v>
          </cell>
          <cell r="W450" t="str">
            <v>UNION CITY</v>
          </cell>
          <cell r="X450" t="str">
            <v>TN</v>
          </cell>
          <cell r="Y450" t="str">
            <v>38261-8478</v>
          </cell>
          <cell r="Z450" t="str">
            <v>OBION</v>
          </cell>
          <cell r="AA450" t="str">
            <v>A</v>
          </cell>
          <cell r="AB450" t="str">
            <v>Building</v>
          </cell>
          <cell r="AC450">
            <v>9379562.3652000017</v>
          </cell>
        </row>
        <row r="451">
          <cell r="A451" t="str">
            <v>Primary</v>
          </cell>
          <cell r="B451" t="str">
            <v>Obion County Hatchery</v>
          </cell>
          <cell r="C451" t="str">
            <v>22000432</v>
          </cell>
          <cell r="D451" t="str">
            <v>22000432</v>
          </cell>
          <cell r="E451" t="str">
            <v>1209</v>
          </cell>
          <cell r="F451" t="str">
            <v>TFM</v>
          </cell>
          <cell r="G451" t="str">
            <v>TN</v>
          </cell>
          <cell r="I451" t="str">
            <v>A</v>
          </cell>
          <cell r="J451" t="str">
            <v>22000432</v>
          </cell>
          <cell r="K451" t="str">
            <v>22000432</v>
          </cell>
          <cell r="L451">
            <v>170472203</v>
          </cell>
          <cell r="M451" t="str">
            <v>170472203</v>
          </cell>
          <cell r="N451" t="str">
            <v>Obion County Hatchery</v>
          </cell>
          <cell r="O451" t="str">
            <v>22000432 Obion County Hatchery</v>
          </cell>
          <cell r="P451" t="str">
            <v>1245</v>
          </cell>
          <cell r="Q451" t="str">
            <v>H</v>
          </cell>
          <cell r="S451" t="str">
            <v>74</v>
          </cell>
          <cell r="T451" t="str">
            <v>T</v>
          </cell>
          <cell r="U451" t="str">
            <v>USD</v>
          </cell>
          <cell r="V451" t="str">
            <v>4700 KNOX DANIEL ROAD</v>
          </cell>
          <cell r="W451" t="str">
            <v>UNION CITY</v>
          </cell>
          <cell r="X451" t="str">
            <v>TN</v>
          </cell>
          <cell r="Y451" t="str">
            <v>38261-8478</v>
          </cell>
          <cell r="Z451" t="str">
            <v>OBION</v>
          </cell>
          <cell r="AA451" t="str">
            <v>A</v>
          </cell>
          <cell r="AB451" t="str">
            <v>Building</v>
          </cell>
          <cell r="AC451">
            <v>6889142.8530000001</v>
          </cell>
        </row>
        <row r="452">
          <cell r="A452" t="str">
            <v>Primary</v>
          </cell>
          <cell r="B452" t="str">
            <v>Obion County Livehaul</v>
          </cell>
          <cell r="C452" t="str">
            <v>22030446</v>
          </cell>
          <cell r="D452" t="str">
            <v>22030446</v>
          </cell>
          <cell r="E452" t="str">
            <v>1212</v>
          </cell>
          <cell r="F452" t="str">
            <v>TFM</v>
          </cell>
          <cell r="G452" t="str">
            <v>TN</v>
          </cell>
          <cell r="I452" t="str">
            <v>A</v>
          </cell>
          <cell r="J452" t="str">
            <v>22030449</v>
          </cell>
          <cell r="K452" t="str">
            <v>22030449</v>
          </cell>
          <cell r="L452">
            <v>170472203</v>
          </cell>
          <cell r="M452" t="str">
            <v>170472203</v>
          </cell>
          <cell r="N452" t="str">
            <v>Union City Catching Equipment Cost</v>
          </cell>
          <cell r="O452" t="str">
            <v>22030449 Union City Catching Equipment Cost</v>
          </cell>
          <cell r="P452" t="str">
            <v>1245</v>
          </cell>
          <cell r="Q452" t="str">
            <v>BS</v>
          </cell>
          <cell r="R452" t="str">
            <v>1029</v>
          </cell>
          <cell r="S452" t="str">
            <v>1437</v>
          </cell>
          <cell r="T452" t="str">
            <v>T</v>
          </cell>
          <cell r="U452" t="str">
            <v>USD</v>
          </cell>
          <cell r="V452" t="str">
            <v>514 INDUSTRIAL PARK BLVD</v>
          </cell>
          <cell r="W452" t="str">
            <v>DAWSON</v>
          </cell>
          <cell r="X452" t="str">
            <v>GA</v>
          </cell>
          <cell r="Y452" t="str">
            <v>31742</v>
          </cell>
          <cell r="Z452" t="str">
            <v>TERRELL</v>
          </cell>
          <cell r="AA452" t="str">
            <v>G</v>
          </cell>
          <cell r="AB452" t="str">
            <v>M&amp;E</v>
          </cell>
          <cell r="AC452">
            <v>3122.7779999999993</v>
          </cell>
        </row>
        <row r="453">
          <cell r="A453" t="str">
            <v>Primary</v>
          </cell>
          <cell r="B453" t="str">
            <v>Obion County Wastewater</v>
          </cell>
          <cell r="C453" t="str">
            <v>22072004</v>
          </cell>
          <cell r="D453" t="str">
            <v>22072004</v>
          </cell>
          <cell r="E453" t="str">
            <v>1214</v>
          </cell>
          <cell r="F453" t="str">
            <v>TYPI</v>
          </cell>
          <cell r="G453" t="str">
            <v>TN</v>
          </cell>
          <cell r="I453" t="str">
            <v>A</v>
          </cell>
          <cell r="J453" t="str">
            <v>22072004</v>
          </cell>
          <cell r="K453" t="str">
            <v>22072004</v>
          </cell>
          <cell r="L453">
            <v>170472207</v>
          </cell>
          <cell r="M453" t="str">
            <v>170472207</v>
          </cell>
          <cell r="N453" t="str">
            <v>Obion County Wastewater</v>
          </cell>
          <cell r="O453" t="str">
            <v>22072004 Obion County Wastewater</v>
          </cell>
          <cell r="P453" t="str">
            <v>1245</v>
          </cell>
          <cell r="Q453" t="str">
            <v>WW</v>
          </cell>
          <cell r="R453" t="str">
            <v>180</v>
          </cell>
          <cell r="S453" t="str">
            <v>1607</v>
          </cell>
          <cell r="T453" t="str">
            <v>T</v>
          </cell>
          <cell r="U453" t="str">
            <v>USD</v>
          </cell>
          <cell r="V453" t="str">
            <v>2800 EAST TYSON DRIVE</v>
          </cell>
          <cell r="W453" t="str">
            <v>UNION CITY</v>
          </cell>
          <cell r="X453" t="str">
            <v>TN</v>
          </cell>
          <cell r="Y453" t="str">
            <v>38261-8478</v>
          </cell>
          <cell r="Z453" t="str">
            <v>OBION</v>
          </cell>
          <cell r="AA453" t="str">
            <v>G</v>
          </cell>
          <cell r="AB453" t="str">
            <v>Building</v>
          </cell>
          <cell r="AC453">
            <v>414448.88629999995</v>
          </cell>
        </row>
        <row r="454">
          <cell r="A454" t="str">
            <v>Primary</v>
          </cell>
          <cell r="B454" t="str">
            <v>Obion County Processing</v>
          </cell>
          <cell r="C454" t="str">
            <v>22072028</v>
          </cell>
          <cell r="D454" t="str">
            <v>22072028</v>
          </cell>
          <cell r="E454" t="str">
            <v>1214</v>
          </cell>
          <cell r="F454" t="str">
            <v>TYPI</v>
          </cell>
          <cell r="G454" t="str">
            <v>TN</v>
          </cell>
          <cell r="I454" t="str">
            <v>A</v>
          </cell>
          <cell r="J454" t="str">
            <v>22072028</v>
          </cell>
          <cell r="K454" t="str">
            <v>22072028</v>
          </cell>
          <cell r="L454">
            <v>170472207</v>
          </cell>
          <cell r="M454" t="str">
            <v>170472207</v>
          </cell>
          <cell r="N454" t="str">
            <v>Obion County Processing</v>
          </cell>
          <cell r="O454" t="str">
            <v>22072028 Obion County Processing</v>
          </cell>
          <cell r="P454" t="str">
            <v>1245</v>
          </cell>
          <cell r="Q454" t="str">
            <v>P</v>
          </cell>
          <cell r="R454" t="str">
            <v>180</v>
          </cell>
          <cell r="S454" t="str">
            <v>1607</v>
          </cell>
          <cell r="T454" t="str">
            <v>T</v>
          </cell>
          <cell r="U454" t="str">
            <v>USD</v>
          </cell>
          <cell r="V454" t="str">
            <v>2800 EAST TYSON DRIVE</v>
          </cell>
          <cell r="W454" t="str">
            <v>UNION CITY</v>
          </cell>
          <cell r="X454" t="str">
            <v>TN</v>
          </cell>
          <cell r="Y454" t="str">
            <v>38261-8478</v>
          </cell>
          <cell r="Z454" t="str">
            <v>OBION</v>
          </cell>
          <cell r="AA454" t="str">
            <v>G</v>
          </cell>
          <cell r="AB454" t="str">
            <v>Building</v>
          </cell>
          <cell r="AC454">
            <v>53585095.626599982</v>
          </cell>
        </row>
        <row r="455">
          <cell r="A455" t="str">
            <v>Primary</v>
          </cell>
          <cell r="B455" t="str">
            <v>Shelbyville Growout</v>
          </cell>
          <cell r="C455" t="str">
            <v>22100590</v>
          </cell>
          <cell r="D455" t="str">
            <v>22100590</v>
          </cell>
          <cell r="E455" t="str">
            <v>1047</v>
          </cell>
          <cell r="F455" t="str">
            <v>TBI</v>
          </cell>
          <cell r="G455" t="str">
            <v>TN</v>
          </cell>
          <cell r="I455" t="str">
            <v>A</v>
          </cell>
          <cell r="J455" t="str">
            <v>22090421</v>
          </cell>
          <cell r="K455" t="str">
            <v>22090421</v>
          </cell>
          <cell r="L455">
            <v>170052209</v>
          </cell>
          <cell r="M455" t="str">
            <v>170052209</v>
          </cell>
          <cell r="N455" t="str">
            <v>Shelbyville Breeder Service</v>
          </cell>
          <cell r="O455" t="str">
            <v>22090421 Shelbyville Breeder Service</v>
          </cell>
          <cell r="P455" t="str">
            <v>1610</v>
          </cell>
          <cell r="Q455" t="str">
            <v>BR</v>
          </cell>
          <cell r="R455" t="str">
            <v>935</v>
          </cell>
          <cell r="S455" t="str">
            <v>955</v>
          </cell>
          <cell r="T455" t="str">
            <v>T</v>
          </cell>
          <cell r="U455" t="str">
            <v>USD</v>
          </cell>
          <cell r="V455" t="str">
            <v>901 W JACKSON STREET</v>
          </cell>
          <cell r="W455" t="str">
            <v>SHELBYVILLE</v>
          </cell>
          <cell r="X455" t="str">
            <v>TN</v>
          </cell>
          <cell r="Y455" t="str">
            <v>37160-3870</v>
          </cell>
          <cell r="Z455" t="str">
            <v>BEDFORD</v>
          </cell>
          <cell r="AA455" t="str">
            <v>A</v>
          </cell>
          <cell r="AB455" t="str">
            <v>Building</v>
          </cell>
          <cell r="AC455">
            <v>96212.882400000002</v>
          </cell>
        </row>
        <row r="456">
          <cell r="A456" t="str">
            <v>Primary</v>
          </cell>
          <cell r="B456" t="str">
            <v>Shelbyville Growout</v>
          </cell>
          <cell r="C456" t="str">
            <v>22100590</v>
          </cell>
          <cell r="D456" t="str">
            <v>22100590</v>
          </cell>
          <cell r="E456" t="str">
            <v>1216</v>
          </cell>
          <cell r="F456" t="str">
            <v>TYPI</v>
          </cell>
          <cell r="G456" t="str">
            <v>TN</v>
          </cell>
          <cell r="I456" t="str">
            <v>A</v>
          </cell>
          <cell r="J456" t="str">
            <v>22100423</v>
          </cell>
          <cell r="K456" t="str">
            <v>22100423</v>
          </cell>
          <cell r="L456">
            <v>170052210</v>
          </cell>
          <cell r="M456" t="str">
            <v>170052210</v>
          </cell>
          <cell r="N456" t="str">
            <v>Shelbyville Company Store</v>
          </cell>
          <cell r="O456" t="str">
            <v>22100423 Shelbyville Company Store</v>
          </cell>
          <cell r="P456" t="str">
            <v>1610</v>
          </cell>
          <cell r="Q456" t="str">
            <v>CS</v>
          </cell>
          <cell r="R456" t="str">
            <v>970</v>
          </cell>
          <cell r="S456" t="str">
            <v>955</v>
          </cell>
          <cell r="T456" t="str">
            <v>T</v>
          </cell>
          <cell r="U456" t="str">
            <v>USD</v>
          </cell>
          <cell r="V456" t="str">
            <v>901 W JACKSON STREET</v>
          </cell>
          <cell r="W456" t="str">
            <v>SHELBYVILLE</v>
          </cell>
          <cell r="X456" t="str">
            <v>TN</v>
          </cell>
          <cell r="Y456" t="str">
            <v>37160-3870</v>
          </cell>
          <cell r="Z456" t="str">
            <v>BEDFORD</v>
          </cell>
          <cell r="AA456" t="str">
            <v>A</v>
          </cell>
          <cell r="AB456" t="str">
            <v>Building</v>
          </cell>
          <cell r="AC456">
            <v>17069.324600000004</v>
          </cell>
        </row>
        <row r="457">
          <cell r="A457" t="str">
            <v>Primary</v>
          </cell>
          <cell r="B457" t="str">
            <v>Carthage Wastewater</v>
          </cell>
          <cell r="C457" t="str">
            <v>22352004</v>
          </cell>
          <cell r="D457" t="str">
            <v>22352004</v>
          </cell>
          <cell r="E457" t="str">
            <v>2235</v>
          </cell>
          <cell r="F457" t="str">
            <v>TFM</v>
          </cell>
          <cell r="G457" t="str">
            <v>TX</v>
          </cell>
          <cell r="I457" t="str">
            <v>A</v>
          </cell>
          <cell r="J457" t="str">
            <v>22352004</v>
          </cell>
          <cell r="K457" t="str">
            <v>22352004</v>
          </cell>
          <cell r="L457">
            <v>170212235</v>
          </cell>
          <cell r="M457" t="str">
            <v>170212235</v>
          </cell>
          <cell r="N457" t="str">
            <v>Carthage Wastewater</v>
          </cell>
          <cell r="O457" t="str">
            <v>22352004 Carthage Wastewater</v>
          </cell>
          <cell r="P457" t="str">
            <v>1235</v>
          </cell>
          <cell r="Q457" t="str">
            <v>WW</v>
          </cell>
          <cell r="R457" t="str">
            <v>567</v>
          </cell>
          <cell r="S457" t="str">
            <v>1134</v>
          </cell>
          <cell r="T457" t="str">
            <v>T</v>
          </cell>
          <cell r="U457" t="str">
            <v>USD</v>
          </cell>
          <cell r="V457" t="str">
            <v>HWY 59 BYPASS</v>
          </cell>
          <cell r="W457" t="str">
            <v>CARTHAGE</v>
          </cell>
          <cell r="X457" t="str">
            <v>TX</v>
          </cell>
          <cell r="Y457" t="str">
            <v>75633-4020</v>
          </cell>
          <cell r="Z457" t="str">
            <v>PANOLA</v>
          </cell>
          <cell r="AA457" t="str">
            <v>G</v>
          </cell>
          <cell r="AB457" t="str">
            <v>Building</v>
          </cell>
          <cell r="AC457">
            <v>172520</v>
          </cell>
        </row>
        <row r="458">
          <cell r="A458" t="str">
            <v>Primary</v>
          </cell>
          <cell r="B458" t="str">
            <v>Carthage Processing</v>
          </cell>
          <cell r="C458" t="str">
            <v>22352028</v>
          </cell>
          <cell r="D458" t="str">
            <v>22352028</v>
          </cell>
          <cell r="E458" t="str">
            <v>2235</v>
          </cell>
          <cell r="F458" t="str">
            <v>TFM</v>
          </cell>
          <cell r="G458" t="str">
            <v>TX</v>
          </cell>
          <cell r="I458" t="str">
            <v>A</v>
          </cell>
          <cell r="J458" t="str">
            <v>22352028</v>
          </cell>
          <cell r="K458" t="str">
            <v>22352028</v>
          </cell>
          <cell r="L458">
            <v>170212235</v>
          </cell>
          <cell r="M458" t="str">
            <v>170212235</v>
          </cell>
          <cell r="N458" t="str">
            <v>Carthage Processing</v>
          </cell>
          <cell r="O458" t="str">
            <v>22352028 Carthage Processing</v>
          </cell>
          <cell r="P458" t="str">
            <v>1235</v>
          </cell>
          <cell r="Q458" t="str">
            <v>P</v>
          </cell>
          <cell r="R458" t="str">
            <v>567</v>
          </cell>
          <cell r="S458" t="str">
            <v>1134</v>
          </cell>
          <cell r="T458" t="str">
            <v>T</v>
          </cell>
          <cell r="U458" t="str">
            <v>USD</v>
          </cell>
          <cell r="V458" t="str">
            <v>HWY 59 BYPASS</v>
          </cell>
          <cell r="W458" t="str">
            <v>CARTHAGE</v>
          </cell>
          <cell r="X458" t="str">
            <v>TX</v>
          </cell>
          <cell r="Y458" t="str">
            <v>75633-4020</v>
          </cell>
          <cell r="Z458" t="str">
            <v>PANOLA</v>
          </cell>
          <cell r="AA458" t="str">
            <v>G</v>
          </cell>
          <cell r="AB458" t="str">
            <v>Building</v>
          </cell>
          <cell r="AC458">
            <v>22117176.755100008</v>
          </cell>
        </row>
        <row r="459">
          <cell r="A459" t="str">
            <v>Primary</v>
          </cell>
          <cell r="B459" t="str">
            <v>Tenaha Hatchery</v>
          </cell>
          <cell r="C459" t="str">
            <v>22360432</v>
          </cell>
          <cell r="D459" t="str">
            <v>22360432</v>
          </cell>
          <cell r="E459" t="str">
            <v>2236</v>
          </cell>
          <cell r="F459" t="str">
            <v>TFM</v>
          </cell>
          <cell r="G459" t="str">
            <v>TX</v>
          </cell>
          <cell r="I459" t="str">
            <v>A</v>
          </cell>
          <cell r="J459" t="str">
            <v>22360432</v>
          </cell>
          <cell r="K459" t="str">
            <v>22360432</v>
          </cell>
          <cell r="L459">
            <v>170212240</v>
          </cell>
          <cell r="M459" t="str">
            <v>170212240</v>
          </cell>
          <cell r="N459" t="str">
            <v>Tenaha Hatchery</v>
          </cell>
          <cell r="O459" t="str">
            <v>22360432 Tenaha Hatchery</v>
          </cell>
          <cell r="P459" t="str">
            <v>1235</v>
          </cell>
          <cell r="Q459" t="str">
            <v>H</v>
          </cell>
          <cell r="R459" t="str">
            <v>1978</v>
          </cell>
          <cell r="S459" t="str">
            <v>246</v>
          </cell>
          <cell r="T459" t="str">
            <v>T</v>
          </cell>
          <cell r="U459" t="str">
            <v>USD</v>
          </cell>
          <cell r="V459" t="str">
            <v>HWY 96 S</v>
          </cell>
          <cell r="W459" t="str">
            <v>TENEHA</v>
          </cell>
          <cell r="X459" t="str">
            <v>TX</v>
          </cell>
          <cell r="Y459" t="str">
            <v>75974-2560</v>
          </cell>
          <cell r="Z459" t="str">
            <v>SHELBY</v>
          </cell>
          <cell r="AA459" t="str">
            <v>A</v>
          </cell>
          <cell r="AB459" t="str">
            <v>Building</v>
          </cell>
          <cell r="AC459">
            <v>1014356.7747000001</v>
          </cell>
        </row>
        <row r="460">
          <cell r="A460" t="str">
            <v>Primary</v>
          </cell>
          <cell r="B460" t="str">
            <v>Center Hatchery</v>
          </cell>
          <cell r="C460" t="str">
            <v>22370432</v>
          </cell>
          <cell r="D460" t="str">
            <v>22370432</v>
          </cell>
          <cell r="E460" t="str">
            <v>2237</v>
          </cell>
          <cell r="F460" t="str">
            <v>TFM</v>
          </cell>
          <cell r="G460" t="str">
            <v>TX</v>
          </cell>
          <cell r="I460" t="str">
            <v>A</v>
          </cell>
          <cell r="J460" t="str">
            <v>22370432</v>
          </cell>
          <cell r="K460" t="str">
            <v>22370432</v>
          </cell>
          <cell r="L460">
            <v>170212240</v>
          </cell>
          <cell r="M460" t="str">
            <v>170212240</v>
          </cell>
          <cell r="N460" t="str">
            <v>Center Hatchery</v>
          </cell>
          <cell r="O460" t="str">
            <v>22370432 Center Hatchery</v>
          </cell>
          <cell r="P460" t="str">
            <v>1235</v>
          </cell>
          <cell r="Q460" t="str">
            <v>H</v>
          </cell>
          <cell r="R460" t="str">
            <v>1187</v>
          </cell>
          <cell r="S460" t="str">
            <v>246</v>
          </cell>
          <cell r="T460" t="str">
            <v>T</v>
          </cell>
          <cell r="U460" t="str">
            <v>USD</v>
          </cell>
          <cell r="V460" t="str">
            <v>220 THELMA</v>
          </cell>
          <cell r="W460" t="str">
            <v>CENTER</v>
          </cell>
          <cell r="X460" t="str">
            <v>TX</v>
          </cell>
          <cell r="Y460" t="str">
            <v>75935-3764</v>
          </cell>
          <cell r="Z460" t="str">
            <v>SHELBY</v>
          </cell>
          <cell r="AA460" t="str">
            <v>A</v>
          </cell>
          <cell r="AB460" t="str">
            <v>Building</v>
          </cell>
          <cell r="AC460">
            <v>3340671.1831999999</v>
          </cell>
        </row>
        <row r="461">
          <cell r="A461" t="str">
            <v>Primary</v>
          </cell>
          <cell r="B461" t="str">
            <v>Tenaha Feedmill</v>
          </cell>
          <cell r="C461" t="str">
            <v>22380510</v>
          </cell>
          <cell r="D461" t="str">
            <v>22380510</v>
          </cell>
          <cell r="E461" t="str">
            <v>2238</v>
          </cell>
          <cell r="F461" t="str">
            <v>TFM</v>
          </cell>
          <cell r="G461" t="str">
            <v>TX</v>
          </cell>
          <cell r="I461" t="str">
            <v>A</v>
          </cell>
          <cell r="J461" t="str">
            <v>22380510</v>
          </cell>
          <cell r="K461" t="str">
            <v>22380510</v>
          </cell>
          <cell r="L461">
            <v>170212240</v>
          </cell>
          <cell r="M461" t="str">
            <v>170212240</v>
          </cell>
          <cell r="N461" t="str">
            <v>Tenaha Feedmill</v>
          </cell>
          <cell r="O461" t="str">
            <v>22380510 Tenaha Feedmill</v>
          </cell>
          <cell r="P461" t="str">
            <v>1235</v>
          </cell>
          <cell r="Q461" t="str">
            <v>F</v>
          </cell>
          <cell r="R461" t="str">
            <v>2376</v>
          </cell>
          <cell r="S461" t="str">
            <v>246</v>
          </cell>
          <cell r="T461" t="str">
            <v>T</v>
          </cell>
          <cell r="U461" t="str">
            <v>USD</v>
          </cell>
          <cell r="V461" t="str">
            <v>HWY 96 S</v>
          </cell>
          <cell r="W461" t="str">
            <v>TENEHA</v>
          </cell>
          <cell r="X461" t="str">
            <v>TX</v>
          </cell>
          <cell r="Y461" t="str">
            <v>75974-2560</v>
          </cell>
          <cell r="Z461" t="str">
            <v>SHELBY</v>
          </cell>
          <cell r="AA461" t="str">
            <v>A</v>
          </cell>
          <cell r="AB461" t="str">
            <v>Building</v>
          </cell>
          <cell r="AC461">
            <v>861769.25950000004</v>
          </cell>
        </row>
        <row r="462">
          <cell r="A462" t="str">
            <v>Primary</v>
          </cell>
          <cell r="B462" t="str">
            <v>Tenaha Feedmill</v>
          </cell>
          <cell r="C462" t="str">
            <v>22380510</v>
          </cell>
          <cell r="D462" t="str">
            <v>22380510</v>
          </cell>
          <cell r="E462" t="str">
            <v>2238</v>
          </cell>
          <cell r="F462" t="str">
            <v>TFM</v>
          </cell>
          <cell r="G462" t="str">
            <v>TX</v>
          </cell>
          <cell r="I462" t="str">
            <v>A</v>
          </cell>
          <cell r="J462" t="str">
            <v>22380520</v>
          </cell>
          <cell r="K462" t="str">
            <v>22380520</v>
          </cell>
          <cell r="L462">
            <v>170212240</v>
          </cell>
          <cell r="M462" t="str">
            <v>170212240</v>
          </cell>
          <cell r="N462" t="str">
            <v>Tenaha Feed Delivery</v>
          </cell>
          <cell r="O462" t="str">
            <v>22380520 Tenaha Feed Delivery</v>
          </cell>
          <cell r="P462" t="str">
            <v>1235</v>
          </cell>
          <cell r="Q462" t="str">
            <v>FD</v>
          </cell>
          <cell r="R462" t="str">
            <v>2376</v>
          </cell>
          <cell r="S462" t="str">
            <v>246</v>
          </cell>
          <cell r="T462" t="str">
            <v>T</v>
          </cell>
          <cell r="U462" t="str">
            <v>USD</v>
          </cell>
          <cell r="V462" t="str">
            <v>HWY 96 S</v>
          </cell>
          <cell r="W462" t="str">
            <v>TENEHA</v>
          </cell>
          <cell r="X462" t="str">
            <v>TX</v>
          </cell>
          <cell r="Y462" t="str">
            <v>75974-2560</v>
          </cell>
          <cell r="Z462" t="str">
            <v>SHELBY</v>
          </cell>
          <cell r="AA462" t="str">
            <v>A</v>
          </cell>
          <cell r="AB462" t="str">
            <v>Building</v>
          </cell>
          <cell r="AC462">
            <v>4965.4185000000007</v>
          </cell>
        </row>
        <row r="463">
          <cell r="A463" t="str">
            <v>Primary</v>
          </cell>
          <cell r="B463" t="str">
            <v>Tenaha Garage / Truck Shop</v>
          </cell>
          <cell r="C463" t="str">
            <v>22390530</v>
          </cell>
          <cell r="D463" t="str">
            <v>22390530</v>
          </cell>
          <cell r="E463" t="str">
            <v>2239</v>
          </cell>
          <cell r="F463" t="str">
            <v>TFM</v>
          </cell>
          <cell r="G463" t="str">
            <v>TX</v>
          </cell>
          <cell r="I463" t="str">
            <v>A</v>
          </cell>
          <cell r="J463" t="str">
            <v>22390530</v>
          </cell>
          <cell r="K463" t="str">
            <v>22390530</v>
          </cell>
          <cell r="L463">
            <v>170212240</v>
          </cell>
          <cell r="M463" t="str">
            <v>170212240</v>
          </cell>
          <cell r="N463" t="str">
            <v>Tenaha Garage / Truck Shop</v>
          </cell>
          <cell r="O463" t="str">
            <v>22390530 Tenaha Garage / Truck Shop</v>
          </cell>
          <cell r="P463" t="str">
            <v>1235</v>
          </cell>
          <cell r="Q463" t="str">
            <v>GTS</v>
          </cell>
          <cell r="R463" t="str">
            <v>1030</v>
          </cell>
          <cell r="S463" t="str">
            <v>246</v>
          </cell>
          <cell r="T463" t="str">
            <v>T</v>
          </cell>
          <cell r="U463" t="str">
            <v>USD</v>
          </cell>
          <cell r="V463" t="str">
            <v>HWY 96 S</v>
          </cell>
          <cell r="W463" t="str">
            <v>TENEHA</v>
          </cell>
          <cell r="X463" t="str">
            <v>TX</v>
          </cell>
          <cell r="Y463" t="str">
            <v>75974-2560</v>
          </cell>
          <cell r="Z463" t="str">
            <v>SHELBY</v>
          </cell>
          <cell r="AA463" t="str">
            <v>A</v>
          </cell>
          <cell r="AB463" t="str">
            <v>Building</v>
          </cell>
          <cell r="AC463">
            <v>397321.85450000002</v>
          </cell>
        </row>
        <row r="464">
          <cell r="A464" t="str">
            <v>Primary</v>
          </cell>
          <cell r="B464" t="str">
            <v>Tenaha Broiler Service</v>
          </cell>
          <cell r="C464" t="str">
            <v>22400422</v>
          </cell>
          <cell r="D464" t="str">
            <v>22400422</v>
          </cell>
          <cell r="E464" t="str">
            <v>2240</v>
          </cell>
          <cell r="F464" t="str">
            <v>TFM</v>
          </cell>
          <cell r="G464" t="str">
            <v>TX</v>
          </cell>
          <cell r="I464" t="str">
            <v>A</v>
          </cell>
          <cell r="J464" t="str">
            <v>22400422</v>
          </cell>
          <cell r="K464" t="str">
            <v>22400422</v>
          </cell>
          <cell r="L464">
            <v>170212240</v>
          </cell>
          <cell r="M464" t="str">
            <v>170212240</v>
          </cell>
          <cell r="N464" t="str">
            <v>Tenaha Broiler Service</v>
          </cell>
          <cell r="O464" t="str">
            <v>22400422 Tenaha Broiler Service</v>
          </cell>
          <cell r="P464" t="str">
            <v>1235</v>
          </cell>
          <cell r="Q464" t="str">
            <v>BFS</v>
          </cell>
          <cell r="R464" t="str">
            <v>432</v>
          </cell>
          <cell r="S464" t="str">
            <v>246</v>
          </cell>
          <cell r="T464" t="str">
            <v>T</v>
          </cell>
          <cell r="U464" t="str">
            <v>USD</v>
          </cell>
          <cell r="V464" t="str">
            <v>HWY 96 S</v>
          </cell>
          <cell r="W464" t="str">
            <v>TENEHA</v>
          </cell>
          <cell r="X464" t="str">
            <v>TX</v>
          </cell>
          <cell r="Y464" t="str">
            <v>75974-2560</v>
          </cell>
          <cell r="Z464" t="str">
            <v>SHELBY</v>
          </cell>
          <cell r="AA464" t="str">
            <v>A</v>
          </cell>
          <cell r="AB464" t="str">
            <v>Building</v>
          </cell>
          <cell r="AC464">
            <v>159382.92050000001</v>
          </cell>
        </row>
        <row r="465">
          <cell r="A465" t="str">
            <v>Primary</v>
          </cell>
          <cell r="B465" t="str">
            <v>Harwood Rd. Hatchery</v>
          </cell>
          <cell r="C465" t="str">
            <v>22470432</v>
          </cell>
          <cell r="D465" t="str">
            <v>22470432</v>
          </cell>
          <cell r="E465" t="str">
            <v>1332</v>
          </cell>
          <cell r="F465" t="str">
            <v>TFM</v>
          </cell>
          <cell r="G465" t="str">
            <v>TX</v>
          </cell>
          <cell r="I465" t="str">
            <v>A</v>
          </cell>
          <cell r="J465" t="str">
            <v>22470432</v>
          </cell>
          <cell r="K465" t="str">
            <v>22470432</v>
          </cell>
          <cell r="L465">
            <v>170212250</v>
          </cell>
          <cell r="M465" t="str">
            <v>170212250</v>
          </cell>
          <cell r="N465" t="str">
            <v>Harwood Rd. Hatchery</v>
          </cell>
          <cell r="O465" t="str">
            <v>22470432 Harwood Rd. Hatchery</v>
          </cell>
          <cell r="P465" t="str">
            <v>1240</v>
          </cell>
          <cell r="Q465" t="str">
            <v>H</v>
          </cell>
          <cell r="R465" t="str">
            <v>589</v>
          </cell>
          <cell r="S465" t="str">
            <v>368</v>
          </cell>
          <cell r="T465" t="str">
            <v>T</v>
          </cell>
          <cell r="U465" t="str">
            <v>USD</v>
          </cell>
          <cell r="V465" t="str">
            <v>RR 2 BOX 325</v>
          </cell>
          <cell r="W465" t="str">
            <v>GONZALES</v>
          </cell>
          <cell r="X465" t="str">
            <v>TX</v>
          </cell>
          <cell r="Y465" t="str">
            <v>78629-2100</v>
          </cell>
          <cell r="Z465" t="str">
            <v>GONZALES</v>
          </cell>
          <cell r="AA465" t="str">
            <v>A</v>
          </cell>
          <cell r="AB465" t="str">
            <v>Building</v>
          </cell>
          <cell r="AC465">
            <v>7041462.0643000007</v>
          </cell>
        </row>
        <row r="466">
          <cell r="A466" t="str">
            <v>Primary</v>
          </cell>
          <cell r="B466" t="str">
            <v>Gonzales Feedmill</v>
          </cell>
          <cell r="C466" t="str">
            <v>22480510</v>
          </cell>
          <cell r="D466" t="str">
            <v>22480510</v>
          </cell>
          <cell r="E466" t="str">
            <v>1334</v>
          </cell>
          <cell r="F466" t="str">
            <v>TFM</v>
          </cell>
          <cell r="G466" t="str">
            <v>TX</v>
          </cell>
          <cell r="I466" t="str">
            <v>A</v>
          </cell>
          <cell r="J466" t="str">
            <v>22480510</v>
          </cell>
          <cell r="K466" t="str">
            <v>22480510</v>
          </cell>
          <cell r="L466">
            <v>170212250</v>
          </cell>
          <cell r="M466" t="str">
            <v>170212250</v>
          </cell>
          <cell r="N466" t="str">
            <v>Gonzales Feedmill</v>
          </cell>
          <cell r="O466" t="str">
            <v>22480510 Gonzales Feedmill</v>
          </cell>
          <cell r="P466" t="str">
            <v>1240</v>
          </cell>
          <cell r="Q466" t="str">
            <v>F</v>
          </cell>
          <cell r="R466" t="str">
            <v>972</v>
          </cell>
          <cell r="S466" t="str">
            <v>368</v>
          </cell>
          <cell r="T466" t="str">
            <v>T</v>
          </cell>
          <cell r="U466" t="str">
            <v>USD</v>
          </cell>
          <cell r="V466" t="str">
            <v>2504 CHURCH STREET</v>
          </cell>
          <cell r="W466" t="str">
            <v>GONZALES</v>
          </cell>
          <cell r="X466" t="str">
            <v>TX</v>
          </cell>
          <cell r="Y466" t="str">
            <v>78629-2100</v>
          </cell>
          <cell r="Z466" t="str">
            <v>GONZALES</v>
          </cell>
          <cell r="AA466" t="str">
            <v>A</v>
          </cell>
          <cell r="AB466" t="str">
            <v>Building</v>
          </cell>
          <cell r="AC466">
            <v>5833538.2494000001</v>
          </cell>
        </row>
        <row r="467">
          <cell r="A467" t="str">
            <v>Primary</v>
          </cell>
          <cell r="B467" t="str">
            <v>Gonzales Garage / Truck Shop</v>
          </cell>
          <cell r="C467" t="str">
            <v>22490530</v>
          </cell>
          <cell r="D467" t="str">
            <v>22490530</v>
          </cell>
          <cell r="E467" t="str">
            <v>1449</v>
          </cell>
          <cell r="F467" t="str">
            <v>TFM</v>
          </cell>
          <cell r="G467" t="str">
            <v>TX</v>
          </cell>
          <cell r="I467" t="str">
            <v>A</v>
          </cell>
          <cell r="J467" t="str">
            <v>22490530</v>
          </cell>
          <cell r="K467" t="str">
            <v>22490530</v>
          </cell>
          <cell r="L467">
            <v>170212250</v>
          </cell>
          <cell r="M467" t="str">
            <v>170212250</v>
          </cell>
          <cell r="N467" t="str">
            <v>Gonzales Garage / Truck Shop</v>
          </cell>
          <cell r="O467" t="str">
            <v>22490530 Gonzales Garage / Truck Shop</v>
          </cell>
          <cell r="P467" t="str">
            <v>1240</v>
          </cell>
          <cell r="Q467" t="str">
            <v>GTS</v>
          </cell>
          <cell r="R467" t="str">
            <v>379</v>
          </cell>
          <cell r="S467" t="str">
            <v>368</v>
          </cell>
          <cell r="T467" t="str">
            <v>T</v>
          </cell>
          <cell r="U467" t="str">
            <v>USD</v>
          </cell>
          <cell r="V467" t="str">
            <v>2504 CHURCH STREET</v>
          </cell>
          <cell r="W467" t="str">
            <v>GONZALES</v>
          </cell>
          <cell r="X467" t="str">
            <v>TX</v>
          </cell>
          <cell r="Y467" t="str">
            <v>78629-2100</v>
          </cell>
          <cell r="Z467" t="str">
            <v>GONZALES</v>
          </cell>
          <cell r="AA467" t="str">
            <v>A</v>
          </cell>
          <cell r="AB467" t="str">
            <v>Building</v>
          </cell>
          <cell r="AC467">
            <v>141562.44</v>
          </cell>
        </row>
        <row r="468">
          <cell r="A468" t="str">
            <v>Primary</v>
          </cell>
          <cell r="B468" t="str">
            <v>Seguin Growout</v>
          </cell>
          <cell r="C468" t="str">
            <v>22500590</v>
          </cell>
          <cell r="D468" t="str">
            <v>22500590</v>
          </cell>
          <cell r="E468" t="str">
            <v>1335</v>
          </cell>
          <cell r="F468" t="str">
            <v>TFM</v>
          </cell>
          <cell r="G468" t="str">
            <v>TX</v>
          </cell>
          <cell r="I468" t="str">
            <v>A</v>
          </cell>
          <cell r="J468" t="str">
            <v>22500445</v>
          </cell>
          <cell r="K468" t="str">
            <v>22500445</v>
          </cell>
          <cell r="L468">
            <v>170212250</v>
          </cell>
          <cell r="M468" t="str">
            <v>170212250</v>
          </cell>
          <cell r="N468" t="str">
            <v>Sequin Live Haul Catching</v>
          </cell>
          <cell r="O468" t="str">
            <v>22500445 Sequin Live Haul Catching</v>
          </cell>
          <cell r="P468" t="str">
            <v>1240</v>
          </cell>
          <cell r="Q468" t="str">
            <v>G</v>
          </cell>
          <cell r="R468" t="str">
            <v>933</v>
          </cell>
          <cell r="S468" t="str">
            <v>368</v>
          </cell>
          <cell r="T468" t="str">
            <v>T</v>
          </cell>
          <cell r="U468" t="str">
            <v>USD</v>
          </cell>
          <cell r="V468" t="str">
            <v>2504 CHURCH STREET</v>
          </cell>
          <cell r="W468" t="str">
            <v>GONZALES</v>
          </cell>
          <cell r="X468" t="str">
            <v>TX</v>
          </cell>
          <cell r="Y468" t="str">
            <v>78629-2100</v>
          </cell>
          <cell r="Z468" t="str">
            <v>GONZALES</v>
          </cell>
          <cell r="AA468" t="str">
            <v>A</v>
          </cell>
          <cell r="AB468" t="str">
            <v>Building</v>
          </cell>
          <cell r="AC468">
            <v>8214.4530000000013</v>
          </cell>
        </row>
        <row r="469">
          <cell r="A469" t="str">
            <v>Primary</v>
          </cell>
          <cell r="B469" t="str">
            <v>Seguin Growout</v>
          </cell>
          <cell r="C469" t="str">
            <v>22500590</v>
          </cell>
          <cell r="D469" t="str">
            <v>22500590</v>
          </cell>
          <cell r="E469" t="str">
            <v>1048</v>
          </cell>
          <cell r="F469" t="str">
            <v>TYPI</v>
          </cell>
          <cell r="G469" t="str">
            <v>TX</v>
          </cell>
          <cell r="I469" t="str">
            <v>A</v>
          </cell>
          <cell r="J469" t="str">
            <v>22500590</v>
          </cell>
          <cell r="K469" t="str">
            <v>22500590</v>
          </cell>
          <cell r="L469">
            <v>170212250</v>
          </cell>
          <cell r="M469" t="str">
            <v>170212250</v>
          </cell>
          <cell r="N469" t="str">
            <v>Seguin Growout</v>
          </cell>
          <cell r="O469" t="str">
            <v>22500590 Seguin Growout</v>
          </cell>
          <cell r="P469" t="str">
            <v>1240</v>
          </cell>
          <cell r="Q469" t="str">
            <v>G</v>
          </cell>
          <cell r="R469" t="str">
            <v>933</v>
          </cell>
          <cell r="S469" t="str">
            <v>368</v>
          </cell>
          <cell r="T469" t="str">
            <v>T</v>
          </cell>
          <cell r="U469" t="str">
            <v>USD</v>
          </cell>
          <cell r="V469" t="str">
            <v>2504 CHURCH STREET</v>
          </cell>
          <cell r="W469" t="str">
            <v>GONZALES</v>
          </cell>
          <cell r="X469" t="str">
            <v>TX</v>
          </cell>
          <cell r="Y469" t="str">
            <v>78629-2100</v>
          </cell>
          <cell r="Z469" t="str">
            <v>GONZALES</v>
          </cell>
          <cell r="AA469" t="str">
            <v>A</v>
          </cell>
          <cell r="AB469" t="str">
            <v>Building</v>
          </cell>
          <cell r="AC469">
            <v>150475.90169999999</v>
          </cell>
        </row>
        <row r="470">
          <cell r="A470" t="str">
            <v>Primary</v>
          </cell>
          <cell r="B470" t="str">
            <v>Nacogdoches Hatchery</v>
          </cell>
          <cell r="C470" t="str">
            <v>22510432</v>
          </cell>
          <cell r="D470" t="str">
            <v>22510432</v>
          </cell>
          <cell r="E470" t="str">
            <v>1336</v>
          </cell>
          <cell r="F470" t="str">
            <v>TYPI</v>
          </cell>
          <cell r="G470" t="str">
            <v>TX</v>
          </cell>
          <cell r="I470" t="str">
            <v>A</v>
          </cell>
          <cell r="J470" t="str">
            <v>22510432</v>
          </cell>
          <cell r="K470" t="str">
            <v>22510432</v>
          </cell>
          <cell r="L470">
            <v>170052254</v>
          </cell>
          <cell r="M470" t="str">
            <v>170052254</v>
          </cell>
          <cell r="N470" t="str">
            <v>Nacogdoches Hatchery</v>
          </cell>
          <cell r="O470" t="str">
            <v>22510432 Nacogdoches Hatchery</v>
          </cell>
          <cell r="P470" t="str">
            <v>1640</v>
          </cell>
          <cell r="Q470" t="str">
            <v>H</v>
          </cell>
          <cell r="R470" t="str">
            <v>935</v>
          </cell>
          <cell r="S470" t="str">
            <v>945</v>
          </cell>
          <cell r="T470" t="str">
            <v>T</v>
          </cell>
          <cell r="U470" t="str">
            <v>USD</v>
          </cell>
          <cell r="V470" t="str">
            <v>2208 SE STALLINGS DRIVE</v>
          </cell>
          <cell r="W470" t="str">
            <v>NACOGDOCHES</v>
          </cell>
          <cell r="X470" t="str">
            <v>TX</v>
          </cell>
          <cell r="Y470" t="str">
            <v>75961-6870</v>
          </cell>
          <cell r="Z470" t="str">
            <v>NACOGDOCHES</v>
          </cell>
          <cell r="AA470" t="str">
            <v>A</v>
          </cell>
          <cell r="AB470" t="str">
            <v>Building</v>
          </cell>
          <cell r="AC470">
            <v>6272751.8786000004</v>
          </cell>
        </row>
        <row r="471">
          <cell r="A471" t="str">
            <v>Primary</v>
          </cell>
          <cell r="B471" t="str">
            <v>Nacogdoches Feedmill</v>
          </cell>
          <cell r="C471" t="str">
            <v>22520510</v>
          </cell>
          <cell r="D471" t="str">
            <v>22520510</v>
          </cell>
          <cell r="E471" t="str">
            <v>1337</v>
          </cell>
          <cell r="F471" t="str">
            <v>TYPI</v>
          </cell>
          <cell r="G471" t="str">
            <v>TX</v>
          </cell>
          <cell r="I471" t="str">
            <v>A</v>
          </cell>
          <cell r="J471" t="str">
            <v>22520510</v>
          </cell>
          <cell r="K471" t="str">
            <v>22520510</v>
          </cell>
          <cell r="L471">
            <v>170052254</v>
          </cell>
          <cell r="M471" t="str">
            <v>170052254</v>
          </cell>
          <cell r="N471" t="str">
            <v>Nacogdoches Feedmill</v>
          </cell>
          <cell r="O471" t="str">
            <v>22520510 Nacogdoches Feedmill</v>
          </cell>
          <cell r="P471" t="str">
            <v>1640</v>
          </cell>
          <cell r="Q471" t="str">
            <v>F</v>
          </cell>
          <cell r="R471" t="str">
            <v>935</v>
          </cell>
          <cell r="S471" t="str">
            <v>945</v>
          </cell>
          <cell r="T471" t="str">
            <v>T</v>
          </cell>
          <cell r="U471" t="str">
            <v>USD</v>
          </cell>
          <cell r="V471" t="str">
            <v>2208 SE STALLINGS DRIVE</v>
          </cell>
          <cell r="W471" t="str">
            <v>NACOGDOCHES</v>
          </cell>
          <cell r="X471" t="str">
            <v>TX</v>
          </cell>
          <cell r="Y471" t="str">
            <v>75961-6870</v>
          </cell>
          <cell r="Z471" t="str">
            <v>NACOGDOCHES</v>
          </cell>
          <cell r="AA471" t="str">
            <v>A</v>
          </cell>
          <cell r="AB471" t="str">
            <v>Building</v>
          </cell>
          <cell r="AC471">
            <v>7995956.799300001</v>
          </cell>
        </row>
        <row r="472">
          <cell r="A472" t="str">
            <v>Primary</v>
          </cell>
          <cell r="B472" t="str">
            <v>Nacogdoches Garage / Truck Shop</v>
          </cell>
          <cell r="C472" t="str">
            <v>22530530</v>
          </cell>
          <cell r="D472" t="str">
            <v>22530530</v>
          </cell>
          <cell r="E472" t="str">
            <v>1338</v>
          </cell>
          <cell r="F472" t="str">
            <v>TFM</v>
          </cell>
          <cell r="G472" t="str">
            <v>TX</v>
          </cell>
          <cell r="I472" t="str">
            <v>A</v>
          </cell>
          <cell r="J472" t="str">
            <v>22530530</v>
          </cell>
          <cell r="K472" t="str">
            <v>22530530</v>
          </cell>
          <cell r="L472">
            <v>170052254</v>
          </cell>
          <cell r="M472" t="str">
            <v>170052254</v>
          </cell>
          <cell r="N472" t="str">
            <v>Nacogdoches Garage / Truck Shop</v>
          </cell>
          <cell r="O472" t="str">
            <v>22530530 Nacogdoches Garage / Truck Shop</v>
          </cell>
          <cell r="P472" t="str">
            <v>1640</v>
          </cell>
          <cell r="Q472" t="str">
            <v>GTS</v>
          </cell>
          <cell r="R472" t="str">
            <v>1417</v>
          </cell>
          <cell r="S472" t="str">
            <v>945</v>
          </cell>
          <cell r="T472" t="str">
            <v>T</v>
          </cell>
          <cell r="U472" t="str">
            <v>USD</v>
          </cell>
          <cell r="V472" t="str">
            <v>2208 SE STALLINGS DRIVE</v>
          </cell>
          <cell r="W472" t="str">
            <v>NACOGDOCHES</v>
          </cell>
          <cell r="X472" t="str">
            <v>TX</v>
          </cell>
          <cell r="Y472" t="str">
            <v>75961-6870</v>
          </cell>
          <cell r="Z472" t="str">
            <v>NACOGDOCHES</v>
          </cell>
          <cell r="AA472" t="str">
            <v>A</v>
          </cell>
          <cell r="AB472" t="str">
            <v>Building</v>
          </cell>
          <cell r="AC472">
            <v>312911.65950000001</v>
          </cell>
        </row>
        <row r="473">
          <cell r="A473" t="str">
            <v>Primary</v>
          </cell>
          <cell r="B473" t="str">
            <v>Nacogdoches Broiler Service</v>
          </cell>
          <cell r="C473" t="str">
            <v>22540422</v>
          </cell>
          <cell r="D473" t="str">
            <v>22540422</v>
          </cell>
          <cell r="E473" t="str">
            <v>1338</v>
          </cell>
          <cell r="F473" t="str">
            <v>TFM</v>
          </cell>
          <cell r="G473" t="str">
            <v>TX</v>
          </cell>
          <cell r="I473" t="str">
            <v>A</v>
          </cell>
          <cell r="J473" t="str">
            <v>22540422</v>
          </cell>
          <cell r="K473" t="str">
            <v>22540422</v>
          </cell>
          <cell r="L473">
            <v>170052254</v>
          </cell>
          <cell r="M473" t="str">
            <v>170052254</v>
          </cell>
          <cell r="N473" t="str">
            <v>Nacogdoches Broiler Service</v>
          </cell>
          <cell r="O473" t="str">
            <v>22540422 Nacogdoches Broiler Service</v>
          </cell>
          <cell r="P473" t="str">
            <v>1640</v>
          </cell>
          <cell r="Q473" t="str">
            <v>BS</v>
          </cell>
          <cell r="R473" t="str">
            <v>1019</v>
          </cell>
          <cell r="S473" t="str">
            <v>945</v>
          </cell>
          <cell r="T473" t="str">
            <v>T</v>
          </cell>
          <cell r="U473" t="str">
            <v>USD</v>
          </cell>
          <cell r="V473" t="str">
            <v>2208 SE STALLINGS DRIVE</v>
          </cell>
          <cell r="W473" t="str">
            <v>NACOGDOCHES</v>
          </cell>
          <cell r="X473" t="str">
            <v>TX</v>
          </cell>
          <cell r="Y473" t="str">
            <v>75961-6870</v>
          </cell>
          <cell r="Z473" t="str">
            <v>NACOGDOCHES</v>
          </cell>
          <cell r="AA473" t="str">
            <v>A</v>
          </cell>
          <cell r="AB473" t="str">
            <v>Building</v>
          </cell>
          <cell r="AC473">
            <v>79474.020199999999</v>
          </cell>
        </row>
        <row r="474">
          <cell r="A474" t="str">
            <v>Primary</v>
          </cell>
          <cell r="B474" t="str">
            <v>Center Garage / Truck Shop</v>
          </cell>
          <cell r="C474" t="str">
            <v>22540530</v>
          </cell>
          <cell r="D474" t="str">
            <v>22540530</v>
          </cell>
          <cell r="E474" t="str">
            <v>1338</v>
          </cell>
          <cell r="G474" t="str">
            <v>TX</v>
          </cell>
          <cell r="I474" t="str">
            <v>A</v>
          </cell>
          <cell r="J474" t="str">
            <v>22540530</v>
          </cell>
          <cell r="K474" t="str">
            <v>22540530</v>
          </cell>
          <cell r="L474">
            <v>170052254</v>
          </cell>
          <cell r="M474" t="str">
            <v>170052254</v>
          </cell>
          <cell r="N474" t="str">
            <v>Center Garage / Truck Shop</v>
          </cell>
          <cell r="O474" t="str">
            <v>22540530 Center Garage / Truck Shop</v>
          </cell>
          <cell r="P474" t="str">
            <v>1640</v>
          </cell>
          <cell r="Q474" t="str">
            <v>GTS</v>
          </cell>
          <cell r="R474" t="str">
            <v>1417</v>
          </cell>
          <cell r="S474" t="str">
            <v>945</v>
          </cell>
          <cell r="T474" t="str">
            <v>T</v>
          </cell>
          <cell r="U474" t="str">
            <v>USD</v>
          </cell>
          <cell r="V474" t="str">
            <v>1019 SHELBYVILLE ST</v>
          </cell>
          <cell r="W474" t="str">
            <v>CENTER</v>
          </cell>
          <cell r="X474" t="str">
            <v>TX</v>
          </cell>
          <cell r="Y474" t="str">
            <v>75935-3741</v>
          </cell>
          <cell r="Z474" t="str">
            <v>SHELBY</v>
          </cell>
          <cell r="AA474" t="str">
            <v>A</v>
          </cell>
          <cell r="AB474" t="str">
            <v>Building</v>
          </cell>
          <cell r="AC474">
            <v>756119.96230000013</v>
          </cell>
        </row>
        <row r="475">
          <cell r="A475" t="str">
            <v>Primary</v>
          </cell>
          <cell r="B475" t="str">
            <v>Nacogdoches Growout</v>
          </cell>
          <cell r="C475" t="str">
            <v>22540590</v>
          </cell>
          <cell r="D475" t="str">
            <v>22540590</v>
          </cell>
          <cell r="E475" t="str">
            <v>1338</v>
          </cell>
          <cell r="F475" t="str">
            <v>TFM</v>
          </cell>
          <cell r="G475" t="str">
            <v>TX</v>
          </cell>
          <cell r="I475" t="str">
            <v>A</v>
          </cell>
          <cell r="J475" t="str">
            <v>22540590</v>
          </cell>
          <cell r="K475" t="str">
            <v>22540590</v>
          </cell>
          <cell r="L475">
            <v>170052254</v>
          </cell>
          <cell r="M475" t="str">
            <v>170052254</v>
          </cell>
          <cell r="N475" t="str">
            <v>Nacogdoches Growout</v>
          </cell>
          <cell r="O475" t="str">
            <v>22540590 Nacogdoches Growout</v>
          </cell>
          <cell r="P475" t="str">
            <v>1640</v>
          </cell>
          <cell r="Q475" t="str">
            <v>G</v>
          </cell>
          <cell r="R475" t="str">
            <v>1819</v>
          </cell>
          <cell r="S475" t="str">
            <v>945</v>
          </cell>
          <cell r="T475" t="str">
            <v>T</v>
          </cell>
          <cell r="U475" t="str">
            <v>USD</v>
          </cell>
          <cell r="V475" t="str">
            <v>2208 SE STALLINGS DRIVE</v>
          </cell>
          <cell r="W475" t="str">
            <v>NACOGDOCHES</v>
          </cell>
          <cell r="X475" t="str">
            <v>TX</v>
          </cell>
          <cell r="Y475" t="str">
            <v>75961-6870</v>
          </cell>
          <cell r="Z475" t="str">
            <v>NACOGDOCHES</v>
          </cell>
          <cell r="AA475" t="str">
            <v>A</v>
          </cell>
          <cell r="AB475" t="str">
            <v>Building</v>
          </cell>
          <cell r="AC475">
            <v>34393.732100000001</v>
          </cell>
        </row>
        <row r="476">
          <cell r="A476" t="str">
            <v>Primary</v>
          </cell>
          <cell r="B476" t="str">
            <v>Seguin Garage / Truck Shop</v>
          </cell>
          <cell r="C476" t="str">
            <v>22550530</v>
          </cell>
          <cell r="D476" t="str">
            <v>22550530</v>
          </cell>
          <cell r="E476" t="str">
            <v>1450</v>
          </cell>
          <cell r="G476" t="str">
            <v>TX</v>
          </cell>
          <cell r="I476" t="str">
            <v>A</v>
          </cell>
          <cell r="J476" t="str">
            <v>22550530</v>
          </cell>
          <cell r="K476" t="str">
            <v>22550530</v>
          </cell>
          <cell r="L476">
            <v>170212250</v>
          </cell>
          <cell r="M476" t="str">
            <v>170212250</v>
          </cell>
          <cell r="N476" t="str">
            <v>Seguin Garage / Truck Shop</v>
          </cell>
          <cell r="O476" t="str">
            <v>22550530 Seguin Garage / Truck Shop</v>
          </cell>
          <cell r="P476" t="str">
            <v>1240</v>
          </cell>
          <cell r="Q476" t="str">
            <v>GTS</v>
          </cell>
          <cell r="R476" t="str">
            <v>1807</v>
          </cell>
          <cell r="S476" t="str">
            <v>368</v>
          </cell>
          <cell r="T476" t="str">
            <v>T</v>
          </cell>
          <cell r="U476" t="str">
            <v>USD</v>
          </cell>
          <cell r="V476" t="str">
            <v>1200 W KINGSBURY ST</v>
          </cell>
          <cell r="W476" t="str">
            <v>SEGUIN</v>
          </cell>
          <cell r="X476" t="str">
            <v>TX</v>
          </cell>
          <cell r="Y476" t="str">
            <v>78155-3495</v>
          </cell>
          <cell r="Z476" t="str">
            <v>GUADALUPE</v>
          </cell>
          <cell r="AA476" t="str">
            <v>A</v>
          </cell>
          <cell r="AB476" t="str">
            <v>Building</v>
          </cell>
          <cell r="AC476">
            <v>742271.62269999995</v>
          </cell>
        </row>
        <row r="477">
          <cell r="A477" t="str">
            <v>Primary</v>
          </cell>
          <cell r="B477" t="str">
            <v>RVAF - Seguin</v>
          </cell>
          <cell r="C477" t="str">
            <v>22652028</v>
          </cell>
          <cell r="D477" t="str">
            <v>22652028</v>
          </cell>
          <cell r="E477" t="str">
            <v>1340</v>
          </cell>
          <cell r="F477" t="str">
            <v>TFM</v>
          </cell>
          <cell r="G477" t="str">
            <v>TX</v>
          </cell>
          <cell r="I477" t="str">
            <v>A</v>
          </cell>
          <cell r="J477" t="str">
            <v>22652028</v>
          </cell>
          <cell r="K477" t="str">
            <v>22652028</v>
          </cell>
          <cell r="L477">
            <v>170552265</v>
          </cell>
          <cell r="M477" t="str">
            <v>170552265</v>
          </cell>
          <cell r="N477" t="str">
            <v>Seguin Protein Plant</v>
          </cell>
          <cell r="O477" t="str">
            <v>22652028 Seguin Protein Plant</v>
          </cell>
          <cell r="P477" t="str">
            <v>1240</v>
          </cell>
          <cell r="Q477" t="str">
            <v>R</v>
          </cell>
          <cell r="R477" t="str">
            <v>1019</v>
          </cell>
          <cell r="S477" t="str">
            <v>368</v>
          </cell>
          <cell r="T477" t="str">
            <v>T</v>
          </cell>
          <cell r="U477" t="str">
            <v>USD</v>
          </cell>
          <cell r="V477" t="str">
            <v>1200 W KINGSBURY ST</v>
          </cell>
          <cell r="W477" t="str">
            <v>SEGUIN</v>
          </cell>
          <cell r="X477" t="str">
            <v>TX</v>
          </cell>
          <cell r="Y477" t="str">
            <v>78155-3495</v>
          </cell>
          <cell r="Z477" t="str">
            <v>GUADALUPE</v>
          </cell>
          <cell r="AA477" t="str">
            <v>G</v>
          </cell>
          <cell r="AB477" t="str">
            <v>Building</v>
          </cell>
          <cell r="AC477">
            <v>2477374.4613000005</v>
          </cell>
        </row>
        <row r="478">
          <cell r="A478" t="str">
            <v>Primary</v>
          </cell>
          <cell r="B478" t="str">
            <v>Broadway Hatchery</v>
          </cell>
          <cell r="C478" t="str">
            <v>22920432</v>
          </cell>
          <cell r="D478" t="str">
            <v>22920432</v>
          </cell>
          <cell r="E478" t="str">
            <v>1217</v>
          </cell>
          <cell r="F478" t="str">
            <v>TFM</v>
          </cell>
          <cell r="G478" t="str">
            <v>VA</v>
          </cell>
          <cell r="I478" t="str">
            <v>A</v>
          </cell>
          <cell r="J478" t="str">
            <v>22920432</v>
          </cell>
          <cell r="K478" t="str">
            <v>22920432</v>
          </cell>
          <cell r="L478">
            <v>170212315</v>
          </cell>
          <cell r="M478" t="str">
            <v>170212315</v>
          </cell>
          <cell r="N478" t="str">
            <v>Broadway Hatchery</v>
          </cell>
          <cell r="O478" t="str">
            <v>22920432 Broadway Hatchery</v>
          </cell>
          <cell r="P478" t="str">
            <v>1635</v>
          </cell>
          <cell r="Q478" t="str">
            <v>H</v>
          </cell>
          <cell r="R478" t="str">
            <v>1019</v>
          </cell>
          <cell r="S478" t="str">
            <v>283</v>
          </cell>
          <cell r="T478" t="str">
            <v>T</v>
          </cell>
          <cell r="U478" t="str">
            <v>USD</v>
          </cell>
          <cell r="V478" t="str">
            <v>STATE RR 803</v>
          </cell>
          <cell r="W478" t="str">
            <v>BROADWAY</v>
          </cell>
          <cell r="X478" t="str">
            <v>VA</v>
          </cell>
          <cell r="Y478" t="str">
            <v>22815</v>
          </cell>
          <cell r="Z478" t="str">
            <v>ROCKINGHAM</v>
          </cell>
          <cell r="AA478" t="str">
            <v>A</v>
          </cell>
          <cell r="AB478" t="str">
            <v>Building</v>
          </cell>
          <cell r="AC478">
            <v>1528882.9683000001</v>
          </cell>
        </row>
        <row r="479">
          <cell r="A479" t="str">
            <v>Primary</v>
          </cell>
          <cell r="B479" t="str">
            <v>Crewe Hatchery</v>
          </cell>
          <cell r="C479" t="str">
            <v>23020432</v>
          </cell>
          <cell r="D479" t="str">
            <v>23020432</v>
          </cell>
          <cell r="E479" t="str">
            <v>1220</v>
          </cell>
          <cell r="G479" t="str">
            <v>VA</v>
          </cell>
          <cell r="I479" t="str">
            <v>A</v>
          </cell>
          <cell r="J479" t="str">
            <v>23020432</v>
          </cell>
          <cell r="K479" t="str">
            <v>23020432</v>
          </cell>
          <cell r="L479">
            <v>170052305</v>
          </cell>
          <cell r="M479" t="str">
            <v>170052305</v>
          </cell>
          <cell r="N479" t="str">
            <v>Crewe Hatchery</v>
          </cell>
          <cell r="O479" t="str">
            <v>23020432 Crewe Hatchery</v>
          </cell>
          <cell r="P479" t="str">
            <v>1625</v>
          </cell>
          <cell r="Q479" t="str">
            <v>H</v>
          </cell>
          <cell r="R479" t="str">
            <v>1019</v>
          </cell>
          <cell r="S479" t="str">
            <v>456</v>
          </cell>
          <cell r="T479" t="str">
            <v>T</v>
          </cell>
          <cell r="U479" t="str">
            <v>USD</v>
          </cell>
          <cell r="V479" t="str">
            <v>RR 1 BOX 250</v>
          </cell>
          <cell r="W479" t="str">
            <v>JETERSVILLE</v>
          </cell>
          <cell r="X479" t="str">
            <v>VA</v>
          </cell>
          <cell r="Y479" t="str">
            <v>23083</v>
          </cell>
          <cell r="Z479" t="str">
            <v>AMELIA</v>
          </cell>
          <cell r="AA479" t="str">
            <v>A</v>
          </cell>
          <cell r="AB479" t="str">
            <v>Building</v>
          </cell>
          <cell r="AC479">
            <v>1289621.2207999998</v>
          </cell>
        </row>
        <row r="480">
          <cell r="A480" t="str">
            <v>Primary</v>
          </cell>
          <cell r="B480" t="str">
            <v>Richmond Growout</v>
          </cell>
          <cell r="C480" t="str">
            <v>23050590</v>
          </cell>
          <cell r="D480" t="str">
            <v>23050590</v>
          </cell>
          <cell r="E480" t="str">
            <v>1222</v>
          </cell>
          <cell r="F480" t="str">
            <v>TFM</v>
          </cell>
          <cell r="G480" t="str">
            <v>VA</v>
          </cell>
          <cell r="I480" t="str">
            <v>A</v>
          </cell>
          <cell r="J480" t="str">
            <v>23050423</v>
          </cell>
          <cell r="K480" t="str">
            <v>23050423</v>
          </cell>
          <cell r="L480">
            <v>170052305</v>
          </cell>
          <cell r="M480" t="str">
            <v>170052305</v>
          </cell>
          <cell r="N480" t="str">
            <v>Richmond Company Store</v>
          </cell>
          <cell r="O480" t="str">
            <v>23050423 Richmond Company Store</v>
          </cell>
          <cell r="P480" t="str">
            <v>1625</v>
          </cell>
          <cell r="Q480" t="str">
            <v>CS</v>
          </cell>
          <cell r="R480" t="str">
            <v>1152</v>
          </cell>
          <cell r="S480" t="str">
            <v>456</v>
          </cell>
          <cell r="T480" t="str">
            <v>T</v>
          </cell>
          <cell r="U480" t="str">
            <v>USD</v>
          </cell>
          <cell r="V480" t="str">
            <v>RR 1 BOX 250</v>
          </cell>
          <cell r="W480" t="str">
            <v>JETERSVILLE</v>
          </cell>
          <cell r="X480" t="str">
            <v>VA</v>
          </cell>
          <cell r="Y480" t="str">
            <v>23083</v>
          </cell>
          <cell r="Z480" t="str">
            <v>NOTTOWAY</v>
          </cell>
          <cell r="AA480" t="str">
            <v>A</v>
          </cell>
          <cell r="AB480" t="str">
            <v>Building</v>
          </cell>
          <cell r="AC480">
            <v>9614.2842000000001</v>
          </cell>
        </row>
        <row r="481">
          <cell r="A481" t="str">
            <v>Primary</v>
          </cell>
          <cell r="B481" t="str">
            <v>Richmond Growout</v>
          </cell>
          <cell r="C481" t="str">
            <v>23050590</v>
          </cell>
          <cell r="D481" t="str">
            <v>23050590</v>
          </cell>
          <cell r="E481" t="str">
            <v>1222</v>
          </cell>
          <cell r="F481" t="str">
            <v>TFM</v>
          </cell>
          <cell r="G481" t="str">
            <v>VA</v>
          </cell>
          <cell r="I481" t="str">
            <v>A</v>
          </cell>
          <cell r="J481" t="str">
            <v>23050590</v>
          </cell>
          <cell r="K481" t="str">
            <v>23050590</v>
          </cell>
          <cell r="L481">
            <v>170052305</v>
          </cell>
          <cell r="M481" t="str">
            <v>170052305</v>
          </cell>
          <cell r="N481" t="str">
            <v>Richmond Growout</v>
          </cell>
          <cell r="O481" t="str">
            <v>23050590 Richmond Growout</v>
          </cell>
          <cell r="P481" t="str">
            <v>1625</v>
          </cell>
          <cell r="Q481" t="str">
            <v>G</v>
          </cell>
          <cell r="R481" t="str">
            <v>430</v>
          </cell>
          <cell r="S481" t="str">
            <v>456</v>
          </cell>
          <cell r="T481" t="str">
            <v>T</v>
          </cell>
          <cell r="U481" t="str">
            <v>USD</v>
          </cell>
          <cell r="V481" t="str">
            <v>RR 1 BOX 250</v>
          </cell>
          <cell r="W481" t="str">
            <v>JETERSVILLE</v>
          </cell>
          <cell r="X481" t="str">
            <v>VA</v>
          </cell>
          <cell r="Y481" t="str">
            <v>23083</v>
          </cell>
          <cell r="Z481" t="str">
            <v>NOTTOWAY</v>
          </cell>
          <cell r="AA481" t="str">
            <v>A</v>
          </cell>
          <cell r="AB481" t="str">
            <v>Building</v>
          </cell>
          <cell r="AC481">
            <v>234233.0779</v>
          </cell>
        </row>
        <row r="482">
          <cell r="A482" t="str">
            <v>Primary</v>
          </cell>
          <cell r="B482" t="str">
            <v>Harrisonburg Processing</v>
          </cell>
          <cell r="C482" t="str">
            <v>23202028</v>
          </cell>
          <cell r="D482" t="str">
            <v>23202028</v>
          </cell>
          <cell r="E482" t="str">
            <v>1250</v>
          </cell>
          <cell r="F482" t="str">
            <v>TFM</v>
          </cell>
          <cell r="G482" t="str">
            <v>VA</v>
          </cell>
          <cell r="I482" t="str">
            <v>A</v>
          </cell>
          <cell r="J482" t="str">
            <v>23201001</v>
          </cell>
          <cell r="K482" t="str">
            <v>23201001</v>
          </cell>
          <cell r="L482">
            <v>170212320</v>
          </cell>
          <cell r="M482" t="str">
            <v>170212320</v>
          </cell>
          <cell r="N482" t="str">
            <v>Harrisonburg Eviscerating</v>
          </cell>
          <cell r="O482" t="str">
            <v>23201001 Harrisonburg Eviscerating</v>
          </cell>
          <cell r="P482" t="str">
            <v>1635</v>
          </cell>
          <cell r="Q482" t="str">
            <v>P</v>
          </cell>
          <cell r="R482" t="str">
            <v>875</v>
          </cell>
          <cell r="S482" t="str">
            <v>226</v>
          </cell>
          <cell r="T482" t="str">
            <v>T</v>
          </cell>
          <cell r="U482" t="str">
            <v>USD</v>
          </cell>
          <cell r="V482" t="str">
            <v>501 W LIBERTY STREET</v>
          </cell>
          <cell r="W482" t="str">
            <v>HARRISONBURG</v>
          </cell>
          <cell r="X482" t="str">
            <v>VA</v>
          </cell>
          <cell r="Y482" t="str">
            <v>22802-3917</v>
          </cell>
          <cell r="Z482" t="str">
            <v>HARRISONBURG CITY</v>
          </cell>
          <cell r="AA482" t="str">
            <v>G</v>
          </cell>
          <cell r="AB482" t="str">
            <v>Building</v>
          </cell>
          <cell r="AC482">
            <v>17576.25</v>
          </cell>
        </row>
        <row r="483">
          <cell r="A483" t="str">
            <v>Primary</v>
          </cell>
          <cell r="B483" t="str">
            <v>Harrisonburg Processing</v>
          </cell>
          <cell r="C483" t="str">
            <v>23202028</v>
          </cell>
          <cell r="D483" t="str">
            <v>23202028</v>
          </cell>
          <cell r="E483" t="str">
            <v>1250</v>
          </cell>
          <cell r="G483" t="str">
            <v>VA</v>
          </cell>
          <cell r="I483" t="str">
            <v>A</v>
          </cell>
          <cell r="J483" t="str">
            <v>23201195</v>
          </cell>
          <cell r="K483" t="str">
            <v>23201195</v>
          </cell>
          <cell r="L483">
            <v>170212320</v>
          </cell>
          <cell r="M483" t="str">
            <v>170212320</v>
          </cell>
          <cell r="N483" t="str">
            <v>Harrisonburg Paws</v>
          </cell>
          <cell r="O483" t="str">
            <v>23201195 Harrisonburg Paws</v>
          </cell>
          <cell r="P483" t="str">
            <v>1635</v>
          </cell>
          <cell r="Q483" t="str">
            <v>P</v>
          </cell>
          <cell r="R483" t="str">
            <v>875</v>
          </cell>
          <cell r="S483" t="str">
            <v>226</v>
          </cell>
          <cell r="T483" t="str">
            <v>T</v>
          </cell>
          <cell r="U483" t="str">
            <v>USD</v>
          </cell>
          <cell r="V483" t="str">
            <v>501 W LIBERTY STREET</v>
          </cell>
          <cell r="W483" t="str">
            <v>HARRISONBURG</v>
          </cell>
          <cell r="X483" t="str">
            <v>VA</v>
          </cell>
          <cell r="Y483" t="str">
            <v>22802-3917</v>
          </cell>
          <cell r="Z483" t="str">
            <v>HARRISONBURG CITY</v>
          </cell>
          <cell r="AA483" t="str">
            <v>G</v>
          </cell>
          <cell r="AB483" t="str">
            <v>Building</v>
          </cell>
          <cell r="AC483">
            <v>5791.5</v>
          </cell>
        </row>
        <row r="484">
          <cell r="A484" t="str">
            <v>Primary</v>
          </cell>
          <cell r="B484" t="str">
            <v>Harrisonburg Wastewater</v>
          </cell>
          <cell r="C484" t="str">
            <v>23202004</v>
          </cell>
          <cell r="D484" t="str">
            <v>23202004</v>
          </cell>
          <cell r="E484" t="str">
            <v>2321</v>
          </cell>
          <cell r="G484" t="str">
            <v>VA</v>
          </cell>
          <cell r="I484" t="str">
            <v>A</v>
          </cell>
          <cell r="J484" t="str">
            <v>23202004</v>
          </cell>
          <cell r="K484" t="str">
            <v>23202004</v>
          </cell>
          <cell r="L484">
            <v>170212320</v>
          </cell>
          <cell r="M484" t="str">
            <v>170212320</v>
          </cell>
          <cell r="N484" t="str">
            <v>Harrisonburg Wastewater</v>
          </cell>
          <cell r="O484" t="str">
            <v>23202004 Harrisonburg Wastewater</v>
          </cell>
          <cell r="P484" t="str">
            <v>1635</v>
          </cell>
          <cell r="Q484" t="str">
            <v>WW</v>
          </cell>
          <cell r="R484" t="str">
            <v>875</v>
          </cell>
          <cell r="S484" t="str">
            <v>226</v>
          </cell>
          <cell r="T484" t="str">
            <v>T</v>
          </cell>
          <cell r="U484" t="str">
            <v>USD</v>
          </cell>
          <cell r="V484" t="str">
            <v>501 W LIBERTY STREET</v>
          </cell>
          <cell r="W484" t="str">
            <v>HARRISONBURG</v>
          </cell>
          <cell r="X484" t="str">
            <v>VA</v>
          </cell>
          <cell r="Y484" t="str">
            <v>22802-3917</v>
          </cell>
          <cell r="Z484" t="str">
            <v>HARRISONBURG CITY</v>
          </cell>
          <cell r="AA484" t="str">
            <v>G</v>
          </cell>
          <cell r="AB484" t="str">
            <v>Building</v>
          </cell>
          <cell r="AC484">
            <v>54997.062500000007</v>
          </cell>
        </row>
        <row r="485">
          <cell r="A485" t="str">
            <v>Primary</v>
          </cell>
          <cell r="B485" t="str">
            <v>Harrisonburg Processing</v>
          </cell>
          <cell r="C485" t="str">
            <v>23202028</v>
          </cell>
          <cell r="D485" t="str">
            <v>23202028</v>
          </cell>
          <cell r="E485" t="str">
            <v>1250</v>
          </cell>
          <cell r="G485" t="str">
            <v>VA</v>
          </cell>
          <cell r="I485" t="str">
            <v>A</v>
          </cell>
          <cell r="J485" t="str">
            <v>23202006</v>
          </cell>
          <cell r="K485" t="str">
            <v>23202006</v>
          </cell>
          <cell r="L485">
            <v>170212320</v>
          </cell>
          <cell r="M485" t="str">
            <v>170212320</v>
          </cell>
          <cell r="N485" t="str">
            <v>Harrisonburg Pet Food</v>
          </cell>
          <cell r="O485" t="str">
            <v>23202006 Harrisonburg Pet Food</v>
          </cell>
          <cell r="P485" t="str">
            <v>1635</v>
          </cell>
          <cell r="Q485" t="str">
            <v>P</v>
          </cell>
          <cell r="R485" t="str">
            <v>875</v>
          </cell>
          <cell r="S485" t="str">
            <v>226</v>
          </cell>
          <cell r="T485" t="str">
            <v>T</v>
          </cell>
          <cell r="U485" t="str">
            <v>USD</v>
          </cell>
          <cell r="V485" t="str">
            <v>501 W LIBERTY STREET</v>
          </cell>
          <cell r="W485" t="str">
            <v>HARRISONBURG</v>
          </cell>
          <cell r="X485" t="str">
            <v>VA</v>
          </cell>
          <cell r="Y485" t="str">
            <v>22802-3917</v>
          </cell>
          <cell r="Z485" t="str">
            <v>HARRISONBURG CITY</v>
          </cell>
          <cell r="AA485" t="str">
            <v>G</v>
          </cell>
          <cell r="AB485" t="str">
            <v>Building</v>
          </cell>
          <cell r="AC485">
            <v>8199.4500000000007</v>
          </cell>
        </row>
        <row r="486">
          <cell r="A486" t="str">
            <v>Primary</v>
          </cell>
          <cell r="B486" t="str">
            <v>Harrisonburg Processing</v>
          </cell>
          <cell r="C486" t="str">
            <v>23202028</v>
          </cell>
          <cell r="D486" t="str">
            <v>23202028</v>
          </cell>
          <cell r="E486" t="str">
            <v>1250</v>
          </cell>
          <cell r="G486" t="str">
            <v>VA</v>
          </cell>
          <cell r="H486">
            <v>38518</v>
          </cell>
          <cell r="I486" t="str">
            <v>A</v>
          </cell>
          <cell r="J486" t="str">
            <v>23202028</v>
          </cell>
          <cell r="K486" t="str">
            <v>23202028</v>
          </cell>
          <cell r="L486">
            <v>170212320</v>
          </cell>
          <cell r="M486" t="str">
            <v>170212320</v>
          </cell>
          <cell r="N486" t="str">
            <v>Harrisonburg Processing</v>
          </cell>
          <cell r="O486" t="str">
            <v>23202028 Harrisonburg Processing</v>
          </cell>
          <cell r="P486" t="str">
            <v>1635</v>
          </cell>
          <cell r="Q486" t="str">
            <v>P</v>
          </cell>
          <cell r="R486" t="str">
            <v>875</v>
          </cell>
          <cell r="S486" t="str">
            <v>226</v>
          </cell>
          <cell r="T486" t="str">
            <v>T</v>
          </cell>
          <cell r="U486" t="str">
            <v>USD</v>
          </cell>
          <cell r="V486" t="str">
            <v>501 W LIBERTY STREET</v>
          </cell>
          <cell r="W486" t="str">
            <v>HARRISONBURG</v>
          </cell>
          <cell r="X486" t="str">
            <v>VA</v>
          </cell>
          <cell r="Y486" t="str">
            <v>22802-3917</v>
          </cell>
          <cell r="Z486" t="str">
            <v>HARRISONBURG CITY</v>
          </cell>
          <cell r="AA486" t="str">
            <v>G</v>
          </cell>
          <cell r="AB486" t="str">
            <v>Building</v>
          </cell>
          <cell r="AC486">
            <v>7578207.3366999989</v>
          </cell>
        </row>
        <row r="487">
          <cell r="A487" t="str">
            <v>Primary</v>
          </cell>
          <cell r="B487" t="str">
            <v>Harrisonburg Processing</v>
          </cell>
          <cell r="C487" t="str">
            <v>23202028</v>
          </cell>
          <cell r="D487" t="str">
            <v>23202028</v>
          </cell>
          <cell r="E487" t="str">
            <v>1250</v>
          </cell>
          <cell r="F487" t="str">
            <v>TFM</v>
          </cell>
          <cell r="G487" t="str">
            <v>VA</v>
          </cell>
          <cell r="H487">
            <v>38707</v>
          </cell>
          <cell r="I487" t="str">
            <v>A</v>
          </cell>
          <cell r="J487" t="str">
            <v>11142512</v>
          </cell>
          <cell r="K487" t="str">
            <v>11142512</v>
          </cell>
          <cell r="L487">
            <v>170212320</v>
          </cell>
          <cell r="M487" t="str">
            <v>170141114</v>
          </cell>
          <cell r="N487" t="str">
            <v>Harrisonburg Shipping/Receiving</v>
          </cell>
          <cell r="O487" t="str">
            <v>23202033  Harrisonburg Shipping/Receiving</v>
          </cell>
          <cell r="P487" t="str">
            <v>1635</v>
          </cell>
          <cell r="Q487" t="str">
            <v>p</v>
          </cell>
          <cell r="R487" t="str">
            <v>875</v>
          </cell>
          <cell r="S487" t="str">
            <v>226</v>
          </cell>
          <cell r="T487" t="str">
            <v>T</v>
          </cell>
          <cell r="U487" t="str">
            <v>USD</v>
          </cell>
          <cell r="V487" t="str">
            <v>501 N LIBERTY STREET</v>
          </cell>
          <cell r="W487" t="str">
            <v>HARRISONBURG</v>
          </cell>
          <cell r="X487" t="str">
            <v>VA</v>
          </cell>
          <cell r="Y487" t="str">
            <v>22802-3917</v>
          </cell>
          <cell r="Z487" t="str">
            <v>HARRISONBURG CITY</v>
          </cell>
          <cell r="AA487" t="str">
            <v>G</v>
          </cell>
          <cell r="AB487" t="str">
            <v>Building</v>
          </cell>
          <cell r="AC487">
            <v>34736.049400000004</v>
          </cell>
        </row>
        <row r="488">
          <cell r="A488" t="str">
            <v>Primary</v>
          </cell>
          <cell r="B488" t="str">
            <v>Harrisonburg Processing</v>
          </cell>
          <cell r="C488" t="str">
            <v>23202028</v>
          </cell>
          <cell r="D488" t="str">
            <v>23202028</v>
          </cell>
          <cell r="E488" t="str">
            <v>1250</v>
          </cell>
          <cell r="F488" t="str">
            <v>TYPI</v>
          </cell>
          <cell r="G488" t="str">
            <v>VA</v>
          </cell>
          <cell r="I488" t="str">
            <v>A</v>
          </cell>
          <cell r="J488" t="str">
            <v>23202045</v>
          </cell>
          <cell r="K488" t="str">
            <v>23202045</v>
          </cell>
          <cell r="L488">
            <v>170212320</v>
          </cell>
          <cell r="M488" t="str">
            <v>170212320</v>
          </cell>
          <cell r="N488" t="str">
            <v>Harrisonburg Indir Prod Exp</v>
          </cell>
          <cell r="O488" t="str">
            <v>23202045 Harrisonburg Indir Prod Exp</v>
          </cell>
          <cell r="P488" t="str">
            <v>1220</v>
          </cell>
          <cell r="Q488" t="str">
            <v>P</v>
          </cell>
          <cell r="R488" t="str">
            <v>875</v>
          </cell>
          <cell r="S488" t="str">
            <v>226</v>
          </cell>
          <cell r="T488" t="str">
            <v>T</v>
          </cell>
          <cell r="U488" t="str">
            <v>USD</v>
          </cell>
          <cell r="V488" t="str">
            <v>2201 W 2ND AVENUE</v>
          </cell>
          <cell r="W488" t="str">
            <v>PINE BLUFF</v>
          </cell>
          <cell r="X488" t="str">
            <v>AR</v>
          </cell>
          <cell r="Y488" t="str">
            <v>71611-5040</v>
          </cell>
          <cell r="Z488" t="str">
            <v>JEFFERSON</v>
          </cell>
          <cell r="AA488" t="str">
            <v>G</v>
          </cell>
          <cell r="AB488" t="str">
            <v>M&amp;E</v>
          </cell>
          <cell r="AC488">
            <v>0</v>
          </cell>
        </row>
        <row r="489">
          <cell r="A489" t="str">
            <v>Primary</v>
          </cell>
          <cell r="B489" t="str">
            <v>Crewe Feedmill</v>
          </cell>
          <cell r="C489" t="str">
            <v>23220510</v>
          </cell>
          <cell r="D489" t="str">
            <v>23220510</v>
          </cell>
          <cell r="E489" t="str">
            <v>1251</v>
          </cell>
          <cell r="F489" t="str">
            <v>TYPI</v>
          </cell>
          <cell r="G489" t="str">
            <v>VA</v>
          </cell>
          <cell r="I489" t="str">
            <v>A</v>
          </cell>
          <cell r="J489" t="str">
            <v>23220510</v>
          </cell>
          <cell r="K489" t="str">
            <v>23220510</v>
          </cell>
          <cell r="L489">
            <v>170052305</v>
          </cell>
          <cell r="M489" t="str">
            <v>170052305</v>
          </cell>
          <cell r="N489" t="str">
            <v>Crewe Feedmill</v>
          </cell>
          <cell r="O489" t="str">
            <v>23220510 Crewe Feedmill</v>
          </cell>
          <cell r="P489" t="str">
            <v>1220</v>
          </cell>
          <cell r="Q489" t="str">
            <v>P</v>
          </cell>
          <cell r="S489" t="str">
            <v>456</v>
          </cell>
          <cell r="T489" t="str">
            <v>T</v>
          </cell>
          <cell r="U489" t="str">
            <v>USD</v>
          </cell>
          <cell r="V489" t="str">
            <v>2201 W 2ND AVENUE</v>
          </cell>
          <cell r="W489" t="str">
            <v>PINE BLUFF</v>
          </cell>
          <cell r="X489" t="str">
            <v>AR</v>
          </cell>
          <cell r="Y489" t="str">
            <v>71611-5040</v>
          </cell>
          <cell r="Z489" t="str">
            <v>JEFFERSON</v>
          </cell>
          <cell r="AA489" t="str">
            <v>G</v>
          </cell>
          <cell r="AB489" t="str">
            <v>Building</v>
          </cell>
          <cell r="AC489">
            <v>9837642.7586000003</v>
          </cell>
        </row>
        <row r="490">
          <cell r="A490" t="str">
            <v>Primary</v>
          </cell>
          <cell r="B490" t="str">
            <v>Harrisonburg New Market Garage / Truck Shop</v>
          </cell>
          <cell r="C490" t="str">
            <v>23250530</v>
          </cell>
          <cell r="D490" t="str">
            <v>23250530</v>
          </cell>
          <cell r="E490" t="str">
            <v>1287</v>
          </cell>
          <cell r="F490" t="str">
            <v>TYPI</v>
          </cell>
          <cell r="G490" t="str">
            <v>VA</v>
          </cell>
          <cell r="I490" t="str">
            <v>A</v>
          </cell>
          <cell r="J490" t="str">
            <v>23250530</v>
          </cell>
          <cell r="K490" t="str">
            <v>23250530</v>
          </cell>
          <cell r="L490">
            <v>170212315</v>
          </cell>
          <cell r="M490" t="str">
            <v>170212315</v>
          </cell>
          <cell r="N490" t="str">
            <v>New Market Shop</v>
          </cell>
          <cell r="O490" t="str">
            <v>23250530 New Market Shop</v>
          </cell>
          <cell r="P490" t="str">
            <v>1220</v>
          </cell>
          <cell r="Q490" t="str">
            <v>P</v>
          </cell>
          <cell r="S490" t="str">
            <v>283</v>
          </cell>
          <cell r="T490" t="str">
            <v>T</v>
          </cell>
          <cell r="U490" t="str">
            <v>USD</v>
          </cell>
          <cell r="V490" t="str">
            <v>2201 W 2ND AVENUE</v>
          </cell>
          <cell r="W490" t="str">
            <v>PINE BLUFF</v>
          </cell>
          <cell r="X490" t="str">
            <v>AR</v>
          </cell>
          <cell r="Y490" t="str">
            <v>71611-5040</v>
          </cell>
          <cell r="Z490" t="str">
            <v>JEFFERSON</v>
          </cell>
          <cell r="AA490" t="str">
            <v>G</v>
          </cell>
          <cell r="AB490" t="str">
            <v>Content</v>
          </cell>
          <cell r="AC490">
            <v>335.55619999999999</v>
          </cell>
        </row>
        <row r="491">
          <cell r="A491" t="str">
            <v>Primary</v>
          </cell>
          <cell r="B491" t="str">
            <v>RVAF - Temperanceville</v>
          </cell>
          <cell r="C491" t="str">
            <v>23282028</v>
          </cell>
          <cell r="D491" t="str">
            <v>23282028</v>
          </cell>
          <cell r="E491" t="str">
            <v>1254</v>
          </cell>
          <cell r="F491" t="str">
            <v>TYPI</v>
          </cell>
          <cell r="G491" t="str">
            <v>VA</v>
          </cell>
          <cell r="I491" t="str">
            <v>A</v>
          </cell>
          <cell r="J491" t="str">
            <v>23281791</v>
          </cell>
          <cell r="K491" t="str">
            <v>23281791</v>
          </cell>
          <cell r="L491">
            <v>170552328</v>
          </cell>
          <cell r="M491" t="str">
            <v>170552328</v>
          </cell>
          <cell r="N491" t="str">
            <v>RVAF - Temprcville Poultry Meal and Fat</v>
          </cell>
          <cell r="O491" t="str">
            <v>23281791 RVAF - Temprcville Poultry Meal and Fat</v>
          </cell>
          <cell r="P491" t="str">
            <v>1220</v>
          </cell>
          <cell r="Q491" t="str">
            <v>P</v>
          </cell>
          <cell r="R491" t="str">
            <v>194</v>
          </cell>
          <cell r="S491" t="str">
            <v>1207</v>
          </cell>
          <cell r="T491" t="str">
            <v>T</v>
          </cell>
          <cell r="U491" t="str">
            <v>USD</v>
          </cell>
          <cell r="V491" t="str">
            <v>2201 W 2ND AVENUE</v>
          </cell>
          <cell r="W491" t="str">
            <v>PINE BLUFF</v>
          </cell>
          <cell r="X491" t="str">
            <v>AR</v>
          </cell>
          <cell r="Y491" t="str">
            <v>71611-5040</v>
          </cell>
          <cell r="Z491" t="str">
            <v>JEFFERSON</v>
          </cell>
          <cell r="AA491" t="str">
            <v>G</v>
          </cell>
          <cell r="AB491" t="str">
            <v>M&amp;E</v>
          </cell>
          <cell r="AC491">
            <v>3543282.4865000001</v>
          </cell>
        </row>
        <row r="492">
          <cell r="A492" t="str">
            <v>Primary</v>
          </cell>
          <cell r="B492" t="str">
            <v>RVAF - Temperanceville</v>
          </cell>
          <cell r="C492" t="str">
            <v>23282028</v>
          </cell>
          <cell r="D492" t="str">
            <v>23282028</v>
          </cell>
          <cell r="E492" t="str">
            <v>1254</v>
          </cell>
          <cell r="F492" t="str">
            <v>TYPI</v>
          </cell>
          <cell r="G492" t="str">
            <v>VA</v>
          </cell>
          <cell r="I492" t="str">
            <v>A</v>
          </cell>
          <cell r="J492" t="str">
            <v>23282028</v>
          </cell>
          <cell r="K492" t="str">
            <v>23282028</v>
          </cell>
          <cell r="L492">
            <v>170552328</v>
          </cell>
          <cell r="M492" t="str">
            <v>170552328</v>
          </cell>
          <cell r="N492" t="str">
            <v>Temperanceville Rendering</v>
          </cell>
          <cell r="O492" t="str">
            <v>23282028 Temperanceville Rendering</v>
          </cell>
          <cell r="P492" t="str">
            <v>1420</v>
          </cell>
          <cell r="Q492" t="str">
            <v>R</v>
          </cell>
          <cell r="R492" t="str">
            <v>194</v>
          </cell>
          <cell r="S492" t="str">
            <v>1207</v>
          </cell>
          <cell r="T492" t="str">
            <v>T</v>
          </cell>
          <cell r="U492" t="str">
            <v>USD</v>
          </cell>
          <cell r="V492" t="str">
            <v>11224 LANKFORD HWY</v>
          </cell>
          <cell r="W492" t="str">
            <v>TEMPERANCEVILLE</v>
          </cell>
          <cell r="X492" t="str">
            <v>VA</v>
          </cell>
          <cell r="Y492" t="str">
            <v>23442-2445</v>
          </cell>
          <cell r="Z492" t="str">
            <v>ACCOMACK</v>
          </cell>
          <cell r="AA492" t="str">
            <v>G</v>
          </cell>
          <cell r="AB492" t="str">
            <v>Building</v>
          </cell>
          <cell r="AC492">
            <v>4836303.8029999994</v>
          </cell>
        </row>
        <row r="493">
          <cell r="A493" t="str">
            <v>Primary</v>
          </cell>
          <cell r="B493" t="str">
            <v>Temperanceville Hatchery</v>
          </cell>
          <cell r="C493" t="str">
            <v>23290432</v>
          </cell>
          <cell r="D493" t="str">
            <v>23290432</v>
          </cell>
          <cell r="E493" t="str">
            <v>1256</v>
          </cell>
          <cell r="F493" t="str">
            <v>TYPI</v>
          </cell>
          <cell r="G493" t="str">
            <v>VA</v>
          </cell>
          <cell r="H493">
            <v>38842</v>
          </cell>
          <cell r="I493" t="str">
            <v>A</v>
          </cell>
          <cell r="J493" t="str">
            <v>23290432</v>
          </cell>
          <cell r="K493" t="str">
            <v>23290432</v>
          </cell>
          <cell r="L493">
            <v>170171117</v>
          </cell>
          <cell r="M493" t="str">
            <v>170051685</v>
          </cell>
          <cell r="N493" t="str">
            <v>Pine Bluff JP Administration</v>
          </cell>
          <cell r="O493" t="str">
            <v>11172013 Pine Bluff JP Administration</v>
          </cell>
          <cell r="P493" t="str">
            <v>1220</v>
          </cell>
          <cell r="Q493" t="str">
            <v>P</v>
          </cell>
          <cell r="R493" t="str">
            <v>599</v>
          </cell>
          <cell r="S493" t="str">
            <v>290</v>
          </cell>
          <cell r="T493" t="str">
            <v>T</v>
          </cell>
          <cell r="U493" t="str">
            <v>USD</v>
          </cell>
          <cell r="V493" t="str">
            <v>11224 LANKFORD HWY</v>
          </cell>
          <cell r="W493" t="str">
            <v>TEMPERANCEVILLE</v>
          </cell>
          <cell r="X493" t="str">
            <v>VA</v>
          </cell>
          <cell r="Y493" t="str">
            <v>23442-2445</v>
          </cell>
          <cell r="Z493" t="str">
            <v>ACCOMACK</v>
          </cell>
          <cell r="AA493" t="str">
            <v>A</v>
          </cell>
          <cell r="AB493" t="str">
            <v>Building</v>
          </cell>
          <cell r="AC493">
            <v>4802692.2376000006</v>
          </cell>
        </row>
        <row r="494">
          <cell r="A494" t="str">
            <v>Primary</v>
          </cell>
          <cell r="B494" t="str">
            <v>Temperanceville Garage / Truck Shop</v>
          </cell>
          <cell r="C494" t="str">
            <v>23300530</v>
          </cell>
          <cell r="D494" t="str">
            <v>23300530</v>
          </cell>
          <cell r="E494" t="str">
            <v>1271</v>
          </cell>
          <cell r="G494" t="str">
            <v>VA</v>
          </cell>
          <cell r="I494" t="str">
            <v>A</v>
          </cell>
          <cell r="J494" t="str">
            <v>23300530</v>
          </cell>
          <cell r="K494" t="str">
            <v>23300530</v>
          </cell>
          <cell r="L494">
            <v>170051685</v>
          </cell>
          <cell r="M494" t="str">
            <v>170051685</v>
          </cell>
          <cell r="N494" t="str">
            <v>Temperanceville Shop</v>
          </cell>
          <cell r="O494" t="str">
            <v>23300530 Temperanceville Shop</v>
          </cell>
          <cell r="P494" t="str">
            <v>1630</v>
          </cell>
          <cell r="Q494" t="str">
            <v>GTS</v>
          </cell>
          <cell r="R494" t="str">
            <v>599</v>
          </cell>
          <cell r="S494" t="str">
            <v>290</v>
          </cell>
          <cell r="T494" t="str">
            <v>T</v>
          </cell>
          <cell r="U494" t="str">
            <v>USD</v>
          </cell>
          <cell r="V494" t="str">
            <v>11224 LANKFORD HWY</v>
          </cell>
          <cell r="W494" t="str">
            <v>TEMPERANCEVILLE</v>
          </cell>
          <cell r="X494" t="str">
            <v>VA</v>
          </cell>
          <cell r="Y494" t="str">
            <v>23442-2445</v>
          </cell>
          <cell r="Z494" t="str">
            <v>ACCOMACK</v>
          </cell>
          <cell r="AA494" t="str">
            <v>A</v>
          </cell>
          <cell r="AB494" t="str">
            <v>Building</v>
          </cell>
          <cell r="AC494">
            <v>452839.10800000001</v>
          </cell>
        </row>
        <row r="495">
          <cell r="A495" t="str">
            <v>Primary</v>
          </cell>
          <cell r="B495" t="str">
            <v>Employee Store Route Sales Overhead</v>
          </cell>
          <cell r="C495" t="str">
            <v>24922140</v>
          </cell>
          <cell r="D495" t="str">
            <v>24922140</v>
          </cell>
          <cell r="E495" t="str">
            <v>1204</v>
          </cell>
          <cell r="F495" t="str">
            <v>TYPI</v>
          </cell>
          <cell r="G495" t="str">
            <v>AR</v>
          </cell>
          <cell r="I495" t="str">
            <v>A</v>
          </cell>
          <cell r="J495" t="str">
            <v>24922140</v>
          </cell>
          <cell r="K495" t="str">
            <v>24922140</v>
          </cell>
          <cell r="L495">
            <v>170002492</v>
          </cell>
          <cell r="M495" t="str">
            <v>170002492</v>
          </cell>
          <cell r="N495" t="str">
            <v>Springdale Family Store</v>
          </cell>
          <cell r="O495" t="str">
            <v>24922140 Springdale Family Store</v>
          </cell>
          <cell r="P495" t="str">
            <v>8000</v>
          </cell>
          <cell r="Q495" t="str">
            <v>CS</v>
          </cell>
          <cell r="R495" t="str">
            <v>599</v>
          </cell>
          <cell r="S495" t="str">
            <v>2426</v>
          </cell>
          <cell r="T495" t="str">
            <v>T</v>
          </cell>
          <cell r="U495" t="str">
            <v>USD</v>
          </cell>
          <cell r="V495" t="str">
            <v>715 CREEK AVENUE</v>
          </cell>
          <cell r="W495" t="str">
            <v>SPRINGDALE</v>
          </cell>
          <cell r="X495" t="str">
            <v>AR</v>
          </cell>
          <cell r="Y495" t="str">
            <v>72764-2419</v>
          </cell>
          <cell r="Z495" t="str">
            <v>WASHINGTON</v>
          </cell>
          <cell r="AA495" t="str">
            <v>I</v>
          </cell>
          <cell r="AB495" t="str">
            <v>Building</v>
          </cell>
          <cell r="AC495">
            <v>159391.87179999999</v>
          </cell>
        </row>
        <row r="496">
          <cell r="A496" t="str">
            <v>Primary</v>
          </cell>
          <cell r="B496" t="str">
            <v>TyNet - Main</v>
          </cell>
          <cell r="C496" t="str">
            <v>24972323</v>
          </cell>
          <cell r="D496" t="str">
            <v>24972323</v>
          </cell>
          <cell r="E496" t="str">
            <v>2497</v>
          </cell>
          <cell r="G496" t="str">
            <v>AR</v>
          </cell>
          <cell r="I496" t="str">
            <v>A</v>
          </cell>
          <cell r="J496" t="str">
            <v>24972323</v>
          </cell>
          <cell r="K496" t="str">
            <v>24972323</v>
          </cell>
          <cell r="L496">
            <v>170002497</v>
          </cell>
          <cell r="M496" t="str">
            <v>170002497</v>
          </cell>
          <cell r="N496" t="str">
            <v>Tynet</v>
          </cell>
          <cell r="O496" t="str">
            <v>24972323 Tynet</v>
          </cell>
          <cell r="P496" t="str">
            <v>8000</v>
          </cell>
          <cell r="Q496" t="str">
            <v>GA</v>
          </cell>
          <cell r="R496" t="str">
            <v>599</v>
          </cell>
          <cell r="S496" t="str">
            <v>2426</v>
          </cell>
          <cell r="T496" t="str">
            <v>T</v>
          </cell>
          <cell r="U496" t="str">
            <v>USD</v>
          </cell>
          <cell r="V496" t="str">
            <v>2469 W SUNSET</v>
          </cell>
          <cell r="W496" t="str">
            <v>SPRINGDALE</v>
          </cell>
          <cell r="X496" t="str">
            <v>AR</v>
          </cell>
          <cell r="Y496" t="str">
            <v>72764-2419</v>
          </cell>
          <cell r="Z496" t="str">
            <v>WASHINGTON</v>
          </cell>
          <cell r="AA496" t="str">
            <v>I</v>
          </cell>
          <cell r="AB496" t="str">
            <v>Building</v>
          </cell>
          <cell r="AC496">
            <v>189137.82769999999</v>
          </cell>
        </row>
        <row r="497">
          <cell r="A497" t="str">
            <v>Primary</v>
          </cell>
          <cell r="B497" t="str">
            <v>Russellville Admin Acc</v>
          </cell>
          <cell r="C497" t="str">
            <v>11492236</v>
          </cell>
          <cell r="D497" t="str">
            <v>11492236</v>
          </cell>
          <cell r="E497" t="str">
            <v>2538</v>
          </cell>
          <cell r="G497" t="str">
            <v>AR</v>
          </cell>
          <cell r="I497" t="str">
            <v>A</v>
          </cell>
          <cell r="J497" t="str">
            <v>25382216</v>
          </cell>
          <cell r="K497" t="str">
            <v>25382216</v>
          </cell>
          <cell r="L497">
            <v>170000000</v>
          </cell>
          <cell r="M497" t="str">
            <v>170000000</v>
          </cell>
          <cell r="N497" t="str">
            <v>Russellville Admin Acc</v>
          </cell>
          <cell r="O497" t="str">
            <v>25382216 Russellville Admin Acc</v>
          </cell>
          <cell r="P497" t="str">
            <v>8000</v>
          </cell>
          <cell r="Q497" t="str">
            <v>GA</v>
          </cell>
          <cell r="R497" t="str">
            <v>599</v>
          </cell>
          <cell r="S497" t="str">
            <v>2377</v>
          </cell>
          <cell r="T497" t="str">
            <v>T</v>
          </cell>
          <cell r="U497" t="str">
            <v>USD</v>
          </cell>
          <cell r="V497" t="str">
            <v>2210 W OAKLAWN DRIVE</v>
          </cell>
          <cell r="W497" t="str">
            <v>SPRINGDALE</v>
          </cell>
          <cell r="X497" t="str">
            <v>AR</v>
          </cell>
          <cell r="Y497" t="str">
            <v>72762-6900</v>
          </cell>
          <cell r="Z497" t="str">
            <v>WASHINGTON</v>
          </cell>
          <cell r="AA497" t="str">
            <v>I</v>
          </cell>
          <cell r="AB497" t="str">
            <v>Building</v>
          </cell>
          <cell r="AC497">
            <v>194147.19550000003</v>
          </cell>
        </row>
        <row r="498">
          <cell r="A498" t="str">
            <v>Primary</v>
          </cell>
          <cell r="B498" t="str">
            <v>RVAF - Sedalia</v>
          </cell>
          <cell r="C498" t="str">
            <v>25522028</v>
          </cell>
          <cell r="D498" t="str">
            <v>25522028</v>
          </cell>
          <cell r="E498" t="str">
            <v>1839</v>
          </cell>
          <cell r="F498" t="str">
            <v>TYPI</v>
          </cell>
          <cell r="G498" t="str">
            <v>MO</v>
          </cell>
          <cell r="I498" t="str">
            <v>A</v>
          </cell>
          <cell r="J498" t="str">
            <v>25522028</v>
          </cell>
          <cell r="K498" t="str">
            <v>25522028</v>
          </cell>
          <cell r="L498">
            <v>170552552</v>
          </cell>
          <cell r="M498" t="str">
            <v>170552552</v>
          </cell>
          <cell r="N498" t="str">
            <v>Sedalia Rendering</v>
          </cell>
          <cell r="O498" t="str">
            <v>25522028 Sedalia Rendering</v>
          </cell>
          <cell r="P498" t="str">
            <v>1420</v>
          </cell>
          <cell r="Q498" t="str">
            <v>R</v>
          </cell>
          <cell r="R498" t="str">
            <v>2324</v>
          </cell>
          <cell r="S498" t="str">
            <v>2412</v>
          </cell>
          <cell r="T498" t="str">
            <v>T</v>
          </cell>
          <cell r="U498" t="str">
            <v>USD</v>
          </cell>
          <cell r="V498" t="str">
            <v>20003 MENEFEE ROAD</v>
          </cell>
          <cell r="W498" t="str">
            <v>SEDALIA</v>
          </cell>
          <cell r="X498" t="str">
            <v>MO</v>
          </cell>
          <cell r="Y498" t="str">
            <v>65301</v>
          </cell>
          <cell r="Z498" t="str">
            <v>PETTIS</v>
          </cell>
          <cell r="AA498" t="str">
            <v>G</v>
          </cell>
          <cell r="AB498" t="str">
            <v>Building</v>
          </cell>
          <cell r="AC498">
            <v>3954323.0609000004</v>
          </cell>
        </row>
        <row r="499">
          <cell r="A499" t="str">
            <v>Primary</v>
          </cell>
          <cell r="B499" t="str">
            <v>Pine Bluff Blending Division</v>
          </cell>
          <cell r="C499" t="str">
            <v>25532446</v>
          </cell>
          <cell r="D499" t="str">
            <v>25532446</v>
          </cell>
          <cell r="E499" t="str">
            <v>1115</v>
          </cell>
          <cell r="F499" t="str">
            <v>TYPI</v>
          </cell>
          <cell r="G499" t="str">
            <v>AR</v>
          </cell>
          <cell r="I499" t="str">
            <v>A</v>
          </cell>
          <cell r="J499" t="str">
            <v>25532028</v>
          </cell>
          <cell r="K499" t="str">
            <v>25532028</v>
          </cell>
          <cell r="L499">
            <v>170552553</v>
          </cell>
          <cell r="M499" t="str">
            <v>170552553</v>
          </cell>
          <cell r="N499" t="str">
            <v>Pine Bluff Blending &amp; Grinding</v>
          </cell>
          <cell r="O499" t="str">
            <v>25532028 Pine Bluff Blending &amp; Grinding</v>
          </cell>
          <cell r="P499" t="str">
            <v>1420</v>
          </cell>
          <cell r="Q499" t="str">
            <v>BM</v>
          </cell>
          <cell r="R499" t="str">
            <v>2423</v>
          </cell>
          <cell r="S499" t="str">
            <v>2404</v>
          </cell>
          <cell r="T499" t="str">
            <v>T</v>
          </cell>
          <cell r="U499" t="str">
            <v>USD</v>
          </cell>
          <cell r="V499" t="str">
            <v>2201 W 2ND AVENUE</v>
          </cell>
          <cell r="W499" t="str">
            <v>PINE BLUFF</v>
          </cell>
          <cell r="X499" t="str">
            <v>AR</v>
          </cell>
          <cell r="Y499" t="str">
            <v>71611-5040</v>
          </cell>
          <cell r="Z499" t="str">
            <v>JEFFERSON</v>
          </cell>
          <cell r="AA499" t="str">
            <v>G</v>
          </cell>
          <cell r="AB499" t="str">
            <v>Building</v>
          </cell>
          <cell r="AC499">
            <v>1574387.8545000001</v>
          </cell>
        </row>
        <row r="500">
          <cell r="A500" t="str">
            <v>Primary</v>
          </cell>
          <cell r="B500" t="str">
            <v>Talladega Feedmill</v>
          </cell>
          <cell r="C500" t="str">
            <v>25550510</v>
          </cell>
          <cell r="D500" t="str">
            <v>25550510</v>
          </cell>
          <cell r="E500" t="str">
            <v>1326</v>
          </cell>
          <cell r="F500" t="str">
            <v>TYPI</v>
          </cell>
          <cell r="G500" t="str">
            <v>AL</v>
          </cell>
          <cell r="I500" t="str">
            <v>A</v>
          </cell>
          <cell r="J500" t="str">
            <v>25550510</v>
          </cell>
          <cell r="K500" t="str">
            <v>25550510</v>
          </cell>
          <cell r="L500">
            <v>170171022</v>
          </cell>
          <cell r="M500" t="str">
            <v>170171022</v>
          </cell>
          <cell r="N500" t="str">
            <v>Talladega Feedmill</v>
          </cell>
          <cell r="O500" t="str">
            <v>25550510 Talladega Feedmill</v>
          </cell>
          <cell r="P500" t="str">
            <v>1325</v>
          </cell>
          <cell r="Q500" t="str">
            <v>F</v>
          </cell>
          <cell r="R500" t="str">
            <v>252</v>
          </cell>
          <cell r="S500" t="str">
            <v>1041</v>
          </cell>
          <cell r="T500" t="str">
            <v>T</v>
          </cell>
          <cell r="U500" t="str">
            <v>USD</v>
          </cell>
          <cell r="V500" t="str">
            <v>35800 ALABAMA HWY 21</v>
          </cell>
          <cell r="W500" t="str">
            <v>TALLADEGA</v>
          </cell>
          <cell r="X500" t="str">
            <v>AL</v>
          </cell>
          <cell r="Y500" t="str">
            <v>35160-0000</v>
          </cell>
          <cell r="Z500" t="str">
            <v>TALLADEGA</v>
          </cell>
          <cell r="AA500" t="str">
            <v>A</v>
          </cell>
          <cell r="AB500" t="str">
            <v>Building</v>
          </cell>
          <cell r="AC500">
            <v>7485384.5593999987</v>
          </cell>
        </row>
        <row r="501">
          <cell r="A501" t="str">
            <v>Primary</v>
          </cell>
          <cell r="B501" t="str">
            <v>DC OP4 Production Mgmt</v>
          </cell>
          <cell r="C501" t="str">
            <v>11492236</v>
          </cell>
          <cell r="D501" t="str">
            <v>11492236</v>
          </cell>
          <cell r="E501" t="str">
            <v>1175</v>
          </cell>
          <cell r="F501" t="str">
            <v>TYPI</v>
          </cell>
          <cell r="G501" t="str">
            <v>AR</v>
          </cell>
          <cell r="I501" t="str">
            <v>A</v>
          </cell>
          <cell r="J501" t="str">
            <v>25682448</v>
          </cell>
          <cell r="K501" t="str">
            <v>25682448</v>
          </cell>
          <cell r="L501">
            <v>180148507</v>
          </cell>
          <cell r="M501" t="str">
            <v>180148507</v>
          </cell>
          <cell r="N501" t="str">
            <v>DC OP4 Production Mgmt</v>
          </cell>
          <cell r="O501" t="str">
            <v>25682448 DC OP4 Production Mgmt</v>
          </cell>
          <cell r="P501" t="str">
            <v>8011</v>
          </cell>
          <cell r="Q501" t="str">
            <v>GA</v>
          </cell>
          <cell r="R501" t="str">
            <v>599</v>
          </cell>
          <cell r="S501" t="str">
            <v>2377</v>
          </cell>
          <cell r="T501" t="str">
            <v>T</v>
          </cell>
          <cell r="U501" t="str">
            <v>USD</v>
          </cell>
          <cell r="V501" t="str">
            <v>4410 WEST OAKLAWN</v>
          </cell>
          <cell r="W501" t="str">
            <v>SPRINGDALE</v>
          </cell>
          <cell r="X501" t="str">
            <v>AR</v>
          </cell>
          <cell r="Y501" t="str">
            <v>74762-0331</v>
          </cell>
          <cell r="Z501" t="str">
            <v>WASHINGTON</v>
          </cell>
          <cell r="AA501" t="str">
            <v>G</v>
          </cell>
          <cell r="AB501" t="str">
            <v>Building</v>
          </cell>
          <cell r="AC501">
            <v>2530.2288000000003</v>
          </cell>
        </row>
        <row r="502">
          <cell r="A502" t="str">
            <v>Primary</v>
          </cell>
          <cell r="B502" t="str">
            <v>Cullman Blending Mill</v>
          </cell>
          <cell r="C502" t="str">
            <v>25752028</v>
          </cell>
          <cell r="D502" t="str">
            <v>25752028</v>
          </cell>
          <cell r="E502" t="str">
            <v>1008</v>
          </cell>
          <cell r="F502" t="str">
            <v>TYPI</v>
          </cell>
          <cell r="G502" t="str">
            <v>AL</v>
          </cell>
          <cell r="I502" t="str">
            <v>A</v>
          </cell>
          <cell r="J502" t="str">
            <v>25752028</v>
          </cell>
          <cell r="K502" t="str">
            <v>25752028</v>
          </cell>
          <cell r="L502">
            <v>170552575</v>
          </cell>
          <cell r="M502" t="str">
            <v>170552575</v>
          </cell>
          <cell r="N502" t="str">
            <v>Cullman Blending Mill</v>
          </cell>
          <cell r="O502" t="str">
            <v>25752028 Cullman Blending Mill</v>
          </cell>
          <cell r="P502" t="str">
            <v>1420</v>
          </cell>
          <cell r="Q502" t="str">
            <v>BM</v>
          </cell>
          <cell r="R502" t="str">
            <v>1867</v>
          </cell>
          <cell r="S502" t="str">
            <v>2377</v>
          </cell>
          <cell r="T502" t="str">
            <v>T</v>
          </cell>
          <cell r="U502" t="str">
            <v>USD</v>
          </cell>
          <cell r="V502" t="str">
            <v>2011 OLD HANCEVILLE HWY</v>
          </cell>
          <cell r="W502" t="str">
            <v>CULLMAN</v>
          </cell>
          <cell r="X502" t="str">
            <v>AL</v>
          </cell>
          <cell r="Y502" t="str">
            <v>35055-5484</v>
          </cell>
          <cell r="Z502" t="str">
            <v>CULLMAN</v>
          </cell>
          <cell r="AA502" t="str">
            <v>G</v>
          </cell>
          <cell r="AB502" t="str">
            <v>Building</v>
          </cell>
          <cell r="AC502">
            <v>603393.63679999998</v>
          </cell>
        </row>
        <row r="503">
          <cell r="A503" t="str">
            <v>Primary</v>
          </cell>
          <cell r="B503" t="str">
            <v>Retail Sales &amp; Marketing</v>
          </cell>
          <cell r="C503" t="str">
            <v>11492236</v>
          </cell>
          <cell r="D503" t="str">
            <v>11492236</v>
          </cell>
          <cell r="E503" t="str">
            <v>1175</v>
          </cell>
          <cell r="F503" t="str">
            <v>TYPI</v>
          </cell>
          <cell r="G503" t="str">
            <v>AR</v>
          </cell>
          <cell r="I503" t="str">
            <v>A</v>
          </cell>
          <cell r="J503" t="str">
            <v>25902231</v>
          </cell>
          <cell r="K503" t="str">
            <v>25902231</v>
          </cell>
          <cell r="L503">
            <v>181002590</v>
          </cell>
          <cell r="M503" t="str">
            <v>181002590</v>
          </cell>
          <cell r="N503" t="str">
            <v>Retail Sales &amp; Marketing</v>
          </cell>
          <cell r="O503" t="str">
            <v>25902231 Retail Sales &amp; Marketing</v>
          </cell>
          <cell r="P503" t="str">
            <v>8011</v>
          </cell>
          <cell r="Q503" t="str">
            <v>GA</v>
          </cell>
          <cell r="R503" t="str">
            <v>599</v>
          </cell>
          <cell r="S503" t="str">
            <v>2377</v>
          </cell>
          <cell r="T503" t="str">
            <v>T</v>
          </cell>
          <cell r="U503" t="str">
            <v>USD</v>
          </cell>
          <cell r="V503" t="str">
            <v>2210 W OAKLAWN DRIVE</v>
          </cell>
          <cell r="W503" t="str">
            <v>SPRINGDALE</v>
          </cell>
          <cell r="X503" t="str">
            <v>AR</v>
          </cell>
          <cell r="Y503" t="str">
            <v>72762-6900</v>
          </cell>
          <cell r="Z503" t="str">
            <v>WASHINGTON</v>
          </cell>
          <cell r="AA503" t="str">
            <v>D</v>
          </cell>
          <cell r="AB503" t="str">
            <v>Building</v>
          </cell>
          <cell r="AC503">
            <v>194706.8124</v>
          </cell>
        </row>
        <row r="504">
          <cell r="A504" t="str">
            <v>Primary</v>
          </cell>
          <cell r="B504" t="str">
            <v>Retail Division Executive</v>
          </cell>
          <cell r="C504" t="str">
            <v>11492236</v>
          </cell>
          <cell r="D504" t="str">
            <v>11492236</v>
          </cell>
          <cell r="E504" t="str">
            <v>1204</v>
          </cell>
          <cell r="G504" t="str">
            <v>AR</v>
          </cell>
          <cell r="I504" t="str">
            <v>A</v>
          </cell>
          <cell r="J504" t="str">
            <v>25902453</v>
          </cell>
          <cell r="K504" t="str">
            <v>25902453</v>
          </cell>
          <cell r="L504">
            <v>180002590</v>
          </cell>
          <cell r="M504" t="str">
            <v>180002590</v>
          </cell>
          <cell r="N504" t="str">
            <v>Retail Division Executive</v>
          </cell>
          <cell r="O504" t="str">
            <v>25902453 Retail Division Executive</v>
          </cell>
          <cell r="P504" t="str">
            <v>8011</v>
          </cell>
          <cell r="Q504" t="str">
            <v>GA</v>
          </cell>
          <cell r="R504" t="str">
            <v>599</v>
          </cell>
          <cell r="S504" t="str">
            <v>2377</v>
          </cell>
          <cell r="T504" t="str">
            <v>T</v>
          </cell>
          <cell r="U504" t="str">
            <v>USD</v>
          </cell>
          <cell r="V504" t="str">
            <v>2210 W OAKLAWN DRIVE</v>
          </cell>
          <cell r="W504" t="str">
            <v>SPRINGDALE</v>
          </cell>
          <cell r="X504" t="str">
            <v>AR</v>
          </cell>
          <cell r="Y504" t="str">
            <v>72762-6900</v>
          </cell>
          <cell r="Z504" t="str">
            <v>WASHINGTON</v>
          </cell>
          <cell r="AA504" t="str">
            <v>I</v>
          </cell>
          <cell r="AB504" t="str">
            <v>Building</v>
          </cell>
          <cell r="AC504">
            <v>15333.0625</v>
          </cell>
        </row>
        <row r="505">
          <cell r="A505" t="str">
            <v>Primary</v>
          </cell>
          <cell r="B505" t="str">
            <v>York Administration</v>
          </cell>
          <cell r="C505" t="str">
            <v>26202028</v>
          </cell>
          <cell r="D505" t="str">
            <v>26202028</v>
          </cell>
          <cell r="E505" t="str">
            <v>2620</v>
          </cell>
          <cell r="G505" t="str">
            <v>NE</v>
          </cell>
          <cell r="I505" t="str">
            <v>A</v>
          </cell>
          <cell r="J505" t="str">
            <v>26202028</v>
          </cell>
          <cell r="K505" t="str">
            <v>26202028</v>
          </cell>
          <cell r="L505">
            <v>170772620</v>
          </cell>
          <cell r="M505" t="str">
            <v>170772620</v>
          </cell>
          <cell r="N505" t="str">
            <v>York Processing</v>
          </cell>
          <cell r="O505" t="str">
            <v>26202028 York Processing</v>
          </cell>
          <cell r="P505" t="str">
            <v>2620</v>
          </cell>
          <cell r="Q505" t="str">
            <v>FB</v>
          </cell>
          <cell r="R505" t="str">
            <v>282</v>
          </cell>
          <cell r="S505" t="str">
            <v>170</v>
          </cell>
          <cell r="T505" t="str">
            <v>F</v>
          </cell>
          <cell r="U505" t="str">
            <v>USD</v>
          </cell>
          <cell r="V505" t="str">
            <v>1215 DIVISION AVENUE</v>
          </cell>
          <cell r="W505" t="str">
            <v>YORK</v>
          </cell>
          <cell r="X505" t="str">
            <v>NE</v>
          </cell>
          <cell r="Y505" t="str">
            <v>68467-1701</v>
          </cell>
          <cell r="Z505" t="str">
            <v>YORK</v>
          </cell>
          <cell r="AA505" t="str">
            <v>G</v>
          </cell>
          <cell r="AB505" t="str">
            <v>Building</v>
          </cell>
          <cell r="AC505">
            <v>297484.72399999999</v>
          </cell>
        </row>
        <row r="506">
          <cell r="A506" t="str">
            <v>Primary</v>
          </cell>
          <cell r="B506" t="str">
            <v>York Administration</v>
          </cell>
          <cell r="C506" t="str">
            <v>26202028</v>
          </cell>
          <cell r="D506" t="str">
            <v>26202028</v>
          </cell>
          <cell r="E506" t="str">
            <v>2620</v>
          </cell>
          <cell r="G506" t="str">
            <v>NE</v>
          </cell>
          <cell r="H506">
            <v>38481</v>
          </cell>
          <cell r="I506" t="str">
            <v>A</v>
          </cell>
          <cell r="J506" t="str">
            <v>11172034</v>
          </cell>
          <cell r="K506" t="str">
            <v>11172034</v>
          </cell>
          <cell r="L506">
            <v>170171117</v>
          </cell>
          <cell r="M506" t="str">
            <v>170171117</v>
          </cell>
          <cell r="N506" t="str">
            <v>Pine Bluff JP Supervison/Mgmt</v>
          </cell>
          <cell r="O506" t="str">
            <v>11172034 Pine Bluff JP Supervison/Mgmt</v>
          </cell>
          <cell r="P506" t="str">
            <v>1220</v>
          </cell>
          <cell r="Q506" t="str">
            <v>P</v>
          </cell>
          <cell r="R506" t="str">
            <v>599</v>
          </cell>
          <cell r="S506" t="str">
            <v>2377</v>
          </cell>
          <cell r="T506" t="str">
            <v>T</v>
          </cell>
          <cell r="U506" t="str">
            <v>USD</v>
          </cell>
          <cell r="V506" t="str">
            <v>5505 JEFFERSON PARKWAY</v>
          </cell>
          <cell r="W506" t="str">
            <v>PINE BLUFF</v>
          </cell>
          <cell r="X506" t="str">
            <v>AR</v>
          </cell>
          <cell r="Y506" t="str">
            <v>71601-3439</v>
          </cell>
          <cell r="Z506" t="str">
            <v>JEFFERSON</v>
          </cell>
          <cell r="AA506" t="str">
            <v>G</v>
          </cell>
          <cell r="AB506" t="str">
            <v>M&amp;E</v>
          </cell>
          <cell r="AC506">
            <v>25144.750499999998</v>
          </cell>
        </row>
        <row r="507">
          <cell r="A507" t="str">
            <v>Primary</v>
          </cell>
          <cell r="B507" t="str">
            <v>Hutchinson R &amp; D Tech Center</v>
          </cell>
          <cell r="C507" t="str">
            <v>26212440</v>
          </cell>
          <cell r="D507" t="str">
            <v>26212440</v>
          </cell>
          <cell r="E507" t="str">
            <v>1204</v>
          </cell>
          <cell r="F507" t="str">
            <v>TYPI</v>
          </cell>
          <cell r="G507" t="str">
            <v>KS</v>
          </cell>
          <cell r="H507">
            <v>38842</v>
          </cell>
          <cell r="I507" t="str">
            <v>A</v>
          </cell>
          <cell r="J507" t="str">
            <v>26212440</v>
          </cell>
          <cell r="K507" t="str">
            <v>26212440</v>
          </cell>
          <cell r="L507">
            <v>170171117</v>
          </cell>
          <cell r="M507" t="str">
            <v>170001621</v>
          </cell>
          <cell r="N507" t="str">
            <v>Pine Bluff JP Maintenance Mgmt</v>
          </cell>
          <cell r="O507" t="str">
            <v>11172047 Pine Bluff JP Maint. Mgmt</v>
          </cell>
          <cell r="P507" t="str">
            <v>1220</v>
          </cell>
          <cell r="Q507" t="str">
            <v>P</v>
          </cell>
          <cell r="R507" t="str">
            <v>599</v>
          </cell>
          <cell r="S507" t="str">
            <v>2426</v>
          </cell>
          <cell r="T507" t="str">
            <v>F</v>
          </cell>
          <cell r="U507" t="str">
            <v>USD</v>
          </cell>
          <cell r="V507" t="str">
            <v>10 NORTH WASHINGTON</v>
          </cell>
          <cell r="W507" t="str">
            <v>SOUTH HUTCHINSON</v>
          </cell>
          <cell r="X507" t="str">
            <v>KS</v>
          </cell>
          <cell r="Y507" t="str">
            <v>67505-1112</v>
          </cell>
          <cell r="Z507" t="str">
            <v>RENO</v>
          </cell>
          <cell r="AA507" t="str">
            <v>F</v>
          </cell>
          <cell r="AB507" t="str">
            <v>Building</v>
          </cell>
          <cell r="AC507">
            <v>0</v>
          </cell>
        </row>
        <row r="508">
          <cell r="A508" t="str">
            <v>Primary</v>
          </cell>
          <cell r="B508" t="str">
            <v>F/S - Prep Foods Group Executive</v>
          </cell>
          <cell r="C508" t="str">
            <v>26212454</v>
          </cell>
          <cell r="D508" t="str">
            <v>26212454</v>
          </cell>
          <cell r="E508" t="str">
            <v>1204</v>
          </cell>
          <cell r="G508" t="str">
            <v>TX</v>
          </cell>
          <cell r="I508" t="str">
            <v>A</v>
          </cell>
          <cell r="J508" t="str">
            <v>26212454</v>
          </cell>
          <cell r="K508" t="str">
            <v>26212454</v>
          </cell>
          <cell r="L508">
            <v>180778500</v>
          </cell>
          <cell r="M508" t="str">
            <v>180778500</v>
          </cell>
          <cell r="N508" t="str">
            <v>F/S - Prep Foods Group Executive</v>
          </cell>
          <cell r="O508" t="str">
            <v>26212454 F/S - Prep Foods Group Executive</v>
          </cell>
          <cell r="P508" t="str">
            <v>8000</v>
          </cell>
          <cell r="Q508" t="str">
            <v>FB</v>
          </cell>
          <cell r="R508" t="str">
            <v>599</v>
          </cell>
          <cell r="S508" t="str">
            <v>2377</v>
          </cell>
          <cell r="T508" t="str">
            <v>F</v>
          </cell>
          <cell r="U508" t="str">
            <v>USD</v>
          </cell>
          <cell r="V508" t="str">
            <v>1320 UNIVERSITY DRIVE, SUITE 600</v>
          </cell>
          <cell r="W508" t="str">
            <v>FORT WORTH</v>
          </cell>
          <cell r="X508" t="str">
            <v>TX</v>
          </cell>
          <cell r="Y508" t="str">
            <v>76107</v>
          </cell>
          <cell r="Z508" t="str">
            <v>TARRANT</v>
          </cell>
          <cell r="AA508" t="str">
            <v>I</v>
          </cell>
          <cell r="AB508" t="str">
            <v>Building</v>
          </cell>
          <cell r="AC508">
            <v>761296.66559999995</v>
          </cell>
        </row>
        <row r="509">
          <cell r="A509" t="str">
            <v>Primary</v>
          </cell>
          <cell r="B509" t="str">
            <v>RPM</v>
          </cell>
          <cell r="C509" t="str">
            <v>26242437</v>
          </cell>
          <cell r="D509" t="str">
            <v>26242437</v>
          </cell>
          <cell r="E509" t="str">
            <v>1204</v>
          </cell>
          <cell r="F509" t="str">
            <v>TYPI</v>
          </cell>
          <cell r="G509" t="str">
            <v>AR</v>
          </cell>
          <cell r="I509" t="str">
            <v>A</v>
          </cell>
          <cell r="J509" t="str">
            <v>26242454</v>
          </cell>
          <cell r="K509" t="str">
            <v>26242454</v>
          </cell>
          <cell r="L509">
            <v>180118500</v>
          </cell>
          <cell r="M509" t="str">
            <v>180118500</v>
          </cell>
          <cell r="N509" t="str">
            <v>RPM Group Exec</v>
          </cell>
          <cell r="O509" t="str">
            <v>26242454 RPM Group Exec</v>
          </cell>
          <cell r="P509" t="str">
            <v>8000</v>
          </cell>
          <cell r="Q509" t="str">
            <v>FB</v>
          </cell>
          <cell r="S509" t="str">
            <v>2272</v>
          </cell>
          <cell r="T509" t="str">
            <v>F</v>
          </cell>
          <cell r="U509" t="str">
            <v>USD</v>
          </cell>
          <cell r="V509" t="str">
            <v>2210 W OAKLAWN DRIVE</v>
          </cell>
          <cell r="W509" t="str">
            <v>SPRINGDALE</v>
          </cell>
          <cell r="X509" t="str">
            <v>AR</v>
          </cell>
          <cell r="Y509" t="str">
            <v>72762-6900</v>
          </cell>
          <cell r="Z509" t="str">
            <v>WASHINGTON</v>
          </cell>
          <cell r="AA509" t="str">
            <v>I</v>
          </cell>
          <cell r="AB509" t="str">
            <v>Building</v>
          </cell>
          <cell r="AC509">
            <v>8673.3253000000004</v>
          </cell>
        </row>
        <row r="510">
          <cell r="A510" t="str">
            <v>Primary</v>
          </cell>
          <cell r="B510" t="str">
            <v>Jefferson Doskocil</v>
          </cell>
          <cell r="C510" t="str">
            <v>26252028</v>
          </cell>
          <cell r="D510" t="str">
            <v>26252028</v>
          </cell>
          <cell r="E510" t="str">
            <v>2625</v>
          </cell>
          <cell r="F510" t="str">
            <v>TBI</v>
          </cell>
          <cell r="G510" t="str">
            <v>WI</v>
          </cell>
          <cell r="I510" t="str">
            <v>A</v>
          </cell>
          <cell r="J510" t="str">
            <v>26252028</v>
          </cell>
          <cell r="K510" t="str">
            <v>26252028</v>
          </cell>
          <cell r="L510">
            <v>170772625</v>
          </cell>
          <cell r="M510" t="str">
            <v>170772625</v>
          </cell>
          <cell r="N510" t="str">
            <v>Jefferson</v>
          </cell>
          <cell r="O510" t="str">
            <v>26252028 Jefferson</v>
          </cell>
          <cell r="P510" t="str">
            <v>2625</v>
          </cell>
          <cell r="Q510" t="str">
            <v>FB</v>
          </cell>
          <cell r="R510" t="str">
            <v>116</v>
          </cell>
          <cell r="S510" t="str">
            <v>2272</v>
          </cell>
          <cell r="T510" t="str">
            <v>T</v>
          </cell>
          <cell r="U510" t="str">
            <v>USD</v>
          </cell>
          <cell r="V510" t="str">
            <v>OLD HWY 79</v>
          </cell>
          <cell r="W510" t="str">
            <v>RISON</v>
          </cell>
          <cell r="X510" t="str">
            <v>AR</v>
          </cell>
          <cell r="Y510" t="str">
            <v>71665</v>
          </cell>
          <cell r="Z510" t="str">
            <v>CLEVELAND</v>
          </cell>
          <cell r="AA510" t="str">
            <v>A</v>
          </cell>
          <cell r="AB510" t="str">
            <v>M&amp;E</v>
          </cell>
          <cell r="AC510">
            <v>15572.5036</v>
          </cell>
        </row>
        <row r="511">
          <cell r="A511" t="str">
            <v>Primary</v>
          </cell>
          <cell r="B511" t="str">
            <v>Santa Teresa MFG</v>
          </cell>
          <cell r="C511" t="str">
            <v>26262028</v>
          </cell>
          <cell r="D511" t="str">
            <v>26262028</v>
          </cell>
          <cell r="E511" t="str">
            <v>2626</v>
          </cell>
          <cell r="F511" t="str">
            <v>TYPI</v>
          </cell>
          <cell r="G511" t="str">
            <v>NM</v>
          </cell>
          <cell r="H511">
            <v>38481</v>
          </cell>
          <cell r="I511" t="str">
            <v>A</v>
          </cell>
          <cell r="J511" t="str">
            <v>11250432</v>
          </cell>
          <cell r="K511" t="str">
            <v>11250432</v>
          </cell>
          <cell r="L511">
            <v>170171130</v>
          </cell>
          <cell r="M511" t="str">
            <v>170171130</v>
          </cell>
          <cell r="N511" t="str">
            <v>Rison Hatchery</v>
          </cell>
          <cell r="O511" t="str">
            <v>11250432 Rison Hatchery</v>
          </cell>
          <cell r="P511" t="str">
            <v>1220</v>
          </cell>
          <cell r="Q511" t="str">
            <v>H</v>
          </cell>
          <cell r="R511" t="str">
            <v>34</v>
          </cell>
          <cell r="S511" t="str">
            <v>2272</v>
          </cell>
          <cell r="T511" t="str">
            <v>T</v>
          </cell>
          <cell r="U511" t="str">
            <v>USD</v>
          </cell>
          <cell r="V511" t="str">
            <v>OLD HWY 79</v>
          </cell>
          <cell r="W511" t="str">
            <v>RISON</v>
          </cell>
          <cell r="X511" t="str">
            <v>AR</v>
          </cell>
          <cell r="Y511" t="str">
            <v>71665</v>
          </cell>
          <cell r="Z511" t="str">
            <v>CLEVELAND</v>
          </cell>
          <cell r="AA511" t="str">
            <v>A</v>
          </cell>
          <cell r="AB511" t="str">
            <v>Building</v>
          </cell>
          <cell r="AC511">
            <v>2564120.6951000006</v>
          </cell>
        </row>
        <row r="512">
          <cell r="A512" t="str">
            <v>Primary</v>
          </cell>
          <cell r="B512" t="str">
            <v>Santa Teresa MFG</v>
          </cell>
          <cell r="C512" t="str">
            <v>26262028</v>
          </cell>
          <cell r="D512" t="str">
            <v>26262028</v>
          </cell>
          <cell r="E512" t="str">
            <v>2626</v>
          </cell>
          <cell r="F512" t="str">
            <v>TYPI</v>
          </cell>
          <cell r="G512" t="str">
            <v>NM</v>
          </cell>
          <cell r="H512">
            <v>38481</v>
          </cell>
          <cell r="I512" t="str">
            <v>A</v>
          </cell>
          <cell r="J512" t="str">
            <v>11250432</v>
          </cell>
          <cell r="K512" t="str">
            <v>11250432</v>
          </cell>
          <cell r="L512">
            <v>170171130</v>
          </cell>
          <cell r="M512" t="str">
            <v>170171130</v>
          </cell>
          <cell r="N512" t="str">
            <v>Rison Hatchery</v>
          </cell>
          <cell r="O512" t="str">
            <v>11250432 Rison Hatchery</v>
          </cell>
          <cell r="P512" t="str">
            <v>1220</v>
          </cell>
          <cell r="Q512" t="str">
            <v>H</v>
          </cell>
          <cell r="R512" t="str">
            <v>34</v>
          </cell>
          <cell r="S512" t="str">
            <v>2272</v>
          </cell>
          <cell r="T512" t="str">
            <v>T</v>
          </cell>
          <cell r="U512" t="str">
            <v>USD</v>
          </cell>
          <cell r="V512" t="str">
            <v>OLD HWY 79</v>
          </cell>
          <cell r="W512" t="str">
            <v>RISON</v>
          </cell>
          <cell r="X512" t="str">
            <v>AR</v>
          </cell>
          <cell r="Y512" t="str">
            <v>71665</v>
          </cell>
          <cell r="Z512" t="str">
            <v>CLEVELAND</v>
          </cell>
          <cell r="AA512" t="str">
            <v>A</v>
          </cell>
          <cell r="AB512" t="str">
            <v>Content</v>
          </cell>
          <cell r="AC512">
            <v>428.0829</v>
          </cell>
        </row>
        <row r="513">
          <cell r="A513" t="str">
            <v>Primary</v>
          </cell>
          <cell r="B513" t="str">
            <v>Santa Teresa MFG</v>
          </cell>
          <cell r="C513" t="str">
            <v>26262028</v>
          </cell>
          <cell r="D513" t="str">
            <v>26262028</v>
          </cell>
          <cell r="E513" t="str">
            <v>2626</v>
          </cell>
          <cell r="F513" t="str">
            <v>TYPI</v>
          </cell>
          <cell r="G513" t="str">
            <v>NM</v>
          </cell>
          <cell r="H513">
            <v>38481</v>
          </cell>
          <cell r="I513" t="str">
            <v>A</v>
          </cell>
          <cell r="J513" t="str">
            <v>11250432</v>
          </cell>
          <cell r="K513" t="str">
            <v>11250432</v>
          </cell>
          <cell r="L513">
            <v>170171130</v>
          </cell>
          <cell r="M513" t="str">
            <v>170171130</v>
          </cell>
          <cell r="N513" t="str">
            <v>Rison Hatchery</v>
          </cell>
          <cell r="O513" t="str">
            <v>11250432 Rison Hatchery</v>
          </cell>
          <cell r="P513" t="str">
            <v>1220</v>
          </cell>
          <cell r="Q513" t="str">
            <v>H</v>
          </cell>
          <cell r="R513" t="str">
            <v>34</v>
          </cell>
          <cell r="S513" t="str">
            <v>2272</v>
          </cell>
          <cell r="T513" t="str">
            <v>T</v>
          </cell>
          <cell r="U513" t="str">
            <v>USD</v>
          </cell>
          <cell r="V513" t="str">
            <v>OLD HWY 79</v>
          </cell>
          <cell r="W513" t="str">
            <v>RISON</v>
          </cell>
          <cell r="X513" t="str">
            <v>AR</v>
          </cell>
          <cell r="Y513" t="str">
            <v>71665</v>
          </cell>
          <cell r="Z513" t="str">
            <v>CLEVELAND</v>
          </cell>
          <cell r="AA513" t="str">
            <v>A</v>
          </cell>
          <cell r="AB513" t="str">
            <v>M&amp;E</v>
          </cell>
          <cell r="AC513">
            <v>2949415.7578000003</v>
          </cell>
        </row>
        <row r="514">
          <cell r="A514" t="str">
            <v>Primary</v>
          </cell>
          <cell r="B514" t="str">
            <v>Santa Teresa MFG</v>
          </cell>
          <cell r="C514" t="str">
            <v>26262028</v>
          </cell>
          <cell r="D514" t="str">
            <v>26262028</v>
          </cell>
          <cell r="E514" t="str">
            <v>2626</v>
          </cell>
          <cell r="F514" t="str">
            <v>TYPI</v>
          </cell>
          <cell r="G514" t="str">
            <v>NM</v>
          </cell>
          <cell r="H514">
            <v>38481</v>
          </cell>
          <cell r="I514" t="str">
            <v>A</v>
          </cell>
          <cell r="J514" t="str">
            <v>11300422</v>
          </cell>
          <cell r="K514" t="str">
            <v>11300422</v>
          </cell>
          <cell r="L514">
            <v>170171130</v>
          </cell>
          <cell r="M514" t="str">
            <v>170171130</v>
          </cell>
          <cell r="N514" t="str">
            <v>Pine Bluff Broiler Service</v>
          </cell>
          <cell r="O514" t="str">
            <v>11300422 Pine Bluff Broiler Service</v>
          </cell>
          <cell r="P514" t="str">
            <v>1220</v>
          </cell>
          <cell r="Q514" t="str">
            <v>BS</v>
          </cell>
          <cell r="R514" t="str">
            <v>34</v>
          </cell>
          <cell r="S514" t="str">
            <v>2272</v>
          </cell>
          <cell r="T514" t="str">
            <v>T</v>
          </cell>
          <cell r="U514" t="str">
            <v>USD</v>
          </cell>
          <cell r="V514" t="str">
            <v>OLD HWY 79</v>
          </cell>
          <cell r="W514" t="str">
            <v>RISON</v>
          </cell>
          <cell r="X514" t="str">
            <v>AR</v>
          </cell>
          <cell r="Y514" t="str">
            <v>71665</v>
          </cell>
          <cell r="Z514" t="str">
            <v>CLEVELAND</v>
          </cell>
          <cell r="AA514" t="str">
            <v>A</v>
          </cell>
          <cell r="AB514" t="str">
            <v>M&amp;E</v>
          </cell>
          <cell r="AC514">
            <v>25058.9905</v>
          </cell>
        </row>
        <row r="515">
          <cell r="A515" t="str">
            <v>Primary</v>
          </cell>
          <cell r="B515" t="str">
            <v>Santa Teresa MFG</v>
          </cell>
          <cell r="C515" t="str">
            <v>26262004</v>
          </cell>
          <cell r="D515" t="str">
            <v>26262004</v>
          </cell>
          <cell r="E515" t="str">
            <v>2626</v>
          </cell>
          <cell r="F515" t="str">
            <v>TYPI</v>
          </cell>
          <cell r="G515" t="str">
            <v>NM</v>
          </cell>
          <cell r="I515" t="str">
            <v>A</v>
          </cell>
          <cell r="J515" t="str">
            <v>26262004</v>
          </cell>
          <cell r="K515" t="str">
            <v>26262004</v>
          </cell>
          <cell r="L515">
            <v>170772626</v>
          </cell>
          <cell r="M515" t="str">
            <v>170772626</v>
          </cell>
          <cell r="N515" t="str">
            <v>Santa Teresa Wastewater</v>
          </cell>
          <cell r="O515" t="str">
            <v>26262004 Santa Teresa Wastewater</v>
          </cell>
          <cell r="P515" t="str">
            <v>2626</v>
          </cell>
          <cell r="Q515" t="str">
            <v>FB</v>
          </cell>
          <cell r="R515" t="str">
            <v>34</v>
          </cell>
          <cell r="S515" t="str">
            <v>2272</v>
          </cell>
          <cell r="T515" t="str">
            <v>T</v>
          </cell>
          <cell r="U515" t="str">
            <v>USD</v>
          </cell>
          <cell r="V515" t="str">
            <v>2201 W 2ND AVENUE</v>
          </cell>
          <cell r="W515" t="str">
            <v>PINE BLUFF</v>
          </cell>
          <cell r="X515" t="str">
            <v>AR</v>
          </cell>
          <cell r="Y515" t="str">
            <v>71611-3855</v>
          </cell>
          <cell r="Z515" t="str">
            <v>JEFFERSON</v>
          </cell>
          <cell r="AA515" t="str">
            <v>A</v>
          </cell>
          <cell r="AB515" t="str">
            <v>M&amp;E</v>
          </cell>
          <cell r="AC515">
            <v>72501.930300000007</v>
          </cell>
        </row>
        <row r="516">
          <cell r="A516" t="str">
            <v>Primary</v>
          </cell>
          <cell r="B516" t="str">
            <v>Santa Teresa MFG</v>
          </cell>
          <cell r="C516" t="str">
            <v>26262028</v>
          </cell>
          <cell r="D516" t="str">
            <v>26262028</v>
          </cell>
          <cell r="E516" t="str">
            <v>2626</v>
          </cell>
          <cell r="F516" t="str">
            <v>TYPI</v>
          </cell>
          <cell r="G516" t="str">
            <v>NM</v>
          </cell>
          <cell r="I516" t="str">
            <v>A</v>
          </cell>
          <cell r="J516" t="str">
            <v>26262028</v>
          </cell>
          <cell r="K516" t="str">
            <v>26262028</v>
          </cell>
          <cell r="L516">
            <v>170772626</v>
          </cell>
          <cell r="M516" t="str">
            <v>170772626</v>
          </cell>
          <cell r="N516" t="str">
            <v>Santa Teresa</v>
          </cell>
          <cell r="O516" t="str">
            <v>26262028 Santa Teresa</v>
          </cell>
          <cell r="P516" t="str">
            <v>2626</v>
          </cell>
          <cell r="Q516" t="str">
            <v>FB</v>
          </cell>
          <cell r="R516" t="str">
            <v>34</v>
          </cell>
          <cell r="S516" t="str">
            <v>2272</v>
          </cell>
          <cell r="T516" t="str">
            <v>T</v>
          </cell>
          <cell r="U516" t="str">
            <v>USD</v>
          </cell>
          <cell r="V516" t="str">
            <v>2201 W 2ND AVENUE</v>
          </cell>
          <cell r="W516" t="str">
            <v>PINE BLUFF</v>
          </cell>
          <cell r="X516" t="str">
            <v>AR</v>
          </cell>
          <cell r="Y516" t="str">
            <v>71611-3855</v>
          </cell>
          <cell r="Z516" t="str">
            <v>JEFFERSON</v>
          </cell>
          <cell r="AA516" t="str">
            <v>A</v>
          </cell>
          <cell r="AB516" t="str">
            <v>M&amp;E</v>
          </cell>
          <cell r="AC516">
            <v>513940.55320000008</v>
          </cell>
        </row>
        <row r="517">
          <cell r="A517" t="str">
            <v>Primary</v>
          </cell>
          <cell r="B517" t="str">
            <v>Santa Teresa MFG</v>
          </cell>
          <cell r="C517" t="str">
            <v>26262028</v>
          </cell>
          <cell r="D517" t="str">
            <v>26262028</v>
          </cell>
          <cell r="E517" t="str">
            <v>2626</v>
          </cell>
          <cell r="F517" t="str">
            <v>TYPI</v>
          </cell>
          <cell r="G517" t="str">
            <v>NM</v>
          </cell>
          <cell r="I517" t="str">
            <v>A</v>
          </cell>
          <cell r="J517" t="str">
            <v>26262047</v>
          </cell>
          <cell r="K517" t="str">
            <v>11300445</v>
          </cell>
          <cell r="L517">
            <v>170772626</v>
          </cell>
          <cell r="M517" t="str">
            <v>170171130</v>
          </cell>
          <cell r="N517" t="str">
            <v>Santa Teresa Maintenance Mgmt</v>
          </cell>
          <cell r="O517" t="str">
            <v>26262047  Santa Teresa Maint. Mgmt</v>
          </cell>
          <cell r="P517" t="str">
            <v>2626</v>
          </cell>
          <cell r="Q517" t="str">
            <v>FB</v>
          </cell>
          <cell r="R517" t="str">
            <v>34</v>
          </cell>
          <cell r="S517" t="str">
            <v>2272</v>
          </cell>
          <cell r="T517" t="str">
            <v>T</v>
          </cell>
          <cell r="U517" t="str">
            <v>USD</v>
          </cell>
          <cell r="V517" t="str">
            <v>2201 W 2ND AVENUE</v>
          </cell>
          <cell r="W517" t="str">
            <v>PINE BLUFF</v>
          </cell>
          <cell r="X517" t="str">
            <v>AR</v>
          </cell>
          <cell r="Y517" t="str">
            <v>71611-3855</v>
          </cell>
          <cell r="Z517" t="str">
            <v>JEFFERSON</v>
          </cell>
          <cell r="AA517" t="str">
            <v>A</v>
          </cell>
          <cell r="AB517" t="str">
            <v>M&amp;E</v>
          </cell>
          <cell r="AC517">
            <v>222080.49040000001</v>
          </cell>
        </row>
        <row r="518">
          <cell r="A518" t="str">
            <v>Primary</v>
          </cell>
          <cell r="B518" t="str">
            <v>Hutchinson Doskocil</v>
          </cell>
          <cell r="C518" t="str">
            <v>26272028</v>
          </cell>
          <cell r="D518" t="str">
            <v>26272028</v>
          </cell>
          <cell r="E518" t="str">
            <v>2627</v>
          </cell>
          <cell r="F518" t="str">
            <v>TYPI</v>
          </cell>
          <cell r="G518" t="str">
            <v>KS</v>
          </cell>
          <cell r="H518">
            <v>38518</v>
          </cell>
          <cell r="I518" t="str">
            <v>A</v>
          </cell>
          <cell r="J518" t="str">
            <v>11300446</v>
          </cell>
          <cell r="K518" t="str">
            <v>11300446</v>
          </cell>
          <cell r="L518">
            <v>170171130</v>
          </cell>
          <cell r="M518" t="str">
            <v>170171130</v>
          </cell>
          <cell r="N518" t="str">
            <v>Pine Bluff Live Haul</v>
          </cell>
          <cell r="O518" t="str">
            <v>11300446 Pine Bluff Live Haul</v>
          </cell>
          <cell r="P518" t="str">
            <v>1220</v>
          </cell>
          <cell r="Q518" t="str">
            <v>LH</v>
          </cell>
          <cell r="R518" t="str">
            <v>57</v>
          </cell>
          <cell r="S518" t="str">
            <v>2272</v>
          </cell>
          <cell r="T518" t="str">
            <v>T</v>
          </cell>
          <cell r="U518" t="str">
            <v>USD</v>
          </cell>
          <cell r="V518" t="str">
            <v>2201 W 2ND AVENUE</v>
          </cell>
          <cell r="W518" t="str">
            <v>PINE BLUFF</v>
          </cell>
          <cell r="X518" t="str">
            <v>AR</v>
          </cell>
          <cell r="Y518" t="str">
            <v>71611-3855</v>
          </cell>
          <cell r="Z518" t="str">
            <v>JEFFERSON</v>
          </cell>
          <cell r="AA518" t="str">
            <v>A</v>
          </cell>
          <cell r="AB518" t="str">
            <v>M&amp;E</v>
          </cell>
          <cell r="AC518">
            <v>763814.43540000007</v>
          </cell>
        </row>
        <row r="519">
          <cell r="A519" t="str">
            <v>Primary</v>
          </cell>
          <cell r="B519" t="str">
            <v>Hutchinson Doskocil</v>
          </cell>
          <cell r="C519" t="str">
            <v>26272028</v>
          </cell>
          <cell r="D519" t="str">
            <v>26272028</v>
          </cell>
          <cell r="E519" t="str">
            <v>2627</v>
          </cell>
          <cell r="F519" t="str">
            <v>TYPI</v>
          </cell>
          <cell r="G519" t="str">
            <v>KS</v>
          </cell>
          <cell r="H519">
            <v>38481</v>
          </cell>
          <cell r="I519" t="str">
            <v>A</v>
          </cell>
          <cell r="J519" t="str">
            <v>11300449</v>
          </cell>
          <cell r="K519" t="str">
            <v>11300449</v>
          </cell>
          <cell r="L519">
            <v>170171130</v>
          </cell>
          <cell r="M519" t="str">
            <v>170171130</v>
          </cell>
          <cell r="N519" t="str">
            <v>Pine Bluff Catching</v>
          </cell>
          <cell r="O519" t="str">
            <v>11300449 Pine Bluff Catching</v>
          </cell>
          <cell r="P519" t="str">
            <v>1220</v>
          </cell>
          <cell r="Q519" t="str">
            <v>LH</v>
          </cell>
          <cell r="R519" t="str">
            <v>57</v>
          </cell>
          <cell r="S519" t="str">
            <v>2272</v>
          </cell>
          <cell r="T519" t="str">
            <v>T</v>
          </cell>
          <cell r="U519" t="str">
            <v>USD</v>
          </cell>
          <cell r="V519" t="str">
            <v>2201 W 2ND AVENUE</v>
          </cell>
          <cell r="W519" t="str">
            <v>PINE BLUFF</v>
          </cell>
          <cell r="X519" t="str">
            <v>AR</v>
          </cell>
          <cell r="Y519" t="str">
            <v>71611-3855</v>
          </cell>
          <cell r="Z519" t="str">
            <v>JEFFERSON</v>
          </cell>
          <cell r="AA519" t="str">
            <v>A</v>
          </cell>
          <cell r="AB519" t="str">
            <v>M&amp;E</v>
          </cell>
          <cell r="AC519">
            <v>871099.79040000006</v>
          </cell>
        </row>
        <row r="520">
          <cell r="A520" t="str">
            <v>Primary</v>
          </cell>
          <cell r="B520" t="str">
            <v>Hutchinson Doskocil</v>
          </cell>
          <cell r="C520" t="str">
            <v>26272028</v>
          </cell>
          <cell r="D520" t="str">
            <v>26272028</v>
          </cell>
          <cell r="E520" t="str">
            <v>2627</v>
          </cell>
          <cell r="F520" t="str">
            <v>TYPI</v>
          </cell>
          <cell r="G520" t="str">
            <v>KS</v>
          </cell>
          <cell r="H520">
            <v>38518</v>
          </cell>
          <cell r="I520" t="str">
            <v>A</v>
          </cell>
          <cell r="J520" t="str">
            <v>11300590</v>
          </cell>
          <cell r="K520" t="str">
            <v>11300590</v>
          </cell>
          <cell r="L520">
            <v>170171130</v>
          </cell>
          <cell r="M520" t="str">
            <v>170171130</v>
          </cell>
          <cell r="N520" t="str">
            <v>Pine Bluff Growout</v>
          </cell>
          <cell r="O520" t="str">
            <v>11300590 Pine Bluff Growout</v>
          </cell>
          <cell r="P520" t="str">
            <v>1220</v>
          </cell>
          <cell r="Q520" t="str">
            <v>G</v>
          </cell>
          <cell r="R520" t="str">
            <v>57</v>
          </cell>
          <cell r="S520" t="str">
            <v>2272</v>
          </cell>
          <cell r="T520" t="str">
            <v>T</v>
          </cell>
          <cell r="U520" t="str">
            <v>USD</v>
          </cell>
          <cell r="V520" t="str">
            <v>2201 W 2ND AVENUE</v>
          </cell>
          <cell r="W520" t="str">
            <v>PINE BLUFF</v>
          </cell>
          <cell r="X520" t="str">
            <v>AR</v>
          </cell>
          <cell r="Y520" t="str">
            <v>71611-3855</v>
          </cell>
          <cell r="Z520" t="str">
            <v>JEFFERSON</v>
          </cell>
          <cell r="AA520" t="str">
            <v>A</v>
          </cell>
          <cell r="AB520" t="str">
            <v>Building</v>
          </cell>
          <cell r="AC520">
            <v>208844.63</v>
          </cell>
        </row>
        <row r="521">
          <cell r="A521" t="str">
            <v>Primary</v>
          </cell>
          <cell r="B521" t="str">
            <v>Hutchinson Doskocil</v>
          </cell>
          <cell r="C521" t="str">
            <v>26272028</v>
          </cell>
          <cell r="D521" t="str">
            <v>26272028</v>
          </cell>
          <cell r="E521" t="str">
            <v>2627</v>
          </cell>
          <cell r="F521" t="str">
            <v>TYPI</v>
          </cell>
          <cell r="G521" t="str">
            <v>KS</v>
          </cell>
          <cell r="H521">
            <v>38481</v>
          </cell>
          <cell r="I521" t="str">
            <v>A</v>
          </cell>
          <cell r="J521" t="str">
            <v>11300590</v>
          </cell>
          <cell r="K521" t="str">
            <v>11300590</v>
          </cell>
          <cell r="L521">
            <v>170171130</v>
          </cell>
          <cell r="M521" t="str">
            <v>170171130</v>
          </cell>
          <cell r="N521" t="str">
            <v>Pine Bluff Growout</v>
          </cell>
          <cell r="O521" t="str">
            <v>11300590 Pine Bluff Growout</v>
          </cell>
          <cell r="P521" t="str">
            <v>1220</v>
          </cell>
          <cell r="Q521" t="str">
            <v>G</v>
          </cell>
          <cell r="R521" t="str">
            <v>57</v>
          </cell>
          <cell r="S521" t="str">
            <v>2272</v>
          </cell>
          <cell r="T521" t="str">
            <v>T</v>
          </cell>
          <cell r="U521" t="str">
            <v>USD</v>
          </cell>
          <cell r="V521" t="str">
            <v>2201 W 2ND AVENUE</v>
          </cell>
          <cell r="W521" t="str">
            <v>PINE BLUFF</v>
          </cell>
          <cell r="X521" t="str">
            <v>AR</v>
          </cell>
          <cell r="Y521" t="str">
            <v>71611-3855</v>
          </cell>
          <cell r="Z521" t="str">
            <v>JEFFERSON</v>
          </cell>
          <cell r="AA521" t="str">
            <v>A</v>
          </cell>
          <cell r="AB521" t="str">
            <v>Content</v>
          </cell>
          <cell r="AC521">
            <v>32506.892499999998</v>
          </cell>
        </row>
        <row r="522">
          <cell r="A522" t="str">
            <v>Primary</v>
          </cell>
          <cell r="B522" t="str">
            <v>Hutchinson Doskocil</v>
          </cell>
          <cell r="C522" t="str">
            <v>26272028</v>
          </cell>
          <cell r="D522" t="str">
            <v>26272028</v>
          </cell>
          <cell r="E522" t="str">
            <v>2627</v>
          </cell>
          <cell r="F522" t="str">
            <v>TYPI</v>
          </cell>
          <cell r="G522" t="str">
            <v>KS</v>
          </cell>
          <cell r="H522">
            <v>38518</v>
          </cell>
          <cell r="I522" t="str">
            <v>A</v>
          </cell>
          <cell r="J522" t="str">
            <v>11300590</v>
          </cell>
          <cell r="K522" t="str">
            <v>11300590</v>
          </cell>
          <cell r="L522">
            <v>170171130</v>
          </cell>
          <cell r="M522" t="str">
            <v>170171130</v>
          </cell>
          <cell r="N522" t="str">
            <v>Pine Bluff Growout</v>
          </cell>
          <cell r="O522" t="str">
            <v>11300590 Pine Bluff Growout</v>
          </cell>
          <cell r="P522" t="str">
            <v>1220</v>
          </cell>
          <cell r="Q522" t="str">
            <v>G</v>
          </cell>
          <cell r="R522" t="str">
            <v>57</v>
          </cell>
          <cell r="S522" t="str">
            <v>2272</v>
          </cell>
          <cell r="T522" t="str">
            <v>T</v>
          </cell>
          <cell r="U522" t="str">
            <v>USD</v>
          </cell>
          <cell r="V522" t="str">
            <v>2201 W 2ND AVENUE</v>
          </cell>
          <cell r="W522" t="str">
            <v>PINE BLUFF</v>
          </cell>
          <cell r="X522" t="str">
            <v>AR</v>
          </cell>
          <cell r="Y522" t="str">
            <v>71611-3855</v>
          </cell>
          <cell r="Z522" t="str">
            <v>JEFFERSON</v>
          </cell>
          <cell r="AA522" t="str">
            <v>A</v>
          </cell>
          <cell r="AB522" t="str">
            <v>M&amp;E</v>
          </cell>
          <cell r="AC522">
            <v>52189.26</v>
          </cell>
        </row>
        <row r="523">
          <cell r="A523" t="str">
            <v>Primary</v>
          </cell>
          <cell r="B523" t="str">
            <v>Hutchinson Doskocil</v>
          </cell>
          <cell r="C523" t="str">
            <v>26272028</v>
          </cell>
          <cell r="D523" t="str">
            <v>26272028</v>
          </cell>
          <cell r="E523" t="str">
            <v>2627</v>
          </cell>
          <cell r="F523" t="str">
            <v>TYPI</v>
          </cell>
          <cell r="G523" t="str">
            <v>KS</v>
          </cell>
          <cell r="H523">
            <v>38481</v>
          </cell>
          <cell r="I523" t="str">
            <v>A</v>
          </cell>
          <cell r="J523" t="str">
            <v>11332004</v>
          </cell>
          <cell r="K523" t="str">
            <v>11332004</v>
          </cell>
          <cell r="L523">
            <v>170141133</v>
          </cell>
          <cell r="M523" t="str">
            <v>170141133</v>
          </cell>
          <cell r="N523" t="str">
            <v>Rogers Deboning Wastewater</v>
          </cell>
          <cell r="O523" t="str">
            <v>11332004 Rogers Deboning Wastewater</v>
          </cell>
          <cell r="P523" t="str">
            <v>1133</v>
          </cell>
          <cell r="Q523" t="str">
            <v>P</v>
          </cell>
          <cell r="R523" t="str">
            <v>587</v>
          </cell>
          <cell r="S523" t="str">
            <v>801</v>
          </cell>
          <cell r="T523" t="str">
            <v>T</v>
          </cell>
          <cell r="U523" t="str">
            <v>USD</v>
          </cell>
          <cell r="V523" t="str">
            <v>212 E ELM</v>
          </cell>
          <cell r="W523" t="str">
            <v>ROGERS</v>
          </cell>
          <cell r="X523" t="str">
            <v>AR</v>
          </cell>
          <cell r="Y523" t="str">
            <v>72756-4577</v>
          </cell>
          <cell r="Z523" t="str">
            <v>BENTON</v>
          </cell>
          <cell r="AA523" t="str">
            <v>G</v>
          </cell>
          <cell r="AB523" t="str">
            <v>Building</v>
          </cell>
          <cell r="AC523">
            <v>305235.00510000007</v>
          </cell>
        </row>
        <row r="524">
          <cell r="A524" t="str">
            <v>Primary</v>
          </cell>
          <cell r="B524" t="str">
            <v>Hutchinson Doskocil</v>
          </cell>
          <cell r="C524" t="str">
            <v>26272028</v>
          </cell>
          <cell r="D524" t="str">
            <v>26272028</v>
          </cell>
          <cell r="E524" t="str">
            <v>2627</v>
          </cell>
          <cell r="F524" t="str">
            <v>TYPI</v>
          </cell>
          <cell r="G524" t="str">
            <v>KS</v>
          </cell>
          <cell r="H524">
            <v>38518</v>
          </cell>
          <cell r="I524" t="str">
            <v>A</v>
          </cell>
          <cell r="J524" t="str">
            <v>11332004</v>
          </cell>
          <cell r="K524" t="str">
            <v>11332004</v>
          </cell>
          <cell r="L524">
            <v>170141133</v>
          </cell>
          <cell r="M524" t="str">
            <v>170141133</v>
          </cell>
          <cell r="N524" t="str">
            <v>Rogers Deboning Wastewater</v>
          </cell>
          <cell r="O524" t="str">
            <v>11332004 Rogers Deboning Wastewater</v>
          </cell>
          <cell r="P524" t="str">
            <v>1133</v>
          </cell>
          <cell r="Q524" t="str">
            <v>P</v>
          </cell>
          <cell r="R524" t="str">
            <v>587</v>
          </cell>
          <cell r="S524" t="str">
            <v>801</v>
          </cell>
          <cell r="T524" t="str">
            <v>T</v>
          </cell>
          <cell r="U524" t="str">
            <v>USD</v>
          </cell>
          <cell r="V524" t="str">
            <v>212 E ELM</v>
          </cell>
          <cell r="W524" t="str">
            <v>ROGERS</v>
          </cell>
          <cell r="X524" t="str">
            <v>AR</v>
          </cell>
          <cell r="Y524" t="str">
            <v>72756-4577</v>
          </cell>
          <cell r="Z524" t="str">
            <v>BENTON</v>
          </cell>
          <cell r="AA524" t="str">
            <v>G</v>
          </cell>
          <cell r="AB524" t="str">
            <v>M&amp;E</v>
          </cell>
          <cell r="AC524">
            <v>807595.62379999948</v>
          </cell>
        </row>
        <row r="525">
          <cell r="A525" t="str">
            <v>Primary</v>
          </cell>
          <cell r="B525" t="str">
            <v>Hutchinson Doskocil</v>
          </cell>
          <cell r="C525" t="str">
            <v>26272028</v>
          </cell>
          <cell r="D525" t="str">
            <v>26272028</v>
          </cell>
          <cell r="E525" t="str">
            <v>2627</v>
          </cell>
          <cell r="F525" t="str">
            <v>TYPI</v>
          </cell>
          <cell r="G525" t="str">
            <v>KS</v>
          </cell>
          <cell r="H525">
            <v>38518</v>
          </cell>
          <cell r="I525" t="str">
            <v>A</v>
          </cell>
          <cell r="J525" t="str">
            <v>26271787</v>
          </cell>
          <cell r="K525" t="str">
            <v>26271787</v>
          </cell>
          <cell r="L525">
            <v>170772627</v>
          </cell>
          <cell r="M525" t="str">
            <v>170772627</v>
          </cell>
          <cell r="N525" t="str">
            <v>Hutchinson Taco Formulation/Toppings</v>
          </cell>
          <cell r="O525" t="str">
            <v>26271787 Hutchinson Taco Formulation/Toppings</v>
          </cell>
          <cell r="P525" t="str">
            <v>2627</v>
          </cell>
          <cell r="Q525" t="str">
            <v>FB</v>
          </cell>
          <cell r="R525" t="str">
            <v>57</v>
          </cell>
          <cell r="S525" t="str">
            <v>801</v>
          </cell>
          <cell r="T525" t="str">
            <v>T</v>
          </cell>
          <cell r="U525" t="str">
            <v>USD</v>
          </cell>
          <cell r="V525" t="str">
            <v>212 E ELM</v>
          </cell>
          <cell r="W525" t="str">
            <v>ROGERS</v>
          </cell>
          <cell r="X525" t="str">
            <v>AR</v>
          </cell>
          <cell r="Y525" t="str">
            <v>72756-4577</v>
          </cell>
          <cell r="Z525" t="str">
            <v>BENTON</v>
          </cell>
          <cell r="AA525" t="str">
            <v>G</v>
          </cell>
          <cell r="AB525" t="str">
            <v>M&amp;E</v>
          </cell>
          <cell r="AC525">
            <v>1.6187000000000005</v>
          </cell>
        </row>
        <row r="526">
          <cell r="A526" t="str">
            <v>Primary</v>
          </cell>
          <cell r="B526" t="str">
            <v>Hutchinson Doskocil</v>
          </cell>
          <cell r="C526" t="str">
            <v>26272028</v>
          </cell>
          <cell r="D526" t="str">
            <v>26272028</v>
          </cell>
          <cell r="E526" t="str">
            <v>2627</v>
          </cell>
          <cell r="F526" t="str">
            <v>TYPI</v>
          </cell>
          <cell r="G526" t="str">
            <v>KS</v>
          </cell>
          <cell r="H526">
            <v>38481</v>
          </cell>
          <cell r="I526" t="str">
            <v>A</v>
          </cell>
          <cell r="J526" t="str">
            <v>11331701</v>
          </cell>
          <cell r="K526" t="str">
            <v>26271789</v>
          </cell>
          <cell r="L526">
            <v>170141133</v>
          </cell>
          <cell r="M526" t="str">
            <v>170772627</v>
          </cell>
          <cell r="N526" t="str">
            <v>Rogers Rework/Repack</v>
          </cell>
          <cell r="O526" t="str">
            <v>11331701  Rogers Rework/Repack</v>
          </cell>
          <cell r="P526" t="str">
            <v>1133</v>
          </cell>
          <cell r="Q526" t="str">
            <v>P</v>
          </cell>
          <cell r="R526" t="str">
            <v>57</v>
          </cell>
          <cell r="S526" t="str">
            <v>801</v>
          </cell>
          <cell r="T526" t="str">
            <v>T</v>
          </cell>
          <cell r="U526" t="str">
            <v>USD</v>
          </cell>
          <cell r="V526" t="str">
            <v>212 E ELM</v>
          </cell>
          <cell r="W526" t="str">
            <v>ROGERS</v>
          </cell>
          <cell r="X526" t="str">
            <v>AR</v>
          </cell>
          <cell r="Y526" t="str">
            <v>72756-4577</v>
          </cell>
          <cell r="Z526" t="str">
            <v>BENTON</v>
          </cell>
          <cell r="AA526" t="str">
            <v>G</v>
          </cell>
          <cell r="AB526" t="str">
            <v>M&amp;E</v>
          </cell>
          <cell r="AC526">
            <v>0</v>
          </cell>
        </row>
        <row r="527">
          <cell r="A527" t="str">
            <v>Primary</v>
          </cell>
          <cell r="B527" t="str">
            <v>Hutchinson Doskocil</v>
          </cell>
          <cell r="C527" t="str">
            <v>26272028</v>
          </cell>
          <cell r="D527" t="str">
            <v>26272028</v>
          </cell>
          <cell r="E527" t="str">
            <v>2627</v>
          </cell>
          <cell r="F527" t="str">
            <v>TYPI</v>
          </cell>
          <cell r="G527" t="str">
            <v>KS</v>
          </cell>
          <cell r="I527" t="str">
            <v>A</v>
          </cell>
          <cell r="J527" t="str">
            <v>26272028</v>
          </cell>
          <cell r="K527" t="str">
            <v>26272028</v>
          </cell>
          <cell r="L527">
            <v>170141133</v>
          </cell>
          <cell r="M527" t="str">
            <v>170772627</v>
          </cell>
          <cell r="N527" t="str">
            <v>Rogers Cooler FP</v>
          </cell>
          <cell r="O527" t="str">
            <v>11331801  Rogers Cooler FP</v>
          </cell>
          <cell r="P527" t="str">
            <v>1133</v>
          </cell>
          <cell r="Q527" t="str">
            <v>P</v>
          </cell>
          <cell r="R527" t="str">
            <v>57</v>
          </cell>
          <cell r="S527" t="str">
            <v>801</v>
          </cell>
          <cell r="T527" t="str">
            <v>T</v>
          </cell>
          <cell r="U527" t="str">
            <v>USD</v>
          </cell>
          <cell r="V527" t="str">
            <v>212 E ELM</v>
          </cell>
          <cell r="W527" t="str">
            <v>ROGERS</v>
          </cell>
          <cell r="X527" t="str">
            <v>AR</v>
          </cell>
          <cell r="Y527" t="str">
            <v>72756-4577</v>
          </cell>
          <cell r="Z527" t="str">
            <v>BENTON</v>
          </cell>
          <cell r="AA527" t="str">
            <v>G</v>
          </cell>
          <cell r="AB527" t="str">
            <v>M&amp;E</v>
          </cell>
          <cell r="AC527">
            <v>2.46E-2</v>
          </cell>
        </row>
        <row r="528">
          <cell r="A528" t="str">
            <v>Primary</v>
          </cell>
          <cell r="B528" t="str">
            <v>North Richland Hills Doskocil</v>
          </cell>
          <cell r="C528" t="str">
            <v>26302028</v>
          </cell>
          <cell r="D528" t="str">
            <v>26302028</v>
          </cell>
          <cell r="E528" t="str">
            <v>2630</v>
          </cell>
          <cell r="F528" t="str">
            <v>TYPI</v>
          </cell>
          <cell r="G528" t="str">
            <v>TX</v>
          </cell>
          <cell r="I528" t="str">
            <v>A</v>
          </cell>
          <cell r="J528" t="str">
            <v>26301520</v>
          </cell>
          <cell r="K528" t="str">
            <v>26301520</v>
          </cell>
          <cell r="L528">
            <v>170772630</v>
          </cell>
          <cell r="M528" t="str">
            <v>170772630</v>
          </cell>
          <cell r="N528" t="str">
            <v>N Richland Chopped FC Chicken</v>
          </cell>
          <cell r="O528" t="str">
            <v>26301520 N Richland Chopped FC Chicken</v>
          </cell>
          <cell r="P528" t="str">
            <v>2630</v>
          </cell>
          <cell r="Q528" t="str">
            <v>P</v>
          </cell>
          <cell r="R528" t="str">
            <v>166</v>
          </cell>
          <cell r="S528" t="str">
            <v>155</v>
          </cell>
          <cell r="T528" t="str">
            <v>F</v>
          </cell>
          <cell r="U528" t="str">
            <v>USD</v>
          </cell>
          <cell r="V528" t="str">
            <v>6350 BROWNING COURT</v>
          </cell>
          <cell r="W528" t="str">
            <v>NORTH RICHLAND HILLS</v>
          </cell>
          <cell r="X528" t="str">
            <v>TX</v>
          </cell>
          <cell r="Y528" t="str">
            <v>76180-6013</v>
          </cell>
          <cell r="Z528" t="str">
            <v>TARRANT</v>
          </cell>
          <cell r="AA528" t="str">
            <v>G</v>
          </cell>
          <cell r="AB528" t="str">
            <v>Building</v>
          </cell>
          <cell r="AC528">
            <v>13208</v>
          </cell>
        </row>
        <row r="529">
          <cell r="A529" t="str">
            <v>Primary</v>
          </cell>
          <cell r="B529" t="str">
            <v>North Richland Hills Doskocil</v>
          </cell>
          <cell r="C529" t="str">
            <v>26302028</v>
          </cell>
          <cell r="D529" t="str">
            <v>26302028</v>
          </cell>
          <cell r="E529" t="str">
            <v>2630</v>
          </cell>
          <cell r="F529" t="str">
            <v>TYPI</v>
          </cell>
          <cell r="G529" t="str">
            <v>TX</v>
          </cell>
          <cell r="I529" t="str">
            <v>A</v>
          </cell>
          <cell r="J529" t="str">
            <v>26302028</v>
          </cell>
          <cell r="K529" t="str">
            <v>26302028</v>
          </cell>
          <cell r="L529">
            <v>170772630</v>
          </cell>
          <cell r="M529" t="str">
            <v>170772630</v>
          </cell>
          <cell r="N529" t="str">
            <v>North Richland Hills</v>
          </cell>
          <cell r="O529" t="str">
            <v>26302028 North Richland Hills</v>
          </cell>
          <cell r="P529" t="str">
            <v>2630</v>
          </cell>
          <cell r="Q529" t="str">
            <v>FB</v>
          </cell>
          <cell r="R529" t="str">
            <v>166</v>
          </cell>
          <cell r="S529" t="str">
            <v>155</v>
          </cell>
          <cell r="T529" t="str">
            <v>F</v>
          </cell>
          <cell r="U529" t="str">
            <v>USD</v>
          </cell>
          <cell r="V529" t="str">
            <v>6350 BROWNING COURT</v>
          </cell>
          <cell r="W529" t="str">
            <v>NORTH RICHLAND HILLS</v>
          </cell>
          <cell r="X529" t="str">
            <v>TX</v>
          </cell>
          <cell r="Y529" t="str">
            <v>76180-6013</v>
          </cell>
          <cell r="Z529" t="str">
            <v>TARRANT</v>
          </cell>
          <cell r="AA529" t="str">
            <v>G</v>
          </cell>
          <cell r="AB529" t="str">
            <v>Building</v>
          </cell>
          <cell r="AC529">
            <v>42540463.864300027</v>
          </cell>
        </row>
        <row r="530">
          <cell r="A530" t="str">
            <v>Primary</v>
          </cell>
          <cell r="B530" t="str">
            <v>North Richland Hills Doskocil</v>
          </cell>
          <cell r="C530" t="str">
            <v>26302028</v>
          </cell>
          <cell r="D530" t="str">
            <v>26302028</v>
          </cell>
          <cell r="E530" t="str">
            <v>2630</v>
          </cell>
          <cell r="G530" t="str">
            <v>TX</v>
          </cell>
          <cell r="I530" t="str">
            <v>A</v>
          </cell>
          <cell r="J530" t="str">
            <v>26302253</v>
          </cell>
          <cell r="K530" t="str">
            <v>26302253</v>
          </cell>
          <cell r="L530">
            <v>170002630</v>
          </cell>
          <cell r="M530" t="str">
            <v>170002630</v>
          </cell>
          <cell r="N530" t="str">
            <v>North Richland Hills-Lab</v>
          </cell>
          <cell r="O530" t="str">
            <v>26302253 North Richland Hills-Lab</v>
          </cell>
          <cell r="P530" t="str">
            <v>8000</v>
          </cell>
          <cell r="Q530" t="str">
            <v>FB</v>
          </cell>
          <cell r="R530" t="str">
            <v>587</v>
          </cell>
          <cell r="S530" t="str">
            <v>155</v>
          </cell>
          <cell r="T530" t="str">
            <v>F</v>
          </cell>
          <cell r="U530" t="str">
            <v>USD</v>
          </cell>
          <cell r="V530" t="str">
            <v>6350 BROWNING COURT</v>
          </cell>
          <cell r="W530" t="str">
            <v>NORTH RICHLAND HILLS</v>
          </cell>
          <cell r="X530" t="str">
            <v>TX</v>
          </cell>
          <cell r="Y530" t="str">
            <v>76180-6013</v>
          </cell>
          <cell r="Z530" t="str">
            <v>TARRANT</v>
          </cell>
          <cell r="AA530" t="str">
            <v>I</v>
          </cell>
          <cell r="AB530" t="str">
            <v>Building</v>
          </cell>
          <cell r="AC530">
            <v>1205831.2132999999</v>
          </cell>
        </row>
        <row r="531">
          <cell r="A531" t="str">
            <v>Primary</v>
          </cell>
          <cell r="B531" t="str">
            <v>Cherokee MFG Plant</v>
          </cell>
          <cell r="C531" t="str">
            <v>26312028</v>
          </cell>
          <cell r="D531" t="str">
            <v>26312028</v>
          </cell>
          <cell r="E531" t="str">
            <v>2631</v>
          </cell>
          <cell r="F531" t="str">
            <v>TYPI</v>
          </cell>
          <cell r="G531" t="str">
            <v>IA</v>
          </cell>
          <cell r="H531">
            <v>38496</v>
          </cell>
          <cell r="I531" t="str">
            <v>A</v>
          </cell>
          <cell r="J531" t="str">
            <v>26311682</v>
          </cell>
          <cell r="K531" t="str">
            <v>26311682</v>
          </cell>
          <cell r="L531">
            <v>170502631</v>
          </cell>
          <cell r="M531" t="str">
            <v>170502631</v>
          </cell>
          <cell r="N531" t="str">
            <v>Cherokee Ham Processing</v>
          </cell>
          <cell r="O531" t="str">
            <v>26311682 Cherokee Ham Processing</v>
          </cell>
          <cell r="P531" t="str">
            <v>2050</v>
          </cell>
          <cell r="Q531" t="str">
            <v>FB</v>
          </cell>
          <cell r="R531" t="str">
            <v>1190</v>
          </cell>
          <cell r="S531" t="str">
            <v>801</v>
          </cell>
          <cell r="T531" t="str">
            <v>T</v>
          </cell>
          <cell r="U531" t="str">
            <v>USD</v>
          </cell>
          <cell r="V531" t="str">
            <v>212 E ELM</v>
          </cell>
          <cell r="W531" t="str">
            <v>ROGERS</v>
          </cell>
          <cell r="X531" t="str">
            <v>AR</v>
          </cell>
          <cell r="Y531" t="str">
            <v>72756-4577</v>
          </cell>
          <cell r="Z531" t="str">
            <v>BENTON</v>
          </cell>
          <cell r="AA531" t="str">
            <v>G</v>
          </cell>
          <cell r="AB531" t="str">
            <v>Building</v>
          </cell>
          <cell r="AC531">
            <v>0</v>
          </cell>
        </row>
        <row r="532">
          <cell r="A532" t="str">
            <v>Primary</v>
          </cell>
          <cell r="B532" t="str">
            <v>Cherokee MFG Plant</v>
          </cell>
          <cell r="C532" t="str">
            <v>26312028</v>
          </cell>
          <cell r="D532" t="str">
            <v>26312028</v>
          </cell>
          <cell r="E532" t="str">
            <v>2631</v>
          </cell>
          <cell r="F532" t="str">
            <v>TYPI</v>
          </cell>
          <cell r="G532" t="str">
            <v>IA</v>
          </cell>
          <cell r="H532">
            <v>38496</v>
          </cell>
          <cell r="I532" t="str">
            <v>A</v>
          </cell>
          <cell r="J532" t="str">
            <v>26311686</v>
          </cell>
          <cell r="K532" t="str">
            <v>26311686</v>
          </cell>
          <cell r="L532">
            <v>170502631</v>
          </cell>
          <cell r="M532" t="str">
            <v>170502631</v>
          </cell>
          <cell r="N532" t="str">
            <v>Cherokee Ham Packing</v>
          </cell>
          <cell r="O532" t="str">
            <v>26311686 Cherokee Ham Packing</v>
          </cell>
          <cell r="P532" t="str">
            <v>2050</v>
          </cell>
          <cell r="Q532" t="str">
            <v>FB</v>
          </cell>
          <cell r="R532" t="str">
            <v>1190</v>
          </cell>
          <cell r="S532" t="str">
            <v>801</v>
          </cell>
          <cell r="T532" t="str">
            <v>T</v>
          </cell>
          <cell r="U532" t="str">
            <v>USD</v>
          </cell>
          <cell r="V532" t="str">
            <v>212 E ELM</v>
          </cell>
          <cell r="W532" t="str">
            <v>ROGERS</v>
          </cell>
          <cell r="X532" t="str">
            <v>AR</v>
          </cell>
          <cell r="Y532" t="str">
            <v>72756-4577</v>
          </cell>
          <cell r="Z532" t="str">
            <v>BENTON</v>
          </cell>
          <cell r="AA532" t="str">
            <v>G</v>
          </cell>
          <cell r="AB532" t="str">
            <v>M&amp;E</v>
          </cell>
          <cell r="AC532">
            <v>0</v>
          </cell>
        </row>
        <row r="533">
          <cell r="A533" t="str">
            <v>Primary</v>
          </cell>
          <cell r="B533" t="str">
            <v>Cherokee MFG Plant</v>
          </cell>
          <cell r="C533" t="str">
            <v>26312028</v>
          </cell>
          <cell r="D533" t="str">
            <v>26312028</v>
          </cell>
          <cell r="E533" t="str">
            <v>2631</v>
          </cell>
          <cell r="F533" t="str">
            <v>TYPI</v>
          </cell>
          <cell r="G533" t="str">
            <v>IA</v>
          </cell>
          <cell r="I533" t="str">
            <v>A</v>
          </cell>
          <cell r="J533" t="str">
            <v>26311695</v>
          </cell>
          <cell r="K533" t="str">
            <v>26311695</v>
          </cell>
          <cell r="L533">
            <v>170502631</v>
          </cell>
          <cell r="M533" t="str">
            <v>170502631</v>
          </cell>
          <cell r="N533" t="str">
            <v>Cherokee Slicing &amp; Pack</v>
          </cell>
          <cell r="O533" t="str">
            <v>26311695 Cherokee Slicing &amp; Pack</v>
          </cell>
          <cell r="P533" t="str">
            <v>2050</v>
          </cell>
          <cell r="Q533" t="str">
            <v>FB</v>
          </cell>
          <cell r="R533" t="str">
            <v>1190</v>
          </cell>
          <cell r="S533" t="str">
            <v>801</v>
          </cell>
          <cell r="T533" t="str">
            <v>T</v>
          </cell>
          <cell r="U533" t="str">
            <v>USD</v>
          </cell>
          <cell r="V533" t="str">
            <v>212 E ELM</v>
          </cell>
          <cell r="W533" t="str">
            <v>ROGERS</v>
          </cell>
          <cell r="X533" t="str">
            <v>AR</v>
          </cell>
          <cell r="Y533" t="str">
            <v>72756-4577</v>
          </cell>
          <cell r="Z533" t="str">
            <v>BENTON</v>
          </cell>
          <cell r="AA533" t="str">
            <v>G</v>
          </cell>
          <cell r="AB533" t="str">
            <v>M&amp;E</v>
          </cell>
          <cell r="AC533">
            <v>1545.0423000000003</v>
          </cell>
        </row>
        <row r="534">
          <cell r="A534" t="str">
            <v>Primary</v>
          </cell>
          <cell r="B534" t="str">
            <v>Cherokee MFG Plant</v>
          </cell>
          <cell r="C534" t="str">
            <v>26312028</v>
          </cell>
          <cell r="D534" t="str">
            <v>26312028</v>
          </cell>
          <cell r="E534" t="str">
            <v>2631</v>
          </cell>
          <cell r="F534" t="str">
            <v>TYPI</v>
          </cell>
          <cell r="G534" t="str">
            <v>IA</v>
          </cell>
          <cell r="I534" t="str">
            <v>A</v>
          </cell>
          <cell r="J534" t="str">
            <v>26312017</v>
          </cell>
          <cell r="K534" t="str">
            <v>26312017</v>
          </cell>
          <cell r="L534">
            <v>170502631</v>
          </cell>
          <cell r="M534" t="str">
            <v>170502631</v>
          </cell>
          <cell r="N534" t="str">
            <v>Cherokee Cleanup</v>
          </cell>
          <cell r="O534" t="str">
            <v>26312017 Cherokee Cleanup</v>
          </cell>
          <cell r="P534" t="str">
            <v>2050</v>
          </cell>
          <cell r="Q534" t="str">
            <v>FB</v>
          </cell>
          <cell r="R534" t="str">
            <v>1190</v>
          </cell>
          <cell r="S534" t="str">
            <v>801</v>
          </cell>
          <cell r="T534" t="str">
            <v>T</v>
          </cell>
          <cell r="U534" t="str">
            <v>USD</v>
          </cell>
          <cell r="V534" t="str">
            <v>212 E ELM</v>
          </cell>
          <cell r="W534" t="str">
            <v>ROGERS</v>
          </cell>
          <cell r="X534" t="str">
            <v>AR</v>
          </cell>
          <cell r="Y534" t="str">
            <v>72756-4577</v>
          </cell>
          <cell r="Z534" t="str">
            <v>BENTON</v>
          </cell>
          <cell r="AA534" t="str">
            <v>G</v>
          </cell>
          <cell r="AB534" t="str">
            <v>Building</v>
          </cell>
          <cell r="AC534">
            <v>7688028.4848999986</v>
          </cell>
        </row>
        <row r="535">
          <cell r="A535" t="str">
            <v>Primary</v>
          </cell>
          <cell r="B535" t="str">
            <v>Cherokee MFG Plant</v>
          </cell>
          <cell r="C535" t="str">
            <v>26312028</v>
          </cell>
          <cell r="D535" t="str">
            <v>26312028</v>
          </cell>
          <cell r="E535" t="str">
            <v>2631</v>
          </cell>
          <cell r="F535" t="str">
            <v>TYPI</v>
          </cell>
          <cell r="G535" t="str">
            <v>IA</v>
          </cell>
          <cell r="I535" t="str">
            <v>A</v>
          </cell>
          <cell r="J535" t="str">
            <v>26312020</v>
          </cell>
          <cell r="K535" t="str">
            <v>26312020</v>
          </cell>
          <cell r="L535">
            <v>170502631</v>
          </cell>
          <cell r="M535" t="str">
            <v>170502631</v>
          </cell>
          <cell r="N535" t="str">
            <v>Cherokee Maintenance</v>
          </cell>
          <cell r="O535" t="str">
            <v>26312020 Cherokee Maintenance</v>
          </cell>
          <cell r="P535" t="str">
            <v>2050</v>
          </cell>
          <cell r="Q535" t="str">
            <v>FB</v>
          </cell>
          <cell r="R535" t="str">
            <v>1190</v>
          </cell>
          <cell r="S535" t="str">
            <v>801</v>
          </cell>
          <cell r="T535" t="str">
            <v>T</v>
          </cell>
          <cell r="U535" t="str">
            <v>USD</v>
          </cell>
          <cell r="V535" t="str">
            <v>212 E ELM</v>
          </cell>
          <cell r="W535" t="str">
            <v>ROGERS</v>
          </cell>
          <cell r="X535" t="str">
            <v>AR</v>
          </cell>
          <cell r="Y535" t="str">
            <v>72756-4577</v>
          </cell>
          <cell r="Z535" t="str">
            <v>BENTON</v>
          </cell>
          <cell r="AA535" t="str">
            <v>G</v>
          </cell>
          <cell r="AB535" t="str">
            <v>Content</v>
          </cell>
          <cell r="AC535">
            <v>57689.873199999995</v>
          </cell>
        </row>
        <row r="536">
          <cell r="A536" t="str">
            <v>Primary</v>
          </cell>
          <cell r="B536" t="str">
            <v>Cherokee MFG Plant</v>
          </cell>
          <cell r="C536" t="str">
            <v>26312028</v>
          </cell>
          <cell r="D536" t="str">
            <v>26312028</v>
          </cell>
          <cell r="E536" t="str">
            <v>2631</v>
          </cell>
          <cell r="F536" t="str">
            <v>TYPI</v>
          </cell>
          <cell r="G536" t="str">
            <v>IA</v>
          </cell>
          <cell r="I536" t="str">
            <v>A</v>
          </cell>
          <cell r="J536" t="str">
            <v>26312028</v>
          </cell>
          <cell r="K536" t="str">
            <v>26312028</v>
          </cell>
          <cell r="L536">
            <v>170502631</v>
          </cell>
          <cell r="M536" t="str">
            <v>170502631</v>
          </cell>
          <cell r="N536" t="str">
            <v>Cherokee</v>
          </cell>
          <cell r="O536" t="str">
            <v>26312028 Cherokee</v>
          </cell>
          <cell r="P536" t="str">
            <v>2050</v>
          </cell>
          <cell r="Q536" t="str">
            <v>FB</v>
          </cell>
          <cell r="R536" t="str">
            <v>1190</v>
          </cell>
          <cell r="S536" t="str">
            <v>801</v>
          </cell>
          <cell r="T536" t="str">
            <v>T</v>
          </cell>
          <cell r="U536" t="str">
            <v>USD</v>
          </cell>
          <cell r="V536" t="str">
            <v>212 E ELM</v>
          </cell>
          <cell r="W536" t="str">
            <v>ROGERS</v>
          </cell>
          <cell r="X536" t="str">
            <v>AR</v>
          </cell>
          <cell r="Y536" t="str">
            <v>72756-4577</v>
          </cell>
          <cell r="Z536" t="str">
            <v>BENTON</v>
          </cell>
          <cell r="AA536" t="str">
            <v>G</v>
          </cell>
          <cell r="AB536" t="str">
            <v>M&amp;E</v>
          </cell>
          <cell r="AC536">
            <v>14380731.972100003</v>
          </cell>
        </row>
        <row r="537">
          <cell r="A537" t="str">
            <v>Primary</v>
          </cell>
          <cell r="B537" t="str">
            <v>Cherokee MFG Plant</v>
          </cell>
          <cell r="C537" t="str">
            <v>26312028</v>
          </cell>
          <cell r="D537" t="str">
            <v>26312028</v>
          </cell>
          <cell r="E537" t="str">
            <v>2631</v>
          </cell>
          <cell r="G537" t="str">
            <v>IA</v>
          </cell>
          <cell r="I537" t="str">
            <v>A</v>
          </cell>
          <cell r="J537" t="str">
            <v>26312031</v>
          </cell>
          <cell r="K537" t="str">
            <v>26312031</v>
          </cell>
          <cell r="L537">
            <v>170502631</v>
          </cell>
          <cell r="M537" t="str">
            <v>170502631</v>
          </cell>
          <cell r="N537" t="str">
            <v>Cherokee Refrig/Maintenance</v>
          </cell>
          <cell r="O537" t="str">
            <v>26312031 Cherokee Refrig/Maintenance</v>
          </cell>
          <cell r="P537" t="str">
            <v>2050</v>
          </cell>
          <cell r="Q537" t="str">
            <v>FB</v>
          </cell>
          <cell r="R537" t="str">
            <v>1190</v>
          </cell>
          <cell r="S537" t="str">
            <v>801</v>
          </cell>
          <cell r="T537" t="str">
            <v>T</v>
          </cell>
          <cell r="U537" t="str">
            <v>USD</v>
          </cell>
          <cell r="V537" t="str">
            <v>212 E ELM</v>
          </cell>
          <cell r="W537" t="str">
            <v>ROGERS</v>
          </cell>
          <cell r="X537" t="str">
            <v>AR</v>
          </cell>
          <cell r="Y537" t="str">
            <v>72756-4577</v>
          </cell>
          <cell r="Z537" t="str">
            <v>BENTON</v>
          </cell>
          <cell r="AA537" t="str">
            <v>G</v>
          </cell>
          <cell r="AB537" t="str">
            <v>M&amp;E</v>
          </cell>
          <cell r="AC537">
            <v>6267.0397000000003</v>
          </cell>
        </row>
        <row r="538">
          <cell r="A538" t="str">
            <v>Primary</v>
          </cell>
          <cell r="B538" t="str">
            <v>Cherokee MFG Plant</v>
          </cell>
          <cell r="C538" t="str">
            <v>26312028</v>
          </cell>
          <cell r="D538" t="str">
            <v>26312028</v>
          </cell>
          <cell r="E538" t="str">
            <v>2631</v>
          </cell>
          <cell r="F538" t="str">
            <v>TYPI</v>
          </cell>
          <cell r="G538" t="str">
            <v>IA</v>
          </cell>
          <cell r="I538" t="str">
            <v>A</v>
          </cell>
          <cell r="J538" t="str">
            <v>26312033</v>
          </cell>
          <cell r="K538" t="str">
            <v>26312033</v>
          </cell>
          <cell r="L538">
            <v>170502631</v>
          </cell>
          <cell r="M538" t="str">
            <v>170502631</v>
          </cell>
          <cell r="N538" t="str">
            <v>Cherokee Ham - Shipping</v>
          </cell>
          <cell r="O538" t="str">
            <v>26312033 Cherokee Ham - Shipping</v>
          </cell>
          <cell r="P538" t="str">
            <v>2050</v>
          </cell>
          <cell r="Q538" t="str">
            <v>FB</v>
          </cell>
          <cell r="R538" t="str">
            <v>1190</v>
          </cell>
          <cell r="S538" t="str">
            <v>906</v>
          </cell>
          <cell r="T538" t="str">
            <v>F</v>
          </cell>
          <cell r="U538" t="str">
            <v>USD</v>
          </cell>
          <cell r="V538" t="str">
            <v>1300 S LAKE ST</v>
          </cell>
          <cell r="W538" t="str">
            <v>CHEROKEE</v>
          </cell>
          <cell r="X538" t="str">
            <v>IA</v>
          </cell>
          <cell r="Y538" t="str">
            <v>51012-2177</v>
          </cell>
          <cell r="Z538" t="str">
            <v>CHEROKEE</v>
          </cell>
          <cell r="AA538" t="str">
            <v>G</v>
          </cell>
          <cell r="AB538" t="str">
            <v>Building</v>
          </cell>
          <cell r="AC538">
            <v>12085.401599999999</v>
          </cell>
        </row>
        <row r="539">
          <cell r="A539" t="str">
            <v>Primary</v>
          </cell>
          <cell r="B539" t="str">
            <v>Concordia Plant</v>
          </cell>
          <cell r="C539" t="str">
            <v>26322028</v>
          </cell>
          <cell r="D539" t="str">
            <v>26322028</v>
          </cell>
          <cell r="E539" t="str">
            <v>2632</v>
          </cell>
          <cell r="F539" t="str">
            <v>TYPI</v>
          </cell>
          <cell r="G539" t="str">
            <v>MO</v>
          </cell>
          <cell r="I539" t="str">
            <v>A</v>
          </cell>
          <cell r="J539" t="str">
            <v>26322028</v>
          </cell>
          <cell r="K539" t="str">
            <v>26322028</v>
          </cell>
          <cell r="L539">
            <v>170502632</v>
          </cell>
          <cell r="M539" t="str">
            <v>170502632</v>
          </cell>
          <cell r="N539" t="str">
            <v>Concordia</v>
          </cell>
          <cell r="O539" t="str">
            <v>26322028 Concordia</v>
          </cell>
          <cell r="P539" t="str">
            <v>2050</v>
          </cell>
          <cell r="Q539" t="str">
            <v>FB</v>
          </cell>
          <cell r="R539" t="str">
            <v>306</v>
          </cell>
          <cell r="S539" t="str">
            <v>109</v>
          </cell>
          <cell r="T539" t="str">
            <v>F</v>
          </cell>
          <cell r="U539" t="str">
            <v>USD</v>
          </cell>
          <cell r="V539" t="str">
            <v>1901 S ST. LOUIS</v>
          </cell>
          <cell r="W539" t="str">
            <v>CONCORDIA</v>
          </cell>
          <cell r="X539" t="str">
            <v>MO</v>
          </cell>
          <cell r="Y539" t="str">
            <v>64020-7339</v>
          </cell>
          <cell r="Z539" t="str">
            <v>LAFAYETTE</v>
          </cell>
          <cell r="AA539" t="str">
            <v>G</v>
          </cell>
          <cell r="AB539" t="str">
            <v>Building</v>
          </cell>
          <cell r="AC539">
            <v>11318427.992000002</v>
          </cell>
        </row>
        <row r="540">
          <cell r="A540" t="str">
            <v>Primary</v>
          </cell>
          <cell r="B540" t="str">
            <v>Deli Retail Admin</v>
          </cell>
          <cell r="C540" t="str">
            <v>26332317</v>
          </cell>
          <cell r="D540" t="str">
            <v>26332317</v>
          </cell>
          <cell r="E540" t="str">
            <v>2634</v>
          </cell>
          <cell r="G540" t="str">
            <v>AR</v>
          </cell>
          <cell r="H540">
            <v>38763</v>
          </cell>
          <cell r="I540" t="str">
            <v>A</v>
          </cell>
          <cell r="J540" t="str">
            <v>26332317</v>
          </cell>
          <cell r="K540" t="str">
            <v>26332317</v>
          </cell>
          <cell r="L540">
            <v>170031134</v>
          </cell>
          <cell r="M540" t="str">
            <v>180508500</v>
          </cell>
          <cell r="N540" t="str">
            <v>Chick 'N Quick Oven Fillet/Tender</v>
          </cell>
          <cell r="O540" t="str">
            <v>11341575  Chick 'N Quick Oven Fillet/Tender</v>
          </cell>
          <cell r="P540" t="str">
            <v>1134</v>
          </cell>
          <cell r="Q540" t="str">
            <v>P</v>
          </cell>
          <cell r="R540" t="str">
            <v>1616</v>
          </cell>
          <cell r="S540" t="str">
            <v>1356</v>
          </cell>
          <cell r="T540" t="str">
            <v>F</v>
          </cell>
          <cell r="U540" t="str">
            <v>USD</v>
          </cell>
          <cell r="V540" t="str">
            <v>2210 W OAKLAWN DRIVE</v>
          </cell>
          <cell r="W540" t="str">
            <v>SPRINGDALE</v>
          </cell>
          <cell r="X540" t="str">
            <v>AR</v>
          </cell>
          <cell r="Y540" t="str">
            <v>72762-6900</v>
          </cell>
          <cell r="Z540" t="str">
            <v>WASHINGTON</v>
          </cell>
          <cell r="AA540" t="str">
            <v>I</v>
          </cell>
          <cell r="AB540" t="str">
            <v>Building</v>
          </cell>
          <cell r="AC540">
            <v>0</v>
          </cell>
        </row>
        <row r="541">
          <cell r="A541" t="str">
            <v>Primary</v>
          </cell>
          <cell r="B541" t="str">
            <v>Foodbrands Corp Misc. Admin.</v>
          </cell>
          <cell r="C541" t="str">
            <v>26362677</v>
          </cell>
          <cell r="D541" t="str">
            <v>26362677</v>
          </cell>
          <cell r="E541" t="str">
            <v>1204</v>
          </cell>
          <cell r="G541" t="str">
            <v>OK</v>
          </cell>
          <cell r="H541">
            <v>38763</v>
          </cell>
          <cell r="I541" t="str">
            <v>A</v>
          </cell>
          <cell r="J541" t="str">
            <v>26362314</v>
          </cell>
          <cell r="K541" t="str">
            <v>26362314</v>
          </cell>
          <cell r="L541">
            <v>170031134</v>
          </cell>
          <cell r="M541" t="str">
            <v>170002636</v>
          </cell>
          <cell r="N541" t="str">
            <v>Chick 'N Quick Fried Fully Cooked Bnls</v>
          </cell>
          <cell r="O541" t="str">
            <v>11341594  Chick 'N Quick Fried Fully Cooked Bnls</v>
          </cell>
          <cell r="P541" t="str">
            <v>1134</v>
          </cell>
          <cell r="Q541" t="str">
            <v>P</v>
          </cell>
          <cell r="R541" t="str">
            <v>1616</v>
          </cell>
          <cell r="S541" t="str">
            <v>1356</v>
          </cell>
          <cell r="T541" t="str">
            <v>F</v>
          </cell>
          <cell r="U541" t="str">
            <v>USD</v>
          </cell>
          <cell r="V541" t="str">
            <v>2210 W OAKLAWN DRIVE</v>
          </cell>
          <cell r="W541" t="str">
            <v>SPRINGDALE</v>
          </cell>
          <cell r="X541" t="str">
            <v>AR</v>
          </cell>
          <cell r="Y541" t="str">
            <v>72762-6900</v>
          </cell>
          <cell r="Z541" t="str">
            <v>WASHINGTON</v>
          </cell>
          <cell r="AA541" t="str">
            <v>I</v>
          </cell>
          <cell r="AB541" t="str">
            <v>Building</v>
          </cell>
          <cell r="AC541">
            <v>27750</v>
          </cell>
        </row>
        <row r="542">
          <cell r="A542" t="str">
            <v>Primary</v>
          </cell>
          <cell r="B542" t="str">
            <v>ITC-Houston Portwall</v>
          </cell>
          <cell r="C542" t="str">
            <v>26372028</v>
          </cell>
          <cell r="D542" t="str">
            <v>26372028</v>
          </cell>
          <cell r="E542" t="str">
            <v>2637</v>
          </cell>
          <cell r="G542" t="str">
            <v>TX</v>
          </cell>
          <cell r="I542" t="str">
            <v>A</v>
          </cell>
          <cell r="J542" t="str">
            <v>26371755</v>
          </cell>
          <cell r="K542" t="str">
            <v>26371755</v>
          </cell>
          <cell r="L542">
            <v>170112637</v>
          </cell>
          <cell r="M542" t="str">
            <v>170112637</v>
          </cell>
          <cell r="N542" t="str">
            <v>Portwall Curing</v>
          </cell>
          <cell r="O542" t="str">
            <v>26371755 Portwall Curing</v>
          </cell>
          <cell r="P542" t="str">
            <v>2040</v>
          </cell>
          <cell r="Q542" t="str">
            <v>FB</v>
          </cell>
          <cell r="R542" t="str">
            <v>277</v>
          </cell>
          <cell r="S542" t="str">
            <v>132</v>
          </cell>
          <cell r="T542" t="str">
            <v>F</v>
          </cell>
          <cell r="U542" t="str">
            <v>USD</v>
          </cell>
          <cell r="V542" t="str">
            <v>300 PORTWALL STREET</v>
          </cell>
          <cell r="W542" t="str">
            <v>HOUSTON</v>
          </cell>
          <cell r="X542" t="str">
            <v>TX</v>
          </cell>
          <cell r="Y542" t="str">
            <v>77029-1336</v>
          </cell>
          <cell r="Z542" t="str">
            <v>HARRIS</v>
          </cell>
          <cell r="AA542" t="str">
            <v>G</v>
          </cell>
          <cell r="AB542" t="str">
            <v>Building</v>
          </cell>
          <cell r="AC542">
            <v>20989.8</v>
          </cell>
        </row>
        <row r="543">
          <cell r="A543" t="str">
            <v>Primary</v>
          </cell>
          <cell r="B543" t="str">
            <v>ITC-Houston Portwall</v>
          </cell>
          <cell r="C543" t="str">
            <v>26372028</v>
          </cell>
          <cell r="D543" t="str">
            <v>26372028</v>
          </cell>
          <cell r="E543" t="str">
            <v>2637</v>
          </cell>
          <cell r="F543" t="str">
            <v>TYPI</v>
          </cell>
          <cell r="G543" t="str">
            <v>TX</v>
          </cell>
          <cell r="I543" t="str">
            <v>A</v>
          </cell>
          <cell r="J543" t="str">
            <v>26372013</v>
          </cell>
          <cell r="K543" t="str">
            <v>26372013</v>
          </cell>
          <cell r="L543">
            <v>170112637</v>
          </cell>
          <cell r="M543" t="str">
            <v>170112637</v>
          </cell>
          <cell r="N543" t="str">
            <v>Houston-Portwall Admin</v>
          </cell>
          <cell r="O543" t="str">
            <v>26372013 Houston-Portwall Admin</v>
          </cell>
          <cell r="P543" t="str">
            <v>2040</v>
          </cell>
          <cell r="Q543" t="str">
            <v>FB</v>
          </cell>
          <cell r="R543" t="str">
            <v>277</v>
          </cell>
          <cell r="S543" t="str">
            <v>132</v>
          </cell>
          <cell r="T543" t="str">
            <v>F</v>
          </cell>
          <cell r="U543" t="str">
            <v>USD</v>
          </cell>
          <cell r="V543" t="str">
            <v>300 PORTWALL STREET</v>
          </cell>
          <cell r="W543" t="str">
            <v>HOUSTON</v>
          </cell>
          <cell r="X543" t="str">
            <v>TX</v>
          </cell>
          <cell r="Y543" t="str">
            <v>77029-1336</v>
          </cell>
          <cell r="Z543" t="str">
            <v>HARRIS</v>
          </cell>
          <cell r="AA543" t="str">
            <v>G</v>
          </cell>
          <cell r="AB543" t="str">
            <v>Building</v>
          </cell>
          <cell r="AC543">
            <v>10927.8</v>
          </cell>
        </row>
        <row r="544">
          <cell r="A544" t="str">
            <v>Primary</v>
          </cell>
          <cell r="B544" t="str">
            <v>ITC-Houston Portwall</v>
          </cell>
          <cell r="C544" t="str">
            <v>26372028</v>
          </cell>
          <cell r="D544" t="str">
            <v>26372028</v>
          </cell>
          <cell r="E544" t="str">
            <v>2637</v>
          </cell>
          <cell r="G544" t="str">
            <v>TX</v>
          </cell>
          <cell r="I544" t="str">
            <v>A</v>
          </cell>
          <cell r="J544" t="str">
            <v>26372027</v>
          </cell>
          <cell r="K544" t="str">
            <v>26372027</v>
          </cell>
          <cell r="L544">
            <v>170112637</v>
          </cell>
          <cell r="M544" t="str">
            <v>170112637</v>
          </cell>
          <cell r="N544" t="str">
            <v>Portwall Processing</v>
          </cell>
          <cell r="O544" t="str">
            <v>26372027 Portwall Processing</v>
          </cell>
          <cell r="P544" t="str">
            <v>2040</v>
          </cell>
          <cell r="Q544" t="str">
            <v>FB</v>
          </cell>
          <cell r="R544" t="str">
            <v>277</v>
          </cell>
          <cell r="S544" t="str">
            <v>132</v>
          </cell>
          <cell r="T544" t="str">
            <v>F</v>
          </cell>
          <cell r="U544" t="str">
            <v>USD</v>
          </cell>
          <cell r="V544" t="str">
            <v>300 PORTWALL STREET</v>
          </cell>
          <cell r="W544" t="str">
            <v>HOUSTON</v>
          </cell>
          <cell r="X544" t="str">
            <v>TX</v>
          </cell>
          <cell r="Y544" t="str">
            <v>77029-1336</v>
          </cell>
          <cell r="Z544" t="str">
            <v>HARRIS</v>
          </cell>
          <cell r="AA544" t="str">
            <v>G</v>
          </cell>
          <cell r="AB544" t="str">
            <v>Building</v>
          </cell>
          <cell r="AC544">
            <v>10437.84</v>
          </cell>
        </row>
        <row r="545">
          <cell r="A545" t="str">
            <v>Primary</v>
          </cell>
          <cell r="B545" t="str">
            <v>ITC-Houston Portwall</v>
          </cell>
          <cell r="C545" t="str">
            <v>26372028</v>
          </cell>
          <cell r="D545" t="str">
            <v>26372028</v>
          </cell>
          <cell r="E545" t="str">
            <v>2637</v>
          </cell>
          <cell r="G545" t="str">
            <v>TX</v>
          </cell>
          <cell r="I545" t="str">
            <v>A</v>
          </cell>
          <cell r="J545" t="str">
            <v>26372028</v>
          </cell>
          <cell r="K545" t="str">
            <v>26372028</v>
          </cell>
          <cell r="L545">
            <v>170112637</v>
          </cell>
          <cell r="M545" t="str">
            <v>170112637</v>
          </cell>
          <cell r="N545" t="str">
            <v>Houston-Portwall</v>
          </cell>
          <cell r="O545" t="str">
            <v>26372028 Houston-Portwall</v>
          </cell>
          <cell r="P545" t="str">
            <v>2040</v>
          </cell>
          <cell r="Q545" t="str">
            <v>FB</v>
          </cell>
          <cell r="R545" t="str">
            <v>277</v>
          </cell>
          <cell r="S545" t="str">
            <v>132</v>
          </cell>
          <cell r="T545" t="str">
            <v>F</v>
          </cell>
          <cell r="U545" t="str">
            <v>USD</v>
          </cell>
          <cell r="V545" t="str">
            <v>300 PORTWALL STREET</v>
          </cell>
          <cell r="W545" t="str">
            <v>HOUSTON</v>
          </cell>
          <cell r="X545" t="str">
            <v>TX</v>
          </cell>
          <cell r="Y545" t="str">
            <v>77029-1336</v>
          </cell>
          <cell r="Z545" t="str">
            <v>HARRIS</v>
          </cell>
          <cell r="AA545" t="str">
            <v>G</v>
          </cell>
          <cell r="AB545" t="str">
            <v>Building</v>
          </cell>
          <cell r="AC545">
            <v>14919932.251199998</v>
          </cell>
        </row>
        <row r="546">
          <cell r="A546" t="str">
            <v>Primary</v>
          </cell>
          <cell r="B546" t="str">
            <v>ITC-Houston Navigation</v>
          </cell>
          <cell r="C546" t="str">
            <v>26382028</v>
          </cell>
          <cell r="D546" t="str">
            <v>26382028</v>
          </cell>
          <cell r="E546" t="str">
            <v>2637</v>
          </cell>
          <cell r="F546" t="str">
            <v>TYPI</v>
          </cell>
          <cell r="G546" t="str">
            <v>TX</v>
          </cell>
          <cell r="I546" t="str">
            <v>A</v>
          </cell>
          <cell r="J546" t="str">
            <v>26382028</v>
          </cell>
          <cell r="K546" t="str">
            <v>26382028</v>
          </cell>
          <cell r="L546">
            <v>170112638</v>
          </cell>
          <cell r="M546" t="str">
            <v>170112638</v>
          </cell>
          <cell r="N546" t="str">
            <v>Houston-Navigation</v>
          </cell>
          <cell r="O546" t="str">
            <v>26382028 Houston-Navigation</v>
          </cell>
          <cell r="P546" t="str">
            <v>2040</v>
          </cell>
          <cell r="Q546" t="str">
            <v>FB</v>
          </cell>
          <cell r="R546" t="str">
            <v>1616</v>
          </cell>
          <cell r="S546" t="str">
            <v>274</v>
          </cell>
          <cell r="T546" t="str">
            <v>F</v>
          </cell>
          <cell r="U546" t="str">
            <v>USD</v>
          </cell>
          <cell r="V546" t="str">
            <v>4711 NAVIGATION BLVD</v>
          </cell>
          <cell r="W546" t="str">
            <v>HOUSTON</v>
          </cell>
          <cell r="X546" t="str">
            <v>TX</v>
          </cell>
          <cell r="Y546" t="str">
            <v>77011-1013</v>
          </cell>
          <cell r="Z546" t="str">
            <v>HARRIS</v>
          </cell>
          <cell r="AA546" t="str">
            <v>G</v>
          </cell>
          <cell r="AB546" t="str">
            <v>Building</v>
          </cell>
          <cell r="AC546">
            <v>1489936.8792000001</v>
          </cell>
        </row>
        <row r="547">
          <cell r="A547" t="str">
            <v>Primary</v>
          </cell>
          <cell r="B547" t="str">
            <v>ITC-Houston Canal</v>
          </cell>
          <cell r="C547" t="str">
            <v>26392028</v>
          </cell>
          <cell r="D547" t="str">
            <v>26392028</v>
          </cell>
          <cell r="E547" t="str">
            <v>2639</v>
          </cell>
          <cell r="F547" t="str">
            <v>TYPI</v>
          </cell>
          <cell r="G547" t="str">
            <v>TX</v>
          </cell>
          <cell r="I547" t="str">
            <v>A</v>
          </cell>
          <cell r="J547" t="str">
            <v>26392013</v>
          </cell>
          <cell r="K547" t="str">
            <v>26392013</v>
          </cell>
          <cell r="L547">
            <v>170112639</v>
          </cell>
          <cell r="M547" t="str">
            <v>170112639</v>
          </cell>
          <cell r="N547" t="str">
            <v>Canal Admin</v>
          </cell>
          <cell r="O547" t="str">
            <v>26392013 Canal Admin</v>
          </cell>
          <cell r="P547" t="str">
            <v>2040</v>
          </cell>
          <cell r="Q547" t="str">
            <v>FB</v>
          </cell>
          <cell r="R547" t="str">
            <v>399</v>
          </cell>
          <cell r="S547" t="str">
            <v>274</v>
          </cell>
          <cell r="T547" t="str">
            <v>F</v>
          </cell>
          <cell r="U547" t="str">
            <v>USD</v>
          </cell>
          <cell r="V547" t="str">
            <v>3100 CANAL STREET</v>
          </cell>
          <cell r="W547" t="str">
            <v>HOUSTON</v>
          </cell>
          <cell r="X547" t="str">
            <v>TX</v>
          </cell>
          <cell r="Y547" t="str">
            <v>77003-1602</v>
          </cell>
          <cell r="Z547" t="str">
            <v>HARRIS</v>
          </cell>
          <cell r="AA547" t="str">
            <v>G</v>
          </cell>
          <cell r="AB547" t="str">
            <v>Building</v>
          </cell>
          <cell r="AC547">
            <v>195664.71520000001</v>
          </cell>
        </row>
        <row r="548">
          <cell r="A548" t="str">
            <v>Primary</v>
          </cell>
          <cell r="B548" t="str">
            <v>ITC-Houston Canal</v>
          </cell>
          <cell r="C548" t="str">
            <v>26392028</v>
          </cell>
          <cell r="D548" t="str">
            <v>26392028</v>
          </cell>
          <cell r="E548" t="str">
            <v>2639</v>
          </cell>
          <cell r="F548" t="str">
            <v>TYPI</v>
          </cell>
          <cell r="G548" t="str">
            <v>TX</v>
          </cell>
          <cell r="I548" t="str">
            <v>A</v>
          </cell>
          <cell r="J548" t="str">
            <v>26392018</v>
          </cell>
          <cell r="K548" t="str">
            <v>26392018</v>
          </cell>
          <cell r="L548">
            <v>170112639</v>
          </cell>
          <cell r="M548" t="str">
            <v>170112639</v>
          </cell>
          <cell r="N548" t="str">
            <v>Canal Freezer</v>
          </cell>
          <cell r="O548" t="str">
            <v>26392018 Canal Freezer</v>
          </cell>
          <cell r="P548" t="str">
            <v>2040</v>
          </cell>
          <cell r="Q548" t="str">
            <v>P</v>
          </cell>
          <cell r="R548" t="str">
            <v>399</v>
          </cell>
          <cell r="S548" t="str">
            <v>274</v>
          </cell>
          <cell r="T548" t="str">
            <v>F</v>
          </cell>
          <cell r="U548" t="str">
            <v>USD</v>
          </cell>
          <cell r="V548" t="str">
            <v>3100 CANAL STREET</v>
          </cell>
          <cell r="W548" t="str">
            <v>HOUSTON</v>
          </cell>
          <cell r="X548" t="str">
            <v>TX</v>
          </cell>
          <cell r="Y548" t="str">
            <v>77003-1602</v>
          </cell>
          <cell r="Z548" t="str">
            <v>HARRIS</v>
          </cell>
          <cell r="AA548" t="str">
            <v>G</v>
          </cell>
          <cell r="AB548" t="str">
            <v>Building</v>
          </cell>
          <cell r="AC548">
            <v>22498.472000000002</v>
          </cell>
        </row>
        <row r="549">
          <cell r="A549" t="str">
            <v>Primary</v>
          </cell>
          <cell r="B549" t="str">
            <v>ITC-Houston Canal</v>
          </cell>
          <cell r="C549" t="str">
            <v>26392028</v>
          </cell>
          <cell r="D549" t="str">
            <v>26392028</v>
          </cell>
          <cell r="E549" t="str">
            <v>2639</v>
          </cell>
          <cell r="F549" t="str">
            <v>TYPI</v>
          </cell>
          <cell r="G549" t="str">
            <v>TX</v>
          </cell>
          <cell r="I549" t="str">
            <v>A</v>
          </cell>
          <cell r="J549" t="str">
            <v>26392028</v>
          </cell>
          <cell r="K549" t="str">
            <v>26392028</v>
          </cell>
          <cell r="L549">
            <v>170112639</v>
          </cell>
          <cell r="M549" t="str">
            <v>170112639</v>
          </cell>
          <cell r="N549" t="str">
            <v>Houston-Canal</v>
          </cell>
          <cell r="O549" t="str">
            <v>26392028 Houston-Canal</v>
          </cell>
          <cell r="P549" t="str">
            <v>2040</v>
          </cell>
          <cell r="Q549" t="str">
            <v>FB</v>
          </cell>
          <cell r="R549" t="str">
            <v>399</v>
          </cell>
          <cell r="S549" t="str">
            <v>274</v>
          </cell>
          <cell r="T549" t="str">
            <v>F</v>
          </cell>
          <cell r="U549" t="str">
            <v>USD</v>
          </cell>
          <cell r="V549" t="str">
            <v>3100 CANAL STREET</v>
          </cell>
          <cell r="W549" t="str">
            <v>HOUSTON</v>
          </cell>
          <cell r="X549" t="str">
            <v>TX</v>
          </cell>
          <cell r="Y549" t="str">
            <v>77003-1602</v>
          </cell>
          <cell r="Z549" t="str">
            <v>HARRIS</v>
          </cell>
          <cell r="AA549" t="str">
            <v>G</v>
          </cell>
          <cell r="AB549" t="str">
            <v>Building</v>
          </cell>
          <cell r="AC549">
            <v>6623503.3844000027</v>
          </cell>
        </row>
        <row r="550">
          <cell r="A550" t="str">
            <v>Primary</v>
          </cell>
          <cell r="B550" t="str">
            <v>ITC-Houston Canal</v>
          </cell>
          <cell r="C550" t="str">
            <v>26392028</v>
          </cell>
          <cell r="D550" t="str">
            <v>26392028</v>
          </cell>
          <cell r="E550" t="str">
            <v>2639</v>
          </cell>
          <cell r="G550" t="str">
            <v>TX</v>
          </cell>
          <cell r="H550">
            <v>38763</v>
          </cell>
          <cell r="I550" t="str">
            <v>A</v>
          </cell>
          <cell r="J550" t="str">
            <v>26392032</v>
          </cell>
          <cell r="K550" t="str">
            <v>26392032</v>
          </cell>
          <cell r="L550">
            <v>170031134</v>
          </cell>
          <cell r="M550" t="str">
            <v>170112639</v>
          </cell>
          <cell r="N550" t="str">
            <v>Chick 'N Quick Purchasing</v>
          </cell>
          <cell r="O550" t="str">
            <v>11342029  Chick 'N Quick Purchasing</v>
          </cell>
          <cell r="P550" t="str">
            <v>1134</v>
          </cell>
          <cell r="Q550" t="str">
            <v>P</v>
          </cell>
          <cell r="R550" t="str">
            <v>1616</v>
          </cell>
          <cell r="S550" t="str">
            <v>1356</v>
          </cell>
          <cell r="T550" t="str">
            <v>T</v>
          </cell>
          <cell r="U550" t="str">
            <v>USD</v>
          </cell>
          <cell r="V550" t="str">
            <v>400 W OLRICH STREET</v>
          </cell>
          <cell r="W550" t="str">
            <v>ROGERS</v>
          </cell>
          <cell r="X550" t="str">
            <v>AR</v>
          </cell>
          <cell r="Y550" t="str">
            <v>72756-5900</v>
          </cell>
          <cell r="Z550" t="str">
            <v>BENTON</v>
          </cell>
          <cell r="AA550" t="str">
            <v>G</v>
          </cell>
          <cell r="AB550" t="str">
            <v>M&amp;E</v>
          </cell>
          <cell r="AC550">
            <v>1048.5720000000001</v>
          </cell>
        </row>
        <row r="551">
          <cell r="A551" t="str">
            <v>Primary</v>
          </cell>
          <cell r="B551" t="str">
            <v>ITC-Houston Canal</v>
          </cell>
          <cell r="C551" t="str">
            <v>26392028</v>
          </cell>
          <cell r="D551" t="str">
            <v>26392028</v>
          </cell>
          <cell r="E551" t="str">
            <v>2639</v>
          </cell>
          <cell r="G551" t="str">
            <v>TX</v>
          </cell>
          <cell r="I551" t="str">
            <v>A</v>
          </cell>
          <cell r="J551" t="str">
            <v>26392411</v>
          </cell>
          <cell r="K551" t="str">
            <v>26392411</v>
          </cell>
          <cell r="L551">
            <v>170112639</v>
          </cell>
          <cell r="M551" t="str">
            <v>170112639</v>
          </cell>
          <cell r="N551" t="str">
            <v>Canal Plant Engineer</v>
          </cell>
          <cell r="O551" t="str">
            <v>26392411 Canal Plant Engineer</v>
          </cell>
          <cell r="P551" t="str">
            <v>2040</v>
          </cell>
          <cell r="Q551" t="str">
            <v>FB</v>
          </cell>
          <cell r="R551" t="str">
            <v>399</v>
          </cell>
          <cell r="S551" t="str">
            <v>274</v>
          </cell>
          <cell r="T551" t="str">
            <v>F</v>
          </cell>
          <cell r="U551" t="str">
            <v>USD</v>
          </cell>
          <cell r="V551" t="str">
            <v>3100 CANAL STREET</v>
          </cell>
          <cell r="W551" t="str">
            <v>HOUSTON</v>
          </cell>
          <cell r="X551" t="str">
            <v>TX</v>
          </cell>
          <cell r="Y551" t="str">
            <v>77003-1602</v>
          </cell>
          <cell r="Z551" t="str">
            <v>HARRIS</v>
          </cell>
          <cell r="AA551" t="str">
            <v>G</v>
          </cell>
          <cell r="AB551" t="str">
            <v>Building</v>
          </cell>
          <cell r="AC551">
            <v>0</v>
          </cell>
        </row>
        <row r="552">
          <cell r="A552" t="str">
            <v>Primary</v>
          </cell>
          <cell r="B552" t="str">
            <v>ITC-Ponca City Processing</v>
          </cell>
          <cell r="C552" t="str">
            <v>26402028</v>
          </cell>
          <cell r="D552" t="str">
            <v>26402028</v>
          </cell>
          <cell r="E552" t="str">
            <v>2640</v>
          </cell>
          <cell r="F552" t="str">
            <v>TYPI</v>
          </cell>
          <cell r="G552" t="str">
            <v>OK</v>
          </cell>
          <cell r="I552" t="str">
            <v>A</v>
          </cell>
          <cell r="J552" t="str">
            <v>26402028</v>
          </cell>
          <cell r="K552" t="str">
            <v>26402028</v>
          </cell>
          <cell r="L552">
            <v>170112640</v>
          </cell>
          <cell r="M552" t="str">
            <v>170112640</v>
          </cell>
          <cell r="N552" t="str">
            <v>Ponca City Processing</v>
          </cell>
          <cell r="O552" t="str">
            <v>26402028 Ponca City Processing</v>
          </cell>
          <cell r="P552" t="str">
            <v>2042</v>
          </cell>
          <cell r="Q552" t="str">
            <v>FB</v>
          </cell>
          <cell r="R552" t="str">
            <v>1129</v>
          </cell>
          <cell r="S552" t="str">
            <v>782</v>
          </cell>
          <cell r="T552" t="str">
            <v>F</v>
          </cell>
          <cell r="U552" t="str">
            <v>USD</v>
          </cell>
          <cell r="V552" t="str">
            <v>2000 THORN APPLE VALLEY DRIVE</v>
          </cell>
          <cell r="W552" t="str">
            <v>PONCA CITY</v>
          </cell>
          <cell r="X552" t="str">
            <v>OK</v>
          </cell>
          <cell r="Y552" t="str">
            <v>74601-2107</v>
          </cell>
          <cell r="Z552" t="str">
            <v>KAY</v>
          </cell>
          <cell r="AA552" t="str">
            <v>G</v>
          </cell>
          <cell r="AB552" t="str">
            <v>Building</v>
          </cell>
          <cell r="AC552">
            <v>29319907.089699998</v>
          </cell>
        </row>
        <row r="553">
          <cell r="A553" t="str">
            <v>Primary</v>
          </cell>
          <cell r="B553" t="str">
            <v>Council Bluffs</v>
          </cell>
          <cell r="C553" t="str">
            <v>26422028</v>
          </cell>
          <cell r="D553" t="str">
            <v>26422028</v>
          </cell>
          <cell r="E553" t="str">
            <v>2642</v>
          </cell>
          <cell r="F553" t="str">
            <v>TYPI</v>
          </cell>
          <cell r="G553" t="str">
            <v>IA</v>
          </cell>
          <cell r="I553" t="str">
            <v>A</v>
          </cell>
          <cell r="J553" t="str">
            <v>26422028</v>
          </cell>
          <cell r="K553" t="str">
            <v>26422028</v>
          </cell>
          <cell r="L553">
            <v>170112642</v>
          </cell>
          <cell r="M553" t="str">
            <v>170112642</v>
          </cell>
          <cell r="N553" t="str">
            <v>Council Bluffs</v>
          </cell>
          <cell r="O553" t="str">
            <v>26422028 Council Bluffs</v>
          </cell>
          <cell r="P553" t="str">
            <v>2642</v>
          </cell>
          <cell r="Q553" t="str">
            <v>FB</v>
          </cell>
          <cell r="R553" t="str">
            <v>1595</v>
          </cell>
          <cell r="S553" t="str">
            <v>511</v>
          </cell>
          <cell r="T553" t="str">
            <v>F</v>
          </cell>
          <cell r="U553" t="str">
            <v>USD</v>
          </cell>
          <cell r="V553" t="str">
            <v>2101 S 29TH STREET</v>
          </cell>
          <cell r="W553" t="str">
            <v>COUNCIL BLUFFS</v>
          </cell>
          <cell r="X553" t="str">
            <v>IA</v>
          </cell>
          <cell r="Y553" t="str">
            <v>51501-7050</v>
          </cell>
          <cell r="Z553" t="str">
            <v>POTTAWATTAMIE</v>
          </cell>
          <cell r="AA553" t="str">
            <v>G</v>
          </cell>
          <cell r="AB553" t="str">
            <v>Building</v>
          </cell>
          <cell r="AC553">
            <v>18036209.238800004</v>
          </cell>
        </row>
        <row r="554">
          <cell r="A554" t="str">
            <v>Primary</v>
          </cell>
          <cell r="B554" t="str">
            <v>Buffalo Processing</v>
          </cell>
          <cell r="C554" t="str">
            <v>26462028</v>
          </cell>
          <cell r="D554" t="str">
            <v>26462028</v>
          </cell>
          <cell r="E554" t="str">
            <v>2646</v>
          </cell>
          <cell r="F554" t="str">
            <v>TYPI</v>
          </cell>
          <cell r="G554" t="str">
            <v>NY</v>
          </cell>
          <cell r="I554" t="str">
            <v>A</v>
          </cell>
          <cell r="J554" t="str">
            <v>26462028</v>
          </cell>
          <cell r="K554" t="str">
            <v>26462028</v>
          </cell>
          <cell r="L554">
            <v>170502646</v>
          </cell>
          <cell r="M554" t="str">
            <v>170502646</v>
          </cell>
          <cell r="N554" t="str">
            <v>Buffalo Processing</v>
          </cell>
          <cell r="O554" t="str">
            <v>26462028 Buffalo Processing</v>
          </cell>
          <cell r="P554" t="str">
            <v>2080</v>
          </cell>
          <cell r="Q554" t="str">
            <v>FB</v>
          </cell>
          <cell r="R554" t="str">
            <v>2424</v>
          </cell>
          <cell r="S554" t="str">
            <v>266</v>
          </cell>
          <cell r="T554" t="str">
            <v>F</v>
          </cell>
          <cell r="U554" t="str">
            <v>USD</v>
          </cell>
          <cell r="V554" t="str">
            <v>665 PERRY STREET</v>
          </cell>
          <cell r="W554" t="str">
            <v>BUFFALO</v>
          </cell>
          <cell r="X554" t="str">
            <v>NY</v>
          </cell>
          <cell r="Y554" t="str">
            <v>14210-1355</v>
          </cell>
          <cell r="Z554" t="str">
            <v>ERIE</v>
          </cell>
          <cell r="AA554" t="str">
            <v>G</v>
          </cell>
          <cell r="AB554" t="str">
            <v>Building</v>
          </cell>
          <cell r="AC554">
            <v>28612661.744599994</v>
          </cell>
        </row>
        <row r="555">
          <cell r="A555" t="str">
            <v>Primary</v>
          </cell>
          <cell r="B555" t="str">
            <v>Columbia Processing</v>
          </cell>
          <cell r="C555" t="str">
            <v>26492028</v>
          </cell>
          <cell r="D555" t="str">
            <v>26492028</v>
          </cell>
          <cell r="E555" t="str">
            <v>2649</v>
          </cell>
          <cell r="F555" t="str">
            <v>TYPI</v>
          </cell>
          <cell r="G555" t="str">
            <v>SC</v>
          </cell>
          <cell r="I555" t="str">
            <v>A</v>
          </cell>
          <cell r="J555" t="str">
            <v>26492028</v>
          </cell>
          <cell r="K555" t="str">
            <v>26492028</v>
          </cell>
          <cell r="L555">
            <v>170772649</v>
          </cell>
          <cell r="M555" t="str">
            <v>170772649</v>
          </cell>
          <cell r="N555" t="str">
            <v>Columbia Processing</v>
          </cell>
          <cell r="O555" t="str">
            <v>26492028 Columbia Processing</v>
          </cell>
          <cell r="P555" t="str">
            <v>2649</v>
          </cell>
          <cell r="Q555" t="str">
            <v>FB</v>
          </cell>
          <cell r="R555" t="str">
            <v>693</v>
          </cell>
          <cell r="S555" t="str">
            <v>2413</v>
          </cell>
          <cell r="T555" t="str">
            <v>F</v>
          </cell>
          <cell r="U555" t="str">
            <v>USD</v>
          </cell>
          <cell r="V555" t="str">
            <v>1970 BLUFF ROAD</v>
          </cell>
          <cell r="W555" t="str">
            <v>COLUMBIA</v>
          </cell>
          <cell r="X555" t="str">
            <v>SC</v>
          </cell>
          <cell r="Y555" t="str">
            <v>29201-5182</v>
          </cell>
          <cell r="Z555" t="str">
            <v>RICHLAND</v>
          </cell>
          <cell r="AA555" t="str">
            <v>G</v>
          </cell>
          <cell r="AB555" t="str">
            <v>Building</v>
          </cell>
          <cell r="AC555">
            <v>16738762.937400004</v>
          </cell>
        </row>
        <row r="556">
          <cell r="A556" t="str">
            <v>Primary</v>
          </cell>
          <cell r="B556" t="str">
            <v>Columbia Processing</v>
          </cell>
          <cell r="C556" t="str">
            <v>26492028</v>
          </cell>
          <cell r="D556" t="str">
            <v>26492028</v>
          </cell>
          <cell r="E556" t="str">
            <v>2649</v>
          </cell>
          <cell r="G556" t="str">
            <v>SC</v>
          </cell>
          <cell r="H556">
            <v>38904</v>
          </cell>
          <cell r="I556" t="str">
            <v>A</v>
          </cell>
          <cell r="J556" t="str">
            <v>26492029</v>
          </cell>
          <cell r="K556" t="str">
            <v>26492029</v>
          </cell>
          <cell r="L556">
            <v>170031134</v>
          </cell>
          <cell r="M556" t="str">
            <v>170772649</v>
          </cell>
          <cell r="N556" t="str">
            <v>Chick 'N Quick Maintenance Mgmt</v>
          </cell>
          <cell r="O556" t="str">
            <v>11342047 Chick 'N Quick Maint. Mgmt</v>
          </cell>
          <cell r="P556" t="str">
            <v>1134</v>
          </cell>
          <cell r="Q556" t="str">
            <v>P</v>
          </cell>
          <cell r="R556" t="str">
            <v>1616</v>
          </cell>
          <cell r="S556" t="str">
            <v>1356</v>
          </cell>
          <cell r="T556" t="str">
            <v>T</v>
          </cell>
          <cell r="U556" t="str">
            <v>USD</v>
          </cell>
          <cell r="V556" t="str">
            <v>400 W OLRICH STREET</v>
          </cell>
          <cell r="W556" t="str">
            <v>ROGERS</v>
          </cell>
          <cell r="X556" t="str">
            <v>AR</v>
          </cell>
          <cell r="Y556" t="str">
            <v>72756-5900</v>
          </cell>
          <cell r="Z556" t="str">
            <v>BENTON</v>
          </cell>
          <cell r="AA556" t="str">
            <v>G</v>
          </cell>
          <cell r="AB556" t="str">
            <v>M&amp;E</v>
          </cell>
          <cell r="AC556">
            <v>3200.4809999999998</v>
          </cell>
        </row>
        <row r="557">
          <cell r="A557" t="str">
            <v>Primary</v>
          </cell>
          <cell r="B557" t="str">
            <v>Columbia Processing</v>
          </cell>
          <cell r="C557" t="str">
            <v>26492028</v>
          </cell>
          <cell r="D557" t="str">
            <v>26492028</v>
          </cell>
          <cell r="E557" t="str">
            <v>2649</v>
          </cell>
          <cell r="F557" t="str">
            <v>TYPI</v>
          </cell>
          <cell r="G557" t="str">
            <v>SC</v>
          </cell>
          <cell r="H557">
            <v>38535</v>
          </cell>
          <cell r="I557" t="str">
            <v>A</v>
          </cell>
          <cell r="J557" t="str">
            <v>26492045</v>
          </cell>
          <cell r="K557" t="str">
            <v>26492045</v>
          </cell>
          <cell r="L557">
            <v>170772649</v>
          </cell>
          <cell r="M557" t="str">
            <v>170772649</v>
          </cell>
          <cell r="N557" t="str">
            <v>Columbia Indir Prod Exp</v>
          </cell>
          <cell r="O557" t="str">
            <v>26492045 Columbia Indir Prod Exp</v>
          </cell>
          <cell r="P557" t="str">
            <v>2649</v>
          </cell>
          <cell r="Q557" t="str">
            <v>FB</v>
          </cell>
          <cell r="R557" t="str">
            <v>693</v>
          </cell>
          <cell r="S557" t="str">
            <v>2413</v>
          </cell>
          <cell r="T557" t="str">
            <v>F</v>
          </cell>
          <cell r="U557" t="str">
            <v>USD</v>
          </cell>
          <cell r="V557" t="str">
            <v>1970 BLUFF ROAD</v>
          </cell>
          <cell r="W557" t="str">
            <v>COLUMBIA</v>
          </cell>
          <cell r="X557" t="str">
            <v>SC</v>
          </cell>
          <cell r="Y557" t="str">
            <v>29201-5182</v>
          </cell>
          <cell r="Z557" t="str">
            <v>RICHLAND</v>
          </cell>
          <cell r="AA557" t="str">
            <v>G</v>
          </cell>
          <cell r="AB557" t="str">
            <v>Building</v>
          </cell>
          <cell r="AC557">
            <v>380750.62</v>
          </cell>
        </row>
        <row r="558">
          <cell r="A558" t="str">
            <v>Primary</v>
          </cell>
          <cell r="B558" t="str">
            <v>Dallas (Rosani) Processing</v>
          </cell>
          <cell r="C558" t="str">
            <v>26502028</v>
          </cell>
          <cell r="D558" t="str">
            <v>26502028</v>
          </cell>
          <cell r="E558" t="str">
            <v>2650</v>
          </cell>
          <cell r="F558" t="str">
            <v>TYPI</v>
          </cell>
          <cell r="G558" t="str">
            <v>TX</v>
          </cell>
          <cell r="I558" t="str">
            <v>A</v>
          </cell>
          <cell r="J558" t="str">
            <v>26501789</v>
          </cell>
          <cell r="K558" t="str">
            <v>26501789</v>
          </cell>
          <cell r="L558">
            <v>170772650</v>
          </cell>
          <cell r="M558" t="str">
            <v>170772650</v>
          </cell>
          <cell r="N558" t="str">
            <v>Dallas (Rosani) Pepperoni Formulation</v>
          </cell>
          <cell r="O558" t="str">
            <v>26501789 Dallas (Rosani) Pepperoni Formulation</v>
          </cell>
          <cell r="P558" t="str">
            <v>2650</v>
          </cell>
          <cell r="Q558" t="str">
            <v>FB</v>
          </cell>
          <cell r="R558" t="str">
            <v>43</v>
          </cell>
          <cell r="S558" t="str">
            <v>19</v>
          </cell>
          <cell r="T558" t="str">
            <v>F</v>
          </cell>
          <cell r="U558" t="str">
            <v>USD</v>
          </cell>
          <cell r="V558" t="str">
            <v>4114 MINT WAY</v>
          </cell>
          <cell r="W558" t="str">
            <v>DALLAS</v>
          </cell>
          <cell r="X558" t="str">
            <v>TX</v>
          </cell>
          <cell r="Y558" t="str">
            <v>75237-1606</v>
          </cell>
          <cell r="Z558" t="str">
            <v>DALLAS</v>
          </cell>
          <cell r="AA558" t="str">
            <v>G</v>
          </cell>
          <cell r="AB558" t="str">
            <v>Building</v>
          </cell>
          <cell r="AC558">
            <v>80393.56</v>
          </cell>
        </row>
        <row r="559">
          <cell r="A559" t="str">
            <v>Primary</v>
          </cell>
          <cell r="B559" t="str">
            <v>Dallas (Rosani) Processing</v>
          </cell>
          <cell r="C559" t="str">
            <v>26502028</v>
          </cell>
          <cell r="D559" t="str">
            <v>26502028</v>
          </cell>
          <cell r="E559" t="str">
            <v>2650</v>
          </cell>
          <cell r="F559" t="str">
            <v>TYPI</v>
          </cell>
          <cell r="G559" t="str">
            <v>TX</v>
          </cell>
          <cell r="I559" t="str">
            <v>A</v>
          </cell>
          <cell r="J559" t="str">
            <v>26502028</v>
          </cell>
          <cell r="K559" t="str">
            <v>26502028</v>
          </cell>
          <cell r="L559">
            <v>170772650</v>
          </cell>
          <cell r="M559" t="str">
            <v>170772650</v>
          </cell>
          <cell r="N559" t="str">
            <v>Dallas (Rosani) Processing</v>
          </cell>
          <cell r="O559" t="str">
            <v>26502028 Dallas (Rosani) Processing</v>
          </cell>
          <cell r="P559" t="str">
            <v>2650</v>
          </cell>
          <cell r="Q559" t="str">
            <v>FB</v>
          </cell>
          <cell r="R559" t="str">
            <v>43</v>
          </cell>
          <cell r="S559" t="str">
            <v>19</v>
          </cell>
          <cell r="T559" t="str">
            <v>F</v>
          </cell>
          <cell r="U559" t="str">
            <v>USD</v>
          </cell>
          <cell r="V559" t="str">
            <v>4114 MINT WAY</v>
          </cell>
          <cell r="W559" t="str">
            <v>DALLAS</v>
          </cell>
          <cell r="X559" t="str">
            <v>TX</v>
          </cell>
          <cell r="Y559" t="str">
            <v>75237-1606</v>
          </cell>
          <cell r="Z559" t="str">
            <v>DALLAS</v>
          </cell>
          <cell r="AA559" t="str">
            <v>G</v>
          </cell>
          <cell r="AB559" t="str">
            <v>Building</v>
          </cell>
          <cell r="AC559">
            <v>20380535.730799984</v>
          </cell>
        </row>
        <row r="560">
          <cell r="A560" t="str">
            <v>Primary</v>
          </cell>
          <cell r="B560" t="str">
            <v>Dallas (Rosani) Processing</v>
          </cell>
          <cell r="C560" t="str">
            <v>26502028</v>
          </cell>
          <cell r="D560" t="str">
            <v>26502028</v>
          </cell>
          <cell r="E560" t="str">
            <v>2650</v>
          </cell>
          <cell r="F560" t="str">
            <v>TYPI</v>
          </cell>
          <cell r="G560" t="str">
            <v>TX</v>
          </cell>
          <cell r="I560" t="str">
            <v>A</v>
          </cell>
          <cell r="J560" t="str">
            <v>26502033</v>
          </cell>
          <cell r="K560" t="str">
            <v>26502033</v>
          </cell>
          <cell r="L560">
            <v>170772650</v>
          </cell>
          <cell r="M560" t="str">
            <v>170772650</v>
          </cell>
          <cell r="N560" t="str">
            <v>Dallas (Rosani) Shipping/Receiving</v>
          </cell>
          <cell r="O560" t="str">
            <v>26502033 Dallas (Rosani) Shipping/Receiving</v>
          </cell>
          <cell r="P560" t="str">
            <v>2650</v>
          </cell>
          <cell r="Q560" t="str">
            <v>FB</v>
          </cell>
          <cell r="R560" t="str">
            <v>43</v>
          </cell>
          <cell r="S560" t="str">
            <v>19</v>
          </cell>
          <cell r="T560" t="str">
            <v>F</v>
          </cell>
          <cell r="U560" t="str">
            <v>USD</v>
          </cell>
          <cell r="V560" t="str">
            <v>4114 MINT WAY</v>
          </cell>
          <cell r="W560" t="str">
            <v>DALLAS</v>
          </cell>
          <cell r="X560" t="str">
            <v>TX</v>
          </cell>
          <cell r="Y560" t="str">
            <v>75237-1606</v>
          </cell>
          <cell r="Z560" t="str">
            <v>DALLAS</v>
          </cell>
          <cell r="AA560" t="str">
            <v>G</v>
          </cell>
          <cell r="AB560" t="str">
            <v>Building</v>
          </cell>
          <cell r="AC560">
            <v>28070.043299999998</v>
          </cell>
        </row>
        <row r="561">
          <cell r="A561" t="str">
            <v>Primary</v>
          </cell>
          <cell r="B561" t="str">
            <v>Ft. Worth (Kettle) Processing</v>
          </cell>
          <cell r="C561" t="str">
            <v>26512028</v>
          </cell>
          <cell r="D561" t="str">
            <v>26512028</v>
          </cell>
          <cell r="E561" t="str">
            <v>2651</v>
          </cell>
          <cell r="F561" t="str">
            <v>TYPI</v>
          </cell>
          <cell r="G561" t="str">
            <v>TX</v>
          </cell>
          <cell r="H561">
            <v>38635</v>
          </cell>
          <cell r="I561" t="str">
            <v>A</v>
          </cell>
          <cell r="J561" t="str">
            <v>26511749</v>
          </cell>
          <cell r="K561" t="str">
            <v>26511749</v>
          </cell>
          <cell r="L561">
            <v>170141136</v>
          </cell>
          <cell r="M561" t="str">
            <v>170772651</v>
          </cell>
          <cell r="N561" t="str">
            <v>Tyler Road  Administration</v>
          </cell>
          <cell r="O561" t="str">
            <v>11362013  Tyler Road  Administration</v>
          </cell>
          <cell r="P561" t="str">
            <v>1136</v>
          </cell>
          <cell r="Q561" t="str">
            <v>P</v>
          </cell>
          <cell r="R561" t="str">
            <v>554</v>
          </cell>
          <cell r="S561" t="str">
            <v>819</v>
          </cell>
          <cell r="T561" t="str">
            <v>T</v>
          </cell>
          <cell r="U561" t="str">
            <v>USD</v>
          </cell>
          <cell r="V561" t="str">
            <v>620 TYLER ROAD</v>
          </cell>
          <cell r="W561" t="str">
            <v>RUSSELLVILLE</v>
          </cell>
          <cell r="X561" t="str">
            <v>AR</v>
          </cell>
          <cell r="Y561" t="str">
            <v>72802-8545</v>
          </cell>
          <cell r="Z561" t="str">
            <v>POPE</v>
          </cell>
          <cell r="AA561" t="str">
            <v>G</v>
          </cell>
          <cell r="AB561" t="str">
            <v>M&amp;E</v>
          </cell>
          <cell r="AC561">
            <v>2053.6578</v>
          </cell>
        </row>
        <row r="562">
          <cell r="A562" t="str">
            <v>Primary</v>
          </cell>
          <cell r="B562" t="str">
            <v>Ft. Worth (Kettle) Processing</v>
          </cell>
          <cell r="C562" t="str">
            <v>26512028</v>
          </cell>
          <cell r="D562" t="str">
            <v>26512028</v>
          </cell>
          <cell r="E562" t="str">
            <v>2651</v>
          </cell>
          <cell r="G562" t="str">
            <v>TX</v>
          </cell>
          <cell r="H562">
            <v>38535</v>
          </cell>
          <cell r="I562" t="str">
            <v>A</v>
          </cell>
          <cell r="J562" t="str">
            <v>26511784</v>
          </cell>
          <cell r="K562" t="str">
            <v>26511784</v>
          </cell>
          <cell r="L562">
            <v>170772651</v>
          </cell>
          <cell r="M562" t="str">
            <v>170772651</v>
          </cell>
          <cell r="N562" t="str">
            <v>Ft. Worth (Kettle) Taco Filling</v>
          </cell>
          <cell r="O562" t="str">
            <v>26511784 Ft. Worth Kettle Taco Filling</v>
          </cell>
          <cell r="P562" t="str">
            <v>2651</v>
          </cell>
          <cell r="Q562" t="str">
            <v>FB</v>
          </cell>
          <cell r="R562" t="str">
            <v>41</v>
          </cell>
          <cell r="S562" t="str">
            <v>122</v>
          </cell>
          <cell r="T562" t="str">
            <v>F</v>
          </cell>
          <cell r="U562" t="str">
            <v>USD</v>
          </cell>
          <cell r="V562" t="str">
            <v>7401 WILL ROGERS BLVD</v>
          </cell>
          <cell r="W562" t="str">
            <v>FORT WORTH</v>
          </cell>
          <cell r="X562" t="str">
            <v>TX</v>
          </cell>
          <cell r="Y562" t="str">
            <v>76140-6019</v>
          </cell>
          <cell r="Z562" t="str">
            <v>TARRANT</v>
          </cell>
          <cell r="AA562" t="str">
            <v>G</v>
          </cell>
          <cell r="AB562" t="str">
            <v>Building</v>
          </cell>
          <cell r="AC562">
            <v>107105.5074</v>
          </cell>
        </row>
        <row r="563">
          <cell r="A563" t="str">
            <v>Primary</v>
          </cell>
          <cell r="B563" t="str">
            <v>Ft. Worth (Kettle) Processing</v>
          </cell>
          <cell r="C563" t="str">
            <v>26512028</v>
          </cell>
          <cell r="D563" t="str">
            <v>26512028</v>
          </cell>
          <cell r="E563" t="str">
            <v>2651</v>
          </cell>
          <cell r="F563" t="str">
            <v>TYPI</v>
          </cell>
          <cell r="G563" t="str">
            <v>TX</v>
          </cell>
          <cell r="I563" t="str">
            <v>A</v>
          </cell>
          <cell r="J563" t="str">
            <v>26511786</v>
          </cell>
          <cell r="K563" t="str">
            <v>26511786</v>
          </cell>
          <cell r="L563">
            <v>170772651</v>
          </cell>
          <cell r="M563" t="str">
            <v>170772651</v>
          </cell>
          <cell r="N563" t="str">
            <v>Ft. Worth (Kettle) Soup/Sauce</v>
          </cell>
          <cell r="O563" t="str">
            <v>26511786 Ft. Worth Kettle Soup/Sauce</v>
          </cell>
          <cell r="P563" t="str">
            <v>2651</v>
          </cell>
          <cell r="Q563" t="str">
            <v>FB</v>
          </cell>
          <cell r="R563" t="str">
            <v>41</v>
          </cell>
          <cell r="S563" t="str">
            <v>122</v>
          </cell>
          <cell r="T563" t="str">
            <v>F</v>
          </cell>
          <cell r="U563" t="str">
            <v>USD</v>
          </cell>
          <cell r="V563" t="str">
            <v>7401 WILL ROGERS BLVD</v>
          </cell>
          <cell r="W563" t="str">
            <v>FORT WORTH</v>
          </cell>
          <cell r="X563" t="str">
            <v>TX</v>
          </cell>
          <cell r="Y563" t="str">
            <v>76140-6019</v>
          </cell>
          <cell r="Z563" t="str">
            <v>TARRANT</v>
          </cell>
          <cell r="AA563" t="str">
            <v>G</v>
          </cell>
          <cell r="AB563" t="str">
            <v>Building</v>
          </cell>
          <cell r="AC563">
            <v>84452.505700000009</v>
          </cell>
        </row>
        <row r="564">
          <cell r="A564" t="str">
            <v>Primary</v>
          </cell>
          <cell r="B564" t="str">
            <v>Ft. Worth (Kettle) Processing</v>
          </cell>
          <cell r="C564" t="str">
            <v>26512028</v>
          </cell>
          <cell r="D564" t="str">
            <v>26512028</v>
          </cell>
          <cell r="E564" t="str">
            <v>2651</v>
          </cell>
          <cell r="F564" t="str">
            <v>TYPI</v>
          </cell>
          <cell r="G564" t="str">
            <v>TX</v>
          </cell>
          <cell r="I564" t="str">
            <v>A</v>
          </cell>
          <cell r="J564" t="str">
            <v>26511787</v>
          </cell>
          <cell r="K564" t="str">
            <v>26511787</v>
          </cell>
          <cell r="L564">
            <v>170772651</v>
          </cell>
          <cell r="M564" t="str">
            <v>170772651</v>
          </cell>
          <cell r="N564" t="str">
            <v>Ft. Worth (Kettle) Taco Formulation</v>
          </cell>
          <cell r="O564" t="str">
            <v>26511787 Ft. Worth Kettle Taco Formulation</v>
          </cell>
          <cell r="P564" t="str">
            <v>2651</v>
          </cell>
          <cell r="Q564" t="str">
            <v>FB</v>
          </cell>
          <cell r="R564" t="str">
            <v>41</v>
          </cell>
          <cell r="S564" t="str">
            <v>122</v>
          </cell>
          <cell r="T564" t="str">
            <v>F</v>
          </cell>
          <cell r="U564" t="str">
            <v>USD</v>
          </cell>
          <cell r="V564" t="str">
            <v>7401 WILL ROGERS BLVD</v>
          </cell>
          <cell r="W564" t="str">
            <v>FORT WORTH</v>
          </cell>
          <cell r="X564" t="str">
            <v>TX</v>
          </cell>
          <cell r="Y564" t="str">
            <v>76140-6019</v>
          </cell>
          <cell r="Z564" t="str">
            <v>TARRANT</v>
          </cell>
          <cell r="AA564" t="str">
            <v>G</v>
          </cell>
          <cell r="AB564" t="str">
            <v>Building</v>
          </cell>
          <cell r="AC564">
            <v>15198.3</v>
          </cell>
        </row>
        <row r="565">
          <cell r="A565" t="str">
            <v>Primary</v>
          </cell>
          <cell r="B565" t="str">
            <v>Ft. Worth (Kettle) Processing</v>
          </cell>
          <cell r="C565" t="str">
            <v>26512028</v>
          </cell>
          <cell r="D565" t="str">
            <v>26512028</v>
          </cell>
          <cell r="E565" t="str">
            <v>2651</v>
          </cell>
          <cell r="F565" t="str">
            <v>TYPI</v>
          </cell>
          <cell r="G565" t="str">
            <v>TX</v>
          </cell>
          <cell r="I565" t="str">
            <v>A</v>
          </cell>
          <cell r="J565" t="str">
            <v>26512028</v>
          </cell>
          <cell r="K565" t="str">
            <v>26512028</v>
          </cell>
          <cell r="L565">
            <v>170772651</v>
          </cell>
          <cell r="M565" t="str">
            <v>170772651</v>
          </cell>
          <cell r="N565" t="str">
            <v>Ft. Worth (Kettle) Processing</v>
          </cell>
          <cell r="O565" t="str">
            <v>26512028 Ft. Worth Kettle Processing</v>
          </cell>
          <cell r="P565" t="str">
            <v>2651</v>
          </cell>
          <cell r="Q565" t="str">
            <v>FB</v>
          </cell>
          <cell r="R565" t="str">
            <v>41</v>
          </cell>
          <cell r="S565" t="str">
            <v>122</v>
          </cell>
          <cell r="T565" t="str">
            <v>F</v>
          </cell>
          <cell r="U565" t="str">
            <v>USD</v>
          </cell>
          <cell r="V565" t="str">
            <v>7401 WILL ROGERS BLVD</v>
          </cell>
          <cell r="W565" t="str">
            <v>FORT WORTH</v>
          </cell>
          <cell r="X565" t="str">
            <v>TX</v>
          </cell>
          <cell r="Y565" t="str">
            <v>76140-6019</v>
          </cell>
          <cell r="Z565" t="str">
            <v>TARRANT</v>
          </cell>
          <cell r="AA565" t="str">
            <v>G</v>
          </cell>
          <cell r="AB565" t="str">
            <v>Building</v>
          </cell>
          <cell r="AC565">
            <v>27507441.298800014</v>
          </cell>
        </row>
        <row r="566">
          <cell r="A566" t="str">
            <v>Primary</v>
          </cell>
          <cell r="B566" t="str">
            <v>KPR Hutchinson - Winchester</v>
          </cell>
          <cell r="C566" t="str">
            <v>26522028</v>
          </cell>
          <cell r="D566" t="str">
            <v>26522028</v>
          </cell>
          <cell r="E566" t="str">
            <v>2652</v>
          </cell>
          <cell r="G566" t="str">
            <v>KS</v>
          </cell>
          <cell r="I566" t="str">
            <v>A</v>
          </cell>
          <cell r="J566" t="str">
            <v>26522028</v>
          </cell>
          <cell r="K566" t="str">
            <v>26522028</v>
          </cell>
          <cell r="L566">
            <v>170772652</v>
          </cell>
          <cell r="M566" t="str">
            <v>170772652</v>
          </cell>
          <cell r="N566" t="str">
            <v>KPR Hutchinson - Winchester</v>
          </cell>
          <cell r="O566" t="str">
            <v>26522028 KPR Hutchinson - Winchester</v>
          </cell>
          <cell r="P566" t="str">
            <v>2652</v>
          </cell>
          <cell r="Q566" t="str">
            <v>FB</v>
          </cell>
          <cell r="R566" t="str">
            <v>86</v>
          </cell>
          <cell r="S566" t="str">
            <v>15</v>
          </cell>
          <cell r="T566" t="str">
            <v>F</v>
          </cell>
          <cell r="U566" t="str">
            <v>USD</v>
          </cell>
          <cell r="V566" t="str">
            <v>521 SOUTH MAIN</v>
          </cell>
          <cell r="W566" t="str">
            <v>HUTCHINSON</v>
          </cell>
          <cell r="X566" t="str">
            <v>KS</v>
          </cell>
          <cell r="Y566" t="str">
            <v>67501-5307</v>
          </cell>
          <cell r="Z566" t="str">
            <v>RENO</v>
          </cell>
          <cell r="AA566" t="str">
            <v>G</v>
          </cell>
          <cell r="AB566" t="str">
            <v>Building</v>
          </cell>
          <cell r="AC566">
            <v>9094218.9689000025</v>
          </cell>
        </row>
        <row r="567">
          <cell r="A567" t="str">
            <v>Primary</v>
          </cell>
          <cell r="B567" t="str">
            <v>Waterloo Processing</v>
          </cell>
          <cell r="C567" t="str">
            <v>26532028</v>
          </cell>
          <cell r="D567" t="str">
            <v>26532028</v>
          </cell>
          <cell r="E567" t="str">
            <v>2653</v>
          </cell>
          <cell r="G567" t="str">
            <v>IA</v>
          </cell>
          <cell r="I567" t="str">
            <v>A</v>
          </cell>
          <cell r="J567" t="str">
            <v>26531508</v>
          </cell>
          <cell r="K567" t="str">
            <v>26531508</v>
          </cell>
          <cell r="L567">
            <v>170772653</v>
          </cell>
          <cell r="M567" t="str">
            <v>170772653</v>
          </cell>
          <cell r="N567" t="str">
            <v>Waterloo Prep Chicken</v>
          </cell>
          <cell r="O567" t="str">
            <v>26531508 Waterloo Prep Chicken</v>
          </cell>
          <cell r="P567" t="str">
            <v>2653</v>
          </cell>
          <cell r="Q567" t="str">
            <v>FB</v>
          </cell>
          <cell r="R567" t="str">
            <v>1372</v>
          </cell>
          <cell r="S567" t="str">
            <v>2414</v>
          </cell>
          <cell r="T567" t="str">
            <v>F</v>
          </cell>
          <cell r="U567" t="str">
            <v>USD</v>
          </cell>
          <cell r="V567" t="str">
            <v>501 N. ELK RUN ROAD</v>
          </cell>
          <cell r="W567" t="str">
            <v>WATERLOO</v>
          </cell>
          <cell r="X567" t="str">
            <v>IA</v>
          </cell>
          <cell r="Y567" t="str">
            <v>50703-9471</v>
          </cell>
          <cell r="Z567" t="str">
            <v>BLACK HAWK</v>
          </cell>
          <cell r="AA567" t="str">
            <v>G</v>
          </cell>
          <cell r="AB567" t="str">
            <v>Building</v>
          </cell>
          <cell r="AC567">
            <v>4064</v>
          </cell>
        </row>
        <row r="568">
          <cell r="A568" t="str">
            <v>Primary</v>
          </cell>
          <cell r="B568" t="str">
            <v>Waterloo Processing</v>
          </cell>
          <cell r="C568" t="str">
            <v>26532028</v>
          </cell>
          <cell r="D568" t="str">
            <v>26532028</v>
          </cell>
          <cell r="E568" t="str">
            <v>2653</v>
          </cell>
          <cell r="G568" t="str">
            <v>IA</v>
          </cell>
          <cell r="I568" t="str">
            <v>A</v>
          </cell>
          <cell r="J568" t="str">
            <v>26531520</v>
          </cell>
          <cell r="K568" t="str">
            <v>26531520</v>
          </cell>
          <cell r="L568">
            <v>170772653</v>
          </cell>
          <cell r="M568" t="str">
            <v>170772653</v>
          </cell>
          <cell r="N568" t="str">
            <v>Waterloo Chopped FC Chicken</v>
          </cell>
          <cell r="O568" t="str">
            <v>26531520 Waterloo Chopped FC Chicken</v>
          </cell>
          <cell r="P568" t="str">
            <v>2653</v>
          </cell>
          <cell r="Q568" t="str">
            <v>FB</v>
          </cell>
          <cell r="R568" t="str">
            <v>1372</v>
          </cell>
          <cell r="S568" t="str">
            <v>2414</v>
          </cell>
          <cell r="T568" t="str">
            <v>F</v>
          </cell>
          <cell r="U568" t="str">
            <v>USD</v>
          </cell>
          <cell r="V568" t="str">
            <v>501 N. ELK RUN ROAD</v>
          </cell>
          <cell r="W568" t="str">
            <v>WATERLOO</v>
          </cell>
          <cell r="X568" t="str">
            <v>IA</v>
          </cell>
          <cell r="Y568" t="str">
            <v>50703-9471</v>
          </cell>
          <cell r="Z568" t="str">
            <v>BLACK HAWK</v>
          </cell>
          <cell r="AA568" t="str">
            <v>G</v>
          </cell>
          <cell r="AB568" t="str">
            <v>Building</v>
          </cell>
          <cell r="AC568">
            <v>13143.24</v>
          </cell>
        </row>
        <row r="569">
          <cell r="A569" t="str">
            <v>Primary</v>
          </cell>
          <cell r="B569" t="str">
            <v>Waterloo Processing</v>
          </cell>
          <cell r="C569" t="str">
            <v>26532028</v>
          </cell>
          <cell r="D569" t="str">
            <v>26532028</v>
          </cell>
          <cell r="E569" t="str">
            <v>2653</v>
          </cell>
          <cell r="G569" t="str">
            <v>IA</v>
          </cell>
          <cell r="H569">
            <v>38535</v>
          </cell>
          <cell r="I569" t="str">
            <v>A</v>
          </cell>
          <cell r="J569" t="str">
            <v>26531749</v>
          </cell>
          <cell r="K569" t="str">
            <v>26531749</v>
          </cell>
          <cell r="L569">
            <v>170772653</v>
          </cell>
          <cell r="M569" t="str">
            <v>170772653</v>
          </cell>
          <cell r="N569" t="str">
            <v>Waterloo Toppings</v>
          </cell>
          <cell r="O569" t="str">
            <v>26531749 Waterloo Toppings</v>
          </cell>
          <cell r="P569" t="str">
            <v>2653</v>
          </cell>
          <cell r="Q569" t="str">
            <v>FB</v>
          </cell>
          <cell r="R569" t="str">
            <v>1372</v>
          </cell>
          <cell r="S569" t="str">
            <v>2414</v>
          </cell>
          <cell r="T569" t="str">
            <v>F</v>
          </cell>
          <cell r="U569" t="str">
            <v>USD</v>
          </cell>
          <cell r="V569" t="str">
            <v>501 N. ELK RUN ROAD</v>
          </cell>
          <cell r="W569" t="str">
            <v>WATERLOO</v>
          </cell>
          <cell r="X569" t="str">
            <v>IA</v>
          </cell>
          <cell r="Y569" t="str">
            <v>50703-9471</v>
          </cell>
          <cell r="Z569" t="str">
            <v>BLACK HAWK</v>
          </cell>
          <cell r="AA569" t="str">
            <v>G</v>
          </cell>
          <cell r="AB569" t="str">
            <v>Building</v>
          </cell>
          <cell r="AC569">
            <v>54721.64</v>
          </cell>
        </row>
        <row r="570">
          <cell r="A570" t="str">
            <v>Primary</v>
          </cell>
          <cell r="B570" t="str">
            <v>Waterloo Processing</v>
          </cell>
          <cell r="C570" t="str">
            <v>26532028</v>
          </cell>
          <cell r="D570" t="str">
            <v>26532028</v>
          </cell>
          <cell r="E570" t="str">
            <v>2653</v>
          </cell>
          <cell r="F570" t="str">
            <v>TYPI</v>
          </cell>
          <cell r="G570" t="str">
            <v>IA</v>
          </cell>
          <cell r="I570" t="str">
            <v>A</v>
          </cell>
          <cell r="J570" t="str">
            <v>26531784</v>
          </cell>
          <cell r="K570" t="str">
            <v>26531784</v>
          </cell>
          <cell r="L570">
            <v>170772653</v>
          </cell>
          <cell r="M570" t="str">
            <v>170772653</v>
          </cell>
          <cell r="N570" t="str">
            <v>Waterloo Taco Filling</v>
          </cell>
          <cell r="O570" t="str">
            <v>26531784 Waterloo Taco Filling</v>
          </cell>
          <cell r="P570" t="str">
            <v>2653</v>
          </cell>
          <cell r="Q570" t="str">
            <v>FB</v>
          </cell>
          <cell r="R570" t="str">
            <v>1372</v>
          </cell>
          <cell r="S570" t="str">
            <v>2414</v>
          </cell>
          <cell r="T570" t="str">
            <v>F</v>
          </cell>
          <cell r="U570" t="str">
            <v>USD</v>
          </cell>
          <cell r="V570" t="str">
            <v>501 N. ELK RUN ROAD</v>
          </cell>
          <cell r="W570" t="str">
            <v>WATERLOO</v>
          </cell>
          <cell r="X570" t="str">
            <v>IA</v>
          </cell>
          <cell r="Y570" t="str">
            <v>50703-9471</v>
          </cell>
          <cell r="Z570" t="str">
            <v>BLACK HAWK</v>
          </cell>
          <cell r="AA570" t="str">
            <v>G</v>
          </cell>
          <cell r="AB570" t="str">
            <v>Building</v>
          </cell>
          <cell r="AC570">
            <v>36068</v>
          </cell>
        </row>
        <row r="571">
          <cell r="A571" t="str">
            <v>Primary</v>
          </cell>
          <cell r="B571" t="str">
            <v>Waterloo Processing</v>
          </cell>
          <cell r="C571" t="str">
            <v>26532028</v>
          </cell>
          <cell r="D571" t="str">
            <v>26532028</v>
          </cell>
          <cell r="E571" t="str">
            <v>2653</v>
          </cell>
          <cell r="F571" t="str">
            <v>TYPI</v>
          </cell>
          <cell r="G571" t="str">
            <v>IA</v>
          </cell>
          <cell r="I571" t="str">
            <v>A</v>
          </cell>
          <cell r="J571" t="str">
            <v>26531787</v>
          </cell>
          <cell r="K571" t="str">
            <v>26531787</v>
          </cell>
          <cell r="L571">
            <v>170772653</v>
          </cell>
          <cell r="M571" t="str">
            <v>170772653</v>
          </cell>
          <cell r="N571" t="str">
            <v>Waterloo Taco Formulation</v>
          </cell>
          <cell r="O571" t="str">
            <v>26531787 Waterloo Taco Formulation</v>
          </cell>
          <cell r="P571" t="str">
            <v>2653</v>
          </cell>
          <cell r="Q571" t="str">
            <v>FB</v>
          </cell>
          <cell r="R571" t="str">
            <v>1372</v>
          </cell>
          <cell r="S571" t="str">
            <v>2414</v>
          </cell>
          <cell r="T571" t="str">
            <v>F</v>
          </cell>
          <cell r="U571" t="str">
            <v>USD</v>
          </cell>
          <cell r="V571" t="str">
            <v>501 N. ELK RUN ROAD</v>
          </cell>
          <cell r="W571" t="str">
            <v>WATERLOO</v>
          </cell>
          <cell r="X571" t="str">
            <v>IA</v>
          </cell>
          <cell r="Y571" t="str">
            <v>50703-9471</v>
          </cell>
          <cell r="Z571" t="str">
            <v>BLACK HAWK</v>
          </cell>
          <cell r="AA571" t="str">
            <v>G</v>
          </cell>
          <cell r="AB571" t="str">
            <v>Building</v>
          </cell>
          <cell r="AC571">
            <v>20129.5</v>
          </cell>
        </row>
        <row r="572">
          <cell r="A572" t="str">
            <v>Primary</v>
          </cell>
          <cell r="B572" t="str">
            <v>Waterloo Processing</v>
          </cell>
          <cell r="C572" t="str">
            <v>26532028</v>
          </cell>
          <cell r="D572" t="str">
            <v>26532028</v>
          </cell>
          <cell r="E572" t="str">
            <v>2653</v>
          </cell>
          <cell r="F572" t="str">
            <v>TYPI</v>
          </cell>
          <cell r="G572" t="str">
            <v>IA</v>
          </cell>
          <cell r="I572" t="str">
            <v>A</v>
          </cell>
          <cell r="J572" t="str">
            <v>26532028</v>
          </cell>
          <cell r="K572" t="str">
            <v>26532028</v>
          </cell>
          <cell r="L572">
            <v>170772653</v>
          </cell>
          <cell r="M572" t="str">
            <v>170772653</v>
          </cell>
          <cell r="N572" t="str">
            <v>Waterloo Processing</v>
          </cell>
          <cell r="O572" t="str">
            <v>26532028 Waterloo Processing</v>
          </cell>
          <cell r="P572" t="str">
            <v>2653</v>
          </cell>
          <cell r="Q572" t="str">
            <v>FB</v>
          </cell>
          <cell r="R572" t="str">
            <v>1372</v>
          </cell>
          <cell r="S572" t="str">
            <v>2414</v>
          </cell>
          <cell r="T572" t="str">
            <v>F</v>
          </cell>
          <cell r="U572" t="str">
            <v>USD</v>
          </cell>
          <cell r="V572" t="str">
            <v>501 N. ELK RUN ROAD</v>
          </cell>
          <cell r="W572" t="str">
            <v>WATERLOO</v>
          </cell>
          <cell r="X572" t="str">
            <v>IA</v>
          </cell>
          <cell r="Y572" t="str">
            <v>50703-9471</v>
          </cell>
          <cell r="Z572" t="str">
            <v>BLACK HAWK</v>
          </cell>
          <cell r="AA572" t="str">
            <v>G</v>
          </cell>
          <cell r="AB572" t="str">
            <v>Building</v>
          </cell>
          <cell r="AC572">
            <v>7698543.2054000022</v>
          </cell>
        </row>
        <row r="573">
          <cell r="A573" t="str">
            <v>Primary</v>
          </cell>
          <cell r="B573" t="str">
            <v>Vernon Processing - Wright Brand Foods</v>
          </cell>
          <cell r="C573" t="str">
            <v>26542028</v>
          </cell>
          <cell r="D573" t="str">
            <v>26542028</v>
          </cell>
          <cell r="E573" t="str">
            <v>2654</v>
          </cell>
          <cell r="F573" t="str">
            <v>TYPI</v>
          </cell>
          <cell r="G573" t="str">
            <v>TX</v>
          </cell>
          <cell r="H573">
            <v>38817</v>
          </cell>
          <cell r="I573" t="str">
            <v>A</v>
          </cell>
          <cell r="J573" t="str">
            <v>26541620</v>
          </cell>
          <cell r="K573" t="str">
            <v>26541620</v>
          </cell>
          <cell r="L573">
            <v>170141136</v>
          </cell>
          <cell r="M573" t="str">
            <v>170112654</v>
          </cell>
          <cell r="N573" t="str">
            <v>Tyler Road  Maintenance Mgmt</v>
          </cell>
          <cell r="O573" t="str">
            <v>11362047  Tyler Road  Maintenance Mgmt</v>
          </cell>
          <cell r="P573" t="str">
            <v>1136</v>
          </cell>
          <cell r="Q573" t="str">
            <v>P</v>
          </cell>
          <cell r="R573" t="str">
            <v>554</v>
          </cell>
          <cell r="S573" t="str">
            <v>819</v>
          </cell>
          <cell r="T573" t="str">
            <v>T</v>
          </cell>
          <cell r="U573" t="str">
            <v>USD</v>
          </cell>
          <cell r="V573" t="str">
            <v>620 TYLER ROAD</v>
          </cell>
          <cell r="W573" t="str">
            <v>RUSSELLVILLE</v>
          </cell>
          <cell r="X573" t="str">
            <v>AR</v>
          </cell>
          <cell r="Y573" t="str">
            <v>72802-8545</v>
          </cell>
          <cell r="Z573" t="str">
            <v>POPE</v>
          </cell>
          <cell r="AA573" t="str">
            <v>G</v>
          </cell>
          <cell r="AB573" t="str">
            <v>M&amp;E</v>
          </cell>
          <cell r="AC573">
            <v>1252.2317</v>
          </cell>
        </row>
        <row r="574">
          <cell r="A574" t="str">
            <v>Primary</v>
          </cell>
          <cell r="B574" t="str">
            <v>Vernon Processing - Wright Brand Foods</v>
          </cell>
          <cell r="C574" t="str">
            <v>26542028</v>
          </cell>
          <cell r="D574" t="str">
            <v>26542028</v>
          </cell>
          <cell r="E574" t="str">
            <v>2654</v>
          </cell>
          <cell r="F574" t="str">
            <v>TSS</v>
          </cell>
          <cell r="G574" t="str">
            <v>TX</v>
          </cell>
          <cell r="H574">
            <v>38491</v>
          </cell>
          <cell r="I574" t="str">
            <v>A</v>
          </cell>
          <cell r="J574" t="str">
            <v>11372228</v>
          </cell>
          <cell r="K574" t="str">
            <v>11372228</v>
          </cell>
          <cell r="L574">
            <v>170001137</v>
          </cell>
          <cell r="M574" t="str">
            <v>170001137</v>
          </cell>
          <cell r="N574" t="str">
            <v>Russellville Used Equip Whse</v>
          </cell>
          <cell r="O574" t="str">
            <v>11372228 Russellville Used Equip Whse</v>
          </cell>
          <cell r="P574" t="str">
            <v>8010</v>
          </cell>
          <cell r="Q574" t="str">
            <v>GA</v>
          </cell>
          <cell r="R574" t="str">
            <v>439</v>
          </cell>
          <cell r="S574" t="str">
            <v>58</v>
          </cell>
          <cell r="T574" t="str">
            <v>T</v>
          </cell>
          <cell r="U574" t="str">
            <v>USD</v>
          </cell>
          <cell r="V574" t="str">
            <v>1510 S ARKANSAS AVE</v>
          </cell>
          <cell r="W574" t="str">
            <v>RUSSELLVILLE</v>
          </cell>
          <cell r="X574" t="str">
            <v>AR</v>
          </cell>
          <cell r="Y574" t="str">
            <v>72802-8545</v>
          </cell>
          <cell r="Z574" t="str">
            <v>POPE</v>
          </cell>
          <cell r="AA574" t="str">
            <v>G</v>
          </cell>
          <cell r="AB574" t="str">
            <v>Building</v>
          </cell>
          <cell r="AC574">
            <v>103481.2715</v>
          </cell>
        </row>
        <row r="575">
          <cell r="A575" t="str">
            <v>Primary</v>
          </cell>
          <cell r="B575" t="str">
            <v>Vernon Processing - Wright Brand Foods</v>
          </cell>
          <cell r="C575" t="str">
            <v>26542028</v>
          </cell>
          <cell r="D575" t="str">
            <v>26542028</v>
          </cell>
          <cell r="E575" t="str">
            <v>2654</v>
          </cell>
          <cell r="F575" t="str">
            <v>TSS</v>
          </cell>
          <cell r="G575" t="str">
            <v>TX</v>
          </cell>
          <cell r="I575" t="str">
            <v>A</v>
          </cell>
          <cell r="J575" t="str">
            <v>26542004</v>
          </cell>
          <cell r="K575" t="str">
            <v>11372228</v>
          </cell>
          <cell r="L575">
            <v>170112654</v>
          </cell>
          <cell r="M575" t="str">
            <v>170001137</v>
          </cell>
          <cell r="N575" t="str">
            <v>Vernon Wastewater</v>
          </cell>
          <cell r="O575" t="str">
            <v>26542004  Vernon Wastewater</v>
          </cell>
          <cell r="P575" t="str">
            <v>2702</v>
          </cell>
          <cell r="Q575" t="str">
            <v>WW</v>
          </cell>
          <cell r="R575" t="str">
            <v>316</v>
          </cell>
          <cell r="S575" t="str">
            <v>2415</v>
          </cell>
          <cell r="T575" t="str">
            <v>F</v>
          </cell>
          <cell r="U575" t="str">
            <v>USD</v>
          </cell>
          <cell r="V575" t="str">
            <v>700 WHEELER STREET</v>
          </cell>
          <cell r="W575" t="str">
            <v>VERNON</v>
          </cell>
          <cell r="X575" t="str">
            <v>TX</v>
          </cell>
          <cell r="Y575" t="str">
            <v>76384-3431</v>
          </cell>
          <cell r="Z575" t="str">
            <v>WILBARGER</v>
          </cell>
          <cell r="AA575" t="str">
            <v>G</v>
          </cell>
          <cell r="AB575" t="str">
            <v>Building</v>
          </cell>
          <cell r="AC575">
            <v>92658.79</v>
          </cell>
        </row>
        <row r="576">
          <cell r="A576" t="str">
            <v>Primary</v>
          </cell>
          <cell r="B576" t="str">
            <v>Vernon Processing - Wright Brand Foods</v>
          </cell>
          <cell r="C576" t="str">
            <v>26542028</v>
          </cell>
          <cell r="D576" t="str">
            <v>26542028</v>
          </cell>
          <cell r="E576" t="str">
            <v>2654</v>
          </cell>
          <cell r="F576" t="str">
            <v>TSS</v>
          </cell>
          <cell r="G576" t="str">
            <v>TX</v>
          </cell>
          <cell r="I576" t="str">
            <v>A</v>
          </cell>
          <cell r="J576" t="str">
            <v>26542028</v>
          </cell>
          <cell r="K576" t="str">
            <v>26542028</v>
          </cell>
          <cell r="L576">
            <v>170112654</v>
          </cell>
          <cell r="M576" t="str">
            <v>170112654</v>
          </cell>
          <cell r="N576" t="str">
            <v>Vernon Processing</v>
          </cell>
          <cell r="O576" t="str">
            <v>26542028 Vernon Processing</v>
          </cell>
          <cell r="P576" t="str">
            <v>2060</v>
          </cell>
          <cell r="Q576" t="str">
            <v>FB</v>
          </cell>
          <cell r="R576" t="str">
            <v>316</v>
          </cell>
          <cell r="S576" t="str">
            <v>2415</v>
          </cell>
          <cell r="T576" t="str">
            <v>F</v>
          </cell>
          <cell r="U576" t="str">
            <v>USD</v>
          </cell>
          <cell r="V576" t="str">
            <v>700 WHEELER STREET</v>
          </cell>
          <cell r="W576" t="str">
            <v>VERNON</v>
          </cell>
          <cell r="X576" t="str">
            <v>TX</v>
          </cell>
          <cell r="Y576" t="str">
            <v>76384-3431</v>
          </cell>
          <cell r="Z576" t="str">
            <v>WILBARGER</v>
          </cell>
          <cell r="AA576" t="str">
            <v>G</v>
          </cell>
          <cell r="AB576" t="str">
            <v>Building</v>
          </cell>
          <cell r="AC576">
            <v>24539453.426999997</v>
          </cell>
        </row>
        <row r="577">
          <cell r="A577" t="str">
            <v>Primary</v>
          </cell>
          <cell r="B577" t="str">
            <v>Vernon Processing - Wright Brand Foods</v>
          </cell>
          <cell r="C577" t="str">
            <v>26542028</v>
          </cell>
          <cell r="D577" t="str">
            <v>26542028</v>
          </cell>
          <cell r="E577" t="str">
            <v>2654</v>
          </cell>
          <cell r="F577" t="str">
            <v>TSS</v>
          </cell>
          <cell r="G577" t="str">
            <v>TX</v>
          </cell>
          <cell r="I577" t="str">
            <v>A</v>
          </cell>
          <cell r="J577" t="str">
            <v>26542032</v>
          </cell>
          <cell r="K577" t="str">
            <v>26542032</v>
          </cell>
          <cell r="L577">
            <v>170112654</v>
          </cell>
          <cell r="M577" t="str">
            <v>170112654</v>
          </cell>
          <cell r="N577" t="str">
            <v>Vernon Security</v>
          </cell>
          <cell r="O577" t="str">
            <v>26542032 Vernon Security</v>
          </cell>
          <cell r="P577" t="str">
            <v>2060</v>
          </cell>
          <cell r="Q577" t="str">
            <v>FB</v>
          </cell>
          <cell r="R577" t="str">
            <v>316</v>
          </cell>
          <cell r="S577" t="str">
            <v>2415</v>
          </cell>
          <cell r="T577" t="str">
            <v>F</v>
          </cell>
          <cell r="U577" t="str">
            <v>USD</v>
          </cell>
          <cell r="V577" t="str">
            <v>700 WHEELER STREET</v>
          </cell>
          <cell r="W577" t="str">
            <v>VERNON</v>
          </cell>
          <cell r="X577" t="str">
            <v>TX</v>
          </cell>
          <cell r="Y577" t="str">
            <v>76384-3431</v>
          </cell>
          <cell r="Z577" t="str">
            <v>WILBARGER</v>
          </cell>
          <cell r="AA577" t="str">
            <v>G</v>
          </cell>
          <cell r="AB577" t="str">
            <v>Building</v>
          </cell>
          <cell r="AC577">
            <v>9794.6666999999998</v>
          </cell>
        </row>
        <row r="578">
          <cell r="A578" t="str">
            <v>Primary</v>
          </cell>
          <cell r="B578" t="str">
            <v>Vernon Processing - Wright Brand Foods</v>
          </cell>
          <cell r="C578" t="str">
            <v>26542028</v>
          </cell>
          <cell r="D578" t="str">
            <v>26542028</v>
          </cell>
          <cell r="E578" t="str">
            <v>2654</v>
          </cell>
          <cell r="G578" t="str">
            <v>TX</v>
          </cell>
          <cell r="H578">
            <v>38535</v>
          </cell>
          <cell r="I578" t="str">
            <v>A</v>
          </cell>
          <cell r="J578" t="str">
            <v>26542045</v>
          </cell>
          <cell r="K578" t="str">
            <v>26542045</v>
          </cell>
          <cell r="L578">
            <v>170112654</v>
          </cell>
          <cell r="M578" t="str">
            <v>170112654</v>
          </cell>
          <cell r="N578" t="str">
            <v>Vernon Indir Prod Exp</v>
          </cell>
          <cell r="O578" t="str">
            <v>26542045 Vernon Indir Prod Exp</v>
          </cell>
          <cell r="P578" t="str">
            <v>2060</v>
          </cell>
          <cell r="Q578" t="str">
            <v>FB</v>
          </cell>
          <cell r="R578" t="str">
            <v>316</v>
          </cell>
          <cell r="S578" t="str">
            <v>2415</v>
          </cell>
          <cell r="T578" t="str">
            <v>T</v>
          </cell>
          <cell r="U578" t="str">
            <v>USD</v>
          </cell>
          <cell r="V578" t="str">
            <v>1510 S ARKANSAS AVE</v>
          </cell>
          <cell r="W578" t="str">
            <v>RUSSELLVILLE</v>
          </cell>
          <cell r="X578" t="str">
            <v>AR</v>
          </cell>
          <cell r="Y578" t="str">
            <v>72802-8545</v>
          </cell>
          <cell r="Z578" t="str">
            <v>POPE</v>
          </cell>
          <cell r="AA578" t="str">
            <v>I</v>
          </cell>
          <cell r="AB578" t="str">
            <v>M&amp;E</v>
          </cell>
          <cell r="AC578">
            <v>31396.929899999996</v>
          </cell>
        </row>
        <row r="579">
          <cell r="A579" t="str">
            <v>Primary</v>
          </cell>
          <cell r="B579" t="str">
            <v>North Administration Bldg (DD)</v>
          </cell>
          <cell r="C579" t="str">
            <v>26660110</v>
          </cell>
          <cell r="D579" t="str">
            <v>26660110</v>
          </cell>
          <cell r="E579" t="str">
            <v>2666</v>
          </cell>
          <cell r="F579" t="str">
            <v>TSD</v>
          </cell>
          <cell r="G579" t="str">
            <v>NE</v>
          </cell>
          <cell r="I579" t="str">
            <v>A</v>
          </cell>
          <cell r="J579" t="str">
            <v>26660110</v>
          </cell>
          <cell r="K579" t="str">
            <v>26660110</v>
          </cell>
          <cell r="L579">
            <v>170008533</v>
          </cell>
          <cell r="M579" t="str">
            <v>170008533</v>
          </cell>
          <cell r="N579" t="str">
            <v>North Administration Bldg (DD)</v>
          </cell>
          <cell r="O579" t="str">
            <v>26660110 North Administration Bldg (DD)</v>
          </cell>
          <cell r="P579" t="str">
            <v>8010</v>
          </cell>
          <cell r="Q579" t="str">
            <v>GA</v>
          </cell>
          <cell r="R579" t="str">
            <v>1639</v>
          </cell>
          <cell r="S579" t="str">
            <v>58</v>
          </cell>
          <cell r="T579" t="str">
            <v>T</v>
          </cell>
          <cell r="U579" t="str">
            <v>USD</v>
          </cell>
          <cell r="V579" t="str">
            <v>300 BERNARD WAY</v>
          </cell>
          <cell r="W579" t="str">
            <v>RUSSELLVILLE</v>
          </cell>
          <cell r="X579" t="str">
            <v>AR</v>
          </cell>
          <cell r="Y579" t="str">
            <v>72801</v>
          </cell>
          <cell r="Z579" t="str">
            <v>POPE</v>
          </cell>
          <cell r="AA579" t="str">
            <v>G</v>
          </cell>
          <cell r="AB579" t="str">
            <v>Content</v>
          </cell>
          <cell r="AC579">
            <v>0</v>
          </cell>
        </row>
        <row r="580">
          <cell r="A580" t="str">
            <v>Primary</v>
          </cell>
          <cell r="B580" t="str">
            <v>FM Corporate Center (DD)</v>
          </cell>
          <cell r="C580" t="str">
            <v>26660102</v>
          </cell>
          <cell r="D580" t="str">
            <v>26660102</v>
          </cell>
          <cell r="E580" t="str">
            <v>2666</v>
          </cell>
          <cell r="F580" t="str">
            <v>TSD</v>
          </cell>
          <cell r="G580" t="str">
            <v>SD</v>
          </cell>
          <cell r="I580" t="str">
            <v>A</v>
          </cell>
          <cell r="J580" t="str">
            <v>26660114</v>
          </cell>
          <cell r="K580" t="str">
            <v>26660114</v>
          </cell>
          <cell r="L580">
            <v>170008533</v>
          </cell>
          <cell r="M580" t="str">
            <v>170008533</v>
          </cell>
          <cell r="N580" t="str">
            <v>FM Corporate Center (DD)</v>
          </cell>
          <cell r="O580" t="str">
            <v>26660114 FM Corporate Center (DD)</v>
          </cell>
          <cell r="P580" t="str">
            <v>8010</v>
          </cell>
          <cell r="Q580" t="str">
            <v>GA</v>
          </cell>
          <cell r="R580" t="str">
            <v>1639</v>
          </cell>
          <cell r="S580" t="str">
            <v>58</v>
          </cell>
          <cell r="T580" t="str">
            <v>T</v>
          </cell>
          <cell r="U580" t="str">
            <v>USD</v>
          </cell>
          <cell r="V580" t="str">
            <v>300 BERNARD WAY</v>
          </cell>
          <cell r="W580" t="str">
            <v>RUSSELLVILLE</v>
          </cell>
          <cell r="X580" t="str">
            <v>AR</v>
          </cell>
          <cell r="Y580" t="str">
            <v>72801</v>
          </cell>
          <cell r="Z580" t="str">
            <v>POPE</v>
          </cell>
          <cell r="AA580" t="str">
            <v>G</v>
          </cell>
          <cell r="AB580" t="str">
            <v>M&amp;E</v>
          </cell>
          <cell r="AC580">
            <v>4501.0783999999994</v>
          </cell>
        </row>
        <row r="581">
          <cell r="A581" t="str">
            <v>Primary</v>
          </cell>
          <cell r="B581" t="str">
            <v>Records Retention Center DD</v>
          </cell>
          <cell r="C581" t="str">
            <v>26660115</v>
          </cell>
          <cell r="D581" t="str">
            <v>26660115</v>
          </cell>
          <cell r="E581" t="str">
            <v>5510</v>
          </cell>
          <cell r="F581" t="str">
            <v>TFI</v>
          </cell>
          <cell r="G581" t="str">
            <v>NE</v>
          </cell>
          <cell r="H581">
            <v>38505</v>
          </cell>
          <cell r="I581" t="str">
            <v>A</v>
          </cell>
          <cell r="J581" t="str">
            <v>11390432</v>
          </cell>
          <cell r="K581" t="str">
            <v>11390432</v>
          </cell>
          <cell r="L581">
            <v>170141069</v>
          </cell>
          <cell r="M581" t="str">
            <v>170141069</v>
          </cell>
          <cell r="N581" t="str">
            <v>River Valley Hatchery</v>
          </cell>
          <cell r="O581" t="str">
            <v>11390432 River Valley Hatchery</v>
          </cell>
          <cell r="P581" t="str">
            <v>1215</v>
          </cell>
          <cell r="Q581" t="str">
            <v>H</v>
          </cell>
          <cell r="R581" t="str">
            <v>1721</v>
          </cell>
          <cell r="S581" t="str">
            <v>2426</v>
          </cell>
          <cell r="T581" t="str">
            <v>T</v>
          </cell>
          <cell r="U581" t="str">
            <v>USD</v>
          </cell>
          <cell r="V581" t="str">
            <v>IBP AVENUE</v>
          </cell>
          <cell r="W581" t="str">
            <v>DAKOTA CITY</v>
          </cell>
          <cell r="X581" t="str">
            <v>NE</v>
          </cell>
          <cell r="Y581" t="str">
            <v>68731</v>
          </cell>
          <cell r="Z581" t="str">
            <v>DAKOTA</v>
          </cell>
          <cell r="AA581" t="str">
            <v>I</v>
          </cell>
          <cell r="AB581" t="str">
            <v>Building</v>
          </cell>
          <cell r="AC581">
            <v>73105.245999999999</v>
          </cell>
        </row>
        <row r="582">
          <cell r="A582" t="str">
            <v>Primary</v>
          </cell>
          <cell r="B582" t="str">
            <v>Automation Manufacturing (DD)</v>
          </cell>
          <cell r="C582" t="str">
            <v>26660102</v>
          </cell>
          <cell r="D582" t="str">
            <v>26660102</v>
          </cell>
          <cell r="E582" t="str">
            <v>2666</v>
          </cell>
          <cell r="F582" t="str">
            <v>TYPI</v>
          </cell>
          <cell r="G582" t="str">
            <v>SD</v>
          </cell>
          <cell r="I582" t="str">
            <v>A</v>
          </cell>
          <cell r="J582" t="str">
            <v>26660608</v>
          </cell>
          <cell r="K582" t="str">
            <v>26660608</v>
          </cell>
          <cell r="L582">
            <v>170008535</v>
          </cell>
          <cell r="M582" t="str">
            <v>170008535</v>
          </cell>
          <cell r="N582" t="str">
            <v>Automation Manufacturing (DD)</v>
          </cell>
          <cell r="O582" t="str">
            <v>26660608 Automation Manufacturing (DD)</v>
          </cell>
          <cell r="P582" t="str">
            <v>8010</v>
          </cell>
          <cell r="Q582" t="str">
            <v>GA</v>
          </cell>
          <cell r="R582" t="str">
            <v>1721</v>
          </cell>
          <cell r="S582" t="str">
            <v>58</v>
          </cell>
          <cell r="T582" t="str">
            <v>T</v>
          </cell>
          <cell r="U582" t="str">
            <v>USD</v>
          </cell>
          <cell r="V582" t="str">
            <v>931 MILITARY ROAD</v>
          </cell>
          <cell r="W582" t="str">
            <v>NORTH SIOUX CITY</v>
          </cell>
          <cell r="X582" t="str">
            <v>SD</v>
          </cell>
          <cell r="Y582" t="str">
            <v>57049</v>
          </cell>
          <cell r="Z582" t="str">
            <v>UNION</v>
          </cell>
          <cell r="AA582" t="str">
            <v>I</v>
          </cell>
          <cell r="AB582" t="str">
            <v>Building</v>
          </cell>
          <cell r="AC582">
            <v>37415.629999999997</v>
          </cell>
        </row>
        <row r="583">
          <cell r="A583" t="str">
            <v>Primary</v>
          </cell>
          <cell r="B583" t="str">
            <v>Tasco Manufacturing</v>
          </cell>
          <cell r="C583" t="str">
            <v>31502059</v>
          </cell>
          <cell r="D583" t="str">
            <v>74776003</v>
          </cell>
          <cell r="E583" t="str">
            <v>2666</v>
          </cell>
          <cell r="F583" t="str">
            <v>TYPI</v>
          </cell>
          <cell r="G583" t="str">
            <v>TX</v>
          </cell>
          <cell r="I583" t="str">
            <v>A</v>
          </cell>
          <cell r="J583" t="str">
            <v>26662845</v>
          </cell>
          <cell r="K583" t="str">
            <v>26662845</v>
          </cell>
          <cell r="L583">
            <v>170002845</v>
          </cell>
          <cell r="M583" t="str">
            <v>170002845</v>
          </cell>
          <cell r="N583" t="str">
            <v>Tasco Manufacturing</v>
          </cell>
          <cell r="O583" t="str">
            <v>11390432 River Valley Hatchery</v>
          </cell>
          <cell r="P583" t="str">
            <v>8010</v>
          </cell>
          <cell r="Q583" t="str">
            <v>H</v>
          </cell>
          <cell r="R583" t="str">
            <v>0</v>
          </cell>
          <cell r="S583" t="str">
            <v>0</v>
          </cell>
          <cell r="T583" t="str">
            <v>IBP</v>
          </cell>
          <cell r="U583" t="str">
            <v>USD</v>
          </cell>
          <cell r="V583" t="str">
            <v>8000 AVENUE  A</v>
          </cell>
          <cell r="W583" t="str">
            <v>AMARILLO</v>
          </cell>
          <cell r="X583" t="str">
            <v>TX</v>
          </cell>
          <cell r="Y583" t="str">
            <v>79111-1127</v>
          </cell>
          <cell r="Z583" t="str">
            <v>POTTER</v>
          </cell>
          <cell r="AA583" t="str">
            <v>I</v>
          </cell>
          <cell r="AB583" t="str">
            <v>Building</v>
          </cell>
          <cell r="AC583">
            <v>768463.76650000003</v>
          </cell>
        </row>
        <row r="584">
          <cell r="A584" t="str">
            <v>Primary</v>
          </cell>
          <cell r="B584" t="str">
            <v>Omaha Administration</v>
          </cell>
          <cell r="C584" t="str">
            <v>26902028</v>
          </cell>
          <cell r="D584" t="str">
            <v>26902028</v>
          </cell>
          <cell r="E584" t="str">
            <v>2690</v>
          </cell>
          <cell r="F584" t="str">
            <v>TYPI</v>
          </cell>
          <cell r="G584" t="str">
            <v>NE</v>
          </cell>
          <cell r="I584" t="str">
            <v>A</v>
          </cell>
          <cell r="J584" t="str">
            <v>26901733</v>
          </cell>
          <cell r="K584" t="str">
            <v>26901733</v>
          </cell>
          <cell r="L584">
            <v>170112690</v>
          </cell>
          <cell r="M584" t="str">
            <v>170112690</v>
          </cell>
          <cell r="N584" t="str">
            <v>Omaha Slicing</v>
          </cell>
          <cell r="O584" t="str">
            <v>26901733 Omaha Slicing</v>
          </cell>
          <cell r="P584" t="str">
            <v>2070</v>
          </cell>
          <cell r="Q584" t="str">
            <v>P</v>
          </cell>
          <cell r="R584" t="str">
            <v>700</v>
          </cell>
          <cell r="S584" t="str">
            <v>378</v>
          </cell>
          <cell r="T584" t="str">
            <v>T</v>
          </cell>
          <cell r="U584" t="str">
            <v>USD</v>
          </cell>
          <cell r="V584" t="str">
            <v>ROUTE 1 BOX 159</v>
          </cell>
          <cell r="W584" t="str">
            <v>POTTSVILLE</v>
          </cell>
          <cell r="X584" t="str">
            <v>AR</v>
          </cell>
          <cell r="Y584" t="str">
            <v>72858</v>
          </cell>
          <cell r="Z584" t="str">
            <v>POPE</v>
          </cell>
          <cell r="AA584" t="str">
            <v>A</v>
          </cell>
          <cell r="AB584" t="str">
            <v>Building</v>
          </cell>
          <cell r="AC584">
            <v>2092982.1161</v>
          </cell>
        </row>
        <row r="585">
          <cell r="A585" t="str">
            <v>Primary</v>
          </cell>
          <cell r="B585" t="str">
            <v>Omaha Administration</v>
          </cell>
          <cell r="C585" t="str">
            <v>26902028</v>
          </cell>
          <cell r="D585" t="str">
            <v>26902028</v>
          </cell>
          <cell r="E585" t="str">
            <v>2690</v>
          </cell>
          <cell r="F585" t="str">
            <v>TYPI</v>
          </cell>
          <cell r="G585" t="str">
            <v>NE</v>
          </cell>
          <cell r="I585" t="str">
            <v>A</v>
          </cell>
          <cell r="J585" t="str">
            <v>26901736</v>
          </cell>
          <cell r="K585" t="str">
            <v>26901736</v>
          </cell>
          <cell r="L585">
            <v>170112690</v>
          </cell>
          <cell r="M585" t="str">
            <v>170112690</v>
          </cell>
          <cell r="N585" t="str">
            <v>Omaha Cook</v>
          </cell>
          <cell r="O585" t="str">
            <v>26901736 Omaha Cook</v>
          </cell>
          <cell r="P585" t="str">
            <v>2070</v>
          </cell>
          <cell r="Q585" t="str">
            <v>P</v>
          </cell>
          <cell r="R585" t="str">
            <v>700</v>
          </cell>
          <cell r="S585" t="str">
            <v>378</v>
          </cell>
          <cell r="T585" t="str">
            <v>T</v>
          </cell>
          <cell r="U585" t="str">
            <v>USD</v>
          </cell>
          <cell r="V585" t="str">
            <v>ROUTE 1 BOX 159</v>
          </cell>
          <cell r="W585" t="str">
            <v>POTTSVILLE</v>
          </cell>
          <cell r="X585" t="str">
            <v>AR</v>
          </cell>
          <cell r="Y585" t="str">
            <v>72858</v>
          </cell>
          <cell r="Z585" t="str">
            <v>POPE</v>
          </cell>
          <cell r="AA585" t="str">
            <v>A</v>
          </cell>
          <cell r="AB585" t="str">
            <v>Content</v>
          </cell>
          <cell r="AC585">
            <v>157506.47469999999</v>
          </cell>
        </row>
        <row r="586">
          <cell r="A586" t="str">
            <v>Primary</v>
          </cell>
          <cell r="B586" t="str">
            <v>Omaha Administration</v>
          </cell>
          <cell r="C586" t="str">
            <v>26902028</v>
          </cell>
          <cell r="D586" t="str">
            <v>26902028</v>
          </cell>
          <cell r="E586" t="str">
            <v>2690</v>
          </cell>
          <cell r="F586" t="str">
            <v>TYPI</v>
          </cell>
          <cell r="G586" t="str">
            <v>NE</v>
          </cell>
          <cell r="I586" t="str">
            <v>A</v>
          </cell>
          <cell r="J586" t="str">
            <v>26901749</v>
          </cell>
          <cell r="K586" t="str">
            <v>26901749</v>
          </cell>
          <cell r="L586">
            <v>170112690</v>
          </cell>
          <cell r="M586" t="str">
            <v>170112690</v>
          </cell>
          <cell r="N586" t="str">
            <v>Omaha Toppings</v>
          </cell>
          <cell r="O586" t="str">
            <v>26901749 Omaha Toppings</v>
          </cell>
          <cell r="P586" t="str">
            <v>2070</v>
          </cell>
          <cell r="Q586" t="str">
            <v>P</v>
          </cell>
          <cell r="R586" t="str">
            <v>700</v>
          </cell>
          <cell r="S586" t="str">
            <v>378</v>
          </cell>
          <cell r="T586" t="str">
            <v>T</v>
          </cell>
          <cell r="U586" t="str">
            <v>USD</v>
          </cell>
          <cell r="V586" t="str">
            <v>ROUTE 1 BOX 159</v>
          </cell>
          <cell r="W586" t="str">
            <v>POTTSVILLE</v>
          </cell>
          <cell r="X586" t="str">
            <v>AR</v>
          </cell>
          <cell r="Y586" t="str">
            <v>72858</v>
          </cell>
          <cell r="Z586" t="str">
            <v>POPE</v>
          </cell>
          <cell r="AA586" t="str">
            <v>A</v>
          </cell>
          <cell r="AB586" t="str">
            <v>M&amp;E</v>
          </cell>
          <cell r="AC586">
            <v>9214553.4606999978</v>
          </cell>
        </row>
        <row r="587">
          <cell r="A587" t="str">
            <v>Primary</v>
          </cell>
          <cell r="B587" t="str">
            <v>Omaha Administration</v>
          </cell>
          <cell r="C587" t="str">
            <v>26902028</v>
          </cell>
          <cell r="D587" t="str">
            <v>26902028</v>
          </cell>
          <cell r="E587" t="str">
            <v>2690</v>
          </cell>
          <cell r="F587" t="str">
            <v>TYPI</v>
          </cell>
          <cell r="G587" t="str">
            <v>NE</v>
          </cell>
          <cell r="I587" t="str">
            <v>A</v>
          </cell>
          <cell r="J587" t="str">
            <v>26901755</v>
          </cell>
          <cell r="K587" t="str">
            <v>26901755</v>
          </cell>
          <cell r="L587">
            <v>170112690</v>
          </cell>
          <cell r="M587" t="str">
            <v>170112690</v>
          </cell>
          <cell r="N587" t="str">
            <v>Omaha Bacon Plant - Curing</v>
          </cell>
          <cell r="O587" t="str">
            <v>26901755 Omaha Bacon Plant - Curing</v>
          </cell>
          <cell r="P587" t="str">
            <v>2070</v>
          </cell>
          <cell r="Q587" t="str">
            <v>P</v>
          </cell>
          <cell r="R587" t="str">
            <v>700</v>
          </cell>
          <cell r="S587" t="str">
            <v>378</v>
          </cell>
          <cell r="T587" t="str">
            <v>T</v>
          </cell>
          <cell r="U587" t="str">
            <v>USD</v>
          </cell>
          <cell r="V587" t="str">
            <v>ROUTE 1 BOX 159</v>
          </cell>
          <cell r="W587" t="str">
            <v>POTTSVILLE</v>
          </cell>
          <cell r="X587" t="str">
            <v>AR</v>
          </cell>
          <cell r="Y587" t="str">
            <v>72858</v>
          </cell>
          <cell r="Z587" t="str">
            <v>POPE</v>
          </cell>
          <cell r="AA587" t="str">
            <v>A</v>
          </cell>
          <cell r="AB587" t="str">
            <v>M&amp;E</v>
          </cell>
          <cell r="AC587">
            <v>1555.8847999999998</v>
          </cell>
        </row>
        <row r="588">
          <cell r="A588" t="str">
            <v>Primary</v>
          </cell>
          <cell r="B588" t="str">
            <v>Omaha Administration</v>
          </cell>
          <cell r="C588" t="str">
            <v>26902028</v>
          </cell>
          <cell r="D588" t="str">
            <v>26902028</v>
          </cell>
          <cell r="E588" t="str">
            <v>2690</v>
          </cell>
          <cell r="F588" t="str">
            <v>TYPI</v>
          </cell>
          <cell r="G588" t="str">
            <v>NE</v>
          </cell>
          <cell r="I588" t="str">
            <v>A</v>
          </cell>
          <cell r="J588" t="str">
            <v>26901783</v>
          </cell>
          <cell r="K588" t="str">
            <v>26901783</v>
          </cell>
          <cell r="L588">
            <v>170112690</v>
          </cell>
          <cell r="M588" t="str">
            <v>170112690</v>
          </cell>
          <cell r="N588" t="str">
            <v>Omaha Bacon Bits</v>
          </cell>
          <cell r="O588" t="str">
            <v>26901783 Omaha Bacon Bits</v>
          </cell>
          <cell r="P588" t="str">
            <v>2070</v>
          </cell>
          <cell r="Q588" t="str">
            <v>P</v>
          </cell>
          <cell r="R588" t="str">
            <v>700</v>
          </cell>
          <cell r="S588" t="str">
            <v>648</v>
          </cell>
          <cell r="T588" t="str">
            <v>T</v>
          </cell>
          <cell r="U588" t="str">
            <v>USD</v>
          </cell>
          <cell r="V588" t="str">
            <v>13076 RENFRO CIRCLE</v>
          </cell>
          <cell r="W588" t="str">
            <v>OMAHA</v>
          </cell>
          <cell r="X588" t="str">
            <v>NE</v>
          </cell>
          <cell r="Y588" t="str">
            <v>68137-3119</v>
          </cell>
          <cell r="Z588" t="str">
            <v>DOUGLAS</v>
          </cell>
          <cell r="AA588" t="str">
            <v>G</v>
          </cell>
          <cell r="AB588" t="str">
            <v>Building</v>
          </cell>
          <cell r="AC588">
            <v>15857.755599999999</v>
          </cell>
        </row>
        <row r="589">
          <cell r="A589" t="str">
            <v>Primary</v>
          </cell>
          <cell r="B589" t="str">
            <v>Omaha Administration</v>
          </cell>
          <cell r="C589" t="str">
            <v>26902028</v>
          </cell>
          <cell r="D589" t="str">
            <v>26902028</v>
          </cell>
          <cell r="E589" t="str">
            <v>2690</v>
          </cell>
          <cell r="F589" t="str">
            <v>TYPI</v>
          </cell>
          <cell r="G589" t="str">
            <v>NE</v>
          </cell>
          <cell r="I589" t="str">
            <v>A</v>
          </cell>
          <cell r="J589" t="str">
            <v>26902017</v>
          </cell>
          <cell r="K589" t="str">
            <v>26902017</v>
          </cell>
          <cell r="L589">
            <v>170112690</v>
          </cell>
          <cell r="M589" t="str">
            <v>170112690</v>
          </cell>
          <cell r="N589" t="str">
            <v>Omaha Cleanup</v>
          </cell>
          <cell r="O589" t="str">
            <v>26902017 Omaha Cleanup</v>
          </cell>
          <cell r="P589" t="str">
            <v>2070</v>
          </cell>
          <cell r="Q589" t="str">
            <v>P</v>
          </cell>
          <cell r="R589" t="str">
            <v>700</v>
          </cell>
          <cell r="S589" t="str">
            <v>648</v>
          </cell>
          <cell r="T589" t="str">
            <v>T</v>
          </cell>
          <cell r="U589" t="str">
            <v>USD</v>
          </cell>
          <cell r="V589" t="str">
            <v>13076 RENFRO CIRCLE</v>
          </cell>
          <cell r="W589" t="str">
            <v>OMAHA</v>
          </cell>
          <cell r="X589" t="str">
            <v>NE</v>
          </cell>
          <cell r="Y589" t="str">
            <v>68137-3119</v>
          </cell>
          <cell r="Z589" t="str">
            <v>DOUGLAS</v>
          </cell>
          <cell r="AA589" t="str">
            <v>G</v>
          </cell>
          <cell r="AB589" t="str">
            <v>Building</v>
          </cell>
          <cell r="AC589">
            <v>33076.731899999999</v>
          </cell>
        </row>
        <row r="590">
          <cell r="A590" t="str">
            <v>Primary</v>
          </cell>
          <cell r="B590" t="str">
            <v>Omaha Administration</v>
          </cell>
          <cell r="C590" t="str">
            <v>26902028</v>
          </cell>
          <cell r="D590" t="str">
            <v>26902028</v>
          </cell>
          <cell r="E590" t="str">
            <v>2690</v>
          </cell>
          <cell r="F590" t="str">
            <v>TYPI</v>
          </cell>
          <cell r="G590" t="str">
            <v>NE</v>
          </cell>
          <cell r="I590" t="str">
            <v>A</v>
          </cell>
          <cell r="J590" t="str">
            <v>26902020</v>
          </cell>
          <cell r="K590" t="str">
            <v>26902020</v>
          </cell>
          <cell r="L590">
            <v>170112690</v>
          </cell>
          <cell r="M590" t="str">
            <v>170112690</v>
          </cell>
          <cell r="N590" t="str">
            <v>Omaha Maintenance</v>
          </cell>
          <cell r="O590" t="str">
            <v>26902020 Omaha Maintenance</v>
          </cell>
          <cell r="P590" t="str">
            <v>2070</v>
          </cell>
          <cell r="Q590" t="str">
            <v>P</v>
          </cell>
          <cell r="R590" t="str">
            <v>700</v>
          </cell>
          <cell r="S590" t="str">
            <v>648</v>
          </cell>
          <cell r="T590" t="str">
            <v>T</v>
          </cell>
          <cell r="U590" t="str">
            <v>USD</v>
          </cell>
          <cell r="V590" t="str">
            <v>13076 RENFRO CIRCLE</v>
          </cell>
          <cell r="W590" t="str">
            <v>OMAHA</v>
          </cell>
          <cell r="X590" t="str">
            <v>NE</v>
          </cell>
          <cell r="Y590" t="str">
            <v>68137-3119</v>
          </cell>
          <cell r="Z590" t="str">
            <v>DOUGLAS</v>
          </cell>
          <cell r="AA590" t="str">
            <v>G</v>
          </cell>
          <cell r="AB590" t="str">
            <v>Building</v>
          </cell>
          <cell r="AC590">
            <v>154139.24310000002</v>
          </cell>
        </row>
        <row r="591">
          <cell r="A591" t="str">
            <v>Primary</v>
          </cell>
          <cell r="B591" t="str">
            <v>Omaha Administration</v>
          </cell>
          <cell r="C591" t="str">
            <v>26902028</v>
          </cell>
          <cell r="D591" t="str">
            <v>26902028</v>
          </cell>
          <cell r="E591" t="str">
            <v>2690</v>
          </cell>
          <cell r="F591" t="str">
            <v>TYPI</v>
          </cell>
          <cell r="G591" t="str">
            <v>NE</v>
          </cell>
          <cell r="I591" t="str">
            <v>A</v>
          </cell>
          <cell r="J591" t="str">
            <v>26902028</v>
          </cell>
          <cell r="K591" t="str">
            <v>26902028</v>
          </cell>
          <cell r="L591">
            <v>170112690</v>
          </cell>
          <cell r="M591" t="str">
            <v>170112690</v>
          </cell>
          <cell r="N591" t="str">
            <v>Omaha Bacon Plant</v>
          </cell>
          <cell r="O591" t="str">
            <v>26902028 Omaha Bacon Plant</v>
          </cell>
          <cell r="P591" t="str">
            <v>2070</v>
          </cell>
          <cell r="Q591" t="str">
            <v>P</v>
          </cell>
          <cell r="R591" t="str">
            <v>700</v>
          </cell>
          <cell r="S591" t="str">
            <v>648</v>
          </cell>
          <cell r="T591" t="str">
            <v>T</v>
          </cell>
          <cell r="U591" t="str">
            <v>USD</v>
          </cell>
          <cell r="V591" t="str">
            <v>13076 RENFRO CIRCLE</v>
          </cell>
          <cell r="W591" t="str">
            <v>OMAHA</v>
          </cell>
          <cell r="X591" t="str">
            <v>NE</v>
          </cell>
          <cell r="Y591" t="str">
            <v>68137-3119</v>
          </cell>
          <cell r="Z591" t="str">
            <v>DOUGLAS</v>
          </cell>
          <cell r="AA591" t="str">
            <v>G</v>
          </cell>
          <cell r="AB591" t="str">
            <v>Building</v>
          </cell>
          <cell r="AC591">
            <v>13716705.990800003</v>
          </cell>
        </row>
        <row r="592">
          <cell r="A592" t="str">
            <v>Primary</v>
          </cell>
          <cell r="B592" t="str">
            <v>Omaha Administration</v>
          </cell>
          <cell r="C592" t="str">
            <v>26902028</v>
          </cell>
          <cell r="D592" t="str">
            <v>26902028</v>
          </cell>
          <cell r="E592" t="str">
            <v>2690</v>
          </cell>
          <cell r="F592" t="str">
            <v>TYPI</v>
          </cell>
          <cell r="G592" t="str">
            <v>NE</v>
          </cell>
          <cell r="I592" t="str">
            <v>A</v>
          </cell>
          <cell r="J592" t="str">
            <v>26902030</v>
          </cell>
          <cell r="K592" t="str">
            <v>26902030</v>
          </cell>
          <cell r="L592">
            <v>170112690</v>
          </cell>
          <cell r="M592" t="str">
            <v>170112690</v>
          </cell>
          <cell r="N592" t="str">
            <v>Omaha Quality Control</v>
          </cell>
          <cell r="O592" t="str">
            <v>26902030 Omaha Quality Control</v>
          </cell>
          <cell r="P592" t="str">
            <v>2070</v>
          </cell>
          <cell r="Q592" t="str">
            <v>P</v>
          </cell>
          <cell r="R592" t="str">
            <v>700</v>
          </cell>
          <cell r="S592" t="str">
            <v>648</v>
          </cell>
          <cell r="T592" t="str">
            <v>T</v>
          </cell>
          <cell r="U592" t="str">
            <v>USD</v>
          </cell>
          <cell r="V592" t="str">
            <v>13076 RENFRO CIRCLE</v>
          </cell>
          <cell r="W592" t="str">
            <v>OMAHA</v>
          </cell>
          <cell r="X592" t="str">
            <v>NE</v>
          </cell>
          <cell r="Y592" t="str">
            <v>68137-3119</v>
          </cell>
          <cell r="Z592" t="str">
            <v>DOUGLAS</v>
          </cell>
          <cell r="AA592" t="str">
            <v>G</v>
          </cell>
          <cell r="AB592" t="str">
            <v>Building</v>
          </cell>
          <cell r="AC592">
            <v>2081.2937999999999</v>
          </cell>
        </row>
        <row r="593">
          <cell r="A593" t="str">
            <v>Primary</v>
          </cell>
          <cell r="B593" t="str">
            <v>Omaha Administration</v>
          </cell>
          <cell r="C593" t="str">
            <v>26902028</v>
          </cell>
          <cell r="D593" t="str">
            <v>26902028</v>
          </cell>
          <cell r="E593" t="str">
            <v>2690</v>
          </cell>
          <cell r="F593" t="str">
            <v>TYPI</v>
          </cell>
          <cell r="G593" t="str">
            <v>NE</v>
          </cell>
          <cell r="H593">
            <v>38516</v>
          </cell>
          <cell r="I593" t="str">
            <v>A</v>
          </cell>
          <cell r="J593" t="str">
            <v>11461790</v>
          </cell>
          <cell r="K593" t="str">
            <v>11461790</v>
          </cell>
          <cell r="L593">
            <v>170551146</v>
          </cell>
          <cell r="M593" t="str">
            <v>170551146</v>
          </cell>
          <cell r="N593" t="str">
            <v>RVAF - Scranton Feather Meal</v>
          </cell>
          <cell r="O593" t="str">
            <v>11461790 RVAF - Scranton Feather Meal</v>
          </cell>
          <cell r="P593" t="str">
            <v>2070</v>
          </cell>
          <cell r="Q593" t="str">
            <v>GTS</v>
          </cell>
          <cell r="R593" t="str">
            <v>0</v>
          </cell>
          <cell r="S593" t="str">
            <v>0</v>
          </cell>
          <cell r="T593" t="str">
            <v>F</v>
          </cell>
          <cell r="U593" t="str">
            <v>USD</v>
          </cell>
          <cell r="V593" t="str">
            <v>13076 RENFRO CIRCLE</v>
          </cell>
          <cell r="W593" t="str">
            <v>OMAHA</v>
          </cell>
          <cell r="X593" t="str">
            <v>NE</v>
          </cell>
          <cell r="Y593" t="str">
            <v>68137-3119</v>
          </cell>
          <cell r="Z593" t="str">
            <v>DOUGLAS</v>
          </cell>
          <cell r="AA593" t="str">
            <v>G</v>
          </cell>
          <cell r="AB593" t="str">
            <v>Building</v>
          </cell>
          <cell r="AC593">
            <v>112281.742</v>
          </cell>
        </row>
        <row r="594">
          <cell r="A594" t="str">
            <v>Primary</v>
          </cell>
          <cell r="B594" t="str">
            <v>Omaha Administration</v>
          </cell>
          <cell r="C594" t="str">
            <v>26902028</v>
          </cell>
          <cell r="D594" t="str">
            <v>26902028</v>
          </cell>
          <cell r="E594" t="str">
            <v>2690</v>
          </cell>
          <cell r="F594" t="str">
            <v>TYPI</v>
          </cell>
          <cell r="G594" t="str">
            <v>NE</v>
          </cell>
          <cell r="I594" t="str">
            <v>A</v>
          </cell>
          <cell r="J594" t="str">
            <v>26902045</v>
          </cell>
          <cell r="K594" t="str">
            <v>26902045</v>
          </cell>
          <cell r="L594">
            <v>170112690</v>
          </cell>
          <cell r="M594" t="str">
            <v>170112690</v>
          </cell>
          <cell r="N594" t="str">
            <v>Omaha Indir Prod Exp</v>
          </cell>
          <cell r="O594" t="str">
            <v>26902045 Omaha Indir Prod Exp</v>
          </cell>
          <cell r="P594" t="str">
            <v>2070</v>
          </cell>
          <cell r="Q594" t="str">
            <v>P</v>
          </cell>
          <cell r="R594" t="str">
            <v>700</v>
          </cell>
          <cell r="S594" t="str">
            <v>648</v>
          </cell>
          <cell r="T594" t="str">
            <v>T</v>
          </cell>
          <cell r="U594" t="str">
            <v>USD</v>
          </cell>
          <cell r="V594" t="str">
            <v>13076 RENFRO CIRCLE</v>
          </cell>
          <cell r="W594" t="str">
            <v>OMAHA</v>
          </cell>
          <cell r="X594" t="str">
            <v>NE</v>
          </cell>
          <cell r="Y594" t="str">
            <v>68137-3119</v>
          </cell>
          <cell r="Z594" t="str">
            <v>DOUGLAS</v>
          </cell>
          <cell r="AA594" t="str">
            <v>G</v>
          </cell>
          <cell r="AB594" t="str">
            <v>Building</v>
          </cell>
          <cell r="AC594">
            <v>737177.02600000007</v>
          </cell>
        </row>
        <row r="595">
          <cell r="A595" t="str">
            <v>Primary</v>
          </cell>
          <cell r="B595" t="str">
            <v>KPR/Cold Storage, Inc. Freezer</v>
          </cell>
          <cell r="C595" t="str">
            <v>27192018</v>
          </cell>
          <cell r="D595" t="str">
            <v>27192018</v>
          </cell>
          <cell r="E595" t="str">
            <v>8500</v>
          </cell>
          <cell r="F595" t="str">
            <v>TYPI</v>
          </cell>
          <cell r="G595" t="str">
            <v>TX</v>
          </cell>
          <cell r="I595" t="str">
            <v>A</v>
          </cell>
          <cell r="J595" t="str">
            <v>27192018</v>
          </cell>
          <cell r="K595" t="str">
            <v>27192018</v>
          </cell>
          <cell r="L595">
            <v>170772719</v>
          </cell>
          <cell r="M595" t="str">
            <v>170772719</v>
          </cell>
          <cell r="N595" t="str">
            <v>KPR/Cold Storage, Inc. Freezer</v>
          </cell>
          <cell r="O595" t="str">
            <v>27192018 KPR/Cold Storage, Inc. Freezer</v>
          </cell>
          <cell r="P595" t="str">
            <v>8500</v>
          </cell>
          <cell r="Q595" t="str">
            <v>FB</v>
          </cell>
          <cell r="R595" t="str">
            <v>41</v>
          </cell>
          <cell r="S595" t="str">
            <v>122</v>
          </cell>
          <cell r="T595" t="str">
            <v>F</v>
          </cell>
          <cell r="U595" t="str">
            <v>USD</v>
          </cell>
          <cell r="V595" t="str">
            <v>1313 SAMUELS AVE</v>
          </cell>
          <cell r="W595" t="str">
            <v>FORT WORTH</v>
          </cell>
          <cell r="X595" t="str">
            <v>TX</v>
          </cell>
          <cell r="Y595" t="str">
            <v>76102-1130</v>
          </cell>
          <cell r="Z595" t="str">
            <v>TARRANT</v>
          </cell>
          <cell r="AA595" t="str">
            <v>G</v>
          </cell>
          <cell r="AB595" t="str">
            <v>Building</v>
          </cell>
          <cell r="AC595">
            <v>8408.1239000000005</v>
          </cell>
        </row>
        <row r="596">
          <cell r="A596" t="str">
            <v>Primary</v>
          </cell>
          <cell r="B596" t="str">
            <v>Tyson Aviation Fresh Meats</v>
          </cell>
          <cell r="C596" t="str">
            <v>27502680</v>
          </cell>
          <cell r="D596" t="str">
            <v>27502680</v>
          </cell>
          <cell r="E596" t="str">
            <v>2666</v>
          </cell>
          <cell r="G596" t="str">
            <v>IA</v>
          </cell>
          <cell r="H596">
            <v>38677</v>
          </cell>
          <cell r="I596" t="str">
            <v>A</v>
          </cell>
          <cell r="J596" t="str">
            <v>11461792</v>
          </cell>
          <cell r="K596" t="str">
            <v>11461792</v>
          </cell>
          <cell r="L596">
            <v>170002745</v>
          </cell>
          <cell r="M596" t="str">
            <v>170551146</v>
          </cell>
          <cell r="N596" t="str">
            <v>Tyson Aviation Fresh Meats</v>
          </cell>
          <cell r="O596" t="str">
            <v>27502680  Tyson Aviation Fresh Meats</v>
          </cell>
          <cell r="P596" t="str">
            <v>8000</v>
          </cell>
          <cell r="Q596" t="str">
            <v>GA</v>
          </cell>
          <cell r="R596" t="str">
            <v>0</v>
          </cell>
          <cell r="S596" t="str">
            <v>0</v>
          </cell>
          <cell r="T596" t="str">
            <v>IBP</v>
          </cell>
          <cell r="U596" t="str">
            <v>USD</v>
          </cell>
          <cell r="V596" t="str">
            <v>6125 PERSHING ST</v>
          </cell>
          <cell r="W596" t="str">
            <v>SIOUX CITY</v>
          </cell>
          <cell r="X596" t="str">
            <v>IA</v>
          </cell>
          <cell r="Y596" t="str">
            <v>51111-1329</v>
          </cell>
          <cell r="Z596" t="str">
            <v>PLYMOUTH</v>
          </cell>
          <cell r="AA596" t="str">
            <v>I</v>
          </cell>
          <cell r="AB596" t="str">
            <v>Building</v>
          </cell>
          <cell r="AC596">
            <v>117155.0383</v>
          </cell>
        </row>
        <row r="597">
          <cell r="A597" t="str">
            <v>Primary</v>
          </cell>
          <cell r="B597" t="str">
            <v>Swine-Cherokee Sow</v>
          </cell>
          <cell r="C597" t="str">
            <v>27790726</v>
          </cell>
          <cell r="D597" t="str">
            <v>27790726</v>
          </cell>
          <cell r="E597" t="str">
            <v>2779</v>
          </cell>
          <cell r="G597" t="str">
            <v>AR</v>
          </cell>
          <cell r="I597" t="str">
            <v>A</v>
          </cell>
          <cell r="J597" t="str">
            <v>27790726</v>
          </cell>
          <cell r="K597" t="str">
            <v>11461792</v>
          </cell>
          <cell r="L597">
            <v>111780726</v>
          </cell>
          <cell r="M597" t="str">
            <v>170551146</v>
          </cell>
          <cell r="N597" t="str">
            <v>Swine-Cherokee Sow</v>
          </cell>
          <cell r="O597" t="str">
            <v>27790726  Swine-Cherokee Sow</v>
          </cell>
          <cell r="P597" t="str">
            <v>5000</v>
          </cell>
          <cell r="Q597" t="str">
            <v>SW</v>
          </cell>
          <cell r="R597" t="str">
            <v>944</v>
          </cell>
          <cell r="S597" t="str">
            <v>581</v>
          </cell>
          <cell r="T597" t="str">
            <v>T</v>
          </cell>
          <cell r="U597" t="str">
            <v>USD</v>
          </cell>
          <cell r="V597" t="str">
            <v>9068 STATE HIGHWAY 43</v>
          </cell>
          <cell r="W597" t="str">
            <v>GENTRY</v>
          </cell>
          <cell r="X597" t="str">
            <v>AR</v>
          </cell>
          <cell r="Y597" t="str">
            <v>72734-9364</v>
          </cell>
          <cell r="Z597" t="str">
            <v>BENTON</v>
          </cell>
          <cell r="AA597" t="str">
            <v>B</v>
          </cell>
          <cell r="AB597" t="str">
            <v>Building</v>
          </cell>
          <cell r="AC597">
            <v>160995.3689</v>
          </cell>
        </row>
        <row r="598">
          <cell r="A598" t="str">
            <v>Primary</v>
          </cell>
          <cell r="B598" t="str">
            <v>Jackson Closing Cost Center</v>
          </cell>
          <cell r="C598" t="str">
            <v>27792028</v>
          </cell>
          <cell r="D598" t="str">
            <v>27792028</v>
          </cell>
          <cell r="E598" t="str">
            <v>1126</v>
          </cell>
          <cell r="F598" t="str">
            <v>TFM</v>
          </cell>
          <cell r="G598" t="str">
            <v>MS</v>
          </cell>
          <cell r="I598" t="str">
            <v>A</v>
          </cell>
          <cell r="J598" t="str">
            <v>27792028</v>
          </cell>
          <cell r="K598" t="str">
            <v>27792028</v>
          </cell>
          <cell r="L598">
            <v>170002779</v>
          </cell>
          <cell r="M598" t="str">
            <v>170002779</v>
          </cell>
          <cell r="N598" t="str">
            <v>Jackson Closing Cost Center</v>
          </cell>
          <cell r="O598" t="str">
            <v>27792028 Jackson Closing Cost Center</v>
          </cell>
          <cell r="P598" t="str">
            <v>1335</v>
          </cell>
          <cell r="Q598" t="str">
            <v>WW</v>
          </cell>
          <cell r="R598" t="str">
            <v>879</v>
          </cell>
          <cell r="S598" t="str">
            <v>1040</v>
          </cell>
          <cell r="T598" t="str">
            <v>T</v>
          </cell>
          <cell r="U598" t="str">
            <v>USD</v>
          </cell>
          <cell r="V598" t="str">
            <v>238 WILMINGTON STREET</v>
          </cell>
          <cell r="W598" t="str">
            <v>JACKSON</v>
          </cell>
          <cell r="X598" t="str">
            <v>MS</v>
          </cell>
          <cell r="Y598" t="str">
            <v>39204-5015</v>
          </cell>
          <cell r="Z598" t="str">
            <v>HINDS</v>
          </cell>
          <cell r="AA598" t="str">
            <v>G</v>
          </cell>
          <cell r="AB598" t="str">
            <v>Building</v>
          </cell>
          <cell r="AC598">
            <v>13417970.275500001</v>
          </cell>
        </row>
        <row r="599">
          <cell r="A599" t="str">
            <v>Primary</v>
          </cell>
          <cell r="B599" t="str">
            <v>Iowa Ham Plant  Closing</v>
          </cell>
          <cell r="C599" t="str">
            <v>27822028</v>
          </cell>
          <cell r="D599" t="str">
            <v>27822028</v>
          </cell>
          <cell r="E599" t="str">
            <v>2644</v>
          </cell>
          <cell r="F599" t="str">
            <v>TYPI</v>
          </cell>
          <cell r="G599" t="str">
            <v>IA</v>
          </cell>
          <cell r="H599">
            <v>38930</v>
          </cell>
          <cell r="I599" t="str">
            <v>A</v>
          </cell>
          <cell r="J599" t="str">
            <v>11462007</v>
          </cell>
          <cell r="K599" t="str">
            <v>11462007</v>
          </cell>
          <cell r="L599">
            <v>170002782</v>
          </cell>
          <cell r="M599" t="str">
            <v>170551146</v>
          </cell>
          <cell r="N599" t="str">
            <v>Iowa Ham Plant  Closing</v>
          </cell>
          <cell r="O599" t="str">
            <v>27822028 Iowa Ham Plant  Closing</v>
          </cell>
          <cell r="P599" t="str">
            <v>2090</v>
          </cell>
          <cell r="Q599" t="str">
            <v>FB</v>
          </cell>
          <cell r="R599" t="str">
            <v>199</v>
          </cell>
          <cell r="S599" t="str">
            <v>427</v>
          </cell>
          <cell r="T599" t="str">
            <v>F</v>
          </cell>
          <cell r="U599" t="str">
            <v>USD</v>
          </cell>
          <cell r="V599" t="str">
            <v>812 THIRD STREET NORTHWEST</v>
          </cell>
          <cell r="W599" t="str">
            <v>INDEPENDENCE</v>
          </cell>
          <cell r="X599" t="str">
            <v>IA</v>
          </cell>
          <cell r="Y599" t="str">
            <v>50644-1724</v>
          </cell>
          <cell r="Z599" t="str">
            <v>BUCHANAN</v>
          </cell>
          <cell r="AA599" t="str">
            <v>G</v>
          </cell>
          <cell r="AB599" t="str">
            <v>Building</v>
          </cell>
          <cell r="AC599">
            <v>8784318.8362999912</v>
          </cell>
        </row>
        <row r="600">
          <cell r="A600" t="str">
            <v>Primary</v>
          </cell>
          <cell r="B600" t="str">
            <v>IS Project Office (DD)</v>
          </cell>
          <cell r="C600" t="str">
            <v>29152307</v>
          </cell>
          <cell r="D600" t="str">
            <v>29152307</v>
          </cell>
          <cell r="E600" t="str">
            <v>2666</v>
          </cell>
          <cell r="F600" t="str">
            <v>TYPI</v>
          </cell>
          <cell r="G600" t="str">
            <v>SD</v>
          </cell>
          <cell r="H600">
            <v>38887</v>
          </cell>
          <cell r="I600" t="str">
            <v>A</v>
          </cell>
          <cell r="J600" t="str">
            <v>11462010</v>
          </cell>
          <cell r="K600" t="str">
            <v>11462010</v>
          </cell>
          <cell r="L600">
            <v>170008613</v>
          </cell>
          <cell r="M600" t="str">
            <v>170551146</v>
          </cell>
          <cell r="N600" t="str">
            <v>System Svc - DD</v>
          </cell>
          <cell r="O600" t="str">
            <v>System Svc - DD</v>
          </cell>
          <cell r="P600" t="str">
            <v>8015</v>
          </cell>
          <cell r="Q600" t="str">
            <v>GA</v>
          </cell>
          <cell r="R600" t="str">
            <v>879</v>
          </cell>
          <cell r="S600" t="str">
            <v>58</v>
          </cell>
          <cell r="T600" t="str">
            <v>T</v>
          </cell>
          <cell r="U600" t="str">
            <v>USD</v>
          </cell>
          <cell r="V600" t="str">
            <v>800 STEVENS PORT DRIVE</v>
          </cell>
          <cell r="W600" t="str">
            <v>DAKOTA DUNES</v>
          </cell>
          <cell r="X600" t="str">
            <v>SD</v>
          </cell>
          <cell r="Y600" t="str">
            <v>57049-5005</v>
          </cell>
          <cell r="Z600" t="str">
            <v>UNION</v>
          </cell>
          <cell r="AA600" t="str">
            <v>I</v>
          </cell>
          <cell r="AB600" t="str">
            <v>Building</v>
          </cell>
          <cell r="AC600">
            <v>539893.89899999998</v>
          </cell>
        </row>
        <row r="601">
          <cell r="A601" t="str">
            <v>Primary</v>
          </cell>
          <cell r="B601" t="str">
            <v>Augusta Plant Closing</v>
          </cell>
          <cell r="C601" t="str">
            <v>29282028</v>
          </cell>
          <cell r="D601" t="str">
            <v>29282028</v>
          </cell>
          <cell r="E601" t="str">
            <v>1204</v>
          </cell>
          <cell r="G601" t="str">
            <v>ME</v>
          </cell>
          <cell r="H601">
            <v>38763</v>
          </cell>
          <cell r="I601" t="str">
            <v>A</v>
          </cell>
          <cell r="J601" t="str">
            <v>29282028</v>
          </cell>
          <cell r="L601">
            <v>170002928</v>
          </cell>
          <cell r="N601" t="str">
            <v>Augusta Plant Closing</v>
          </cell>
          <cell r="O601" t="str">
            <v>29282028  Augusta Plant Closing</v>
          </cell>
          <cell r="P601" t="str">
            <v>2080</v>
          </cell>
          <cell r="Q601" t="str">
            <v>FB</v>
          </cell>
          <cell r="R601" t="str">
            <v>879</v>
          </cell>
          <cell r="S601" t="str">
            <v>1040</v>
          </cell>
          <cell r="T601" t="str">
            <v>F</v>
          </cell>
          <cell r="U601" t="str">
            <v>USD</v>
          </cell>
          <cell r="V601" t="str">
            <v>195 RIVERSIDE DRIVE</v>
          </cell>
          <cell r="W601" t="str">
            <v>AUGUSTA</v>
          </cell>
          <cell r="X601" t="str">
            <v>ME</v>
          </cell>
          <cell r="Y601" t="str">
            <v>04330-4133</v>
          </cell>
          <cell r="Z601" t="str">
            <v>KENNEBEC</v>
          </cell>
          <cell r="AA601" t="str">
            <v>G</v>
          </cell>
          <cell r="AB601" t="str">
            <v>Building</v>
          </cell>
          <cell r="AC601">
            <v>10085918.342600003</v>
          </cell>
        </row>
        <row r="602">
          <cell r="A602" t="str">
            <v>Primary</v>
          </cell>
          <cell r="B602" t="str">
            <v>CONDYNE-JORDAN, LLC</v>
          </cell>
          <cell r="C602" t="str">
            <v>29382028</v>
          </cell>
          <cell r="D602" t="str">
            <v>29382028</v>
          </cell>
          <cell r="E602" t="str">
            <v>1204</v>
          </cell>
          <cell r="F602" t="str">
            <v>TYPI</v>
          </cell>
          <cell r="G602" t="str">
            <v>ME</v>
          </cell>
          <cell r="H602">
            <v>38454</v>
          </cell>
          <cell r="I602" t="str">
            <v>A</v>
          </cell>
          <cell r="J602" t="str">
            <v>11462022</v>
          </cell>
          <cell r="K602" t="str">
            <v>11462022</v>
          </cell>
          <cell r="L602">
            <v>170551146</v>
          </cell>
          <cell r="M602" t="str">
            <v>170551146</v>
          </cell>
          <cell r="N602" t="str">
            <v>RVAF - Scranton Nurses</v>
          </cell>
          <cell r="O602" t="str">
            <v>11462022 RVAF - Scranton Nurses</v>
          </cell>
          <cell r="P602" t="str">
            <v>1420</v>
          </cell>
          <cell r="Q602" t="str">
            <v>R</v>
          </cell>
          <cell r="R602" t="str">
            <v>879</v>
          </cell>
          <cell r="S602" t="str">
            <v>1040</v>
          </cell>
          <cell r="T602" t="str">
            <v>T</v>
          </cell>
          <cell r="U602" t="str">
            <v>USD</v>
          </cell>
          <cell r="V602" t="str">
            <v>7755 N STATE HWY 393</v>
          </cell>
          <cell r="W602" t="str">
            <v>SCRANTON</v>
          </cell>
          <cell r="X602" t="str">
            <v>AR</v>
          </cell>
          <cell r="Y602" t="str">
            <v>72863-9113</v>
          </cell>
          <cell r="Z602" t="str">
            <v>LOGAN</v>
          </cell>
          <cell r="AA602" t="str">
            <v>G</v>
          </cell>
          <cell r="AB602" t="str">
            <v>M&amp;E</v>
          </cell>
          <cell r="AC602">
            <v>1710.261</v>
          </cell>
        </row>
        <row r="603">
          <cell r="A603" t="str">
            <v>Primary</v>
          </cell>
          <cell r="B603" t="str">
            <v>Bentonville Plant Closing</v>
          </cell>
          <cell r="C603" t="str">
            <v>29482028</v>
          </cell>
          <cell r="D603" t="str">
            <v>29482028</v>
          </cell>
          <cell r="E603" t="str">
            <v>1204</v>
          </cell>
          <cell r="F603" t="str">
            <v>TYPI</v>
          </cell>
          <cell r="G603" t="str">
            <v>AR</v>
          </cell>
          <cell r="H603">
            <v>38847</v>
          </cell>
          <cell r="I603" t="str">
            <v>A</v>
          </cell>
          <cell r="J603" t="str">
            <v>11462028</v>
          </cell>
          <cell r="K603" t="str">
            <v>11462028</v>
          </cell>
          <cell r="L603">
            <v>170002948</v>
          </cell>
          <cell r="M603" t="str">
            <v>170551146</v>
          </cell>
          <cell r="N603" t="str">
            <v>Bentonville Plant Closing</v>
          </cell>
          <cell r="O603" t="str">
            <v>29482028 Bentonville Plant Closing</v>
          </cell>
          <cell r="P603" t="str">
            <v>1051</v>
          </cell>
          <cell r="Q603" t="str">
            <v>P</v>
          </cell>
          <cell r="R603" t="str">
            <v>879</v>
          </cell>
          <cell r="S603" t="str">
            <v>1056</v>
          </cell>
          <cell r="T603" t="str">
            <v>T</v>
          </cell>
          <cell r="U603" t="str">
            <v>USD</v>
          </cell>
          <cell r="V603" t="str">
            <v>801 SE 8TH STREET</v>
          </cell>
          <cell r="W603" t="str">
            <v>BENTONVILLE</v>
          </cell>
          <cell r="X603" t="str">
            <v>AR</v>
          </cell>
          <cell r="Y603" t="str">
            <v>72712-6409</v>
          </cell>
          <cell r="Z603" t="str">
            <v>BENTON</v>
          </cell>
          <cell r="AA603" t="str">
            <v>I</v>
          </cell>
          <cell r="AB603" t="str">
            <v>Building</v>
          </cell>
          <cell r="AC603">
            <v>5288820.878899999</v>
          </cell>
        </row>
        <row r="604">
          <cell r="A604" t="str">
            <v>Primary</v>
          </cell>
          <cell r="B604" t="str">
            <v>Forest MS Plant Closing</v>
          </cell>
          <cell r="C604" t="str">
            <v>29492028</v>
          </cell>
          <cell r="D604" t="str">
            <v>29492028</v>
          </cell>
          <cell r="E604" t="str">
            <v>1124</v>
          </cell>
          <cell r="F604" t="str">
            <v>TYPI</v>
          </cell>
          <cell r="G604" t="str">
            <v>MS</v>
          </cell>
          <cell r="H604">
            <v>39000</v>
          </cell>
          <cell r="I604" t="str">
            <v>A</v>
          </cell>
          <cell r="J604" t="str">
            <v>11462028</v>
          </cell>
          <cell r="K604" t="str">
            <v>11462028</v>
          </cell>
          <cell r="L604">
            <v>170002949</v>
          </cell>
          <cell r="M604" t="str">
            <v>170551146</v>
          </cell>
          <cell r="N604" t="str">
            <v>Forest MS Plant Closing</v>
          </cell>
          <cell r="O604" t="str">
            <v>29492028 Forest MS Plant Closing</v>
          </cell>
          <cell r="P604" t="str">
            <v>1340</v>
          </cell>
          <cell r="Q604" t="str">
            <v>P</v>
          </cell>
          <cell r="R604" t="str">
            <v>216</v>
          </cell>
          <cell r="S604" t="str">
            <v>339</v>
          </cell>
          <cell r="T604" t="str">
            <v>T</v>
          </cell>
          <cell r="U604" t="str">
            <v>USD</v>
          </cell>
          <cell r="V604" t="str">
            <v>601 OLD MORTON ROAD</v>
          </cell>
          <cell r="W604" t="str">
            <v>FOREST</v>
          </cell>
          <cell r="X604" t="str">
            <v>MS</v>
          </cell>
          <cell r="Y604" t="str">
            <v>39074-4002</v>
          </cell>
          <cell r="Z604" t="str">
            <v>SCOTT</v>
          </cell>
          <cell r="AA604" t="str">
            <v>G</v>
          </cell>
          <cell r="AB604" t="str">
            <v>Building</v>
          </cell>
          <cell r="AC604">
            <v>9637752.5921999998</v>
          </cell>
        </row>
        <row r="605">
          <cell r="A605" t="str">
            <v>Primary</v>
          </cell>
          <cell r="B605" t="str">
            <v>IBP Corporate G &amp; A</v>
          </cell>
          <cell r="C605" t="str">
            <v>30013136</v>
          </cell>
          <cell r="D605" t="str">
            <v>30013136</v>
          </cell>
          <cell r="E605" t="str">
            <v>2666</v>
          </cell>
          <cell r="F605" t="str">
            <v>TYPI</v>
          </cell>
          <cell r="G605" t="str">
            <v>SD</v>
          </cell>
          <cell r="H605">
            <v>38677</v>
          </cell>
          <cell r="I605" t="str">
            <v>A</v>
          </cell>
          <cell r="J605" t="str">
            <v>11462028</v>
          </cell>
          <cell r="K605" t="str">
            <v>11462028</v>
          </cell>
          <cell r="L605">
            <v>170002240</v>
          </cell>
          <cell r="M605" t="str">
            <v>170551146</v>
          </cell>
          <cell r="N605" t="str">
            <v>Legal DD</v>
          </cell>
          <cell r="O605" t="str">
            <v>29571025  Legal DD</v>
          </cell>
          <cell r="P605" t="str">
            <v>8000</v>
          </cell>
          <cell r="Q605" t="str">
            <v>GA</v>
          </cell>
          <cell r="R605" t="str">
            <v>0</v>
          </cell>
          <cell r="S605" t="str">
            <v>0</v>
          </cell>
          <cell r="T605" t="str">
            <v>IBP</v>
          </cell>
          <cell r="U605" t="str">
            <v>USD</v>
          </cell>
          <cell r="V605" t="str">
            <v>800 STEVENS PORT DRIVE</v>
          </cell>
          <cell r="W605" t="str">
            <v>DAKOTA DUNES</v>
          </cell>
          <cell r="X605" t="str">
            <v>SD</v>
          </cell>
          <cell r="Y605" t="str">
            <v>57049-5005</v>
          </cell>
          <cell r="Z605" t="str">
            <v>UNION</v>
          </cell>
          <cell r="AA605" t="str">
            <v>I</v>
          </cell>
          <cell r="AB605" t="str">
            <v>Building</v>
          </cell>
          <cell r="AC605">
            <v>904.79960000000005</v>
          </cell>
        </row>
        <row r="606">
          <cell r="A606" t="str">
            <v>Primary</v>
          </cell>
          <cell r="B606" t="str">
            <v>IBP Corporate G &amp; A</v>
          </cell>
          <cell r="C606" t="str">
            <v>30013136</v>
          </cell>
          <cell r="D606" t="str">
            <v>30013136</v>
          </cell>
          <cell r="E606" t="str">
            <v>2666</v>
          </cell>
          <cell r="F606" t="str">
            <v>TYPI</v>
          </cell>
          <cell r="G606" t="str">
            <v>SD</v>
          </cell>
          <cell r="H606">
            <v>38677</v>
          </cell>
          <cell r="I606" t="str">
            <v>A</v>
          </cell>
          <cell r="J606" t="str">
            <v>11462030</v>
          </cell>
          <cell r="K606" t="str">
            <v>11462030</v>
          </cell>
          <cell r="L606">
            <v>170008657</v>
          </cell>
          <cell r="M606" t="str">
            <v>170551146</v>
          </cell>
          <cell r="N606" t="str">
            <v>Security DD</v>
          </cell>
          <cell r="O606" t="str">
            <v>29571080  Security DD</v>
          </cell>
          <cell r="P606" t="str">
            <v>8000</v>
          </cell>
          <cell r="Q606" t="str">
            <v>GA</v>
          </cell>
          <cell r="R606" t="str">
            <v>0</v>
          </cell>
          <cell r="S606" t="str">
            <v>0</v>
          </cell>
          <cell r="T606" t="str">
            <v>IBP</v>
          </cell>
          <cell r="U606" t="str">
            <v>USD</v>
          </cell>
          <cell r="V606" t="str">
            <v>800 STEVENS PORT DRIVE</v>
          </cell>
          <cell r="W606" t="str">
            <v>DAKOTA DUNES</v>
          </cell>
          <cell r="X606" t="str">
            <v>SD</v>
          </cell>
          <cell r="Y606" t="str">
            <v>57049-5005</v>
          </cell>
          <cell r="Z606" t="str">
            <v>UNION</v>
          </cell>
          <cell r="AA606" t="str">
            <v>I</v>
          </cell>
          <cell r="AB606" t="str">
            <v>Building</v>
          </cell>
          <cell r="AC606">
            <v>80835.269</v>
          </cell>
        </row>
        <row r="607">
          <cell r="A607" t="str">
            <v>Primary</v>
          </cell>
          <cell r="B607" t="str">
            <v>IBP Corporate G &amp; A</v>
          </cell>
          <cell r="C607" t="str">
            <v>30013136</v>
          </cell>
          <cell r="D607" t="str">
            <v>30013136</v>
          </cell>
          <cell r="E607" t="str">
            <v>2666</v>
          </cell>
          <cell r="F607" t="str">
            <v>TYPI</v>
          </cell>
          <cell r="G607" t="str">
            <v>SD</v>
          </cell>
          <cell r="H607">
            <v>38677</v>
          </cell>
          <cell r="I607" t="str">
            <v>A</v>
          </cell>
          <cell r="J607" t="str">
            <v>11462030</v>
          </cell>
          <cell r="K607" t="str">
            <v>11462030</v>
          </cell>
          <cell r="L607">
            <v>170001202</v>
          </cell>
          <cell r="M607" t="str">
            <v>170551146</v>
          </cell>
          <cell r="N607" t="str">
            <v>Print Shop North DD</v>
          </cell>
          <cell r="O607" t="str">
            <v>29571126  Print Shop North DD</v>
          </cell>
          <cell r="P607" t="str">
            <v>8000</v>
          </cell>
          <cell r="Q607" t="str">
            <v>GA</v>
          </cell>
          <cell r="R607" t="str">
            <v>0</v>
          </cell>
          <cell r="S607" t="str">
            <v>0</v>
          </cell>
          <cell r="T607" t="str">
            <v>IBP</v>
          </cell>
          <cell r="U607" t="str">
            <v>USD</v>
          </cell>
          <cell r="V607" t="str">
            <v>5200 DAKOTA AVENUE</v>
          </cell>
          <cell r="W607" t="str">
            <v>DAKOTA CITY</v>
          </cell>
          <cell r="X607" t="str">
            <v>NE</v>
          </cell>
          <cell r="Y607" t="str">
            <v>68731-3028</v>
          </cell>
          <cell r="Z607" t="str">
            <v>DAKOTA</v>
          </cell>
          <cell r="AA607" t="str">
            <v>I</v>
          </cell>
          <cell r="AB607" t="str">
            <v>Building</v>
          </cell>
          <cell r="AC607">
            <v>24605</v>
          </cell>
        </row>
        <row r="608">
          <cell r="A608" t="str">
            <v>Primary</v>
          </cell>
          <cell r="B608" t="str">
            <v>IBP Corporate G &amp; A</v>
          </cell>
          <cell r="C608" t="str">
            <v>30013136</v>
          </cell>
          <cell r="D608" t="str">
            <v>30013136</v>
          </cell>
          <cell r="E608" t="str">
            <v>2666</v>
          </cell>
          <cell r="F608" t="str">
            <v>TYPI</v>
          </cell>
          <cell r="G608" t="str">
            <v>SD</v>
          </cell>
          <cell r="H608">
            <v>38677</v>
          </cell>
          <cell r="I608" t="str">
            <v>A</v>
          </cell>
          <cell r="J608" t="str">
            <v>11462034</v>
          </cell>
          <cell r="K608" t="str">
            <v>11462034</v>
          </cell>
          <cell r="L608">
            <v>170001137</v>
          </cell>
          <cell r="M608" t="str">
            <v>170551146</v>
          </cell>
          <cell r="N608" t="str">
            <v>SEMS North DD</v>
          </cell>
          <cell r="O608" t="str">
            <v>29571155  SEMS North DD</v>
          </cell>
          <cell r="P608" t="str">
            <v>8000</v>
          </cell>
          <cell r="Q608" t="str">
            <v>GA</v>
          </cell>
          <cell r="R608" t="str">
            <v>0</v>
          </cell>
          <cell r="S608" t="str">
            <v>0</v>
          </cell>
          <cell r="T608" t="str">
            <v>IBP</v>
          </cell>
          <cell r="U608" t="str">
            <v>USD</v>
          </cell>
          <cell r="V608" t="str">
            <v>5200 DAKOTA AVENUE</v>
          </cell>
          <cell r="W608" t="str">
            <v>DAKOTA CITY</v>
          </cell>
          <cell r="X608" t="str">
            <v>NE</v>
          </cell>
          <cell r="Y608" t="str">
            <v>68731-3028</v>
          </cell>
          <cell r="Z608" t="str">
            <v>DAKOTA</v>
          </cell>
          <cell r="AA608" t="str">
            <v>I</v>
          </cell>
          <cell r="AB608" t="str">
            <v>Building</v>
          </cell>
          <cell r="AC608">
            <v>228876.2175</v>
          </cell>
        </row>
        <row r="609">
          <cell r="A609" t="str">
            <v>Primary</v>
          </cell>
          <cell r="B609" t="str">
            <v>WEST POINT AND NORFOLK Plant Closing</v>
          </cell>
          <cell r="C609" t="str">
            <v>29902028</v>
          </cell>
          <cell r="D609" t="str">
            <v>29902028</v>
          </cell>
          <cell r="E609" t="str">
            <v>3403</v>
          </cell>
          <cell r="F609" t="str">
            <v>TYPI</v>
          </cell>
          <cell r="G609" t="str">
            <v>NE</v>
          </cell>
          <cell r="H609">
            <v>38838</v>
          </cell>
          <cell r="I609" t="str">
            <v>A</v>
          </cell>
          <cell r="J609" t="str">
            <v>11462045</v>
          </cell>
          <cell r="K609" t="str">
            <v>11462045</v>
          </cell>
          <cell r="L609">
            <v>170002990</v>
          </cell>
          <cell r="M609" t="str">
            <v>170551146</v>
          </cell>
          <cell r="N609" t="str">
            <v>WEST POINT AND NORFOLK Plant Closing</v>
          </cell>
          <cell r="O609" t="str">
            <v>29902028 WEST POINT AND NORFOLK Plant Closing</v>
          </cell>
          <cell r="P609" t="str">
            <v>101</v>
          </cell>
          <cell r="Q609" t="str">
            <v>GTS</v>
          </cell>
          <cell r="R609" t="str">
            <v>879</v>
          </cell>
          <cell r="S609" t="str">
            <v>1040</v>
          </cell>
          <cell r="T609" t="str">
            <v>IBP</v>
          </cell>
          <cell r="U609" t="str">
            <v>USD</v>
          </cell>
          <cell r="V609" t="str">
            <v>1600 SOUTH PINE INDUSTRIAL</v>
          </cell>
          <cell r="W609" t="str">
            <v>NORFOLK</v>
          </cell>
          <cell r="X609" t="str">
            <v>NE</v>
          </cell>
          <cell r="Y609" t="str">
            <v>68701-6572</v>
          </cell>
          <cell r="Z609" t="str">
            <v>MADISON</v>
          </cell>
          <cell r="AA609" t="str">
            <v>G</v>
          </cell>
          <cell r="AB609" t="str">
            <v>Building</v>
          </cell>
          <cell r="AC609">
            <v>34086945.014299996</v>
          </cell>
        </row>
        <row r="610">
          <cell r="A610" t="str">
            <v>Primary</v>
          </cell>
          <cell r="B610" t="str">
            <v>IBP Corporate G &amp; A</v>
          </cell>
          <cell r="C610" t="str">
            <v>30013136</v>
          </cell>
          <cell r="D610" t="str">
            <v>74796031</v>
          </cell>
          <cell r="E610" t="str">
            <v>2666</v>
          </cell>
          <cell r="F610" t="str">
            <v>TYPI</v>
          </cell>
          <cell r="G610" t="str">
            <v>ID</v>
          </cell>
          <cell r="I610" t="str">
            <v>A</v>
          </cell>
          <cell r="J610" t="str">
            <v>30013206</v>
          </cell>
          <cell r="K610" t="str">
            <v>74796061</v>
          </cell>
          <cell r="L610">
            <v>170003001</v>
          </cell>
          <cell r="M610" t="str">
            <v>747900000</v>
          </cell>
          <cell r="N610" t="str">
            <v>IBP Corp Staff Cattle Procurement</v>
          </cell>
          <cell r="O610" t="str">
            <v>74796061 IBP Corp Staff Cattle Procurement</v>
          </cell>
          <cell r="P610" t="str">
            <v>190</v>
          </cell>
          <cell r="Q610" t="str">
            <v>IBP</v>
          </cell>
          <cell r="R610" t="str">
            <v>443</v>
          </cell>
          <cell r="S610" t="str">
            <v>1040</v>
          </cell>
          <cell r="T610" t="str">
            <v>IBP</v>
          </cell>
          <cell r="U610" t="str">
            <v>USD</v>
          </cell>
          <cell r="V610" t="str">
            <v>18300 S COLE ROAD</v>
          </cell>
          <cell r="W610" t="str">
            <v>BOISE</v>
          </cell>
          <cell r="X610" t="str">
            <v>ID</v>
          </cell>
          <cell r="Y610" t="str">
            <v>83634</v>
          </cell>
          <cell r="Z610" t="str">
            <v>ADA</v>
          </cell>
          <cell r="AA610" t="str">
            <v>G</v>
          </cell>
          <cell r="AB610" t="str">
            <v>Building</v>
          </cell>
          <cell r="AC610">
            <v>148447.20050000001</v>
          </cell>
        </row>
        <row r="611">
          <cell r="A611" t="str">
            <v>Primary</v>
          </cell>
          <cell r="B611" t="str">
            <v>IBP Corporate G &amp; A</v>
          </cell>
          <cell r="C611" t="str">
            <v>30013136</v>
          </cell>
          <cell r="D611" t="str">
            <v>74796031</v>
          </cell>
          <cell r="E611" t="str">
            <v>2666</v>
          </cell>
          <cell r="F611" t="str">
            <v>TYPI</v>
          </cell>
          <cell r="G611" t="str">
            <v>IA</v>
          </cell>
          <cell r="I611" t="str">
            <v>A</v>
          </cell>
          <cell r="J611" t="str">
            <v>30013212</v>
          </cell>
          <cell r="K611" t="str">
            <v>74796066</v>
          </cell>
          <cell r="L611">
            <v>170003001</v>
          </cell>
          <cell r="M611" t="str">
            <v>747900000</v>
          </cell>
          <cell r="N611" t="str">
            <v>IBP Corp Staff Hog Procurement</v>
          </cell>
          <cell r="O611" t="str">
            <v>74796066 IBP Corp Staff Hog Procurement</v>
          </cell>
          <cell r="P611" t="str">
            <v>190</v>
          </cell>
          <cell r="Q611" t="str">
            <v>IBP</v>
          </cell>
          <cell r="R611" t="str">
            <v>879</v>
          </cell>
          <cell r="S611" t="str">
            <v>1040</v>
          </cell>
          <cell r="T611" t="str">
            <v>IBP</v>
          </cell>
          <cell r="U611" t="str">
            <v>USD</v>
          </cell>
          <cell r="V611" t="str">
            <v>1009 RICHLAND STREET</v>
          </cell>
          <cell r="W611" t="str">
            <v>STORM LAKE</v>
          </cell>
          <cell r="X611" t="str">
            <v>IA</v>
          </cell>
          <cell r="Y611" t="str">
            <v>50588</v>
          </cell>
          <cell r="Z611" t="str">
            <v>BUENA VISTA</v>
          </cell>
          <cell r="AA611" t="str">
            <v>G</v>
          </cell>
          <cell r="AB611" t="str">
            <v>Building</v>
          </cell>
          <cell r="AC611">
            <v>12118111.9289</v>
          </cell>
        </row>
        <row r="612">
          <cell r="A612" t="str">
            <v>Primary</v>
          </cell>
          <cell r="B612" t="str">
            <v>Lexington E&amp;C Lab</v>
          </cell>
          <cell r="C612" t="str">
            <v>30013227</v>
          </cell>
          <cell r="D612" t="str">
            <v>74686001</v>
          </cell>
          <cell r="E612" t="str">
            <v>3468</v>
          </cell>
          <cell r="F612" t="str">
            <v>TSS</v>
          </cell>
          <cell r="G612" t="str">
            <v>NE</v>
          </cell>
          <cell r="I612" t="str">
            <v>A</v>
          </cell>
          <cell r="J612" t="str">
            <v>30013227</v>
          </cell>
          <cell r="K612" t="str">
            <v>74686001</v>
          </cell>
          <cell r="L612">
            <v>170003001</v>
          </cell>
          <cell r="M612" t="str">
            <v>746800000</v>
          </cell>
          <cell r="N612" t="str">
            <v>Lexington E&amp;C Lexington - Lab</v>
          </cell>
          <cell r="O612" t="str">
            <v>74686001 Lexington E&amp;C Lexington - Lab</v>
          </cell>
          <cell r="P612" t="str">
            <v>171</v>
          </cell>
          <cell r="Q612" t="str">
            <v>IBP</v>
          </cell>
          <cell r="R612" t="str">
            <v>652</v>
          </cell>
          <cell r="S612" t="str">
            <v>2426</v>
          </cell>
          <cell r="T612" t="str">
            <v>T</v>
          </cell>
          <cell r="U612" t="str">
            <v>USD</v>
          </cell>
          <cell r="V612" t="str">
            <v>2210 W OAKLAWN DRIVE</v>
          </cell>
          <cell r="W612" t="str">
            <v>SPRINGDALE</v>
          </cell>
          <cell r="X612" t="str">
            <v>AR</v>
          </cell>
          <cell r="Y612" t="str">
            <v>72762-6900</v>
          </cell>
          <cell r="Z612" t="str">
            <v>WASHINGTON</v>
          </cell>
          <cell r="AA612" t="str">
            <v>I</v>
          </cell>
          <cell r="AB612" t="str">
            <v>Building</v>
          </cell>
          <cell r="AC612">
            <v>74220132.297899991</v>
          </cell>
        </row>
        <row r="613">
          <cell r="A613" t="str">
            <v>Primary</v>
          </cell>
          <cell r="B613" t="str">
            <v>Amarillo E&amp;C Lab</v>
          </cell>
          <cell r="C613" t="str">
            <v>30013228</v>
          </cell>
          <cell r="D613" t="str">
            <v>74696001</v>
          </cell>
          <cell r="E613" t="str">
            <v>3469</v>
          </cell>
          <cell r="F613" t="str">
            <v>TSS</v>
          </cell>
          <cell r="G613" t="str">
            <v>TX</v>
          </cell>
          <cell r="I613" t="str">
            <v>A</v>
          </cell>
          <cell r="J613" t="str">
            <v>30013228</v>
          </cell>
          <cell r="K613" t="str">
            <v>74696001</v>
          </cell>
          <cell r="L613">
            <v>170003001</v>
          </cell>
          <cell r="M613" t="str">
            <v>746900000</v>
          </cell>
          <cell r="N613" t="str">
            <v>Amarillo E&amp;C Amarillo - Lab</v>
          </cell>
          <cell r="O613" t="str">
            <v>74696001 Amarillo E&amp;C Amarillo - Lab</v>
          </cell>
          <cell r="P613" t="str">
            <v>171</v>
          </cell>
          <cell r="Q613" t="str">
            <v>IBP</v>
          </cell>
          <cell r="R613" t="str">
            <v>652</v>
          </cell>
          <cell r="S613" t="str">
            <v>2426</v>
          </cell>
          <cell r="T613" t="str">
            <v>T</v>
          </cell>
          <cell r="U613" t="str">
            <v>USD</v>
          </cell>
          <cell r="V613" t="str">
            <v>2210 W OAKLAWN DRIVE</v>
          </cell>
          <cell r="W613" t="str">
            <v>SPRINGDALE</v>
          </cell>
          <cell r="X613" t="str">
            <v>AR</v>
          </cell>
          <cell r="Y613" t="str">
            <v>72762-6900</v>
          </cell>
          <cell r="Z613" t="str">
            <v>WASHINGTON</v>
          </cell>
          <cell r="AA613" t="str">
            <v>I</v>
          </cell>
          <cell r="AB613" t="str">
            <v>Content</v>
          </cell>
          <cell r="AC613">
            <v>9833335.1635000259</v>
          </cell>
        </row>
        <row r="614">
          <cell r="A614" t="str">
            <v>Primary</v>
          </cell>
          <cell r="B614" t="str">
            <v>Dakota City E&amp;C Lab</v>
          </cell>
          <cell r="C614" t="str">
            <v>30013229</v>
          </cell>
          <cell r="D614" t="str">
            <v>74706001</v>
          </cell>
          <cell r="E614" t="str">
            <v>3470</v>
          </cell>
          <cell r="F614" t="str">
            <v>TSS</v>
          </cell>
          <cell r="G614" t="str">
            <v>NE</v>
          </cell>
          <cell r="I614" t="str">
            <v>A</v>
          </cell>
          <cell r="J614" t="str">
            <v>30013229</v>
          </cell>
          <cell r="K614" t="str">
            <v>74706001</v>
          </cell>
          <cell r="L614">
            <v>170003001</v>
          </cell>
          <cell r="M614" t="str">
            <v>747000000</v>
          </cell>
          <cell r="N614" t="str">
            <v>Dakota City E&amp;C Dakota City - Lab</v>
          </cell>
          <cell r="O614" t="str">
            <v>74706001 Dakota City E&amp;C Dakota City - Lab</v>
          </cell>
          <cell r="P614" t="str">
            <v>171</v>
          </cell>
          <cell r="Q614" t="str">
            <v>IBP</v>
          </cell>
          <cell r="R614" t="str">
            <v>652</v>
          </cell>
          <cell r="S614" t="str">
            <v>2426</v>
          </cell>
          <cell r="T614" t="str">
            <v>T</v>
          </cell>
          <cell r="U614" t="str">
            <v>USD</v>
          </cell>
          <cell r="V614" t="str">
            <v>2210 W OAKLAWN DRIVE</v>
          </cell>
          <cell r="W614" t="str">
            <v>SPRINGDALE</v>
          </cell>
          <cell r="X614" t="str">
            <v>AR</v>
          </cell>
          <cell r="Y614" t="str">
            <v>72762-6900</v>
          </cell>
          <cell r="Z614" t="str">
            <v>WASHINGTON</v>
          </cell>
          <cell r="AA614" t="str">
            <v>I</v>
          </cell>
          <cell r="AB614" t="str">
            <v>M&amp;E</v>
          </cell>
          <cell r="AC614">
            <v>5525145.7652000021</v>
          </cell>
        </row>
        <row r="615">
          <cell r="A615" t="str">
            <v>Primary</v>
          </cell>
          <cell r="B615" t="str">
            <v>Pasco E&amp;C Lab</v>
          </cell>
          <cell r="C615" t="str">
            <v>30013230</v>
          </cell>
          <cell r="D615" t="str">
            <v>74716001</v>
          </cell>
          <cell r="E615" t="str">
            <v>3471</v>
          </cell>
          <cell r="F615" t="str">
            <v>TSS</v>
          </cell>
          <cell r="G615" t="str">
            <v>WA</v>
          </cell>
          <cell r="H615">
            <v>38818</v>
          </cell>
          <cell r="I615" t="str">
            <v>A</v>
          </cell>
          <cell r="J615" t="str">
            <v>30013230</v>
          </cell>
          <cell r="K615" t="str">
            <v>74716001</v>
          </cell>
          <cell r="L615">
            <v>170008531</v>
          </cell>
          <cell r="M615" t="str">
            <v>747100000</v>
          </cell>
          <cell r="N615" t="str">
            <v>Op Manufacturing Execution</v>
          </cell>
          <cell r="O615" t="str">
            <v>11682577  Op Manufacturing Execution</v>
          </cell>
          <cell r="P615" t="str">
            <v>8010</v>
          </cell>
          <cell r="Q615" t="str">
            <v>GA</v>
          </cell>
          <cell r="R615" t="str">
            <v>652</v>
          </cell>
          <cell r="S615" t="str">
            <v>58</v>
          </cell>
          <cell r="T615" t="str">
            <v>T</v>
          </cell>
          <cell r="U615" t="str">
            <v>USD</v>
          </cell>
          <cell r="V615" t="str">
            <v>234 E. MILLSAP</v>
          </cell>
          <cell r="W615" t="str">
            <v>FAYETTEVILLE</v>
          </cell>
          <cell r="X615" t="str">
            <v>AR</v>
          </cell>
          <cell r="Y615" t="str">
            <v>72703-4099</v>
          </cell>
          <cell r="Z615" t="str">
            <v>WASHINGTON</v>
          </cell>
          <cell r="AA615" t="str">
            <v>I</v>
          </cell>
          <cell r="AB615" t="str">
            <v>M&amp;E</v>
          </cell>
          <cell r="AC615">
            <v>2758.1442000000002</v>
          </cell>
        </row>
        <row r="616">
          <cell r="A616" t="str">
            <v>Primary</v>
          </cell>
          <cell r="B616" t="str">
            <v>Waterloo E&amp;C Lab</v>
          </cell>
          <cell r="C616" t="str">
            <v>30013231</v>
          </cell>
          <cell r="D616" t="str">
            <v>74726001</v>
          </cell>
          <cell r="E616" t="str">
            <v>3472</v>
          </cell>
          <cell r="F616" t="str">
            <v>TSS</v>
          </cell>
          <cell r="G616" t="str">
            <v>IA</v>
          </cell>
          <cell r="H616">
            <v>38763</v>
          </cell>
          <cell r="I616" t="str">
            <v>A</v>
          </cell>
          <cell r="J616" t="str">
            <v>30013231</v>
          </cell>
          <cell r="K616" t="str">
            <v>74726001</v>
          </cell>
          <cell r="L616">
            <v>170008531</v>
          </cell>
          <cell r="M616" t="str">
            <v>747200000</v>
          </cell>
          <cell r="N616" t="str">
            <v>Op Resource Management</v>
          </cell>
          <cell r="O616" t="str">
            <v>11682579  Op Resource Management</v>
          </cell>
          <cell r="P616" t="str">
            <v>8010</v>
          </cell>
          <cell r="Q616" t="str">
            <v>GA</v>
          </cell>
          <cell r="R616" t="str">
            <v>652</v>
          </cell>
          <cell r="S616" t="str">
            <v>58</v>
          </cell>
          <cell r="T616" t="str">
            <v>T</v>
          </cell>
          <cell r="U616" t="str">
            <v>USD</v>
          </cell>
          <cell r="V616" t="str">
            <v>234 E. MILLSAP</v>
          </cell>
          <cell r="W616" t="str">
            <v>FAYETTEVILLE</v>
          </cell>
          <cell r="X616" t="str">
            <v>AR</v>
          </cell>
          <cell r="Y616" t="str">
            <v>72703-4099</v>
          </cell>
          <cell r="Z616" t="str">
            <v>WASHINGTON</v>
          </cell>
          <cell r="AA616" t="str">
            <v>I</v>
          </cell>
          <cell r="AB616" t="str">
            <v>M&amp;E</v>
          </cell>
          <cell r="AC616">
            <v>10178.570400000001</v>
          </cell>
        </row>
        <row r="617">
          <cell r="A617" t="str">
            <v>Primary</v>
          </cell>
          <cell r="B617" t="str">
            <v>Finney County E&amp;C Lab</v>
          </cell>
          <cell r="C617" t="str">
            <v>30013232</v>
          </cell>
          <cell r="D617" t="str">
            <v>74736001</v>
          </cell>
          <cell r="E617" t="str">
            <v>3473</v>
          </cell>
          <cell r="F617" t="str">
            <v>TSS</v>
          </cell>
          <cell r="G617" t="str">
            <v>KS</v>
          </cell>
          <cell r="I617" t="str">
            <v>A</v>
          </cell>
          <cell r="J617" t="str">
            <v>30013232</v>
          </cell>
          <cell r="K617" t="str">
            <v>74736001</v>
          </cell>
          <cell r="L617">
            <v>170008646</v>
          </cell>
          <cell r="M617" t="str">
            <v>747300000</v>
          </cell>
          <cell r="N617" t="str">
            <v>Mfg Solutions Master Data</v>
          </cell>
          <cell r="O617" t="str">
            <v>11682582  Mfg Solutions Master Data</v>
          </cell>
          <cell r="P617" t="str">
            <v>8010</v>
          </cell>
          <cell r="Q617" t="str">
            <v>GA</v>
          </cell>
          <cell r="R617" t="str">
            <v>4</v>
          </cell>
          <cell r="S617" t="str">
            <v>58</v>
          </cell>
          <cell r="T617" t="str">
            <v>T</v>
          </cell>
          <cell r="U617" t="str">
            <v>USD</v>
          </cell>
          <cell r="V617" t="str">
            <v>2231 6TH STREET</v>
          </cell>
          <cell r="W617" t="str">
            <v>SPRINGDALE</v>
          </cell>
          <cell r="X617" t="str">
            <v>AR</v>
          </cell>
          <cell r="Y617" t="str">
            <v>72762-6900</v>
          </cell>
          <cell r="Z617" t="str">
            <v>WASHINGTON</v>
          </cell>
          <cell r="AA617" t="str">
            <v>G</v>
          </cell>
          <cell r="AB617" t="str">
            <v>M&amp;E</v>
          </cell>
          <cell r="AC617">
            <v>0</v>
          </cell>
        </row>
        <row r="618">
          <cell r="A618" t="str">
            <v>Primary</v>
          </cell>
          <cell r="B618" t="str">
            <v>Emporia E&amp;C Lab</v>
          </cell>
          <cell r="C618" t="str">
            <v>30013233</v>
          </cell>
          <cell r="D618" t="str">
            <v>74746001</v>
          </cell>
          <cell r="E618" t="str">
            <v>3474</v>
          </cell>
          <cell r="G618" t="str">
            <v>KS</v>
          </cell>
          <cell r="H618">
            <v>38817</v>
          </cell>
          <cell r="I618" t="str">
            <v>A</v>
          </cell>
          <cell r="J618" t="str">
            <v>30013233</v>
          </cell>
          <cell r="K618" t="str">
            <v>74746001</v>
          </cell>
          <cell r="L618">
            <v>170008646</v>
          </cell>
          <cell r="M618" t="str">
            <v>747400000</v>
          </cell>
          <cell r="N618" t="str">
            <v>ManufacturingSolutions-MES project</v>
          </cell>
          <cell r="O618" t="str">
            <v>11682583  ManufacturingSolutions-MES project</v>
          </cell>
          <cell r="P618" t="str">
            <v>8000</v>
          </cell>
          <cell r="Q618" t="str">
            <v>GA</v>
          </cell>
          <cell r="R618" t="str">
            <v>652</v>
          </cell>
          <cell r="S618" t="str">
            <v>58</v>
          </cell>
          <cell r="T618" t="str">
            <v>T</v>
          </cell>
          <cell r="U618" t="str">
            <v>USD</v>
          </cell>
          <cell r="V618" t="str">
            <v>2231 6TH STREET</v>
          </cell>
          <cell r="W618" t="str">
            <v>FAYETTEVILLE</v>
          </cell>
          <cell r="X618" t="str">
            <v>AR</v>
          </cell>
          <cell r="Y618" t="str">
            <v>72701-6218</v>
          </cell>
          <cell r="Z618" t="str">
            <v>WASHINGTON</v>
          </cell>
          <cell r="AA618" t="str">
            <v>G</v>
          </cell>
          <cell r="AB618" t="str">
            <v>M&amp;E</v>
          </cell>
          <cell r="AC618">
            <v>0</v>
          </cell>
        </row>
        <row r="619">
          <cell r="A619" t="str">
            <v>Primary</v>
          </cell>
          <cell r="B619" t="str">
            <v>Joslin E&amp;C Lab</v>
          </cell>
          <cell r="C619" t="str">
            <v>30013234</v>
          </cell>
          <cell r="D619" t="str">
            <v>74756001</v>
          </cell>
          <cell r="E619" t="str">
            <v>3475</v>
          </cell>
          <cell r="F619" t="str">
            <v>TSS</v>
          </cell>
          <cell r="G619" t="str">
            <v>IL</v>
          </cell>
          <cell r="I619" t="str">
            <v>A</v>
          </cell>
          <cell r="J619" t="str">
            <v>30013234</v>
          </cell>
          <cell r="K619" t="str">
            <v>74756001</v>
          </cell>
          <cell r="L619">
            <v>170003001</v>
          </cell>
          <cell r="M619" t="str">
            <v>747500000</v>
          </cell>
          <cell r="N619" t="str">
            <v>Joslin E&amp;C Joslin - Lab</v>
          </cell>
          <cell r="O619" t="str">
            <v>74756001 Joslin E&amp;C Joslin - Lab</v>
          </cell>
          <cell r="P619" t="str">
            <v>171</v>
          </cell>
          <cell r="Q619" t="str">
            <v>IBP</v>
          </cell>
          <cell r="R619" t="str">
            <v>652</v>
          </cell>
          <cell r="S619" t="str">
            <v>58</v>
          </cell>
          <cell r="T619" t="str">
            <v>T</v>
          </cell>
          <cell r="U619" t="str">
            <v>USD</v>
          </cell>
          <cell r="V619" t="str">
            <v>2210 W OAKLAWN DRIVE</v>
          </cell>
          <cell r="W619" t="str">
            <v>SPRINGDALE</v>
          </cell>
          <cell r="X619" t="str">
            <v>AR</v>
          </cell>
          <cell r="Y619" t="str">
            <v>72762-6900</v>
          </cell>
          <cell r="Z619" t="str">
            <v>WASHINGTON</v>
          </cell>
          <cell r="AA619" t="str">
            <v>D</v>
          </cell>
          <cell r="AB619" t="str">
            <v>M&amp;E</v>
          </cell>
          <cell r="AC619">
            <v>1073.94</v>
          </cell>
        </row>
        <row r="620">
          <cell r="A620" t="str">
            <v>Primary</v>
          </cell>
          <cell r="B620" t="str">
            <v>Storm Lake E&amp;C Lab</v>
          </cell>
          <cell r="C620" t="str">
            <v>30013235</v>
          </cell>
          <cell r="D620" t="str">
            <v>74766001</v>
          </cell>
          <cell r="E620" t="str">
            <v>3476</v>
          </cell>
          <cell r="G620" t="str">
            <v>IA</v>
          </cell>
          <cell r="I620" t="str">
            <v>A</v>
          </cell>
          <cell r="J620" t="str">
            <v>30013235</v>
          </cell>
          <cell r="K620" t="str">
            <v>74766001</v>
          </cell>
          <cell r="L620">
            <v>170003001</v>
          </cell>
          <cell r="M620" t="str">
            <v>747600000</v>
          </cell>
          <cell r="N620" t="str">
            <v>Storm Lake E&amp;C Storm Lake - Lab</v>
          </cell>
          <cell r="O620" t="str">
            <v>74766001 Storm Lake E&amp;C Storm Lake - Lab</v>
          </cell>
          <cell r="P620" t="str">
            <v>171</v>
          </cell>
          <cell r="Q620" t="str">
            <v>IBP</v>
          </cell>
          <cell r="R620" t="str">
            <v>652</v>
          </cell>
          <cell r="S620" t="str">
            <v>58</v>
          </cell>
          <cell r="T620" t="str">
            <v>T</v>
          </cell>
          <cell r="U620" t="str">
            <v>USD</v>
          </cell>
          <cell r="V620" t="str">
            <v>2210 W OAKLAWN DRIVE</v>
          </cell>
          <cell r="W620" t="str">
            <v>SPRINGDALE</v>
          </cell>
          <cell r="X620" t="str">
            <v>AR</v>
          </cell>
          <cell r="Y620" t="str">
            <v>72762-6900</v>
          </cell>
          <cell r="Z620" t="str">
            <v>WASHINGTON</v>
          </cell>
          <cell r="AA620" t="str">
            <v>G</v>
          </cell>
          <cell r="AB620" t="str">
            <v>M&amp;E</v>
          </cell>
          <cell r="AC620">
            <v>13595.195700000002</v>
          </cell>
        </row>
        <row r="621">
          <cell r="A621" t="str">
            <v>Primary</v>
          </cell>
          <cell r="B621" t="str">
            <v>IBP Corporate G &amp; A</v>
          </cell>
          <cell r="C621" t="str">
            <v>30013136</v>
          </cell>
          <cell r="D621" t="str">
            <v>74796031</v>
          </cell>
          <cell r="E621" t="str">
            <v>2666</v>
          </cell>
          <cell r="F621" t="str">
            <v>TSS</v>
          </cell>
          <cell r="G621" t="str">
            <v>SD</v>
          </cell>
          <cell r="I621" t="str">
            <v>A</v>
          </cell>
          <cell r="J621" t="str">
            <v>30013346</v>
          </cell>
          <cell r="K621" t="str">
            <v>74796152</v>
          </cell>
          <cell r="L621">
            <v>170003001</v>
          </cell>
          <cell r="M621" t="str">
            <v>747900000</v>
          </cell>
          <cell r="N621" t="str">
            <v>IBP Corp Staff Intrntl Sls -Japan</v>
          </cell>
          <cell r="O621" t="str">
            <v>74796152 IBP Corp Staff Intrntl Sls -Japan</v>
          </cell>
          <cell r="P621" t="str">
            <v>190</v>
          </cell>
          <cell r="Q621" t="str">
            <v>IBP</v>
          </cell>
          <cell r="R621" t="str">
            <v>2197</v>
          </cell>
          <cell r="T621" t="str">
            <v>IBP</v>
          </cell>
          <cell r="U621" t="str">
            <v>USD</v>
          </cell>
          <cell r="V621" t="str">
            <v>800 STEVENS PORT DRIVE</v>
          </cell>
          <cell r="W621" t="str">
            <v>DAKOTA DUNES</v>
          </cell>
          <cell r="X621" t="str">
            <v>SD</v>
          </cell>
          <cell r="Y621" t="str">
            <v>57049</v>
          </cell>
          <cell r="Z621" t="str">
            <v>UNION</v>
          </cell>
          <cell r="AA621" t="str">
            <v>G</v>
          </cell>
          <cell r="AB621" t="str">
            <v>Building</v>
          </cell>
          <cell r="AC621">
            <v>10027.08</v>
          </cell>
        </row>
        <row r="622">
          <cell r="A622" t="str">
            <v>Primary</v>
          </cell>
          <cell r="B622" t="str">
            <v>Denison Carc Slaughter</v>
          </cell>
          <cell r="C622" t="str">
            <v>30021950</v>
          </cell>
          <cell r="D622" t="str">
            <v>74016007</v>
          </cell>
          <cell r="E622" t="str">
            <v>3401</v>
          </cell>
          <cell r="F622" t="str">
            <v>TSS</v>
          </cell>
          <cell r="G622" t="str">
            <v>IA</v>
          </cell>
          <cell r="I622" t="str">
            <v>A</v>
          </cell>
          <cell r="J622" t="str">
            <v>30021950</v>
          </cell>
          <cell r="K622" t="str">
            <v>74016007</v>
          </cell>
          <cell r="L622">
            <v>170003002</v>
          </cell>
          <cell r="M622" t="str">
            <v>740100000</v>
          </cell>
          <cell r="N622" t="str">
            <v>Denison Carc Kill Floor</v>
          </cell>
          <cell r="O622" t="str">
            <v>74016007 Denison Carc Kill Floor</v>
          </cell>
          <cell r="P622" t="str">
            <v>101</v>
          </cell>
          <cell r="Q622" t="str">
            <v>IBP</v>
          </cell>
          <cell r="R622" t="str">
            <v>318</v>
          </cell>
          <cell r="S622" t="str">
            <v>725</v>
          </cell>
          <cell r="T622" t="str">
            <v>T</v>
          </cell>
          <cell r="U622" t="str">
            <v>USD</v>
          </cell>
          <cell r="V622" t="str">
            <v>2210 W OAKLAWN DRIVE</v>
          </cell>
          <cell r="W622" t="str">
            <v>SPRINGDALE</v>
          </cell>
          <cell r="X622" t="str">
            <v>AR</v>
          </cell>
          <cell r="Y622" t="str">
            <v>72762-6900</v>
          </cell>
          <cell r="Z622" t="str">
            <v>WASHINGTON</v>
          </cell>
          <cell r="AA622" t="str">
            <v>G</v>
          </cell>
          <cell r="AB622" t="str">
            <v>Content</v>
          </cell>
          <cell r="AC622">
            <v>63888.531599999995</v>
          </cell>
        </row>
        <row r="623">
          <cell r="A623" t="str">
            <v>Primary</v>
          </cell>
          <cell r="B623" t="str">
            <v>Denison Carc Slaughter</v>
          </cell>
          <cell r="C623" t="str">
            <v>30021950</v>
          </cell>
          <cell r="D623" t="str">
            <v>74016007</v>
          </cell>
          <cell r="E623" t="str">
            <v>3401</v>
          </cell>
          <cell r="F623" t="str">
            <v>TSS</v>
          </cell>
          <cell r="G623" t="str">
            <v>IA</v>
          </cell>
          <cell r="I623" t="str">
            <v>A</v>
          </cell>
          <cell r="J623" t="str">
            <v>30021952</v>
          </cell>
          <cell r="K623" t="str">
            <v>74016008</v>
          </cell>
          <cell r="L623">
            <v>170003002</v>
          </cell>
          <cell r="M623" t="str">
            <v>740100000</v>
          </cell>
          <cell r="N623" t="str">
            <v>Denison Carc Inedible Rendering</v>
          </cell>
          <cell r="O623" t="str">
            <v>74016008 Denison Carc Inedible Rendering</v>
          </cell>
          <cell r="P623" t="str">
            <v>101</v>
          </cell>
          <cell r="Q623" t="str">
            <v>IBP</v>
          </cell>
          <cell r="R623" t="str">
            <v>318</v>
          </cell>
          <cell r="S623" t="str">
            <v>725</v>
          </cell>
          <cell r="T623" t="str">
            <v>T</v>
          </cell>
          <cell r="U623" t="str">
            <v>USD</v>
          </cell>
          <cell r="V623" t="str">
            <v>2210 W OAKLAWN DRIVE</v>
          </cell>
          <cell r="W623" t="str">
            <v>SPRINGDALE</v>
          </cell>
          <cell r="X623" t="str">
            <v>AR</v>
          </cell>
          <cell r="Y623" t="str">
            <v>72762-6900</v>
          </cell>
          <cell r="Z623" t="str">
            <v>WASHINGTON</v>
          </cell>
          <cell r="AA623" t="str">
            <v>G</v>
          </cell>
          <cell r="AB623" t="str">
            <v>M&amp;E</v>
          </cell>
          <cell r="AC623">
            <v>177752.40679999994</v>
          </cell>
        </row>
        <row r="624">
          <cell r="A624" t="str">
            <v>Primary</v>
          </cell>
          <cell r="B624" t="str">
            <v>Denison Carc Slaughter</v>
          </cell>
          <cell r="C624" t="str">
            <v>30021950</v>
          </cell>
          <cell r="D624" t="str">
            <v>74016007</v>
          </cell>
          <cell r="E624" t="str">
            <v>3401</v>
          </cell>
          <cell r="G624" t="str">
            <v>IA</v>
          </cell>
          <cell r="I624" t="str">
            <v>A</v>
          </cell>
          <cell r="J624" t="str">
            <v>30021956</v>
          </cell>
          <cell r="K624" t="str">
            <v>74016010</v>
          </cell>
          <cell r="L624">
            <v>170003002</v>
          </cell>
          <cell r="M624" t="str">
            <v>740100000</v>
          </cell>
          <cell r="N624" t="str">
            <v>Denison Carc Offal</v>
          </cell>
          <cell r="O624" t="str">
            <v>74016010 Denison Carc Offal</v>
          </cell>
          <cell r="P624" t="str">
            <v>101</v>
          </cell>
          <cell r="Q624" t="str">
            <v>IBP</v>
          </cell>
          <cell r="R624" t="str">
            <v>318</v>
          </cell>
          <cell r="S624" t="str">
            <v>725</v>
          </cell>
          <cell r="T624" t="str">
            <v>T</v>
          </cell>
          <cell r="U624" t="str">
            <v>USD</v>
          </cell>
          <cell r="V624" t="str">
            <v>2210 W OAKLAWN DRIVE</v>
          </cell>
          <cell r="W624" t="str">
            <v>SPRINGDALE</v>
          </cell>
          <cell r="X624" t="str">
            <v>AR</v>
          </cell>
          <cell r="Y624" t="str">
            <v>72762-6900</v>
          </cell>
          <cell r="Z624" t="str">
            <v>WASHINGTON</v>
          </cell>
          <cell r="AA624" t="str">
            <v>G</v>
          </cell>
          <cell r="AB624" t="str">
            <v>M&amp;E</v>
          </cell>
          <cell r="AC624">
            <v>26956.049700000003</v>
          </cell>
        </row>
        <row r="625">
          <cell r="A625" t="str">
            <v>Primary</v>
          </cell>
          <cell r="B625" t="str">
            <v>Denison Carc Slaughter</v>
          </cell>
          <cell r="C625" t="str">
            <v>30021950</v>
          </cell>
          <cell r="D625" t="str">
            <v>74016007</v>
          </cell>
          <cell r="E625" t="str">
            <v>3401</v>
          </cell>
          <cell r="F625" t="str">
            <v>TSS</v>
          </cell>
          <cell r="G625" t="str">
            <v>IA</v>
          </cell>
          <cell r="I625" t="str">
            <v>A</v>
          </cell>
          <cell r="J625" t="str">
            <v>30021976</v>
          </cell>
          <cell r="K625" t="str">
            <v>74016014</v>
          </cell>
          <cell r="L625">
            <v>170003002</v>
          </cell>
          <cell r="M625" t="str">
            <v>740100000</v>
          </cell>
          <cell r="N625" t="str">
            <v>Denison Carc Yards</v>
          </cell>
          <cell r="O625" t="str">
            <v>74016014 Denison Carc Yards</v>
          </cell>
          <cell r="P625" t="str">
            <v>101</v>
          </cell>
          <cell r="Q625" t="str">
            <v>IBP</v>
          </cell>
          <cell r="R625" t="str">
            <v>318</v>
          </cell>
          <cell r="S625" t="str">
            <v>725</v>
          </cell>
          <cell r="T625" t="str">
            <v>T</v>
          </cell>
          <cell r="U625" t="str">
            <v>USD</v>
          </cell>
          <cell r="V625" t="str">
            <v>2210 W OAKLAWN DRIVE</v>
          </cell>
          <cell r="W625" t="str">
            <v>SPRINGDALE</v>
          </cell>
          <cell r="X625" t="str">
            <v>AR</v>
          </cell>
          <cell r="Y625" t="str">
            <v>72762-6900</v>
          </cell>
          <cell r="Z625" t="str">
            <v>WASHINGTON</v>
          </cell>
          <cell r="AA625" t="str">
            <v>G</v>
          </cell>
          <cell r="AB625" t="str">
            <v>M&amp;E</v>
          </cell>
          <cell r="AC625">
            <v>9073.6031999999996</v>
          </cell>
        </row>
        <row r="626">
          <cell r="A626" t="str">
            <v>Primary</v>
          </cell>
          <cell r="B626" t="str">
            <v>Denison Carc Slaughter</v>
          </cell>
          <cell r="C626" t="str">
            <v>30021950</v>
          </cell>
          <cell r="D626" t="str">
            <v>74016007</v>
          </cell>
          <cell r="E626" t="str">
            <v>3401</v>
          </cell>
          <cell r="G626" t="str">
            <v>IA</v>
          </cell>
          <cell r="I626" t="str">
            <v>A</v>
          </cell>
          <cell r="J626" t="str">
            <v>30022013</v>
          </cell>
          <cell r="K626" t="str">
            <v>74016006</v>
          </cell>
          <cell r="L626">
            <v>170003002</v>
          </cell>
          <cell r="M626" t="str">
            <v>740100000</v>
          </cell>
          <cell r="N626" t="str">
            <v>Denison Carc Admin Services</v>
          </cell>
          <cell r="O626" t="str">
            <v>74016006 Denison Carc Admin Services</v>
          </cell>
          <cell r="P626" t="str">
            <v>101</v>
          </cell>
          <cell r="Q626" t="str">
            <v>IBP</v>
          </cell>
          <cell r="R626" t="str">
            <v>318</v>
          </cell>
          <cell r="S626" t="str">
            <v>725</v>
          </cell>
          <cell r="T626" t="str">
            <v>T</v>
          </cell>
          <cell r="U626" t="str">
            <v>USD</v>
          </cell>
          <cell r="V626" t="str">
            <v>2210 W OAKLAWN DRIVE</v>
          </cell>
          <cell r="W626" t="str">
            <v>SPRINGDALE</v>
          </cell>
          <cell r="X626" t="str">
            <v>AR</v>
          </cell>
          <cell r="Y626" t="str">
            <v>72762-6900</v>
          </cell>
          <cell r="Z626" t="str">
            <v>WASHINGTON</v>
          </cell>
          <cell r="AA626" t="str">
            <v>G</v>
          </cell>
          <cell r="AB626" t="str">
            <v>M&amp;E</v>
          </cell>
          <cell r="AC626">
            <v>6097.7691999999997</v>
          </cell>
        </row>
        <row r="627">
          <cell r="A627" t="str">
            <v>Primary</v>
          </cell>
          <cell r="B627" t="str">
            <v>Denison Carc Slaughter</v>
          </cell>
          <cell r="C627" t="str">
            <v>30021950</v>
          </cell>
          <cell r="D627" t="str">
            <v>74016007</v>
          </cell>
          <cell r="E627" t="str">
            <v>3401</v>
          </cell>
          <cell r="F627" t="str">
            <v>TSS</v>
          </cell>
          <cell r="G627" t="str">
            <v>IA</v>
          </cell>
          <cell r="I627" t="str">
            <v>A</v>
          </cell>
          <cell r="J627" t="str">
            <v>30022020</v>
          </cell>
          <cell r="K627" t="str">
            <v>74016019</v>
          </cell>
          <cell r="L627">
            <v>170003002</v>
          </cell>
          <cell r="M627" t="str">
            <v>740100000</v>
          </cell>
          <cell r="N627" t="str">
            <v>Denison Carc Maintenance</v>
          </cell>
          <cell r="O627" t="str">
            <v>74016019 Denison Carc Maintenance</v>
          </cell>
          <cell r="P627" t="str">
            <v>101</v>
          </cell>
          <cell r="Q627" t="str">
            <v>IBP</v>
          </cell>
          <cell r="R627" t="str">
            <v>318</v>
          </cell>
          <cell r="S627" t="str">
            <v>725</v>
          </cell>
          <cell r="T627" t="str">
            <v>T</v>
          </cell>
          <cell r="U627" t="str">
            <v>USD</v>
          </cell>
          <cell r="V627" t="str">
            <v>2210 W OAKLAWN DRIVE</v>
          </cell>
          <cell r="W627" t="str">
            <v>SPRINGDALE</v>
          </cell>
          <cell r="X627" t="str">
            <v>AR</v>
          </cell>
          <cell r="Y627" t="str">
            <v>72762-6900</v>
          </cell>
          <cell r="Z627" t="str">
            <v>WASHINGTON</v>
          </cell>
          <cell r="AA627" t="str">
            <v>D</v>
          </cell>
          <cell r="AB627" t="str">
            <v>M&amp;E</v>
          </cell>
          <cell r="AC627">
            <v>68783.378499999977</v>
          </cell>
        </row>
        <row r="628">
          <cell r="A628" t="str">
            <v>Primary</v>
          </cell>
          <cell r="B628" t="str">
            <v>Denison Carc Slaughter</v>
          </cell>
          <cell r="C628" t="str">
            <v>30021950</v>
          </cell>
          <cell r="D628" t="str">
            <v>74016007</v>
          </cell>
          <cell r="E628" t="str">
            <v>3401</v>
          </cell>
          <cell r="F628" t="str">
            <v>TSS</v>
          </cell>
          <cell r="G628" t="str">
            <v>IA</v>
          </cell>
          <cell r="I628" t="str">
            <v>A</v>
          </cell>
          <cell r="J628" t="str">
            <v>30022032</v>
          </cell>
          <cell r="K628" t="str">
            <v>74016004</v>
          </cell>
          <cell r="L628">
            <v>170003002</v>
          </cell>
          <cell r="M628" t="str">
            <v>740100000</v>
          </cell>
          <cell r="N628" t="str">
            <v>Denison Carc Plant Security</v>
          </cell>
          <cell r="O628" t="str">
            <v>74016004 Denison Carc Plant Security</v>
          </cell>
          <cell r="P628" t="str">
            <v>101</v>
          </cell>
          <cell r="Q628" t="str">
            <v>IBP</v>
          </cell>
          <cell r="R628" t="str">
            <v>318</v>
          </cell>
          <cell r="S628" t="str">
            <v>725</v>
          </cell>
          <cell r="T628" t="str">
            <v>T</v>
          </cell>
          <cell r="U628" t="str">
            <v>USD</v>
          </cell>
          <cell r="V628" t="str">
            <v>2210 W OAKLAWN DRIVE</v>
          </cell>
          <cell r="W628" t="str">
            <v>SPRINGDALE</v>
          </cell>
          <cell r="X628" t="str">
            <v>AR</v>
          </cell>
          <cell r="Y628" t="str">
            <v>72762-6900</v>
          </cell>
          <cell r="Z628" t="str">
            <v>WASHINGTON</v>
          </cell>
          <cell r="AA628" t="str">
            <v>G</v>
          </cell>
          <cell r="AB628" t="str">
            <v>M&amp;E</v>
          </cell>
          <cell r="AC628">
            <v>5755.5562</v>
          </cell>
        </row>
        <row r="629">
          <cell r="A629" t="str">
            <v>Primary</v>
          </cell>
          <cell r="B629" t="str">
            <v>Denison Carc Slaughter</v>
          </cell>
          <cell r="C629" t="str">
            <v>30021950</v>
          </cell>
          <cell r="D629" t="str">
            <v>74016007</v>
          </cell>
          <cell r="E629" t="str">
            <v>3401</v>
          </cell>
          <cell r="F629" t="str">
            <v>TSS</v>
          </cell>
          <cell r="G629" t="str">
            <v>IA</v>
          </cell>
          <cell r="I629" t="str">
            <v>A</v>
          </cell>
          <cell r="J629" t="str">
            <v>30022034</v>
          </cell>
          <cell r="K629" t="str">
            <v>74016002</v>
          </cell>
          <cell r="L629">
            <v>170003002</v>
          </cell>
          <cell r="M629" t="str">
            <v>740100000</v>
          </cell>
          <cell r="N629" t="str">
            <v>Denison Carc Admin</v>
          </cell>
          <cell r="O629" t="str">
            <v>74016002 Denison Carc Admin</v>
          </cell>
          <cell r="P629" t="str">
            <v>101</v>
          </cell>
          <cell r="Q629" t="str">
            <v>IBP</v>
          </cell>
          <cell r="R629" t="str">
            <v>318</v>
          </cell>
          <cell r="S629" t="str">
            <v>725</v>
          </cell>
          <cell r="T629" t="str">
            <v>T</v>
          </cell>
          <cell r="U629" t="str">
            <v>USD</v>
          </cell>
          <cell r="V629" t="str">
            <v>2210 W OAKLAWN DRIVE</v>
          </cell>
          <cell r="W629" t="str">
            <v>SPRINGDALE</v>
          </cell>
          <cell r="X629" t="str">
            <v>AR</v>
          </cell>
          <cell r="Y629" t="str">
            <v>72762-6900</v>
          </cell>
          <cell r="Z629" t="str">
            <v>WASHINGTON</v>
          </cell>
          <cell r="AA629" t="str">
            <v>G</v>
          </cell>
          <cell r="AB629" t="str">
            <v>Content</v>
          </cell>
          <cell r="AC629">
            <v>2923.5746999999997</v>
          </cell>
        </row>
        <row r="630">
          <cell r="A630" t="str">
            <v>Primary</v>
          </cell>
          <cell r="B630" t="str">
            <v>Denison Carc Slaughter</v>
          </cell>
          <cell r="C630" t="str">
            <v>30021950</v>
          </cell>
          <cell r="D630" t="str">
            <v>74016007</v>
          </cell>
          <cell r="E630" t="str">
            <v>3401</v>
          </cell>
          <cell r="F630" t="str">
            <v>TSS</v>
          </cell>
          <cell r="G630" t="str">
            <v>IA</v>
          </cell>
          <cell r="I630" t="str">
            <v>A</v>
          </cell>
          <cell r="J630" t="str">
            <v>30022052</v>
          </cell>
          <cell r="K630" t="str">
            <v>74016018</v>
          </cell>
          <cell r="L630">
            <v>170003002</v>
          </cell>
          <cell r="M630" t="str">
            <v>740100000</v>
          </cell>
          <cell r="N630" t="str">
            <v>Denison Carc Cooler &amp; Loading</v>
          </cell>
          <cell r="O630" t="str">
            <v>74016018 Denison Carc Cooler &amp; Loading</v>
          </cell>
          <cell r="P630" t="str">
            <v>101</v>
          </cell>
          <cell r="Q630" t="str">
            <v>IBP</v>
          </cell>
          <cell r="R630" t="str">
            <v>318</v>
          </cell>
          <cell r="S630" t="str">
            <v>725</v>
          </cell>
          <cell r="T630" t="str">
            <v>T</v>
          </cell>
          <cell r="U630" t="str">
            <v>USD</v>
          </cell>
          <cell r="V630" t="str">
            <v>2210 W OAKLAWN DRIVE</v>
          </cell>
          <cell r="W630" t="str">
            <v>SPRINGDALE</v>
          </cell>
          <cell r="X630" t="str">
            <v>AR</v>
          </cell>
          <cell r="Y630" t="str">
            <v>72762-6900</v>
          </cell>
          <cell r="Z630" t="str">
            <v>WASHINGTON</v>
          </cell>
          <cell r="AA630" t="str">
            <v>G</v>
          </cell>
          <cell r="AB630" t="str">
            <v>M&amp;E</v>
          </cell>
          <cell r="AC630">
            <v>121918.0913</v>
          </cell>
        </row>
        <row r="631">
          <cell r="A631" t="str">
            <v>Primary</v>
          </cell>
          <cell r="B631" t="str">
            <v>Denison Carc Slaughter</v>
          </cell>
          <cell r="C631" t="str">
            <v>30021950</v>
          </cell>
          <cell r="D631" t="str">
            <v>74016007</v>
          </cell>
          <cell r="E631" t="str">
            <v>3401</v>
          </cell>
          <cell r="F631" t="str">
            <v>TSS</v>
          </cell>
          <cell r="G631" t="str">
            <v>IA</v>
          </cell>
          <cell r="I631" t="str">
            <v>A</v>
          </cell>
          <cell r="J631" t="str">
            <v>30022055</v>
          </cell>
          <cell r="K631" t="str">
            <v>74016012</v>
          </cell>
          <cell r="L631">
            <v>170003002</v>
          </cell>
          <cell r="M631" t="str">
            <v>740100000</v>
          </cell>
          <cell r="N631" t="str">
            <v>Denison Carc Cooler-Transfer</v>
          </cell>
          <cell r="O631" t="str">
            <v>74016012 Denison Carc Cooler-Transfer</v>
          </cell>
          <cell r="P631" t="str">
            <v>101</v>
          </cell>
          <cell r="Q631" t="str">
            <v>IBP</v>
          </cell>
          <cell r="R631" t="str">
            <v>318</v>
          </cell>
          <cell r="S631" t="str">
            <v>725</v>
          </cell>
          <cell r="T631" t="str">
            <v>T</v>
          </cell>
          <cell r="U631" t="str">
            <v>USD</v>
          </cell>
          <cell r="V631" t="str">
            <v>2210 W OAKLAWN DRIVE</v>
          </cell>
          <cell r="W631" t="str">
            <v>SPRINGDALE</v>
          </cell>
          <cell r="X631" t="str">
            <v>AR</v>
          </cell>
          <cell r="Y631" t="str">
            <v>72762-6900</v>
          </cell>
          <cell r="Z631" t="str">
            <v>WASHINGTON</v>
          </cell>
          <cell r="AA631" t="str">
            <v>G</v>
          </cell>
          <cell r="AB631" t="str">
            <v>M&amp;E</v>
          </cell>
          <cell r="AC631">
            <v>5314.3688000000002</v>
          </cell>
        </row>
        <row r="632">
          <cell r="A632" t="str">
            <v>Primary</v>
          </cell>
          <cell r="B632" t="str">
            <v>Dakota City Processing</v>
          </cell>
          <cell r="C632" t="str">
            <v>30042013</v>
          </cell>
          <cell r="D632" t="str">
            <v>74246008</v>
          </cell>
          <cell r="E632" t="str">
            <v>3424</v>
          </cell>
          <cell r="F632" t="str">
            <v>TSS</v>
          </cell>
          <cell r="G632" t="str">
            <v>NE</v>
          </cell>
          <cell r="I632" t="str">
            <v>A</v>
          </cell>
          <cell r="J632" t="str">
            <v>30041951</v>
          </cell>
          <cell r="K632" t="str">
            <v>74246010</v>
          </cell>
          <cell r="L632">
            <v>170003004</v>
          </cell>
          <cell r="M632" t="str">
            <v>742400000</v>
          </cell>
          <cell r="N632" t="str">
            <v>Dakota City Proc Aht</v>
          </cell>
          <cell r="O632" t="str">
            <v>74246010 Dakota City Proc Aht</v>
          </cell>
          <cell r="P632" t="str">
            <v>111</v>
          </cell>
          <cell r="Q632" t="str">
            <v>IBP</v>
          </cell>
          <cell r="R632" t="str">
            <v>753</v>
          </cell>
          <cell r="S632" t="str">
            <v>443</v>
          </cell>
          <cell r="T632" t="str">
            <v>T</v>
          </cell>
          <cell r="U632" t="str">
            <v>USD</v>
          </cell>
          <cell r="V632" t="str">
            <v>2210 W OAKLAWN DRIVE</v>
          </cell>
          <cell r="W632" t="str">
            <v>SPRINGDALE</v>
          </cell>
          <cell r="X632" t="str">
            <v>AR</v>
          </cell>
          <cell r="Y632" t="str">
            <v>72762-6900</v>
          </cell>
          <cell r="Z632" t="str">
            <v>WASHINGTON</v>
          </cell>
          <cell r="AA632" t="str">
            <v>I</v>
          </cell>
          <cell r="AB632" t="str">
            <v>M&amp;E</v>
          </cell>
          <cell r="AC632">
            <v>4078.26</v>
          </cell>
        </row>
        <row r="633">
          <cell r="A633" t="str">
            <v>Primary</v>
          </cell>
          <cell r="B633" t="str">
            <v>Dakota City Processing</v>
          </cell>
          <cell r="C633" t="str">
            <v>30042013</v>
          </cell>
          <cell r="D633" t="str">
            <v>74246008</v>
          </cell>
          <cell r="E633" t="str">
            <v>3424</v>
          </cell>
          <cell r="F633" t="str">
            <v>TSS</v>
          </cell>
          <cell r="G633" t="str">
            <v>NE</v>
          </cell>
          <cell r="I633" t="str">
            <v>A</v>
          </cell>
          <cell r="J633" t="str">
            <v>30041975</v>
          </cell>
          <cell r="K633" t="str">
            <v>74246012</v>
          </cell>
          <cell r="L633">
            <v>170003004</v>
          </cell>
          <cell r="M633" t="str">
            <v>742400000</v>
          </cell>
          <cell r="N633" t="str">
            <v>Dakota City Proc Ground Beef</v>
          </cell>
          <cell r="O633" t="str">
            <v>74246012 Dakota City Proc Ground Beef</v>
          </cell>
          <cell r="P633" t="str">
            <v>111</v>
          </cell>
          <cell r="Q633" t="str">
            <v>IBP</v>
          </cell>
          <cell r="R633" t="str">
            <v>753</v>
          </cell>
          <cell r="S633" t="str">
            <v>443</v>
          </cell>
          <cell r="T633" t="str">
            <v>T</v>
          </cell>
          <cell r="U633" t="str">
            <v>USD</v>
          </cell>
          <cell r="V633" t="str">
            <v>2210 W OAKLAWN DRIVE</v>
          </cell>
          <cell r="W633" t="str">
            <v>SPRINGDALE</v>
          </cell>
          <cell r="X633" t="str">
            <v>AR</v>
          </cell>
          <cell r="Y633" t="str">
            <v>72762-6900</v>
          </cell>
          <cell r="Z633" t="str">
            <v>WASHINGTON</v>
          </cell>
          <cell r="AA633" t="str">
            <v>I</v>
          </cell>
          <cell r="AB633" t="str">
            <v>Content</v>
          </cell>
          <cell r="AC633">
            <v>18233.3024</v>
          </cell>
        </row>
        <row r="634">
          <cell r="A634" t="str">
            <v>Primary</v>
          </cell>
          <cell r="B634" t="str">
            <v>Dakota City Processing</v>
          </cell>
          <cell r="C634" t="str">
            <v>30042013</v>
          </cell>
          <cell r="D634" t="str">
            <v>74246008</v>
          </cell>
          <cell r="E634" t="str">
            <v>3424</v>
          </cell>
          <cell r="F634" t="str">
            <v>TSS</v>
          </cell>
          <cell r="G634" t="str">
            <v>NE</v>
          </cell>
          <cell r="I634" t="str">
            <v>A</v>
          </cell>
          <cell r="J634" t="str">
            <v>30041982</v>
          </cell>
          <cell r="K634" t="str">
            <v>74246017</v>
          </cell>
          <cell r="L634">
            <v>170003004</v>
          </cell>
          <cell r="M634" t="str">
            <v>742400000</v>
          </cell>
          <cell r="N634" t="str">
            <v>Dakota City Proc Packaging 1</v>
          </cell>
          <cell r="O634" t="str">
            <v>74246017 Dakota City Proc Packaging 1</v>
          </cell>
          <cell r="P634" t="str">
            <v>111</v>
          </cell>
          <cell r="Q634" t="str">
            <v>IBP</v>
          </cell>
          <cell r="R634" t="str">
            <v>753</v>
          </cell>
          <cell r="S634" t="str">
            <v>443</v>
          </cell>
          <cell r="T634" t="str">
            <v>T</v>
          </cell>
          <cell r="U634" t="str">
            <v>USD</v>
          </cell>
          <cell r="V634" t="str">
            <v>2210 W OAKLAWN DRIVE</v>
          </cell>
          <cell r="W634" t="str">
            <v>SPRINGDALE</v>
          </cell>
          <cell r="X634" t="str">
            <v>AR</v>
          </cell>
          <cell r="Y634" t="str">
            <v>72762-6900</v>
          </cell>
          <cell r="Z634" t="str">
            <v>WASHINGTON</v>
          </cell>
          <cell r="AA634" t="str">
            <v>I</v>
          </cell>
          <cell r="AB634" t="str">
            <v>M&amp;E</v>
          </cell>
          <cell r="AC634">
            <v>2905.6862000000001</v>
          </cell>
        </row>
        <row r="635">
          <cell r="A635" t="str">
            <v>Primary</v>
          </cell>
          <cell r="B635" t="str">
            <v>Dakota City Extension</v>
          </cell>
          <cell r="C635" t="str">
            <v>30041988</v>
          </cell>
          <cell r="D635" t="str">
            <v>74326001</v>
          </cell>
          <cell r="E635" t="str">
            <v>3432</v>
          </cell>
          <cell r="F635" t="str">
            <v>TSS</v>
          </cell>
          <cell r="G635" t="str">
            <v>NE</v>
          </cell>
          <cell r="I635" t="str">
            <v>A</v>
          </cell>
          <cell r="J635" t="str">
            <v>30041988</v>
          </cell>
          <cell r="K635" t="str">
            <v>74326001</v>
          </cell>
          <cell r="L635">
            <v>170003004</v>
          </cell>
          <cell r="M635" t="str">
            <v>743200000</v>
          </cell>
          <cell r="N635" t="str">
            <v>Dakota City Ext General</v>
          </cell>
          <cell r="O635" t="str">
            <v>74326001 Dakota City Ext General</v>
          </cell>
          <cell r="P635" t="str">
            <v>111</v>
          </cell>
          <cell r="Q635" t="str">
            <v>IBP</v>
          </cell>
          <cell r="R635" t="str">
            <v>753</v>
          </cell>
          <cell r="S635" t="str">
            <v>443</v>
          </cell>
          <cell r="T635" t="str">
            <v>T</v>
          </cell>
          <cell r="U635" t="str">
            <v>USD</v>
          </cell>
          <cell r="V635" t="str">
            <v>2210 W OAKLAWN DRIVE</v>
          </cell>
          <cell r="W635" t="str">
            <v>SPRINGDALE</v>
          </cell>
          <cell r="X635" t="str">
            <v>AR</v>
          </cell>
          <cell r="Y635" t="str">
            <v>72762-6900</v>
          </cell>
          <cell r="Z635" t="str">
            <v>WASHINGTON</v>
          </cell>
          <cell r="AA635" t="str">
            <v>D</v>
          </cell>
          <cell r="AB635" t="str">
            <v>M&amp;E</v>
          </cell>
          <cell r="AC635">
            <v>9779.0042999999987</v>
          </cell>
        </row>
        <row r="636">
          <cell r="A636" t="str">
            <v>Primary</v>
          </cell>
          <cell r="B636" t="str">
            <v>Dakota City Processing</v>
          </cell>
          <cell r="C636" t="str">
            <v>30042013</v>
          </cell>
          <cell r="D636" t="str">
            <v>74246008</v>
          </cell>
          <cell r="E636" t="str">
            <v>3424</v>
          </cell>
          <cell r="G636" t="str">
            <v>NE</v>
          </cell>
          <cell r="H636">
            <v>38535</v>
          </cell>
          <cell r="I636" t="str">
            <v>A</v>
          </cell>
          <cell r="J636" t="str">
            <v>30042013</v>
          </cell>
          <cell r="K636" t="str">
            <v>74246008</v>
          </cell>
          <cell r="L636">
            <v>170003004</v>
          </cell>
          <cell r="M636" t="str">
            <v>742400000</v>
          </cell>
          <cell r="N636" t="str">
            <v>Dakota City Proc Admin Services</v>
          </cell>
          <cell r="O636" t="str">
            <v>74246008 Dakota City Proc Admin Services</v>
          </cell>
          <cell r="P636" t="str">
            <v>111</v>
          </cell>
          <cell r="Q636" t="str">
            <v>IBP</v>
          </cell>
          <cell r="R636" t="str">
            <v>753</v>
          </cell>
          <cell r="S636" t="str">
            <v>443</v>
          </cell>
          <cell r="T636" t="str">
            <v>T</v>
          </cell>
          <cell r="U636" t="str">
            <v>USD</v>
          </cell>
          <cell r="V636" t="str">
            <v>2210 W OAKLAWN DRIVE</v>
          </cell>
          <cell r="W636" t="str">
            <v>SPRINGDALE</v>
          </cell>
          <cell r="X636" t="str">
            <v>AR</v>
          </cell>
          <cell r="Y636" t="str">
            <v>72762-6900</v>
          </cell>
          <cell r="Z636" t="str">
            <v>WASHINGTON</v>
          </cell>
          <cell r="AA636" t="str">
            <v>D</v>
          </cell>
          <cell r="AB636" t="str">
            <v>Building</v>
          </cell>
          <cell r="AC636">
            <v>1.1399999999999999E-2</v>
          </cell>
        </row>
        <row r="637">
          <cell r="A637" t="str">
            <v>Primary</v>
          </cell>
          <cell r="B637" t="str">
            <v>Dakota City Processing</v>
          </cell>
          <cell r="C637" t="str">
            <v>30042013</v>
          </cell>
          <cell r="D637" t="str">
            <v>74246008</v>
          </cell>
          <cell r="E637" t="str">
            <v>3424</v>
          </cell>
          <cell r="G637" t="str">
            <v>NE</v>
          </cell>
          <cell r="H637">
            <v>38535</v>
          </cell>
          <cell r="I637" t="str">
            <v>A</v>
          </cell>
          <cell r="J637" t="str">
            <v>30042020</v>
          </cell>
          <cell r="K637" t="str">
            <v>74246018</v>
          </cell>
          <cell r="L637">
            <v>170003004</v>
          </cell>
          <cell r="M637" t="str">
            <v>742400000</v>
          </cell>
          <cell r="N637" t="str">
            <v>Dakota City Proc Pl Maint Engng</v>
          </cell>
          <cell r="O637" t="str">
            <v>74246018 Dakota City Proc Pl Maint Engng</v>
          </cell>
          <cell r="P637" t="str">
            <v>111</v>
          </cell>
          <cell r="Q637" t="str">
            <v>IBP</v>
          </cell>
          <cell r="R637" t="str">
            <v>753</v>
          </cell>
          <cell r="S637" t="str">
            <v>443</v>
          </cell>
          <cell r="T637" t="str">
            <v>T</v>
          </cell>
          <cell r="U637" t="str">
            <v>USD</v>
          </cell>
          <cell r="V637" t="str">
            <v>2210 W OAKLAWN DRIVE</v>
          </cell>
          <cell r="W637" t="str">
            <v>SPRINGDALE</v>
          </cell>
          <cell r="X637" t="str">
            <v>AR</v>
          </cell>
          <cell r="Y637" t="str">
            <v>72762-6900</v>
          </cell>
          <cell r="Z637" t="str">
            <v>WASHINGTON</v>
          </cell>
          <cell r="AA637" t="str">
            <v>D</v>
          </cell>
          <cell r="AB637" t="str">
            <v>M&amp;E</v>
          </cell>
          <cell r="AC637">
            <v>244089.8204</v>
          </cell>
        </row>
        <row r="638">
          <cell r="A638" t="str">
            <v>Primary</v>
          </cell>
          <cell r="B638" t="str">
            <v>Dakota City Processing</v>
          </cell>
          <cell r="C638" t="str">
            <v>30042013</v>
          </cell>
          <cell r="D638" t="str">
            <v>74246008</v>
          </cell>
          <cell r="E638" t="str">
            <v>3424</v>
          </cell>
          <cell r="F638" t="str">
            <v>TSD</v>
          </cell>
          <cell r="G638" t="str">
            <v>NE</v>
          </cell>
          <cell r="I638" t="str">
            <v>A</v>
          </cell>
          <cell r="J638" t="str">
            <v>30042025</v>
          </cell>
          <cell r="K638" t="str">
            <v>74246002</v>
          </cell>
          <cell r="L638">
            <v>170003004</v>
          </cell>
          <cell r="M638" t="str">
            <v>742400000</v>
          </cell>
          <cell r="N638" t="str">
            <v>Dakota City Proc Personnel</v>
          </cell>
          <cell r="O638" t="str">
            <v>74246002 Dakota City Proc Personnel</v>
          </cell>
          <cell r="P638" t="str">
            <v>111</v>
          </cell>
          <cell r="Q638" t="str">
            <v>IBP</v>
          </cell>
          <cell r="R638" t="str">
            <v>753</v>
          </cell>
          <cell r="S638" t="str">
            <v>443</v>
          </cell>
          <cell r="T638" t="str">
            <v>T</v>
          </cell>
          <cell r="U638" t="str">
            <v>USD</v>
          </cell>
          <cell r="V638" t="str">
            <v>2210 W OAKLAWN DRIVE</v>
          </cell>
          <cell r="W638" t="str">
            <v>SPRINGDALE</v>
          </cell>
          <cell r="X638" t="str">
            <v>AR</v>
          </cell>
          <cell r="Y638" t="str">
            <v>72762-6900</v>
          </cell>
          <cell r="Z638" t="str">
            <v>WASHINGTON</v>
          </cell>
          <cell r="AA638" t="str">
            <v>D</v>
          </cell>
          <cell r="AB638" t="str">
            <v>Content</v>
          </cell>
          <cell r="AC638">
            <v>272935.22040000005</v>
          </cell>
        </row>
        <row r="639">
          <cell r="A639" t="str">
            <v>Primary</v>
          </cell>
          <cell r="B639" t="str">
            <v>Dakota City Processing</v>
          </cell>
          <cell r="C639" t="str">
            <v>30042013</v>
          </cell>
          <cell r="D639" t="str">
            <v>74246008</v>
          </cell>
          <cell r="E639" t="str">
            <v>3424</v>
          </cell>
          <cell r="F639" t="str">
            <v>TSD</v>
          </cell>
          <cell r="G639" t="str">
            <v>NE</v>
          </cell>
          <cell r="I639" t="str">
            <v>A</v>
          </cell>
          <cell r="J639" t="str">
            <v>30042031</v>
          </cell>
          <cell r="K639" t="str">
            <v>74246021</v>
          </cell>
          <cell r="L639">
            <v>170003004</v>
          </cell>
          <cell r="M639" t="str">
            <v>742400000</v>
          </cell>
          <cell r="N639" t="str">
            <v>Dakota City Proc Refrigeration</v>
          </cell>
          <cell r="O639" t="str">
            <v>74246021 Dakota City Proc Refrigeration</v>
          </cell>
          <cell r="P639" t="str">
            <v>111</v>
          </cell>
          <cell r="Q639" t="str">
            <v>IBP</v>
          </cell>
          <cell r="R639" t="str">
            <v>753</v>
          </cell>
          <cell r="S639" t="str">
            <v>443</v>
          </cell>
          <cell r="T639" t="str">
            <v>T</v>
          </cell>
          <cell r="U639" t="str">
            <v>USD</v>
          </cell>
          <cell r="V639" t="str">
            <v>2210 W OAKLAWN DRIVE</v>
          </cell>
          <cell r="W639" t="str">
            <v>SPRINGDALE</v>
          </cell>
          <cell r="X639" t="str">
            <v>AR</v>
          </cell>
          <cell r="Y639" t="str">
            <v>72762-6900</v>
          </cell>
          <cell r="Z639" t="str">
            <v>WASHINGTON</v>
          </cell>
          <cell r="AA639" t="str">
            <v>D</v>
          </cell>
          <cell r="AB639" t="str">
            <v>M&amp;E</v>
          </cell>
          <cell r="AC639">
            <v>1157088.1802000003</v>
          </cell>
        </row>
        <row r="640">
          <cell r="A640" t="str">
            <v>Primary</v>
          </cell>
          <cell r="B640" t="str">
            <v>Dakota City Processing</v>
          </cell>
          <cell r="C640" t="str">
            <v>30042013</v>
          </cell>
          <cell r="D640" t="str">
            <v>74246008</v>
          </cell>
          <cell r="E640" t="str">
            <v>3424</v>
          </cell>
          <cell r="F640" t="str">
            <v>TSD</v>
          </cell>
          <cell r="G640" t="str">
            <v>NE</v>
          </cell>
          <cell r="I640" t="str">
            <v>A</v>
          </cell>
          <cell r="J640" t="str">
            <v>30042034</v>
          </cell>
          <cell r="K640" t="str">
            <v>74246007</v>
          </cell>
          <cell r="L640">
            <v>170003004</v>
          </cell>
          <cell r="M640" t="str">
            <v>742400000</v>
          </cell>
          <cell r="N640" t="str">
            <v>Dakota City Proc Plant Manager</v>
          </cell>
          <cell r="O640" t="str">
            <v>74246007 Dakota City Proc Plant Manager</v>
          </cell>
          <cell r="P640" t="str">
            <v>111</v>
          </cell>
          <cell r="Q640" t="str">
            <v>IBP</v>
          </cell>
          <cell r="R640" t="str">
            <v>753</v>
          </cell>
          <cell r="S640" t="str">
            <v>443</v>
          </cell>
          <cell r="T640" t="str">
            <v>T</v>
          </cell>
          <cell r="U640" t="str">
            <v>USD</v>
          </cell>
          <cell r="V640" t="str">
            <v>2210 W OAKLAWN DRIVE</v>
          </cell>
          <cell r="W640" t="str">
            <v>SPRINGDALE</v>
          </cell>
          <cell r="X640" t="str">
            <v>AR</v>
          </cell>
          <cell r="Y640" t="str">
            <v>72762-6900</v>
          </cell>
          <cell r="Z640" t="str">
            <v>WASHINGTON</v>
          </cell>
          <cell r="AA640" t="str">
            <v>I</v>
          </cell>
          <cell r="AB640" t="str">
            <v>Content</v>
          </cell>
          <cell r="AC640">
            <v>5541.9965999999995</v>
          </cell>
        </row>
        <row r="641">
          <cell r="A641" t="str">
            <v>Primary</v>
          </cell>
          <cell r="B641" t="str">
            <v>Dakota City Processing</v>
          </cell>
          <cell r="C641" t="str">
            <v>30042013</v>
          </cell>
          <cell r="D641" t="str">
            <v>74246008</v>
          </cell>
          <cell r="E641" t="str">
            <v>3424</v>
          </cell>
          <cell r="F641" t="str">
            <v>TSD</v>
          </cell>
          <cell r="G641" t="str">
            <v>NE</v>
          </cell>
          <cell r="I641" t="str">
            <v>A</v>
          </cell>
          <cell r="J641" t="str">
            <v>30042046</v>
          </cell>
          <cell r="K641" t="str">
            <v>74246019</v>
          </cell>
          <cell r="L641">
            <v>170003004</v>
          </cell>
          <cell r="M641" t="str">
            <v>742400000</v>
          </cell>
          <cell r="N641" t="str">
            <v>Dakota City Proc Scale Mgt Support</v>
          </cell>
          <cell r="O641" t="str">
            <v>74246019 Dakota City Proc Scale Mgt Support</v>
          </cell>
          <cell r="P641" t="str">
            <v>111</v>
          </cell>
          <cell r="Q641" t="str">
            <v>IBP</v>
          </cell>
          <cell r="R641" t="str">
            <v>753</v>
          </cell>
          <cell r="S641" t="str">
            <v>443</v>
          </cell>
          <cell r="T641" t="str">
            <v>T</v>
          </cell>
          <cell r="U641" t="str">
            <v>USD</v>
          </cell>
          <cell r="V641" t="str">
            <v>2210 W OAKLAWN DRIVE</v>
          </cell>
          <cell r="W641" t="str">
            <v>SPRINGDALE</v>
          </cell>
          <cell r="X641" t="str">
            <v>AR</v>
          </cell>
          <cell r="Y641" t="str">
            <v>72762-6900</v>
          </cell>
          <cell r="Z641" t="str">
            <v>WASHINGTON</v>
          </cell>
          <cell r="AA641" t="str">
            <v>I</v>
          </cell>
          <cell r="AB641" t="str">
            <v>M&amp;E</v>
          </cell>
          <cell r="AC641">
            <v>89114.78419999998</v>
          </cell>
        </row>
        <row r="642">
          <cell r="A642" t="str">
            <v>Primary</v>
          </cell>
          <cell r="B642" t="str">
            <v>Dakota City Processing</v>
          </cell>
          <cell r="C642" t="str">
            <v>30042013</v>
          </cell>
          <cell r="D642" t="str">
            <v>74246008</v>
          </cell>
          <cell r="E642" t="str">
            <v>3424</v>
          </cell>
          <cell r="F642" t="str">
            <v>TSD</v>
          </cell>
          <cell r="G642" t="str">
            <v>NE</v>
          </cell>
          <cell r="I642" t="str">
            <v>A</v>
          </cell>
          <cell r="J642" t="str">
            <v>30042052</v>
          </cell>
          <cell r="K642" t="str">
            <v>74246016</v>
          </cell>
          <cell r="L642">
            <v>170003004</v>
          </cell>
          <cell r="M642" t="str">
            <v>742400000</v>
          </cell>
          <cell r="N642" t="str">
            <v>Dakota City Proc Material Hand &amp; Ship</v>
          </cell>
          <cell r="O642" t="str">
            <v>74246016 Dakota City Proc Material Hand &amp; Ship</v>
          </cell>
          <cell r="P642" t="str">
            <v>111</v>
          </cell>
          <cell r="Q642" t="str">
            <v>IBP</v>
          </cell>
          <cell r="R642" t="str">
            <v>753</v>
          </cell>
          <cell r="S642" t="str">
            <v>443</v>
          </cell>
          <cell r="T642" t="str">
            <v>T</v>
          </cell>
          <cell r="U642" t="str">
            <v>USD</v>
          </cell>
          <cell r="V642" t="str">
            <v>2210 W OAKLAWN DRIVE</v>
          </cell>
          <cell r="W642" t="str">
            <v>SPRINGDALE</v>
          </cell>
          <cell r="X642" t="str">
            <v>AR</v>
          </cell>
          <cell r="Y642" t="str">
            <v>72762-6900</v>
          </cell>
          <cell r="Z642" t="str">
            <v>WASHINGTON</v>
          </cell>
          <cell r="AA642" t="str">
            <v>D</v>
          </cell>
          <cell r="AB642" t="str">
            <v>M&amp;E</v>
          </cell>
          <cell r="AC642">
            <v>1501.11</v>
          </cell>
        </row>
        <row r="643">
          <cell r="A643" t="str">
            <v>Primary</v>
          </cell>
          <cell r="B643" t="str">
            <v>Dakota City Processing</v>
          </cell>
          <cell r="C643" t="str">
            <v>30042013</v>
          </cell>
          <cell r="D643" t="str">
            <v>74246008</v>
          </cell>
          <cell r="E643" t="str">
            <v>3424</v>
          </cell>
          <cell r="F643" t="str">
            <v>TSS</v>
          </cell>
          <cell r="G643" t="str">
            <v>NE</v>
          </cell>
          <cell r="I643" t="str">
            <v>A</v>
          </cell>
          <cell r="J643" t="str">
            <v>30042055</v>
          </cell>
          <cell r="K643" t="str">
            <v>74246011</v>
          </cell>
          <cell r="L643">
            <v>170003004</v>
          </cell>
          <cell r="M643" t="str">
            <v>742400000</v>
          </cell>
          <cell r="N643" t="str">
            <v>Dakota City Proc Cooler</v>
          </cell>
          <cell r="O643" t="str">
            <v>74246011 Dakota City Proc Cooler</v>
          </cell>
          <cell r="P643" t="str">
            <v>111</v>
          </cell>
          <cell r="Q643" t="str">
            <v>IBP</v>
          </cell>
          <cell r="R643" t="str">
            <v>753</v>
          </cell>
          <cell r="S643" t="str">
            <v>443</v>
          </cell>
          <cell r="T643" t="str">
            <v>T</v>
          </cell>
          <cell r="U643" t="str">
            <v>USD</v>
          </cell>
          <cell r="V643" t="str">
            <v>2210 W OAKLAWN DRIVE</v>
          </cell>
          <cell r="W643" t="str">
            <v>SPRINGDALE</v>
          </cell>
          <cell r="X643" t="str">
            <v>AR</v>
          </cell>
          <cell r="Y643" t="str">
            <v>72762-6900</v>
          </cell>
          <cell r="Z643" t="str">
            <v>WASHINGTON</v>
          </cell>
          <cell r="AA643" t="str">
            <v>F</v>
          </cell>
          <cell r="AB643" t="str">
            <v>Building</v>
          </cell>
          <cell r="AC643">
            <v>0</v>
          </cell>
        </row>
        <row r="644">
          <cell r="A644" t="str">
            <v>Primary</v>
          </cell>
          <cell r="B644" t="str">
            <v>Dakota City Slaughter</v>
          </cell>
          <cell r="C644" t="str">
            <v>30051950</v>
          </cell>
          <cell r="D644" t="str">
            <v>74026010</v>
          </cell>
          <cell r="E644" t="str">
            <v>3402</v>
          </cell>
          <cell r="F644" t="str">
            <v>TSS</v>
          </cell>
          <cell r="G644" t="str">
            <v>NE</v>
          </cell>
          <cell r="I644" t="str">
            <v>A</v>
          </cell>
          <cell r="J644" t="str">
            <v>30051950</v>
          </cell>
          <cell r="K644" t="str">
            <v>74026010</v>
          </cell>
          <cell r="L644">
            <v>170003005</v>
          </cell>
          <cell r="M644" t="str">
            <v>740200000</v>
          </cell>
          <cell r="N644" t="str">
            <v>Dakota City Carc Kill Floor</v>
          </cell>
          <cell r="O644" t="str">
            <v>74026010 Dakota City Carc Kill Floor</v>
          </cell>
          <cell r="P644" t="str">
            <v>101</v>
          </cell>
          <cell r="Q644" t="str">
            <v>IBP</v>
          </cell>
          <cell r="R644" t="str">
            <v>753</v>
          </cell>
          <cell r="S644" t="str">
            <v>443</v>
          </cell>
          <cell r="T644" t="str">
            <v>T</v>
          </cell>
          <cell r="U644" t="str">
            <v>USD</v>
          </cell>
          <cell r="V644" t="str">
            <v>2210 W OAKLAWN DRIVE</v>
          </cell>
          <cell r="W644" t="str">
            <v>SPRINGDALE</v>
          </cell>
          <cell r="X644" t="str">
            <v>AR</v>
          </cell>
          <cell r="Y644" t="str">
            <v>72762-6900</v>
          </cell>
          <cell r="Z644" t="str">
            <v>WASHINGTON</v>
          </cell>
          <cell r="AA644" t="str">
            <v>F</v>
          </cell>
          <cell r="AB644" t="str">
            <v>Content</v>
          </cell>
          <cell r="AC644">
            <v>127142.30910000003</v>
          </cell>
        </row>
        <row r="645">
          <cell r="A645" t="str">
            <v>Primary</v>
          </cell>
          <cell r="B645" t="str">
            <v>Dakota City Slaughter</v>
          </cell>
          <cell r="C645" t="str">
            <v>30051950</v>
          </cell>
          <cell r="D645" t="str">
            <v>74026010</v>
          </cell>
          <cell r="E645" t="str">
            <v>3402</v>
          </cell>
          <cell r="F645" t="str">
            <v>TSS</v>
          </cell>
          <cell r="G645" t="str">
            <v>NE</v>
          </cell>
          <cell r="I645" t="str">
            <v>A</v>
          </cell>
          <cell r="J645" t="str">
            <v>30051952</v>
          </cell>
          <cell r="K645" t="str">
            <v>74026011</v>
          </cell>
          <cell r="L645">
            <v>170003005</v>
          </cell>
          <cell r="M645" t="str">
            <v>740200000</v>
          </cell>
          <cell r="N645" t="str">
            <v>Dakota City Carc Edible Rendering</v>
          </cell>
          <cell r="O645" t="str">
            <v>74026011 Dakota City Carc Edible Rendering</v>
          </cell>
          <cell r="P645" t="str">
            <v>101</v>
          </cell>
          <cell r="Q645" t="str">
            <v>IBP</v>
          </cell>
          <cell r="R645" t="str">
            <v>753</v>
          </cell>
          <cell r="S645" t="str">
            <v>443</v>
          </cell>
          <cell r="T645" t="str">
            <v>T</v>
          </cell>
          <cell r="U645" t="str">
            <v>USD</v>
          </cell>
          <cell r="V645" t="str">
            <v>2210 W OAKLAWN DRIVE</v>
          </cell>
          <cell r="W645" t="str">
            <v>SPRINGDALE</v>
          </cell>
          <cell r="X645" t="str">
            <v>AR</v>
          </cell>
          <cell r="Y645" t="str">
            <v>72762-6900</v>
          </cell>
          <cell r="Z645" t="str">
            <v>WASHINGTON</v>
          </cell>
          <cell r="AA645" t="str">
            <v>F</v>
          </cell>
          <cell r="AB645" t="str">
            <v>M&amp;E</v>
          </cell>
          <cell r="AC645">
            <v>1250785.7657000003</v>
          </cell>
        </row>
        <row r="646">
          <cell r="A646" t="str">
            <v>Primary</v>
          </cell>
          <cell r="B646" t="str">
            <v>Dakota City Slaughter</v>
          </cell>
          <cell r="C646" t="str">
            <v>30051950</v>
          </cell>
          <cell r="D646" t="str">
            <v>74026010</v>
          </cell>
          <cell r="E646" t="str">
            <v>3402</v>
          </cell>
          <cell r="F646" t="str">
            <v>TSD</v>
          </cell>
          <cell r="G646" t="str">
            <v>NE</v>
          </cell>
          <cell r="I646" t="str">
            <v>A</v>
          </cell>
          <cell r="J646" t="str">
            <v>30051953</v>
          </cell>
          <cell r="K646" t="str">
            <v>74026012</v>
          </cell>
          <cell r="L646">
            <v>170003005</v>
          </cell>
          <cell r="M646" t="str">
            <v>740200000</v>
          </cell>
          <cell r="N646" t="str">
            <v>Dakota City Carc Cold Offal</v>
          </cell>
          <cell r="O646" t="str">
            <v>74026012 Dakota City Carc Cold Offal</v>
          </cell>
          <cell r="P646" t="str">
            <v>101</v>
          </cell>
          <cell r="Q646" t="str">
            <v>IBP</v>
          </cell>
          <cell r="R646" t="str">
            <v>753</v>
          </cell>
          <cell r="S646" t="str">
            <v>443</v>
          </cell>
          <cell r="T646" t="str">
            <v>T</v>
          </cell>
          <cell r="U646" t="str">
            <v>USD</v>
          </cell>
          <cell r="V646" t="str">
            <v>2210 W OAKLAWN DRIVE</v>
          </cell>
          <cell r="W646" t="str">
            <v>SPRINGDALE</v>
          </cell>
          <cell r="X646" t="str">
            <v>AR</v>
          </cell>
          <cell r="Y646" t="str">
            <v>72762-6900</v>
          </cell>
          <cell r="Z646" t="str">
            <v>WASHINGTON</v>
          </cell>
          <cell r="AA646" t="str">
            <v>D</v>
          </cell>
          <cell r="AB646" t="str">
            <v>Building</v>
          </cell>
          <cell r="AC646">
            <v>21805.658300000003</v>
          </cell>
        </row>
        <row r="647">
          <cell r="A647" t="str">
            <v>Primary</v>
          </cell>
          <cell r="B647" t="str">
            <v>Dakota City Slaughter</v>
          </cell>
          <cell r="C647" t="str">
            <v>30051950</v>
          </cell>
          <cell r="D647" t="str">
            <v>74026010</v>
          </cell>
          <cell r="E647" t="str">
            <v>3402</v>
          </cell>
          <cell r="F647" t="str">
            <v>TSD</v>
          </cell>
          <cell r="G647" t="str">
            <v>NE</v>
          </cell>
          <cell r="I647" t="str">
            <v>A</v>
          </cell>
          <cell r="J647" t="str">
            <v>30051956</v>
          </cell>
          <cell r="K647" t="str">
            <v>74026013</v>
          </cell>
          <cell r="L647">
            <v>170003005</v>
          </cell>
          <cell r="M647" t="str">
            <v>740200000</v>
          </cell>
          <cell r="N647" t="str">
            <v>Dakota City Carc Hot Offal-Reg</v>
          </cell>
          <cell r="O647" t="str">
            <v>74026013 Dakota City Carc Hot Offal-Reg</v>
          </cell>
          <cell r="P647" t="str">
            <v>101</v>
          </cell>
          <cell r="Q647" t="str">
            <v>IBP</v>
          </cell>
          <cell r="R647" t="str">
            <v>753</v>
          </cell>
          <cell r="S647" t="str">
            <v>443</v>
          </cell>
          <cell r="T647" t="str">
            <v>T</v>
          </cell>
          <cell r="U647" t="str">
            <v>USD</v>
          </cell>
          <cell r="V647" t="str">
            <v>2210 W OAKLAWN DRIVE</v>
          </cell>
          <cell r="W647" t="str">
            <v>SPRINGDALE</v>
          </cell>
          <cell r="X647" t="str">
            <v>AR</v>
          </cell>
          <cell r="Y647" t="str">
            <v>72762-6900</v>
          </cell>
          <cell r="Z647" t="str">
            <v>WASHINGTON</v>
          </cell>
          <cell r="AA647" t="str">
            <v>D</v>
          </cell>
          <cell r="AB647" t="str">
            <v>Content</v>
          </cell>
          <cell r="AC647">
            <v>77238.49930000001</v>
          </cell>
        </row>
        <row r="648">
          <cell r="A648" t="str">
            <v>Primary</v>
          </cell>
          <cell r="B648" t="str">
            <v>Dakota City Slaughter</v>
          </cell>
          <cell r="C648" t="str">
            <v>30051950</v>
          </cell>
          <cell r="D648" t="str">
            <v>74026010</v>
          </cell>
          <cell r="E648" t="str">
            <v>3402</v>
          </cell>
          <cell r="F648" t="str">
            <v>TSD</v>
          </cell>
          <cell r="G648" t="str">
            <v>NE</v>
          </cell>
          <cell r="I648" t="str">
            <v>A</v>
          </cell>
          <cell r="J648" t="str">
            <v>30051958</v>
          </cell>
          <cell r="K648" t="str">
            <v>74026014</v>
          </cell>
          <cell r="L648">
            <v>170003005</v>
          </cell>
          <cell r="M648" t="str">
            <v>740200000</v>
          </cell>
          <cell r="N648" t="str">
            <v>Dakota City Carc Yards</v>
          </cell>
          <cell r="O648" t="str">
            <v>74026014 Dakota City Carc Yards</v>
          </cell>
          <cell r="P648" t="str">
            <v>101</v>
          </cell>
          <cell r="Q648" t="str">
            <v>IBP</v>
          </cell>
          <cell r="R648" t="str">
            <v>753</v>
          </cell>
          <cell r="S648" t="str">
            <v>443</v>
          </cell>
          <cell r="T648" t="str">
            <v>T</v>
          </cell>
          <cell r="U648" t="str">
            <v>USD</v>
          </cell>
          <cell r="V648" t="str">
            <v>2210 W OAKLAWN DRIVE</v>
          </cell>
          <cell r="W648" t="str">
            <v>SPRINGDALE</v>
          </cell>
          <cell r="X648" t="str">
            <v>AR</v>
          </cell>
          <cell r="Y648" t="str">
            <v>72762-6900</v>
          </cell>
          <cell r="Z648" t="str">
            <v>WASHINGTON</v>
          </cell>
          <cell r="AA648" t="str">
            <v>D</v>
          </cell>
          <cell r="AB648" t="str">
            <v>M&amp;E</v>
          </cell>
          <cell r="AC648">
            <v>413420.51200000069</v>
          </cell>
        </row>
        <row r="649">
          <cell r="A649" t="str">
            <v>Primary</v>
          </cell>
          <cell r="B649" t="str">
            <v>Dakota City Slaughter</v>
          </cell>
          <cell r="C649" t="str">
            <v>30051950</v>
          </cell>
          <cell r="D649" t="str">
            <v>74026010</v>
          </cell>
          <cell r="E649" t="str">
            <v>3402</v>
          </cell>
          <cell r="F649" t="str">
            <v>TSD</v>
          </cell>
          <cell r="G649" t="str">
            <v>NE</v>
          </cell>
          <cell r="H649">
            <v>38940</v>
          </cell>
          <cell r="I649" t="str">
            <v>A</v>
          </cell>
          <cell r="J649" t="str">
            <v>30051959</v>
          </cell>
          <cell r="K649" t="str">
            <v>74026015</v>
          </cell>
          <cell r="L649">
            <v>180148502</v>
          </cell>
          <cell r="M649" t="str">
            <v>740200000</v>
          </cell>
          <cell r="N649" t="str">
            <v>FS sales of value added Fresh Meat</v>
          </cell>
          <cell r="O649" t="str">
            <v>11812447 FS sales of value added Fresh Meat</v>
          </cell>
          <cell r="P649" t="str">
            <v>8012</v>
          </cell>
          <cell r="Q649" t="str">
            <v>S</v>
          </cell>
          <cell r="R649" t="str">
            <v>753</v>
          </cell>
          <cell r="S649" t="str">
            <v>443</v>
          </cell>
          <cell r="T649" t="str">
            <v>T</v>
          </cell>
          <cell r="U649" t="str">
            <v>USD</v>
          </cell>
          <cell r="V649" t="str">
            <v>2210 W OAKLAWN DRIVE</v>
          </cell>
          <cell r="W649" t="str">
            <v>SPRINGDALE</v>
          </cell>
          <cell r="X649" t="str">
            <v>AR</v>
          </cell>
          <cell r="Y649" t="str">
            <v>72762-6900</v>
          </cell>
          <cell r="Z649" t="str">
            <v>WASHINGTON</v>
          </cell>
          <cell r="AA649" t="str">
            <v>D</v>
          </cell>
          <cell r="AB649" t="str">
            <v>M&amp;E</v>
          </cell>
          <cell r="AC649">
            <v>3742.8657000000003</v>
          </cell>
        </row>
        <row r="650">
          <cell r="A650" t="str">
            <v>Primary</v>
          </cell>
          <cell r="B650" t="str">
            <v>Dakota City Slaughter</v>
          </cell>
          <cell r="C650" t="str">
            <v>30051950</v>
          </cell>
          <cell r="D650" t="str">
            <v>74026010</v>
          </cell>
          <cell r="E650" t="str">
            <v>3402</v>
          </cell>
          <cell r="F650" t="str">
            <v>TSD</v>
          </cell>
          <cell r="G650" t="str">
            <v>NE</v>
          </cell>
          <cell r="I650" t="str">
            <v>A</v>
          </cell>
          <cell r="J650" t="str">
            <v>30051976</v>
          </cell>
          <cell r="K650" t="str">
            <v>74026018</v>
          </cell>
          <cell r="L650">
            <v>170003005</v>
          </cell>
          <cell r="M650" t="str">
            <v>740200000</v>
          </cell>
          <cell r="N650" t="str">
            <v>Dakota City Carc Prevention</v>
          </cell>
          <cell r="O650" t="str">
            <v>74026018 Dakota City Carc Prevention</v>
          </cell>
          <cell r="P650" t="str">
            <v>101</v>
          </cell>
          <cell r="Q650" t="str">
            <v>IBP</v>
          </cell>
          <cell r="R650" t="str">
            <v>753</v>
          </cell>
          <cell r="S650" t="str">
            <v>443</v>
          </cell>
          <cell r="T650" t="str">
            <v>T</v>
          </cell>
          <cell r="U650" t="str">
            <v>USD</v>
          </cell>
          <cell r="V650" t="str">
            <v>2210 W OAKLAWN DRIVE</v>
          </cell>
          <cell r="W650" t="str">
            <v>SPRINGDALE</v>
          </cell>
          <cell r="X650" t="str">
            <v>AR</v>
          </cell>
          <cell r="Y650" t="str">
            <v>72762-6900</v>
          </cell>
          <cell r="Z650" t="str">
            <v>WASHINGTON</v>
          </cell>
          <cell r="AA650" t="str">
            <v>F</v>
          </cell>
          <cell r="AB650" t="str">
            <v>M&amp;E</v>
          </cell>
          <cell r="AC650">
            <v>22739.875799999998</v>
          </cell>
        </row>
        <row r="651">
          <cell r="A651" t="str">
            <v>Primary</v>
          </cell>
          <cell r="B651" t="str">
            <v>Dakota City Carc Waste Treatment</v>
          </cell>
          <cell r="C651" t="str">
            <v>30052004</v>
          </cell>
          <cell r="D651" t="str">
            <v>74026021</v>
          </cell>
          <cell r="E651" t="str">
            <v>3402</v>
          </cell>
          <cell r="F651" t="str">
            <v>TSD</v>
          </cell>
          <cell r="G651" t="str">
            <v>NE</v>
          </cell>
          <cell r="I651" t="str">
            <v>A</v>
          </cell>
          <cell r="J651" t="str">
            <v>30052004</v>
          </cell>
          <cell r="K651" t="str">
            <v>74026021</v>
          </cell>
          <cell r="L651">
            <v>170003005</v>
          </cell>
          <cell r="M651" t="str">
            <v>740200000</v>
          </cell>
          <cell r="N651" t="str">
            <v>Dakota City Carc Waste Treatment</v>
          </cell>
          <cell r="O651" t="str">
            <v>74026021 Dakota City Carc Waste Treatment</v>
          </cell>
          <cell r="P651" t="str">
            <v>101</v>
          </cell>
          <cell r="Q651" t="str">
            <v>IBP</v>
          </cell>
          <cell r="R651" t="str">
            <v>753</v>
          </cell>
          <cell r="S651" t="str">
            <v>443</v>
          </cell>
          <cell r="T651" t="str">
            <v>T</v>
          </cell>
          <cell r="U651" t="str">
            <v>USD</v>
          </cell>
          <cell r="V651" t="str">
            <v>2210 W OAKLAWN DRIVE</v>
          </cell>
          <cell r="W651" t="str">
            <v>SPRINGDALE</v>
          </cell>
          <cell r="X651" t="str">
            <v>AR</v>
          </cell>
          <cell r="Y651" t="str">
            <v>72762-6900</v>
          </cell>
          <cell r="Z651" t="str">
            <v>WASHINGTON</v>
          </cell>
          <cell r="AA651" t="str">
            <v>D</v>
          </cell>
          <cell r="AB651" t="str">
            <v>Content</v>
          </cell>
          <cell r="AC651">
            <v>2071.3550999999998</v>
          </cell>
        </row>
        <row r="652">
          <cell r="A652" t="str">
            <v>Primary</v>
          </cell>
          <cell r="B652" t="str">
            <v>Dakota City Slaughter</v>
          </cell>
          <cell r="C652" t="str">
            <v>30051950</v>
          </cell>
          <cell r="D652" t="str">
            <v>74026010</v>
          </cell>
          <cell r="E652" t="str">
            <v>3402</v>
          </cell>
          <cell r="F652" t="str">
            <v>TSD</v>
          </cell>
          <cell r="G652" t="str">
            <v>NE</v>
          </cell>
          <cell r="I652" t="str">
            <v>A</v>
          </cell>
          <cell r="J652" t="str">
            <v>30052013</v>
          </cell>
          <cell r="K652" t="str">
            <v>74026009</v>
          </cell>
          <cell r="L652">
            <v>170003005</v>
          </cell>
          <cell r="M652" t="str">
            <v>740200000</v>
          </cell>
          <cell r="N652" t="str">
            <v>Dakota City Carc Admin Services</v>
          </cell>
          <cell r="O652" t="str">
            <v>74026009 Dakota City Carc Admin Services</v>
          </cell>
          <cell r="P652" t="str">
            <v>101</v>
          </cell>
          <cell r="Q652" t="str">
            <v>IBP</v>
          </cell>
          <cell r="R652" t="str">
            <v>753</v>
          </cell>
          <cell r="S652" t="str">
            <v>443</v>
          </cell>
          <cell r="T652" t="str">
            <v>T</v>
          </cell>
          <cell r="U652" t="str">
            <v>USD</v>
          </cell>
          <cell r="V652" t="str">
            <v>2210 W OAKLAWN DRIVE</v>
          </cell>
          <cell r="W652" t="str">
            <v>SPRINGDALE</v>
          </cell>
          <cell r="X652" t="str">
            <v>AR</v>
          </cell>
          <cell r="Y652" t="str">
            <v>72762-6900</v>
          </cell>
          <cell r="Z652" t="str">
            <v>WASHINGTON</v>
          </cell>
          <cell r="AA652" t="str">
            <v>D</v>
          </cell>
          <cell r="AB652" t="str">
            <v>M&amp;E</v>
          </cell>
          <cell r="AC652">
            <v>111433.85309999996</v>
          </cell>
        </row>
        <row r="653">
          <cell r="A653" t="str">
            <v>Primary</v>
          </cell>
          <cell r="B653" t="str">
            <v>Dakota City Slaughter</v>
          </cell>
          <cell r="C653" t="str">
            <v>30051950</v>
          </cell>
          <cell r="D653" t="str">
            <v>74026010</v>
          </cell>
          <cell r="E653" t="str">
            <v>3402</v>
          </cell>
          <cell r="F653" t="str">
            <v>TSD</v>
          </cell>
          <cell r="G653" t="str">
            <v>NE</v>
          </cell>
          <cell r="I653" t="str">
            <v>A</v>
          </cell>
          <cell r="J653" t="str">
            <v>30052020</v>
          </cell>
          <cell r="K653" t="str">
            <v>74026023</v>
          </cell>
          <cell r="L653">
            <v>170003005</v>
          </cell>
          <cell r="M653" t="str">
            <v>740200000</v>
          </cell>
          <cell r="N653" t="str">
            <v>Dakota City Carc Maintenance</v>
          </cell>
          <cell r="O653" t="str">
            <v>74026023 Dakota City Carc Maintenance</v>
          </cell>
          <cell r="P653" t="str">
            <v>101</v>
          </cell>
          <cell r="Q653" t="str">
            <v>IBP</v>
          </cell>
          <cell r="R653" t="str">
            <v>753</v>
          </cell>
          <cell r="S653" t="str">
            <v>443</v>
          </cell>
          <cell r="T653" t="str">
            <v>T</v>
          </cell>
          <cell r="U653" t="str">
            <v>USD</v>
          </cell>
          <cell r="V653" t="str">
            <v>2210 W OAKLAWN DRIVE</v>
          </cell>
          <cell r="W653" t="str">
            <v>SPRINGDALE</v>
          </cell>
          <cell r="X653" t="str">
            <v>AR</v>
          </cell>
          <cell r="Y653" t="str">
            <v>72762-6900</v>
          </cell>
          <cell r="Z653" t="str">
            <v>WASHINGTON</v>
          </cell>
          <cell r="AA653" t="str">
            <v>D</v>
          </cell>
          <cell r="AB653" t="str">
            <v>M&amp;E</v>
          </cell>
          <cell r="AC653">
            <v>37592.233899999999</v>
          </cell>
        </row>
        <row r="654">
          <cell r="A654" t="str">
            <v>Primary</v>
          </cell>
          <cell r="B654" t="str">
            <v>Dakota City Slaughter</v>
          </cell>
          <cell r="C654" t="str">
            <v>30051950</v>
          </cell>
          <cell r="D654" t="str">
            <v>74026010</v>
          </cell>
          <cell r="E654" t="str">
            <v>3402</v>
          </cell>
          <cell r="F654" t="str">
            <v>TSD</v>
          </cell>
          <cell r="G654" t="str">
            <v>NE</v>
          </cell>
          <cell r="I654" t="str">
            <v>A</v>
          </cell>
          <cell r="J654" t="str">
            <v>30052031</v>
          </cell>
          <cell r="K654" t="str">
            <v>74026025</v>
          </cell>
          <cell r="L654">
            <v>170003005</v>
          </cell>
          <cell r="M654" t="str">
            <v>740200000</v>
          </cell>
          <cell r="N654" t="str">
            <v>Dakota City Carc Refrigeration</v>
          </cell>
          <cell r="O654" t="str">
            <v>74026025 Dakota City Carc Refrigeration</v>
          </cell>
          <cell r="P654" t="str">
            <v>101</v>
          </cell>
          <cell r="Q654" t="str">
            <v>IBP</v>
          </cell>
          <cell r="R654" t="str">
            <v>753</v>
          </cell>
          <cell r="S654" t="str">
            <v>443</v>
          </cell>
          <cell r="T654" t="str">
            <v>T</v>
          </cell>
          <cell r="U654" t="str">
            <v>USD</v>
          </cell>
          <cell r="V654" t="str">
            <v>2210 W OAKLAWN DRIVE</v>
          </cell>
          <cell r="W654" t="str">
            <v>SPRINGDALE</v>
          </cell>
          <cell r="X654" t="str">
            <v>AR</v>
          </cell>
          <cell r="Y654" t="str">
            <v>72762-6900</v>
          </cell>
          <cell r="Z654" t="str">
            <v>WASHINGTON</v>
          </cell>
          <cell r="AA654" t="str">
            <v>D</v>
          </cell>
          <cell r="AB654" t="str">
            <v>M&amp;E</v>
          </cell>
          <cell r="AC654">
            <v>1599.0179999999998</v>
          </cell>
        </row>
        <row r="655">
          <cell r="A655" t="str">
            <v>Primary</v>
          </cell>
          <cell r="B655" t="str">
            <v>IBP Corporate G &amp; A</v>
          </cell>
          <cell r="C655" t="str">
            <v>30013136</v>
          </cell>
          <cell r="D655" t="str">
            <v>74796031</v>
          </cell>
          <cell r="E655" t="str">
            <v>3402</v>
          </cell>
          <cell r="F655" t="str">
            <v>TSD</v>
          </cell>
          <cell r="G655" t="str">
            <v>NE</v>
          </cell>
          <cell r="I655" t="str">
            <v>A</v>
          </cell>
          <cell r="J655" t="str">
            <v>30052032</v>
          </cell>
          <cell r="K655" t="str">
            <v>74796023</v>
          </cell>
          <cell r="L655">
            <v>170003005</v>
          </cell>
          <cell r="M655" t="str">
            <v>747900000</v>
          </cell>
          <cell r="N655" t="str">
            <v>IBP Corp Staff Dakota City Security</v>
          </cell>
          <cell r="O655" t="str">
            <v>74796023 IBP Corp Staff Dakota City Security</v>
          </cell>
          <cell r="P655" t="str">
            <v>190</v>
          </cell>
          <cell r="Q655" t="str">
            <v>IBP</v>
          </cell>
          <cell r="R655" t="str">
            <v>753</v>
          </cell>
          <cell r="T655" t="str">
            <v>IBP</v>
          </cell>
          <cell r="U655" t="str">
            <v>USD</v>
          </cell>
          <cell r="V655" t="str">
            <v>HIGHWAY 35  IBP AVE</v>
          </cell>
          <cell r="W655" t="str">
            <v>DAKOTA CITY</v>
          </cell>
          <cell r="X655" t="str">
            <v>NE</v>
          </cell>
          <cell r="Y655" t="str">
            <v>68731-3028</v>
          </cell>
          <cell r="Z655" t="str">
            <v>DAKOTA</v>
          </cell>
          <cell r="AA655" t="str">
            <v>G</v>
          </cell>
          <cell r="AB655" t="str">
            <v>Building</v>
          </cell>
          <cell r="AC655">
            <v>11163.9434</v>
          </cell>
        </row>
        <row r="656">
          <cell r="A656" t="str">
            <v>Primary</v>
          </cell>
          <cell r="B656" t="str">
            <v>Dakota City Slaughter</v>
          </cell>
          <cell r="C656" t="str">
            <v>30051950</v>
          </cell>
          <cell r="D656" t="str">
            <v>74026010</v>
          </cell>
          <cell r="E656" t="str">
            <v>3402</v>
          </cell>
          <cell r="F656" t="str">
            <v>TSD</v>
          </cell>
          <cell r="G656" t="str">
            <v>NE</v>
          </cell>
          <cell r="H656">
            <v>38707</v>
          </cell>
          <cell r="I656" t="str">
            <v>A</v>
          </cell>
          <cell r="J656" t="str">
            <v>30052034</v>
          </cell>
          <cell r="K656" t="str">
            <v>74026002</v>
          </cell>
          <cell r="L656">
            <v>180168502</v>
          </cell>
          <cell r="M656" t="str">
            <v>740200000</v>
          </cell>
          <cell r="N656" t="str">
            <v>New National Accounts Sales - Div 2</v>
          </cell>
          <cell r="O656" t="str">
            <v>11812463  New National Accounts Sales - Div 2</v>
          </cell>
          <cell r="P656" t="str">
            <v>8012</v>
          </cell>
          <cell r="Q656" t="str">
            <v>S</v>
          </cell>
          <cell r="R656" t="str">
            <v>753</v>
          </cell>
          <cell r="S656" t="str">
            <v>443</v>
          </cell>
          <cell r="T656" t="str">
            <v>T</v>
          </cell>
          <cell r="U656" t="str">
            <v>USD</v>
          </cell>
          <cell r="V656" t="str">
            <v>2210 W OAKLAWN DRIVE</v>
          </cell>
          <cell r="W656" t="str">
            <v>SPRINGDALE</v>
          </cell>
          <cell r="X656" t="str">
            <v>AR</v>
          </cell>
          <cell r="Y656" t="str">
            <v>72762-6900</v>
          </cell>
          <cell r="Z656" t="str">
            <v>WASHINGTON</v>
          </cell>
          <cell r="AA656" t="str">
            <v>D</v>
          </cell>
          <cell r="AB656" t="str">
            <v>Content</v>
          </cell>
          <cell r="AC656">
            <v>562.24349999999993</v>
          </cell>
        </row>
        <row r="657">
          <cell r="A657" t="str">
            <v>Primary</v>
          </cell>
          <cell r="B657" t="str">
            <v>Dakota City Slaughter</v>
          </cell>
          <cell r="C657" t="str">
            <v>30051950</v>
          </cell>
          <cell r="D657" t="str">
            <v>74026010</v>
          </cell>
          <cell r="E657" t="str">
            <v>3402</v>
          </cell>
          <cell r="F657" t="str">
            <v>TSD</v>
          </cell>
          <cell r="G657" t="str">
            <v>NE</v>
          </cell>
          <cell r="H657">
            <v>38707</v>
          </cell>
          <cell r="I657" t="str">
            <v>A</v>
          </cell>
          <cell r="J657" t="str">
            <v>30052052</v>
          </cell>
          <cell r="K657" t="str">
            <v>74026022</v>
          </cell>
          <cell r="L657">
            <v>180168502</v>
          </cell>
          <cell r="M657" t="str">
            <v>740200000</v>
          </cell>
          <cell r="N657" t="str">
            <v>New National Accounts Sales - Div 2</v>
          </cell>
          <cell r="O657" t="str">
            <v>11812463  New National Accounts Sales - Div 2</v>
          </cell>
          <cell r="P657" t="str">
            <v>8012</v>
          </cell>
          <cell r="Q657" t="str">
            <v>S</v>
          </cell>
          <cell r="R657" t="str">
            <v>753</v>
          </cell>
          <cell r="S657" t="str">
            <v>443</v>
          </cell>
          <cell r="T657" t="str">
            <v>T</v>
          </cell>
          <cell r="U657" t="str">
            <v>USD</v>
          </cell>
          <cell r="V657" t="str">
            <v>2210 W OAKLAWN DRIVE</v>
          </cell>
          <cell r="W657" t="str">
            <v>SPRINGDALE</v>
          </cell>
          <cell r="X657" t="str">
            <v>AR</v>
          </cell>
          <cell r="Y657" t="str">
            <v>72762-6900</v>
          </cell>
          <cell r="Z657" t="str">
            <v>WASHINGTON</v>
          </cell>
          <cell r="AA657" t="str">
            <v>D</v>
          </cell>
          <cell r="AB657" t="str">
            <v>M&amp;E</v>
          </cell>
          <cell r="AC657">
            <v>2526.1632</v>
          </cell>
        </row>
        <row r="658">
          <cell r="A658" t="str">
            <v>Primary</v>
          </cell>
          <cell r="B658" t="str">
            <v>Dakota City Slaughter</v>
          </cell>
          <cell r="C658" t="str">
            <v>30051950</v>
          </cell>
          <cell r="D658" t="str">
            <v>74026010</v>
          </cell>
          <cell r="E658" t="str">
            <v>3402</v>
          </cell>
          <cell r="G658" t="str">
            <v>NE</v>
          </cell>
          <cell r="I658" t="str">
            <v>A</v>
          </cell>
          <cell r="J658" t="str">
            <v>30052055</v>
          </cell>
          <cell r="K658" t="str">
            <v>74026016</v>
          </cell>
          <cell r="L658">
            <v>170003005</v>
          </cell>
          <cell r="M658" t="str">
            <v>740200000</v>
          </cell>
          <cell r="N658" t="str">
            <v>Dakota City Carc Removal</v>
          </cell>
          <cell r="O658" t="str">
            <v>74026016 Dakota City Carc Removal</v>
          </cell>
          <cell r="P658" t="str">
            <v>101</v>
          </cell>
          <cell r="Q658" t="str">
            <v>IBP</v>
          </cell>
          <cell r="R658" t="str">
            <v>753</v>
          </cell>
          <cell r="S658" t="str">
            <v>443</v>
          </cell>
          <cell r="T658" t="str">
            <v>T</v>
          </cell>
          <cell r="U658" t="str">
            <v>USD</v>
          </cell>
          <cell r="V658" t="str">
            <v>2210 W OAKLAWN DRIVE</v>
          </cell>
          <cell r="W658" t="str">
            <v>SPRINGDALE</v>
          </cell>
          <cell r="X658" t="str">
            <v>AR</v>
          </cell>
          <cell r="Y658" t="str">
            <v>72762-6900</v>
          </cell>
          <cell r="Z658" t="str">
            <v>WASHINGTON</v>
          </cell>
          <cell r="AA658" t="str">
            <v>D</v>
          </cell>
          <cell r="AB658" t="str">
            <v>M&amp;E</v>
          </cell>
          <cell r="AC658">
            <v>4675.9570000000003</v>
          </cell>
        </row>
        <row r="659">
          <cell r="A659" t="str">
            <v>Primary</v>
          </cell>
          <cell r="B659" t="str">
            <v>Finney Cnty Slaughter</v>
          </cell>
          <cell r="C659" t="str">
            <v>30101950</v>
          </cell>
          <cell r="D659" t="str">
            <v>74046008</v>
          </cell>
          <cell r="E659" t="str">
            <v>3404</v>
          </cell>
          <cell r="F659" t="str">
            <v>TSD</v>
          </cell>
          <cell r="G659" t="str">
            <v>KS</v>
          </cell>
          <cell r="I659" t="str">
            <v>A</v>
          </cell>
          <cell r="J659" t="str">
            <v>30101950</v>
          </cell>
          <cell r="K659" t="str">
            <v>74046008</v>
          </cell>
          <cell r="L659">
            <v>170003010</v>
          </cell>
          <cell r="M659" t="str">
            <v>740400000</v>
          </cell>
          <cell r="N659" t="str">
            <v>Finney Cnty Carc Kill Floor</v>
          </cell>
          <cell r="O659" t="str">
            <v>74046008 Finney Cnty Carc Kill Floor</v>
          </cell>
          <cell r="P659" t="str">
            <v>101</v>
          </cell>
          <cell r="Q659" t="str">
            <v>IBP</v>
          </cell>
          <cell r="R659" t="str">
            <v>761</v>
          </cell>
          <cell r="S659" t="str">
            <v>352</v>
          </cell>
          <cell r="T659" t="str">
            <v>T</v>
          </cell>
          <cell r="U659" t="str">
            <v>USD</v>
          </cell>
          <cell r="V659" t="str">
            <v>2210 W OAKLAWN DRIVE</v>
          </cell>
          <cell r="W659" t="str">
            <v>SPRINGDALE</v>
          </cell>
          <cell r="X659" t="str">
            <v>AR</v>
          </cell>
          <cell r="Y659" t="str">
            <v>72762-6900</v>
          </cell>
          <cell r="Z659" t="str">
            <v>WASHINGTON</v>
          </cell>
          <cell r="AA659" t="str">
            <v>D</v>
          </cell>
          <cell r="AB659" t="str">
            <v>Content</v>
          </cell>
          <cell r="AC659">
            <v>18106.012200000001</v>
          </cell>
        </row>
        <row r="660">
          <cell r="A660" t="str">
            <v>Primary</v>
          </cell>
          <cell r="B660" t="str">
            <v>Finney Cnty Slaughter</v>
          </cell>
          <cell r="C660" t="str">
            <v>30101950</v>
          </cell>
          <cell r="D660" t="str">
            <v>74046008</v>
          </cell>
          <cell r="E660" t="str">
            <v>3404</v>
          </cell>
          <cell r="F660" t="str">
            <v>TSD</v>
          </cell>
          <cell r="G660" t="str">
            <v>KS</v>
          </cell>
          <cell r="I660" t="str">
            <v>A</v>
          </cell>
          <cell r="J660" t="str">
            <v>30101952</v>
          </cell>
          <cell r="K660" t="str">
            <v>74046010</v>
          </cell>
          <cell r="L660">
            <v>170003010</v>
          </cell>
          <cell r="M660" t="str">
            <v>740400000</v>
          </cell>
          <cell r="N660" t="str">
            <v>Finney Cnty Carc Inedible Rendering</v>
          </cell>
          <cell r="O660" t="str">
            <v>74046010 Finney Cnty Carc Inedible Rendering</v>
          </cell>
          <cell r="P660" t="str">
            <v>101</v>
          </cell>
          <cell r="Q660" t="str">
            <v>IBP</v>
          </cell>
          <cell r="R660" t="str">
            <v>761</v>
          </cell>
          <cell r="S660" t="str">
            <v>352</v>
          </cell>
          <cell r="T660" t="str">
            <v>T</v>
          </cell>
          <cell r="U660" t="str">
            <v>USD</v>
          </cell>
          <cell r="V660" t="str">
            <v>2210 W OAKLAWN DRIVE</v>
          </cell>
          <cell r="W660" t="str">
            <v>SPRINGDALE</v>
          </cell>
          <cell r="X660" t="str">
            <v>AR</v>
          </cell>
          <cell r="Y660" t="str">
            <v>72762-6900</v>
          </cell>
          <cell r="Z660" t="str">
            <v>WASHINGTON</v>
          </cell>
          <cell r="AA660" t="str">
            <v>D</v>
          </cell>
          <cell r="AB660" t="str">
            <v>M&amp;E</v>
          </cell>
          <cell r="AC660">
            <v>354358.34379999962</v>
          </cell>
        </row>
        <row r="661">
          <cell r="A661" t="str">
            <v>Primary</v>
          </cell>
          <cell r="B661" t="str">
            <v>Finney Cnty Slaughter</v>
          </cell>
          <cell r="C661" t="str">
            <v>30101950</v>
          </cell>
          <cell r="D661" t="str">
            <v>74046008</v>
          </cell>
          <cell r="E661" t="str">
            <v>3404</v>
          </cell>
          <cell r="G661" t="str">
            <v>KS</v>
          </cell>
          <cell r="I661" t="str">
            <v>A</v>
          </cell>
          <cell r="J661" t="str">
            <v>30101953</v>
          </cell>
          <cell r="K661" t="str">
            <v>74046011</v>
          </cell>
          <cell r="L661">
            <v>170003010</v>
          </cell>
          <cell r="M661" t="str">
            <v>740400000</v>
          </cell>
          <cell r="N661" t="str">
            <v>Finney Cnty Carc Edible Rendering</v>
          </cell>
          <cell r="O661" t="str">
            <v>74046011 Finney Cnty Carc Edible Rendering</v>
          </cell>
          <cell r="P661" t="str">
            <v>101</v>
          </cell>
          <cell r="Q661" t="str">
            <v>IBP</v>
          </cell>
          <cell r="R661" t="str">
            <v>761</v>
          </cell>
          <cell r="S661" t="str">
            <v>352</v>
          </cell>
          <cell r="T661" t="str">
            <v>T</v>
          </cell>
          <cell r="U661" t="str">
            <v>USD</v>
          </cell>
          <cell r="V661" t="str">
            <v>2210 W OAKLAWN DRIVE</v>
          </cell>
          <cell r="W661" t="str">
            <v>SPRINGDALE</v>
          </cell>
          <cell r="X661" t="str">
            <v>AR</v>
          </cell>
          <cell r="Y661" t="str">
            <v>72762-6900</v>
          </cell>
          <cell r="Z661" t="str">
            <v>WASHINGTON</v>
          </cell>
          <cell r="AA661" t="str">
            <v>D</v>
          </cell>
          <cell r="AB661" t="str">
            <v>Content</v>
          </cell>
          <cell r="AC661">
            <v>8527.0025999999998</v>
          </cell>
        </row>
        <row r="662">
          <cell r="A662" t="str">
            <v>Primary</v>
          </cell>
          <cell r="B662" t="str">
            <v>Finney Cnty Slaughter</v>
          </cell>
          <cell r="C662" t="str">
            <v>30101950</v>
          </cell>
          <cell r="D662" t="str">
            <v>74046008</v>
          </cell>
          <cell r="E662" t="str">
            <v>3404</v>
          </cell>
          <cell r="G662" t="str">
            <v>KS</v>
          </cell>
          <cell r="I662" t="str">
            <v>A</v>
          </cell>
          <cell r="J662" t="str">
            <v>30101956</v>
          </cell>
          <cell r="K662" t="str">
            <v>74046012</v>
          </cell>
          <cell r="L662">
            <v>170003010</v>
          </cell>
          <cell r="M662" t="str">
            <v>740400000</v>
          </cell>
          <cell r="N662" t="str">
            <v>Finney Cnty Carc Cold Offal</v>
          </cell>
          <cell r="O662" t="str">
            <v>74046012 Finney Cnty Carc Cold Offal</v>
          </cell>
          <cell r="P662" t="str">
            <v>101</v>
          </cell>
          <cell r="Q662" t="str">
            <v>IBP</v>
          </cell>
          <cell r="R662" t="str">
            <v>761</v>
          </cell>
          <cell r="S662" t="str">
            <v>352</v>
          </cell>
          <cell r="T662" t="str">
            <v>T</v>
          </cell>
          <cell r="U662" t="str">
            <v>USD</v>
          </cell>
          <cell r="V662" t="str">
            <v>2210 W OAKLAWN DRIVE</v>
          </cell>
          <cell r="W662" t="str">
            <v>SPRINGDALE</v>
          </cell>
          <cell r="X662" t="str">
            <v>AR</v>
          </cell>
          <cell r="Y662" t="str">
            <v>72762-6900</v>
          </cell>
          <cell r="Z662" t="str">
            <v>WASHINGTON</v>
          </cell>
          <cell r="AA662" t="str">
            <v>D</v>
          </cell>
          <cell r="AB662" t="str">
            <v>M&amp;E</v>
          </cell>
          <cell r="AC662">
            <v>60968.677900000024</v>
          </cell>
        </row>
        <row r="663">
          <cell r="A663" t="str">
            <v>Primary</v>
          </cell>
          <cell r="B663" t="str">
            <v>Finney Cnty Slaughter</v>
          </cell>
          <cell r="C663" t="str">
            <v>30101950</v>
          </cell>
          <cell r="D663" t="str">
            <v>74046008</v>
          </cell>
          <cell r="E663" t="str">
            <v>3404</v>
          </cell>
          <cell r="G663" t="str">
            <v>KS</v>
          </cell>
          <cell r="I663" t="str">
            <v>A</v>
          </cell>
          <cell r="J663" t="str">
            <v>30101976</v>
          </cell>
          <cell r="K663" t="str">
            <v>74046018</v>
          </cell>
          <cell r="L663">
            <v>170003010</v>
          </cell>
          <cell r="M663" t="str">
            <v>740400000</v>
          </cell>
          <cell r="N663" t="str">
            <v>Finney Cnty Carc Yards</v>
          </cell>
          <cell r="O663" t="str">
            <v>74046018 Finney Cnty Carc Yards</v>
          </cell>
          <cell r="P663" t="str">
            <v>101</v>
          </cell>
          <cell r="Q663" t="str">
            <v>IBP</v>
          </cell>
          <cell r="R663" t="str">
            <v>761</v>
          </cell>
          <cell r="S663" t="str">
            <v>352</v>
          </cell>
          <cell r="T663" t="str">
            <v>T</v>
          </cell>
          <cell r="U663" t="str">
            <v>USD</v>
          </cell>
          <cell r="V663" t="str">
            <v>2210 W OAKLAWN DRIVE</v>
          </cell>
          <cell r="W663" t="str">
            <v>SPRINGDALE</v>
          </cell>
          <cell r="X663" t="str">
            <v>AR</v>
          </cell>
          <cell r="Y663" t="str">
            <v>72762-6900</v>
          </cell>
          <cell r="Z663" t="str">
            <v>WASHINGTON</v>
          </cell>
          <cell r="AA663" t="str">
            <v>D</v>
          </cell>
          <cell r="AB663" t="str">
            <v>M&amp;E</v>
          </cell>
          <cell r="AC663">
            <v>12604.0144</v>
          </cell>
        </row>
        <row r="664">
          <cell r="A664" t="str">
            <v>Primary</v>
          </cell>
          <cell r="B664" t="str">
            <v>Finney Cnty Slaughter</v>
          </cell>
          <cell r="C664" t="str">
            <v>30101950</v>
          </cell>
          <cell r="D664" t="str">
            <v>74046008</v>
          </cell>
          <cell r="E664" t="str">
            <v>3404</v>
          </cell>
          <cell r="F664" t="str">
            <v>TSD</v>
          </cell>
          <cell r="G664" t="str">
            <v>KS</v>
          </cell>
          <cell r="H664">
            <v>38707</v>
          </cell>
          <cell r="I664" t="str">
            <v>A</v>
          </cell>
          <cell r="J664" t="str">
            <v>30102013</v>
          </cell>
          <cell r="K664" t="str">
            <v>74046007</v>
          </cell>
          <cell r="L664">
            <v>180148502</v>
          </cell>
          <cell r="M664" t="str">
            <v>740400000</v>
          </cell>
          <cell r="N664" t="str">
            <v>FS Division Sales Development</v>
          </cell>
          <cell r="O664" t="str">
            <v>11812690  FS Division Sales Development</v>
          </cell>
          <cell r="P664" t="str">
            <v>8012</v>
          </cell>
          <cell r="Q664" t="str">
            <v>S</v>
          </cell>
          <cell r="R664" t="str">
            <v>761</v>
          </cell>
          <cell r="S664" t="str">
            <v>352</v>
          </cell>
          <cell r="T664" t="str">
            <v>T</v>
          </cell>
          <cell r="U664" t="str">
            <v>USD</v>
          </cell>
          <cell r="V664" t="str">
            <v>2210 W OAKLAWN DRIVE</v>
          </cell>
          <cell r="W664" t="str">
            <v>SPRINGDALE</v>
          </cell>
          <cell r="X664" t="str">
            <v>AR</v>
          </cell>
          <cell r="Y664" t="str">
            <v>72762-6900</v>
          </cell>
          <cell r="Z664" t="str">
            <v>WASHINGTON</v>
          </cell>
          <cell r="AA664" t="str">
            <v>G</v>
          </cell>
          <cell r="AB664" t="str">
            <v>M&amp;E</v>
          </cell>
          <cell r="AC664">
            <v>15618.441900000002</v>
          </cell>
        </row>
        <row r="665">
          <cell r="A665" t="str">
            <v>Primary</v>
          </cell>
          <cell r="B665" t="str">
            <v>Finney Cnty Slaughter</v>
          </cell>
          <cell r="C665" t="str">
            <v>30101950</v>
          </cell>
          <cell r="D665" t="str">
            <v>74046008</v>
          </cell>
          <cell r="E665" t="str">
            <v>3404</v>
          </cell>
          <cell r="G665" t="str">
            <v>KS</v>
          </cell>
          <cell r="I665" t="str">
            <v>A</v>
          </cell>
          <cell r="J665" t="str">
            <v>30102020</v>
          </cell>
          <cell r="K665" t="str">
            <v>74046021</v>
          </cell>
          <cell r="L665">
            <v>170003010</v>
          </cell>
          <cell r="M665" t="str">
            <v>740400000</v>
          </cell>
          <cell r="N665" t="str">
            <v>Finney Cnty Carc Maintenance Slau</v>
          </cell>
          <cell r="O665" t="str">
            <v>74046021 Finney Cnty Carc Maintenance Slau</v>
          </cell>
          <cell r="P665" t="str">
            <v>101</v>
          </cell>
          <cell r="Q665" t="str">
            <v>IBP</v>
          </cell>
          <cell r="R665" t="str">
            <v>761</v>
          </cell>
          <cell r="S665" t="str">
            <v>2426</v>
          </cell>
          <cell r="T665" t="str">
            <v>T</v>
          </cell>
          <cell r="U665" t="str">
            <v>USD</v>
          </cell>
          <cell r="V665" t="str">
            <v>2210 W OAKLAWN DRIVE</v>
          </cell>
          <cell r="W665" t="str">
            <v>SPRINGDALE</v>
          </cell>
          <cell r="X665" t="str">
            <v>AR</v>
          </cell>
          <cell r="Y665" t="str">
            <v>72762-6900</v>
          </cell>
          <cell r="Z665" t="str">
            <v>WASHINGTON</v>
          </cell>
          <cell r="AA665" t="str">
            <v>D</v>
          </cell>
          <cell r="AB665" t="str">
            <v>Content</v>
          </cell>
          <cell r="AC665">
            <v>5857.4996999999994</v>
          </cell>
        </row>
        <row r="666">
          <cell r="A666" t="str">
            <v>Primary</v>
          </cell>
          <cell r="B666" t="str">
            <v>Finney Cnty Slaughter</v>
          </cell>
          <cell r="C666" t="str">
            <v>30101950</v>
          </cell>
          <cell r="D666" t="str">
            <v>74046008</v>
          </cell>
          <cell r="E666" t="str">
            <v>3404</v>
          </cell>
          <cell r="G666" t="str">
            <v>KS</v>
          </cell>
          <cell r="I666" t="str">
            <v>A</v>
          </cell>
          <cell r="J666" t="str">
            <v>30102034</v>
          </cell>
          <cell r="K666" t="str">
            <v>74046006</v>
          </cell>
          <cell r="L666">
            <v>170003010</v>
          </cell>
          <cell r="M666" t="str">
            <v>740400000</v>
          </cell>
          <cell r="N666" t="str">
            <v>Finney Cnty Carc Superintendent</v>
          </cell>
          <cell r="O666" t="str">
            <v>74046006 Finney Cnty Carc Superintendent</v>
          </cell>
          <cell r="P666" t="str">
            <v>101</v>
          </cell>
          <cell r="Q666" t="str">
            <v>IBP</v>
          </cell>
          <cell r="R666" t="str">
            <v>761</v>
          </cell>
          <cell r="S666" t="str">
            <v>2426</v>
          </cell>
          <cell r="T666" t="str">
            <v>T</v>
          </cell>
          <cell r="U666" t="str">
            <v>USD</v>
          </cell>
          <cell r="V666" t="str">
            <v>2210 W OAKLAWN DRIVE</v>
          </cell>
          <cell r="W666" t="str">
            <v>SPRINGDALE</v>
          </cell>
          <cell r="X666" t="str">
            <v>AR</v>
          </cell>
          <cell r="Y666" t="str">
            <v>72762-6900</v>
          </cell>
          <cell r="Z666" t="str">
            <v>WASHINGTON</v>
          </cell>
          <cell r="AA666" t="str">
            <v>D</v>
          </cell>
          <cell r="AB666" t="str">
            <v>M&amp;E</v>
          </cell>
          <cell r="AC666">
            <v>185381.54089999999</v>
          </cell>
        </row>
        <row r="667">
          <cell r="A667" t="str">
            <v>Primary</v>
          </cell>
          <cell r="B667" t="str">
            <v>Finney Cnty Slaughter</v>
          </cell>
          <cell r="C667" t="str">
            <v>30101950</v>
          </cell>
          <cell r="D667" t="str">
            <v>74046008</v>
          </cell>
          <cell r="E667" t="str">
            <v>3404</v>
          </cell>
          <cell r="F667" t="str">
            <v>TSS</v>
          </cell>
          <cell r="G667" t="str">
            <v>KS</v>
          </cell>
          <cell r="I667" t="str">
            <v>A</v>
          </cell>
          <cell r="J667" t="str">
            <v>30102052</v>
          </cell>
          <cell r="K667" t="str">
            <v>74046020</v>
          </cell>
          <cell r="L667">
            <v>170003010</v>
          </cell>
          <cell r="M667" t="str">
            <v>740400000</v>
          </cell>
          <cell r="N667" t="str">
            <v>Finney Cnty Carc Prevention</v>
          </cell>
          <cell r="O667" t="str">
            <v>74046020 Finney Cnty Carc Prevention</v>
          </cell>
          <cell r="P667" t="str">
            <v>101</v>
          </cell>
          <cell r="Q667" t="str">
            <v>IBP</v>
          </cell>
          <cell r="R667" t="str">
            <v>761</v>
          </cell>
          <cell r="S667" t="str">
            <v>352</v>
          </cell>
          <cell r="T667" t="str">
            <v>T</v>
          </cell>
          <cell r="U667" t="str">
            <v>USD</v>
          </cell>
          <cell r="V667" t="str">
            <v>2210 W OAKLAWN DRIVE</v>
          </cell>
          <cell r="W667" t="str">
            <v>SPRINGDALE</v>
          </cell>
          <cell r="X667" t="str">
            <v>AR</v>
          </cell>
          <cell r="Y667" t="str">
            <v>72762-6900</v>
          </cell>
          <cell r="Z667" t="str">
            <v>WASHINGTON</v>
          </cell>
          <cell r="AA667" t="str">
            <v>G</v>
          </cell>
          <cell r="AB667" t="str">
            <v>M&amp;E</v>
          </cell>
          <cell r="AC667">
            <v>20380169.317900002</v>
          </cell>
        </row>
        <row r="668">
          <cell r="A668" t="str">
            <v>Primary</v>
          </cell>
          <cell r="B668" t="str">
            <v>Finney Cnty Slaughter</v>
          </cell>
          <cell r="C668" t="str">
            <v>30101950</v>
          </cell>
          <cell r="D668" t="str">
            <v>74046008</v>
          </cell>
          <cell r="E668" t="str">
            <v>3404</v>
          </cell>
          <cell r="F668" t="str">
            <v>TSS</v>
          </cell>
          <cell r="G668" t="str">
            <v>KS</v>
          </cell>
          <cell r="I668" t="str">
            <v>A</v>
          </cell>
          <cell r="J668" t="str">
            <v>30102055</v>
          </cell>
          <cell r="K668" t="str">
            <v>74046016</v>
          </cell>
          <cell r="L668">
            <v>170003010</v>
          </cell>
          <cell r="M668" t="str">
            <v>740400000</v>
          </cell>
          <cell r="N668" t="str">
            <v>Finney Cnty Carc Coolers</v>
          </cell>
          <cell r="O668" t="str">
            <v>74046016 Finney Cnty Carc Coolers</v>
          </cell>
          <cell r="P668" t="str">
            <v>101</v>
          </cell>
          <cell r="Q668" t="str">
            <v>IBP</v>
          </cell>
          <cell r="R668" t="str">
            <v>761</v>
          </cell>
          <cell r="S668" t="str">
            <v>2426</v>
          </cell>
          <cell r="T668" t="str">
            <v>T</v>
          </cell>
          <cell r="U668" t="str">
            <v>USD</v>
          </cell>
          <cell r="V668" t="str">
            <v>2210 W OAKLAWN DRIVE</v>
          </cell>
          <cell r="W668" t="str">
            <v>SPRINGDALE</v>
          </cell>
          <cell r="X668" t="str">
            <v>AR</v>
          </cell>
          <cell r="Y668" t="str">
            <v>72762-6900</v>
          </cell>
          <cell r="Z668" t="str">
            <v>WASHINGTON</v>
          </cell>
          <cell r="AA668" t="str">
            <v>I</v>
          </cell>
          <cell r="AB668" t="str">
            <v>Building</v>
          </cell>
          <cell r="AC668">
            <v>102107.91450000001</v>
          </cell>
        </row>
        <row r="669">
          <cell r="A669" t="str">
            <v>Primary</v>
          </cell>
          <cell r="B669" t="str">
            <v>Finney Cnty Processing</v>
          </cell>
          <cell r="C669" t="str">
            <v>30112013</v>
          </cell>
          <cell r="D669" t="str">
            <v>74256006</v>
          </cell>
          <cell r="E669" t="str">
            <v>3425</v>
          </cell>
          <cell r="F669" t="str">
            <v>TSS</v>
          </cell>
          <cell r="G669" t="str">
            <v>KS</v>
          </cell>
          <cell r="I669" t="str">
            <v>A</v>
          </cell>
          <cell r="J669" t="str">
            <v>30111951</v>
          </cell>
          <cell r="K669" t="str">
            <v>74256007</v>
          </cell>
          <cell r="L669">
            <v>170003011</v>
          </cell>
          <cell r="M669" t="str">
            <v>742500000</v>
          </cell>
          <cell r="N669" t="str">
            <v>Finney Cnty Proc Processing/Cutting</v>
          </cell>
          <cell r="O669" t="str">
            <v>74256007 Finney Cnty Proc Processing/Cutting</v>
          </cell>
          <cell r="P669" t="str">
            <v>111</v>
          </cell>
          <cell r="Q669" t="str">
            <v>IBP</v>
          </cell>
          <cell r="R669" t="str">
            <v>761</v>
          </cell>
          <cell r="S669" t="str">
            <v>2426</v>
          </cell>
          <cell r="T669" t="str">
            <v>T</v>
          </cell>
          <cell r="U669" t="str">
            <v>USD</v>
          </cell>
          <cell r="V669" t="str">
            <v>2210 W OAKLAWN DRIVE</v>
          </cell>
          <cell r="W669" t="str">
            <v>SPRINGDALE</v>
          </cell>
          <cell r="X669" t="str">
            <v>AR</v>
          </cell>
          <cell r="Y669" t="str">
            <v>72762-6900</v>
          </cell>
          <cell r="Z669" t="str">
            <v>WASHINGTON</v>
          </cell>
          <cell r="AA669" t="str">
            <v>I</v>
          </cell>
          <cell r="AB669" t="str">
            <v>Content</v>
          </cell>
          <cell r="AC669">
            <v>13730.2649</v>
          </cell>
        </row>
        <row r="670">
          <cell r="A670" t="str">
            <v>Primary</v>
          </cell>
          <cell r="B670" t="str">
            <v>Finney Cnty Processing</v>
          </cell>
          <cell r="C670" t="str">
            <v>30112013</v>
          </cell>
          <cell r="D670" t="str">
            <v>74256006</v>
          </cell>
          <cell r="E670" t="str">
            <v>3425</v>
          </cell>
          <cell r="F670" t="str">
            <v>TSS</v>
          </cell>
          <cell r="G670" t="str">
            <v>KS</v>
          </cell>
          <cell r="I670" t="str">
            <v>A</v>
          </cell>
          <cell r="J670" t="str">
            <v>30111971</v>
          </cell>
          <cell r="K670" t="str">
            <v>74256010</v>
          </cell>
          <cell r="L670">
            <v>170003011</v>
          </cell>
          <cell r="M670" t="str">
            <v>742500000</v>
          </cell>
          <cell r="N670" t="str">
            <v>Finney Cnty Proc Beef Tissue Operartn</v>
          </cell>
          <cell r="O670" t="str">
            <v>74256010 Finney Cnty Proc Beef Tissue Operartn</v>
          </cell>
          <cell r="P670" t="str">
            <v>111</v>
          </cell>
          <cell r="Q670" t="str">
            <v>IBP</v>
          </cell>
          <cell r="R670" t="str">
            <v>761</v>
          </cell>
          <cell r="S670" t="str">
            <v>2426</v>
          </cell>
          <cell r="T670" t="str">
            <v>T</v>
          </cell>
          <cell r="U670" t="str">
            <v>USD</v>
          </cell>
          <cell r="V670" t="str">
            <v>2210 W OAKLAWN DRIVE</v>
          </cell>
          <cell r="W670" t="str">
            <v>SPRINGDALE</v>
          </cell>
          <cell r="X670" t="str">
            <v>AR</v>
          </cell>
          <cell r="Y670" t="str">
            <v>72762-6900</v>
          </cell>
          <cell r="Z670" t="str">
            <v>WASHINGTON</v>
          </cell>
          <cell r="AA670" t="str">
            <v>I</v>
          </cell>
          <cell r="AB670" t="str">
            <v>M&amp;E</v>
          </cell>
          <cell r="AC670">
            <v>14551.2294</v>
          </cell>
        </row>
        <row r="671">
          <cell r="A671" t="str">
            <v>Primary</v>
          </cell>
          <cell r="B671" t="str">
            <v>Finney Cnty Processing</v>
          </cell>
          <cell r="C671" t="str">
            <v>30112013</v>
          </cell>
          <cell r="D671" t="str">
            <v>74256006</v>
          </cell>
          <cell r="E671" t="str">
            <v>3425</v>
          </cell>
          <cell r="F671" t="str">
            <v>TSS</v>
          </cell>
          <cell r="G671" t="str">
            <v>KS</v>
          </cell>
          <cell r="I671" t="str">
            <v>A</v>
          </cell>
          <cell r="J671" t="str">
            <v>30111975</v>
          </cell>
          <cell r="K671" t="str">
            <v>74256011</v>
          </cell>
          <cell r="L671">
            <v>170003011</v>
          </cell>
          <cell r="M671" t="str">
            <v>742500000</v>
          </cell>
          <cell r="N671" t="str">
            <v>Finney Cnty Proc Ground Beef</v>
          </cell>
          <cell r="O671" t="str">
            <v>74256011 Finney Cnty Proc Ground Beef</v>
          </cell>
          <cell r="P671" t="str">
            <v>111</v>
          </cell>
          <cell r="Q671" t="str">
            <v>IBP</v>
          </cell>
          <cell r="R671" t="str">
            <v>761</v>
          </cell>
          <cell r="S671" t="str">
            <v>2426</v>
          </cell>
          <cell r="T671" t="str">
            <v>T</v>
          </cell>
          <cell r="U671" t="str">
            <v>USD</v>
          </cell>
          <cell r="V671" t="str">
            <v>2210 W OAKLAWN DRIVE</v>
          </cell>
          <cell r="W671" t="str">
            <v>SPRINGDALE</v>
          </cell>
          <cell r="X671" t="str">
            <v>AR</v>
          </cell>
          <cell r="Y671" t="str">
            <v>72762-6900</v>
          </cell>
          <cell r="Z671" t="str">
            <v>WASHINGTON</v>
          </cell>
          <cell r="AA671" t="str">
            <v>I</v>
          </cell>
          <cell r="AB671" t="str">
            <v>Content</v>
          </cell>
          <cell r="AC671">
            <v>19535.352800000001</v>
          </cell>
        </row>
        <row r="672">
          <cell r="A672" t="str">
            <v>Primary</v>
          </cell>
          <cell r="B672" t="str">
            <v>Finney Cnty Processing</v>
          </cell>
          <cell r="C672" t="str">
            <v>30112013</v>
          </cell>
          <cell r="D672" t="str">
            <v>74256006</v>
          </cell>
          <cell r="E672" t="str">
            <v>3425</v>
          </cell>
          <cell r="F672" t="str">
            <v>TSS</v>
          </cell>
          <cell r="G672" t="str">
            <v>KS</v>
          </cell>
          <cell r="I672" t="str">
            <v>A</v>
          </cell>
          <cell r="J672" t="str">
            <v>30111982</v>
          </cell>
          <cell r="K672" t="str">
            <v>74256016</v>
          </cell>
          <cell r="L672">
            <v>170003011</v>
          </cell>
          <cell r="M672" t="str">
            <v>742500000</v>
          </cell>
          <cell r="N672" t="str">
            <v>Finney Cnty Proc Packaging 1</v>
          </cell>
          <cell r="O672" t="str">
            <v>74256016 Finney Cnty Proc Packaging 1</v>
          </cell>
          <cell r="P672" t="str">
            <v>111</v>
          </cell>
          <cell r="Q672" t="str">
            <v>IBP</v>
          </cell>
          <cell r="R672" t="str">
            <v>761</v>
          </cell>
          <cell r="S672" t="str">
            <v>2426</v>
          </cell>
          <cell r="T672" t="str">
            <v>T</v>
          </cell>
          <cell r="U672" t="str">
            <v>USD</v>
          </cell>
          <cell r="V672" t="str">
            <v>2210 W OAKLAWN DRIVE</v>
          </cell>
          <cell r="W672" t="str">
            <v>SPRINGDALE</v>
          </cell>
          <cell r="X672" t="str">
            <v>AR</v>
          </cell>
          <cell r="Y672" t="str">
            <v>72762-6900</v>
          </cell>
          <cell r="Z672" t="str">
            <v>WASHINGTON</v>
          </cell>
          <cell r="AA672" t="str">
            <v>I</v>
          </cell>
          <cell r="AB672" t="str">
            <v>M&amp;E</v>
          </cell>
          <cell r="AC672">
            <v>21033.292499999992</v>
          </cell>
        </row>
        <row r="673">
          <cell r="A673" t="str">
            <v>Primary</v>
          </cell>
          <cell r="B673" t="str">
            <v>Finney Cnty Processing</v>
          </cell>
          <cell r="C673" t="str">
            <v>30112013</v>
          </cell>
          <cell r="D673" t="str">
            <v>74256006</v>
          </cell>
          <cell r="E673" t="str">
            <v>3425</v>
          </cell>
          <cell r="F673" t="str">
            <v>TSS</v>
          </cell>
          <cell r="G673" t="str">
            <v>KS</v>
          </cell>
          <cell r="I673" t="str">
            <v>A</v>
          </cell>
          <cell r="J673" t="str">
            <v>30112020</v>
          </cell>
          <cell r="K673" t="str">
            <v>74256017</v>
          </cell>
          <cell r="L673">
            <v>170003011</v>
          </cell>
          <cell r="M673" t="str">
            <v>742500000</v>
          </cell>
          <cell r="N673" t="str">
            <v>Finney Cnty Proc Maintenance Eng</v>
          </cell>
          <cell r="O673" t="str">
            <v>74256017 Finney Cnty Proc Maintenance Eng</v>
          </cell>
          <cell r="P673" t="str">
            <v>111</v>
          </cell>
          <cell r="Q673" t="str">
            <v>IBP</v>
          </cell>
          <cell r="R673" t="str">
            <v>761</v>
          </cell>
          <cell r="S673" t="str">
            <v>2426</v>
          </cell>
          <cell r="T673" t="str">
            <v>T</v>
          </cell>
          <cell r="U673" t="str">
            <v>USD</v>
          </cell>
          <cell r="V673" t="str">
            <v>2210 W OAKLAWN DRIVE</v>
          </cell>
          <cell r="W673" t="str">
            <v>SPRINGDALE</v>
          </cell>
          <cell r="X673" t="str">
            <v>AR</v>
          </cell>
          <cell r="Y673" t="str">
            <v>72762-6900</v>
          </cell>
          <cell r="Z673" t="str">
            <v>WASHINGTON</v>
          </cell>
          <cell r="AA673" t="str">
            <v>I</v>
          </cell>
          <cell r="AB673" t="str">
            <v>Content</v>
          </cell>
          <cell r="AC673">
            <v>2287.1268</v>
          </cell>
        </row>
        <row r="674">
          <cell r="A674" t="str">
            <v>Primary</v>
          </cell>
          <cell r="B674" t="str">
            <v>Finney Cnty Processing</v>
          </cell>
          <cell r="C674" t="str">
            <v>30112013</v>
          </cell>
          <cell r="D674" t="str">
            <v>74256006</v>
          </cell>
          <cell r="E674" t="str">
            <v>3425</v>
          </cell>
          <cell r="F674" t="str">
            <v>TSS</v>
          </cell>
          <cell r="G674" t="str">
            <v>KS</v>
          </cell>
          <cell r="I674" t="str">
            <v>A</v>
          </cell>
          <cell r="J674" t="str">
            <v>30112034</v>
          </cell>
          <cell r="K674" t="str">
            <v>74256005</v>
          </cell>
          <cell r="L674">
            <v>170003011</v>
          </cell>
          <cell r="M674" t="str">
            <v>742500000</v>
          </cell>
          <cell r="N674" t="str">
            <v>Finney Cnty Proc Production</v>
          </cell>
          <cell r="O674" t="str">
            <v>74256005 Finney Cnty Proc Production</v>
          </cell>
          <cell r="P674" t="str">
            <v>111</v>
          </cell>
          <cell r="Q674" t="str">
            <v>IBP</v>
          </cell>
          <cell r="R674" t="str">
            <v>761</v>
          </cell>
          <cell r="S674" t="str">
            <v>2426</v>
          </cell>
          <cell r="T674" t="str">
            <v>T</v>
          </cell>
          <cell r="U674" t="str">
            <v>USD</v>
          </cell>
          <cell r="V674" t="str">
            <v>2210 W OAKLAWN DRIVE</v>
          </cell>
          <cell r="W674" t="str">
            <v>SPRINGDALE</v>
          </cell>
          <cell r="X674" t="str">
            <v>AR</v>
          </cell>
          <cell r="Y674" t="str">
            <v>72762-6900</v>
          </cell>
          <cell r="Z674" t="str">
            <v>WASHINGTON</v>
          </cell>
          <cell r="AA674" t="str">
            <v>I</v>
          </cell>
          <cell r="AB674" t="str">
            <v>M&amp;E</v>
          </cell>
          <cell r="AC674">
            <v>20088.319799999997</v>
          </cell>
        </row>
        <row r="675">
          <cell r="A675" t="str">
            <v>Primary</v>
          </cell>
          <cell r="B675" t="str">
            <v>Finney Cnty Processing</v>
          </cell>
          <cell r="C675" t="str">
            <v>30112013</v>
          </cell>
          <cell r="D675" t="str">
            <v>74256006</v>
          </cell>
          <cell r="E675" t="str">
            <v>3425</v>
          </cell>
          <cell r="F675" t="str">
            <v>TSS</v>
          </cell>
          <cell r="G675" t="str">
            <v>KS</v>
          </cell>
          <cell r="I675" t="str">
            <v>A</v>
          </cell>
          <cell r="J675" t="str">
            <v>30112048</v>
          </cell>
          <cell r="K675" t="str">
            <v>74256019</v>
          </cell>
          <cell r="L675">
            <v>170003011</v>
          </cell>
          <cell r="M675" t="str">
            <v>742500000</v>
          </cell>
          <cell r="N675" t="str">
            <v>Finney Cnty Proc Maint  Storeroom</v>
          </cell>
          <cell r="O675" t="str">
            <v>74256019 Finney Cnty Proc Maint  Storeroom</v>
          </cell>
          <cell r="P675" t="str">
            <v>111</v>
          </cell>
          <cell r="Q675" t="str">
            <v>IBP</v>
          </cell>
          <cell r="R675" t="str">
            <v>761</v>
          </cell>
          <cell r="S675" t="str">
            <v>2426</v>
          </cell>
          <cell r="T675" t="str">
            <v>T</v>
          </cell>
          <cell r="U675" t="str">
            <v>USD</v>
          </cell>
          <cell r="V675" t="str">
            <v>2210 W OAKLAWN DRIVE</v>
          </cell>
          <cell r="W675" t="str">
            <v>SPRINGDALE</v>
          </cell>
          <cell r="X675" t="str">
            <v>AR</v>
          </cell>
          <cell r="Y675" t="str">
            <v>72762-6900</v>
          </cell>
          <cell r="Z675" t="str">
            <v>WASHINGTON</v>
          </cell>
          <cell r="AA675" t="str">
            <v>I</v>
          </cell>
          <cell r="AB675" t="str">
            <v>Content</v>
          </cell>
          <cell r="AC675">
            <v>2552.6468</v>
          </cell>
        </row>
        <row r="676">
          <cell r="A676" t="str">
            <v>Primary</v>
          </cell>
          <cell r="B676" t="str">
            <v>Finney Cnty Processing</v>
          </cell>
          <cell r="C676" t="str">
            <v>30112013</v>
          </cell>
          <cell r="D676" t="str">
            <v>74256006</v>
          </cell>
          <cell r="E676" t="str">
            <v>3425</v>
          </cell>
          <cell r="F676" t="str">
            <v>TSS</v>
          </cell>
          <cell r="G676" t="str">
            <v>KS</v>
          </cell>
          <cell r="I676" t="str">
            <v>A</v>
          </cell>
          <cell r="J676" t="str">
            <v>30112052</v>
          </cell>
          <cell r="K676" t="str">
            <v>74256015</v>
          </cell>
          <cell r="L676">
            <v>170003011</v>
          </cell>
          <cell r="M676" t="str">
            <v>742500000</v>
          </cell>
          <cell r="N676" t="str">
            <v>Finney Cnty Proc Material Hand &amp; Ship</v>
          </cell>
          <cell r="O676" t="str">
            <v>74256015 Finney Cnty Proc Material Hand &amp; Ship</v>
          </cell>
          <cell r="P676" t="str">
            <v>111</v>
          </cell>
          <cell r="Q676" t="str">
            <v>IBP</v>
          </cell>
          <cell r="R676" t="str">
            <v>761</v>
          </cell>
          <cell r="S676" t="str">
            <v>2426</v>
          </cell>
          <cell r="T676" t="str">
            <v>T</v>
          </cell>
          <cell r="U676" t="str">
            <v>USD</v>
          </cell>
          <cell r="V676" t="str">
            <v>2210 W OAKLAWN DRIVE</v>
          </cell>
          <cell r="W676" t="str">
            <v>SPRINGDALE</v>
          </cell>
          <cell r="X676" t="str">
            <v>AR</v>
          </cell>
          <cell r="Y676" t="str">
            <v>72762-6900</v>
          </cell>
          <cell r="Z676" t="str">
            <v>WASHINGTON</v>
          </cell>
          <cell r="AA676" t="str">
            <v>I</v>
          </cell>
          <cell r="AB676" t="str">
            <v>M&amp;E</v>
          </cell>
          <cell r="AC676">
            <v>7723.4796999999999</v>
          </cell>
        </row>
        <row r="677">
          <cell r="A677" t="str">
            <v>Primary</v>
          </cell>
          <cell r="B677" t="str">
            <v>Finney Cnty Processing</v>
          </cell>
          <cell r="C677" t="str">
            <v>30112013</v>
          </cell>
          <cell r="D677" t="str">
            <v>74256006</v>
          </cell>
          <cell r="E677" t="str">
            <v>3425</v>
          </cell>
          <cell r="F677" t="str">
            <v>TSS</v>
          </cell>
          <cell r="G677" t="str">
            <v>KS</v>
          </cell>
          <cell r="H677">
            <v>38797</v>
          </cell>
          <cell r="I677" t="str">
            <v>A</v>
          </cell>
          <cell r="J677" t="str">
            <v>30112055</v>
          </cell>
          <cell r="K677" t="str">
            <v>74256009</v>
          </cell>
          <cell r="L677">
            <v>170008600</v>
          </cell>
          <cell r="M677" t="str">
            <v>742500000</v>
          </cell>
          <cell r="N677" t="str">
            <v>Direct Materials - Packaging</v>
          </cell>
          <cell r="O677" t="str">
            <v>12042217  Direct Materials - Packaging</v>
          </cell>
          <cell r="P677" t="str">
            <v>8000</v>
          </cell>
          <cell r="Q677" t="str">
            <v>IBP</v>
          </cell>
          <cell r="R677" t="str">
            <v>761</v>
          </cell>
          <cell r="S677" t="str">
            <v>2426</v>
          </cell>
          <cell r="T677" t="str">
            <v>T</v>
          </cell>
          <cell r="U677" t="str">
            <v>USD</v>
          </cell>
          <cell r="V677" t="str">
            <v>2210 W OAKLAWN DRIVE</v>
          </cell>
          <cell r="W677" t="str">
            <v>SPRINGDALE</v>
          </cell>
          <cell r="X677" t="str">
            <v>AR</v>
          </cell>
          <cell r="Y677" t="str">
            <v>72762-6900</v>
          </cell>
          <cell r="Z677" t="str">
            <v>WASHINGTON</v>
          </cell>
          <cell r="AA677" t="str">
            <v>I</v>
          </cell>
          <cell r="AB677" t="str">
            <v>M&amp;E</v>
          </cell>
          <cell r="AC677">
            <v>1741.4784999999999</v>
          </cell>
        </row>
        <row r="678">
          <cell r="A678" t="str">
            <v>Primary</v>
          </cell>
          <cell r="B678" t="str">
            <v>Finney Cnty Processing</v>
          </cell>
          <cell r="C678" t="str">
            <v>30112013</v>
          </cell>
          <cell r="D678" t="str">
            <v>74256006</v>
          </cell>
          <cell r="E678" t="str">
            <v>3425</v>
          </cell>
          <cell r="F678" t="str">
            <v>TSS</v>
          </cell>
          <cell r="G678" t="str">
            <v>KS</v>
          </cell>
          <cell r="H678">
            <v>38797</v>
          </cell>
          <cell r="I678" t="str">
            <v>A</v>
          </cell>
          <cell r="J678" t="str">
            <v>30112512</v>
          </cell>
          <cell r="K678" t="str">
            <v>74256003</v>
          </cell>
          <cell r="L678">
            <v>170008600</v>
          </cell>
          <cell r="M678" t="str">
            <v>742500000</v>
          </cell>
          <cell r="N678" t="str">
            <v>Purchasing Indirect Materials</v>
          </cell>
          <cell r="O678" t="str">
            <v>12042218  Purchasing Indirect Materials</v>
          </cell>
          <cell r="P678" t="str">
            <v>8000</v>
          </cell>
          <cell r="Q678" t="str">
            <v>IBP</v>
          </cell>
          <cell r="R678" t="str">
            <v>761</v>
          </cell>
          <cell r="S678" t="str">
            <v>2426</v>
          </cell>
          <cell r="T678" t="str">
            <v>T</v>
          </cell>
          <cell r="U678" t="str">
            <v>USD</v>
          </cell>
          <cell r="V678" t="str">
            <v>2210 W OAKLAWN DRIVE</v>
          </cell>
          <cell r="W678" t="str">
            <v>SPRINGDALE</v>
          </cell>
          <cell r="X678" t="str">
            <v>AR</v>
          </cell>
          <cell r="Y678" t="str">
            <v>72762-6900</v>
          </cell>
          <cell r="Z678" t="str">
            <v>WASHINGTON</v>
          </cell>
          <cell r="AA678" t="str">
            <v>I</v>
          </cell>
          <cell r="AB678" t="str">
            <v>M&amp;E</v>
          </cell>
          <cell r="AC678">
            <v>2336.6943000000001</v>
          </cell>
        </row>
        <row r="679">
          <cell r="A679" t="str">
            <v>Primary</v>
          </cell>
          <cell r="B679" t="str">
            <v>Emporia Slaughter</v>
          </cell>
          <cell r="C679" t="str">
            <v>30172317</v>
          </cell>
          <cell r="D679" t="str">
            <v>74056006</v>
          </cell>
          <cell r="E679" t="str">
            <v>3405</v>
          </cell>
          <cell r="G679" t="str">
            <v>KS</v>
          </cell>
          <cell r="I679" t="str">
            <v>A</v>
          </cell>
          <cell r="J679" t="str">
            <v>30171950</v>
          </cell>
          <cell r="K679" t="str">
            <v>74056009</v>
          </cell>
          <cell r="L679">
            <v>170003017</v>
          </cell>
          <cell r="M679" t="str">
            <v>740500000</v>
          </cell>
          <cell r="N679" t="str">
            <v>Emporia Carc Kill Floor</v>
          </cell>
          <cell r="O679" t="str">
            <v>74056009 Emporia Carc Kill Floor</v>
          </cell>
          <cell r="P679" t="str">
            <v>101</v>
          </cell>
          <cell r="Q679" t="str">
            <v>IBP</v>
          </cell>
          <cell r="R679" t="str">
            <v>980</v>
          </cell>
          <cell r="S679" t="str">
            <v>2426</v>
          </cell>
          <cell r="T679" t="str">
            <v>T</v>
          </cell>
          <cell r="U679" t="str">
            <v>USD</v>
          </cell>
          <cell r="V679" t="str">
            <v>2210 W OAKLAWN DRIVE</v>
          </cell>
          <cell r="W679" t="str">
            <v>SPRINGDALE</v>
          </cell>
          <cell r="X679" t="str">
            <v>AR</v>
          </cell>
          <cell r="Y679" t="str">
            <v>72762-6900</v>
          </cell>
          <cell r="Z679" t="str">
            <v>WASHINGTON</v>
          </cell>
          <cell r="AA679" t="str">
            <v>I</v>
          </cell>
          <cell r="AB679" t="str">
            <v>M&amp;E</v>
          </cell>
          <cell r="AC679">
            <v>14613.510100000003</v>
          </cell>
        </row>
        <row r="680">
          <cell r="A680" t="str">
            <v>Primary</v>
          </cell>
          <cell r="B680" t="str">
            <v>Emporia Slaughter</v>
          </cell>
          <cell r="C680" t="str">
            <v>30172317</v>
          </cell>
          <cell r="D680" t="str">
            <v>74056006</v>
          </cell>
          <cell r="E680" t="str">
            <v>3405</v>
          </cell>
          <cell r="G680" t="str">
            <v>KS</v>
          </cell>
          <cell r="H680">
            <v>38763</v>
          </cell>
          <cell r="I680" t="str">
            <v>A</v>
          </cell>
          <cell r="J680" t="str">
            <v>30171952</v>
          </cell>
          <cell r="K680" t="str">
            <v>74056011</v>
          </cell>
          <cell r="L680">
            <v>170008600</v>
          </cell>
          <cell r="M680" t="str">
            <v>740500000</v>
          </cell>
          <cell r="N680" t="str">
            <v>Purchasing Systems</v>
          </cell>
          <cell r="O680" t="str">
            <v>12042224  Purchasing Systems</v>
          </cell>
          <cell r="P680" t="str">
            <v>8000</v>
          </cell>
          <cell r="Q680" t="str">
            <v>GA</v>
          </cell>
          <cell r="R680" t="str">
            <v>980</v>
          </cell>
          <cell r="S680" t="str">
            <v>2426</v>
          </cell>
          <cell r="T680" t="str">
            <v>T</v>
          </cell>
          <cell r="U680" t="str">
            <v>USD</v>
          </cell>
          <cell r="V680" t="str">
            <v>2210 W OAKLAWN DRIVE</v>
          </cell>
          <cell r="W680" t="str">
            <v>SPRINGDALE</v>
          </cell>
          <cell r="X680" t="str">
            <v>AR</v>
          </cell>
          <cell r="Y680" t="str">
            <v>72762-6900</v>
          </cell>
          <cell r="Z680" t="str">
            <v>WASHINGTON</v>
          </cell>
          <cell r="AA680" t="str">
            <v>I</v>
          </cell>
          <cell r="AB680" t="str">
            <v>M&amp;E</v>
          </cell>
          <cell r="AC680">
            <v>5923.8536000000004</v>
          </cell>
        </row>
        <row r="681">
          <cell r="A681" t="str">
            <v>Primary</v>
          </cell>
          <cell r="B681" t="str">
            <v>Emporia Slaughter</v>
          </cell>
          <cell r="C681" t="str">
            <v>30172317</v>
          </cell>
          <cell r="D681" t="str">
            <v>74056006</v>
          </cell>
          <cell r="E681" t="str">
            <v>3405</v>
          </cell>
          <cell r="G681" t="str">
            <v>KS</v>
          </cell>
          <cell r="H681">
            <v>38947</v>
          </cell>
          <cell r="I681" t="str">
            <v>A</v>
          </cell>
          <cell r="J681" t="str">
            <v>30171953</v>
          </cell>
          <cell r="K681" t="str">
            <v>74056012</v>
          </cell>
          <cell r="L681">
            <v>170008600</v>
          </cell>
          <cell r="M681" t="str">
            <v>740500000</v>
          </cell>
          <cell r="N681" t="str">
            <v>Capital Purchasing Operations</v>
          </cell>
          <cell r="O681" t="str">
            <v>12042225  Capital Purchasing Operations</v>
          </cell>
          <cell r="P681" t="str">
            <v>8000</v>
          </cell>
          <cell r="Q681" t="str">
            <v>GA</v>
          </cell>
          <cell r="R681" t="str">
            <v>980</v>
          </cell>
          <cell r="S681" t="str">
            <v>1245</v>
          </cell>
          <cell r="T681" t="str">
            <v>T</v>
          </cell>
          <cell r="U681" t="str">
            <v>USD</v>
          </cell>
          <cell r="V681" t="str">
            <v>2210 W OAKLAWN DRIVE</v>
          </cell>
          <cell r="W681" t="str">
            <v>SPRINGDALE</v>
          </cell>
          <cell r="X681" t="str">
            <v>AR</v>
          </cell>
          <cell r="Y681" t="str">
            <v>72762-6900</v>
          </cell>
          <cell r="Z681" t="str">
            <v>WASHINGTON</v>
          </cell>
          <cell r="AA681" t="str">
            <v>I</v>
          </cell>
          <cell r="AB681" t="str">
            <v>M&amp;E</v>
          </cell>
          <cell r="AC681">
            <v>2351.3663999999999</v>
          </cell>
        </row>
        <row r="682">
          <cell r="A682" t="str">
            <v>Primary</v>
          </cell>
          <cell r="B682" t="str">
            <v>Emporia Slaughter</v>
          </cell>
          <cell r="C682" t="str">
            <v>30172317</v>
          </cell>
          <cell r="D682" t="str">
            <v>74056006</v>
          </cell>
          <cell r="E682" t="str">
            <v>3405</v>
          </cell>
          <cell r="F682" t="str">
            <v>TSS</v>
          </cell>
          <cell r="G682" t="str">
            <v>KS</v>
          </cell>
          <cell r="I682" t="str">
            <v>A</v>
          </cell>
          <cell r="J682" t="str">
            <v>30171956</v>
          </cell>
          <cell r="K682" t="str">
            <v>74056013</v>
          </cell>
          <cell r="L682">
            <v>170003017</v>
          </cell>
          <cell r="M682" t="str">
            <v>740500000</v>
          </cell>
          <cell r="N682" t="str">
            <v>Emporia Carc Cold Offal</v>
          </cell>
          <cell r="O682" t="str">
            <v>74056013 Emporia Carc Cold Offal</v>
          </cell>
          <cell r="P682" t="str">
            <v>101</v>
          </cell>
          <cell r="Q682" t="str">
            <v>IBP</v>
          </cell>
          <cell r="R682" t="str">
            <v>980</v>
          </cell>
          <cell r="S682" t="str">
            <v>2426</v>
          </cell>
          <cell r="T682" t="str">
            <v>T</v>
          </cell>
          <cell r="U682" t="str">
            <v>USD</v>
          </cell>
          <cell r="V682" t="str">
            <v>2210 W OAKLAWN DRIVE</v>
          </cell>
          <cell r="W682" t="str">
            <v>SPRINGDALE</v>
          </cell>
          <cell r="X682" t="str">
            <v>AR</v>
          </cell>
          <cell r="Y682" t="str">
            <v>72762-6900</v>
          </cell>
          <cell r="Z682" t="str">
            <v>WASHINGTON</v>
          </cell>
          <cell r="AA682" t="str">
            <v>I</v>
          </cell>
          <cell r="AB682" t="str">
            <v>Content</v>
          </cell>
          <cell r="AC682">
            <v>7964.0244000000002</v>
          </cell>
        </row>
        <row r="683">
          <cell r="A683" t="str">
            <v>Primary</v>
          </cell>
          <cell r="B683" t="str">
            <v>Emporia Slaughter</v>
          </cell>
          <cell r="C683" t="str">
            <v>30172317</v>
          </cell>
          <cell r="D683" t="str">
            <v>74056006</v>
          </cell>
          <cell r="E683" t="str">
            <v>3405</v>
          </cell>
          <cell r="F683" t="str">
            <v>TSS</v>
          </cell>
          <cell r="G683" t="str">
            <v>KS</v>
          </cell>
          <cell r="I683" t="str">
            <v>A</v>
          </cell>
          <cell r="J683" t="str">
            <v>30171958</v>
          </cell>
          <cell r="K683" t="str">
            <v>74056014</v>
          </cell>
          <cell r="L683">
            <v>170003017</v>
          </cell>
          <cell r="M683" t="str">
            <v>740500000</v>
          </cell>
          <cell r="N683" t="str">
            <v>Emporia Carc Blood Drying - A</v>
          </cell>
          <cell r="O683" t="str">
            <v>74056014 Emporia Carc Blood Drying - A</v>
          </cell>
          <cell r="P683" t="str">
            <v>101</v>
          </cell>
          <cell r="Q683" t="str">
            <v>IBP</v>
          </cell>
          <cell r="R683" t="str">
            <v>980</v>
          </cell>
          <cell r="S683" t="str">
            <v>2426</v>
          </cell>
          <cell r="T683" t="str">
            <v>T</v>
          </cell>
          <cell r="U683" t="str">
            <v>USD</v>
          </cell>
          <cell r="V683" t="str">
            <v>2210 W OAKLAWN DRIVE</v>
          </cell>
          <cell r="W683" t="str">
            <v>SPRINGDALE</v>
          </cell>
          <cell r="X683" t="str">
            <v>AR</v>
          </cell>
          <cell r="Y683" t="str">
            <v>72762-6900</v>
          </cell>
          <cell r="Z683" t="str">
            <v>WASHINGTON</v>
          </cell>
          <cell r="AA683" t="str">
            <v>I</v>
          </cell>
          <cell r="AB683" t="str">
            <v>M&amp;E</v>
          </cell>
          <cell r="AC683">
            <v>35538.606900000006</v>
          </cell>
        </row>
        <row r="684">
          <cell r="A684" t="str">
            <v>Primary</v>
          </cell>
          <cell r="B684" t="str">
            <v>Emporia Slaughter</v>
          </cell>
          <cell r="C684" t="str">
            <v>30172317</v>
          </cell>
          <cell r="D684" t="str">
            <v>74056006</v>
          </cell>
          <cell r="E684" t="str">
            <v>3405</v>
          </cell>
          <cell r="F684" t="str">
            <v>TSS</v>
          </cell>
          <cell r="G684" t="str">
            <v>KS</v>
          </cell>
          <cell r="I684" t="str">
            <v>A</v>
          </cell>
          <cell r="J684" t="str">
            <v>30171976</v>
          </cell>
          <cell r="K684" t="str">
            <v>74056017</v>
          </cell>
          <cell r="L684">
            <v>170003017</v>
          </cell>
          <cell r="M684" t="str">
            <v>740500000</v>
          </cell>
          <cell r="N684" t="str">
            <v>Emporia Carc Yards</v>
          </cell>
          <cell r="O684" t="str">
            <v>74056017 Emporia Carc Yards</v>
          </cell>
          <cell r="P684" t="str">
            <v>101</v>
          </cell>
          <cell r="Q684" t="str">
            <v>IBP</v>
          </cell>
          <cell r="R684" t="str">
            <v>980</v>
          </cell>
          <cell r="S684" t="str">
            <v>2426</v>
          </cell>
          <cell r="T684" t="str">
            <v>T</v>
          </cell>
          <cell r="U684" t="str">
            <v>USD</v>
          </cell>
          <cell r="V684" t="str">
            <v>2210 W OAKLAWN DRIVE</v>
          </cell>
          <cell r="W684" t="str">
            <v>SPRINGDALE</v>
          </cell>
          <cell r="X684" t="str">
            <v>AR</v>
          </cell>
          <cell r="Y684" t="str">
            <v>72762-6900</v>
          </cell>
          <cell r="Z684" t="str">
            <v>WASHINGTON</v>
          </cell>
          <cell r="AA684" t="str">
            <v>I</v>
          </cell>
          <cell r="AB684" t="str">
            <v>Building</v>
          </cell>
          <cell r="AC684">
            <v>66582.521299999993</v>
          </cell>
        </row>
        <row r="685">
          <cell r="A685" t="str">
            <v>Primary</v>
          </cell>
          <cell r="B685" t="str">
            <v>Emporia Carc Waste Treatment</v>
          </cell>
          <cell r="C685" t="str">
            <v>30172004</v>
          </cell>
          <cell r="D685" t="str">
            <v>74056020</v>
          </cell>
          <cell r="E685" t="str">
            <v>3405</v>
          </cell>
          <cell r="F685" t="str">
            <v>TSS</v>
          </cell>
          <cell r="G685" t="str">
            <v>KS</v>
          </cell>
          <cell r="I685" t="str">
            <v>A</v>
          </cell>
          <cell r="J685" t="str">
            <v>30172004</v>
          </cell>
          <cell r="K685" t="str">
            <v>74056020</v>
          </cell>
          <cell r="L685">
            <v>170003017</v>
          </cell>
          <cell r="M685" t="str">
            <v>740500000</v>
          </cell>
          <cell r="N685" t="str">
            <v>Emporia Carc Waste Treatment</v>
          </cell>
          <cell r="O685" t="str">
            <v>74056020 Emporia Carc Waste Treatment</v>
          </cell>
          <cell r="P685" t="str">
            <v>101</v>
          </cell>
          <cell r="Q685" t="str">
            <v>IBP</v>
          </cell>
          <cell r="R685" t="str">
            <v>980</v>
          </cell>
          <cell r="S685" t="str">
            <v>2426</v>
          </cell>
          <cell r="T685" t="str">
            <v>T</v>
          </cell>
          <cell r="U685" t="str">
            <v>USD</v>
          </cell>
          <cell r="V685" t="str">
            <v>2210 W OAKLAWN DRIVE</v>
          </cell>
          <cell r="W685" t="str">
            <v>SPRINGDALE</v>
          </cell>
          <cell r="X685" t="str">
            <v>AR</v>
          </cell>
          <cell r="Y685" t="str">
            <v>72762-6900</v>
          </cell>
          <cell r="Z685" t="str">
            <v>WASHINGTON</v>
          </cell>
          <cell r="AA685" t="str">
            <v>I</v>
          </cell>
          <cell r="AB685" t="str">
            <v>Content</v>
          </cell>
          <cell r="AC685">
            <v>94502.743699999992</v>
          </cell>
        </row>
        <row r="686">
          <cell r="A686" t="str">
            <v>Primary</v>
          </cell>
          <cell r="B686" t="str">
            <v>Emporia Slaughter</v>
          </cell>
          <cell r="C686" t="str">
            <v>30172317</v>
          </cell>
          <cell r="D686" t="str">
            <v>74056006</v>
          </cell>
          <cell r="E686" t="str">
            <v>3405</v>
          </cell>
          <cell r="F686" t="str">
            <v>TSS</v>
          </cell>
          <cell r="G686" t="str">
            <v>KS</v>
          </cell>
          <cell r="I686" t="str">
            <v>A</v>
          </cell>
          <cell r="J686" t="str">
            <v>30172013</v>
          </cell>
          <cell r="K686" t="str">
            <v>74056007</v>
          </cell>
          <cell r="L686">
            <v>170003017</v>
          </cell>
          <cell r="M686" t="str">
            <v>740500000</v>
          </cell>
          <cell r="N686" t="str">
            <v>Emporia Carc Admin Services</v>
          </cell>
          <cell r="O686" t="str">
            <v>74056007 Emporia Carc Admin Services</v>
          </cell>
          <cell r="P686" t="str">
            <v>101</v>
          </cell>
          <cell r="Q686" t="str">
            <v>IBP</v>
          </cell>
          <cell r="R686" t="str">
            <v>980</v>
          </cell>
          <cell r="S686" t="str">
            <v>2426</v>
          </cell>
          <cell r="T686" t="str">
            <v>T</v>
          </cell>
          <cell r="U686" t="str">
            <v>USD</v>
          </cell>
          <cell r="V686" t="str">
            <v>2210 W OAKLAWN DRIVE</v>
          </cell>
          <cell r="W686" t="str">
            <v>SPRINGDALE</v>
          </cell>
          <cell r="X686" t="str">
            <v>AR</v>
          </cell>
          <cell r="Y686" t="str">
            <v>72762-6900</v>
          </cell>
          <cell r="Z686" t="str">
            <v>WASHINGTON</v>
          </cell>
          <cell r="AA686" t="str">
            <v>I</v>
          </cell>
          <cell r="AB686" t="str">
            <v>M&amp;E</v>
          </cell>
          <cell r="AC686">
            <v>156025.99039999989</v>
          </cell>
        </row>
        <row r="687">
          <cell r="A687" t="str">
            <v>Primary</v>
          </cell>
          <cell r="B687" t="str">
            <v>Emporia Slaughter</v>
          </cell>
          <cell r="C687" t="str">
            <v>30172317</v>
          </cell>
          <cell r="D687" t="str">
            <v>74056006</v>
          </cell>
          <cell r="E687" t="str">
            <v>3405</v>
          </cell>
          <cell r="G687" t="str">
            <v>KS</v>
          </cell>
          <cell r="I687" t="str">
            <v>A</v>
          </cell>
          <cell r="J687" t="str">
            <v>30172020</v>
          </cell>
          <cell r="K687" t="str">
            <v>74056023</v>
          </cell>
          <cell r="L687">
            <v>170003017</v>
          </cell>
          <cell r="M687" t="str">
            <v>740500000</v>
          </cell>
          <cell r="N687" t="str">
            <v>Emporia Carc Maintenance Slau</v>
          </cell>
          <cell r="O687" t="str">
            <v>74056023 Emporia Carc Maintenance Slau</v>
          </cell>
          <cell r="P687" t="str">
            <v>101</v>
          </cell>
          <cell r="Q687" t="str">
            <v>IBP</v>
          </cell>
          <cell r="R687" t="str">
            <v>980</v>
          </cell>
          <cell r="S687" t="str">
            <v>2426</v>
          </cell>
          <cell r="T687" t="str">
            <v>T</v>
          </cell>
          <cell r="U687" t="str">
            <v>USD</v>
          </cell>
          <cell r="V687" t="str">
            <v>2210 W OAKLAWN DRIVE</v>
          </cell>
          <cell r="W687" t="str">
            <v>SPRINGDALE</v>
          </cell>
          <cell r="X687" t="str">
            <v>AR</v>
          </cell>
          <cell r="Y687" t="str">
            <v>72762-6900</v>
          </cell>
          <cell r="Z687" t="str">
            <v>WASHINGTON</v>
          </cell>
          <cell r="AA687" t="str">
            <v>I</v>
          </cell>
          <cell r="AB687" t="str">
            <v>M&amp;E</v>
          </cell>
          <cell r="AC687">
            <v>26258.113300000005</v>
          </cell>
        </row>
        <row r="688">
          <cell r="A688" t="str">
            <v>Primary</v>
          </cell>
          <cell r="B688" t="str">
            <v>Emporia Slaughter</v>
          </cell>
          <cell r="C688" t="str">
            <v>30172317</v>
          </cell>
          <cell r="D688" t="str">
            <v>74056006</v>
          </cell>
          <cell r="E688" t="str">
            <v>3405</v>
          </cell>
          <cell r="F688" t="str">
            <v>TDM</v>
          </cell>
          <cell r="G688" t="str">
            <v>KS</v>
          </cell>
          <cell r="I688" t="str">
            <v>A</v>
          </cell>
          <cell r="J688" t="str">
            <v>30172034</v>
          </cell>
          <cell r="K688" t="str">
            <v>74056002</v>
          </cell>
          <cell r="L688">
            <v>170003017</v>
          </cell>
          <cell r="M688" t="str">
            <v>740500000</v>
          </cell>
          <cell r="N688" t="str">
            <v>Emporia Carc General</v>
          </cell>
          <cell r="O688" t="str">
            <v>74056002 Emporia Carc General</v>
          </cell>
          <cell r="P688" t="str">
            <v>101</v>
          </cell>
          <cell r="Q688" t="str">
            <v>IBP</v>
          </cell>
          <cell r="R688" t="str">
            <v>980</v>
          </cell>
          <cell r="S688" t="str">
            <v>506</v>
          </cell>
          <cell r="T688" t="str">
            <v>T</v>
          </cell>
          <cell r="U688" t="str">
            <v>USD</v>
          </cell>
          <cell r="V688" t="str">
            <v>2210 W OAKLAWN DRIVE</v>
          </cell>
          <cell r="W688" t="str">
            <v>SPRINGDALE</v>
          </cell>
          <cell r="X688" t="str">
            <v>AR</v>
          </cell>
          <cell r="Y688" t="str">
            <v>72762-6900</v>
          </cell>
          <cell r="Z688" t="str">
            <v>WASHINGTON</v>
          </cell>
          <cell r="AA688" t="str">
            <v>I</v>
          </cell>
          <cell r="AB688" t="str">
            <v>M&amp;E</v>
          </cell>
          <cell r="AC688">
            <v>264159.62469999987</v>
          </cell>
        </row>
        <row r="689">
          <cell r="A689" t="str">
            <v>Primary</v>
          </cell>
          <cell r="B689" t="str">
            <v>Emporia Slaughter</v>
          </cell>
          <cell r="C689" t="str">
            <v>30172317</v>
          </cell>
          <cell r="D689" t="str">
            <v>74056006</v>
          </cell>
          <cell r="E689" t="str">
            <v>3405</v>
          </cell>
          <cell r="F689" t="str">
            <v>TSS</v>
          </cell>
          <cell r="G689" t="str">
            <v>KS</v>
          </cell>
          <cell r="I689" t="str">
            <v>A</v>
          </cell>
          <cell r="J689" t="str">
            <v>30172048</v>
          </cell>
          <cell r="K689" t="str">
            <v>74056024</v>
          </cell>
          <cell r="L689">
            <v>170003017</v>
          </cell>
          <cell r="M689" t="str">
            <v>740500000</v>
          </cell>
          <cell r="N689" t="str">
            <v>Emporia Carc Production Storeroom</v>
          </cell>
          <cell r="O689" t="str">
            <v>74056024 Emporia Carc Production Storeroom</v>
          </cell>
          <cell r="P689" t="str">
            <v>101</v>
          </cell>
          <cell r="Q689" t="str">
            <v>IBP</v>
          </cell>
          <cell r="R689" t="str">
            <v>980</v>
          </cell>
          <cell r="S689" t="str">
            <v>2426</v>
          </cell>
          <cell r="T689" t="str">
            <v>T</v>
          </cell>
          <cell r="U689" t="str">
            <v>USD</v>
          </cell>
          <cell r="V689" t="str">
            <v>2210 W OAKLAWN DRIVE</v>
          </cell>
          <cell r="W689" t="str">
            <v>SPRINGDALE</v>
          </cell>
          <cell r="X689" t="str">
            <v>AR</v>
          </cell>
          <cell r="Y689" t="str">
            <v>72762-6900</v>
          </cell>
          <cell r="Z689" t="str">
            <v>WASHINGTON</v>
          </cell>
          <cell r="AA689" t="str">
            <v>I</v>
          </cell>
          <cell r="AB689" t="str">
            <v>Building</v>
          </cell>
          <cell r="AC689">
            <v>7133.3607999999995</v>
          </cell>
        </row>
        <row r="690">
          <cell r="A690" t="str">
            <v>Primary</v>
          </cell>
          <cell r="B690" t="str">
            <v>Emporia Slaughter</v>
          </cell>
          <cell r="C690" t="str">
            <v>30172317</v>
          </cell>
          <cell r="D690" t="str">
            <v>74056006</v>
          </cell>
          <cell r="E690" t="str">
            <v>3405</v>
          </cell>
          <cell r="F690" t="str">
            <v>TSS</v>
          </cell>
          <cell r="G690" t="str">
            <v>KS</v>
          </cell>
          <cell r="I690" t="str">
            <v>A</v>
          </cell>
          <cell r="J690" t="str">
            <v>30172052</v>
          </cell>
          <cell r="K690" t="str">
            <v>74056021</v>
          </cell>
          <cell r="L690">
            <v>170003017</v>
          </cell>
          <cell r="M690" t="str">
            <v>740500000</v>
          </cell>
          <cell r="N690" t="str">
            <v>Emporia Carc Cooler &amp; Loading</v>
          </cell>
          <cell r="O690" t="str">
            <v>74056021 Emporia Carc Cooler &amp; Loading</v>
          </cell>
          <cell r="P690" t="str">
            <v>101</v>
          </cell>
          <cell r="Q690" t="str">
            <v>IBP</v>
          </cell>
          <cell r="R690" t="str">
            <v>980</v>
          </cell>
          <cell r="S690" t="str">
            <v>2426</v>
          </cell>
          <cell r="T690" t="str">
            <v>T</v>
          </cell>
          <cell r="U690" t="str">
            <v>USD</v>
          </cell>
          <cell r="V690" t="str">
            <v>2210 W OAKLAWN DRIVE</v>
          </cell>
          <cell r="W690" t="str">
            <v>SPRINGDALE</v>
          </cell>
          <cell r="X690" t="str">
            <v>AR</v>
          </cell>
          <cell r="Y690" t="str">
            <v>72762-6900</v>
          </cell>
          <cell r="Z690" t="str">
            <v>WASHINGTON</v>
          </cell>
          <cell r="AA690" t="str">
            <v>I</v>
          </cell>
          <cell r="AB690" t="str">
            <v>Content</v>
          </cell>
          <cell r="AC690">
            <v>101201.4952</v>
          </cell>
        </row>
        <row r="691">
          <cell r="A691" t="str">
            <v>Primary</v>
          </cell>
          <cell r="B691" t="str">
            <v>Emporia Slaughter</v>
          </cell>
          <cell r="C691" t="str">
            <v>30172317</v>
          </cell>
          <cell r="D691" t="str">
            <v>74056006</v>
          </cell>
          <cell r="E691" t="str">
            <v>3405</v>
          </cell>
          <cell r="F691" t="str">
            <v>TSS</v>
          </cell>
          <cell r="G691" t="str">
            <v>KS</v>
          </cell>
          <cell r="I691" t="str">
            <v>A</v>
          </cell>
          <cell r="J691" t="str">
            <v>30172055</v>
          </cell>
          <cell r="K691" t="str">
            <v>74056016</v>
          </cell>
          <cell r="L691">
            <v>170003017</v>
          </cell>
          <cell r="M691" t="str">
            <v>740500000</v>
          </cell>
          <cell r="N691" t="str">
            <v>Emporia Carc Cooler-Transfer</v>
          </cell>
          <cell r="O691" t="str">
            <v>74056016 Emporia Carc Cooler-Transfer</v>
          </cell>
          <cell r="P691" t="str">
            <v>101</v>
          </cell>
          <cell r="Q691" t="str">
            <v>IBP</v>
          </cell>
          <cell r="R691" t="str">
            <v>980</v>
          </cell>
          <cell r="S691" t="str">
            <v>2426</v>
          </cell>
          <cell r="T691" t="str">
            <v>T</v>
          </cell>
          <cell r="U691" t="str">
            <v>USD</v>
          </cell>
          <cell r="V691" t="str">
            <v>2210 W OAKLAWN DRIVE</v>
          </cell>
          <cell r="W691" t="str">
            <v>SPRINGDALE</v>
          </cell>
          <cell r="X691" t="str">
            <v>AR</v>
          </cell>
          <cell r="Y691" t="str">
            <v>72762-6900</v>
          </cell>
          <cell r="Z691" t="str">
            <v>WASHINGTON</v>
          </cell>
          <cell r="AA691" t="str">
            <v>I</v>
          </cell>
          <cell r="AB691" t="str">
            <v>M&amp;E</v>
          </cell>
          <cell r="AC691">
            <v>163261.51209999999</v>
          </cell>
        </row>
        <row r="692">
          <cell r="A692" t="str">
            <v>Primary</v>
          </cell>
          <cell r="B692" t="str">
            <v>Emporia Processing</v>
          </cell>
          <cell r="C692" t="str">
            <v>30182013</v>
          </cell>
          <cell r="D692" t="str">
            <v>74266007</v>
          </cell>
          <cell r="E692" t="str">
            <v>3426</v>
          </cell>
          <cell r="F692" t="str">
            <v>TSS</v>
          </cell>
          <cell r="G692" t="str">
            <v>KS</v>
          </cell>
          <cell r="I692" t="str">
            <v>A</v>
          </cell>
          <cell r="J692" t="str">
            <v>30181951</v>
          </cell>
          <cell r="K692" t="str">
            <v>74266009</v>
          </cell>
          <cell r="L692">
            <v>170003018</v>
          </cell>
          <cell r="M692" t="str">
            <v>742600000</v>
          </cell>
          <cell r="N692" t="str">
            <v>Emporia Proc Production Manager A</v>
          </cell>
          <cell r="O692" t="str">
            <v>74266009 Emporia Proc Production Manager A</v>
          </cell>
          <cell r="P692" t="str">
            <v>111</v>
          </cell>
          <cell r="Q692" t="str">
            <v>IBP</v>
          </cell>
          <cell r="R692" t="str">
            <v>980</v>
          </cell>
          <cell r="S692" t="str">
            <v>2426</v>
          </cell>
          <cell r="T692" t="str">
            <v>T</v>
          </cell>
          <cell r="U692" t="str">
            <v>USD</v>
          </cell>
          <cell r="V692" t="str">
            <v>2210 W OAKLAWN DRIVE</v>
          </cell>
          <cell r="W692" t="str">
            <v>SPRINGDALE</v>
          </cell>
          <cell r="X692" t="str">
            <v>AR</v>
          </cell>
          <cell r="Y692" t="str">
            <v>72762-6900</v>
          </cell>
          <cell r="Z692" t="str">
            <v>WASHINGTON</v>
          </cell>
          <cell r="AA692" t="str">
            <v>D</v>
          </cell>
          <cell r="AB692" t="str">
            <v>Content</v>
          </cell>
          <cell r="AC692">
            <v>10620.162</v>
          </cell>
        </row>
        <row r="693">
          <cell r="A693" t="str">
            <v>Primary</v>
          </cell>
          <cell r="B693" t="str">
            <v>Emporia Processing</v>
          </cell>
          <cell r="C693" t="str">
            <v>30182013</v>
          </cell>
          <cell r="D693" t="str">
            <v>74266007</v>
          </cell>
          <cell r="E693" t="str">
            <v>3426</v>
          </cell>
          <cell r="F693" t="str">
            <v>TSS</v>
          </cell>
          <cell r="G693" t="str">
            <v>KS</v>
          </cell>
          <cell r="I693" t="str">
            <v>A</v>
          </cell>
          <cell r="J693" t="str">
            <v>30181982</v>
          </cell>
          <cell r="K693" t="str">
            <v>74266016</v>
          </cell>
          <cell r="L693">
            <v>170003018</v>
          </cell>
          <cell r="M693" t="str">
            <v>742600000</v>
          </cell>
          <cell r="N693" t="str">
            <v>Emporia Proc Packaging 1</v>
          </cell>
          <cell r="O693" t="str">
            <v>74266016 Emporia Proc Packaging 1</v>
          </cell>
          <cell r="P693" t="str">
            <v>111</v>
          </cell>
          <cell r="Q693" t="str">
            <v>IBP</v>
          </cell>
          <cell r="R693" t="str">
            <v>980</v>
          </cell>
          <cell r="S693" t="str">
            <v>2426</v>
          </cell>
          <cell r="T693" t="str">
            <v>T</v>
          </cell>
          <cell r="U693" t="str">
            <v>USD</v>
          </cell>
          <cell r="V693" t="str">
            <v>2210 W OAKLAWN DRIVE</v>
          </cell>
          <cell r="W693" t="str">
            <v>SPRINGDALE</v>
          </cell>
          <cell r="X693" t="str">
            <v>AR</v>
          </cell>
          <cell r="Y693" t="str">
            <v>72762-6900</v>
          </cell>
          <cell r="Z693" t="str">
            <v>WASHINGTON</v>
          </cell>
          <cell r="AA693" t="str">
            <v>D</v>
          </cell>
          <cell r="AB693" t="str">
            <v>M&amp;E</v>
          </cell>
          <cell r="AC693">
            <v>34874.738500000007</v>
          </cell>
        </row>
        <row r="694">
          <cell r="A694" t="str">
            <v>Primary</v>
          </cell>
          <cell r="B694" t="str">
            <v>Emporia Processing</v>
          </cell>
          <cell r="C694" t="str">
            <v>30182013</v>
          </cell>
          <cell r="D694" t="str">
            <v>74266007</v>
          </cell>
          <cell r="E694" t="str">
            <v>3426</v>
          </cell>
          <cell r="F694" t="str">
            <v>TSS</v>
          </cell>
          <cell r="G694" t="str">
            <v>KS</v>
          </cell>
          <cell r="I694" t="str">
            <v>A</v>
          </cell>
          <cell r="J694" t="str">
            <v>30182013</v>
          </cell>
          <cell r="K694" t="str">
            <v>74266007</v>
          </cell>
          <cell r="L694">
            <v>170003018</v>
          </cell>
          <cell r="M694" t="str">
            <v>742600000</v>
          </cell>
          <cell r="N694" t="str">
            <v>Emporia Proc Admin Services</v>
          </cell>
          <cell r="O694" t="str">
            <v>74266007 Emporia Proc Admin Services</v>
          </cell>
          <cell r="P694" t="str">
            <v>111</v>
          </cell>
          <cell r="Q694" t="str">
            <v>IBP</v>
          </cell>
          <cell r="R694" t="str">
            <v>980</v>
          </cell>
          <cell r="S694" t="str">
            <v>2426</v>
          </cell>
          <cell r="T694" t="str">
            <v>T</v>
          </cell>
          <cell r="U694" t="str">
            <v>USD</v>
          </cell>
          <cell r="V694" t="str">
            <v>2210 W OAKLAWN DRIVE</v>
          </cell>
          <cell r="W694" t="str">
            <v>SPRINGDALE</v>
          </cell>
          <cell r="X694" t="str">
            <v>AR</v>
          </cell>
          <cell r="Y694" t="str">
            <v>72762-6900</v>
          </cell>
          <cell r="Z694" t="str">
            <v>WASHINGTON</v>
          </cell>
          <cell r="AA694" t="str">
            <v>I</v>
          </cell>
          <cell r="AB694" t="str">
            <v>Content</v>
          </cell>
          <cell r="AC694">
            <v>0</v>
          </cell>
        </row>
        <row r="695">
          <cell r="A695" t="str">
            <v>Primary</v>
          </cell>
          <cell r="B695" t="str">
            <v>Emporia Processing</v>
          </cell>
          <cell r="C695" t="str">
            <v>30182013</v>
          </cell>
          <cell r="D695" t="str">
            <v>74266007</v>
          </cell>
          <cell r="E695" t="str">
            <v>3426</v>
          </cell>
          <cell r="F695" t="str">
            <v>TSS</v>
          </cell>
          <cell r="G695" t="str">
            <v>KS</v>
          </cell>
          <cell r="I695" t="str">
            <v>A</v>
          </cell>
          <cell r="J695" t="str">
            <v>30182020</v>
          </cell>
          <cell r="K695" t="str">
            <v>74266017</v>
          </cell>
          <cell r="L695">
            <v>170003018</v>
          </cell>
          <cell r="M695" t="str">
            <v>742600000</v>
          </cell>
          <cell r="N695" t="str">
            <v>Emporia Proc Maintenance Engineer</v>
          </cell>
          <cell r="O695" t="str">
            <v>74266017 Emporia Proc Maintenance Engineer</v>
          </cell>
          <cell r="P695" t="str">
            <v>111</v>
          </cell>
          <cell r="Q695" t="str">
            <v>IBP</v>
          </cell>
          <cell r="R695" t="str">
            <v>980</v>
          </cell>
          <cell r="S695" t="str">
            <v>2426</v>
          </cell>
          <cell r="T695" t="str">
            <v>T</v>
          </cell>
          <cell r="U695" t="str">
            <v>USD</v>
          </cell>
          <cell r="V695" t="str">
            <v>2210 W OAKLAWN DRIVE</v>
          </cell>
          <cell r="W695" t="str">
            <v>SPRINGDALE</v>
          </cell>
          <cell r="X695" t="str">
            <v>AR</v>
          </cell>
          <cell r="Y695" t="str">
            <v>72762-6900</v>
          </cell>
          <cell r="Z695" t="str">
            <v>WASHINGTON</v>
          </cell>
          <cell r="AA695" t="str">
            <v>I</v>
          </cell>
          <cell r="AB695" t="str">
            <v>M&amp;E</v>
          </cell>
          <cell r="AC695">
            <v>16381.7263</v>
          </cell>
        </row>
        <row r="696">
          <cell r="A696" t="str">
            <v>Primary</v>
          </cell>
          <cell r="B696" t="str">
            <v>Emporia Processing</v>
          </cell>
          <cell r="C696" t="str">
            <v>30182013</v>
          </cell>
          <cell r="D696" t="str">
            <v>74266007</v>
          </cell>
          <cell r="E696" t="str">
            <v>3426</v>
          </cell>
          <cell r="F696" t="str">
            <v>TSS</v>
          </cell>
          <cell r="G696" t="str">
            <v>KS</v>
          </cell>
          <cell r="I696" t="str">
            <v>A</v>
          </cell>
          <cell r="J696" t="str">
            <v>30182034</v>
          </cell>
          <cell r="K696" t="str">
            <v>74266006</v>
          </cell>
          <cell r="L696">
            <v>170003018</v>
          </cell>
          <cell r="M696" t="str">
            <v>742600000</v>
          </cell>
          <cell r="N696" t="str">
            <v>Emporia Proc Production</v>
          </cell>
          <cell r="O696" t="str">
            <v>74266006 Emporia Proc Production</v>
          </cell>
          <cell r="P696" t="str">
            <v>111</v>
          </cell>
          <cell r="Q696" t="str">
            <v>IBP</v>
          </cell>
          <cell r="R696" t="str">
            <v>980</v>
          </cell>
          <cell r="S696" t="str">
            <v>2426</v>
          </cell>
          <cell r="T696" t="str">
            <v>T</v>
          </cell>
          <cell r="U696" t="str">
            <v>USD</v>
          </cell>
          <cell r="V696" t="str">
            <v>2210 W OAKLAWN DRIVE</v>
          </cell>
          <cell r="W696" t="str">
            <v>SPRINGDALE</v>
          </cell>
          <cell r="X696" t="str">
            <v>AR</v>
          </cell>
          <cell r="Y696" t="str">
            <v>72762-6900</v>
          </cell>
          <cell r="Z696" t="str">
            <v>WASHINGTON</v>
          </cell>
          <cell r="AA696" t="str">
            <v>I</v>
          </cell>
          <cell r="AB696" t="str">
            <v>M&amp;E</v>
          </cell>
          <cell r="AC696">
            <v>27445.062300000001</v>
          </cell>
        </row>
        <row r="697">
          <cell r="A697" t="str">
            <v>Primary</v>
          </cell>
          <cell r="B697" t="str">
            <v>Emporia Processing</v>
          </cell>
          <cell r="C697" t="str">
            <v>30182013</v>
          </cell>
          <cell r="D697" t="str">
            <v>74266007</v>
          </cell>
          <cell r="E697" t="str">
            <v>3426</v>
          </cell>
          <cell r="F697" t="str">
            <v>TSS</v>
          </cell>
          <cell r="G697" t="str">
            <v>KS</v>
          </cell>
          <cell r="I697" t="str">
            <v>A</v>
          </cell>
          <cell r="J697" t="str">
            <v>30182048</v>
          </cell>
          <cell r="K697" t="str">
            <v>74266019</v>
          </cell>
          <cell r="L697">
            <v>170003018</v>
          </cell>
          <cell r="M697" t="str">
            <v>742600000</v>
          </cell>
          <cell r="N697" t="str">
            <v>Emporia Proc Maint Storeroom</v>
          </cell>
          <cell r="O697" t="str">
            <v>74266019 Emporia Proc Maint Storeroom</v>
          </cell>
          <cell r="P697" t="str">
            <v>111</v>
          </cell>
          <cell r="Q697" t="str">
            <v>IBP</v>
          </cell>
          <cell r="R697" t="str">
            <v>980</v>
          </cell>
          <cell r="S697" t="str">
            <v>2426</v>
          </cell>
          <cell r="T697" t="str">
            <v>T</v>
          </cell>
          <cell r="U697" t="str">
            <v>USD</v>
          </cell>
          <cell r="V697" t="str">
            <v>2210 W OAKLAWN DRIVE</v>
          </cell>
          <cell r="W697" t="str">
            <v>SPRINGDALE</v>
          </cell>
          <cell r="X697" t="str">
            <v>AR</v>
          </cell>
          <cell r="Y697" t="str">
            <v>72762-6900</v>
          </cell>
          <cell r="Z697" t="str">
            <v>WASHINGTON</v>
          </cell>
          <cell r="AA697" t="str">
            <v>I</v>
          </cell>
          <cell r="AB697" t="str">
            <v>M&amp;E</v>
          </cell>
          <cell r="AC697">
            <v>7838.6415999999999</v>
          </cell>
        </row>
        <row r="698">
          <cell r="A698" t="str">
            <v>Primary</v>
          </cell>
          <cell r="B698" t="str">
            <v>Emporia Processing</v>
          </cell>
          <cell r="C698" t="str">
            <v>30182013</v>
          </cell>
          <cell r="D698" t="str">
            <v>74266007</v>
          </cell>
          <cell r="E698" t="str">
            <v>3426</v>
          </cell>
          <cell r="F698" t="str">
            <v>TSS</v>
          </cell>
          <cell r="G698" t="str">
            <v>KS</v>
          </cell>
          <cell r="I698" t="str">
            <v>A</v>
          </cell>
          <cell r="J698" t="str">
            <v>30182052</v>
          </cell>
          <cell r="K698" t="str">
            <v>74266015</v>
          </cell>
          <cell r="L698">
            <v>170003018</v>
          </cell>
          <cell r="M698" t="str">
            <v>742600000</v>
          </cell>
          <cell r="N698" t="str">
            <v>Emporia Proc Material Hand &amp; Ship</v>
          </cell>
          <cell r="O698" t="str">
            <v>74266015 Emporia Proc Material Hand &amp; Ship</v>
          </cell>
          <cell r="P698" t="str">
            <v>111</v>
          </cell>
          <cell r="Q698" t="str">
            <v>IBP</v>
          </cell>
          <cell r="R698" t="str">
            <v>980</v>
          </cell>
          <cell r="S698" t="str">
            <v>2426</v>
          </cell>
          <cell r="T698" t="str">
            <v>T</v>
          </cell>
          <cell r="U698" t="str">
            <v>USD</v>
          </cell>
          <cell r="V698" t="str">
            <v>2210 W OAKLAWN DRIVE</v>
          </cell>
          <cell r="W698" t="str">
            <v>SPRINGDALE</v>
          </cell>
          <cell r="X698" t="str">
            <v>AR</v>
          </cell>
          <cell r="Y698" t="str">
            <v>72762-6900</v>
          </cell>
          <cell r="Z698" t="str">
            <v>WASHINGTON</v>
          </cell>
          <cell r="AA698" t="str">
            <v>I</v>
          </cell>
          <cell r="AB698" t="str">
            <v>Content</v>
          </cell>
          <cell r="AC698">
            <v>42747.551099999997</v>
          </cell>
        </row>
        <row r="699">
          <cell r="A699" t="str">
            <v>Primary</v>
          </cell>
          <cell r="B699" t="str">
            <v>Emporia Processing</v>
          </cell>
          <cell r="C699" t="str">
            <v>30182013</v>
          </cell>
          <cell r="D699" t="str">
            <v>74266007</v>
          </cell>
          <cell r="E699" t="str">
            <v>3426</v>
          </cell>
          <cell r="F699" t="str">
            <v>TSS</v>
          </cell>
          <cell r="G699" t="str">
            <v>KS</v>
          </cell>
          <cell r="I699" t="str">
            <v>A</v>
          </cell>
          <cell r="J699" t="str">
            <v>30182512</v>
          </cell>
          <cell r="K699" t="str">
            <v>74266004</v>
          </cell>
          <cell r="L699">
            <v>170003018</v>
          </cell>
          <cell r="M699" t="str">
            <v>742600000</v>
          </cell>
          <cell r="N699" t="str">
            <v>Emporia Proc Safety</v>
          </cell>
          <cell r="O699" t="str">
            <v>74266004 Emporia Proc Safety</v>
          </cell>
          <cell r="P699" t="str">
            <v>111</v>
          </cell>
          <cell r="Q699" t="str">
            <v>IBP</v>
          </cell>
          <cell r="R699" t="str">
            <v>980</v>
          </cell>
          <cell r="S699" t="str">
            <v>2426</v>
          </cell>
          <cell r="T699" t="str">
            <v>T</v>
          </cell>
          <cell r="U699" t="str">
            <v>USD</v>
          </cell>
          <cell r="V699" t="str">
            <v>2210 W OAKLAWN DRIVE</v>
          </cell>
          <cell r="W699" t="str">
            <v>SPRINGDALE</v>
          </cell>
          <cell r="X699" t="str">
            <v>AR</v>
          </cell>
          <cell r="Y699" t="str">
            <v>72762-6900</v>
          </cell>
          <cell r="Z699" t="str">
            <v>WASHINGTON</v>
          </cell>
          <cell r="AA699" t="str">
            <v>I</v>
          </cell>
          <cell r="AB699" t="str">
            <v>M&amp;E</v>
          </cell>
          <cell r="AC699">
            <v>145078.99339999983</v>
          </cell>
        </row>
        <row r="700">
          <cell r="A700" t="str">
            <v>Primary</v>
          </cell>
          <cell r="B700" t="str">
            <v>Joslin Slaughter</v>
          </cell>
          <cell r="C700" t="str">
            <v>30212062</v>
          </cell>
          <cell r="D700" t="str">
            <v>74066007</v>
          </cell>
          <cell r="E700" t="str">
            <v>3406</v>
          </cell>
          <cell r="F700" t="str">
            <v>TSS</v>
          </cell>
          <cell r="G700" t="str">
            <v>IL</v>
          </cell>
          <cell r="I700" t="str">
            <v>A</v>
          </cell>
          <cell r="J700" t="str">
            <v>30211950</v>
          </cell>
          <cell r="K700" t="str">
            <v>74066008</v>
          </cell>
          <cell r="L700">
            <v>170003021</v>
          </cell>
          <cell r="M700" t="str">
            <v>740600000</v>
          </cell>
          <cell r="N700" t="str">
            <v>Joslin Carc Hideline</v>
          </cell>
          <cell r="O700" t="str">
            <v>74066008 Joslin Carc Hideline</v>
          </cell>
          <cell r="P700" t="str">
            <v>101</v>
          </cell>
          <cell r="Q700" t="str">
            <v>IBP</v>
          </cell>
          <cell r="R700" t="str">
            <v>524</v>
          </cell>
          <cell r="S700" t="str">
            <v>2426</v>
          </cell>
          <cell r="T700" t="str">
            <v>T</v>
          </cell>
          <cell r="U700" t="str">
            <v>USD</v>
          </cell>
          <cell r="V700" t="str">
            <v>2210 W OAKLAWN DRIVE</v>
          </cell>
          <cell r="W700" t="str">
            <v>SPRINGDALE</v>
          </cell>
          <cell r="X700" t="str">
            <v>AR</v>
          </cell>
          <cell r="Y700" t="str">
            <v>72762-6900</v>
          </cell>
          <cell r="Z700" t="str">
            <v>WASHINGTON</v>
          </cell>
          <cell r="AA700" t="str">
            <v>I</v>
          </cell>
          <cell r="AB700" t="str">
            <v>Content</v>
          </cell>
          <cell r="AC700">
            <v>1220.94</v>
          </cell>
        </row>
        <row r="701">
          <cell r="A701" t="str">
            <v>Primary</v>
          </cell>
          <cell r="B701" t="str">
            <v>Joslin Slaughter</v>
          </cell>
          <cell r="C701" t="str">
            <v>30212062</v>
          </cell>
          <cell r="D701" t="str">
            <v>74066007</v>
          </cell>
          <cell r="E701" t="str">
            <v>3406</v>
          </cell>
          <cell r="F701" t="str">
            <v>TSS</v>
          </cell>
          <cell r="G701" t="str">
            <v>IL</v>
          </cell>
          <cell r="I701" t="str">
            <v>A</v>
          </cell>
          <cell r="J701" t="str">
            <v>30211952</v>
          </cell>
          <cell r="K701" t="str">
            <v>74066010</v>
          </cell>
          <cell r="L701">
            <v>170003021</v>
          </cell>
          <cell r="M701" t="str">
            <v>740600000</v>
          </cell>
          <cell r="N701" t="str">
            <v>Joslin Carc Inedible Rendering</v>
          </cell>
          <cell r="O701" t="str">
            <v>74066010 Joslin Carc Inedible Rendering</v>
          </cell>
          <cell r="P701" t="str">
            <v>101</v>
          </cell>
          <cell r="Q701" t="str">
            <v>IBP</v>
          </cell>
          <cell r="R701" t="str">
            <v>524</v>
          </cell>
          <cell r="S701" t="str">
            <v>2426</v>
          </cell>
          <cell r="T701" t="str">
            <v>T</v>
          </cell>
          <cell r="U701" t="str">
            <v>USD</v>
          </cell>
          <cell r="V701" t="str">
            <v>2210 W OAKLAWN DRIVE</v>
          </cell>
          <cell r="W701" t="str">
            <v>SPRINGDALE</v>
          </cell>
          <cell r="X701" t="str">
            <v>AR</v>
          </cell>
          <cell r="Y701" t="str">
            <v>72762-6900</v>
          </cell>
          <cell r="Z701" t="str">
            <v>WASHINGTON</v>
          </cell>
          <cell r="AA701" t="str">
            <v>I</v>
          </cell>
          <cell r="AB701" t="str">
            <v>M&amp;E</v>
          </cell>
          <cell r="AC701">
            <v>16708.751700000001</v>
          </cell>
        </row>
        <row r="702">
          <cell r="A702" t="str">
            <v>Primary</v>
          </cell>
          <cell r="B702" t="str">
            <v>Joslin Slaughter</v>
          </cell>
          <cell r="C702" t="str">
            <v>30212062</v>
          </cell>
          <cell r="D702" t="str">
            <v>74066007</v>
          </cell>
          <cell r="E702" t="str">
            <v>3406</v>
          </cell>
          <cell r="F702" t="str">
            <v>TSS</v>
          </cell>
          <cell r="G702" t="str">
            <v>IL</v>
          </cell>
          <cell r="I702" t="str">
            <v>A</v>
          </cell>
          <cell r="J702" t="str">
            <v>30211953</v>
          </cell>
          <cell r="K702" t="str">
            <v>74066011</v>
          </cell>
          <cell r="L702">
            <v>170003021</v>
          </cell>
          <cell r="M702" t="str">
            <v>740600000</v>
          </cell>
          <cell r="N702" t="str">
            <v>Joslin Carc Edible Rendering</v>
          </cell>
          <cell r="O702" t="str">
            <v>74066011 Joslin Carc Edible Rendering</v>
          </cell>
          <cell r="P702" t="str">
            <v>101</v>
          </cell>
          <cell r="Q702" t="str">
            <v>IBP</v>
          </cell>
          <cell r="R702" t="str">
            <v>524</v>
          </cell>
          <cell r="S702" t="str">
            <v>2426</v>
          </cell>
          <cell r="T702" t="str">
            <v>T</v>
          </cell>
          <cell r="U702" t="str">
            <v>USD</v>
          </cell>
          <cell r="V702" t="str">
            <v>2210 W OAKLAWN DRIVE</v>
          </cell>
          <cell r="W702" t="str">
            <v>SPRINGDALE</v>
          </cell>
          <cell r="X702" t="str">
            <v>AR</v>
          </cell>
          <cell r="Y702" t="str">
            <v>72762-6900</v>
          </cell>
          <cell r="Z702" t="str">
            <v>WASHINGTON</v>
          </cell>
          <cell r="AA702" t="str">
            <v>D</v>
          </cell>
          <cell r="AB702" t="str">
            <v>Building</v>
          </cell>
          <cell r="AC702">
            <v>135927.10259999998</v>
          </cell>
        </row>
        <row r="703">
          <cell r="A703" t="str">
            <v>Primary</v>
          </cell>
          <cell r="B703" t="str">
            <v>Joslin Slaughter</v>
          </cell>
          <cell r="C703" t="str">
            <v>30212062</v>
          </cell>
          <cell r="D703" t="str">
            <v>74066007</v>
          </cell>
          <cell r="E703" t="str">
            <v>3406</v>
          </cell>
          <cell r="F703" t="str">
            <v>TSS</v>
          </cell>
          <cell r="G703" t="str">
            <v>IL</v>
          </cell>
          <cell r="I703" t="str">
            <v>A</v>
          </cell>
          <cell r="J703" t="str">
            <v>30211956</v>
          </cell>
          <cell r="K703" t="str">
            <v>74066012</v>
          </cell>
          <cell r="L703">
            <v>170003021</v>
          </cell>
          <cell r="M703" t="str">
            <v>740600000</v>
          </cell>
          <cell r="N703" t="str">
            <v>Joslin Carc Cold Offal</v>
          </cell>
          <cell r="O703" t="str">
            <v>74066012 Joslin Carc Cold Offal</v>
          </cell>
          <cell r="P703" t="str">
            <v>101</v>
          </cell>
          <cell r="Q703" t="str">
            <v>IBP</v>
          </cell>
          <cell r="R703" t="str">
            <v>524</v>
          </cell>
          <cell r="S703" t="str">
            <v>2426</v>
          </cell>
          <cell r="T703" t="str">
            <v>T</v>
          </cell>
          <cell r="U703" t="str">
            <v>USD</v>
          </cell>
          <cell r="V703" t="str">
            <v>2210 W OAKLAWN DRIVE</v>
          </cell>
          <cell r="W703" t="str">
            <v>SPRINGDALE</v>
          </cell>
          <cell r="X703" t="str">
            <v>AR</v>
          </cell>
          <cell r="Y703" t="str">
            <v>72762-6900</v>
          </cell>
          <cell r="Z703" t="str">
            <v>WASHINGTON</v>
          </cell>
          <cell r="AA703" t="str">
            <v>D</v>
          </cell>
          <cell r="AB703" t="str">
            <v>Content</v>
          </cell>
          <cell r="AC703">
            <v>47052.936900000001</v>
          </cell>
        </row>
        <row r="704">
          <cell r="A704" t="str">
            <v>Primary</v>
          </cell>
          <cell r="B704" t="str">
            <v>Joslin Slaughter</v>
          </cell>
          <cell r="C704" t="str">
            <v>30212062</v>
          </cell>
          <cell r="D704" t="str">
            <v>74066007</v>
          </cell>
          <cell r="E704" t="str">
            <v>3406</v>
          </cell>
          <cell r="F704" t="str">
            <v>TSS</v>
          </cell>
          <cell r="G704" t="str">
            <v>IL</v>
          </cell>
          <cell r="I704" t="str">
            <v>A</v>
          </cell>
          <cell r="J704" t="str">
            <v>30211957</v>
          </cell>
          <cell r="K704" t="str">
            <v>74066013</v>
          </cell>
          <cell r="L704">
            <v>170003021</v>
          </cell>
          <cell r="M704" t="str">
            <v>740600000</v>
          </cell>
          <cell r="N704" t="str">
            <v>Joslin Carc Blood Plasma - A</v>
          </cell>
          <cell r="O704" t="str">
            <v>74066013 Joslin Carc Blood Plasma - A</v>
          </cell>
          <cell r="P704" t="str">
            <v>101</v>
          </cell>
          <cell r="Q704" t="str">
            <v>IBP</v>
          </cell>
          <cell r="R704" t="str">
            <v>524</v>
          </cell>
          <cell r="S704" t="str">
            <v>2426</v>
          </cell>
          <cell r="T704" t="str">
            <v>T</v>
          </cell>
          <cell r="U704" t="str">
            <v>USD</v>
          </cell>
          <cell r="V704" t="str">
            <v>2210 W OAKLAWN DRIVE</v>
          </cell>
          <cell r="W704" t="str">
            <v>SPRINGDALE</v>
          </cell>
          <cell r="X704" t="str">
            <v>AR</v>
          </cell>
          <cell r="Y704" t="str">
            <v>72762-6900</v>
          </cell>
          <cell r="Z704" t="str">
            <v>WASHINGTON</v>
          </cell>
          <cell r="AA704" t="str">
            <v>D</v>
          </cell>
          <cell r="AB704" t="str">
            <v>M&amp;E</v>
          </cell>
          <cell r="AC704">
            <v>730129.77459999977</v>
          </cell>
        </row>
        <row r="705">
          <cell r="A705" t="str">
            <v>Primary</v>
          </cell>
          <cell r="B705" t="str">
            <v>Joslin Slaughter</v>
          </cell>
          <cell r="C705" t="str">
            <v>30212062</v>
          </cell>
          <cell r="D705" t="str">
            <v>74066007</v>
          </cell>
          <cell r="E705" t="str">
            <v>3406</v>
          </cell>
          <cell r="F705" t="str">
            <v>TSS</v>
          </cell>
          <cell r="G705" t="str">
            <v>IL</v>
          </cell>
          <cell r="I705" t="str">
            <v>A</v>
          </cell>
          <cell r="J705" t="str">
            <v>30211958</v>
          </cell>
          <cell r="K705" t="str">
            <v>74066014</v>
          </cell>
          <cell r="L705">
            <v>170003021</v>
          </cell>
          <cell r="M705" t="str">
            <v>740600000</v>
          </cell>
          <cell r="N705" t="str">
            <v>Joslin Carc Blood Drying</v>
          </cell>
          <cell r="O705" t="str">
            <v>74066014 Joslin Carc Blood Drying</v>
          </cell>
          <cell r="P705" t="str">
            <v>101</v>
          </cell>
          <cell r="Q705" t="str">
            <v>IBP</v>
          </cell>
          <cell r="R705" t="str">
            <v>524</v>
          </cell>
          <cell r="S705" t="str">
            <v>2426</v>
          </cell>
          <cell r="T705" t="str">
            <v>T</v>
          </cell>
          <cell r="U705" t="str">
            <v>USD</v>
          </cell>
          <cell r="V705" t="str">
            <v>2210 W OAKLAWN DRIVE</v>
          </cell>
          <cell r="W705" t="str">
            <v>SPRINGDALE</v>
          </cell>
          <cell r="X705" t="str">
            <v>AR</v>
          </cell>
          <cell r="Y705" t="str">
            <v>72762-6900</v>
          </cell>
          <cell r="Z705" t="str">
            <v>WASHINGTON</v>
          </cell>
          <cell r="AA705" t="str">
            <v>I</v>
          </cell>
          <cell r="AB705" t="str">
            <v>Content</v>
          </cell>
          <cell r="AC705">
            <v>26881.887699999999</v>
          </cell>
        </row>
        <row r="706">
          <cell r="A706" t="str">
            <v>Primary</v>
          </cell>
          <cell r="B706" t="str">
            <v>Joslin Slaughter</v>
          </cell>
          <cell r="C706" t="str">
            <v>30212062</v>
          </cell>
          <cell r="D706" t="str">
            <v>74066007</v>
          </cell>
          <cell r="E706" t="str">
            <v>3406</v>
          </cell>
          <cell r="F706" t="str">
            <v>TSS</v>
          </cell>
          <cell r="G706" t="str">
            <v>IL</v>
          </cell>
          <cell r="I706" t="str">
            <v>A</v>
          </cell>
          <cell r="J706" t="str">
            <v>30211959</v>
          </cell>
          <cell r="K706" t="str">
            <v>74066015</v>
          </cell>
          <cell r="L706">
            <v>170003021</v>
          </cell>
          <cell r="M706" t="str">
            <v>740600000</v>
          </cell>
          <cell r="N706" t="str">
            <v>Joslin Carc Gelatine Bone</v>
          </cell>
          <cell r="O706" t="str">
            <v>74066015 Joslin Carc Gelatine Bone</v>
          </cell>
          <cell r="P706" t="str">
            <v>101</v>
          </cell>
          <cell r="Q706" t="str">
            <v>IBP</v>
          </cell>
          <cell r="R706" t="str">
            <v>524</v>
          </cell>
          <cell r="S706" t="str">
            <v>2426</v>
          </cell>
          <cell r="T706" t="str">
            <v>T</v>
          </cell>
          <cell r="U706" t="str">
            <v>USD</v>
          </cell>
          <cell r="V706" t="str">
            <v>2210 W OAKLAWN DRIVE</v>
          </cell>
          <cell r="W706" t="str">
            <v>SPRINGDALE</v>
          </cell>
          <cell r="X706" t="str">
            <v>AR</v>
          </cell>
          <cell r="Y706" t="str">
            <v>72762-6900</v>
          </cell>
          <cell r="Z706" t="str">
            <v>WASHINGTON</v>
          </cell>
          <cell r="AA706" t="str">
            <v>I</v>
          </cell>
          <cell r="AB706" t="str">
            <v>M&amp;E</v>
          </cell>
          <cell r="AC706">
            <v>169462.13070000004</v>
          </cell>
        </row>
        <row r="707">
          <cell r="A707" t="str">
            <v>Primary</v>
          </cell>
          <cell r="B707" t="str">
            <v>Joslin Slaughter</v>
          </cell>
          <cell r="C707" t="str">
            <v>30212062</v>
          </cell>
          <cell r="D707" t="str">
            <v>74066007</v>
          </cell>
          <cell r="E707" t="str">
            <v>3406</v>
          </cell>
          <cell r="F707" t="str">
            <v>TSS</v>
          </cell>
          <cell r="G707" t="str">
            <v>IL</v>
          </cell>
          <cell r="H707">
            <v>38817</v>
          </cell>
          <cell r="I707" t="str">
            <v>A</v>
          </cell>
          <cell r="J707" t="str">
            <v>30211976</v>
          </cell>
          <cell r="K707" t="str">
            <v>74066017</v>
          </cell>
          <cell r="L707">
            <v>170008610</v>
          </cell>
          <cell r="M707" t="str">
            <v>740600000</v>
          </cell>
          <cell r="N707" t="str">
            <v>Relocation</v>
          </cell>
          <cell r="O707" t="str">
            <v>12042258  Relocation</v>
          </cell>
          <cell r="P707" t="str">
            <v>8000</v>
          </cell>
          <cell r="Q707" t="str">
            <v>GA</v>
          </cell>
          <cell r="R707" t="str">
            <v>524</v>
          </cell>
          <cell r="S707" t="str">
            <v>2426</v>
          </cell>
          <cell r="T707" t="str">
            <v>T</v>
          </cell>
          <cell r="U707" t="str">
            <v>USD</v>
          </cell>
          <cell r="V707" t="str">
            <v>2210 W OAKLAWN DRIVE</v>
          </cell>
          <cell r="W707" t="str">
            <v>SPRINGDALE</v>
          </cell>
          <cell r="X707" t="str">
            <v>AR</v>
          </cell>
          <cell r="Y707" t="str">
            <v>72762-6900</v>
          </cell>
          <cell r="Z707" t="str">
            <v>WASHINGTON</v>
          </cell>
          <cell r="AA707" t="str">
            <v>I</v>
          </cell>
          <cell r="AB707" t="str">
            <v>M&amp;E</v>
          </cell>
          <cell r="AC707">
            <v>1070.9951000000001</v>
          </cell>
        </row>
        <row r="708">
          <cell r="A708" t="str">
            <v>Primary</v>
          </cell>
          <cell r="B708" t="str">
            <v>Joslin Slaughter</v>
          </cell>
          <cell r="C708" t="str">
            <v>30212062</v>
          </cell>
          <cell r="D708" t="str">
            <v>74066007</v>
          </cell>
          <cell r="E708" t="str">
            <v>3406</v>
          </cell>
          <cell r="F708" t="str">
            <v>TSS</v>
          </cell>
          <cell r="G708" t="str">
            <v>IL</v>
          </cell>
          <cell r="I708" t="str">
            <v>A</v>
          </cell>
          <cell r="J708" t="str">
            <v>30212013</v>
          </cell>
          <cell r="K708" t="str">
            <v>74066006</v>
          </cell>
          <cell r="L708">
            <v>170003021</v>
          </cell>
          <cell r="M708" t="str">
            <v>740600000</v>
          </cell>
          <cell r="N708" t="str">
            <v>Joslin Carc Admin Services</v>
          </cell>
          <cell r="O708" t="str">
            <v>74066006 Joslin Carc Admin Services</v>
          </cell>
          <cell r="P708" t="str">
            <v>101</v>
          </cell>
          <cell r="Q708" t="str">
            <v>IBP</v>
          </cell>
          <cell r="R708" t="str">
            <v>524</v>
          </cell>
          <cell r="S708" t="str">
            <v>2426</v>
          </cell>
          <cell r="T708" t="str">
            <v>T</v>
          </cell>
          <cell r="U708" t="str">
            <v>USD</v>
          </cell>
          <cell r="V708" t="str">
            <v>2210 W OAKLAWN DRIVE</v>
          </cell>
          <cell r="W708" t="str">
            <v>SPRINGDALE</v>
          </cell>
          <cell r="X708" t="str">
            <v>AR</v>
          </cell>
          <cell r="Y708" t="str">
            <v>72762-6900</v>
          </cell>
          <cell r="Z708" t="str">
            <v>WASHINGTON</v>
          </cell>
          <cell r="AA708" t="str">
            <v>I</v>
          </cell>
          <cell r="AB708" t="str">
            <v>M&amp;E</v>
          </cell>
          <cell r="AC708">
            <v>13665.338300000001</v>
          </cell>
        </row>
        <row r="709">
          <cell r="A709" t="str">
            <v>Primary</v>
          </cell>
          <cell r="B709" t="str">
            <v>Joslin Slaughter</v>
          </cell>
          <cell r="C709" t="str">
            <v>30212062</v>
          </cell>
          <cell r="D709" t="str">
            <v>74066007</v>
          </cell>
          <cell r="E709" t="str">
            <v>3406</v>
          </cell>
          <cell r="F709" t="str">
            <v>TSS</v>
          </cell>
          <cell r="G709" t="str">
            <v>IL</v>
          </cell>
          <cell r="I709" t="str">
            <v>A</v>
          </cell>
          <cell r="J709" t="str">
            <v>30212020</v>
          </cell>
          <cell r="K709" t="str">
            <v>74066023</v>
          </cell>
          <cell r="L709">
            <v>170003021</v>
          </cell>
          <cell r="M709" t="str">
            <v>740600000</v>
          </cell>
          <cell r="N709" t="str">
            <v>Joslin Carc Maintenance Slau</v>
          </cell>
          <cell r="O709" t="str">
            <v>74066023 Joslin Carc Maintenance Slau</v>
          </cell>
          <cell r="P709" t="str">
            <v>101</v>
          </cell>
          <cell r="Q709" t="str">
            <v>IBP</v>
          </cell>
          <cell r="R709" t="str">
            <v>524</v>
          </cell>
          <cell r="S709" t="str">
            <v>2426</v>
          </cell>
          <cell r="T709" t="str">
            <v>T</v>
          </cell>
          <cell r="U709" t="str">
            <v>USD</v>
          </cell>
          <cell r="V709" t="str">
            <v>2210 W OAKLAWN DRIVE</v>
          </cell>
          <cell r="W709" t="str">
            <v>SPRINGDALE</v>
          </cell>
          <cell r="X709" t="str">
            <v>AR</v>
          </cell>
          <cell r="Y709" t="str">
            <v>72762-6900</v>
          </cell>
          <cell r="Z709" t="str">
            <v>WASHINGTON</v>
          </cell>
          <cell r="AA709" t="str">
            <v>D</v>
          </cell>
          <cell r="AB709" t="str">
            <v>M&amp;E</v>
          </cell>
          <cell r="AC709">
            <v>185497.8076</v>
          </cell>
        </row>
        <row r="710">
          <cell r="A710" t="str">
            <v>Primary</v>
          </cell>
          <cell r="B710" t="str">
            <v>Joslin Slaughter</v>
          </cell>
          <cell r="C710" t="str">
            <v>30212062</v>
          </cell>
          <cell r="D710" t="str">
            <v>74066007</v>
          </cell>
          <cell r="E710" t="str">
            <v>3406</v>
          </cell>
          <cell r="F710" t="str">
            <v>TSS</v>
          </cell>
          <cell r="G710" t="str">
            <v>IL</v>
          </cell>
          <cell r="I710" t="str">
            <v>A</v>
          </cell>
          <cell r="J710" t="str">
            <v>30212034</v>
          </cell>
          <cell r="K710" t="str">
            <v>74066005</v>
          </cell>
          <cell r="L710">
            <v>170003021</v>
          </cell>
          <cell r="M710" t="str">
            <v>740600000</v>
          </cell>
          <cell r="N710" t="str">
            <v>Joslin Carc Plant Manager</v>
          </cell>
          <cell r="O710" t="str">
            <v>74066005 Joslin Carc Plant Manager</v>
          </cell>
          <cell r="P710" t="str">
            <v>101</v>
          </cell>
          <cell r="Q710" t="str">
            <v>IBP</v>
          </cell>
          <cell r="R710" t="str">
            <v>524</v>
          </cell>
          <cell r="S710" t="str">
            <v>2426</v>
          </cell>
          <cell r="T710" t="str">
            <v>T</v>
          </cell>
          <cell r="U710" t="str">
            <v>USD</v>
          </cell>
          <cell r="V710" t="str">
            <v>2210 W OAKLAWN DRIVE</v>
          </cell>
          <cell r="W710" t="str">
            <v>SPRINGDALE</v>
          </cell>
          <cell r="X710" t="str">
            <v>AR</v>
          </cell>
          <cell r="Y710" t="str">
            <v>72762-6900</v>
          </cell>
          <cell r="Z710" t="str">
            <v>WASHINGTON</v>
          </cell>
          <cell r="AA710" t="str">
            <v>I</v>
          </cell>
          <cell r="AB710" t="str">
            <v>Content</v>
          </cell>
          <cell r="AC710">
            <v>11240.639899999998</v>
          </cell>
        </row>
        <row r="711">
          <cell r="A711" t="str">
            <v>Primary</v>
          </cell>
          <cell r="B711" t="str">
            <v>Joslin Slaughter</v>
          </cell>
          <cell r="C711" t="str">
            <v>30212062</v>
          </cell>
          <cell r="D711" t="str">
            <v>74066007</v>
          </cell>
          <cell r="E711" t="str">
            <v>3406</v>
          </cell>
          <cell r="F711" t="str">
            <v>TSS</v>
          </cell>
          <cell r="G711" t="str">
            <v>IL</v>
          </cell>
          <cell r="I711" t="str">
            <v>A</v>
          </cell>
          <cell r="J711" t="str">
            <v>30212052</v>
          </cell>
          <cell r="K711" t="str">
            <v>74066022</v>
          </cell>
          <cell r="L711">
            <v>170003021</v>
          </cell>
          <cell r="M711" t="str">
            <v>740600000</v>
          </cell>
          <cell r="N711" t="str">
            <v>Joslin Carc Cooler</v>
          </cell>
          <cell r="O711" t="str">
            <v>74066022 Joslin Carc Cooler</v>
          </cell>
          <cell r="P711" t="str">
            <v>101</v>
          </cell>
          <cell r="Q711" t="str">
            <v>IBP</v>
          </cell>
          <cell r="R711" t="str">
            <v>524</v>
          </cell>
          <cell r="S711" t="str">
            <v>2426</v>
          </cell>
          <cell r="T711" t="str">
            <v>T</v>
          </cell>
          <cell r="U711" t="str">
            <v>USD</v>
          </cell>
          <cell r="V711" t="str">
            <v>2210 W OAKLAWN DRIVE</v>
          </cell>
          <cell r="W711" t="str">
            <v>SPRINGDALE</v>
          </cell>
          <cell r="X711" t="str">
            <v>AR</v>
          </cell>
          <cell r="Y711" t="str">
            <v>72762-6900</v>
          </cell>
          <cell r="Z711" t="str">
            <v>WASHINGTON</v>
          </cell>
          <cell r="AA711" t="str">
            <v>I</v>
          </cell>
          <cell r="AB711" t="str">
            <v>M&amp;E</v>
          </cell>
          <cell r="AC711">
            <v>32289.927500000002</v>
          </cell>
        </row>
        <row r="712">
          <cell r="A712" t="str">
            <v>Primary</v>
          </cell>
          <cell r="B712" t="str">
            <v>Joslin Slaughter</v>
          </cell>
          <cell r="C712" t="str">
            <v>30212062</v>
          </cell>
          <cell r="D712" t="str">
            <v>74066007</v>
          </cell>
          <cell r="E712" t="str">
            <v>3406</v>
          </cell>
          <cell r="F712" t="str">
            <v>TSS</v>
          </cell>
          <cell r="G712" t="str">
            <v>IL</v>
          </cell>
          <cell r="I712" t="str">
            <v>A</v>
          </cell>
          <cell r="J712" t="str">
            <v>30212055</v>
          </cell>
          <cell r="K712" t="str">
            <v>74066016</v>
          </cell>
          <cell r="L712">
            <v>170003021</v>
          </cell>
          <cell r="M712" t="str">
            <v>740600000</v>
          </cell>
          <cell r="N712" t="str">
            <v>Joslin Carc Cooler-Transfer</v>
          </cell>
          <cell r="O712" t="str">
            <v>74066016 Joslin Carc Cooler-Transfer</v>
          </cell>
          <cell r="P712" t="str">
            <v>101</v>
          </cell>
          <cell r="Q712" t="str">
            <v>IBP</v>
          </cell>
          <cell r="R712" t="str">
            <v>524</v>
          </cell>
          <cell r="S712" t="str">
            <v>2426</v>
          </cell>
          <cell r="T712" t="str">
            <v>T</v>
          </cell>
          <cell r="U712" t="str">
            <v>USD</v>
          </cell>
          <cell r="V712" t="str">
            <v>2210 W OAKLAWN DRIVE</v>
          </cell>
          <cell r="W712" t="str">
            <v>SPRINGDALE</v>
          </cell>
          <cell r="X712" t="str">
            <v>AR</v>
          </cell>
          <cell r="Y712" t="str">
            <v>72762-6900</v>
          </cell>
          <cell r="Z712" t="str">
            <v>WASHINGTON</v>
          </cell>
          <cell r="AA712" t="str">
            <v>I</v>
          </cell>
          <cell r="AB712" t="str">
            <v>Content</v>
          </cell>
          <cell r="AC712">
            <v>17580.924899999998</v>
          </cell>
        </row>
        <row r="713">
          <cell r="A713" t="str">
            <v>Primary</v>
          </cell>
          <cell r="B713" t="str">
            <v>Joslin Processing</v>
          </cell>
          <cell r="C713" t="str">
            <v>30222013</v>
          </cell>
          <cell r="D713" t="str">
            <v>74276008</v>
          </cell>
          <cell r="E713" t="str">
            <v>3427</v>
          </cell>
          <cell r="F713" t="str">
            <v>TSS</v>
          </cell>
          <cell r="G713" t="str">
            <v>IL</v>
          </cell>
          <cell r="I713" t="str">
            <v>A</v>
          </cell>
          <cell r="J713" t="str">
            <v>30221951</v>
          </cell>
          <cell r="K713" t="str">
            <v>74276010</v>
          </cell>
          <cell r="L713">
            <v>170003022</v>
          </cell>
          <cell r="M713" t="str">
            <v>742700000</v>
          </cell>
          <cell r="N713" t="str">
            <v>Joslin Proc Aht</v>
          </cell>
          <cell r="O713" t="str">
            <v>74276010 Joslin Proc Aht</v>
          </cell>
          <cell r="P713" t="str">
            <v>111</v>
          </cell>
          <cell r="Q713" t="str">
            <v>IBP</v>
          </cell>
          <cell r="R713" t="str">
            <v>524</v>
          </cell>
          <cell r="S713" t="str">
            <v>2426</v>
          </cell>
          <cell r="T713" t="str">
            <v>T</v>
          </cell>
          <cell r="U713" t="str">
            <v>USD</v>
          </cell>
          <cell r="V713" t="str">
            <v>2210 W OAKLAWN DRIVE</v>
          </cell>
          <cell r="W713" t="str">
            <v>SPRINGDALE</v>
          </cell>
          <cell r="X713" t="str">
            <v>AR</v>
          </cell>
          <cell r="Y713" t="str">
            <v>72762-6900</v>
          </cell>
          <cell r="Z713" t="str">
            <v>WASHINGTON</v>
          </cell>
          <cell r="AA713" t="str">
            <v>I</v>
          </cell>
          <cell r="AB713" t="str">
            <v>M&amp;E</v>
          </cell>
          <cell r="AC713">
            <v>48940.375899999992</v>
          </cell>
        </row>
        <row r="714">
          <cell r="A714" t="str">
            <v>Primary</v>
          </cell>
          <cell r="B714" t="str">
            <v>Joslin Processing</v>
          </cell>
          <cell r="C714" t="str">
            <v>30222013</v>
          </cell>
          <cell r="D714" t="str">
            <v>74276008</v>
          </cell>
          <cell r="E714" t="str">
            <v>3427</v>
          </cell>
          <cell r="F714" t="str">
            <v>TSS</v>
          </cell>
          <cell r="G714" t="str">
            <v>IL</v>
          </cell>
          <cell r="H714">
            <v>38491</v>
          </cell>
          <cell r="I714" t="str">
            <v>A</v>
          </cell>
          <cell r="J714" t="str">
            <v>30221975</v>
          </cell>
          <cell r="K714" t="str">
            <v>74276012</v>
          </cell>
          <cell r="L714">
            <v>170003022</v>
          </cell>
          <cell r="M714" t="str">
            <v>742700000</v>
          </cell>
          <cell r="N714" t="str">
            <v>Joslin Proc Ground Beef</v>
          </cell>
          <cell r="O714" t="str">
            <v>74276012 Joslin Proc Ground Beef</v>
          </cell>
          <cell r="P714" t="str">
            <v>111</v>
          </cell>
          <cell r="Q714" t="str">
            <v>IBP</v>
          </cell>
          <cell r="R714" t="str">
            <v>524</v>
          </cell>
          <cell r="S714" t="str">
            <v>1855</v>
          </cell>
          <cell r="T714" t="str">
            <v>IBP</v>
          </cell>
          <cell r="U714" t="str">
            <v>USD</v>
          </cell>
          <cell r="V714" t="str">
            <v>HIGHWAY 92</v>
          </cell>
          <cell r="W714" t="str">
            <v>JOSLIN</v>
          </cell>
          <cell r="X714" t="str">
            <v>IL</v>
          </cell>
          <cell r="Y714" t="str">
            <v>61257</v>
          </cell>
          <cell r="Z714" t="str">
            <v>ROCK ISLAND</v>
          </cell>
          <cell r="AA714" t="str">
            <v>G</v>
          </cell>
          <cell r="AB714" t="str">
            <v>Building</v>
          </cell>
          <cell r="AC714">
            <v>34013.14</v>
          </cell>
        </row>
        <row r="715">
          <cell r="A715" t="str">
            <v>Primary</v>
          </cell>
          <cell r="B715" t="str">
            <v>Joslin Processing</v>
          </cell>
          <cell r="C715" t="str">
            <v>30222013</v>
          </cell>
          <cell r="D715" t="str">
            <v>74276008</v>
          </cell>
          <cell r="E715" t="str">
            <v>3427</v>
          </cell>
          <cell r="F715" t="str">
            <v>TSS</v>
          </cell>
          <cell r="G715" t="str">
            <v>IL</v>
          </cell>
          <cell r="I715" t="str">
            <v>A</v>
          </cell>
          <cell r="J715" t="str">
            <v>30221982</v>
          </cell>
          <cell r="K715" t="str">
            <v>74276017</v>
          </cell>
          <cell r="L715">
            <v>170003022</v>
          </cell>
          <cell r="M715" t="str">
            <v>742700000</v>
          </cell>
          <cell r="N715" t="str">
            <v>Joslin Proc Packaging 1</v>
          </cell>
          <cell r="O715" t="str">
            <v>74276017 Joslin Proc Packaging 1</v>
          </cell>
          <cell r="P715" t="str">
            <v>111</v>
          </cell>
          <cell r="Q715" t="str">
            <v>IBP</v>
          </cell>
          <cell r="R715" t="str">
            <v>524</v>
          </cell>
          <cell r="S715" t="str">
            <v>2426</v>
          </cell>
          <cell r="T715" t="str">
            <v>T</v>
          </cell>
          <cell r="U715" t="str">
            <v>USD</v>
          </cell>
          <cell r="V715" t="str">
            <v>2210 W OAKLAWN DRIVE</v>
          </cell>
          <cell r="W715" t="str">
            <v>SPRINGDALE</v>
          </cell>
          <cell r="X715" t="str">
            <v>AR</v>
          </cell>
          <cell r="Y715" t="str">
            <v>72762-6900</v>
          </cell>
          <cell r="Z715" t="str">
            <v>WASHINGTON</v>
          </cell>
          <cell r="AA715" t="str">
            <v>I</v>
          </cell>
          <cell r="AB715" t="str">
            <v>Building</v>
          </cell>
          <cell r="AC715">
            <v>5500.3550999999998</v>
          </cell>
        </row>
        <row r="716">
          <cell r="A716" t="str">
            <v>Primary</v>
          </cell>
          <cell r="B716" t="str">
            <v>Joslin Processing</v>
          </cell>
          <cell r="C716" t="str">
            <v>30222013</v>
          </cell>
          <cell r="D716" t="str">
            <v>74276008</v>
          </cell>
          <cell r="E716" t="str">
            <v>3427</v>
          </cell>
          <cell r="F716" t="str">
            <v>TSS</v>
          </cell>
          <cell r="G716" t="str">
            <v>IL</v>
          </cell>
          <cell r="I716" t="str">
            <v>A</v>
          </cell>
          <cell r="J716" t="str">
            <v>30222013</v>
          </cell>
          <cell r="K716" t="str">
            <v>74276008</v>
          </cell>
          <cell r="L716">
            <v>170003022</v>
          </cell>
          <cell r="M716" t="str">
            <v>742700000</v>
          </cell>
          <cell r="N716" t="str">
            <v>Joslin Proc Admin Services</v>
          </cell>
          <cell r="O716" t="str">
            <v>74276008 Joslin Proc Admin Services</v>
          </cell>
          <cell r="P716" t="str">
            <v>111</v>
          </cell>
          <cell r="Q716" t="str">
            <v>IBP</v>
          </cell>
          <cell r="R716" t="str">
            <v>524</v>
          </cell>
          <cell r="S716" t="str">
            <v>2426</v>
          </cell>
          <cell r="T716" t="str">
            <v>T</v>
          </cell>
          <cell r="U716" t="str">
            <v>USD</v>
          </cell>
          <cell r="V716" t="str">
            <v>2210 W OAKLAWN DRIVE</v>
          </cell>
          <cell r="W716" t="str">
            <v>SPRINGDALE</v>
          </cell>
          <cell r="X716" t="str">
            <v>AR</v>
          </cell>
          <cell r="Y716" t="str">
            <v>72762-6900</v>
          </cell>
          <cell r="Z716" t="str">
            <v>WASHINGTON</v>
          </cell>
          <cell r="AA716" t="str">
            <v>I</v>
          </cell>
          <cell r="AB716" t="str">
            <v>Content</v>
          </cell>
          <cell r="AC716">
            <v>34674.7601</v>
          </cell>
        </row>
        <row r="717">
          <cell r="A717" t="str">
            <v>Primary</v>
          </cell>
          <cell r="B717" t="str">
            <v>Joslin Processing</v>
          </cell>
          <cell r="C717" t="str">
            <v>30222013</v>
          </cell>
          <cell r="D717" t="str">
            <v>74276008</v>
          </cell>
          <cell r="E717" t="str">
            <v>3427</v>
          </cell>
          <cell r="F717" t="str">
            <v>TSS</v>
          </cell>
          <cell r="G717" t="str">
            <v>IL</v>
          </cell>
          <cell r="I717" t="str">
            <v>A</v>
          </cell>
          <cell r="J717" t="str">
            <v>30222019</v>
          </cell>
          <cell r="K717" t="str">
            <v>74276014</v>
          </cell>
          <cell r="L717">
            <v>170003022</v>
          </cell>
          <cell r="M717" t="str">
            <v>742700000</v>
          </cell>
          <cell r="N717" t="str">
            <v>Joslin Proc Laundry</v>
          </cell>
          <cell r="O717" t="str">
            <v>74276014 Joslin Proc Laundry</v>
          </cell>
          <cell r="P717" t="str">
            <v>111</v>
          </cell>
          <cell r="Q717" t="str">
            <v>IBP</v>
          </cell>
          <cell r="R717" t="str">
            <v>524</v>
          </cell>
          <cell r="S717" t="str">
            <v>2426</v>
          </cell>
          <cell r="T717" t="str">
            <v>T</v>
          </cell>
          <cell r="U717" t="str">
            <v>USD</v>
          </cell>
          <cell r="V717" t="str">
            <v>2210 W OAKLAWN DRIVE</v>
          </cell>
          <cell r="W717" t="str">
            <v>SPRINGDALE</v>
          </cell>
          <cell r="X717" t="str">
            <v>AR</v>
          </cell>
          <cell r="Y717" t="str">
            <v>72762-6900</v>
          </cell>
          <cell r="Z717" t="str">
            <v>WASHINGTON</v>
          </cell>
          <cell r="AA717" t="str">
            <v>I</v>
          </cell>
          <cell r="AB717" t="str">
            <v>M&amp;E</v>
          </cell>
          <cell r="AC717">
            <v>56231.073000000011</v>
          </cell>
        </row>
        <row r="718">
          <cell r="A718" t="str">
            <v>Primary</v>
          </cell>
          <cell r="B718" t="str">
            <v>Joslin Processing</v>
          </cell>
          <cell r="C718" t="str">
            <v>30222013</v>
          </cell>
          <cell r="D718" t="str">
            <v>74276008</v>
          </cell>
          <cell r="E718" t="str">
            <v>3427</v>
          </cell>
          <cell r="F718" t="str">
            <v>TSS</v>
          </cell>
          <cell r="G718" t="str">
            <v>IL</v>
          </cell>
          <cell r="I718" t="str">
            <v>A</v>
          </cell>
          <cell r="J718" t="str">
            <v>30222020</v>
          </cell>
          <cell r="K718" t="str">
            <v>74276018</v>
          </cell>
          <cell r="L718">
            <v>170003022</v>
          </cell>
          <cell r="M718" t="str">
            <v>742700000</v>
          </cell>
          <cell r="N718" t="str">
            <v>Joslin Proc Maintenance Eng</v>
          </cell>
          <cell r="O718" t="str">
            <v>74276018 Joslin Proc Maintenance Eng</v>
          </cell>
          <cell r="P718" t="str">
            <v>111</v>
          </cell>
          <cell r="Q718" t="str">
            <v>IBP</v>
          </cell>
          <cell r="R718" t="str">
            <v>524</v>
          </cell>
          <cell r="S718" t="str">
            <v>2426</v>
          </cell>
          <cell r="T718" t="str">
            <v>T</v>
          </cell>
          <cell r="U718" t="str">
            <v>USD</v>
          </cell>
          <cell r="V718" t="str">
            <v>2210 W OAKLAWN DRIVE</v>
          </cell>
          <cell r="W718" t="str">
            <v>SPRINGDALE</v>
          </cell>
          <cell r="X718" t="str">
            <v>AR</v>
          </cell>
          <cell r="Y718" t="str">
            <v>72762-6900</v>
          </cell>
          <cell r="Z718" t="str">
            <v>WASHINGTON</v>
          </cell>
          <cell r="AA718" t="str">
            <v>I</v>
          </cell>
          <cell r="AB718" t="str">
            <v>M&amp;E</v>
          </cell>
          <cell r="AC718">
            <v>31978.672799999993</v>
          </cell>
        </row>
        <row r="719">
          <cell r="A719" t="str">
            <v>Primary</v>
          </cell>
          <cell r="B719" t="str">
            <v>Joslin Processing</v>
          </cell>
          <cell r="C719" t="str">
            <v>30222013</v>
          </cell>
          <cell r="D719" t="str">
            <v>74276008</v>
          </cell>
          <cell r="E719" t="str">
            <v>3427</v>
          </cell>
          <cell r="F719" t="str">
            <v>TSS</v>
          </cell>
          <cell r="G719" t="str">
            <v>IL</v>
          </cell>
          <cell r="I719" t="str">
            <v>A</v>
          </cell>
          <cell r="J719" t="str">
            <v>30222031</v>
          </cell>
          <cell r="K719" t="str">
            <v>74276021</v>
          </cell>
          <cell r="L719">
            <v>170003022</v>
          </cell>
          <cell r="M719" t="str">
            <v>742700000</v>
          </cell>
          <cell r="N719" t="str">
            <v>Joslin Proc Refrigeration</v>
          </cell>
          <cell r="O719" t="str">
            <v>74276021 Joslin Proc Refrigeration</v>
          </cell>
          <cell r="P719" t="str">
            <v>111</v>
          </cell>
          <cell r="Q719" t="str">
            <v>IBP</v>
          </cell>
          <cell r="R719" t="str">
            <v>524</v>
          </cell>
          <cell r="S719" t="str">
            <v>2426</v>
          </cell>
          <cell r="T719" t="str">
            <v>T</v>
          </cell>
          <cell r="U719" t="str">
            <v>USD</v>
          </cell>
          <cell r="V719" t="str">
            <v>2210 W OAKLAWN DRIVE</v>
          </cell>
          <cell r="W719" t="str">
            <v>SPRINGDALE</v>
          </cell>
          <cell r="X719" t="str">
            <v>AR</v>
          </cell>
          <cell r="Y719" t="str">
            <v>72762-6900</v>
          </cell>
          <cell r="Z719" t="str">
            <v>WASHINGTON</v>
          </cell>
          <cell r="AA719" t="str">
            <v>I</v>
          </cell>
          <cell r="AB719" t="str">
            <v>Content</v>
          </cell>
          <cell r="AC719">
            <v>4547.2233000000006</v>
          </cell>
        </row>
        <row r="720">
          <cell r="A720" t="str">
            <v>Primary</v>
          </cell>
          <cell r="B720" t="str">
            <v>Joslin Processing</v>
          </cell>
          <cell r="C720" t="str">
            <v>30222013</v>
          </cell>
          <cell r="D720" t="str">
            <v>74276008</v>
          </cell>
          <cell r="E720" t="str">
            <v>3427</v>
          </cell>
          <cell r="F720" t="str">
            <v>TSS</v>
          </cell>
          <cell r="G720" t="str">
            <v>IL</v>
          </cell>
          <cell r="I720" t="str">
            <v>A</v>
          </cell>
          <cell r="J720" t="str">
            <v>30222034</v>
          </cell>
          <cell r="K720" t="str">
            <v>74276007</v>
          </cell>
          <cell r="L720">
            <v>170003022</v>
          </cell>
          <cell r="M720" t="str">
            <v>742700000</v>
          </cell>
          <cell r="N720" t="str">
            <v>Joslin Proc Plant Manager</v>
          </cell>
          <cell r="O720" t="str">
            <v>74276007 Joslin Proc Plant Manager</v>
          </cell>
          <cell r="P720" t="str">
            <v>111</v>
          </cell>
          <cell r="Q720" t="str">
            <v>IBP</v>
          </cell>
          <cell r="R720" t="str">
            <v>524</v>
          </cell>
          <cell r="S720" t="str">
            <v>2426</v>
          </cell>
          <cell r="T720" t="str">
            <v>T</v>
          </cell>
          <cell r="U720" t="str">
            <v>USD</v>
          </cell>
          <cell r="V720" t="str">
            <v>2210 W OAKLAWN DRIVE</v>
          </cell>
          <cell r="W720" t="str">
            <v>SPRINGDALE</v>
          </cell>
          <cell r="X720" t="str">
            <v>AR</v>
          </cell>
          <cell r="Y720" t="str">
            <v>72762-6900</v>
          </cell>
          <cell r="Z720" t="str">
            <v>WASHINGTON</v>
          </cell>
          <cell r="AA720" t="str">
            <v>I</v>
          </cell>
          <cell r="AB720" t="str">
            <v>M&amp;E</v>
          </cell>
          <cell r="AC720">
            <v>32781.787100000009</v>
          </cell>
        </row>
        <row r="721">
          <cell r="A721" t="str">
            <v>Primary</v>
          </cell>
          <cell r="B721" t="str">
            <v>Joslin Processing</v>
          </cell>
          <cell r="C721" t="str">
            <v>30222013</v>
          </cell>
          <cell r="D721" t="str">
            <v>74276008</v>
          </cell>
          <cell r="E721" t="str">
            <v>3427</v>
          </cell>
          <cell r="F721" t="str">
            <v>TSS</v>
          </cell>
          <cell r="G721" t="str">
            <v>IL</v>
          </cell>
          <cell r="I721" t="str">
            <v>A</v>
          </cell>
          <cell r="J721" t="str">
            <v>30222052</v>
          </cell>
          <cell r="K721" t="str">
            <v>74276016</v>
          </cell>
          <cell r="L721">
            <v>170003022</v>
          </cell>
          <cell r="M721" t="str">
            <v>742700000</v>
          </cell>
          <cell r="N721" t="str">
            <v>Joslin Proc Material Hand &amp; Ship</v>
          </cell>
          <cell r="O721" t="str">
            <v>74276016 Joslin Proc Material Hand &amp; Ship</v>
          </cell>
          <cell r="P721" t="str">
            <v>111</v>
          </cell>
          <cell r="Q721" t="str">
            <v>IBP</v>
          </cell>
          <cell r="R721" t="str">
            <v>524</v>
          </cell>
          <cell r="S721" t="str">
            <v>2426</v>
          </cell>
          <cell r="T721" t="str">
            <v>T</v>
          </cell>
          <cell r="U721" t="str">
            <v>USD</v>
          </cell>
          <cell r="V721" t="str">
            <v>2210 W OAKLAWN DRIVE</v>
          </cell>
          <cell r="W721" t="str">
            <v>SPRINGDALE</v>
          </cell>
          <cell r="X721" t="str">
            <v>AR</v>
          </cell>
          <cell r="Y721" t="str">
            <v>72762-6900</v>
          </cell>
          <cell r="Z721" t="str">
            <v>WASHINGTON</v>
          </cell>
          <cell r="AA721" t="str">
            <v>I</v>
          </cell>
          <cell r="AB721" t="str">
            <v>Building</v>
          </cell>
          <cell r="AC721">
            <v>12812.782500000001</v>
          </cell>
        </row>
        <row r="722">
          <cell r="A722" t="str">
            <v>Primary</v>
          </cell>
          <cell r="B722" t="str">
            <v>Joslin Processing</v>
          </cell>
          <cell r="C722" t="str">
            <v>30222013</v>
          </cell>
          <cell r="D722" t="str">
            <v>74276008</v>
          </cell>
          <cell r="E722" t="str">
            <v>3427</v>
          </cell>
          <cell r="F722" t="str">
            <v>TSS</v>
          </cell>
          <cell r="G722" t="str">
            <v>IL</v>
          </cell>
          <cell r="I722" t="str">
            <v>A</v>
          </cell>
          <cell r="J722" t="str">
            <v>30222055</v>
          </cell>
          <cell r="K722" t="str">
            <v>74276011</v>
          </cell>
          <cell r="L722">
            <v>170003022</v>
          </cell>
          <cell r="M722" t="str">
            <v>742700000</v>
          </cell>
          <cell r="N722" t="str">
            <v>Joslin Proc Cooler</v>
          </cell>
          <cell r="O722" t="str">
            <v>74276011 Joslin Proc Cooler</v>
          </cell>
          <cell r="P722" t="str">
            <v>111</v>
          </cell>
          <cell r="Q722" t="str">
            <v>IBP</v>
          </cell>
          <cell r="R722" t="str">
            <v>524</v>
          </cell>
          <cell r="S722" t="str">
            <v>2426</v>
          </cell>
          <cell r="T722" t="str">
            <v>T</v>
          </cell>
          <cell r="U722" t="str">
            <v>USD</v>
          </cell>
          <cell r="V722" t="str">
            <v>2210 W OAKLAWN DRIVE</v>
          </cell>
          <cell r="W722" t="str">
            <v>SPRINGDALE</v>
          </cell>
          <cell r="X722" t="str">
            <v>AR</v>
          </cell>
          <cell r="Y722" t="str">
            <v>72762-6900</v>
          </cell>
          <cell r="Z722" t="str">
            <v>WASHINGTON</v>
          </cell>
          <cell r="AA722" t="str">
            <v>I</v>
          </cell>
          <cell r="AB722" t="str">
            <v>Content</v>
          </cell>
          <cell r="AC722">
            <v>28126.599400000003</v>
          </cell>
        </row>
        <row r="723">
          <cell r="A723" t="str">
            <v>Primary</v>
          </cell>
          <cell r="B723" t="str">
            <v>Joslin Processing</v>
          </cell>
          <cell r="C723" t="str">
            <v>30222013</v>
          </cell>
          <cell r="D723" t="str">
            <v>74276008</v>
          </cell>
          <cell r="E723" t="str">
            <v>3427</v>
          </cell>
          <cell r="F723" t="str">
            <v>TSS</v>
          </cell>
          <cell r="G723" t="str">
            <v>IL</v>
          </cell>
          <cell r="I723" t="str">
            <v>A</v>
          </cell>
          <cell r="J723" t="str">
            <v>30222317</v>
          </cell>
          <cell r="K723" t="str">
            <v>74276009</v>
          </cell>
          <cell r="L723">
            <v>170003022</v>
          </cell>
          <cell r="M723" t="str">
            <v>742700000</v>
          </cell>
          <cell r="N723" t="str">
            <v>Joslin Proc Plant Management-General</v>
          </cell>
          <cell r="O723" t="str">
            <v>74276009 Joslin Proc Plant Management-General</v>
          </cell>
          <cell r="P723" t="str">
            <v>111</v>
          </cell>
          <cell r="Q723" t="str">
            <v>IBP</v>
          </cell>
          <cell r="R723" t="str">
            <v>524</v>
          </cell>
          <cell r="S723" t="str">
            <v>2426</v>
          </cell>
          <cell r="T723" t="str">
            <v>T</v>
          </cell>
          <cell r="U723" t="str">
            <v>USD</v>
          </cell>
          <cell r="V723" t="str">
            <v>2210 W OAKLAWN DRIVE</v>
          </cell>
          <cell r="W723" t="str">
            <v>SPRINGDALE</v>
          </cell>
          <cell r="X723" t="str">
            <v>AR</v>
          </cell>
          <cell r="Y723" t="str">
            <v>72762-6900</v>
          </cell>
          <cell r="Z723" t="str">
            <v>WASHINGTON</v>
          </cell>
          <cell r="AA723" t="str">
            <v>I</v>
          </cell>
          <cell r="AB723" t="str">
            <v>M&amp;E</v>
          </cell>
          <cell r="AC723">
            <v>103882.59730000004</v>
          </cell>
        </row>
        <row r="724">
          <cell r="A724" t="str">
            <v>Primary</v>
          </cell>
          <cell r="B724" t="str">
            <v>Amarillo Slaughter</v>
          </cell>
          <cell r="C724" t="str">
            <v>30232034</v>
          </cell>
          <cell r="D724" t="str">
            <v>74076018</v>
          </cell>
          <cell r="E724" t="str">
            <v>3407</v>
          </cell>
          <cell r="F724" t="str">
            <v>TSS</v>
          </cell>
          <cell r="G724" t="str">
            <v>TX</v>
          </cell>
          <cell r="I724" t="str">
            <v>A</v>
          </cell>
          <cell r="J724" t="str">
            <v>30231950</v>
          </cell>
          <cell r="K724" t="str">
            <v>74076011</v>
          </cell>
          <cell r="L724">
            <v>170003023</v>
          </cell>
          <cell r="M724" t="str">
            <v>740700000</v>
          </cell>
          <cell r="N724" t="str">
            <v>Amarillo Carc Kill Floor</v>
          </cell>
          <cell r="O724" t="str">
            <v>74076011 Amarillo Carc Kill Floor</v>
          </cell>
          <cell r="P724" t="str">
            <v>101</v>
          </cell>
          <cell r="Q724" t="str">
            <v>IBP</v>
          </cell>
          <cell r="R724" t="str">
            <v>779</v>
          </cell>
          <cell r="S724" t="str">
            <v>2426</v>
          </cell>
          <cell r="T724" t="str">
            <v>T</v>
          </cell>
          <cell r="U724" t="str">
            <v>USD</v>
          </cell>
          <cell r="V724" t="str">
            <v>2210 W OAKLAWN DRIVE</v>
          </cell>
          <cell r="W724" t="str">
            <v>SPRINGDALE</v>
          </cell>
          <cell r="X724" t="str">
            <v>AR</v>
          </cell>
          <cell r="Y724" t="str">
            <v>72762-6900</v>
          </cell>
          <cell r="Z724" t="str">
            <v>WASHINGTON</v>
          </cell>
          <cell r="AA724" t="str">
            <v>I</v>
          </cell>
          <cell r="AB724" t="str">
            <v>Content</v>
          </cell>
          <cell r="AC724">
            <v>2907.6016</v>
          </cell>
        </row>
        <row r="725">
          <cell r="A725" t="str">
            <v>Primary</v>
          </cell>
          <cell r="B725" t="str">
            <v>Amarillo Slaughter</v>
          </cell>
          <cell r="C725" t="str">
            <v>30232034</v>
          </cell>
          <cell r="D725" t="str">
            <v>74076019</v>
          </cell>
          <cell r="E725" t="str">
            <v>3407</v>
          </cell>
          <cell r="F725" t="str">
            <v>TSS</v>
          </cell>
          <cell r="G725" t="str">
            <v>TX</v>
          </cell>
          <cell r="I725" t="str">
            <v>A</v>
          </cell>
          <cell r="J725" t="str">
            <v>30231952</v>
          </cell>
          <cell r="K725" t="str">
            <v>74076012</v>
          </cell>
          <cell r="L725">
            <v>170003023</v>
          </cell>
          <cell r="M725" t="str">
            <v>740700000</v>
          </cell>
          <cell r="N725" t="str">
            <v>Amarillo Carc Inedible Rendering</v>
          </cell>
          <cell r="O725" t="str">
            <v>74076012 Amarillo Carc Inedible Rendering</v>
          </cell>
          <cell r="P725" t="str">
            <v>101</v>
          </cell>
          <cell r="Q725" t="str">
            <v>IBP</v>
          </cell>
          <cell r="R725" t="str">
            <v>779</v>
          </cell>
          <cell r="S725" t="str">
            <v>2426</v>
          </cell>
          <cell r="T725" t="str">
            <v>T</v>
          </cell>
          <cell r="U725" t="str">
            <v>USD</v>
          </cell>
          <cell r="V725" t="str">
            <v>2210 W OAKLAWN DRIVE</v>
          </cell>
          <cell r="W725" t="str">
            <v>SPRINGDALE</v>
          </cell>
          <cell r="X725" t="str">
            <v>AR</v>
          </cell>
          <cell r="Y725" t="str">
            <v>72762-6900</v>
          </cell>
          <cell r="Z725" t="str">
            <v>WASHINGTON</v>
          </cell>
          <cell r="AA725" t="str">
            <v>I</v>
          </cell>
          <cell r="AB725" t="str">
            <v>M&amp;E</v>
          </cell>
          <cell r="AC725">
            <v>2124050.5412999974</v>
          </cell>
        </row>
        <row r="726">
          <cell r="A726" t="str">
            <v>Primary</v>
          </cell>
          <cell r="B726" t="str">
            <v>Amarillo Slaughter</v>
          </cell>
          <cell r="C726" t="str">
            <v>30232034</v>
          </cell>
          <cell r="D726" t="str">
            <v>74076020</v>
          </cell>
          <cell r="E726" t="str">
            <v>3407</v>
          </cell>
          <cell r="F726" t="str">
            <v>TSS</v>
          </cell>
          <cell r="G726" t="str">
            <v>TX</v>
          </cell>
          <cell r="I726" t="str">
            <v>A</v>
          </cell>
          <cell r="J726" t="str">
            <v>30231953</v>
          </cell>
          <cell r="K726" t="str">
            <v>74076013</v>
          </cell>
          <cell r="L726">
            <v>170003023</v>
          </cell>
          <cell r="M726" t="str">
            <v>740700000</v>
          </cell>
          <cell r="N726" t="str">
            <v>Amarillo Carc Edible Rendering</v>
          </cell>
          <cell r="O726" t="str">
            <v>74076013 Amarillo Carc Edible Rendering</v>
          </cell>
          <cell r="P726" t="str">
            <v>101</v>
          </cell>
          <cell r="Q726" t="str">
            <v>IBP</v>
          </cell>
          <cell r="R726" t="str">
            <v>779</v>
          </cell>
          <cell r="S726" t="str">
            <v>190</v>
          </cell>
          <cell r="T726" t="str">
            <v>IBP</v>
          </cell>
          <cell r="U726" t="str">
            <v>USD</v>
          </cell>
          <cell r="V726" t="str">
            <v>FM. RD. 1912 &amp; HIGHWAY 66 E.</v>
          </cell>
          <cell r="W726" t="str">
            <v>AMARILLO</v>
          </cell>
          <cell r="X726" t="str">
            <v>TX</v>
          </cell>
          <cell r="Y726" t="str">
            <v>79187</v>
          </cell>
          <cell r="Z726" t="str">
            <v>POTTER</v>
          </cell>
          <cell r="AA726" t="str">
            <v>G</v>
          </cell>
          <cell r="AB726" t="str">
            <v>Building</v>
          </cell>
          <cell r="AC726">
            <v>29861.034500000002</v>
          </cell>
        </row>
        <row r="727">
          <cell r="A727" t="str">
            <v>Primary</v>
          </cell>
          <cell r="B727" t="str">
            <v>Amarillo Slaughter</v>
          </cell>
          <cell r="C727" t="str">
            <v>30232034</v>
          </cell>
          <cell r="D727" t="str">
            <v>74076021</v>
          </cell>
          <cell r="E727" t="str">
            <v>3407</v>
          </cell>
          <cell r="F727" t="str">
            <v>TSS</v>
          </cell>
          <cell r="G727" t="str">
            <v>TX</v>
          </cell>
          <cell r="I727" t="str">
            <v>A</v>
          </cell>
          <cell r="J727" t="str">
            <v>30231956</v>
          </cell>
          <cell r="K727" t="str">
            <v>74076014</v>
          </cell>
          <cell r="L727">
            <v>170003023</v>
          </cell>
          <cell r="M727" t="str">
            <v>740700000</v>
          </cell>
          <cell r="N727" t="str">
            <v>Amarillo Carc Offal</v>
          </cell>
          <cell r="O727" t="str">
            <v>74076014 Amarillo Carc Offal</v>
          </cell>
          <cell r="P727" t="str">
            <v>101</v>
          </cell>
          <cell r="Q727" t="str">
            <v>IBP</v>
          </cell>
          <cell r="R727" t="str">
            <v>779</v>
          </cell>
          <cell r="S727" t="str">
            <v>2426</v>
          </cell>
          <cell r="T727" t="str">
            <v>T</v>
          </cell>
          <cell r="U727" t="str">
            <v>USD</v>
          </cell>
          <cell r="V727" t="str">
            <v>2210 W OAKLAWN DRIVE</v>
          </cell>
          <cell r="W727" t="str">
            <v>SPRINGDALE</v>
          </cell>
          <cell r="X727" t="str">
            <v>AR</v>
          </cell>
          <cell r="Y727" t="str">
            <v>72762-6900</v>
          </cell>
          <cell r="Z727" t="str">
            <v>WASHINGTON</v>
          </cell>
          <cell r="AA727" t="str">
            <v>I</v>
          </cell>
          <cell r="AB727" t="str">
            <v>Content</v>
          </cell>
          <cell r="AC727">
            <v>1431.2134999999998</v>
          </cell>
        </row>
        <row r="728">
          <cell r="A728" t="str">
            <v>Primary</v>
          </cell>
          <cell r="B728" t="str">
            <v>Amarillo Slaughter</v>
          </cell>
          <cell r="C728" t="str">
            <v>30232034</v>
          </cell>
          <cell r="D728" t="str">
            <v>74076022</v>
          </cell>
          <cell r="E728" t="str">
            <v>3407</v>
          </cell>
          <cell r="F728" t="str">
            <v>TSS</v>
          </cell>
          <cell r="G728" t="str">
            <v>TX</v>
          </cell>
          <cell r="I728" t="str">
            <v>A</v>
          </cell>
          <cell r="J728" t="str">
            <v>30231958</v>
          </cell>
          <cell r="K728" t="str">
            <v>74076015</v>
          </cell>
          <cell r="L728">
            <v>170003023</v>
          </cell>
          <cell r="M728" t="str">
            <v>740700000</v>
          </cell>
          <cell r="N728" t="str">
            <v>Amarillo Carc Blood Drying</v>
          </cell>
          <cell r="O728" t="str">
            <v>74076015 Amarillo Carc Blood Drying</v>
          </cell>
          <cell r="P728" t="str">
            <v>101</v>
          </cell>
          <cell r="Q728" t="str">
            <v>IBP</v>
          </cell>
          <cell r="R728" t="str">
            <v>779</v>
          </cell>
          <cell r="S728" t="str">
            <v>2426</v>
          </cell>
          <cell r="T728" t="str">
            <v>T</v>
          </cell>
          <cell r="U728" t="str">
            <v>USD</v>
          </cell>
          <cell r="V728" t="str">
            <v>2210 W OAKLAWN DRIVE</v>
          </cell>
          <cell r="W728" t="str">
            <v>SPRINGDALE</v>
          </cell>
          <cell r="X728" t="str">
            <v>AR</v>
          </cell>
          <cell r="Y728" t="str">
            <v>72762-6900</v>
          </cell>
          <cell r="Z728" t="str">
            <v>WASHINGTON</v>
          </cell>
          <cell r="AA728" t="str">
            <v>I</v>
          </cell>
          <cell r="AB728" t="str">
            <v>M&amp;E</v>
          </cell>
          <cell r="AC728">
            <v>7746.2384000000002</v>
          </cell>
        </row>
        <row r="729">
          <cell r="A729" t="str">
            <v>Primary</v>
          </cell>
          <cell r="B729" t="str">
            <v>Amarillo Slaughter</v>
          </cell>
          <cell r="C729" t="str">
            <v>30232034</v>
          </cell>
          <cell r="D729" t="str">
            <v>74076023</v>
          </cell>
          <cell r="E729" t="str">
            <v>3407</v>
          </cell>
          <cell r="F729" t="str">
            <v>TSS</v>
          </cell>
          <cell r="G729" t="str">
            <v>TX</v>
          </cell>
          <cell r="I729" t="str">
            <v>A</v>
          </cell>
          <cell r="J729" t="str">
            <v>30231959</v>
          </cell>
          <cell r="K729" t="str">
            <v>74076016</v>
          </cell>
          <cell r="L729">
            <v>170003023</v>
          </cell>
          <cell r="M729" t="str">
            <v>740700000</v>
          </cell>
          <cell r="N729" t="str">
            <v>Amarillo Carc Gelatine Bone</v>
          </cell>
          <cell r="O729" t="str">
            <v>74076016 Amarillo Carc Gelatine Bone</v>
          </cell>
          <cell r="P729" t="str">
            <v>101</v>
          </cell>
          <cell r="Q729" t="str">
            <v>IBP</v>
          </cell>
          <cell r="R729" t="str">
            <v>779</v>
          </cell>
          <cell r="S729" t="str">
            <v>2426</v>
          </cell>
          <cell r="T729" t="str">
            <v>T</v>
          </cell>
          <cell r="U729" t="str">
            <v>USD</v>
          </cell>
          <cell r="V729" t="str">
            <v>2210 W OAKLAWN DRIVE</v>
          </cell>
          <cell r="W729" t="str">
            <v>SPRINGDALE</v>
          </cell>
          <cell r="X729" t="str">
            <v>AR</v>
          </cell>
          <cell r="Y729" t="str">
            <v>72762-6900</v>
          </cell>
          <cell r="Z729" t="str">
            <v>WASHINGTON</v>
          </cell>
          <cell r="AA729" t="str">
            <v>D</v>
          </cell>
          <cell r="AB729" t="str">
            <v>M&amp;E</v>
          </cell>
          <cell r="AC729">
            <v>14068.8482</v>
          </cell>
        </row>
        <row r="730">
          <cell r="A730" t="str">
            <v>Primary</v>
          </cell>
          <cell r="B730" t="str">
            <v>Amarillo Slaughter</v>
          </cell>
          <cell r="C730" t="str">
            <v>30232034</v>
          </cell>
          <cell r="D730" t="str">
            <v>74076025</v>
          </cell>
          <cell r="E730" t="str">
            <v>3407</v>
          </cell>
          <cell r="F730" t="str">
            <v>TSS</v>
          </cell>
          <cell r="G730" t="str">
            <v>TX</v>
          </cell>
          <cell r="I730" t="str">
            <v>A</v>
          </cell>
          <cell r="J730" t="str">
            <v>30231976</v>
          </cell>
          <cell r="K730" t="str">
            <v>74076018</v>
          </cell>
          <cell r="L730">
            <v>170003023</v>
          </cell>
          <cell r="M730" t="str">
            <v>740700000</v>
          </cell>
          <cell r="N730" t="str">
            <v>Amarillo Carc Yards</v>
          </cell>
          <cell r="O730" t="str">
            <v>74076018 Amarillo Carc Yards</v>
          </cell>
          <cell r="P730" t="str">
            <v>101</v>
          </cell>
          <cell r="Q730" t="str">
            <v>IBP</v>
          </cell>
          <cell r="R730" t="str">
            <v>779</v>
          </cell>
          <cell r="S730" t="str">
            <v>2426</v>
          </cell>
          <cell r="T730" t="str">
            <v>T</v>
          </cell>
          <cell r="U730" t="str">
            <v>USD</v>
          </cell>
          <cell r="V730" t="str">
            <v>2210 W OAKLAWN DRIVE</v>
          </cell>
          <cell r="W730" t="str">
            <v>SPRINGDALE</v>
          </cell>
          <cell r="X730" t="str">
            <v>AR</v>
          </cell>
          <cell r="Y730" t="str">
            <v>72762-6900</v>
          </cell>
          <cell r="Z730" t="str">
            <v>WASHINGTON</v>
          </cell>
          <cell r="AA730" t="str">
            <v>D</v>
          </cell>
          <cell r="AB730" t="str">
            <v>M&amp;E</v>
          </cell>
          <cell r="AC730">
            <v>25279.729400000004</v>
          </cell>
        </row>
        <row r="731">
          <cell r="A731" t="str">
            <v>Primary</v>
          </cell>
          <cell r="B731" t="str">
            <v>Amarillo Carc Waste Treatment</v>
          </cell>
          <cell r="C731" t="str">
            <v>30232004</v>
          </cell>
          <cell r="D731" t="str">
            <v>74076021</v>
          </cell>
          <cell r="E731" t="str">
            <v>3407</v>
          </cell>
          <cell r="G731" t="str">
            <v>TX</v>
          </cell>
          <cell r="I731" t="str">
            <v>A</v>
          </cell>
          <cell r="J731" t="str">
            <v>30232004</v>
          </cell>
          <cell r="K731" t="str">
            <v>74076021</v>
          </cell>
          <cell r="L731">
            <v>170003023</v>
          </cell>
          <cell r="M731" t="str">
            <v>740700000</v>
          </cell>
          <cell r="N731" t="str">
            <v>Amarillo Carc Waste Treatment</v>
          </cell>
          <cell r="O731" t="str">
            <v>74076021 Amarillo Carc Waste Treatment</v>
          </cell>
          <cell r="P731" t="str">
            <v>101</v>
          </cell>
          <cell r="Q731" t="str">
            <v>IBP</v>
          </cell>
          <cell r="R731" t="str">
            <v>779</v>
          </cell>
          <cell r="S731" t="str">
            <v>2426</v>
          </cell>
          <cell r="T731" t="str">
            <v>T</v>
          </cell>
          <cell r="U731" t="str">
            <v>USD</v>
          </cell>
          <cell r="V731" t="str">
            <v>2210 W OAKLAWN DRIVE</v>
          </cell>
          <cell r="W731" t="str">
            <v>SPRINGDALE</v>
          </cell>
          <cell r="X731" t="str">
            <v>AR</v>
          </cell>
          <cell r="Y731" t="str">
            <v>72762-6900</v>
          </cell>
          <cell r="Z731" t="str">
            <v>WASHINGTON</v>
          </cell>
          <cell r="AA731" t="str">
            <v>I</v>
          </cell>
          <cell r="AB731" t="str">
            <v>M&amp;E</v>
          </cell>
          <cell r="AC731">
            <v>3958.5208000000002</v>
          </cell>
        </row>
        <row r="732">
          <cell r="A732" t="str">
            <v>Primary</v>
          </cell>
          <cell r="B732" t="str">
            <v>Amarillo Slaughter</v>
          </cell>
          <cell r="C732" t="str">
            <v>30232034</v>
          </cell>
          <cell r="D732" t="str">
            <v>74076011</v>
          </cell>
          <cell r="E732" t="str">
            <v>3407</v>
          </cell>
          <cell r="F732" t="str">
            <v>TSS</v>
          </cell>
          <cell r="G732" t="str">
            <v>TX</v>
          </cell>
          <cell r="I732" t="str">
            <v>A</v>
          </cell>
          <cell r="J732" t="str">
            <v>30232013</v>
          </cell>
          <cell r="K732" t="str">
            <v>74076004</v>
          </cell>
          <cell r="L732">
            <v>170003023</v>
          </cell>
          <cell r="M732" t="str">
            <v>740700000</v>
          </cell>
          <cell r="N732" t="str">
            <v>Amarillo Carc Personnel-Staffing 1</v>
          </cell>
          <cell r="O732" t="str">
            <v>74076004 Amarillo Carc Personnel-Staffing 1</v>
          </cell>
          <cell r="P732" t="str">
            <v>101</v>
          </cell>
          <cell r="Q732" t="str">
            <v>IBP</v>
          </cell>
          <cell r="R732" t="str">
            <v>779</v>
          </cell>
          <cell r="S732" t="str">
            <v>1179</v>
          </cell>
          <cell r="T732" t="str">
            <v>T</v>
          </cell>
          <cell r="U732" t="str">
            <v>USD</v>
          </cell>
          <cell r="V732" t="str">
            <v>2210 W OAKLAWN DRIVE</v>
          </cell>
          <cell r="W732" t="str">
            <v>SPRINGDALE</v>
          </cell>
          <cell r="X732" t="str">
            <v>AR</v>
          </cell>
          <cell r="Y732" t="str">
            <v>72762-6900</v>
          </cell>
          <cell r="Z732" t="str">
            <v>WASHINGTON</v>
          </cell>
          <cell r="AA732" t="str">
            <v>G</v>
          </cell>
          <cell r="AB732" t="str">
            <v>Content</v>
          </cell>
          <cell r="AC732">
            <v>141368.948</v>
          </cell>
        </row>
        <row r="733">
          <cell r="A733" t="str">
            <v>Primary</v>
          </cell>
          <cell r="B733" t="str">
            <v>Amarillo Slaughter</v>
          </cell>
          <cell r="C733" t="str">
            <v>30232034</v>
          </cell>
          <cell r="D733" t="str">
            <v>74076029</v>
          </cell>
          <cell r="E733" t="str">
            <v>3407</v>
          </cell>
          <cell r="F733" t="str">
            <v>TSS</v>
          </cell>
          <cell r="G733" t="str">
            <v>TX</v>
          </cell>
          <cell r="I733" t="str">
            <v>A</v>
          </cell>
          <cell r="J733" t="str">
            <v>30232020</v>
          </cell>
          <cell r="K733" t="str">
            <v>74076023</v>
          </cell>
          <cell r="L733">
            <v>170003023</v>
          </cell>
          <cell r="M733" t="str">
            <v>740700000</v>
          </cell>
          <cell r="N733" t="str">
            <v>Amarillo Carc Maintenance Slau</v>
          </cell>
          <cell r="O733" t="str">
            <v>74076023 Amarillo Carc Maintenance Slau</v>
          </cell>
          <cell r="P733" t="str">
            <v>101</v>
          </cell>
          <cell r="Q733" t="str">
            <v>IBP</v>
          </cell>
          <cell r="R733" t="str">
            <v>779</v>
          </cell>
          <cell r="S733" t="str">
            <v>1179</v>
          </cell>
          <cell r="T733" t="str">
            <v>T</v>
          </cell>
          <cell r="U733" t="str">
            <v>USD</v>
          </cell>
          <cell r="V733" t="str">
            <v>2210 W OAKLAWN DRIVE</v>
          </cell>
          <cell r="W733" t="str">
            <v>SPRINGDALE</v>
          </cell>
          <cell r="X733" t="str">
            <v>AR</v>
          </cell>
          <cell r="Y733" t="str">
            <v>72762-6900</v>
          </cell>
          <cell r="Z733" t="str">
            <v>WASHINGTON</v>
          </cell>
          <cell r="AA733" t="str">
            <v>G</v>
          </cell>
          <cell r="AB733" t="str">
            <v>M&amp;E</v>
          </cell>
          <cell r="AC733">
            <v>213342.00469999993</v>
          </cell>
        </row>
        <row r="734">
          <cell r="A734" t="str">
            <v>Primary</v>
          </cell>
          <cell r="B734" t="str">
            <v>Amarillo Slaughter</v>
          </cell>
          <cell r="C734" t="str">
            <v>30232034</v>
          </cell>
          <cell r="D734" t="str">
            <v>74076012</v>
          </cell>
          <cell r="E734" t="str">
            <v>3407</v>
          </cell>
          <cell r="F734" t="str">
            <v>TSS</v>
          </cell>
          <cell r="G734" t="str">
            <v>TX</v>
          </cell>
          <cell r="I734" t="str">
            <v>A</v>
          </cell>
          <cell r="J734" t="str">
            <v>30232025</v>
          </cell>
          <cell r="K734" t="str">
            <v>74076005</v>
          </cell>
          <cell r="L734">
            <v>170003023</v>
          </cell>
          <cell r="M734" t="str">
            <v>740700000</v>
          </cell>
          <cell r="N734" t="str">
            <v>Amarillo Carc Personnel</v>
          </cell>
          <cell r="O734" t="str">
            <v>74076005 Amarillo Carc Personnel</v>
          </cell>
          <cell r="P734" t="str">
            <v>101</v>
          </cell>
          <cell r="Q734" t="str">
            <v>IBP</v>
          </cell>
          <cell r="R734" t="str">
            <v>779</v>
          </cell>
          <cell r="S734" t="str">
            <v>2426</v>
          </cell>
          <cell r="T734" t="str">
            <v>T</v>
          </cell>
          <cell r="U734" t="str">
            <v>USD</v>
          </cell>
          <cell r="V734" t="str">
            <v>2210 W OAKLAWN DRIVE</v>
          </cell>
          <cell r="W734" t="str">
            <v>SPRINGDALE</v>
          </cell>
          <cell r="X734" t="str">
            <v>AR</v>
          </cell>
          <cell r="Y734" t="str">
            <v>72762-6900</v>
          </cell>
          <cell r="Z734" t="str">
            <v>WASHINGTON</v>
          </cell>
          <cell r="AA734" t="str">
            <v>I</v>
          </cell>
          <cell r="AB734" t="str">
            <v>M&amp;E</v>
          </cell>
          <cell r="AC734">
            <v>36425.390699999996</v>
          </cell>
        </row>
        <row r="735">
          <cell r="A735" t="str">
            <v>Primary</v>
          </cell>
          <cell r="B735" t="str">
            <v>Amarillo Slaughter</v>
          </cell>
          <cell r="C735" t="str">
            <v>30232034</v>
          </cell>
          <cell r="D735" t="str">
            <v>74076031</v>
          </cell>
          <cell r="E735" t="str">
            <v>3407</v>
          </cell>
          <cell r="F735" t="str">
            <v>TSS</v>
          </cell>
          <cell r="G735" t="str">
            <v>TX</v>
          </cell>
          <cell r="I735" t="str">
            <v>A</v>
          </cell>
          <cell r="J735" t="str">
            <v>30232031</v>
          </cell>
          <cell r="K735" t="str">
            <v>74076025</v>
          </cell>
          <cell r="L735">
            <v>170003023</v>
          </cell>
          <cell r="M735" t="str">
            <v>740700000</v>
          </cell>
          <cell r="N735" t="str">
            <v>Amarillo Carc Refrigeration</v>
          </cell>
          <cell r="O735" t="str">
            <v>74076025 Amarillo Carc Refrigeration</v>
          </cell>
          <cell r="P735" t="str">
            <v>101</v>
          </cell>
          <cell r="Q735" t="str">
            <v>IBP</v>
          </cell>
          <cell r="R735" t="str">
            <v>779</v>
          </cell>
          <cell r="S735" t="str">
            <v>2426</v>
          </cell>
          <cell r="T735" t="str">
            <v>T</v>
          </cell>
          <cell r="U735" t="str">
            <v>USD</v>
          </cell>
          <cell r="V735" t="str">
            <v>2210 W OAKLAWN DRIVE</v>
          </cell>
          <cell r="W735" t="str">
            <v>SPRINGDALE</v>
          </cell>
          <cell r="X735" t="str">
            <v>AR</v>
          </cell>
          <cell r="Y735" t="str">
            <v>72762-6900</v>
          </cell>
          <cell r="Z735" t="str">
            <v>WASHINGTON</v>
          </cell>
          <cell r="AA735" t="str">
            <v>I</v>
          </cell>
          <cell r="AB735" t="str">
            <v>Content</v>
          </cell>
          <cell r="AC735">
            <v>5385.6584000000003</v>
          </cell>
        </row>
        <row r="736">
          <cell r="A736" t="str">
            <v>Primary</v>
          </cell>
          <cell r="B736" t="str">
            <v>Amarillo Slaughter</v>
          </cell>
          <cell r="C736" t="str">
            <v>30232034</v>
          </cell>
          <cell r="D736" t="str">
            <v>74076009</v>
          </cell>
          <cell r="E736" t="str">
            <v>3407</v>
          </cell>
          <cell r="F736" t="str">
            <v>TSS</v>
          </cell>
          <cell r="G736" t="str">
            <v>TX</v>
          </cell>
          <cell r="I736" t="str">
            <v>A</v>
          </cell>
          <cell r="J736" t="str">
            <v>30232034</v>
          </cell>
          <cell r="K736" t="str">
            <v>74076002</v>
          </cell>
          <cell r="L736">
            <v>170003023</v>
          </cell>
          <cell r="M736" t="str">
            <v>740700000</v>
          </cell>
          <cell r="N736" t="str">
            <v>Amarillo Carc Investor Relations</v>
          </cell>
          <cell r="O736" t="str">
            <v>74076002 Amarillo Carc Investor Relations</v>
          </cell>
          <cell r="P736" t="str">
            <v>101</v>
          </cell>
          <cell r="Q736" t="str">
            <v>IBP</v>
          </cell>
          <cell r="R736" t="str">
            <v>779</v>
          </cell>
          <cell r="S736" t="str">
            <v>2426</v>
          </cell>
          <cell r="T736" t="str">
            <v>T</v>
          </cell>
          <cell r="U736" t="str">
            <v>USD</v>
          </cell>
          <cell r="V736" t="str">
            <v>2210 W OAKLAWN DRIVE</v>
          </cell>
          <cell r="W736" t="str">
            <v>SPRINGDALE</v>
          </cell>
          <cell r="X736" t="str">
            <v>AR</v>
          </cell>
          <cell r="Y736" t="str">
            <v>72762-6900</v>
          </cell>
          <cell r="Z736" t="str">
            <v>WASHINGTON</v>
          </cell>
          <cell r="AA736" t="str">
            <v>I</v>
          </cell>
          <cell r="AB736" t="str">
            <v>M&amp;E</v>
          </cell>
          <cell r="AC736">
            <v>12377.8788</v>
          </cell>
        </row>
        <row r="737">
          <cell r="A737" t="str">
            <v>Primary</v>
          </cell>
          <cell r="B737" t="str">
            <v>Amarillo Slaughter</v>
          </cell>
          <cell r="C737" t="str">
            <v>30232034</v>
          </cell>
          <cell r="D737" t="str">
            <v>74076030</v>
          </cell>
          <cell r="E737" t="str">
            <v>3407</v>
          </cell>
          <cell r="F737" t="str">
            <v>TSS</v>
          </cell>
          <cell r="G737" t="str">
            <v>TX</v>
          </cell>
          <cell r="I737" t="str">
            <v>A</v>
          </cell>
          <cell r="J737" t="str">
            <v>30232048</v>
          </cell>
          <cell r="K737" t="str">
            <v>74076024</v>
          </cell>
          <cell r="L737">
            <v>170003023</v>
          </cell>
          <cell r="M737" t="str">
            <v>740700000</v>
          </cell>
          <cell r="N737" t="str">
            <v>Amarillo Carc Production Storeroom</v>
          </cell>
          <cell r="O737" t="str">
            <v>74076024 Amarillo Carc Production Storeroom</v>
          </cell>
          <cell r="P737" t="str">
            <v>101</v>
          </cell>
          <cell r="Q737" t="str">
            <v>IBP</v>
          </cell>
          <cell r="R737" t="str">
            <v>779</v>
          </cell>
          <cell r="S737" t="str">
            <v>2426</v>
          </cell>
          <cell r="T737" t="str">
            <v>T</v>
          </cell>
          <cell r="U737" t="str">
            <v>USD</v>
          </cell>
          <cell r="V737" t="str">
            <v>2210 W OAKLAWN DRIVE</v>
          </cell>
          <cell r="W737" t="str">
            <v>SPRINGDALE</v>
          </cell>
          <cell r="X737" t="str">
            <v>AR</v>
          </cell>
          <cell r="Y737" t="str">
            <v>72762-6900</v>
          </cell>
          <cell r="Z737" t="str">
            <v>WASHINGTON</v>
          </cell>
          <cell r="AA737" t="str">
            <v>I</v>
          </cell>
          <cell r="AB737" t="str">
            <v>Content</v>
          </cell>
          <cell r="AC737">
            <v>8163.3122999999987</v>
          </cell>
        </row>
        <row r="738">
          <cell r="A738" t="str">
            <v>Primary</v>
          </cell>
          <cell r="B738" t="str">
            <v>Amarillo Slaughter</v>
          </cell>
          <cell r="C738" t="str">
            <v>30232034</v>
          </cell>
          <cell r="D738" t="str">
            <v>74076028</v>
          </cell>
          <cell r="E738" t="str">
            <v>3407</v>
          </cell>
          <cell r="F738" t="str">
            <v>TSS</v>
          </cell>
          <cell r="G738" t="str">
            <v>TX</v>
          </cell>
          <cell r="I738" t="str">
            <v>A</v>
          </cell>
          <cell r="J738" t="str">
            <v>30232052</v>
          </cell>
          <cell r="K738" t="str">
            <v>74076022</v>
          </cell>
          <cell r="L738">
            <v>170003023</v>
          </cell>
          <cell r="M738" t="str">
            <v>740700000</v>
          </cell>
          <cell r="N738" t="str">
            <v>Amarillo Carc Coolers-Scalers/L.O.</v>
          </cell>
          <cell r="O738" t="str">
            <v>74076022 Amarillo Carc Coolers-Scalers/L.O.</v>
          </cell>
          <cell r="P738" t="str">
            <v>101</v>
          </cell>
          <cell r="Q738" t="str">
            <v>IBP</v>
          </cell>
          <cell r="R738" t="str">
            <v>779</v>
          </cell>
          <cell r="S738" t="str">
            <v>2426</v>
          </cell>
          <cell r="T738" t="str">
            <v>T</v>
          </cell>
          <cell r="U738" t="str">
            <v>USD</v>
          </cell>
          <cell r="V738" t="str">
            <v>2210 W OAKLAWN DRIVE</v>
          </cell>
          <cell r="W738" t="str">
            <v>SPRINGDALE</v>
          </cell>
          <cell r="X738" t="str">
            <v>AR</v>
          </cell>
          <cell r="Y738" t="str">
            <v>72762-6900</v>
          </cell>
          <cell r="Z738" t="str">
            <v>WASHINGTON</v>
          </cell>
          <cell r="AA738" t="str">
            <v>I</v>
          </cell>
          <cell r="AB738" t="str">
            <v>M&amp;E</v>
          </cell>
          <cell r="AC738">
            <v>27055.847700000002</v>
          </cell>
        </row>
        <row r="739">
          <cell r="A739" t="str">
            <v>Primary</v>
          </cell>
          <cell r="B739" t="str">
            <v>Amarillo Slaughter</v>
          </cell>
          <cell r="C739" t="str">
            <v>30232034</v>
          </cell>
          <cell r="D739" t="str">
            <v>74076024</v>
          </cell>
          <cell r="E739" t="str">
            <v>3407</v>
          </cell>
          <cell r="G739" t="str">
            <v>TX</v>
          </cell>
          <cell r="I739" t="str">
            <v>A</v>
          </cell>
          <cell r="J739" t="str">
            <v>30232055</v>
          </cell>
          <cell r="K739" t="str">
            <v>74076017</v>
          </cell>
          <cell r="L739">
            <v>170003023</v>
          </cell>
          <cell r="M739" t="str">
            <v>740700000</v>
          </cell>
          <cell r="N739" t="str">
            <v>Amarillo Carc Cooler-Transfer</v>
          </cell>
          <cell r="O739" t="str">
            <v>74076017 Amarillo Carc Cooler-Transfer</v>
          </cell>
          <cell r="P739" t="str">
            <v>101</v>
          </cell>
          <cell r="Q739" t="str">
            <v>IBP</v>
          </cell>
          <cell r="R739" t="str">
            <v>779</v>
          </cell>
          <cell r="S739" t="str">
            <v>190</v>
          </cell>
          <cell r="T739" t="str">
            <v>IBP</v>
          </cell>
          <cell r="U739" t="str">
            <v>USD</v>
          </cell>
          <cell r="V739" t="str">
            <v>FM. RD. 1912 &amp; HIGHWAY 66 E.</v>
          </cell>
          <cell r="W739" t="str">
            <v>AMARILLO</v>
          </cell>
          <cell r="X739" t="str">
            <v>TX</v>
          </cell>
          <cell r="Y739" t="str">
            <v>79187</v>
          </cell>
          <cell r="Z739" t="str">
            <v>POTTER</v>
          </cell>
          <cell r="AA739" t="str">
            <v>G</v>
          </cell>
          <cell r="AB739" t="str">
            <v>Building</v>
          </cell>
          <cell r="AC739">
            <v>4098231.7262999993</v>
          </cell>
        </row>
        <row r="740">
          <cell r="A740" t="str">
            <v>Primary</v>
          </cell>
          <cell r="B740" t="str">
            <v>Amarillo Processing</v>
          </cell>
          <cell r="C740" t="str">
            <v>30242013</v>
          </cell>
          <cell r="D740" t="str">
            <v>74286006</v>
          </cell>
          <cell r="E740" t="str">
            <v>3428</v>
          </cell>
          <cell r="G740" t="str">
            <v>TX</v>
          </cell>
          <cell r="I740" t="str">
            <v>A</v>
          </cell>
          <cell r="J740" t="str">
            <v>30241951</v>
          </cell>
          <cell r="K740" t="str">
            <v>74286009</v>
          </cell>
          <cell r="L740">
            <v>170003024</v>
          </cell>
          <cell r="M740" t="str">
            <v>742800000</v>
          </cell>
          <cell r="N740" t="str">
            <v>Amarillo Proc Production Manager A</v>
          </cell>
          <cell r="O740" t="str">
            <v>74286009 Amarillo Proc Production Manager A</v>
          </cell>
          <cell r="P740" t="str">
            <v>111</v>
          </cell>
          <cell r="Q740" t="str">
            <v>IBP</v>
          </cell>
          <cell r="R740" t="str">
            <v>779</v>
          </cell>
          <cell r="S740" t="str">
            <v>2426</v>
          </cell>
          <cell r="T740" t="str">
            <v>T</v>
          </cell>
          <cell r="U740" t="str">
            <v>USD</v>
          </cell>
          <cell r="V740" t="str">
            <v>2210 W OAKLAWN DRIVE</v>
          </cell>
          <cell r="W740" t="str">
            <v>SPRINGDALE</v>
          </cell>
          <cell r="X740" t="str">
            <v>AR</v>
          </cell>
          <cell r="Y740" t="str">
            <v>72762-6900</v>
          </cell>
          <cell r="Z740" t="str">
            <v>WASHINGTON</v>
          </cell>
          <cell r="AA740" t="str">
            <v>I</v>
          </cell>
          <cell r="AB740" t="str">
            <v>M&amp;E</v>
          </cell>
          <cell r="AC740">
            <v>16153.097000000002</v>
          </cell>
        </row>
        <row r="741">
          <cell r="A741" t="str">
            <v>Primary</v>
          </cell>
          <cell r="B741" t="str">
            <v>Amarillo Processing</v>
          </cell>
          <cell r="C741" t="str">
            <v>30242013</v>
          </cell>
          <cell r="D741" t="str">
            <v>74286006</v>
          </cell>
          <cell r="E741" t="str">
            <v>3428</v>
          </cell>
          <cell r="G741" t="str">
            <v>TX</v>
          </cell>
          <cell r="I741" t="str">
            <v>A</v>
          </cell>
          <cell r="J741" t="str">
            <v>30241973</v>
          </cell>
          <cell r="K741" t="str">
            <v>74286012</v>
          </cell>
          <cell r="L741">
            <v>170003024</v>
          </cell>
          <cell r="M741" t="str">
            <v>742800000</v>
          </cell>
          <cell r="N741" t="str">
            <v>Amarillo Proc Patty Department</v>
          </cell>
          <cell r="O741" t="str">
            <v>74286012 Amarillo Proc Patty Department</v>
          </cell>
          <cell r="P741" t="str">
            <v>111</v>
          </cell>
          <cell r="Q741" t="str">
            <v>IBP</v>
          </cell>
          <cell r="R741" t="str">
            <v>779</v>
          </cell>
          <cell r="S741" t="str">
            <v>190</v>
          </cell>
          <cell r="T741" t="str">
            <v>T</v>
          </cell>
          <cell r="U741" t="str">
            <v>USD</v>
          </cell>
          <cell r="V741" t="str">
            <v>2210 W OAKLAWN DRIVE</v>
          </cell>
          <cell r="W741" t="str">
            <v>SPRINGDALE</v>
          </cell>
          <cell r="X741" t="str">
            <v>AR</v>
          </cell>
          <cell r="Y741" t="str">
            <v>72762-6900</v>
          </cell>
          <cell r="Z741" t="str">
            <v>WASHINGTON</v>
          </cell>
          <cell r="AA741" t="str">
            <v>I</v>
          </cell>
          <cell r="AB741" t="str">
            <v>M&amp;E</v>
          </cell>
          <cell r="AC741">
            <v>10086.49</v>
          </cell>
        </row>
        <row r="742">
          <cell r="A742" t="str">
            <v>Primary</v>
          </cell>
          <cell r="B742" t="str">
            <v>Amarillo Processing</v>
          </cell>
          <cell r="C742" t="str">
            <v>30242013</v>
          </cell>
          <cell r="D742" t="str">
            <v>74286006</v>
          </cell>
          <cell r="E742" t="str">
            <v>3428</v>
          </cell>
          <cell r="F742" t="str">
            <v>TSS</v>
          </cell>
          <cell r="G742" t="str">
            <v>TX</v>
          </cell>
          <cell r="I742" t="str">
            <v>A</v>
          </cell>
          <cell r="J742" t="str">
            <v>30241975</v>
          </cell>
          <cell r="K742" t="str">
            <v>74286013</v>
          </cell>
          <cell r="L742">
            <v>170003024</v>
          </cell>
          <cell r="M742" t="str">
            <v>742800000</v>
          </cell>
          <cell r="N742" t="str">
            <v>Amarillo Proc Ground Beef</v>
          </cell>
          <cell r="O742" t="str">
            <v>74286013 Amarillo Proc Ground Beef</v>
          </cell>
          <cell r="P742" t="str">
            <v>111</v>
          </cell>
          <cell r="Q742" t="str">
            <v>IBP</v>
          </cell>
          <cell r="R742" t="str">
            <v>779</v>
          </cell>
          <cell r="S742" t="str">
            <v>2426</v>
          </cell>
          <cell r="T742" t="str">
            <v>T</v>
          </cell>
          <cell r="U742" t="str">
            <v>USD</v>
          </cell>
          <cell r="V742" t="str">
            <v>2210 W OAKLAWN DRIVE</v>
          </cell>
          <cell r="W742" t="str">
            <v>SPRINGDALE</v>
          </cell>
          <cell r="X742" t="str">
            <v>AR</v>
          </cell>
          <cell r="Y742" t="str">
            <v>72762-6900</v>
          </cell>
          <cell r="Z742" t="str">
            <v>WASHINGTON</v>
          </cell>
          <cell r="AA742" t="str">
            <v>I</v>
          </cell>
          <cell r="AB742" t="str">
            <v>Content</v>
          </cell>
          <cell r="AC742">
            <v>543.40649999999994</v>
          </cell>
        </row>
        <row r="743">
          <cell r="A743" t="str">
            <v>Primary</v>
          </cell>
          <cell r="B743" t="str">
            <v>Amarillo Processing</v>
          </cell>
          <cell r="C743" t="str">
            <v>30242013</v>
          </cell>
          <cell r="D743" t="str">
            <v>74286006</v>
          </cell>
          <cell r="E743" t="str">
            <v>3428</v>
          </cell>
          <cell r="F743" t="str">
            <v>TSS</v>
          </cell>
          <cell r="G743" t="str">
            <v>TX</v>
          </cell>
          <cell r="I743" t="str">
            <v>A</v>
          </cell>
          <cell r="J743" t="str">
            <v>30241982</v>
          </cell>
          <cell r="K743" t="str">
            <v>74286018</v>
          </cell>
          <cell r="L743">
            <v>170003024</v>
          </cell>
          <cell r="M743" t="str">
            <v>742800000</v>
          </cell>
          <cell r="N743" t="str">
            <v>Amarillo Proc Packaging 1</v>
          </cell>
          <cell r="O743" t="str">
            <v>74286018 Amarillo Proc Packaging 1</v>
          </cell>
          <cell r="P743" t="str">
            <v>111</v>
          </cell>
          <cell r="Q743" t="str">
            <v>IBP</v>
          </cell>
          <cell r="R743" t="str">
            <v>779</v>
          </cell>
          <cell r="S743" t="str">
            <v>2426</v>
          </cell>
          <cell r="T743" t="str">
            <v>T</v>
          </cell>
          <cell r="U743" t="str">
            <v>USD</v>
          </cell>
          <cell r="V743" t="str">
            <v>2210 W OAKLAWN DRIVE</v>
          </cell>
          <cell r="W743" t="str">
            <v>SPRINGDALE</v>
          </cell>
          <cell r="X743" t="str">
            <v>AR</v>
          </cell>
          <cell r="Y743" t="str">
            <v>72762-6900</v>
          </cell>
          <cell r="Z743" t="str">
            <v>WASHINGTON</v>
          </cell>
          <cell r="AA743" t="str">
            <v>I</v>
          </cell>
          <cell r="AB743" t="str">
            <v>M&amp;E</v>
          </cell>
          <cell r="AC743">
            <v>40636.363000000005</v>
          </cell>
        </row>
        <row r="744">
          <cell r="A744" t="str">
            <v>Primary</v>
          </cell>
          <cell r="B744" t="str">
            <v>Amarillo Processing</v>
          </cell>
          <cell r="C744" t="str">
            <v>30242013</v>
          </cell>
          <cell r="D744" t="str">
            <v>74286006</v>
          </cell>
          <cell r="E744" t="str">
            <v>3428</v>
          </cell>
          <cell r="F744" t="str">
            <v>TSS</v>
          </cell>
          <cell r="G744" t="str">
            <v>TX</v>
          </cell>
          <cell r="I744" t="str">
            <v>A</v>
          </cell>
          <cell r="J744" t="str">
            <v>30242017</v>
          </cell>
          <cell r="K744" t="str">
            <v>74286014</v>
          </cell>
          <cell r="L744">
            <v>170003024</v>
          </cell>
          <cell r="M744" t="str">
            <v>742800000</v>
          </cell>
          <cell r="N744" t="str">
            <v>Amarillo Proc Cleanup</v>
          </cell>
          <cell r="O744" t="str">
            <v>74286014 Amarillo Proc Cleanup</v>
          </cell>
          <cell r="P744" t="str">
            <v>111</v>
          </cell>
          <cell r="Q744" t="str">
            <v>IBP</v>
          </cell>
          <cell r="R744" t="str">
            <v>779</v>
          </cell>
          <cell r="S744" t="str">
            <v>2426</v>
          </cell>
          <cell r="T744" t="str">
            <v>T</v>
          </cell>
          <cell r="U744" t="str">
            <v>USD</v>
          </cell>
          <cell r="V744" t="str">
            <v>2210 W OAKLAWN DRIVE</v>
          </cell>
          <cell r="W744" t="str">
            <v>SPRINGDALE</v>
          </cell>
          <cell r="X744" t="str">
            <v>AR</v>
          </cell>
          <cell r="Y744" t="str">
            <v>72762-6900</v>
          </cell>
          <cell r="Z744" t="str">
            <v>WASHINGTON</v>
          </cell>
          <cell r="AA744" t="str">
            <v>I</v>
          </cell>
          <cell r="AB744" t="str">
            <v>M&amp;E</v>
          </cell>
          <cell r="AC744">
            <v>8258.7811999999994</v>
          </cell>
        </row>
        <row r="745">
          <cell r="A745" t="str">
            <v>Primary</v>
          </cell>
          <cell r="B745" t="str">
            <v>Amarillo Processing</v>
          </cell>
          <cell r="C745" t="str">
            <v>30242013</v>
          </cell>
          <cell r="D745" t="str">
            <v>74286006</v>
          </cell>
          <cell r="E745" t="str">
            <v>3428</v>
          </cell>
          <cell r="F745" t="str">
            <v>TSS</v>
          </cell>
          <cell r="G745" t="str">
            <v>TX</v>
          </cell>
          <cell r="H745">
            <v>38797</v>
          </cell>
          <cell r="I745" t="str">
            <v>A</v>
          </cell>
          <cell r="J745" t="str">
            <v>30242020</v>
          </cell>
          <cell r="K745" t="str">
            <v>74286019</v>
          </cell>
          <cell r="L745">
            <v>170002427</v>
          </cell>
          <cell r="M745" t="str">
            <v>742800000</v>
          </cell>
          <cell r="N745" t="str">
            <v>Hygiene &amp; Ergonomic Technical Services</v>
          </cell>
          <cell r="O745" t="str">
            <v>12042658  Hygiene &amp; Ergonomic Technical Services</v>
          </cell>
          <cell r="P745" t="str">
            <v>8000</v>
          </cell>
          <cell r="Q745" t="str">
            <v>GA</v>
          </cell>
          <cell r="R745" t="str">
            <v>4</v>
          </cell>
          <cell r="S745" t="str">
            <v>2426</v>
          </cell>
          <cell r="T745" t="str">
            <v>T</v>
          </cell>
          <cell r="U745" t="str">
            <v>USD</v>
          </cell>
          <cell r="V745" t="str">
            <v>1225 HUDSON ROAD</v>
          </cell>
          <cell r="W745" t="str">
            <v>ROGERS</v>
          </cell>
          <cell r="X745" t="str">
            <v>AR</v>
          </cell>
          <cell r="Y745" t="str">
            <v>72756-2320</v>
          </cell>
          <cell r="Z745" t="str">
            <v>BENTON</v>
          </cell>
          <cell r="AA745" t="str">
            <v>I</v>
          </cell>
          <cell r="AB745" t="str">
            <v>M&amp;E</v>
          </cell>
          <cell r="AC745">
            <v>5911.6150000000007</v>
          </cell>
        </row>
        <row r="746">
          <cell r="A746" t="str">
            <v>Primary</v>
          </cell>
          <cell r="B746" t="str">
            <v>Amarillo Processing</v>
          </cell>
          <cell r="C746" t="str">
            <v>30242013</v>
          </cell>
          <cell r="D746" t="str">
            <v>74286006</v>
          </cell>
          <cell r="E746" t="str">
            <v>3428</v>
          </cell>
          <cell r="F746" t="str">
            <v>TSS</v>
          </cell>
          <cell r="G746" t="str">
            <v>TX</v>
          </cell>
          <cell r="I746" t="str">
            <v>A</v>
          </cell>
          <cell r="J746" t="str">
            <v>30242031</v>
          </cell>
          <cell r="K746" t="str">
            <v>74286021</v>
          </cell>
          <cell r="L746">
            <v>170003024</v>
          </cell>
          <cell r="M746" t="str">
            <v>742800000</v>
          </cell>
          <cell r="N746" t="str">
            <v>Amarillo Proc Refrigeration</v>
          </cell>
          <cell r="O746" t="str">
            <v>74286021 Amarillo Proc Refrigeration</v>
          </cell>
          <cell r="P746" t="str">
            <v>111</v>
          </cell>
          <cell r="Q746" t="str">
            <v>IBP</v>
          </cell>
          <cell r="R746" t="str">
            <v>779</v>
          </cell>
          <cell r="S746" t="str">
            <v>190</v>
          </cell>
          <cell r="T746" t="str">
            <v>T</v>
          </cell>
          <cell r="U746" t="str">
            <v>USD</v>
          </cell>
          <cell r="V746" t="str">
            <v>2210 W OAKLAWN DRIVE</v>
          </cell>
          <cell r="W746" t="str">
            <v>SPRINGDALE</v>
          </cell>
          <cell r="X746" t="str">
            <v>AR</v>
          </cell>
          <cell r="Y746" t="str">
            <v>72762-6900</v>
          </cell>
          <cell r="Z746" t="str">
            <v>WASHINGTON</v>
          </cell>
          <cell r="AA746" t="str">
            <v>I</v>
          </cell>
          <cell r="AB746" t="str">
            <v>M&amp;E</v>
          </cell>
          <cell r="AC746">
            <v>0</v>
          </cell>
        </row>
        <row r="747">
          <cell r="A747" t="str">
            <v>Primary</v>
          </cell>
          <cell r="B747" t="str">
            <v>Amarillo Processing</v>
          </cell>
          <cell r="C747" t="str">
            <v>30242013</v>
          </cell>
          <cell r="D747" t="str">
            <v>74286006</v>
          </cell>
          <cell r="E747" t="str">
            <v>3428</v>
          </cell>
          <cell r="G747" t="str">
            <v>TX</v>
          </cell>
          <cell r="I747" t="str">
            <v>A</v>
          </cell>
          <cell r="J747" t="str">
            <v>30242034</v>
          </cell>
          <cell r="K747" t="str">
            <v>74286002</v>
          </cell>
          <cell r="L747">
            <v>170003024</v>
          </cell>
          <cell r="M747" t="str">
            <v>742800000</v>
          </cell>
          <cell r="N747" t="str">
            <v>Amarillo Proc Investor Relations</v>
          </cell>
          <cell r="O747" t="str">
            <v>74286002 Amarillo Proc Investor Relations</v>
          </cell>
          <cell r="P747" t="str">
            <v>111</v>
          </cell>
          <cell r="Q747" t="str">
            <v>IBP</v>
          </cell>
          <cell r="R747" t="str">
            <v>779</v>
          </cell>
          <cell r="S747" t="str">
            <v>2426</v>
          </cell>
          <cell r="T747" t="str">
            <v>T</v>
          </cell>
          <cell r="U747" t="str">
            <v>USD</v>
          </cell>
          <cell r="V747" t="str">
            <v>2210 W OAKLAWN DRIVE</v>
          </cell>
          <cell r="W747" t="str">
            <v>SPRINGDALE</v>
          </cell>
          <cell r="X747" t="str">
            <v>AR</v>
          </cell>
          <cell r="Y747" t="str">
            <v>72762-6900</v>
          </cell>
          <cell r="Z747" t="str">
            <v>WASHINGTON</v>
          </cell>
          <cell r="AA747" t="str">
            <v>I</v>
          </cell>
          <cell r="AB747" t="str">
            <v>M&amp;E</v>
          </cell>
          <cell r="AC747">
            <v>11101.667300000001</v>
          </cell>
        </row>
        <row r="748">
          <cell r="A748" t="str">
            <v>Primary</v>
          </cell>
          <cell r="B748" t="str">
            <v>Amarillo Processing</v>
          </cell>
          <cell r="C748" t="str">
            <v>30242013</v>
          </cell>
          <cell r="D748" t="str">
            <v>74286006</v>
          </cell>
          <cell r="E748" t="str">
            <v>3428</v>
          </cell>
          <cell r="G748" t="str">
            <v>TX</v>
          </cell>
          <cell r="I748" t="str">
            <v>A</v>
          </cell>
          <cell r="J748" t="str">
            <v>30242052</v>
          </cell>
          <cell r="K748" t="str">
            <v>74286017</v>
          </cell>
          <cell r="L748">
            <v>170003024</v>
          </cell>
          <cell r="M748" t="str">
            <v>742800000</v>
          </cell>
          <cell r="N748" t="str">
            <v>Amarillo Proc Material Hand &amp; Ship</v>
          </cell>
          <cell r="O748" t="str">
            <v>74286017 Amarillo Proc Material Hand &amp; Ship</v>
          </cell>
          <cell r="P748" t="str">
            <v>111</v>
          </cell>
          <cell r="Q748" t="str">
            <v>IBP</v>
          </cell>
          <cell r="R748" t="str">
            <v>779</v>
          </cell>
          <cell r="S748" t="str">
            <v>2426</v>
          </cell>
          <cell r="T748" t="str">
            <v>T</v>
          </cell>
          <cell r="U748" t="str">
            <v>USD</v>
          </cell>
          <cell r="V748" t="str">
            <v>2210 W OAKLAWN DRIVE</v>
          </cell>
          <cell r="W748" t="str">
            <v>SPRINGDALE</v>
          </cell>
          <cell r="X748" t="str">
            <v>AR</v>
          </cell>
          <cell r="Y748" t="str">
            <v>72762-6900</v>
          </cell>
          <cell r="Z748" t="str">
            <v>WASHINGTON</v>
          </cell>
          <cell r="AA748" t="str">
            <v>I</v>
          </cell>
          <cell r="AB748" t="str">
            <v>Content</v>
          </cell>
          <cell r="AC748">
            <v>20537.954999999998</v>
          </cell>
        </row>
        <row r="749">
          <cell r="A749" t="str">
            <v>Primary</v>
          </cell>
          <cell r="B749" t="str">
            <v>Amarillo Processing</v>
          </cell>
          <cell r="C749" t="str">
            <v>30242013</v>
          </cell>
          <cell r="D749" t="str">
            <v>74286006</v>
          </cell>
          <cell r="E749" t="str">
            <v>3428</v>
          </cell>
          <cell r="G749" t="str">
            <v>TX</v>
          </cell>
          <cell r="I749" t="str">
            <v>A</v>
          </cell>
          <cell r="J749" t="str">
            <v>30242055</v>
          </cell>
          <cell r="K749" t="str">
            <v>74286011</v>
          </cell>
          <cell r="L749">
            <v>170003024</v>
          </cell>
          <cell r="M749" t="str">
            <v>742800000</v>
          </cell>
          <cell r="N749" t="str">
            <v>Amarillo Proc Cooler</v>
          </cell>
          <cell r="O749" t="str">
            <v>74286011 Amarillo Proc Cooler</v>
          </cell>
          <cell r="P749" t="str">
            <v>111</v>
          </cell>
          <cell r="Q749" t="str">
            <v>IBP</v>
          </cell>
          <cell r="R749" t="str">
            <v>779</v>
          </cell>
          <cell r="S749" t="str">
            <v>2426</v>
          </cell>
          <cell r="T749" t="str">
            <v>T</v>
          </cell>
          <cell r="U749" t="str">
            <v>USD</v>
          </cell>
          <cell r="V749" t="str">
            <v>2210 W OAKLAWN DRIVE</v>
          </cell>
          <cell r="W749" t="str">
            <v>SPRINGDALE</v>
          </cell>
          <cell r="X749" t="str">
            <v>AR</v>
          </cell>
          <cell r="Y749" t="str">
            <v>72762-6900</v>
          </cell>
          <cell r="Z749" t="str">
            <v>WASHINGTON</v>
          </cell>
          <cell r="AA749" t="str">
            <v>I</v>
          </cell>
          <cell r="AB749" t="str">
            <v>M&amp;E</v>
          </cell>
          <cell r="AC749">
            <v>27967.766500000002</v>
          </cell>
        </row>
        <row r="750">
          <cell r="A750" t="str">
            <v>Primary</v>
          </cell>
          <cell r="B750" t="str">
            <v>Lexington Slaughter</v>
          </cell>
          <cell r="C750" t="str">
            <v>30252034</v>
          </cell>
          <cell r="D750" t="str">
            <v>74086003</v>
          </cell>
          <cell r="E750" t="str">
            <v>3408</v>
          </cell>
          <cell r="G750" t="str">
            <v>NE</v>
          </cell>
          <cell r="I750" t="str">
            <v>A</v>
          </cell>
          <cell r="J750" t="str">
            <v>30251950</v>
          </cell>
          <cell r="K750" t="str">
            <v>74086005</v>
          </cell>
          <cell r="L750">
            <v>170003025</v>
          </cell>
          <cell r="M750" t="str">
            <v>740800000</v>
          </cell>
          <cell r="N750" t="str">
            <v>Lexington Carc Kill Floor</v>
          </cell>
          <cell r="O750" t="str">
            <v>74086005 Lexington Carc Kill Floor</v>
          </cell>
          <cell r="P750" t="str">
            <v>101</v>
          </cell>
          <cell r="Q750" t="str">
            <v>IBP</v>
          </cell>
          <cell r="R750" t="str">
            <v>838</v>
          </cell>
          <cell r="S750" t="str">
            <v>2426</v>
          </cell>
          <cell r="T750" t="str">
            <v>T</v>
          </cell>
          <cell r="U750" t="str">
            <v>USD</v>
          </cell>
          <cell r="V750" t="str">
            <v>2210 W OAKLAWN DRIVE</v>
          </cell>
          <cell r="W750" t="str">
            <v>SPRINGDALE</v>
          </cell>
          <cell r="X750" t="str">
            <v>AR</v>
          </cell>
          <cell r="Y750" t="str">
            <v>72762-6900</v>
          </cell>
          <cell r="Z750" t="str">
            <v>WASHINGTON</v>
          </cell>
          <cell r="AA750" t="str">
            <v>I</v>
          </cell>
          <cell r="AB750" t="str">
            <v>Content</v>
          </cell>
          <cell r="AC750">
            <v>14129.4331</v>
          </cell>
        </row>
        <row r="751">
          <cell r="A751" t="str">
            <v>Primary</v>
          </cell>
          <cell r="B751" t="str">
            <v>Lexington Slaughter</v>
          </cell>
          <cell r="C751" t="str">
            <v>30252034</v>
          </cell>
          <cell r="D751" t="str">
            <v>74086003</v>
          </cell>
          <cell r="E751" t="str">
            <v>3408</v>
          </cell>
          <cell r="G751" t="str">
            <v>NE</v>
          </cell>
          <cell r="I751" t="str">
            <v>A</v>
          </cell>
          <cell r="J751" t="str">
            <v>30251952</v>
          </cell>
          <cell r="K751" t="str">
            <v>74086006</v>
          </cell>
          <cell r="L751">
            <v>170003025</v>
          </cell>
          <cell r="M751" t="str">
            <v>740800000</v>
          </cell>
          <cell r="N751" t="str">
            <v>Lexington Carc Inedible Rendering</v>
          </cell>
          <cell r="O751" t="str">
            <v>74086006 Lexington Carc Inedible Rendering</v>
          </cell>
          <cell r="P751" t="str">
            <v>101</v>
          </cell>
          <cell r="Q751" t="str">
            <v>IBP</v>
          </cell>
          <cell r="R751" t="str">
            <v>838</v>
          </cell>
          <cell r="S751" t="str">
            <v>2426</v>
          </cell>
          <cell r="T751" t="str">
            <v>T</v>
          </cell>
          <cell r="U751" t="str">
            <v>USD</v>
          </cell>
          <cell r="V751" t="str">
            <v>2210 W OAKLAWN DRIVE</v>
          </cell>
          <cell r="W751" t="str">
            <v>SPRINGDALE</v>
          </cell>
          <cell r="X751" t="str">
            <v>AR</v>
          </cell>
          <cell r="Y751" t="str">
            <v>72762-6900</v>
          </cell>
          <cell r="Z751" t="str">
            <v>WASHINGTON</v>
          </cell>
          <cell r="AA751" t="str">
            <v>I</v>
          </cell>
          <cell r="AB751" t="str">
            <v>M&amp;E</v>
          </cell>
          <cell r="AC751">
            <v>35606.417300000008</v>
          </cell>
        </row>
        <row r="752">
          <cell r="A752" t="str">
            <v>Primary</v>
          </cell>
          <cell r="B752" t="str">
            <v>Lexington Slaughter</v>
          </cell>
          <cell r="C752" t="str">
            <v>30252034</v>
          </cell>
          <cell r="D752" t="str">
            <v>74086003</v>
          </cell>
          <cell r="E752" t="str">
            <v>3408</v>
          </cell>
          <cell r="G752" t="str">
            <v>NE</v>
          </cell>
          <cell r="I752" t="str">
            <v>A</v>
          </cell>
          <cell r="J752" t="str">
            <v>30251953</v>
          </cell>
          <cell r="K752" t="str">
            <v>74086007</v>
          </cell>
          <cell r="L752">
            <v>170003025</v>
          </cell>
          <cell r="M752" t="str">
            <v>740800000</v>
          </cell>
          <cell r="N752" t="str">
            <v>Lexington Carc Edible Rendering</v>
          </cell>
          <cell r="O752" t="str">
            <v>74086007 Lexington Carc Edible Rendering</v>
          </cell>
          <cell r="P752" t="str">
            <v>101</v>
          </cell>
          <cell r="Q752" t="str">
            <v>IBP</v>
          </cell>
          <cell r="R752" t="str">
            <v>838</v>
          </cell>
          <cell r="S752" t="str">
            <v>2426</v>
          </cell>
          <cell r="T752" t="str">
            <v>T</v>
          </cell>
          <cell r="U752" t="str">
            <v>USD</v>
          </cell>
          <cell r="V752" t="str">
            <v>2210 W OAKLAWN DRIVE</v>
          </cell>
          <cell r="W752" t="str">
            <v>SPRINGDALE</v>
          </cell>
          <cell r="X752" t="str">
            <v>AR</v>
          </cell>
          <cell r="Y752" t="str">
            <v>72762-6900</v>
          </cell>
          <cell r="Z752" t="str">
            <v>WASHINGTON</v>
          </cell>
          <cell r="AA752" t="str">
            <v>I</v>
          </cell>
          <cell r="AB752" t="str">
            <v>Building</v>
          </cell>
          <cell r="AC752">
            <v>1964.3130000000001</v>
          </cell>
        </row>
        <row r="753">
          <cell r="A753" t="str">
            <v>Primary</v>
          </cell>
          <cell r="B753" t="str">
            <v>Lexington Carc Waste Treatment</v>
          </cell>
          <cell r="C753" t="str">
            <v>30252004</v>
          </cell>
          <cell r="D753" t="str">
            <v>74086012</v>
          </cell>
          <cell r="E753" t="str">
            <v>3408</v>
          </cell>
          <cell r="G753" t="str">
            <v>NE</v>
          </cell>
          <cell r="I753" t="str">
            <v>A</v>
          </cell>
          <cell r="J753" t="str">
            <v>30252004</v>
          </cell>
          <cell r="K753" t="str">
            <v>74086012</v>
          </cell>
          <cell r="L753">
            <v>170003025</v>
          </cell>
          <cell r="M753" t="str">
            <v>740800000</v>
          </cell>
          <cell r="N753" t="str">
            <v>Lexington Carc Waste Treatment</v>
          </cell>
          <cell r="O753" t="str">
            <v>74086012 Lexington Carc Waste Treatment</v>
          </cell>
          <cell r="P753" t="str">
            <v>101</v>
          </cell>
          <cell r="Q753" t="str">
            <v>IBP</v>
          </cell>
          <cell r="R753" t="str">
            <v>838</v>
          </cell>
          <cell r="S753" t="str">
            <v>2426</v>
          </cell>
          <cell r="T753" t="str">
            <v>T</v>
          </cell>
          <cell r="U753" t="str">
            <v>USD</v>
          </cell>
          <cell r="V753" t="str">
            <v>2210 W OAKLAWN DRIVE</v>
          </cell>
          <cell r="W753" t="str">
            <v>SPRINGDALE</v>
          </cell>
          <cell r="X753" t="str">
            <v>AR</v>
          </cell>
          <cell r="Y753" t="str">
            <v>72762-6900</v>
          </cell>
          <cell r="Z753" t="str">
            <v>WASHINGTON</v>
          </cell>
          <cell r="AA753" t="str">
            <v>I</v>
          </cell>
          <cell r="AB753" t="str">
            <v>Content</v>
          </cell>
          <cell r="AC753">
            <v>17689.8783</v>
          </cell>
        </row>
        <row r="754">
          <cell r="A754" t="str">
            <v>Primary</v>
          </cell>
          <cell r="B754" t="str">
            <v>Lexington Slaughter</v>
          </cell>
          <cell r="C754" t="str">
            <v>30252034</v>
          </cell>
          <cell r="D754" t="str">
            <v>74086003</v>
          </cell>
          <cell r="E754" t="str">
            <v>3408</v>
          </cell>
          <cell r="G754" t="str">
            <v>NE</v>
          </cell>
          <cell r="I754" t="str">
            <v>A</v>
          </cell>
          <cell r="J754" t="str">
            <v>30252020</v>
          </cell>
          <cell r="K754" t="str">
            <v>74086014</v>
          </cell>
          <cell r="L754">
            <v>170003025</v>
          </cell>
          <cell r="M754" t="str">
            <v>740800000</v>
          </cell>
          <cell r="N754" t="str">
            <v>Lexington Carc Maintenance Eng</v>
          </cell>
          <cell r="O754" t="str">
            <v>74086014 Lexington Carc Maintenance Eng</v>
          </cell>
          <cell r="P754" t="str">
            <v>101</v>
          </cell>
          <cell r="Q754" t="str">
            <v>IBP</v>
          </cell>
          <cell r="R754" t="str">
            <v>838</v>
          </cell>
          <cell r="S754" t="str">
            <v>2426</v>
          </cell>
          <cell r="T754" t="str">
            <v>T</v>
          </cell>
          <cell r="U754" t="str">
            <v>USD</v>
          </cell>
          <cell r="V754" t="str">
            <v>2210 W OAKLAWN DRIVE</v>
          </cell>
          <cell r="W754" t="str">
            <v>SPRINGDALE</v>
          </cell>
          <cell r="X754" t="str">
            <v>AR</v>
          </cell>
          <cell r="Y754" t="str">
            <v>72762-6900</v>
          </cell>
          <cell r="Z754" t="str">
            <v>WASHINGTON</v>
          </cell>
          <cell r="AA754" t="str">
            <v>I</v>
          </cell>
          <cell r="AB754" t="str">
            <v>M&amp;E</v>
          </cell>
          <cell r="AC754">
            <v>27127.263700000003</v>
          </cell>
        </row>
        <row r="755">
          <cell r="A755" t="str">
            <v>Primary</v>
          </cell>
          <cell r="B755" t="str">
            <v>Lexington Slaughter</v>
          </cell>
          <cell r="C755" t="str">
            <v>30252034</v>
          </cell>
          <cell r="D755" t="str">
            <v>74086003</v>
          </cell>
          <cell r="E755" t="str">
            <v>3408</v>
          </cell>
          <cell r="G755" t="str">
            <v>NE</v>
          </cell>
          <cell r="I755" t="str">
            <v>A</v>
          </cell>
          <cell r="J755" t="str">
            <v>30252034</v>
          </cell>
          <cell r="K755" t="str">
            <v>74086002</v>
          </cell>
          <cell r="L755">
            <v>170003025</v>
          </cell>
          <cell r="M755" t="str">
            <v>740800000</v>
          </cell>
          <cell r="N755" t="str">
            <v>Lexington Carc Administrative</v>
          </cell>
          <cell r="O755" t="str">
            <v>74086002 Lexington Carc Administrative</v>
          </cell>
          <cell r="P755" t="str">
            <v>101</v>
          </cell>
          <cell r="Q755" t="str">
            <v>IBP</v>
          </cell>
          <cell r="R755" t="str">
            <v>838</v>
          </cell>
          <cell r="S755" t="str">
            <v>2426</v>
          </cell>
          <cell r="T755" t="str">
            <v>T</v>
          </cell>
          <cell r="U755" t="str">
            <v>USD</v>
          </cell>
          <cell r="V755" t="str">
            <v>2210 W OAKLAWN DRIVE</v>
          </cell>
          <cell r="W755" t="str">
            <v>SPRINGDALE</v>
          </cell>
          <cell r="X755" t="str">
            <v>AR</v>
          </cell>
          <cell r="Y755" t="str">
            <v>72762-6900</v>
          </cell>
          <cell r="Z755" t="str">
            <v>WASHINGTON</v>
          </cell>
          <cell r="AA755" t="str">
            <v>I</v>
          </cell>
          <cell r="AB755" t="str">
            <v>Content</v>
          </cell>
          <cell r="AC755">
            <v>897246.72279999999</v>
          </cell>
        </row>
        <row r="756">
          <cell r="A756" t="str">
            <v>Primary</v>
          </cell>
          <cell r="B756" t="str">
            <v>Lexington Slaughter</v>
          </cell>
          <cell r="C756" t="str">
            <v>30252034</v>
          </cell>
          <cell r="D756" t="str">
            <v>74086003</v>
          </cell>
          <cell r="E756" t="str">
            <v>3408</v>
          </cell>
          <cell r="G756" t="str">
            <v>NE</v>
          </cell>
          <cell r="I756" t="str">
            <v>A</v>
          </cell>
          <cell r="J756" t="str">
            <v>30252055</v>
          </cell>
          <cell r="K756" t="str">
            <v>74086011</v>
          </cell>
          <cell r="L756">
            <v>170003025</v>
          </cell>
          <cell r="M756" t="str">
            <v>740800000</v>
          </cell>
          <cell r="N756" t="str">
            <v>Lexington Carc Cooler-Transfer</v>
          </cell>
          <cell r="O756" t="str">
            <v>74086011 Lexington Carc Cooler-Transfer</v>
          </cell>
          <cell r="P756" t="str">
            <v>101</v>
          </cell>
          <cell r="Q756" t="str">
            <v>IBP</v>
          </cell>
          <cell r="R756" t="str">
            <v>838</v>
          </cell>
          <cell r="S756" t="str">
            <v>2426</v>
          </cell>
          <cell r="T756" t="str">
            <v>T</v>
          </cell>
          <cell r="U756" t="str">
            <v>USD</v>
          </cell>
          <cell r="V756" t="str">
            <v>2210 W OAKLAWN DRIVE</v>
          </cell>
          <cell r="W756" t="str">
            <v>SPRINGDALE</v>
          </cell>
          <cell r="X756" t="str">
            <v>AR</v>
          </cell>
          <cell r="Y756" t="str">
            <v>72762-6900</v>
          </cell>
          <cell r="Z756" t="str">
            <v>WASHINGTON</v>
          </cell>
          <cell r="AA756" t="str">
            <v>I</v>
          </cell>
          <cell r="AB756" t="str">
            <v>M&amp;E</v>
          </cell>
          <cell r="AC756">
            <v>61518.144200000002</v>
          </cell>
        </row>
        <row r="757">
          <cell r="A757" t="str">
            <v>Primary</v>
          </cell>
          <cell r="B757" t="str">
            <v>Lexington Processing</v>
          </cell>
          <cell r="C757" t="str">
            <v>30262034</v>
          </cell>
          <cell r="D757" t="str">
            <v>74296004</v>
          </cell>
          <cell r="E757" t="str">
            <v>3429</v>
          </cell>
          <cell r="G757" t="str">
            <v>NE</v>
          </cell>
          <cell r="H757">
            <v>38904</v>
          </cell>
          <cell r="I757" t="str">
            <v>A</v>
          </cell>
          <cell r="J757" t="str">
            <v>30261951</v>
          </cell>
          <cell r="K757" t="str">
            <v>74296006</v>
          </cell>
          <cell r="L757">
            <v>170008609</v>
          </cell>
          <cell r="M757" t="str">
            <v>742900000</v>
          </cell>
          <cell r="N757" t="str">
            <v>Labor Comp eTA</v>
          </cell>
          <cell r="O757" t="str">
            <v>74296006 Lexington Proc Production Mgr A</v>
          </cell>
          <cell r="P757" t="str">
            <v>8000</v>
          </cell>
          <cell r="Q757" t="str">
            <v>GA</v>
          </cell>
          <cell r="R757" t="str">
            <v>838</v>
          </cell>
          <cell r="S757" t="str">
            <v>2426</v>
          </cell>
          <cell r="T757" t="str">
            <v>T</v>
          </cell>
          <cell r="U757" t="str">
            <v>USD</v>
          </cell>
          <cell r="V757" t="str">
            <v>2210 W OAKLAWN DRIVE</v>
          </cell>
          <cell r="W757" t="str">
            <v>SPRINGDALE</v>
          </cell>
          <cell r="X757" t="str">
            <v>AR</v>
          </cell>
          <cell r="Y757" t="str">
            <v>72762-6900</v>
          </cell>
          <cell r="Z757" t="str">
            <v>WASHINGTON</v>
          </cell>
          <cell r="AA757" t="str">
            <v>G</v>
          </cell>
          <cell r="AB757" t="str">
            <v>M&amp;E</v>
          </cell>
          <cell r="AC757">
            <v>1661.8507999999999</v>
          </cell>
        </row>
        <row r="758">
          <cell r="A758" t="str">
            <v>Primary</v>
          </cell>
          <cell r="B758" t="str">
            <v>Lexington Processing</v>
          </cell>
          <cell r="C758" t="str">
            <v>30262034</v>
          </cell>
          <cell r="D758" t="str">
            <v>74296004</v>
          </cell>
          <cell r="E758" t="str">
            <v>3429</v>
          </cell>
          <cell r="F758" t="str">
            <v>TSS</v>
          </cell>
          <cell r="G758" t="str">
            <v>NE</v>
          </cell>
          <cell r="I758" t="str">
            <v>A</v>
          </cell>
          <cell r="J758" t="str">
            <v>30261975</v>
          </cell>
          <cell r="K758" t="str">
            <v>74296008</v>
          </cell>
          <cell r="L758">
            <v>170003026</v>
          </cell>
          <cell r="M758" t="str">
            <v>742900000</v>
          </cell>
          <cell r="N758" t="str">
            <v>Lexington Proc Ground Beef</v>
          </cell>
          <cell r="O758" t="str">
            <v>74296008 Lexington Proc Ground Beef</v>
          </cell>
          <cell r="P758" t="str">
            <v>111</v>
          </cell>
          <cell r="Q758" t="str">
            <v>IBP</v>
          </cell>
          <cell r="R758" t="str">
            <v>838</v>
          </cell>
          <cell r="S758" t="str">
            <v>1179</v>
          </cell>
          <cell r="T758" t="str">
            <v>T</v>
          </cell>
          <cell r="U758" t="str">
            <v>USD</v>
          </cell>
          <cell r="V758" t="str">
            <v>2210 W OAKLAWN DRIVE</v>
          </cell>
          <cell r="W758" t="str">
            <v>SPRINGDALE</v>
          </cell>
          <cell r="X758" t="str">
            <v>AR</v>
          </cell>
          <cell r="Y758" t="str">
            <v>72762-6900</v>
          </cell>
          <cell r="Z758" t="str">
            <v>WASHINGTON</v>
          </cell>
          <cell r="AA758" t="str">
            <v>G</v>
          </cell>
          <cell r="AB758" t="str">
            <v>Content</v>
          </cell>
          <cell r="AC758">
            <v>41908.166799999999</v>
          </cell>
        </row>
        <row r="759">
          <cell r="A759" t="str">
            <v>Primary</v>
          </cell>
          <cell r="B759" t="str">
            <v>Lexington Processing</v>
          </cell>
          <cell r="C759" t="str">
            <v>30262034</v>
          </cell>
          <cell r="D759" t="str">
            <v>74296004</v>
          </cell>
          <cell r="E759" t="str">
            <v>3429</v>
          </cell>
          <cell r="F759" t="str">
            <v>TSS</v>
          </cell>
          <cell r="G759" t="str">
            <v>NE</v>
          </cell>
          <cell r="I759" t="str">
            <v>A</v>
          </cell>
          <cell r="J759" t="str">
            <v>30261982</v>
          </cell>
          <cell r="K759" t="str">
            <v>74296011</v>
          </cell>
          <cell r="L759">
            <v>170003026</v>
          </cell>
          <cell r="M759" t="str">
            <v>742900000</v>
          </cell>
          <cell r="N759" t="str">
            <v>Lexington Proc Packaging 1</v>
          </cell>
          <cell r="O759" t="str">
            <v>74296011 Lexington Proc Packaging 1</v>
          </cell>
          <cell r="P759" t="str">
            <v>111</v>
          </cell>
          <cell r="Q759" t="str">
            <v>IBP</v>
          </cell>
          <cell r="R759" t="str">
            <v>838</v>
          </cell>
          <cell r="S759" t="str">
            <v>1179</v>
          </cell>
          <cell r="T759" t="str">
            <v>T</v>
          </cell>
          <cell r="U759" t="str">
            <v>USD</v>
          </cell>
          <cell r="V759" t="str">
            <v>2210 W OAKLAWN DRIVE</v>
          </cell>
          <cell r="W759" t="str">
            <v>SPRINGDALE</v>
          </cell>
          <cell r="X759" t="str">
            <v>AR</v>
          </cell>
          <cell r="Y759" t="str">
            <v>72762-6900</v>
          </cell>
          <cell r="Z759" t="str">
            <v>WASHINGTON</v>
          </cell>
          <cell r="AA759" t="str">
            <v>G</v>
          </cell>
          <cell r="AB759" t="str">
            <v>M&amp;E</v>
          </cell>
          <cell r="AC759">
            <v>5188885.9712999985</v>
          </cell>
        </row>
        <row r="760">
          <cell r="A760" t="str">
            <v>Primary</v>
          </cell>
          <cell r="B760" t="str">
            <v>Lexington Processing</v>
          </cell>
          <cell r="C760" t="str">
            <v>30262034</v>
          </cell>
          <cell r="D760" t="str">
            <v>74296004</v>
          </cell>
          <cell r="E760" t="str">
            <v>3429</v>
          </cell>
          <cell r="G760" t="str">
            <v>NE</v>
          </cell>
          <cell r="I760" t="str">
            <v>A</v>
          </cell>
          <cell r="J760" t="str">
            <v>30262020</v>
          </cell>
          <cell r="K760" t="str">
            <v>74296012</v>
          </cell>
          <cell r="L760">
            <v>170003026</v>
          </cell>
          <cell r="M760" t="str">
            <v>742900000</v>
          </cell>
          <cell r="N760" t="str">
            <v>Lexington Proc Maintenance Eng</v>
          </cell>
          <cell r="O760" t="str">
            <v>74296012 Lexington Proc Maintenance Eng</v>
          </cell>
          <cell r="P760" t="str">
            <v>111</v>
          </cell>
          <cell r="Q760" t="str">
            <v>IBP</v>
          </cell>
          <cell r="R760" t="str">
            <v>838</v>
          </cell>
          <cell r="S760" t="str">
            <v>2426</v>
          </cell>
          <cell r="T760" t="str">
            <v>T</v>
          </cell>
          <cell r="U760" t="str">
            <v>USD</v>
          </cell>
          <cell r="V760" t="str">
            <v>2210 W OAKLAWN DRIVE</v>
          </cell>
          <cell r="W760" t="str">
            <v>SPRINGDALE</v>
          </cell>
          <cell r="X760" t="str">
            <v>AR</v>
          </cell>
          <cell r="Y760" t="str">
            <v>72762-6900</v>
          </cell>
          <cell r="Z760" t="str">
            <v>WASHINGTON</v>
          </cell>
          <cell r="AA760" t="str">
            <v>I</v>
          </cell>
          <cell r="AB760" t="str">
            <v>M&amp;E</v>
          </cell>
          <cell r="AC760">
            <v>71982.225099999981</v>
          </cell>
        </row>
        <row r="761">
          <cell r="A761" t="str">
            <v>Primary</v>
          </cell>
          <cell r="B761" t="str">
            <v>Lexington Processing</v>
          </cell>
          <cell r="C761" t="str">
            <v>30262034</v>
          </cell>
          <cell r="D761" t="str">
            <v>74296004</v>
          </cell>
          <cell r="E761" t="str">
            <v>3429</v>
          </cell>
          <cell r="G761" t="str">
            <v>NE</v>
          </cell>
          <cell r="I761" t="str">
            <v>A</v>
          </cell>
          <cell r="J761" t="str">
            <v>30262034</v>
          </cell>
          <cell r="K761" t="str">
            <v>74296004</v>
          </cell>
          <cell r="L761">
            <v>170003026</v>
          </cell>
          <cell r="M761" t="str">
            <v>742900000</v>
          </cell>
          <cell r="N761" t="str">
            <v>Lexington Proc Production Lex Proc</v>
          </cell>
          <cell r="O761" t="str">
            <v>74296004 Lexington Proc Production Lex Proc</v>
          </cell>
          <cell r="P761" t="str">
            <v>111</v>
          </cell>
          <cell r="Q761" t="str">
            <v>IBP</v>
          </cell>
          <cell r="R761" t="str">
            <v>838</v>
          </cell>
          <cell r="S761" t="str">
            <v>2426</v>
          </cell>
          <cell r="T761" t="str">
            <v>T</v>
          </cell>
          <cell r="U761" t="str">
            <v>USD</v>
          </cell>
          <cell r="V761" t="str">
            <v>2210 W OAKLAWN DRIVE</v>
          </cell>
          <cell r="W761" t="str">
            <v>SPRINGDALE</v>
          </cell>
          <cell r="X761" t="str">
            <v>AR</v>
          </cell>
          <cell r="Y761" t="str">
            <v>72762-6900</v>
          </cell>
          <cell r="Z761" t="str">
            <v>WASHINGTON</v>
          </cell>
          <cell r="AA761" t="str">
            <v>I</v>
          </cell>
          <cell r="AB761" t="str">
            <v>Content</v>
          </cell>
          <cell r="AC761">
            <v>14397.922500000001</v>
          </cell>
        </row>
        <row r="762">
          <cell r="A762" t="str">
            <v>Primary</v>
          </cell>
          <cell r="B762" t="str">
            <v>Lexington Processing</v>
          </cell>
          <cell r="C762" t="str">
            <v>30262034</v>
          </cell>
          <cell r="D762" t="str">
            <v>74296004</v>
          </cell>
          <cell r="E762" t="str">
            <v>3429</v>
          </cell>
          <cell r="G762" t="str">
            <v>NE</v>
          </cell>
          <cell r="I762" t="str">
            <v>A</v>
          </cell>
          <cell r="J762" t="str">
            <v>30262048</v>
          </cell>
          <cell r="K762" t="str">
            <v>74296013</v>
          </cell>
          <cell r="L762">
            <v>170003026</v>
          </cell>
          <cell r="M762" t="str">
            <v>742900000</v>
          </cell>
          <cell r="N762" t="str">
            <v>Lexington Proc Maint Storetroom</v>
          </cell>
          <cell r="O762" t="str">
            <v>74296013 Lexington Proc Maint Storetroom</v>
          </cell>
          <cell r="P762" t="str">
            <v>111</v>
          </cell>
          <cell r="Q762" t="str">
            <v>IBP</v>
          </cell>
          <cell r="R762" t="str">
            <v>838</v>
          </cell>
          <cell r="S762" t="str">
            <v>2426</v>
          </cell>
          <cell r="T762" t="str">
            <v>T</v>
          </cell>
          <cell r="U762" t="str">
            <v>USD</v>
          </cell>
          <cell r="V762" t="str">
            <v>2210 W OAKLAWN DRIVE</v>
          </cell>
          <cell r="W762" t="str">
            <v>SPRINGDALE</v>
          </cell>
          <cell r="X762" t="str">
            <v>AR</v>
          </cell>
          <cell r="Y762" t="str">
            <v>72762-6900</v>
          </cell>
          <cell r="Z762" t="str">
            <v>WASHINGTON</v>
          </cell>
          <cell r="AA762" t="str">
            <v>I</v>
          </cell>
          <cell r="AB762" t="str">
            <v>M&amp;E</v>
          </cell>
          <cell r="AC762">
            <v>104751.78379999998</v>
          </cell>
        </row>
        <row r="763">
          <cell r="A763" t="str">
            <v>Primary</v>
          </cell>
          <cell r="B763" t="str">
            <v>Lexington Processing</v>
          </cell>
          <cell r="C763" t="str">
            <v>30262034</v>
          </cell>
          <cell r="D763" t="str">
            <v>74296004</v>
          </cell>
          <cell r="E763" t="str">
            <v>3429</v>
          </cell>
          <cell r="G763" t="str">
            <v>NE</v>
          </cell>
          <cell r="I763" t="str">
            <v>A</v>
          </cell>
          <cell r="J763" t="str">
            <v>30262052</v>
          </cell>
          <cell r="K763" t="str">
            <v>74296010</v>
          </cell>
          <cell r="L763">
            <v>170003026</v>
          </cell>
          <cell r="M763" t="str">
            <v>742900000</v>
          </cell>
          <cell r="N763" t="str">
            <v>Lexington Proc Material Hand &amp; Ship</v>
          </cell>
          <cell r="O763" t="str">
            <v>74296010 Lexington Proc Material Hand &amp; Ship</v>
          </cell>
          <cell r="P763" t="str">
            <v>111</v>
          </cell>
          <cell r="Q763" t="str">
            <v>IBP</v>
          </cell>
          <cell r="R763" t="str">
            <v>838</v>
          </cell>
          <cell r="S763" t="str">
            <v>2426</v>
          </cell>
          <cell r="T763" t="str">
            <v>T</v>
          </cell>
          <cell r="U763" t="str">
            <v>USD</v>
          </cell>
          <cell r="V763" t="str">
            <v>2210 W OAKLAWN DRIVE</v>
          </cell>
          <cell r="W763" t="str">
            <v>SPRINGDALE</v>
          </cell>
          <cell r="X763" t="str">
            <v>AR</v>
          </cell>
          <cell r="Y763" t="str">
            <v>72762-6900</v>
          </cell>
          <cell r="Z763" t="str">
            <v>WASHINGTON</v>
          </cell>
          <cell r="AA763" t="str">
            <v>I</v>
          </cell>
          <cell r="AB763" t="str">
            <v>M&amp;E</v>
          </cell>
          <cell r="AC763">
            <v>12734.012299999999</v>
          </cell>
        </row>
        <row r="764">
          <cell r="A764" t="str">
            <v>Primary</v>
          </cell>
          <cell r="B764" t="str">
            <v>Lexington Processing</v>
          </cell>
          <cell r="C764" t="str">
            <v>30262034</v>
          </cell>
          <cell r="D764" t="str">
            <v>74296004</v>
          </cell>
          <cell r="E764" t="str">
            <v>3429</v>
          </cell>
          <cell r="G764" t="str">
            <v>NE</v>
          </cell>
          <cell r="I764" t="str">
            <v>A</v>
          </cell>
          <cell r="J764" t="str">
            <v>30262055</v>
          </cell>
          <cell r="K764" t="str">
            <v>74296007</v>
          </cell>
          <cell r="L764">
            <v>170003026</v>
          </cell>
          <cell r="M764" t="str">
            <v>742900000</v>
          </cell>
          <cell r="N764" t="str">
            <v>Lexington Proc Cooler</v>
          </cell>
          <cell r="O764" t="str">
            <v>74296007 Lexington Proc Cooler</v>
          </cell>
          <cell r="P764" t="str">
            <v>111</v>
          </cell>
          <cell r="Q764" t="str">
            <v>IBP</v>
          </cell>
          <cell r="R764" t="str">
            <v>838</v>
          </cell>
          <cell r="S764" t="str">
            <v>2426</v>
          </cell>
          <cell r="T764" t="str">
            <v>T</v>
          </cell>
          <cell r="U764" t="str">
            <v>USD</v>
          </cell>
          <cell r="V764" t="str">
            <v>2210 W OAKLAWN DRIVE</v>
          </cell>
          <cell r="W764" t="str">
            <v>SPRINGDALE</v>
          </cell>
          <cell r="X764" t="str">
            <v>AR</v>
          </cell>
          <cell r="Y764" t="str">
            <v>72762-6900</v>
          </cell>
          <cell r="Z764" t="str">
            <v>WASHINGTON</v>
          </cell>
          <cell r="AA764" t="str">
            <v>I</v>
          </cell>
          <cell r="AB764" t="str">
            <v>M&amp;E</v>
          </cell>
          <cell r="AC764">
            <v>20183.744299999998</v>
          </cell>
        </row>
        <row r="765">
          <cell r="A765" t="str">
            <v>Primary</v>
          </cell>
          <cell r="B765" t="str">
            <v>Pasco Slaughter</v>
          </cell>
          <cell r="C765" t="str">
            <v>30322032</v>
          </cell>
          <cell r="D765" t="str">
            <v>74096009</v>
          </cell>
          <cell r="E765" t="str">
            <v>3409</v>
          </cell>
          <cell r="G765" t="str">
            <v>WA</v>
          </cell>
          <cell r="I765" t="str">
            <v>A</v>
          </cell>
          <cell r="J765" t="str">
            <v>30321950</v>
          </cell>
          <cell r="K765" t="str">
            <v>74096010</v>
          </cell>
          <cell r="L765">
            <v>170003032</v>
          </cell>
          <cell r="M765" t="str">
            <v>740900000</v>
          </cell>
          <cell r="N765" t="str">
            <v>Pasco Carc Kill Floor</v>
          </cell>
          <cell r="O765" t="str">
            <v>74096010 Pasco Carc Kill Floor</v>
          </cell>
          <cell r="P765" t="str">
            <v>101</v>
          </cell>
          <cell r="Q765" t="str">
            <v>IBP</v>
          </cell>
          <cell r="R765" t="str">
            <v>361</v>
          </cell>
          <cell r="S765" t="str">
            <v>2426</v>
          </cell>
          <cell r="T765" t="str">
            <v>T</v>
          </cell>
          <cell r="U765" t="str">
            <v>USD</v>
          </cell>
          <cell r="V765" t="str">
            <v>2210 W OAKLAWN DRIVE</v>
          </cell>
          <cell r="W765" t="str">
            <v>SPRINGDALE</v>
          </cell>
          <cell r="X765" t="str">
            <v>AR</v>
          </cell>
          <cell r="Y765" t="str">
            <v>72762-6900</v>
          </cell>
          <cell r="Z765" t="str">
            <v>WASHINGTON</v>
          </cell>
          <cell r="AA765" t="str">
            <v>I</v>
          </cell>
          <cell r="AB765" t="str">
            <v>M&amp;E</v>
          </cell>
          <cell r="AC765">
            <v>16760.923400000003</v>
          </cell>
        </row>
        <row r="766">
          <cell r="A766" t="str">
            <v>Primary</v>
          </cell>
          <cell r="B766" t="str">
            <v>Pasco Slaughter</v>
          </cell>
          <cell r="C766" t="str">
            <v>30322032</v>
          </cell>
          <cell r="D766" t="str">
            <v>74096009</v>
          </cell>
          <cell r="E766" t="str">
            <v>3409</v>
          </cell>
          <cell r="G766" t="str">
            <v>WA</v>
          </cell>
          <cell r="I766" t="str">
            <v>A</v>
          </cell>
          <cell r="J766" t="str">
            <v>30321952</v>
          </cell>
          <cell r="K766" t="str">
            <v>74096011</v>
          </cell>
          <cell r="L766">
            <v>170003032</v>
          </cell>
          <cell r="M766" t="str">
            <v>740900000</v>
          </cell>
          <cell r="N766" t="str">
            <v>Pasco Carc Inedible Rendering</v>
          </cell>
          <cell r="O766" t="str">
            <v>74096011 Pasco Carc Inedible Rendering</v>
          </cell>
          <cell r="P766" t="str">
            <v>101</v>
          </cell>
          <cell r="Q766" t="str">
            <v>IBP</v>
          </cell>
          <cell r="R766" t="str">
            <v>361</v>
          </cell>
          <cell r="S766" t="str">
            <v>2426</v>
          </cell>
          <cell r="T766" t="str">
            <v>T</v>
          </cell>
          <cell r="U766" t="str">
            <v>USD</v>
          </cell>
          <cell r="V766" t="str">
            <v>2210 W OAKLAWN DRIVE</v>
          </cell>
          <cell r="W766" t="str">
            <v>SPRINGDALE</v>
          </cell>
          <cell r="X766" t="str">
            <v>AR</v>
          </cell>
          <cell r="Y766" t="str">
            <v>72762-6900</v>
          </cell>
          <cell r="Z766" t="str">
            <v>WASHINGTON</v>
          </cell>
          <cell r="AA766" t="str">
            <v>I</v>
          </cell>
          <cell r="AB766" t="str">
            <v>M&amp;E</v>
          </cell>
          <cell r="AC766">
            <v>67018.750800000009</v>
          </cell>
        </row>
        <row r="767">
          <cell r="A767" t="str">
            <v>Primary</v>
          </cell>
          <cell r="B767" t="str">
            <v>Pasco Slaughter</v>
          </cell>
          <cell r="C767" t="str">
            <v>30322032</v>
          </cell>
          <cell r="D767" t="str">
            <v>74096009</v>
          </cell>
          <cell r="E767" t="str">
            <v>3409</v>
          </cell>
          <cell r="F767" t="str">
            <v>TSS</v>
          </cell>
          <cell r="G767" t="str">
            <v>WA</v>
          </cell>
          <cell r="I767" t="str">
            <v>A</v>
          </cell>
          <cell r="J767" t="str">
            <v>30321953</v>
          </cell>
          <cell r="K767" t="str">
            <v>74096012</v>
          </cell>
          <cell r="L767">
            <v>170003032</v>
          </cell>
          <cell r="M767" t="str">
            <v>740900000</v>
          </cell>
          <cell r="N767" t="str">
            <v>Pasco Carc Edible Rendering</v>
          </cell>
          <cell r="O767" t="str">
            <v>74096012 Pasco Carc Edible Rendering</v>
          </cell>
          <cell r="P767" t="str">
            <v>101</v>
          </cell>
          <cell r="Q767" t="str">
            <v>IBP</v>
          </cell>
          <cell r="R767" t="str">
            <v>361</v>
          </cell>
          <cell r="S767" t="str">
            <v>2426</v>
          </cell>
          <cell r="T767" t="str">
            <v>T</v>
          </cell>
          <cell r="U767" t="str">
            <v>USD</v>
          </cell>
          <cell r="V767" t="str">
            <v>2210 W OAKLAWN DRIVE</v>
          </cell>
          <cell r="W767" t="str">
            <v>SPRINGDALE</v>
          </cell>
          <cell r="X767" t="str">
            <v>AR</v>
          </cell>
          <cell r="Y767" t="str">
            <v>72762-6900</v>
          </cell>
          <cell r="Z767" t="str">
            <v>WASHINGTON</v>
          </cell>
          <cell r="AA767" t="str">
            <v>I</v>
          </cell>
          <cell r="AB767" t="str">
            <v>M&amp;E</v>
          </cell>
          <cell r="AC767">
            <v>4237.0401999999995</v>
          </cell>
        </row>
        <row r="768">
          <cell r="A768" t="str">
            <v>Primary</v>
          </cell>
          <cell r="B768" t="str">
            <v>Pasco Slaughter</v>
          </cell>
          <cell r="C768" t="str">
            <v>30322032</v>
          </cell>
          <cell r="D768" t="str">
            <v>74096009</v>
          </cell>
          <cell r="E768" t="str">
            <v>3409</v>
          </cell>
          <cell r="G768" t="str">
            <v>WA</v>
          </cell>
          <cell r="I768" t="str">
            <v>A</v>
          </cell>
          <cell r="J768" t="str">
            <v>30321956</v>
          </cell>
          <cell r="K768" t="str">
            <v>74096013</v>
          </cell>
          <cell r="L768">
            <v>170003032</v>
          </cell>
          <cell r="M768" t="str">
            <v>740900000</v>
          </cell>
          <cell r="N768" t="str">
            <v>Pasco Carc Cold Offal</v>
          </cell>
          <cell r="O768" t="str">
            <v>74096013 Pasco Carc Cold Offal</v>
          </cell>
          <cell r="P768" t="str">
            <v>101</v>
          </cell>
          <cell r="Q768" t="str">
            <v>IBP</v>
          </cell>
          <cell r="R768" t="str">
            <v>361</v>
          </cell>
          <cell r="S768" t="str">
            <v>2426</v>
          </cell>
          <cell r="T768" t="str">
            <v>T</v>
          </cell>
          <cell r="U768" t="str">
            <v>USD</v>
          </cell>
          <cell r="V768" t="str">
            <v>2210 W OAKLAWN DRIVE</v>
          </cell>
          <cell r="W768" t="str">
            <v>SPRINGDALE</v>
          </cell>
          <cell r="X768" t="str">
            <v>AR</v>
          </cell>
          <cell r="Y768" t="str">
            <v>72762-6900</v>
          </cell>
          <cell r="Z768" t="str">
            <v>WASHINGTON</v>
          </cell>
          <cell r="AA768" t="str">
            <v>I</v>
          </cell>
          <cell r="AB768" t="str">
            <v>M&amp;E</v>
          </cell>
          <cell r="AC768">
            <v>20770.912199999995</v>
          </cell>
        </row>
        <row r="769">
          <cell r="A769" t="str">
            <v>Primary</v>
          </cell>
          <cell r="B769" t="str">
            <v>Pasco Slaughter</v>
          </cell>
          <cell r="C769" t="str">
            <v>30322032</v>
          </cell>
          <cell r="D769" t="str">
            <v>74096009</v>
          </cell>
          <cell r="E769" t="str">
            <v>3409</v>
          </cell>
          <cell r="G769" t="str">
            <v>WA</v>
          </cell>
          <cell r="I769" t="str">
            <v>A</v>
          </cell>
          <cell r="J769" t="str">
            <v>30321958</v>
          </cell>
          <cell r="K769" t="str">
            <v>74096014</v>
          </cell>
          <cell r="L769">
            <v>170003032</v>
          </cell>
          <cell r="M769" t="str">
            <v>740900000</v>
          </cell>
          <cell r="N769" t="str">
            <v>Pasco Carc Blood Drying</v>
          </cell>
          <cell r="O769" t="str">
            <v>74096014 Pasco Carc Blood Drying</v>
          </cell>
          <cell r="P769" t="str">
            <v>101</v>
          </cell>
          <cell r="Q769" t="str">
            <v>IBP</v>
          </cell>
          <cell r="R769" t="str">
            <v>361</v>
          </cell>
          <cell r="S769" t="str">
            <v>2426</v>
          </cell>
          <cell r="T769" t="str">
            <v>T</v>
          </cell>
          <cell r="U769" t="str">
            <v>USD</v>
          </cell>
          <cell r="V769" t="str">
            <v>2210 W OAKLAWN DRIVE</v>
          </cell>
          <cell r="W769" t="str">
            <v>SPRINGDALE</v>
          </cell>
          <cell r="X769" t="str">
            <v>AR</v>
          </cell>
          <cell r="Y769" t="str">
            <v>72762-6900</v>
          </cell>
          <cell r="Z769" t="str">
            <v>WASHINGTON</v>
          </cell>
          <cell r="AA769" t="str">
            <v>I</v>
          </cell>
          <cell r="AB769" t="str">
            <v>M&amp;E</v>
          </cell>
          <cell r="AC769">
            <v>7553.9321</v>
          </cell>
        </row>
        <row r="770">
          <cell r="A770" t="str">
            <v>Primary</v>
          </cell>
          <cell r="B770" t="str">
            <v>Pasco Slaughter</v>
          </cell>
          <cell r="C770" t="str">
            <v>30322032</v>
          </cell>
          <cell r="D770" t="str">
            <v>74096009</v>
          </cell>
          <cell r="E770" t="str">
            <v>3409</v>
          </cell>
          <cell r="G770" t="str">
            <v>WA</v>
          </cell>
          <cell r="I770" t="str">
            <v>A</v>
          </cell>
          <cell r="J770" t="str">
            <v>30321959</v>
          </cell>
          <cell r="K770" t="str">
            <v>74096015</v>
          </cell>
          <cell r="L770">
            <v>170003032</v>
          </cell>
          <cell r="M770" t="str">
            <v>740900000</v>
          </cell>
          <cell r="N770" t="str">
            <v>Pasco Carc Gelatine Bone</v>
          </cell>
          <cell r="O770" t="str">
            <v>74096015 Pasco Carc Gelatine Bone</v>
          </cell>
          <cell r="P770" t="str">
            <v>101</v>
          </cell>
          <cell r="Q770" t="str">
            <v>IBP</v>
          </cell>
          <cell r="R770" t="str">
            <v>361</v>
          </cell>
          <cell r="S770" t="str">
            <v>2426</v>
          </cell>
          <cell r="T770" t="str">
            <v>T</v>
          </cell>
          <cell r="U770" t="str">
            <v>USD</v>
          </cell>
          <cell r="V770" t="str">
            <v>2210 W OAKLAWN DRIVE</v>
          </cell>
          <cell r="W770" t="str">
            <v>SPRINGDALE</v>
          </cell>
          <cell r="X770" t="str">
            <v>AR</v>
          </cell>
          <cell r="Y770" t="str">
            <v>72762-6900</v>
          </cell>
          <cell r="Z770" t="str">
            <v>WASHINGTON</v>
          </cell>
          <cell r="AA770" t="str">
            <v>I</v>
          </cell>
          <cell r="AB770" t="str">
            <v>Content</v>
          </cell>
          <cell r="AC770">
            <v>2067.5412000000001</v>
          </cell>
        </row>
        <row r="771">
          <cell r="A771" t="str">
            <v>Primary</v>
          </cell>
          <cell r="B771" t="str">
            <v>Pasco Slaughter</v>
          </cell>
          <cell r="C771" t="str">
            <v>30322032</v>
          </cell>
          <cell r="D771" t="str">
            <v>74096009</v>
          </cell>
          <cell r="E771" t="str">
            <v>3409</v>
          </cell>
          <cell r="G771" t="str">
            <v>WA</v>
          </cell>
          <cell r="I771" t="str">
            <v>A</v>
          </cell>
          <cell r="J771" t="str">
            <v>30321976</v>
          </cell>
          <cell r="K771" t="str">
            <v>74096017</v>
          </cell>
          <cell r="L771">
            <v>170003032</v>
          </cell>
          <cell r="M771" t="str">
            <v>740900000</v>
          </cell>
          <cell r="N771" t="str">
            <v>Pasco Carc Yards</v>
          </cell>
          <cell r="O771" t="str">
            <v>74096017 Pasco Carc Yards</v>
          </cell>
          <cell r="P771" t="str">
            <v>101</v>
          </cell>
          <cell r="Q771" t="str">
            <v>IBP</v>
          </cell>
          <cell r="R771" t="str">
            <v>361</v>
          </cell>
          <cell r="S771" t="str">
            <v>2426</v>
          </cell>
          <cell r="T771" t="str">
            <v>T</v>
          </cell>
          <cell r="U771" t="str">
            <v>USD</v>
          </cell>
          <cell r="V771" t="str">
            <v>2210 W OAKLAWN DRIVE</v>
          </cell>
          <cell r="W771" t="str">
            <v>SPRINGDALE</v>
          </cell>
          <cell r="X771" t="str">
            <v>AR</v>
          </cell>
          <cell r="Y771" t="str">
            <v>72762-6900</v>
          </cell>
          <cell r="Z771" t="str">
            <v>WASHINGTON</v>
          </cell>
          <cell r="AA771" t="str">
            <v>I</v>
          </cell>
          <cell r="AB771" t="str">
            <v>M&amp;E</v>
          </cell>
          <cell r="AC771">
            <v>30170.288</v>
          </cell>
        </row>
        <row r="772">
          <cell r="A772" t="str">
            <v>Primary</v>
          </cell>
          <cell r="B772" t="str">
            <v>Pasco Carc Waste Treatment</v>
          </cell>
          <cell r="C772" t="str">
            <v>30322004</v>
          </cell>
          <cell r="D772" t="str">
            <v>74096018</v>
          </cell>
          <cell r="E772" t="str">
            <v>3409</v>
          </cell>
          <cell r="G772" t="str">
            <v>WA</v>
          </cell>
          <cell r="I772" t="str">
            <v>A</v>
          </cell>
          <cell r="J772" t="str">
            <v>30322004</v>
          </cell>
          <cell r="K772" t="str">
            <v>74096018</v>
          </cell>
          <cell r="L772">
            <v>170003032</v>
          </cell>
          <cell r="M772" t="str">
            <v>740900000</v>
          </cell>
          <cell r="N772" t="str">
            <v>Pasco Carc Waste Treatment</v>
          </cell>
          <cell r="O772" t="str">
            <v>74096018 Pasco Carc Waste Treatment</v>
          </cell>
          <cell r="P772" t="str">
            <v>101</v>
          </cell>
          <cell r="Q772" t="str">
            <v>IBP</v>
          </cell>
          <cell r="R772" t="str">
            <v>361</v>
          </cell>
          <cell r="S772" t="str">
            <v>2426</v>
          </cell>
          <cell r="T772" t="str">
            <v>T</v>
          </cell>
          <cell r="U772" t="str">
            <v>USD</v>
          </cell>
          <cell r="V772" t="str">
            <v>2210 W OAKLAWN DRIVE</v>
          </cell>
          <cell r="W772" t="str">
            <v>SPRINGDALE</v>
          </cell>
          <cell r="X772" t="str">
            <v>AR</v>
          </cell>
          <cell r="Y772" t="str">
            <v>72762-6900</v>
          </cell>
          <cell r="Z772" t="str">
            <v>WASHINGTON</v>
          </cell>
          <cell r="AA772" t="str">
            <v>I</v>
          </cell>
          <cell r="AB772" t="str">
            <v>M&amp;E</v>
          </cell>
          <cell r="AC772">
            <v>8249.7574000000004</v>
          </cell>
        </row>
        <row r="773">
          <cell r="A773" t="str">
            <v>Primary</v>
          </cell>
          <cell r="B773" t="str">
            <v>Pasco Slaughter</v>
          </cell>
          <cell r="C773" t="str">
            <v>30322032</v>
          </cell>
          <cell r="D773" t="str">
            <v>74096009</v>
          </cell>
          <cell r="E773" t="str">
            <v>3409</v>
          </cell>
          <cell r="F773" t="str">
            <v>TSD</v>
          </cell>
          <cell r="G773" t="str">
            <v>WA</v>
          </cell>
          <cell r="I773" t="str">
            <v>A</v>
          </cell>
          <cell r="J773" t="str">
            <v>30322020</v>
          </cell>
          <cell r="K773" t="str">
            <v>74096020</v>
          </cell>
          <cell r="L773">
            <v>170003032</v>
          </cell>
          <cell r="M773" t="str">
            <v>740900000</v>
          </cell>
          <cell r="N773" t="str">
            <v>Pasco Carc Maintenance</v>
          </cell>
          <cell r="O773" t="str">
            <v>74096020 Pasco Carc Maintenance</v>
          </cell>
          <cell r="P773" t="str">
            <v>101</v>
          </cell>
          <cell r="Q773" t="str">
            <v>IBP</v>
          </cell>
          <cell r="R773" t="str">
            <v>361</v>
          </cell>
          <cell r="S773" t="str">
            <v>356</v>
          </cell>
          <cell r="T773" t="str">
            <v>T</v>
          </cell>
          <cell r="U773" t="str">
            <v>USD</v>
          </cell>
          <cell r="V773" t="str">
            <v>2210 W OAKLAWN DRIVE</v>
          </cell>
          <cell r="W773" t="str">
            <v>SPRINGDALE</v>
          </cell>
          <cell r="X773" t="str">
            <v>AR</v>
          </cell>
          <cell r="Y773" t="str">
            <v>72762-6900</v>
          </cell>
          <cell r="Z773" t="str">
            <v>WASHINGTON</v>
          </cell>
          <cell r="AA773" t="str">
            <v>G</v>
          </cell>
          <cell r="AB773" t="str">
            <v>M&amp;E</v>
          </cell>
          <cell r="AC773">
            <v>1337.3291999999997</v>
          </cell>
        </row>
        <row r="774">
          <cell r="A774" t="str">
            <v>Primary</v>
          </cell>
          <cell r="B774" t="str">
            <v>Pasco Slaughter</v>
          </cell>
          <cell r="C774" t="str">
            <v>30322032</v>
          </cell>
          <cell r="D774" t="str">
            <v>74096009</v>
          </cell>
          <cell r="E774" t="str">
            <v>3409</v>
          </cell>
          <cell r="F774" t="str">
            <v>TSS</v>
          </cell>
          <cell r="G774" t="str">
            <v>WA</v>
          </cell>
          <cell r="I774" t="str">
            <v>A</v>
          </cell>
          <cell r="J774" t="str">
            <v>30322031</v>
          </cell>
          <cell r="K774" t="str">
            <v>74096022</v>
          </cell>
          <cell r="L774">
            <v>170003032</v>
          </cell>
          <cell r="M774" t="str">
            <v>740900000</v>
          </cell>
          <cell r="N774" t="str">
            <v>Pasco Carc Refrigeration</v>
          </cell>
          <cell r="O774" t="str">
            <v>74096022 Pasco Carc Refrigeration</v>
          </cell>
          <cell r="P774" t="str">
            <v>101</v>
          </cell>
          <cell r="Q774" t="str">
            <v>IBP</v>
          </cell>
          <cell r="R774" t="str">
            <v>361</v>
          </cell>
          <cell r="S774" t="str">
            <v>356</v>
          </cell>
          <cell r="T774" t="str">
            <v>T</v>
          </cell>
          <cell r="U774" t="str">
            <v>USD</v>
          </cell>
          <cell r="V774" t="str">
            <v>2210 W OAKLAWN DRIVE</v>
          </cell>
          <cell r="W774" t="str">
            <v>SPRINGDALE</v>
          </cell>
          <cell r="X774" t="str">
            <v>AR</v>
          </cell>
          <cell r="Y774" t="str">
            <v>72762-6900</v>
          </cell>
          <cell r="Z774" t="str">
            <v>WASHINGTON</v>
          </cell>
          <cell r="AA774" t="str">
            <v>G</v>
          </cell>
          <cell r="AB774" t="str">
            <v>M&amp;E</v>
          </cell>
          <cell r="AC774">
            <v>4846.3265999999994</v>
          </cell>
        </row>
        <row r="775">
          <cell r="A775" t="str">
            <v>Primary</v>
          </cell>
          <cell r="B775" t="str">
            <v>Pasco Slaughter</v>
          </cell>
          <cell r="C775" t="str">
            <v>30322032</v>
          </cell>
          <cell r="D775" t="str">
            <v>74096009</v>
          </cell>
          <cell r="E775" t="str">
            <v>3409</v>
          </cell>
          <cell r="F775" t="str">
            <v>TSD</v>
          </cell>
          <cell r="G775" t="str">
            <v>WA</v>
          </cell>
          <cell r="I775" t="str">
            <v>A</v>
          </cell>
          <cell r="J775" t="str">
            <v>30322034</v>
          </cell>
          <cell r="K775" t="str">
            <v>74096002</v>
          </cell>
          <cell r="L775">
            <v>170003032</v>
          </cell>
          <cell r="M775" t="str">
            <v>740900000</v>
          </cell>
          <cell r="N775" t="str">
            <v>Pasco Carc General</v>
          </cell>
          <cell r="O775" t="str">
            <v>74096002 Pasco Carc General</v>
          </cell>
          <cell r="P775" t="str">
            <v>101</v>
          </cell>
          <cell r="Q775" t="str">
            <v>IBP</v>
          </cell>
          <cell r="R775" t="str">
            <v>361</v>
          </cell>
          <cell r="S775" t="str">
            <v>356</v>
          </cell>
          <cell r="T775" t="str">
            <v>T</v>
          </cell>
          <cell r="U775" t="str">
            <v>USD</v>
          </cell>
          <cell r="V775" t="str">
            <v>2210 W OAKLAWN DRIVE</v>
          </cell>
          <cell r="W775" t="str">
            <v>SPRINGDALE</v>
          </cell>
          <cell r="X775" t="str">
            <v>AR</v>
          </cell>
          <cell r="Y775" t="str">
            <v>72762-6900</v>
          </cell>
          <cell r="Z775" t="str">
            <v>WASHINGTON</v>
          </cell>
          <cell r="AA775" t="str">
            <v>G</v>
          </cell>
          <cell r="AB775" t="str">
            <v>M&amp;E</v>
          </cell>
          <cell r="AC775">
            <v>4877.3558999999996</v>
          </cell>
        </row>
        <row r="776">
          <cell r="A776" t="str">
            <v>Primary</v>
          </cell>
          <cell r="B776" t="str">
            <v>Pasco Slaughter</v>
          </cell>
          <cell r="C776" t="str">
            <v>30322032</v>
          </cell>
          <cell r="D776" t="str">
            <v>74096009</v>
          </cell>
          <cell r="E776" t="str">
            <v>3409</v>
          </cell>
          <cell r="F776" t="str">
            <v>TSD</v>
          </cell>
          <cell r="G776" t="str">
            <v>WA</v>
          </cell>
          <cell r="I776" t="str">
            <v>A</v>
          </cell>
          <cell r="J776" t="str">
            <v>30322048</v>
          </cell>
          <cell r="K776" t="str">
            <v>74096021</v>
          </cell>
          <cell r="L776">
            <v>170003032</v>
          </cell>
          <cell r="M776" t="str">
            <v>740900000</v>
          </cell>
          <cell r="N776" t="str">
            <v>Pasco Carc Maint Storeroom</v>
          </cell>
          <cell r="O776" t="str">
            <v>74096021 Pasco Carc Maint Storeroom</v>
          </cell>
          <cell r="P776" t="str">
            <v>101</v>
          </cell>
          <cell r="Q776" t="str">
            <v>IBP</v>
          </cell>
          <cell r="R776" t="str">
            <v>361</v>
          </cell>
          <cell r="S776" t="str">
            <v>356</v>
          </cell>
          <cell r="T776" t="str">
            <v>T</v>
          </cell>
          <cell r="U776" t="str">
            <v>USD</v>
          </cell>
          <cell r="V776" t="str">
            <v>2210 W OAKLAWN DRIVE</v>
          </cell>
          <cell r="W776" t="str">
            <v>SPRINGDALE</v>
          </cell>
          <cell r="X776" t="str">
            <v>AR</v>
          </cell>
          <cell r="Y776" t="str">
            <v>72762-6900</v>
          </cell>
          <cell r="Z776" t="str">
            <v>WASHINGTON</v>
          </cell>
          <cell r="AA776" t="str">
            <v>D</v>
          </cell>
          <cell r="AB776" t="str">
            <v>M&amp;E</v>
          </cell>
          <cell r="AC776">
            <v>634070.1109000002</v>
          </cell>
        </row>
        <row r="777">
          <cell r="A777" t="str">
            <v>Primary</v>
          </cell>
          <cell r="B777" t="str">
            <v>Pasco Slaughter</v>
          </cell>
          <cell r="C777" t="str">
            <v>30322032</v>
          </cell>
          <cell r="D777" t="str">
            <v>74096009</v>
          </cell>
          <cell r="E777" t="str">
            <v>3409</v>
          </cell>
          <cell r="F777" t="str">
            <v>TSD</v>
          </cell>
          <cell r="G777" t="str">
            <v>WA</v>
          </cell>
          <cell r="I777" t="str">
            <v>A</v>
          </cell>
          <cell r="J777" t="str">
            <v>30322052</v>
          </cell>
          <cell r="K777" t="str">
            <v>74096019</v>
          </cell>
          <cell r="L777">
            <v>170003032</v>
          </cell>
          <cell r="M777" t="str">
            <v>740900000</v>
          </cell>
          <cell r="N777" t="str">
            <v>Pasco Carc Cooler &amp; Loading</v>
          </cell>
          <cell r="O777" t="str">
            <v>74096019 Pasco Carc Cooler &amp; Loading</v>
          </cell>
          <cell r="P777" t="str">
            <v>101</v>
          </cell>
          <cell r="Q777" t="str">
            <v>IBP</v>
          </cell>
          <cell r="R777" t="str">
            <v>361</v>
          </cell>
          <cell r="S777" t="str">
            <v>356</v>
          </cell>
          <cell r="T777" t="str">
            <v>T</v>
          </cell>
          <cell r="U777" t="str">
            <v>USD</v>
          </cell>
          <cell r="V777" t="str">
            <v>2210 W OAKLAWN DRIVE</v>
          </cell>
          <cell r="W777" t="str">
            <v>SPRINGDALE</v>
          </cell>
          <cell r="X777" t="str">
            <v>AR</v>
          </cell>
          <cell r="Y777" t="str">
            <v>72762-6900</v>
          </cell>
          <cell r="Z777" t="str">
            <v>WASHINGTON</v>
          </cell>
          <cell r="AA777" t="str">
            <v>D</v>
          </cell>
          <cell r="AB777" t="str">
            <v>Content</v>
          </cell>
          <cell r="AC777">
            <v>406249.76620000007</v>
          </cell>
        </row>
        <row r="778">
          <cell r="A778" t="str">
            <v>Primary</v>
          </cell>
          <cell r="B778" t="str">
            <v>Pasco Slaughter</v>
          </cell>
          <cell r="C778" t="str">
            <v>30322032</v>
          </cell>
          <cell r="D778" t="str">
            <v>74096009</v>
          </cell>
          <cell r="E778" t="str">
            <v>3409</v>
          </cell>
          <cell r="F778" t="str">
            <v>TSD</v>
          </cell>
          <cell r="G778" t="str">
            <v>WA</v>
          </cell>
          <cell r="I778" t="str">
            <v>A</v>
          </cell>
          <cell r="J778" t="str">
            <v>30322055</v>
          </cell>
          <cell r="K778" t="str">
            <v>74096016</v>
          </cell>
          <cell r="L778">
            <v>170003032</v>
          </cell>
          <cell r="M778" t="str">
            <v>740900000</v>
          </cell>
          <cell r="N778" t="str">
            <v>Pasco Carc Cooler-Transfer</v>
          </cell>
          <cell r="O778" t="str">
            <v>74096016 Pasco Carc Cooler-Transfer</v>
          </cell>
          <cell r="P778" t="str">
            <v>101</v>
          </cell>
          <cell r="Q778" t="str">
            <v>IBP</v>
          </cell>
          <cell r="R778" t="str">
            <v>361</v>
          </cell>
          <cell r="S778" t="str">
            <v>356</v>
          </cell>
          <cell r="T778" t="str">
            <v>T</v>
          </cell>
          <cell r="U778" t="str">
            <v>USD</v>
          </cell>
          <cell r="V778" t="str">
            <v>2210 W OAKLAWN DRIVE</v>
          </cell>
          <cell r="W778" t="str">
            <v>SPRINGDALE</v>
          </cell>
          <cell r="X778" t="str">
            <v>AR</v>
          </cell>
          <cell r="Y778" t="str">
            <v>72762-6900</v>
          </cell>
          <cell r="Z778" t="str">
            <v>WASHINGTON</v>
          </cell>
          <cell r="AA778" t="str">
            <v>D</v>
          </cell>
          <cell r="AB778" t="str">
            <v>M&amp;E</v>
          </cell>
          <cell r="AC778">
            <v>80490.690699999992</v>
          </cell>
        </row>
        <row r="779">
          <cell r="A779" t="str">
            <v>Primary</v>
          </cell>
          <cell r="B779" t="str">
            <v>Pasco Processing</v>
          </cell>
          <cell r="C779" t="str">
            <v>30332013</v>
          </cell>
          <cell r="D779" t="str">
            <v>74316006</v>
          </cell>
          <cell r="E779" t="str">
            <v>3431</v>
          </cell>
          <cell r="F779" t="str">
            <v>TSD</v>
          </cell>
          <cell r="G779" t="str">
            <v>WA</v>
          </cell>
          <cell r="H779">
            <v>38803</v>
          </cell>
          <cell r="I779" t="str">
            <v>A</v>
          </cell>
          <cell r="J779" t="str">
            <v>30331975</v>
          </cell>
          <cell r="K779" t="str">
            <v>74316012</v>
          </cell>
          <cell r="L779">
            <v>180038502</v>
          </cell>
          <cell r="M779" t="str">
            <v>743100000</v>
          </cell>
          <cell r="N779" t="str">
            <v>RFP Div COH Executive</v>
          </cell>
          <cell r="O779" t="str">
            <v>12272548  RFP Div COH Executive</v>
          </cell>
          <cell r="P779" t="str">
            <v>8011</v>
          </cell>
          <cell r="Q779" t="str">
            <v>S</v>
          </cell>
          <cell r="R779" t="str">
            <v>361</v>
          </cell>
          <cell r="S779" t="str">
            <v>356</v>
          </cell>
          <cell r="T779" t="str">
            <v>T</v>
          </cell>
          <cell r="U779" t="str">
            <v>USD</v>
          </cell>
          <cell r="V779" t="str">
            <v>2210 W OAKLAWN DRIVE</v>
          </cell>
          <cell r="W779" t="str">
            <v>SPRINGDALE</v>
          </cell>
          <cell r="X779" t="str">
            <v>AR</v>
          </cell>
          <cell r="Y779" t="str">
            <v>72762-6900</v>
          </cell>
          <cell r="Z779" t="str">
            <v>WASHINGTON</v>
          </cell>
          <cell r="AA779" t="str">
            <v>D</v>
          </cell>
          <cell r="AB779" t="str">
            <v>M&amp;E</v>
          </cell>
          <cell r="AC779">
            <v>9189.5145000000011</v>
          </cell>
        </row>
        <row r="780">
          <cell r="A780" t="str">
            <v>Primary</v>
          </cell>
          <cell r="B780" t="str">
            <v>Pasco Processing</v>
          </cell>
          <cell r="C780" t="str">
            <v>30332013</v>
          </cell>
          <cell r="D780" t="str">
            <v>74316006</v>
          </cell>
          <cell r="E780" t="str">
            <v>3431</v>
          </cell>
          <cell r="F780" t="str">
            <v>TSD</v>
          </cell>
          <cell r="G780" t="str">
            <v>WA</v>
          </cell>
          <cell r="I780" t="str">
            <v>A</v>
          </cell>
          <cell r="J780" t="str">
            <v>30331982</v>
          </cell>
          <cell r="K780" t="str">
            <v>74316015</v>
          </cell>
          <cell r="L780">
            <v>170003033</v>
          </cell>
          <cell r="M780" t="str">
            <v>743100000</v>
          </cell>
          <cell r="N780" t="str">
            <v>Pasco Proc Packaging</v>
          </cell>
          <cell r="O780" t="str">
            <v>74316015 Pasco Proc Packaging</v>
          </cell>
          <cell r="P780" t="str">
            <v>111</v>
          </cell>
          <cell r="Q780" t="str">
            <v>IBP</v>
          </cell>
          <cell r="R780" t="str">
            <v>361</v>
          </cell>
          <cell r="S780" t="str">
            <v>356</v>
          </cell>
          <cell r="T780" t="str">
            <v>T</v>
          </cell>
          <cell r="U780" t="str">
            <v>USD</v>
          </cell>
          <cell r="V780" t="str">
            <v>2210 W OAKLAWN DRIVE</v>
          </cell>
          <cell r="W780" t="str">
            <v>SPRINGDALE</v>
          </cell>
          <cell r="X780" t="str">
            <v>AR</v>
          </cell>
          <cell r="Y780" t="str">
            <v>72762-6900</v>
          </cell>
          <cell r="Z780" t="str">
            <v>WASHINGTON</v>
          </cell>
          <cell r="AA780" t="str">
            <v>D</v>
          </cell>
          <cell r="AB780" t="str">
            <v>M&amp;E</v>
          </cell>
          <cell r="AC780">
            <v>20335.144400000001</v>
          </cell>
        </row>
        <row r="781">
          <cell r="A781" t="str">
            <v>Primary</v>
          </cell>
          <cell r="B781" t="str">
            <v>Pasco Processing</v>
          </cell>
          <cell r="C781" t="str">
            <v>30332013</v>
          </cell>
          <cell r="D781" t="str">
            <v>74316006</v>
          </cell>
          <cell r="E781" t="str">
            <v>3431</v>
          </cell>
          <cell r="F781" t="str">
            <v>TSD</v>
          </cell>
          <cell r="G781" t="str">
            <v>WA</v>
          </cell>
          <cell r="I781" t="str">
            <v>A</v>
          </cell>
          <cell r="J781" t="str">
            <v>30332013</v>
          </cell>
          <cell r="K781" t="str">
            <v>74316006</v>
          </cell>
          <cell r="L781">
            <v>170003033</v>
          </cell>
          <cell r="M781" t="str">
            <v>743100000</v>
          </cell>
          <cell r="N781" t="str">
            <v>Pasco Proc Admin Services</v>
          </cell>
          <cell r="O781" t="str">
            <v>74316006 Pasco Proc Admin Services</v>
          </cell>
          <cell r="P781" t="str">
            <v>111</v>
          </cell>
          <cell r="Q781" t="str">
            <v>IBP</v>
          </cell>
          <cell r="R781" t="str">
            <v>361</v>
          </cell>
          <cell r="S781" t="str">
            <v>356</v>
          </cell>
          <cell r="T781" t="str">
            <v>T</v>
          </cell>
          <cell r="U781" t="str">
            <v>USD</v>
          </cell>
          <cell r="V781" t="str">
            <v>2210 W OAKLAWN DRIVE</v>
          </cell>
          <cell r="W781" t="str">
            <v>SPRINGDALE</v>
          </cell>
          <cell r="X781" t="str">
            <v>AR</v>
          </cell>
          <cell r="Y781" t="str">
            <v>72762-6900</v>
          </cell>
          <cell r="Z781" t="str">
            <v>WASHINGTON</v>
          </cell>
          <cell r="AA781" t="str">
            <v>D</v>
          </cell>
          <cell r="AB781" t="str">
            <v>M&amp;E</v>
          </cell>
          <cell r="AC781">
            <v>10706.050400000002</v>
          </cell>
        </row>
        <row r="782">
          <cell r="A782" t="str">
            <v>Primary</v>
          </cell>
          <cell r="B782" t="str">
            <v>Pasco Processing</v>
          </cell>
          <cell r="C782" t="str">
            <v>30332013</v>
          </cell>
          <cell r="D782" t="str">
            <v>74316006</v>
          </cell>
          <cell r="E782" t="str">
            <v>3431</v>
          </cell>
          <cell r="F782" t="str">
            <v>TSD</v>
          </cell>
          <cell r="G782" t="str">
            <v>WA</v>
          </cell>
          <cell r="I782" t="str">
            <v>A</v>
          </cell>
          <cell r="J782" t="str">
            <v>30332020</v>
          </cell>
          <cell r="K782" t="str">
            <v>74316016</v>
          </cell>
          <cell r="L782">
            <v>170003033</v>
          </cell>
          <cell r="M782" t="str">
            <v>743100000</v>
          </cell>
          <cell r="N782" t="str">
            <v>Pasco Proc Plant Maintenance</v>
          </cell>
          <cell r="O782" t="str">
            <v>74316016 Pasco Proc Plant Maintenance</v>
          </cell>
          <cell r="P782" t="str">
            <v>111</v>
          </cell>
          <cell r="Q782" t="str">
            <v>IBP</v>
          </cell>
          <cell r="R782" t="str">
            <v>361</v>
          </cell>
          <cell r="S782" t="str">
            <v>356</v>
          </cell>
          <cell r="T782" t="str">
            <v>T</v>
          </cell>
          <cell r="U782" t="str">
            <v>USD</v>
          </cell>
          <cell r="V782" t="str">
            <v>2210 W OAKLAWN DRIVE</v>
          </cell>
          <cell r="W782" t="str">
            <v>SPRINGDALE</v>
          </cell>
          <cell r="X782" t="str">
            <v>AR</v>
          </cell>
          <cell r="Y782" t="str">
            <v>72762-6900</v>
          </cell>
          <cell r="Z782" t="str">
            <v>WASHINGTON</v>
          </cell>
          <cell r="AA782" t="str">
            <v>F</v>
          </cell>
          <cell r="AB782" t="str">
            <v>M&amp;E</v>
          </cell>
          <cell r="AC782">
            <v>12156.749799999998</v>
          </cell>
        </row>
        <row r="783">
          <cell r="A783" t="str">
            <v>Primary</v>
          </cell>
          <cell r="B783" t="str">
            <v>Pasco Processing</v>
          </cell>
          <cell r="C783" t="str">
            <v>30332013</v>
          </cell>
          <cell r="D783" t="str">
            <v>74316006</v>
          </cell>
          <cell r="E783" t="str">
            <v>3431</v>
          </cell>
          <cell r="F783" t="str">
            <v>TSD</v>
          </cell>
          <cell r="G783" t="str">
            <v>WA</v>
          </cell>
          <cell r="I783" t="str">
            <v>A</v>
          </cell>
          <cell r="J783" t="str">
            <v>30332025</v>
          </cell>
          <cell r="K783" t="str">
            <v>74316002</v>
          </cell>
          <cell r="L783">
            <v>170003033</v>
          </cell>
          <cell r="M783" t="str">
            <v>743100000</v>
          </cell>
          <cell r="N783" t="str">
            <v>Pasco Proc Ergonomics</v>
          </cell>
          <cell r="O783" t="str">
            <v>74316002 Pasco Proc Ergonomics</v>
          </cell>
          <cell r="P783" t="str">
            <v>111</v>
          </cell>
          <cell r="Q783" t="str">
            <v>IBP</v>
          </cell>
          <cell r="R783" t="str">
            <v>361</v>
          </cell>
          <cell r="S783" t="str">
            <v>356</v>
          </cell>
          <cell r="T783" t="str">
            <v>T</v>
          </cell>
          <cell r="U783" t="str">
            <v>USD</v>
          </cell>
          <cell r="V783" t="str">
            <v>2210 W OAKLAWN DRIVE</v>
          </cell>
          <cell r="W783" t="str">
            <v>SPRINGDALE</v>
          </cell>
          <cell r="X783" t="str">
            <v>AR</v>
          </cell>
          <cell r="Y783" t="str">
            <v>72762-6900</v>
          </cell>
          <cell r="Z783" t="str">
            <v>WASHINGTON</v>
          </cell>
          <cell r="AA783" t="str">
            <v>G</v>
          </cell>
          <cell r="AB783" t="str">
            <v>M&amp;E</v>
          </cell>
          <cell r="AC783">
            <v>1927.6272000000001</v>
          </cell>
        </row>
        <row r="784">
          <cell r="A784" t="str">
            <v>Primary</v>
          </cell>
          <cell r="B784" t="str">
            <v>Pasco Processing</v>
          </cell>
          <cell r="C784" t="str">
            <v>30332013</v>
          </cell>
          <cell r="D784" t="str">
            <v>74316006</v>
          </cell>
          <cell r="E784" t="str">
            <v>3431</v>
          </cell>
          <cell r="F784" t="str">
            <v>TSD</v>
          </cell>
          <cell r="G784" t="str">
            <v>WA</v>
          </cell>
          <cell r="I784" t="str">
            <v>A</v>
          </cell>
          <cell r="J784" t="str">
            <v>30332034</v>
          </cell>
          <cell r="K784" t="str">
            <v>74316005</v>
          </cell>
          <cell r="L784">
            <v>170003033</v>
          </cell>
          <cell r="M784" t="str">
            <v>743100000</v>
          </cell>
          <cell r="N784" t="str">
            <v>Pasco Proc Production Pasco Pro</v>
          </cell>
          <cell r="O784" t="str">
            <v>74316005 Pasco Proc Production Pasco Pro</v>
          </cell>
          <cell r="P784" t="str">
            <v>111</v>
          </cell>
          <cell r="Q784" t="str">
            <v>IBP</v>
          </cell>
          <cell r="R784" t="str">
            <v>361</v>
          </cell>
          <cell r="S784" t="str">
            <v>356</v>
          </cell>
          <cell r="T784" t="str">
            <v>T</v>
          </cell>
          <cell r="U784" t="str">
            <v>USD</v>
          </cell>
          <cell r="V784" t="str">
            <v>2210 W OAKLAWN DRIVE</v>
          </cell>
          <cell r="W784" t="str">
            <v>SPRINGDALE</v>
          </cell>
          <cell r="X784" t="str">
            <v>AR</v>
          </cell>
          <cell r="Y784" t="str">
            <v>72762-6900</v>
          </cell>
          <cell r="Z784" t="str">
            <v>WASHINGTON</v>
          </cell>
          <cell r="AA784" t="str">
            <v>D</v>
          </cell>
          <cell r="AB784" t="str">
            <v>M&amp;E</v>
          </cell>
          <cell r="AC784">
            <v>0</v>
          </cell>
        </row>
        <row r="785">
          <cell r="A785" t="str">
            <v>Primary</v>
          </cell>
          <cell r="B785" t="str">
            <v>Pasco Processing</v>
          </cell>
          <cell r="C785" t="str">
            <v>30332013</v>
          </cell>
          <cell r="D785" t="str">
            <v>74316006</v>
          </cell>
          <cell r="E785" t="str">
            <v>3431</v>
          </cell>
          <cell r="F785" t="str">
            <v>TSD</v>
          </cell>
          <cell r="G785" t="str">
            <v>WA</v>
          </cell>
          <cell r="H785">
            <v>38707</v>
          </cell>
          <cell r="I785" t="str">
            <v>A</v>
          </cell>
          <cell r="J785" t="str">
            <v>30332052</v>
          </cell>
          <cell r="K785" t="str">
            <v>74316014</v>
          </cell>
          <cell r="L785">
            <v>180478502</v>
          </cell>
          <cell r="M785" t="str">
            <v>743100000</v>
          </cell>
          <cell r="N785" t="str">
            <v>Sales Int'l McDonalds related expenses</v>
          </cell>
          <cell r="O785" t="str">
            <v>12282459  Sales Int'l McDonalds related expenses</v>
          </cell>
          <cell r="P785" t="str">
            <v>8014</v>
          </cell>
          <cell r="Q785" t="str">
            <v>S</v>
          </cell>
          <cell r="R785" t="str">
            <v>361</v>
          </cell>
          <cell r="S785" t="str">
            <v>356</v>
          </cell>
          <cell r="T785" t="str">
            <v>T</v>
          </cell>
          <cell r="U785" t="str">
            <v>USD</v>
          </cell>
          <cell r="V785" t="str">
            <v>2210 W OAKLAWN DRIVE</v>
          </cell>
          <cell r="W785" t="str">
            <v>SPRINGDALE</v>
          </cell>
          <cell r="X785" t="str">
            <v>AR</v>
          </cell>
          <cell r="Y785" t="str">
            <v>72762-6900</v>
          </cell>
          <cell r="Z785" t="str">
            <v>WASHINGTON</v>
          </cell>
          <cell r="AA785" t="str">
            <v>D</v>
          </cell>
          <cell r="AB785" t="str">
            <v>M&amp;E</v>
          </cell>
          <cell r="AC785">
            <v>1937.2830000000001</v>
          </cell>
        </row>
        <row r="786">
          <cell r="A786" t="str">
            <v>Primary</v>
          </cell>
          <cell r="B786" t="str">
            <v>Pasco Processing</v>
          </cell>
          <cell r="C786" t="str">
            <v>30332013</v>
          </cell>
          <cell r="D786" t="str">
            <v>74316006</v>
          </cell>
          <cell r="E786" t="str">
            <v>3431</v>
          </cell>
          <cell r="F786" t="str">
            <v>TSD</v>
          </cell>
          <cell r="G786" t="str">
            <v>WA</v>
          </cell>
          <cell r="I786" t="str">
            <v>A</v>
          </cell>
          <cell r="J786" t="str">
            <v>30332055</v>
          </cell>
          <cell r="K786" t="str">
            <v>74316011</v>
          </cell>
          <cell r="L786">
            <v>170003033</v>
          </cell>
          <cell r="M786" t="str">
            <v>743100000</v>
          </cell>
          <cell r="N786" t="str">
            <v>Pasco Proc Cooler</v>
          </cell>
          <cell r="O786" t="str">
            <v>74316011 Pasco Proc Cooler</v>
          </cell>
          <cell r="P786" t="str">
            <v>111</v>
          </cell>
          <cell r="Q786" t="str">
            <v>IBP</v>
          </cell>
          <cell r="R786" t="str">
            <v>361</v>
          </cell>
          <cell r="S786" t="str">
            <v>356</v>
          </cell>
          <cell r="T786" t="str">
            <v>T</v>
          </cell>
          <cell r="U786" t="str">
            <v>USD</v>
          </cell>
          <cell r="V786" t="str">
            <v>2210 W OAKLAWN DRIVE</v>
          </cell>
          <cell r="W786" t="str">
            <v>SPRINGDALE</v>
          </cell>
          <cell r="X786" t="str">
            <v>AR</v>
          </cell>
          <cell r="Y786" t="str">
            <v>72762-6900</v>
          </cell>
          <cell r="Z786" t="str">
            <v>WASHINGTON</v>
          </cell>
          <cell r="AA786" t="str">
            <v>F</v>
          </cell>
          <cell r="AB786" t="str">
            <v>M&amp;E</v>
          </cell>
          <cell r="AC786">
            <v>4190.3955999999998</v>
          </cell>
        </row>
        <row r="787">
          <cell r="A787" t="str">
            <v>Primary</v>
          </cell>
          <cell r="B787" t="str">
            <v>Pasco Refinery</v>
          </cell>
          <cell r="C787" t="str">
            <v>30342034</v>
          </cell>
          <cell r="D787" t="str">
            <v>74116001</v>
          </cell>
          <cell r="E787" t="str">
            <v>3411</v>
          </cell>
          <cell r="G787" t="str">
            <v>WA</v>
          </cell>
          <cell r="I787" t="str">
            <v>A</v>
          </cell>
          <cell r="J787" t="str">
            <v>30341954</v>
          </cell>
          <cell r="K787" t="str">
            <v>74116004</v>
          </cell>
          <cell r="L787">
            <v>170003034</v>
          </cell>
          <cell r="M787" t="str">
            <v>741100000</v>
          </cell>
          <cell r="N787" t="str">
            <v>Pasco Tallow Operations</v>
          </cell>
          <cell r="O787" t="str">
            <v>74116004 Pasco Tallow Operations</v>
          </cell>
          <cell r="P787" t="str">
            <v>105</v>
          </cell>
          <cell r="Q787" t="str">
            <v>IBP</v>
          </cell>
          <cell r="R787" t="str">
            <v>361</v>
          </cell>
          <cell r="S787" t="str">
            <v>466</v>
          </cell>
          <cell r="T787" t="str">
            <v>T</v>
          </cell>
          <cell r="U787" t="str">
            <v>USD</v>
          </cell>
          <cell r="V787" t="str">
            <v>2210 W OAKLAWN DRIVE</v>
          </cell>
          <cell r="W787" t="str">
            <v>SPRINGDALE</v>
          </cell>
          <cell r="X787" t="str">
            <v>AR</v>
          </cell>
          <cell r="Y787" t="str">
            <v>72762-6900</v>
          </cell>
          <cell r="Z787" t="str">
            <v>WASHINGTON</v>
          </cell>
          <cell r="AA787" t="str">
            <v>G</v>
          </cell>
          <cell r="AB787" t="str">
            <v>M&amp;E</v>
          </cell>
          <cell r="AC787">
            <v>0</v>
          </cell>
        </row>
        <row r="788">
          <cell r="A788" t="str">
            <v>Primary</v>
          </cell>
          <cell r="B788" t="str">
            <v>Amarillo Tallow Refinery</v>
          </cell>
          <cell r="C788" t="str">
            <v>30342034</v>
          </cell>
          <cell r="D788" t="str">
            <v>75266001</v>
          </cell>
          <cell r="E788" t="str">
            <v>3411</v>
          </cell>
          <cell r="G788" t="str">
            <v>WA</v>
          </cell>
          <cell r="I788" t="str">
            <v>A</v>
          </cell>
          <cell r="J788" t="str">
            <v>30342034</v>
          </cell>
          <cell r="K788" t="str">
            <v>75266001</v>
          </cell>
          <cell r="L788">
            <v>170003034</v>
          </cell>
          <cell r="M788" t="str">
            <v>752600000</v>
          </cell>
          <cell r="N788" t="str">
            <v>Amarillo Tallow Refinery - General</v>
          </cell>
          <cell r="O788" t="str">
            <v>75266001 Amarillo Tallow Refinery - General</v>
          </cell>
          <cell r="P788" t="str">
            <v>105</v>
          </cell>
          <cell r="Q788" t="str">
            <v>IBP</v>
          </cell>
          <cell r="R788" t="str">
            <v>2346</v>
          </cell>
          <cell r="S788" t="str">
            <v>466</v>
          </cell>
          <cell r="T788" t="str">
            <v>T</v>
          </cell>
          <cell r="U788" t="str">
            <v>USD</v>
          </cell>
          <cell r="V788" t="str">
            <v>2210 W OAKLAWN DRIVE</v>
          </cell>
          <cell r="W788" t="str">
            <v>SPRINGDALE</v>
          </cell>
          <cell r="X788" t="str">
            <v>AR</v>
          </cell>
          <cell r="Y788" t="str">
            <v>72762-6900</v>
          </cell>
          <cell r="Z788" t="str">
            <v>WASHINGTON</v>
          </cell>
          <cell r="AA788" t="str">
            <v>G</v>
          </cell>
          <cell r="AB788" t="str">
            <v>M&amp;E</v>
          </cell>
          <cell r="AC788">
            <v>0</v>
          </cell>
        </row>
        <row r="789">
          <cell r="A789" t="str">
            <v>Primary</v>
          </cell>
          <cell r="B789" t="str">
            <v>Boise Slaughter</v>
          </cell>
          <cell r="C789" t="str">
            <v>30362317</v>
          </cell>
          <cell r="D789" t="str">
            <v>74106008</v>
          </cell>
          <cell r="E789" t="str">
            <v>3410</v>
          </cell>
          <cell r="F789" t="str">
            <v>TSS</v>
          </cell>
          <cell r="G789" t="str">
            <v>ID</v>
          </cell>
          <cell r="I789" t="str">
            <v>A</v>
          </cell>
          <cell r="J789" t="str">
            <v>30361950</v>
          </cell>
          <cell r="K789" t="str">
            <v>74106009</v>
          </cell>
          <cell r="L789">
            <v>170008613</v>
          </cell>
          <cell r="M789" t="str">
            <v>741000000</v>
          </cell>
          <cell r="N789" t="str">
            <v>IS Project Won Finished Goods Data Capt</v>
          </cell>
          <cell r="O789" t="str">
            <v>12422042  IS Project Won Finished Goods Data Capt</v>
          </cell>
          <cell r="P789" t="str">
            <v>8015</v>
          </cell>
          <cell r="Q789" t="str">
            <v>GA</v>
          </cell>
          <cell r="R789" t="str">
            <v>1237</v>
          </cell>
          <cell r="S789" t="str">
            <v>466</v>
          </cell>
          <cell r="T789" t="str">
            <v>T</v>
          </cell>
          <cell r="U789" t="str">
            <v>USD</v>
          </cell>
          <cell r="V789" t="str">
            <v>2210 W OAKLAWN DRIVE</v>
          </cell>
          <cell r="W789" t="str">
            <v>SPRINGDALE</v>
          </cell>
          <cell r="X789" t="str">
            <v>AR</v>
          </cell>
          <cell r="Y789" t="str">
            <v>72762-6900</v>
          </cell>
          <cell r="Z789" t="str">
            <v>WASHINGTON</v>
          </cell>
          <cell r="AA789" t="str">
            <v>G</v>
          </cell>
          <cell r="AB789" t="str">
            <v>M&amp;E</v>
          </cell>
          <cell r="AC789">
            <v>0</v>
          </cell>
        </row>
        <row r="790">
          <cell r="A790" t="str">
            <v>Primary</v>
          </cell>
          <cell r="B790" t="str">
            <v>IBP Corporate G &amp; A</v>
          </cell>
          <cell r="C790" t="str">
            <v>30013136</v>
          </cell>
          <cell r="D790" t="str">
            <v>74796031</v>
          </cell>
          <cell r="E790" t="str">
            <v>3410</v>
          </cell>
          <cell r="F790" t="str">
            <v>TSS</v>
          </cell>
          <cell r="G790" t="str">
            <v>ID</v>
          </cell>
          <cell r="I790" t="str">
            <v>A</v>
          </cell>
          <cell r="J790" t="str">
            <v>30361952</v>
          </cell>
          <cell r="L790">
            <v>170003036</v>
          </cell>
          <cell r="N790" t="str">
            <v>Boi Crc-Ined Rend'G</v>
          </cell>
          <cell r="O790" t="str">
            <v>30361952  Boi Crc-Ined Rend'G</v>
          </cell>
          <cell r="P790" t="str">
            <v>101</v>
          </cell>
          <cell r="Q790" t="str">
            <v>IBP</v>
          </cell>
          <cell r="R790" t="str">
            <v>1237</v>
          </cell>
          <cell r="S790" t="str">
            <v>466</v>
          </cell>
          <cell r="T790" t="str">
            <v>T</v>
          </cell>
          <cell r="U790" t="str">
            <v>USD</v>
          </cell>
          <cell r="V790" t="str">
            <v>2210 W OAKLAWN DRIVE</v>
          </cell>
          <cell r="W790" t="str">
            <v>SPRINGDALE</v>
          </cell>
          <cell r="X790" t="str">
            <v>AR</v>
          </cell>
          <cell r="Y790" t="str">
            <v>72762-6900</v>
          </cell>
          <cell r="Z790" t="str">
            <v>WASHINGTON</v>
          </cell>
          <cell r="AA790" t="str">
            <v>G</v>
          </cell>
          <cell r="AB790" t="str">
            <v>M&amp;E</v>
          </cell>
          <cell r="AC790">
            <v>0</v>
          </cell>
        </row>
        <row r="791">
          <cell r="A791" t="str">
            <v>Primary</v>
          </cell>
          <cell r="B791" t="str">
            <v>Boise Slaughter</v>
          </cell>
          <cell r="C791" t="str">
            <v>30362317</v>
          </cell>
          <cell r="D791" t="str">
            <v>74106008</v>
          </cell>
          <cell r="E791" t="str">
            <v>3410</v>
          </cell>
          <cell r="F791" t="str">
            <v>TSS</v>
          </cell>
          <cell r="G791" t="str">
            <v>ID</v>
          </cell>
          <cell r="I791" t="str">
            <v>A</v>
          </cell>
          <cell r="J791" t="str">
            <v>30361956</v>
          </cell>
          <cell r="K791" t="str">
            <v>74106013</v>
          </cell>
          <cell r="L791">
            <v>170008613</v>
          </cell>
          <cell r="M791" t="str">
            <v>741000000</v>
          </cell>
          <cell r="N791" t="str">
            <v>IS Project Won MES</v>
          </cell>
          <cell r="O791" t="str">
            <v>12422044  IS Project Won MES</v>
          </cell>
          <cell r="P791" t="str">
            <v>8015</v>
          </cell>
          <cell r="Q791" t="str">
            <v>GA</v>
          </cell>
          <cell r="R791" t="str">
            <v>1237</v>
          </cell>
          <cell r="S791" t="str">
            <v>466</v>
          </cell>
          <cell r="T791" t="str">
            <v>T</v>
          </cell>
          <cell r="U791" t="str">
            <v>USD</v>
          </cell>
          <cell r="V791" t="str">
            <v>2210 W OAKLAWN DRIVE</v>
          </cell>
          <cell r="W791" t="str">
            <v>SPRINGDALE</v>
          </cell>
          <cell r="X791" t="str">
            <v>AR</v>
          </cell>
          <cell r="Y791" t="str">
            <v>72762-6900</v>
          </cell>
          <cell r="Z791" t="str">
            <v>WASHINGTON</v>
          </cell>
          <cell r="AA791" t="str">
            <v>G</v>
          </cell>
          <cell r="AB791" t="str">
            <v>M&amp;E</v>
          </cell>
          <cell r="AC791">
            <v>0</v>
          </cell>
        </row>
        <row r="792">
          <cell r="A792" t="str">
            <v>Primary</v>
          </cell>
          <cell r="B792" t="str">
            <v>Boise Slaughter</v>
          </cell>
          <cell r="C792" t="str">
            <v>30362317</v>
          </cell>
          <cell r="D792" t="str">
            <v>74106008</v>
          </cell>
          <cell r="E792" t="str">
            <v>3410</v>
          </cell>
          <cell r="F792" t="str">
            <v>TSS</v>
          </cell>
          <cell r="G792" t="str">
            <v>ID</v>
          </cell>
          <cell r="I792" t="str">
            <v>A</v>
          </cell>
          <cell r="J792" t="str">
            <v>30361958</v>
          </cell>
          <cell r="K792" t="str">
            <v>74106014</v>
          </cell>
          <cell r="L792">
            <v>170008613</v>
          </cell>
          <cell r="M792" t="str">
            <v>741000000</v>
          </cell>
          <cell r="N792" t="str">
            <v>IS Project Won Tyson Labeling Project</v>
          </cell>
          <cell r="O792" t="str">
            <v>12422045  IS Project Won Tyson Labeling Project</v>
          </cell>
          <cell r="P792" t="str">
            <v>8015</v>
          </cell>
          <cell r="Q792" t="str">
            <v>GA</v>
          </cell>
          <cell r="R792" t="str">
            <v>1237</v>
          </cell>
          <cell r="S792" t="str">
            <v>466</v>
          </cell>
          <cell r="T792" t="str">
            <v>T</v>
          </cell>
          <cell r="U792" t="str">
            <v>USD</v>
          </cell>
          <cell r="V792" t="str">
            <v>2210 W OAKLAWN DRIVE</v>
          </cell>
          <cell r="W792" t="str">
            <v>SPRINGDALE</v>
          </cell>
          <cell r="X792" t="str">
            <v>AR</v>
          </cell>
          <cell r="Y792" t="str">
            <v>72762-6900</v>
          </cell>
          <cell r="Z792" t="str">
            <v>WASHINGTON</v>
          </cell>
          <cell r="AA792" t="str">
            <v>I</v>
          </cell>
          <cell r="AB792" t="str">
            <v>M&amp;E</v>
          </cell>
          <cell r="AC792">
            <v>0</v>
          </cell>
        </row>
        <row r="793">
          <cell r="A793" t="str">
            <v>Primary</v>
          </cell>
          <cell r="B793" t="str">
            <v>Boise Slaughter</v>
          </cell>
          <cell r="C793" t="str">
            <v>30362317</v>
          </cell>
          <cell r="D793" t="str">
            <v>74106008</v>
          </cell>
          <cell r="E793" t="str">
            <v>3410</v>
          </cell>
          <cell r="F793" t="str">
            <v>TSS</v>
          </cell>
          <cell r="G793" t="str">
            <v>ID</v>
          </cell>
          <cell r="I793" t="str">
            <v>A</v>
          </cell>
          <cell r="J793" t="str">
            <v>30361959</v>
          </cell>
          <cell r="K793" t="str">
            <v>74106015</v>
          </cell>
          <cell r="L793">
            <v>170003036</v>
          </cell>
          <cell r="M793" t="str">
            <v>741000000</v>
          </cell>
          <cell r="N793" t="str">
            <v>Boise Carc Gelatine Bone</v>
          </cell>
          <cell r="O793" t="str">
            <v>74106015 Boise Carc Gelatine Bone</v>
          </cell>
          <cell r="P793" t="str">
            <v>101</v>
          </cell>
          <cell r="Q793" t="str">
            <v>IBP</v>
          </cell>
          <cell r="R793" t="str">
            <v>1237</v>
          </cell>
          <cell r="S793" t="str">
            <v>466</v>
          </cell>
          <cell r="T793" t="str">
            <v>T</v>
          </cell>
          <cell r="U793" t="str">
            <v>USD</v>
          </cell>
          <cell r="V793" t="str">
            <v>2210 W OAKLAWN DRIVE</v>
          </cell>
          <cell r="W793" t="str">
            <v>SPRINGDALE</v>
          </cell>
          <cell r="X793" t="str">
            <v>AR</v>
          </cell>
          <cell r="Y793" t="str">
            <v>72762-6900</v>
          </cell>
          <cell r="Z793" t="str">
            <v>WASHINGTON</v>
          </cell>
          <cell r="AA793" t="str">
            <v>I</v>
          </cell>
          <cell r="AB793" t="str">
            <v>M&amp;E</v>
          </cell>
          <cell r="AC793">
            <v>0</v>
          </cell>
        </row>
        <row r="794">
          <cell r="A794" t="str">
            <v>Primary</v>
          </cell>
          <cell r="B794" t="str">
            <v>Boise Slaughter</v>
          </cell>
          <cell r="C794" t="str">
            <v>30362317</v>
          </cell>
          <cell r="D794" t="str">
            <v>74106008</v>
          </cell>
          <cell r="E794" t="str">
            <v>3410</v>
          </cell>
          <cell r="F794" t="str">
            <v>TSS</v>
          </cell>
          <cell r="G794" t="str">
            <v>ID</v>
          </cell>
          <cell r="I794" t="str">
            <v>A</v>
          </cell>
          <cell r="J794" t="str">
            <v>30361976</v>
          </cell>
          <cell r="K794" t="str">
            <v>74106018</v>
          </cell>
          <cell r="L794">
            <v>170003036</v>
          </cell>
          <cell r="M794" t="str">
            <v>741000000</v>
          </cell>
          <cell r="N794" t="str">
            <v>Boise Carc Yards</v>
          </cell>
          <cell r="O794" t="str">
            <v>74106018 Boise Carc Yards</v>
          </cell>
          <cell r="P794" t="str">
            <v>101</v>
          </cell>
          <cell r="Q794" t="str">
            <v>IBP</v>
          </cell>
          <cell r="R794" t="str">
            <v>1237</v>
          </cell>
          <cell r="S794" t="str">
            <v>800</v>
          </cell>
          <cell r="T794" t="str">
            <v>IBP</v>
          </cell>
          <cell r="U794" t="str">
            <v>USD</v>
          </cell>
          <cell r="V794" t="str">
            <v>18300 SOUTH COLE RD</v>
          </cell>
          <cell r="W794" t="str">
            <v>BOISE</v>
          </cell>
          <cell r="X794" t="str">
            <v>ID</v>
          </cell>
          <cell r="Y794" t="str">
            <v>83705-0930</v>
          </cell>
          <cell r="Z794" t="str">
            <v>ADA</v>
          </cell>
          <cell r="AA794" t="str">
            <v>G</v>
          </cell>
          <cell r="AB794" t="str">
            <v>Building</v>
          </cell>
          <cell r="AC794">
            <v>0</v>
          </cell>
        </row>
        <row r="795">
          <cell r="A795" t="str">
            <v>Primary</v>
          </cell>
          <cell r="B795" t="str">
            <v>Boise Slaughter</v>
          </cell>
          <cell r="C795" t="str">
            <v>30362317</v>
          </cell>
          <cell r="D795" t="str">
            <v>74106008</v>
          </cell>
          <cell r="E795" t="str">
            <v>3410</v>
          </cell>
          <cell r="G795" t="str">
            <v>ID</v>
          </cell>
          <cell r="H795">
            <v>38887</v>
          </cell>
          <cell r="I795" t="str">
            <v>A</v>
          </cell>
          <cell r="J795" t="str">
            <v>30362013</v>
          </cell>
          <cell r="K795" t="str">
            <v>74106007</v>
          </cell>
          <cell r="L795">
            <v>170008613</v>
          </cell>
          <cell r="M795" t="str">
            <v>741000000</v>
          </cell>
          <cell r="N795" t="str">
            <v>IS Dir Reports</v>
          </cell>
          <cell r="O795" t="str">
            <v>12422231 IS Dir Reports</v>
          </cell>
          <cell r="P795" t="str">
            <v>8015</v>
          </cell>
          <cell r="Q795" t="str">
            <v>GA</v>
          </cell>
          <cell r="R795" t="str">
            <v>1237</v>
          </cell>
          <cell r="S795" t="str">
            <v>466</v>
          </cell>
          <cell r="T795" t="str">
            <v>T</v>
          </cell>
          <cell r="U795" t="str">
            <v>USD</v>
          </cell>
          <cell r="V795" t="str">
            <v>2210 W OAKLAWN DRIVE</v>
          </cell>
          <cell r="W795" t="str">
            <v>SPRINGDALE</v>
          </cell>
          <cell r="X795" t="str">
            <v>AR</v>
          </cell>
          <cell r="Y795" t="str">
            <v>72762-6900</v>
          </cell>
          <cell r="Z795" t="str">
            <v>WASHINGTON</v>
          </cell>
          <cell r="AA795" t="str">
            <v>I</v>
          </cell>
          <cell r="AB795" t="str">
            <v>Building</v>
          </cell>
          <cell r="AC795">
            <v>0</v>
          </cell>
        </row>
        <row r="796">
          <cell r="A796" t="str">
            <v>Primary</v>
          </cell>
          <cell r="B796" t="str">
            <v>Boise Slaughter</v>
          </cell>
          <cell r="C796" t="str">
            <v>30362317</v>
          </cell>
          <cell r="D796" t="str">
            <v>74106008</v>
          </cell>
          <cell r="E796" t="str">
            <v>3410</v>
          </cell>
          <cell r="G796" t="str">
            <v>ID</v>
          </cell>
          <cell r="H796">
            <v>38887</v>
          </cell>
          <cell r="I796" t="str">
            <v>A</v>
          </cell>
          <cell r="J796" t="str">
            <v>30362020</v>
          </cell>
          <cell r="K796" t="str">
            <v>74106023</v>
          </cell>
          <cell r="L796">
            <v>170008613</v>
          </cell>
          <cell r="M796" t="str">
            <v>741000000</v>
          </cell>
          <cell r="N796" t="str">
            <v>IS Dir Reports</v>
          </cell>
          <cell r="O796" t="str">
            <v>12422231 IS Dir Reports</v>
          </cell>
          <cell r="P796" t="str">
            <v>8015</v>
          </cell>
          <cell r="Q796" t="str">
            <v>GA</v>
          </cell>
          <cell r="R796" t="str">
            <v>1237</v>
          </cell>
          <cell r="S796" t="str">
            <v>466</v>
          </cell>
          <cell r="T796" t="str">
            <v>T</v>
          </cell>
          <cell r="U796" t="str">
            <v>USD</v>
          </cell>
          <cell r="V796" t="str">
            <v>2210 W OAKLAWN DRIVE</v>
          </cell>
          <cell r="W796" t="str">
            <v>SPRINGDALE</v>
          </cell>
          <cell r="X796" t="str">
            <v>AR</v>
          </cell>
          <cell r="Y796" t="str">
            <v>72762-6900</v>
          </cell>
          <cell r="Z796" t="str">
            <v>WASHINGTON</v>
          </cell>
          <cell r="AA796" t="str">
            <v>I</v>
          </cell>
          <cell r="AB796" t="str">
            <v>Content</v>
          </cell>
          <cell r="AC796">
            <v>3548.8302000000003</v>
          </cell>
        </row>
        <row r="797">
          <cell r="A797" t="str">
            <v>Primary</v>
          </cell>
          <cell r="B797" t="str">
            <v>Boise Slaughter</v>
          </cell>
          <cell r="C797" t="str">
            <v>30362317</v>
          </cell>
          <cell r="D797" t="str">
            <v>74106008</v>
          </cell>
          <cell r="E797" t="str">
            <v>3410</v>
          </cell>
          <cell r="G797" t="str">
            <v>ID</v>
          </cell>
          <cell r="H797">
            <v>38887</v>
          </cell>
          <cell r="I797" t="str">
            <v>A</v>
          </cell>
          <cell r="J797" t="str">
            <v>30362025</v>
          </cell>
          <cell r="K797" t="str">
            <v>74106003</v>
          </cell>
          <cell r="L797">
            <v>170008613</v>
          </cell>
          <cell r="M797" t="str">
            <v>741000000</v>
          </cell>
          <cell r="N797" t="str">
            <v>IS Dir Reports</v>
          </cell>
          <cell r="O797" t="str">
            <v>12422231 IS Dir Reports</v>
          </cell>
          <cell r="P797" t="str">
            <v>8015</v>
          </cell>
          <cell r="Q797" t="str">
            <v>GA</v>
          </cell>
          <cell r="R797" t="str">
            <v>1237</v>
          </cell>
          <cell r="S797" t="str">
            <v>466</v>
          </cell>
          <cell r="T797" t="str">
            <v>T</v>
          </cell>
          <cell r="U797" t="str">
            <v>USD</v>
          </cell>
          <cell r="V797" t="str">
            <v>2210 W OAKLAWN DRIVE</v>
          </cell>
          <cell r="W797" t="str">
            <v>SPRINGDALE</v>
          </cell>
          <cell r="X797" t="str">
            <v>AR</v>
          </cell>
          <cell r="Y797" t="str">
            <v>72762-6900</v>
          </cell>
          <cell r="Z797" t="str">
            <v>WASHINGTON</v>
          </cell>
          <cell r="AA797" t="str">
            <v>I</v>
          </cell>
          <cell r="AB797" t="str">
            <v>M&amp;E</v>
          </cell>
          <cell r="AC797">
            <v>2179031.96</v>
          </cell>
        </row>
        <row r="798">
          <cell r="A798" t="str">
            <v>Primary</v>
          </cell>
          <cell r="B798" t="str">
            <v>Boise Slaughter</v>
          </cell>
          <cell r="C798" t="str">
            <v>30362317</v>
          </cell>
          <cell r="D798" t="str">
            <v>74106008</v>
          </cell>
          <cell r="E798" t="str">
            <v>3410</v>
          </cell>
          <cell r="G798" t="str">
            <v>ID</v>
          </cell>
          <cell r="H798">
            <v>38887</v>
          </cell>
          <cell r="I798" t="str">
            <v>A</v>
          </cell>
          <cell r="J798" t="str">
            <v>30362034</v>
          </cell>
          <cell r="K798" t="str">
            <v>74106002</v>
          </cell>
          <cell r="L798">
            <v>170008613</v>
          </cell>
          <cell r="M798" t="str">
            <v>741000000</v>
          </cell>
          <cell r="N798" t="str">
            <v>Tech &amp; Supp</v>
          </cell>
          <cell r="O798" t="str">
            <v>12422232 Tech &amp; Supp</v>
          </cell>
          <cell r="P798" t="str">
            <v>8015</v>
          </cell>
          <cell r="Q798" t="str">
            <v>GA</v>
          </cell>
          <cell r="R798" t="str">
            <v>1237</v>
          </cell>
          <cell r="S798" t="str">
            <v>466</v>
          </cell>
          <cell r="T798" t="str">
            <v>T</v>
          </cell>
          <cell r="U798" t="str">
            <v>USD</v>
          </cell>
          <cell r="V798" t="str">
            <v>2210 W OAKLAWN DRIVE</v>
          </cell>
          <cell r="W798" t="str">
            <v>SPRINGDALE</v>
          </cell>
          <cell r="X798" t="str">
            <v>AR</v>
          </cell>
          <cell r="Y798" t="str">
            <v>72762-6900</v>
          </cell>
          <cell r="Z798" t="str">
            <v>WASHINGTON</v>
          </cell>
          <cell r="AA798" t="str">
            <v>I</v>
          </cell>
          <cell r="AB798" t="str">
            <v>M&amp;E</v>
          </cell>
          <cell r="AC798">
            <v>10144.1013</v>
          </cell>
        </row>
        <row r="799">
          <cell r="A799" t="str">
            <v>Primary</v>
          </cell>
          <cell r="B799" t="str">
            <v>Boise Slaughter</v>
          </cell>
          <cell r="C799" t="str">
            <v>30362317</v>
          </cell>
          <cell r="D799" t="str">
            <v>74106008</v>
          </cell>
          <cell r="E799" t="str">
            <v>3410</v>
          </cell>
          <cell r="F799" t="str">
            <v>TSS</v>
          </cell>
          <cell r="G799" t="str">
            <v>ID</v>
          </cell>
          <cell r="H799">
            <v>38818</v>
          </cell>
          <cell r="I799" t="str">
            <v>A</v>
          </cell>
          <cell r="J799" t="str">
            <v>30362052</v>
          </cell>
          <cell r="K799" t="str">
            <v>74106022</v>
          </cell>
          <cell r="L799">
            <v>170008613</v>
          </cell>
          <cell r="M799" t="str">
            <v>741000000</v>
          </cell>
          <cell r="N799" t="str">
            <v>Data Center</v>
          </cell>
          <cell r="O799" t="str">
            <v>12422233  Data Center</v>
          </cell>
          <cell r="P799" t="str">
            <v>8015</v>
          </cell>
          <cell r="Q799" t="str">
            <v>GA</v>
          </cell>
          <cell r="R799" t="str">
            <v>1237</v>
          </cell>
          <cell r="S799" t="str">
            <v>466</v>
          </cell>
          <cell r="T799" t="str">
            <v>T</v>
          </cell>
          <cell r="U799" t="str">
            <v>USD</v>
          </cell>
          <cell r="V799" t="str">
            <v>2210 W OAKLAWN DRIVE</v>
          </cell>
          <cell r="W799" t="str">
            <v>SPRINGDALE</v>
          </cell>
          <cell r="X799" t="str">
            <v>AR</v>
          </cell>
          <cell r="Y799" t="str">
            <v>72762-6900</v>
          </cell>
          <cell r="Z799" t="str">
            <v>WASHINGTON</v>
          </cell>
          <cell r="AA799" t="str">
            <v>I</v>
          </cell>
          <cell r="AB799" t="str">
            <v>Building</v>
          </cell>
          <cell r="AC799">
            <v>31948.12</v>
          </cell>
        </row>
        <row r="800">
          <cell r="A800" t="str">
            <v>Primary</v>
          </cell>
          <cell r="B800" t="str">
            <v>Boise Slaughter</v>
          </cell>
          <cell r="C800" t="str">
            <v>30362317</v>
          </cell>
          <cell r="D800" t="str">
            <v>74106008</v>
          </cell>
          <cell r="E800" t="str">
            <v>3410</v>
          </cell>
          <cell r="F800" t="str">
            <v>TSS</v>
          </cell>
          <cell r="G800" t="str">
            <v>ID</v>
          </cell>
          <cell r="H800">
            <v>38818</v>
          </cell>
          <cell r="I800" t="str">
            <v>A</v>
          </cell>
          <cell r="J800" t="str">
            <v>30362055</v>
          </cell>
          <cell r="K800" t="str">
            <v>74106016</v>
          </cell>
          <cell r="L800">
            <v>170008613</v>
          </cell>
          <cell r="M800" t="str">
            <v>741000000</v>
          </cell>
          <cell r="N800" t="str">
            <v>Data Center</v>
          </cell>
          <cell r="O800" t="str">
            <v>12422233  Data Center</v>
          </cell>
          <cell r="P800" t="str">
            <v>8015</v>
          </cell>
          <cell r="Q800" t="str">
            <v>GA</v>
          </cell>
          <cell r="R800" t="str">
            <v>1237</v>
          </cell>
          <cell r="S800" t="str">
            <v>466</v>
          </cell>
          <cell r="T800" t="str">
            <v>T</v>
          </cell>
          <cell r="U800" t="str">
            <v>USD</v>
          </cell>
          <cell r="V800" t="str">
            <v>2210 W OAKLAWN DRIVE</v>
          </cell>
          <cell r="W800" t="str">
            <v>SPRINGDALE</v>
          </cell>
          <cell r="X800" t="str">
            <v>AR</v>
          </cell>
          <cell r="Y800" t="str">
            <v>72762-6900</v>
          </cell>
          <cell r="Z800" t="str">
            <v>WASHINGTON</v>
          </cell>
          <cell r="AA800" t="str">
            <v>I</v>
          </cell>
          <cell r="AB800" t="str">
            <v>Content</v>
          </cell>
          <cell r="AC800">
            <v>88696.720600000001</v>
          </cell>
        </row>
        <row r="801">
          <cell r="A801" t="str">
            <v>Primary</v>
          </cell>
          <cell r="B801" t="str">
            <v>Boise Slaughter</v>
          </cell>
          <cell r="C801" t="str">
            <v>30362317</v>
          </cell>
          <cell r="D801" t="str">
            <v>74106008</v>
          </cell>
          <cell r="E801" t="str">
            <v>3410</v>
          </cell>
          <cell r="F801" t="str">
            <v>TSS</v>
          </cell>
          <cell r="G801" t="str">
            <v>ID</v>
          </cell>
          <cell r="H801">
            <v>38818</v>
          </cell>
          <cell r="I801" t="str">
            <v>A</v>
          </cell>
          <cell r="J801" t="str">
            <v>30362317</v>
          </cell>
          <cell r="K801" t="str">
            <v>74106008</v>
          </cell>
          <cell r="L801">
            <v>170008613</v>
          </cell>
          <cell r="M801" t="str">
            <v>741000000</v>
          </cell>
          <cell r="N801" t="str">
            <v>Data Center</v>
          </cell>
          <cell r="O801" t="str">
            <v>12422233  Data Center</v>
          </cell>
          <cell r="P801" t="str">
            <v>8015</v>
          </cell>
          <cell r="Q801" t="str">
            <v>GA</v>
          </cell>
          <cell r="R801" t="str">
            <v>1237</v>
          </cell>
          <cell r="S801" t="str">
            <v>466</v>
          </cell>
          <cell r="T801" t="str">
            <v>T</v>
          </cell>
          <cell r="U801" t="str">
            <v>USD</v>
          </cell>
          <cell r="V801" t="str">
            <v>2210 W OAKLAWN DRIVE</v>
          </cell>
          <cell r="W801" t="str">
            <v>SPRINGDALE</v>
          </cell>
          <cell r="X801" t="str">
            <v>AR</v>
          </cell>
          <cell r="Y801" t="str">
            <v>72762-6900</v>
          </cell>
          <cell r="Z801" t="str">
            <v>WASHINGTON</v>
          </cell>
          <cell r="AA801" t="str">
            <v>I</v>
          </cell>
          <cell r="AB801" t="str">
            <v>M&amp;E</v>
          </cell>
          <cell r="AC801">
            <v>4091404.5803999994</v>
          </cell>
        </row>
        <row r="802">
          <cell r="A802" t="str">
            <v>Primary</v>
          </cell>
          <cell r="B802" t="str">
            <v>Randall BOS - Hog Buying Station</v>
          </cell>
          <cell r="C802" t="str">
            <v>30373385</v>
          </cell>
          <cell r="D802" t="str">
            <v>75116001</v>
          </cell>
          <cell r="E802" t="str">
            <v>3511</v>
          </cell>
          <cell r="F802" t="str">
            <v>TSS</v>
          </cell>
          <cell r="G802" t="str">
            <v>IA</v>
          </cell>
          <cell r="H802">
            <v>38841</v>
          </cell>
          <cell r="I802" t="str">
            <v>A</v>
          </cell>
          <cell r="J802" t="str">
            <v>30373385</v>
          </cell>
          <cell r="K802" t="str">
            <v>75116001</v>
          </cell>
          <cell r="L802">
            <v>170008613</v>
          </cell>
          <cell r="M802" t="str">
            <v>751100000</v>
          </cell>
          <cell r="N802" t="str">
            <v>App&amp;Support</v>
          </cell>
          <cell r="O802" t="str">
            <v>12422234 App&amp;Support</v>
          </cell>
          <cell r="P802" t="str">
            <v>8015</v>
          </cell>
          <cell r="Q802" t="str">
            <v>GA</v>
          </cell>
          <cell r="R802" t="str">
            <v>874</v>
          </cell>
          <cell r="S802" t="str">
            <v>466</v>
          </cell>
          <cell r="T802" t="str">
            <v>IBP</v>
          </cell>
          <cell r="U802" t="str">
            <v>USD</v>
          </cell>
          <cell r="V802" t="str">
            <v>3069 308TH ST</v>
          </cell>
          <cell r="W802" t="str">
            <v>STORY CITY</v>
          </cell>
          <cell r="X802" t="str">
            <v>IA</v>
          </cell>
          <cell r="Y802" t="str">
            <v>50248</v>
          </cell>
          <cell r="Z802" t="str">
            <v>STORY</v>
          </cell>
          <cell r="AA802" t="str">
            <v>G</v>
          </cell>
          <cell r="AB802" t="str">
            <v>Building</v>
          </cell>
          <cell r="AC802">
            <v>407123.09</v>
          </cell>
        </row>
        <row r="803">
          <cell r="A803" t="str">
            <v>Primary</v>
          </cell>
          <cell r="B803" t="str">
            <v>Logansport Processing</v>
          </cell>
          <cell r="C803" t="str">
            <v>30382013</v>
          </cell>
          <cell r="D803" t="str">
            <v>74356007</v>
          </cell>
          <cell r="E803" t="str">
            <v>3435</v>
          </cell>
          <cell r="F803" t="str">
            <v>TSS</v>
          </cell>
          <cell r="G803" t="str">
            <v>IN</v>
          </cell>
          <cell r="H803">
            <v>38841</v>
          </cell>
          <cell r="I803" t="str">
            <v>A</v>
          </cell>
          <cell r="J803" t="str">
            <v>30381950</v>
          </cell>
          <cell r="K803" t="str">
            <v>74356005</v>
          </cell>
          <cell r="L803">
            <v>170008613</v>
          </cell>
          <cell r="M803" t="str">
            <v>743500000</v>
          </cell>
          <cell r="N803" t="str">
            <v>App&amp;Support</v>
          </cell>
          <cell r="O803" t="str">
            <v>12422234 App&amp;Support</v>
          </cell>
          <cell r="P803" t="str">
            <v>8015</v>
          </cell>
          <cell r="Q803" t="str">
            <v>GA</v>
          </cell>
          <cell r="R803" t="str">
            <v>874</v>
          </cell>
          <cell r="S803" t="str">
            <v>466</v>
          </cell>
          <cell r="T803" t="str">
            <v>T</v>
          </cell>
          <cell r="U803" t="str">
            <v>USD</v>
          </cell>
          <cell r="V803" t="str">
            <v>2210 W OAKLAWN DRIVE</v>
          </cell>
          <cell r="W803" t="str">
            <v>SPRINGDALE</v>
          </cell>
          <cell r="X803" t="str">
            <v>AR</v>
          </cell>
          <cell r="Y803" t="str">
            <v>72762-6900</v>
          </cell>
          <cell r="Z803" t="str">
            <v>WASHINGTON</v>
          </cell>
          <cell r="AA803" t="str">
            <v>I</v>
          </cell>
          <cell r="AB803" t="str">
            <v>M&amp;E</v>
          </cell>
          <cell r="AC803">
            <v>2705958.4659999995</v>
          </cell>
        </row>
        <row r="804">
          <cell r="A804" t="str">
            <v>Primary</v>
          </cell>
          <cell r="B804" t="str">
            <v>Logansport Processing</v>
          </cell>
          <cell r="C804" t="str">
            <v>30382013</v>
          </cell>
          <cell r="D804" t="str">
            <v>74356008</v>
          </cell>
          <cell r="E804" t="str">
            <v>3435</v>
          </cell>
          <cell r="F804" t="str">
            <v>TSS</v>
          </cell>
          <cell r="G804" t="str">
            <v>IN</v>
          </cell>
          <cell r="H804">
            <v>38817</v>
          </cell>
          <cell r="I804" t="str">
            <v>A</v>
          </cell>
          <cell r="J804" t="str">
            <v>30381951</v>
          </cell>
          <cell r="K804" t="str">
            <v>74356006</v>
          </cell>
          <cell r="L804">
            <v>170008613</v>
          </cell>
          <cell r="M804" t="str">
            <v>743500000</v>
          </cell>
          <cell r="N804" t="str">
            <v>Support Services</v>
          </cell>
          <cell r="O804" t="str">
            <v>12422235  Support Services</v>
          </cell>
          <cell r="P804" t="str">
            <v>8015</v>
          </cell>
          <cell r="Q804" t="str">
            <v>GA</v>
          </cell>
          <cell r="R804" t="str">
            <v>422</v>
          </cell>
          <cell r="S804" t="str">
            <v>308</v>
          </cell>
          <cell r="T804" t="str">
            <v>T</v>
          </cell>
          <cell r="U804" t="str">
            <v>USD</v>
          </cell>
          <cell r="V804" t="str">
            <v>2210 W OAKLAWN DRIVE</v>
          </cell>
          <cell r="W804" t="str">
            <v>SPRINGDALE</v>
          </cell>
          <cell r="X804" t="str">
            <v>AR</v>
          </cell>
          <cell r="Y804" t="str">
            <v>72762-6900</v>
          </cell>
          <cell r="Z804" t="str">
            <v>WASHINGTON</v>
          </cell>
          <cell r="AA804" t="str">
            <v>I</v>
          </cell>
          <cell r="AB804" t="str">
            <v>M&amp;E</v>
          </cell>
          <cell r="AC804">
            <v>10718.945800000001</v>
          </cell>
        </row>
        <row r="805">
          <cell r="A805" t="str">
            <v>Primary</v>
          </cell>
          <cell r="B805" t="str">
            <v>Logansport Processing</v>
          </cell>
          <cell r="C805" t="str">
            <v>30382013</v>
          </cell>
          <cell r="D805" t="str">
            <v>74356010</v>
          </cell>
          <cell r="E805" t="str">
            <v>3435</v>
          </cell>
          <cell r="F805" t="str">
            <v>TSS</v>
          </cell>
          <cell r="G805" t="str">
            <v>IN</v>
          </cell>
          <cell r="H805">
            <v>38841</v>
          </cell>
          <cell r="I805" t="str">
            <v>A</v>
          </cell>
          <cell r="J805" t="str">
            <v>30381952</v>
          </cell>
          <cell r="K805" t="str">
            <v>74356008</v>
          </cell>
          <cell r="L805">
            <v>170008613</v>
          </cell>
          <cell r="M805" t="str">
            <v>743500000</v>
          </cell>
          <cell r="N805" t="str">
            <v>Network Svc</v>
          </cell>
          <cell r="O805" t="str">
            <v>12422236 Network Svc</v>
          </cell>
          <cell r="P805" t="str">
            <v>8015</v>
          </cell>
          <cell r="Q805" t="str">
            <v>GA</v>
          </cell>
          <cell r="R805" t="str">
            <v>874</v>
          </cell>
          <cell r="S805" t="str">
            <v>466</v>
          </cell>
          <cell r="T805" t="str">
            <v>T</v>
          </cell>
          <cell r="U805" t="str">
            <v>USD</v>
          </cell>
          <cell r="V805" t="str">
            <v>2210 W OAKLAWN DRIVE</v>
          </cell>
          <cell r="W805" t="str">
            <v>SPRINGDALE</v>
          </cell>
          <cell r="X805" t="str">
            <v>AR</v>
          </cell>
          <cell r="Y805" t="str">
            <v>72762-6900</v>
          </cell>
          <cell r="Z805" t="str">
            <v>WASHINGTON</v>
          </cell>
          <cell r="AA805" t="str">
            <v>I</v>
          </cell>
          <cell r="AB805" t="str">
            <v>Building</v>
          </cell>
          <cell r="AC805">
            <v>123401.30549999999</v>
          </cell>
        </row>
        <row r="806">
          <cell r="A806" t="str">
            <v>Primary</v>
          </cell>
          <cell r="B806" t="str">
            <v>Logansport Processing</v>
          </cell>
          <cell r="C806" t="str">
            <v>30382013</v>
          </cell>
          <cell r="D806" t="str">
            <v>74356011</v>
          </cell>
          <cell r="E806" t="str">
            <v>3435</v>
          </cell>
          <cell r="F806" t="str">
            <v>TSS</v>
          </cell>
          <cell r="G806" t="str">
            <v>IN</v>
          </cell>
          <cell r="H806">
            <v>38841</v>
          </cell>
          <cell r="I806" t="str">
            <v>A</v>
          </cell>
          <cell r="J806" t="str">
            <v>30381953</v>
          </cell>
          <cell r="K806" t="str">
            <v>74356009</v>
          </cell>
          <cell r="L806">
            <v>170008613</v>
          </cell>
          <cell r="M806" t="str">
            <v>743500000</v>
          </cell>
          <cell r="N806" t="str">
            <v>Network Svc</v>
          </cell>
          <cell r="O806" t="str">
            <v>12422236 Network Svc</v>
          </cell>
          <cell r="P806" t="str">
            <v>8015</v>
          </cell>
          <cell r="Q806" t="str">
            <v>GA</v>
          </cell>
          <cell r="R806" t="str">
            <v>874</v>
          </cell>
          <cell r="S806" t="str">
            <v>466</v>
          </cell>
          <cell r="T806" t="str">
            <v>T</v>
          </cell>
          <cell r="U806" t="str">
            <v>USD</v>
          </cell>
          <cell r="V806" t="str">
            <v>2210 W OAKLAWN DRIVE</v>
          </cell>
          <cell r="W806" t="str">
            <v>SPRINGDALE</v>
          </cell>
          <cell r="X806" t="str">
            <v>AR</v>
          </cell>
          <cell r="Y806" t="str">
            <v>72762-6900</v>
          </cell>
          <cell r="Z806" t="str">
            <v>WASHINGTON</v>
          </cell>
          <cell r="AA806" t="str">
            <v>I</v>
          </cell>
          <cell r="AB806" t="str">
            <v>Content</v>
          </cell>
          <cell r="AC806">
            <v>395356.93729999976</v>
          </cell>
        </row>
        <row r="807">
          <cell r="A807" t="str">
            <v>Primary</v>
          </cell>
          <cell r="B807" t="str">
            <v>Logansport Processing</v>
          </cell>
          <cell r="C807" t="str">
            <v>30382013</v>
          </cell>
          <cell r="D807" t="str">
            <v>74356014</v>
          </cell>
          <cell r="E807" t="str">
            <v>3435</v>
          </cell>
          <cell r="F807" t="str">
            <v>TSS</v>
          </cell>
          <cell r="G807" t="str">
            <v>IN</v>
          </cell>
          <cell r="H807">
            <v>38841</v>
          </cell>
          <cell r="I807" t="str">
            <v>A</v>
          </cell>
          <cell r="J807" t="str">
            <v>30381972</v>
          </cell>
          <cell r="K807" t="str">
            <v>74356012</v>
          </cell>
          <cell r="L807">
            <v>170008613</v>
          </cell>
          <cell r="M807" t="str">
            <v>743500000</v>
          </cell>
          <cell r="N807" t="str">
            <v>Network Svc</v>
          </cell>
          <cell r="O807" t="str">
            <v>12422236 Network Svc</v>
          </cell>
          <cell r="P807" t="str">
            <v>8015</v>
          </cell>
          <cell r="Q807" t="str">
            <v>GA</v>
          </cell>
          <cell r="R807" t="str">
            <v>874</v>
          </cell>
          <cell r="S807" t="str">
            <v>466</v>
          </cell>
          <cell r="T807" t="str">
            <v>T</v>
          </cell>
          <cell r="U807" t="str">
            <v>USD</v>
          </cell>
          <cell r="V807" t="str">
            <v>2210 W OAKLAWN DRIVE</v>
          </cell>
          <cell r="W807" t="str">
            <v>SPRINGDALE</v>
          </cell>
          <cell r="X807" t="str">
            <v>AR</v>
          </cell>
          <cell r="Y807" t="str">
            <v>72762-6900</v>
          </cell>
          <cell r="Z807" t="str">
            <v>WASHINGTON</v>
          </cell>
          <cell r="AA807" t="str">
            <v>I</v>
          </cell>
          <cell r="AB807" t="str">
            <v>M&amp;E</v>
          </cell>
          <cell r="AC807">
            <v>9403041.2100000065</v>
          </cell>
        </row>
        <row r="808">
          <cell r="A808" t="str">
            <v>Primary</v>
          </cell>
          <cell r="B808" t="str">
            <v>Logansport Processing</v>
          </cell>
          <cell r="C808" t="str">
            <v>30382013</v>
          </cell>
          <cell r="D808" t="str">
            <v>74356015</v>
          </cell>
          <cell r="E808" t="str">
            <v>3435</v>
          </cell>
          <cell r="F808" t="str">
            <v>TSS</v>
          </cell>
          <cell r="G808" t="str">
            <v>IN</v>
          </cell>
          <cell r="H808">
            <v>38841</v>
          </cell>
          <cell r="I808" t="str">
            <v>A</v>
          </cell>
          <cell r="J808" t="str">
            <v>30381976</v>
          </cell>
          <cell r="K808" t="str">
            <v>74356013</v>
          </cell>
          <cell r="L808">
            <v>170008613</v>
          </cell>
          <cell r="M808" t="str">
            <v>743500000</v>
          </cell>
          <cell r="N808" t="str">
            <v>System Svc</v>
          </cell>
          <cell r="O808" t="str">
            <v>12422237 System Svc</v>
          </cell>
          <cell r="P808" t="str">
            <v>8015</v>
          </cell>
          <cell r="Q808" t="str">
            <v>GA</v>
          </cell>
          <cell r="R808" t="str">
            <v>874</v>
          </cell>
          <cell r="S808" t="str">
            <v>466</v>
          </cell>
          <cell r="T808" t="str">
            <v>T</v>
          </cell>
          <cell r="U808" t="str">
            <v>USD</v>
          </cell>
          <cell r="V808" t="str">
            <v>2210 W OAKLAWN DRIVE</v>
          </cell>
          <cell r="W808" t="str">
            <v>SPRINGDALE</v>
          </cell>
          <cell r="X808" t="str">
            <v>AR</v>
          </cell>
          <cell r="Y808" t="str">
            <v>72762-6900</v>
          </cell>
          <cell r="Z808" t="str">
            <v>WASHINGTON</v>
          </cell>
          <cell r="AA808" t="str">
            <v>I</v>
          </cell>
          <cell r="AB808" t="str">
            <v>Content</v>
          </cell>
          <cell r="AC808">
            <v>32600.750099999997</v>
          </cell>
        </row>
        <row r="809">
          <cell r="A809" t="str">
            <v>Primary</v>
          </cell>
          <cell r="B809" t="str">
            <v>Logansport Processing</v>
          </cell>
          <cell r="C809" t="str">
            <v>30382013</v>
          </cell>
          <cell r="D809" t="str">
            <v>74356009</v>
          </cell>
          <cell r="E809" t="str">
            <v>3435</v>
          </cell>
          <cell r="F809" t="str">
            <v>TSS</v>
          </cell>
          <cell r="G809" t="str">
            <v>IN</v>
          </cell>
          <cell r="H809">
            <v>38841</v>
          </cell>
          <cell r="I809" t="str">
            <v>A</v>
          </cell>
          <cell r="J809" t="str">
            <v>30381989</v>
          </cell>
          <cell r="K809" t="str">
            <v>74356007</v>
          </cell>
          <cell r="L809">
            <v>170008613</v>
          </cell>
          <cell r="M809" t="str">
            <v>743500000</v>
          </cell>
          <cell r="N809" t="str">
            <v>System Svc</v>
          </cell>
          <cell r="O809" t="str">
            <v>12422237 System Svc</v>
          </cell>
          <cell r="P809" t="str">
            <v>8015</v>
          </cell>
          <cell r="Q809" t="str">
            <v>GA</v>
          </cell>
          <cell r="R809" t="str">
            <v>874</v>
          </cell>
          <cell r="S809" t="str">
            <v>466</v>
          </cell>
          <cell r="T809" t="str">
            <v>T</v>
          </cell>
          <cell r="U809" t="str">
            <v>USD</v>
          </cell>
          <cell r="V809" t="str">
            <v>2210 W OAKLAWN DRIVE</v>
          </cell>
          <cell r="W809" t="str">
            <v>SPRINGDALE</v>
          </cell>
          <cell r="X809" t="str">
            <v>AR</v>
          </cell>
          <cell r="Y809" t="str">
            <v>72762-6900</v>
          </cell>
          <cell r="Z809" t="str">
            <v>WASHINGTON</v>
          </cell>
          <cell r="AA809" t="str">
            <v>I</v>
          </cell>
          <cell r="AB809" t="str">
            <v>M&amp;E</v>
          </cell>
          <cell r="AC809">
            <v>50042354.903500088</v>
          </cell>
        </row>
        <row r="810">
          <cell r="A810" t="str">
            <v>Primary</v>
          </cell>
          <cell r="B810" t="str">
            <v>Logansport Processing Waste Treatment</v>
          </cell>
          <cell r="C810" t="str">
            <v>30382004</v>
          </cell>
          <cell r="D810" t="str">
            <v>74356015</v>
          </cell>
          <cell r="E810" t="str">
            <v>3435</v>
          </cell>
          <cell r="F810" t="str">
            <v>TSS</v>
          </cell>
          <cell r="G810" t="str">
            <v>IN</v>
          </cell>
          <cell r="H810">
            <v>38841</v>
          </cell>
          <cell r="I810" t="str">
            <v>A</v>
          </cell>
          <cell r="J810" t="str">
            <v>30382004</v>
          </cell>
          <cell r="K810" t="str">
            <v>74356015</v>
          </cell>
          <cell r="L810">
            <v>170008613</v>
          </cell>
          <cell r="M810" t="str">
            <v>743500000</v>
          </cell>
          <cell r="N810" t="str">
            <v>Operations</v>
          </cell>
          <cell r="O810" t="str">
            <v>12422238 Operations</v>
          </cell>
          <cell r="P810" t="str">
            <v>8015</v>
          </cell>
          <cell r="Q810" t="str">
            <v>GA</v>
          </cell>
          <cell r="R810" t="str">
            <v>874</v>
          </cell>
          <cell r="S810" t="str">
            <v>466</v>
          </cell>
          <cell r="T810" t="str">
            <v>T</v>
          </cell>
          <cell r="U810" t="str">
            <v>USD</v>
          </cell>
          <cell r="V810" t="str">
            <v>2210 W OAKLAWN DRIVE</v>
          </cell>
          <cell r="W810" t="str">
            <v>SPRINGDALE</v>
          </cell>
          <cell r="X810" t="str">
            <v>AR</v>
          </cell>
          <cell r="Y810" t="str">
            <v>72762-6900</v>
          </cell>
          <cell r="Z810" t="str">
            <v>WASHINGTON</v>
          </cell>
          <cell r="AA810" t="str">
            <v>I</v>
          </cell>
          <cell r="AB810" t="str">
            <v>Building</v>
          </cell>
          <cell r="AC810">
            <v>35487.147899999996</v>
          </cell>
        </row>
        <row r="811">
          <cell r="A811" t="str">
            <v>Primary</v>
          </cell>
          <cell r="B811" t="str">
            <v>Logansport Processing</v>
          </cell>
          <cell r="C811" t="str">
            <v>30382013</v>
          </cell>
          <cell r="D811" t="str">
            <v>74356006</v>
          </cell>
          <cell r="E811" t="str">
            <v>3435</v>
          </cell>
          <cell r="F811" t="str">
            <v>TSS</v>
          </cell>
          <cell r="G811" t="str">
            <v>IN</v>
          </cell>
          <cell r="H811">
            <v>38841</v>
          </cell>
          <cell r="I811" t="str">
            <v>A</v>
          </cell>
          <cell r="J811" t="str">
            <v>30382013</v>
          </cell>
          <cell r="K811" t="str">
            <v>74356004</v>
          </cell>
          <cell r="L811">
            <v>170008613</v>
          </cell>
          <cell r="M811" t="str">
            <v>743500000</v>
          </cell>
          <cell r="N811" t="str">
            <v>Operations</v>
          </cell>
          <cell r="O811" t="str">
            <v>12422238 Operations</v>
          </cell>
          <cell r="P811" t="str">
            <v>8015</v>
          </cell>
          <cell r="Q811" t="str">
            <v>GA</v>
          </cell>
          <cell r="R811" t="str">
            <v>874</v>
          </cell>
          <cell r="S811" t="str">
            <v>466</v>
          </cell>
          <cell r="T811" t="str">
            <v>T</v>
          </cell>
          <cell r="U811" t="str">
            <v>USD</v>
          </cell>
          <cell r="V811" t="str">
            <v>2210 W OAKLAWN DRIVE</v>
          </cell>
          <cell r="W811" t="str">
            <v>SPRINGDALE</v>
          </cell>
          <cell r="X811" t="str">
            <v>AR</v>
          </cell>
          <cell r="Y811" t="str">
            <v>72762-6900</v>
          </cell>
          <cell r="Z811" t="str">
            <v>WASHINGTON</v>
          </cell>
          <cell r="AA811" t="str">
            <v>I</v>
          </cell>
          <cell r="AB811" t="str">
            <v>Content</v>
          </cell>
          <cell r="AC811">
            <v>89477.142399999997</v>
          </cell>
        </row>
        <row r="812">
          <cell r="A812" t="str">
            <v>Primary</v>
          </cell>
          <cell r="B812" t="str">
            <v>Logansport Processing</v>
          </cell>
          <cell r="C812" t="str">
            <v>30382013</v>
          </cell>
          <cell r="D812" t="str">
            <v>74356018</v>
          </cell>
          <cell r="E812" t="str">
            <v>3435</v>
          </cell>
          <cell r="F812" t="str">
            <v>TSS</v>
          </cell>
          <cell r="G812" t="str">
            <v>IN</v>
          </cell>
          <cell r="H812">
            <v>38841</v>
          </cell>
          <cell r="I812" t="str">
            <v>A</v>
          </cell>
          <cell r="J812" t="str">
            <v>30382020</v>
          </cell>
          <cell r="K812" t="str">
            <v>74356017</v>
          </cell>
          <cell r="L812">
            <v>170008613</v>
          </cell>
          <cell r="M812" t="str">
            <v>743500000</v>
          </cell>
          <cell r="N812" t="str">
            <v>Operations</v>
          </cell>
          <cell r="O812" t="str">
            <v>12422238 Operations</v>
          </cell>
          <cell r="P812" t="str">
            <v>8015</v>
          </cell>
          <cell r="Q812" t="str">
            <v>GA</v>
          </cell>
          <cell r="R812" t="str">
            <v>874</v>
          </cell>
          <cell r="S812" t="str">
            <v>466</v>
          </cell>
          <cell r="T812" t="str">
            <v>T</v>
          </cell>
          <cell r="U812" t="str">
            <v>USD</v>
          </cell>
          <cell r="V812" t="str">
            <v>2210 W OAKLAWN DRIVE</v>
          </cell>
          <cell r="W812" t="str">
            <v>SPRINGDALE</v>
          </cell>
          <cell r="X812" t="str">
            <v>AR</v>
          </cell>
          <cell r="Y812" t="str">
            <v>72762-6900</v>
          </cell>
          <cell r="Z812" t="str">
            <v>WASHINGTON</v>
          </cell>
          <cell r="AA812" t="str">
            <v>I</v>
          </cell>
          <cell r="AB812" t="str">
            <v>M&amp;E</v>
          </cell>
          <cell r="AC812">
            <v>25511090.422800031</v>
          </cell>
        </row>
        <row r="813">
          <cell r="A813" t="str">
            <v>Primary</v>
          </cell>
          <cell r="B813" t="str">
            <v>Logansport Processing</v>
          </cell>
          <cell r="C813" t="str">
            <v>30382013</v>
          </cell>
          <cell r="D813" t="str">
            <v>74356005</v>
          </cell>
          <cell r="E813" t="str">
            <v>3435</v>
          </cell>
          <cell r="G813" t="str">
            <v>IN</v>
          </cell>
          <cell r="H813">
            <v>38887</v>
          </cell>
          <cell r="I813" t="str">
            <v>A</v>
          </cell>
          <cell r="J813" t="str">
            <v>30382034</v>
          </cell>
          <cell r="K813" t="str">
            <v>74356003</v>
          </cell>
          <cell r="L813">
            <v>170008613</v>
          </cell>
          <cell r="M813" t="str">
            <v>743500000</v>
          </cell>
          <cell r="N813" t="str">
            <v>Sales&amp;Mktg</v>
          </cell>
          <cell r="O813" t="str">
            <v>12422239 Sales&amp;Mktg</v>
          </cell>
          <cell r="P813" t="str">
            <v>8015</v>
          </cell>
          <cell r="Q813" t="str">
            <v>GA</v>
          </cell>
          <cell r="R813" t="str">
            <v>422</v>
          </cell>
          <cell r="S813" t="str">
            <v>466</v>
          </cell>
          <cell r="T813" t="str">
            <v>T</v>
          </cell>
          <cell r="U813" t="str">
            <v>USD</v>
          </cell>
          <cell r="V813" t="str">
            <v>2231 6TH STREET</v>
          </cell>
          <cell r="W813" t="str">
            <v>FAYETTEVILLE</v>
          </cell>
          <cell r="X813" t="str">
            <v>AR</v>
          </cell>
          <cell r="Y813" t="str">
            <v>72701-6218</v>
          </cell>
          <cell r="Z813" t="str">
            <v>WASHINGTON</v>
          </cell>
          <cell r="AA813" t="str">
            <v>I</v>
          </cell>
          <cell r="AB813" t="str">
            <v>Content</v>
          </cell>
          <cell r="AC813">
            <v>7670.2741999999998</v>
          </cell>
        </row>
        <row r="814">
          <cell r="A814" t="str">
            <v>Primary</v>
          </cell>
          <cell r="B814" t="str">
            <v>Logansport Processing</v>
          </cell>
          <cell r="C814" t="str">
            <v>30382013</v>
          </cell>
          <cell r="D814" t="str">
            <v>74356019</v>
          </cell>
          <cell r="E814" t="str">
            <v>3435</v>
          </cell>
          <cell r="G814" t="str">
            <v>IN</v>
          </cell>
          <cell r="H814">
            <v>38887</v>
          </cell>
          <cell r="I814" t="str">
            <v>A</v>
          </cell>
          <cell r="J814" t="str">
            <v>30382048</v>
          </cell>
          <cell r="K814" t="str">
            <v>74356018</v>
          </cell>
          <cell r="L814">
            <v>170008613</v>
          </cell>
          <cell r="M814" t="str">
            <v>743500000</v>
          </cell>
          <cell r="N814" t="str">
            <v>Sales&amp;Mktg</v>
          </cell>
          <cell r="O814" t="str">
            <v>12422239 Sales&amp;Mktg</v>
          </cell>
          <cell r="P814" t="str">
            <v>8015</v>
          </cell>
          <cell r="Q814" t="str">
            <v>GA</v>
          </cell>
          <cell r="R814" t="str">
            <v>422</v>
          </cell>
          <cell r="S814" t="str">
            <v>466</v>
          </cell>
          <cell r="T814" t="str">
            <v>T</v>
          </cell>
          <cell r="U814" t="str">
            <v>USD</v>
          </cell>
          <cell r="V814" t="str">
            <v>2231 6TH STREET</v>
          </cell>
          <cell r="W814" t="str">
            <v>FAYETTEVILLE</v>
          </cell>
          <cell r="X814" t="str">
            <v>AR</v>
          </cell>
          <cell r="Y814" t="str">
            <v>72701-6218</v>
          </cell>
          <cell r="Z814" t="str">
            <v>WASHINGTON</v>
          </cell>
          <cell r="AA814" t="str">
            <v>I</v>
          </cell>
          <cell r="AB814" t="str">
            <v>M&amp;E</v>
          </cell>
          <cell r="AC814">
            <v>73934085.415700093</v>
          </cell>
        </row>
        <row r="815">
          <cell r="A815" t="str">
            <v>Primary</v>
          </cell>
          <cell r="B815" t="str">
            <v>Logansport Processing</v>
          </cell>
          <cell r="C815" t="str">
            <v>30382013</v>
          </cell>
          <cell r="D815" t="str">
            <v>74356017</v>
          </cell>
          <cell r="E815" t="str">
            <v>3435</v>
          </cell>
          <cell r="G815" t="str">
            <v>IN</v>
          </cell>
          <cell r="H815">
            <v>38887</v>
          </cell>
          <cell r="I815" t="str">
            <v>A</v>
          </cell>
          <cell r="J815" t="str">
            <v>30382052</v>
          </cell>
          <cell r="K815" t="str">
            <v>74356016</v>
          </cell>
          <cell r="L815">
            <v>170008613</v>
          </cell>
          <cell r="M815" t="str">
            <v>743500000</v>
          </cell>
          <cell r="N815" t="str">
            <v>Shared Svcs</v>
          </cell>
          <cell r="O815" t="str">
            <v>12422240 Shared Svcs</v>
          </cell>
          <cell r="P815" t="str">
            <v>8000</v>
          </cell>
          <cell r="Q815" t="str">
            <v>GA</v>
          </cell>
          <cell r="R815" t="str">
            <v>422</v>
          </cell>
          <cell r="S815" t="str">
            <v>466</v>
          </cell>
          <cell r="T815" t="str">
            <v>T</v>
          </cell>
          <cell r="U815" t="str">
            <v>USD</v>
          </cell>
          <cell r="V815" t="str">
            <v>2231 6TH STREET</v>
          </cell>
          <cell r="W815" t="str">
            <v>FAYETTEVILLE</v>
          </cell>
          <cell r="X815" t="str">
            <v>AR</v>
          </cell>
          <cell r="Y815" t="str">
            <v>72701-6218</v>
          </cell>
          <cell r="Z815" t="str">
            <v>WASHINGTON</v>
          </cell>
          <cell r="AA815" t="str">
            <v>I</v>
          </cell>
          <cell r="AB815" t="str">
            <v>Content</v>
          </cell>
          <cell r="AC815">
            <v>38894.699800000002</v>
          </cell>
        </row>
        <row r="816">
          <cell r="A816" t="str">
            <v>Primary</v>
          </cell>
          <cell r="B816" t="str">
            <v>Logansport Processing</v>
          </cell>
          <cell r="C816" t="str">
            <v>30382013</v>
          </cell>
          <cell r="D816" t="str">
            <v>74356012</v>
          </cell>
          <cell r="E816" t="str">
            <v>3435</v>
          </cell>
          <cell r="G816" t="str">
            <v>IN</v>
          </cell>
          <cell r="H816">
            <v>38887</v>
          </cell>
          <cell r="I816" t="str">
            <v>A</v>
          </cell>
          <cell r="J816" t="str">
            <v>30382055</v>
          </cell>
          <cell r="K816" t="str">
            <v>74356010</v>
          </cell>
          <cell r="L816">
            <v>170008613</v>
          </cell>
          <cell r="M816" t="str">
            <v>743500000</v>
          </cell>
          <cell r="N816" t="str">
            <v>Shared Svcs</v>
          </cell>
          <cell r="O816" t="str">
            <v>12422240 Shared Svcs</v>
          </cell>
          <cell r="P816" t="str">
            <v>8000</v>
          </cell>
          <cell r="Q816" t="str">
            <v>GA</v>
          </cell>
          <cell r="R816" t="str">
            <v>422</v>
          </cell>
          <cell r="S816" t="str">
            <v>466</v>
          </cell>
          <cell r="T816" t="str">
            <v>T</v>
          </cell>
          <cell r="U816" t="str">
            <v>USD</v>
          </cell>
          <cell r="V816" t="str">
            <v>2231 6TH STREET</v>
          </cell>
          <cell r="W816" t="str">
            <v>FAYETTEVILLE</v>
          </cell>
          <cell r="X816" t="str">
            <v>AR</v>
          </cell>
          <cell r="Y816" t="str">
            <v>72701-6218</v>
          </cell>
          <cell r="Z816" t="str">
            <v>WASHINGTON</v>
          </cell>
          <cell r="AA816" t="str">
            <v>I</v>
          </cell>
          <cell r="AB816" t="str">
            <v>M&amp;E</v>
          </cell>
          <cell r="AC816">
            <v>94738732.594999984</v>
          </cell>
        </row>
        <row r="817">
          <cell r="A817" t="str">
            <v>Primary</v>
          </cell>
          <cell r="B817" t="str">
            <v>Burlington BOS - Hog Buying Station</v>
          </cell>
          <cell r="C817" t="str">
            <v>30413385</v>
          </cell>
          <cell r="D817" t="str">
            <v>75126001</v>
          </cell>
          <cell r="E817" t="str">
            <v>3512</v>
          </cell>
          <cell r="F817" t="str">
            <v>TSS</v>
          </cell>
          <cell r="G817" t="str">
            <v>IN</v>
          </cell>
          <cell r="H817">
            <v>38841</v>
          </cell>
          <cell r="I817" t="str">
            <v>A</v>
          </cell>
          <cell r="J817" t="str">
            <v>30413385</v>
          </cell>
          <cell r="K817" t="str">
            <v>75126001</v>
          </cell>
          <cell r="L817">
            <v>170008613</v>
          </cell>
          <cell r="M817" t="str">
            <v>751200000</v>
          </cell>
          <cell r="N817" t="str">
            <v>Solutions Arch</v>
          </cell>
          <cell r="O817" t="str">
            <v>12422242 Solutions Arch</v>
          </cell>
          <cell r="P817" t="str">
            <v>8015</v>
          </cell>
          <cell r="Q817" t="str">
            <v>GA</v>
          </cell>
          <cell r="R817" t="str">
            <v>874</v>
          </cell>
          <cell r="S817" t="str">
            <v>466</v>
          </cell>
          <cell r="T817" t="str">
            <v>IBP</v>
          </cell>
          <cell r="U817" t="str">
            <v>USD</v>
          </cell>
          <cell r="V817" t="str">
            <v>3125 SOUTH ST RD 29</v>
          </cell>
          <cell r="W817" t="str">
            <v>BURLINGTON</v>
          </cell>
          <cell r="X817" t="str">
            <v>IN</v>
          </cell>
          <cell r="Y817" t="str">
            <v>46915</v>
          </cell>
          <cell r="Z817" t="str">
            <v>CARROLL</v>
          </cell>
          <cell r="AA817" t="str">
            <v>G</v>
          </cell>
          <cell r="AB817" t="str">
            <v>Building</v>
          </cell>
          <cell r="AC817">
            <v>285626.40330000001</v>
          </cell>
        </row>
        <row r="818">
          <cell r="A818" t="str">
            <v>Primary</v>
          </cell>
          <cell r="B818" t="str">
            <v>Trenton BOS - Hog Buying Station</v>
          </cell>
          <cell r="C818" t="str">
            <v>30433385</v>
          </cell>
          <cell r="D818" t="str">
            <v>75136002</v>
          </cell>
          <cell r="E818" t="str">
            <v>3513</v>
          </cell>
          <cell r="F818" t="str">
            <v>TSS</v>
          </cell>
          <cell r="G818" t="str">
            <v>MO</v>
          </cell>
          <cell r="H818">
            <v>38841</v>
          </cell>
          <cell r="I818" t="str">
            <v>A</v>
          </cell>
          <cell r="J818" t="str">
            <v>30433385</v>
          </cell>
          <cell r="K818" t="str">
            <v>75136002</v>
          </cell>
          <cell r="L818">
            <v>170008613</v>
          </cell>
          <cell r="M818" t="str">
            <v>751300000</v>
          </cell>
          <cell r="N818" t="str">
            <v>Security&amp;Controls</v>
          </cell>
          <cell r="O818" t="str">
            <v>12422243 Security&amp;Controls</v>
          </cell>
          <cell r="P818" t="str">
            <v>8015</v>
          </cell>
          <cell r="Q818" t="str">
            <v>GA</v>
          </cell>
          <cell r="R818" t="str">
            <v>874</v>
          </cell>
          <cell r="S818" t="str">
            <v>466</v>
          </cell>
          <cell r="T818" t="str">
            <v>IBP</v>
          </cell>
          <cell r="U818" t="str">
            <v>USD</v>
          </cell>
          <cell r="V818" t="str">
            <v>545 WEST HIGHWAY 6</v>
          </cell>
          <cell r="W818" t="str">
            <v>TRENTON</v>
          </cell>
          <cell r="X818" t="str">
            <v>MO</v>
          </cell>
          <cell r="Y818" t="str">
            <v>64683</v>
          </cell>
          <cell r="Z818" t="str">
            <v>GRUNDY</v>
          </cell>
          <cell r="AA818" t="str">
            <v>G</v>
          </cell>
          <cell r="AB818" t="str">
            <v>Building</v>
          </cell>
          <cell r="AC818">
            <v>487109.7439</v>
          </cell>
        </row>
        <row r="819">
          <cell r="A819" t="str">
            <v>Primary</v>
          </cell>
          <cell r="B819" t="str">
            <v>Monroe City BOS - Hog Buying Station</v>
          </cell>
          <cell r="C819" t="str">
            <v>30443385</v>
          </cell>
          <cell r="D819" t="str">
            <v>75146002</v>
          </cell>
          <cell r="E819" t="str">
            <v>3514</v>
          </cell>
          <cell r="F819" t="str">
            <v>TSS</v>
          </cell>
          <cell r="G819" t="str">
            <v>MO</v>
          </cell>
          <cell r="H819">
            <v>38841</v>
          </cell>
          <cell r="I819" t="str">
            <v>A</v>
          </cell>
          <cell r="J819" t="str">
            <v>30443385</v>
          </cell>
          <cell r="K819" t="str">
            <v>75146002</v>
          </cell>
          <cell r="L819">
            <v>170008613</v>
          </cell>
          <cell r="M819" t="str">
            <v>751400000</v>
          </cell>
          <cell r="N819" t="str">
            <v>Security&amp;Controls</v>
          </cell>
          <cell r="O819" t="str">
            <v>12422243 Security&amp;Controls</v>
          </cell>
          <cell r="P819" t="str">
            <v>8015</v>
          </cell>
          <cell r="Q819" t="str">
            <v>GA</v>
          </cell>
          <cell r="R819" t="str">
            <v>874</v>
          </cell>
          <cell r="S819" t="str">
            <v>466</v>
          </cell>
          <cell r="T819" t="str">
            <v>IBP</v>
          </cell>
          <cell r="U819" t="str">
            <v>USD</v>
          </cell>
          <cell r="V819" t="str">
            <v>ROUTE W</v>
          </cell>
          <cell r="W819" t="str">
            <v>MONROE CITY</v>
          </cell>
          <cell r="X819" t="str">
            <v>MO</v>
          </cell>
          <cell r="Y819" t="str">
            <v>63456</v>
          </cell>
          <cell r="Z819" t="str">
            <v>MONROE</v>
          </cell>
          <cell r="AA819" t="str">
            <v>G</v>
          </cell>
          <cell r="AB819" t="str">
            <v>Building</v>
          </cell>
          <cell r="AC819">
            <v>189600.23840000003</v>
          </cell>
        </row>
        <row r="820">
          <cell r="A820" t="str">
            <v>Primary</v>
          </cell>
          <cell r="B820" t="str">
            <v>Sioux City BOS - Hog Buying Station</v>
          </cell>
          <cell r="C820" t="str">
            <v>30453385</v>
          </cell>
          <cell r="D820" t="str">
            <v>75156001</v>
          </cell>
          <cell r="E820" t="str">
            <v>3515</v>
          </cell>
          <cell r="F820" t="str">
            <v>TSS</v>
          </cell>
          <cell r="G820" t="str">
            <v>IA</v>
          </cell>
          <cell r="H820">
            <v>38971</v>
          </cell>
          <cell r="I820" t="str">
            <v>A</v>
          </cell>
          <cell r="J820" t="str">
            <v>30453385</v>
          </cell>
          <cell r="K820" t="str">
            <v>75156001</v>
          </cell>
          <cell r="L820">
            <v>170008613</v>
          </cell>
          <cell r="M820" t="str">
            <v>751500000</v>
          </cell>
          <cell r="N820" t="str">
            <v>IS Business Solutions</v>
          </cell>
          <cell r="O820" t="str">
            <v>12422245 IS Business Solutions</v>
          </cell>
          <cell r="P820" t="str">
            <v>8015</v>
          </cell>
          <cell r="Q820" t="str">
            <v>GA</v>
          </cell>
          <cell r="R820" t="str">
            <v>907</v>
          </cell>
          <cell r="S820" t="str">
            <v>466</v>
          </cell>
          <cell r="T820" t="str">
            <v>IBP</v>
          </cell>
          <cell r="U820" t="str">
            <v>USD</v>
          </cell>
          <cell r="V820" t="str">
            <v>624 CUNNINGHAM DR</v>
          </cell>
          <cell r="W820" t="str">
            <v>SIOUX CITY</v>
          </cell>
          <cell r="X820" t="str">
            <v>IA</v>
          </cell>
          <cell r="Y820" t="str">
            <v>51106-5808</v>
          </cell>
          <cell r="Z820" t="str">
            <v>WOODBURY</v>
          </cell>
          <cell r="AA820" t="str">
            <v>G</v>
          </cell>
          <cell r="AB820" t="str">
            <v>Building</v>
          </cell>
          <cell r="AC820">
            <v>372141.26340000005</v>
          </cell>
        </row>
        <row r="821">
          <cell r="A821" t="str">
            <v>Primary</v>
          </cell>
          <cell r="B821" t="str">
            <v>Windom BOS - Hog Buying Station</v>
          </cell>
          <cell r="C821" t="str">
            <v>30483385</v>
          </cell>
          <cell r="D821" t="str">
            <v>75166001</v>
          </cell>
          <cell r="E821" t="str">
            <v>3516</v>
          </cell>
          <cell r="F821" t="str">
            <v>TSS</v>
          </cell>
          <cell r="G821" t="str">
            <v>MN</v>
          </cell>
          <cell r="I821" t="str">
            <v>A</v>
          </cell>
          <cell r="J821" t="str">
            <v>30483385</v>
          </cell>
          <cell r="K821" t="str">
            <v>75166001</v>
          </cell>
          <cell r="L821">
            <v>170003048</v>
          </cell>
          <cell r="M821" t="str">
            <v>751600000</v>
          </cell>
          <cell r="N821" t="str">
            <v>Windom Bos Bos Station-Windom</v>
          </cell>
          <cell r="O821" t="str">
            <v>75166001 Windom Bos Bos Station-Windom</v>
          </cell>
          <cell r="P821" t="str">
            <v>1736</v>
          </cell>
          <cell r="Q821" t="str">
            <v>IBP</v>
          </cell>
          <cell r="R821" t="str">
            <v>705</v>
          </cell>
          <cell r="S821" t="str">
            <v>466</v>
          </cell>
          <cell r="T821" t="str">
            <v>IBP</v>
          </cell>
          <cell r="U821" t="str">
            <v>USD</v>
          </cell>
          <cell r="V821" t="str">
            <v>2720 HIGHWAY 60</v>
          </cell>
          <cell r="W821" t="str">
            <v>WINDOM</v>
          </cell>
          <cell r="X821" t="str">
            <v>MN</v>
          </cell>
          <cell r="Y821" t="str">
            <v>56101</v>
          </cell>
          <cell r="Z821" t="str">
            <v>COTTONWOOD</v>
          </cell>
          <cell r="AA821" t="str">
            <v>G</v>
          </cell>
          <cell r="AB821" t="str">
            <v>Building</v>
          </cell>
          <cell r="AC821">
            <v>104311.93489999999</v>
          </cell>
        </row>
        <row r="822">
          <cell r="A822" t="str">
            <v>Primary</v>
          </cell>
          <cell r="B822" t="str">
            <v>Atkinson BOS - Hog Buying Station</v>
          </cell>
          <cell r="C822" t="str">
            <v>30493385</v>
          </cell>
          <cell r="D822" t="str">
            <v>75176001</v>
          </cell>
          <cell r="E822" t="str">
            <v>3517</v>
          </cell>
          <cell r="F822" t="str">
            <v>TSS</v>
          </cell>
          <cell r="G822" t="str">
            <v>IL</v>
          </cell>
          <cell r="I822" t="str">
            <v>A</v>
          </cell>
          <cell r="J822" t="str">
            <v>30493385</v>
          </cell>
          <cell r="K822" t="str">
            <v>75176001</v>
          </cell>
          <cell r="L822">
            <v>170003049</v>
          </cell>
          <cell r="M822" t="str">
            <v>751700000</v>
          </cell>
          <cell r="N822" t="str">
            <v>Atkinson Bos Bos Station-Atkinson</v>
          </cell>
          <cell r="O822" t="str">
            <v>75176001 Atkinson Bos Bos Station-Atkinson</v>
          </cell>
          <cell r="P822" t="str">
            <v>1736</v>
          </cell>
          <cell r="Q822" t="str">
            <v>IBP</v>
          </cell>
          <cell r="R822" t="str">
            <v>908</v>
          </cell>
          <cell r="S822" t="str">
            <v>466</v>
          </cell>
          <cell r="T822" t="str">
            <v>IBP</v>
          </cell>
          <cell r="U822" t="str">
            <v>USD</v>
          </cell>
          <cell r="V822" t="str">
            <v>700 EAST HENRY PO BOX 328</v>
          </cell>
          <cell r="W822" t="str">
            <v>ATKINSON</v>
          </cell>
          <cell r="X822" t="str">
            <v>IL</v>
          </cell>
          <cell r="Y822" t="str">
            <v>61235</v>
          </cell>
          <cell r="Z822" t="str">
            <v>HENRY</v>
          </cell>
          <cell r="AA822" t="str">
            <v>G</v>
          </cell>
          <cell r="AB822" t="str">
            <v>Building</v>
          </cell>
          <cell r="AC822">
            <v>517330.35729999997</v>
          </cell>
        </row>
        <row r="823">
          <cell r="A823" t="str">
            <v>Primary</v>
          </cell>
          <cell r="B823" t="str">
            <v>Corporate BOS - Hog Buying Station</v>
          </cell>
          <cell r="C823" t="str">
            <v>30523385</v>
          </cell>
          <cell r="D823" t="str">
            <v>75186001</v>
          </cell>
          <cell r="E823" t="str">
            <v>3518</v>
          </cell>
          <cell r="F823" t="str">
            <v>TSS</v>
          </cell>
          <cell r="G823" t="str">
            <v>SC</v>
          </cell>
          <cell r="I823" t="str">
            <v>A</v>
          </cell>
          <cell r="J823" t="str">
            <v>30523385</v>
          </cell>
          <cell r="K823" t="str">
            <v>75186001</v>
          </cell>
          <cell r="L823">
            <v>170003052</v>
          </cell>
          <cell r="M823" t="str">
            <v>751800000</v>
          </cell>
          <cell r="N823" t="str">
            <v>Corporate Bos - Bos Station-Corporate</v>
          </cell>
          <cell r="O823" t="str">
            <v>75186001 Corporate Bos - Bos Station-Corporate</v>
          </cell>
          <cell r="P823" t="str">
            <v>1736</v>
          </cell>
          <cell r="Q823" t="str">
            <v>IBP</v>
          </cell>
          <cell r="R823" t="str">
            <v>489</v>
          </cell>
          <cell r="S823" t="str">
            <v>466</v>
          </cell>
          <cell r="T823" t="str">
            <v>IBP</v>
          </cell>
          <cell r="U823" t="str">
            <v>USD</v>
          </cell>
          <cell r="V823" t="str">
            <v>800 STEVENS PORT DRIVE</v>
          </cell>
          <cell r="W823" t="str">
            <v>DAKOTA DUNES</v>
          </cell>
          <cell r="X823" t="str">
            <v>SD</v>
          </cell>
          <cell r="Y823" t="str">
            <v>57049</v>
          </cell>
          <cell r="Z823" t="str">
            <v>UNION</v>
          </cell>
          <cell r="AA823" t="str">
            <v>G</v>
          </cell>
          <cell r="AB823" t="str">
            <v>Building</v>
          </cell>
          <cell r="AC823">
            <v>587298.34349999996</v>
          </cell>
        </row>
        <row r="824">
          <cell r="A824" t="str">
            <v>Primary</v>
          </cell>
          <cell r="B824" t="str">
            <v>Jones BOS - Hog Buying Station</v>
          </cell>
          <cell r="C824" t="str">
            <v>30553385</v>
          </cell>
          <cell r="D824" t="str">
            <v>75196001</v>
          </cell>
          <cell r="E824" t="str">
            <v>3519</v>
          </cell>
          <cell r="F824" t="str">
            <v>TSS</v>
          </cell>
          <cell r="G824" t="str">
            <v>MI</v>
          </cell>
          <cell r="I824" t="str">
            <v>A</v>
          </cell>
          <cell r="J824" t="str">
            <v>30553385</v>
          </cell>
          <cell r="K824" t="str">
            <v>75196001</v>
          </cell>
          <cell r="L824">
            <v>170003055</v>
          </cell>
          <cell r="M824" t="str">
            <v>751900000</v>
          </cell>
          <cell r="N824" t="str">
            <v>Jones Bos Bos Station-Jones</v>
          </cell>
          <cell r="O824" t="str">
            <v>75196001 Jones Bos Bos Station-Jones</v>
          </cell>
          <cell r="P824" t="str">
            <v>1736</v>
          </cell>
          <cell r="Q824" t="str">
            <v>IBP</v>
          </cell>
          <cell r="R824" t="str">
            <v>776</v>
          </cell>
          <cell r="S824" t="str">
            <v>466</v>
          </cell>
          <cell r="T824" t="str">
            <v>IBP</v>
          </cell>
          <cell r="U824" t="str">
            <v>USD</v>
          </cell>
          <cell r="V824" t="str">
            <v>12760 M60 WEST</v>
          </cell>
          <cell r="W824" t="str">
            <v>JONES</v>
          </cell>
          <cell r="X824" t="str">
            <v>MI</v>
          </cell>
          <cell r="Y824" t="str">
            <v>49061</v>
          </cell>
          <cell r="Z824" t="str">
            <v>CASS</v>
          </cell>
          <cell r="AA824" t="str">
            <v>G</v>
          </cell>
          <cell r="AB824" t="str">
            <v>Building</v>
          </cell>
          <cell r="AC824">
            <v>7830</v>
          </cell>
        </row>
        <row r="825">
          <cell r="A825" t="str">
            <v>Primary</v>
          </cell>
          <cell r="B825" t="str">
            <v>Sherman Case Ready Processing</v>
          </cell>
          <cell r="C825" t="str">
            <v>30642034</v>
          </cell>
          <cell r="D825" t="str">
            <v>74646001</v>
          </cell>
          <cell r="E825" t="str">
            <v>3464</v>
          </cell>
          <cell r="F825" t="str">
            <v>FM</v>
          </cell>
          <cell r="G825" t="str">
            <v>TX</v>
          </cell>
          <cell r="H825">
            <v>38791</v>
          </cell>
          <cell r="I825" t="str">
            <v>A</v>
          </cell>
          <cell r="J825" t="str">
            <v>12422731</v>
          </cell>
          <cell r="K825" t="str">
            <v>12422731</v>
          </cell>
          <cell r="L825">
            <v>170003064</v>
          </cell>
          <cell r="M825" t="str">
            <v>170008613</v>
          </cell>
          <cell r="N825" t="str">
            <v>Sher C/R-Prs/Cut</v>
          </cell>
          <cell r="O825" t="str">
            <v>30641951  Sher C/R-Prs/Cut</v>
          </cell>
          <cell r="P825" t="str">
            <v>157</v>
          </cell>
          <cell r="Q825" t="str">
            <v>IBP</v>
          </cell>
          <cell r="S825" t="str">
            <v>466</v>
          </cell>
          <cell r="T825" t="str">
            <v>IBP</v>
          </cell>
          <cell r="U825" t="str">
            <v>USD</v>
          </cell>
          <cell r="V825" t="str">
            <v>Highway 75</v>
          </cell>
          <cell r="W825" t="str">
            <v>SHERMAN</v>
          </cell>
          <cell r="X825" t="str">
            <v>TX</v>
          </cell>
          <cell r="Y825" t="str">
            <v>75090-5868</v>
          </cell>
          <cell r="Z825" t="str">
            <v>GRAYSON</v>
          </cell>
          <cell r="AA825" t="str">
            <v>G</v>
          </cell>
          <cell r="AB825" t="str">
            <v>Building</v>
          </cell>
          <cell r="AC825">
            <v>86628.687299999991</v>
          </cell>
        </row>
        <row r="826">
          <cell r="A826" t="str">
            <v>Primary</v>
          </cell>
          <cell r="B826" t="str">
            <v>Sherman Case Ready Processing</v>
          </cell>
          <cell r="C826" t="str">
            <v>30642034</v>
          </cell>
          <cell r="D826" t="str">
            <v>74646001</v>
          </cell>
          <cell r="E826" t="str">
            <v>3464</v>
          </cell>
          <cell r="F826" t="str">
            <v>FM</v>
          </cell>
          <cell r="G826" t="str">
            <v>AR</v>
          </cell>
          <cell r="H826">
            <v>38791</v>
          </cell>
          <cell r="I826" t="str">
            <v>A</v>
          </cell>
          <cell r="J826" t="str">
            <v>12422747</v>
          </cell>
          <cell r="K826" t="str">
            <v>12422747</v>
          </cell>
          <cell r="L826">
            <v>170003064</v>
          </cell>
          <cell r="M826" t="str">
            <v>170008613</v>
          </cell>
          <cell r="N826" t="str">
            <v>Sher C/R-Ground Meat</v>
          </cell>
          <cell r="O826" t="str">
            <v>30641975  Sher C/R-Ground Meat</v>
          </cell>
          <cell r="P826" t="str">
            <v>157</v>
          </cell>
          <cell r="Q826" t="str">
            <v>IBP</v>
          </cell>
          <cell r="S826" t="str">
            <v>466</v>
          </cell>
          <cell r="T826" t="str">
            <v>IBP</v>
          </cell>
          <cell r="U826" t="str">
            <v>USD</v>
          </cell>
          <cell r="V826" t="str">
            <v>Highway 75</v>
          </cell>
          <cell r="W826" t="str">
            <v>SHERMAN</v>
          </cell>
          <cell r="X826" t="str">
            <v>TX</v>
          </cell>
          <cell r="Y826" t="str">
            <v>75090-5868</v>
          </cell>
          <cell r="Z826" t="str">
            <v>GRAYSON</v>
          </cell>
          <cell r="AA826" t="str">
            <v>G</v>
          </cell>
          <cell r="AB826" t="str">
            <v>Building</v>
          </cell>
          <cell r="AC826">
            <v>3503975.2240000004</v>
          </cell>
        </row>
        <row r="827">
          <cell r="A827" t="str">
            <v>Primary</v>
          </cell>
          <cell r="B827" t="str">
            <v>Sherman Case Ready Processing</v>
          </cell>
          <cell r="C827" t="str">
            <v>30642034</v>
          </cell>
          <cell r="D827" t="str">
            <v>74646001</v>
          </cell>
          <cell r="E827" t="str">
            <v>3464</v>
          </cell>
          <cell r="F827" t="str">
            <v>FM</v>
          </cell>
          <cell r="G827" t="str">
            <v>AR</v>
          </cell>
          <cell r="H827">
            <v>38791</v>
          </cell>
          <cell r="I827" t="str">
            <v>A</v>
          </cell>
          <cell r="J827" t="str">
            <v>12422751</v>
          </cell>
          <cell r="K827" t="str">
            <v>12422751</v>
          </cell>
          <cell r="L827">
            <v>170003064</v>
          </cell>
          <cell r="M827" t="str">
            <v>170008613</v>
          </cell>
          <cell r="N827" t="str">
            <v>Sher C/R-Marinating</v>
          </cell>
          <cell r="O827" t="str">
            <v>30641992  Sher C/R-Marinating</v>
          </cell>
          <cell r="P827" t="str">
            <v>157</v>
          </cell>
          <cell r="Q827" t="str">
            <v>IBP</v>
          </cell>
          <cell r="S827" t="str">
            <v>466</v>
          </cell>
          <cell r="T827" t="str">
            <v>IBP</v>
          </cell>
          <cell r="U827" t="str">
            <v>USD</v>
          </cell>
          <cell r="V827" t="str">
            <v>Highway 75</v>
          </cell>
          <cell r="W827" t="str">
            <v>SHERMAN</v>
          </cell>
          <cell r="X827" t="str">
            <v>TX</v>
          </cell>
          <cell r="Y827" t="str">
            <v>75090-5868</v>
          </cell>
          <cell r="Z827" t="str">
            <v>GRAYSON</v>
          </cell>
          <cell r="AA827" t="str">
            <v>G</v>
          </cell>
          <cell r="AB827" t="str">
            <v>Building</v>
          </cell>
          <cell r="AC827">
            <v>1134.6480000000001</v>
          </cell>
        </row>
        <row r="828">
          <cell r="A828" t="str">
            <v>Primary</v>
          </cell>
          <cell r="B828" t="str">
            <v>Sherman Case Ready Processing</v>
          </cell>
          <cell r="C828" t="str">
            <v>30642034</v>
          </cell>
          <cell r="D828" t="str">
            <v>74646001</v>
          </cell>
          <cell r="E828" t="str">
            <v>3464</v>
          </cell>
          <cell r="F828" t="str">
            <v>FM</v>
          </cell>
          <cell r="G828" t="str">
            <v>AR</v>
          </cell>
          <cell r="H828">
            <v>38791</v>
          </cell>
          <cell r="I828" t="str">
            <v>A</v>
          </cell>
          <cell r="J828" t="str">
            <v>12422754</v>
          </cell>
          <cell r="K828" t="str">
            <v>12422754</v>
          </cell>
          <cell r="L828">
            <v>170003064</v>
          </cell>
          <cell r="M828" t="str">
            <v>170008613</v>
          </cell>
          <cell r="N828" t="str">
            <v>Sher C/R-Slicing-Prk</v>
          </cell>
          <cell r="O828" t="str">
            <v>30641993  Sher C/R-Slicing-Prk</v>
          </cell>
          <cell r="P828" t="str">
            <v>157</v>
          </cell>
          <cell r="Q828" t="str">
            <v>IBP</v>
          </cell>
          <cell r="S828" t="str">
            <v>466</v>
          </cell>
          <cell r="T828" t="str">
            <v>IBP</v>
          </cell>
          <cell r="U828" t="str">
            <v>USD</v>
          </cell>
          <cell r="V828" t="str">
            <v>Highway 75</v>
          </cell>
          <cell r="W828" t="str">
            <v>SHERMAN</v>
          </cell>
          <cell r="X828" t="str">
            <v>TX</v>
          </cell>
          <cell r="Y828" t="str">
            <v>75090-5868</v>
          </cell>
          <cell r="Z828" t="str">
            <v>GRAYSON</v>
          </cell>
          <cell r="AA828" t="str">
            <v>G</v>
          </cell>
          <cell r="AB828" t="str">
            <v>Building</v>
          </cell>
          <cell r="AC828">
            <v>2424526.0326</v>
          </cell>
        </row>
        <row r="829">
          <cell r="A829" t="str">
            <v>Primary</v>
          </cell>
          <cell r="B829" t="str">
            <v>Sherman Case Ready Processing</v>
          </cell>
          <cell r="C829" t="str">
            <v>30642034</v>
          </cell>
          <cell r="D829" t="str">
            <v>74646001</v>
          </cell>
          <cell r="E829" t="str">
            <v>3464</v>
          </cell>
          <cell r="F829" t="str">
            <v>FM</v>
          </cell>
          <cell r="G829" t="str">
            <v>TX</v>
          </cell>
          <cell r="H829">
            <v>38791</v>
          </cell>
          <cell r="I829" t="str">
            <v>A</v>
          </cell>
          <cell r="J829" t="str">
            <v>12422756</v>
          </cell>
          <cell r="L829">
            <v>170003064</v>
          </cell>
          <cell r="N829" t="str">
            <v>Sher C/R-Slicng-Beef</v>
          </cell>
          <cell r="O829" t="str">
            <v>30641994  Sher C/R-Slicng-Beef</v>
          </cell>
          <cell r="P829" t="str">
            <v>157</v>
          </cell>
          <cell r="Q829" t="str">
            <v>IBP</v>
          </cell>
          <cell r="S829" t="str">
            <v>466</v>
          </cell>
          <cell r="T829" t="str">
            <v>IBP</v>
          </cell>
          <cell r="U829" t="str">
            <v>USD</v>
          </cell>
          <cell r="V829" t="str">
            <v>Highway 75</v>
          </cell>
          <cell r="W829" t="str">
            <v>SHERMAN</v>
          </cell>
          <cell r="X829" t="str">
            <v>TX</v>
          </cell>
          <cell r="Y829" t="str">
            <v>75090-5868</v>
          </cell>
          <cell r="Z829" t="str">
            <v>GRAYSON</v>
          </cell>
          <cell r="AA829" t="str">
            <v>G</v>
          </cell>
          <cell r="AB829" t="str">
            <v>Building</v>
          </cell>
          <cell r="AC829">
            <v>3360544.3241000003</v>
          </cell>
        </row>
        <row r="830">
          <cell r="A830" t="str">
            <v>Primary</v>
          </cell>
          <cell r="B830" t="str">
            <v>Sherman Case Ready Processing</v>
          </cell>
          <cell r="C830" t="str">
            <v>30642034</v>
          </cell>
          <cell r="D830" t="str">
            <v>74646001</v>
          </cell>
          <cell r="E830" t="str">
            <v>3464</v>
          </cell>
          <cell r="F830" t="str">
            <v>FM</v>
          </cell>
          <cell r="G830" t="str">
            <v>TX</v>
          </cell>
          <cell r="H830">
            <v>38791</v>
          </cell>
          <cell r="I830" t="str">
            <v>A</v>
          </cell>
          <cell r="J830" t="str">
            <v>12422760</v>
          </cell>
          <cell r="L830">
            <v>170003064</v>
          </cell>
          <cell r="N830" t="str">
            <v>Sher C/R-Pckgng-Prk</v>
          </cell>
          <cell r="O830" t="str">
            <v>30641996  Sher C/R-Pckgng-Prk</v>
          </cell>
          <cell r="P830" t="str">
            <v>157</v>
          </cell>
          <cell r="Q830" t="str">
            <v>IBP</v>
          </cell>
          <cell r="S830" t="str">
            <v>466</v>
          </cell>
          <cell r="T830" t="str">
            <v>IBP</v>
          </cell>
          <cell r="U830" t="str">
            <v>USD</v>
          </cell>
          <cell r="V830" t="str">
            <v>Highway 75</v>
          </cell>
          <cell r="W830" t="str">
            <v>SHERMAN</v>
          </cell>
          <cell r="X830" t="str">
            <v>TX</v>
          </cell>
          <cell r="Y830" t="str">
            <v>75090-5868</v>
          </cell>
          <cell r="Z830" t="str">
            <v>GRAYSON</v>
          </cell>
          <cell r="AA830" t="str">
            <v>G</v>
          </cell>
          <cell r="AB830" t="str">
            <v>Building</v>
          </cell>
          <cell r="AC830">
            <v>345608.81230000005</v>
          </cell>
        </row>
        <row r="831">
          <cell r="A831" t="str">
            <v>Primary</v>
          </cell>
          <cell r="B831" t="str">
            <v>Sherman Case Ready Processing</v>
          </cell>
          <cell r="C831" t="str">
            <v>30642034</v>
          </cell>
          <cell r="D831" t="str">
            <v>74646001</v>
          </cell>
          <cell r="E831" t="str">
            <v>3464</v>
          </cell>
          <cell r="F831" t="str">
            <v>FM</v>
          </cell>
          <cell r="G831" t="str">
            <v>TX</v>
          </cell>
          <cell r="H831">
            <v>38791</v>
          </cell>
          <cell r="I831" t="str">
            <v>A</v>
          </cell>
          <cell r="J831" t="str">
            <v>12422761</v>
          </cell>
          <cell r="L831">
            <v>170003064</v>
          </cell>
          <cell r="N831" t="str">
            <v>Sher C/R-Pckgng-Bef</v>
          </cell>
          <cell r="O831" t="str">
            <v>30641997  Sher C/R-Pckgng-Bef</v>
          </cell>
          <cell r="P831" t="str">
            <v>157</v>
          </cell>
          <cell r="Q831" t="str">
            <v>IBP</v>
          </cell>
          <cell r="S831" t="str">
            <v>466</v>
          </cell>
          <cell r="T831" t="str">
            <v>IBP</v>
          </cell>
          <cell r="U831" t="str">
            <v>USD</v>
          </cell>
          <cell r="V831" t="str">
            <v>Highway 75</v>
          </cell>
          <cell r="W831" t="str">
            <v>SHERMAN</v>
          </cell>
          <cell r="X831" t="str">
            <v>TX</v>
          </cell>
          <cell r="Y831" t="str">
            <v>75090-5868</v>
          </cell>
          <cell r="Z831" t="str">
            <v>GRAYSON</v>
          </cell>
          <cell r="AA831" t="str">
            <v>G</v>
          </cell>
          <cell r="AB831" t="str">
            <v>Building</v>
          </cell>
          <cell r="AC831">
            <v>987079.65450000018</v>
          </cell>
        </row>
        <row r="832">
          <cell r="A832" t="str">
            <v>Primary</v>
          </cell>
          <cell r="B832" t="str">
            <v>Sherman Case Ready Processing</v>
          </cell>
          <cell r="C832" t="str">
            <v>30642034</v>
          </cell>
          <cell r="D832" t="str">
            <v>74646001</v>
          </cell>
          <cell r="E832" t="str">
            <v>3464</v>
          </cell>
          <cell r="F832" t="str">
            <v>FM</v>
          </cell>
          <cell r="G832" t="str">
            <v>AR</v>
          </cell>
          <cell r="H832">
            <v>38763</v>
          </cell>
          <cell r="I832" t="str">
            <v>A</v>
          </cell>
          <cell r="J832" t="str">
            <v>12452079</v>
          </cell>
          <cell r="L832">
            <v>170003064</v>
          </cell>
          <cell r="N832" t="str">
            <v>Sher C/R-Waste Trtmt</v>
          </cell>
          <cell r="O832" t="str">
            <v>30642004  Sher C/R-Waste Trtmt</v>
          </cell>
          <cell r="P832" t="str">
            <v>157</v>
          </cell>
          <cell r="Q832" t="str">
            <v>IBP</v>
          </cell>
          <cell r="S832" t="str">
            <v>58</v>
          </cell>
          <cell r="T832" t="str">
            <v>IBP</v>
          </cell>
          <cell r="U832" t="str">
            <v>USD</v>
          </cell>
          <cell r="V832" t="str">
            <v>Highway 75</v>
          </cell>
          <cell r="W832" t="str">
            <v>SHERMAN</v>
          </cell>
          <cell r="X832" t="str">
            <v>TX</v>
          </cell>
          <cell r="Y832" t="str">
            <v>75090-5868</v>
          </cell>
          <cell r="Z832" t="str">
            <v>GRAYSON</v>
          </cell>
          <cell r="AA832" t="str">
            <v>G</v>
          </cell>
          <cell r="AB832" t="str">
            <v>Building</v>
          </cell>
          <cell r="AC832">
            <v>883973.973</v>
          </cell>
        </row>
        <row r="833">
          <cell r="A833" t="str">
            <v>Primary</v>
          </cell>
          <cell r="B833" t="str">
            <v>Sherman Case Ready Processing</v>
          </cell>
          <cell r="C833" t="str">
            <v>30642034</v>
          </cell>
          <cell r="D833" t="str">
            <v>74646001</v>
          </cell>
          <cell r="E833" t="str">
            <v>3464</v>
          </cell>
          <cell r="F833" t="str">
            <v>FM</v>
          </cell>
          <cell r="G833" t="str">
            <v>AR</v>
          </cell>
          <cell r="H833">
            <v>38791</v>
          </cell>
          <cell r="I833" t="str">
            <v>A</v>
          </cell>
          <cell r="J833" t="str">
            <v>12452087</v>
          </cell>
          <cell r="K833" t="str">
            <v>12452087</v>
          </cell>
          <cell r="L833">
            <v>170003064</v>
          </cell>
          <cell r="M833" t="str">
            <v>170008621</v>
          </cell>
          <cell r="N833" t="str">
            <v>Sherman Beef CR Maintenance</v>
          </cell>
          <cell r="O833" t="str">
            <v>30642020  Sherman Beef CR Maintenance</v>
          </cell>
          <cell r="P833" t="str">
            <v>157</v>
          </cell>
          <cell r="Q833" t="str">
            <v>IBP</v>
          </cell>
          <cell r="S833" t="str">
            <v>58</v>
          </cell>
          <cell r="T833" t="str">
            <v>IBP</v>
          </cell>
          <cell r="U833" t="str">
            <v>USD</v>
          </cell>
          <cell r="V833" t="str">
            <v>Highway 75</v>
          </cell>
          <cell r="W833" t="str">
            <v>SHERMAN</v>
          </cell>
          <cell r="X833" t="str">
            <v>TX</v>
          </cell>
          <cell r="Y833" t="str">
            <v>75090-5868</v>
          </cell>
          <cell r="Z833" t="str">
            <v>GRAYSON</v>
          </cell>
          <cell r="AA833" t="str">
            <v>G</v>
          </cell>
          <cell r="AB833" t="str">
            <v>Building</v>
          </cell>
          <cell r="AC833">
            <v>9597.2579999999998</v>
          </cell>
        </row>
        <row r="834">
          <cell r="A834" t="str">
            <v>Primary</v>
          </cell>
          <cell r="B834" t="str">
            <v>Sherman Case Ready Processing</v>
          </cell>
          <cell r="C834" t="str">
            <v>30642034</v>
          </cell>
          <cell r="D834" t="str">
            <v>74646001</v>
          </cell>
          <cell r="E834" t="str">
            <v>3464</v>
          </cell>
          <cell r="F834" t="str">
            <v>FM</v>
          </cell>
          <cell r="G834" t="str">
            <v>AR</v>
          </cell>
          <cell r="H834">
            <v>38791</v>
          </cell>
          <cell r="I834" t="str">
            <v>A</v>
          </cell>
          <cell r="J834" t="str">
            <v>12452087</v>
          </cell>
          <cell r="K834" t="str">
            <v>12452087</v>
          </cell>
          <cell r="L834">
            <v>170003064</v>
          </cell>
          <cell r="M834" t="str">
            <v>170008621</v>
          </cell>
          <cell r="N834" t="str">
            <v>Sherman Beef CR Refrig/Maintenance</v>
          </cell>
          <cell r="O834" t="str">
            <v>30642031  Sherman Beef CR Refrig/Maintenance</v>
          </cell>
          <cell r="P834" t="str">
            <v>157</v>
          </cell>
          <cell r="Q834" t="str">
            <v>IBP</v>
          </cell>
          <cell r="S834" t="str">
            <v>58</v>
          </cell>
          <cell r="T834" t="str">
            <v>IBP</v>
          </cell>
          <cell r="U834" t="str">
            <v>USD</v>
          </cell>
          <cell r="V834" t="str">
            <v>Highway 75</v>
          </cell>
          <cell r="W834" t="str">
            <v>SHERMAN</v>
          </cell>
          <cell r="X834" t="str">
            <v>TX</v>
          </cell>
          <cell r="Y834" t="str">
            <v>75090-5868</v>
          </cell>
          <cell r="Z834" t="str">
            <v>GRAYSON</v>
          </cell>
          <cell r="AA834" t="str">
            <v>G</v>
          </cell>
          <cell r="AB834" t="str">
            <v>Building</v>
          </cell>
          <cell r="AC834">
            <v>16269.221600000001</v>
          </cell>
        </row>
        <row r="835">
          <cell r="A835" t="str">
            <v>Primary</v>
          </cell>
          <cell r="B835" t="str">
            <v>Sherman Case Ready Processing</v>
          </cell>
          <cell r="C835" t="str">
            <v>30642034</v>
          </cell>
          <cell r="D835" t="str">
            <v>74646001</v>
          </cell>
          <cell r="E835" t="str">
            <v>3464</v>
          </cell>
          <cell r="G835" t="str">
            <v>TX</v>
          </cell>
          <cell r="I835" t="str">
            <v>A</v>
          </cell>
          <cell r="J835" t="str">
            <v>30642034</v>
          </cell>
          <cell r="K835" t="str">
            <v>74646001</v>
          </cell>
          <cell r="L835">
            <v>170003064</v>
          </cell>
          <cell r="M835" t="str">
            <v>746400000</v>
          </cell>
          <cell r="N835" t="str">
            <v>Sherman Case Rdy - Plant Mgr Staff</v>
          </cell>
          <cell r="O835" t="str">
            <v>74646001 Sherman Case Rdy - Plant Mgr Staff</v>
          </cell>
          <cell r="P835" t="str">
            <v>157</v>
          </cell>
          <cell r="Q835" t="str">
            <v>IBP</v>
          </cell>
          <cell r="S835" t="str">
            <v>58</v>
          </cell>
          <cell r="T835" t="str">
            <v>IBP</v>
          </cell>
          <cell r="U835" t="str">
            <v>USD</v>
          </cell>
          <cell r="V835" t="str">
            <v>4500 SOUTH HIGHWAY 75</v>
          </cell>
          <cell r="W835" t="str">
            <v>SHERMAN</v>
          </cell>
          <cell r="X835" t="str">
            <v>TX</v>
          </cell>
          <cell r="Y835" t="str">
            <v>75090-5868</v>
          </cell>
          <cell r="Z835" t="str">
            <v>GRAYSON</v>
          </cell>
          <cell r="AA835" t="str">
            <v>G</v>
          </cell>
          <cell r="AB835" t="str">
            <v>Building</v>
          </cell>
          <cell r="AC835">
            <v>41956807.015399992</v>
          </cell>
        </row>
        <row r="836">
          <cell r="A836" t="str">
            <v>Primary</v>
          </cell>
          <cell r="B836" t="str">
            <v>Sherman Case Ready Processing</v>
          </cell>
          <cell r="C836" t="str">
            <v>30642034</v>
          </cell>
          <cell r="D836" t="str">
            <v>74646001</v>
          </cell>
          <cell r="E836" t="str">
            <v>3464</v>
          </cell>
          <cell r="F836" t="str">
            <v>FM</v>
          </cell>
          <cell r="G836" t="str">
            <v>AR</v>
          </cell>
          <cell r="H836">
            <v>38791</v>
          </cell>
          <cell r="I836" t="str">
            <v>A</v>
          </cell>
          <cell r="J836" t="str">
            <v>12452226</v>
          </cell>
          <cell r="K836" t="str">
            <v>12452226</v>
          </cell>
          <cell r="L836">
            <v>170003064</v>
          </cell>
          <cell r="M836" t="str">
            <v>170008635</v>
          </cell>
          <cell r="N836" t="str">
            <v>Sher C/R-Mtl Handlng</v>
          </cell>
          <cell r="O836" t="str">
            <v>30642052  Sher C/R-Mtl Handlng</v>
          </cell>
          <cell r="P836" t="str">
            <v>157</v>
          </cell>
          <cell r="Q836" t="str">
            <v>IBP</v>
          </cell>
          <cell r="S836" t="str">
            <v>2426</v>
          </cell>
          <cell r="T836" t="str">
            <v>IBP</v>
          </cell>
          <cell r="U836" t="str">
            <v>USD</v>
          </cell>
          <cell r="V836" t="str">
            <v>Highway 75</v>
          </cell>
          <cell r="W836" t="str">
            <v>SHERMAN</v>
          </cell>
          <cell r="X836" t="str">
            <v>TX</v>
          </cell>
          <cell r="Y836" t="str">
            <v>75090-5868</v>
          </cell>
          <cell r="Z836" t="str">
            <v>GRAYSON</v>
          </cell>
          <cell r="AA836" t="str">
            <v>G</v>
          </cell>
          <cell r="AB836" t="str">
            <v>Building</v>
          </cell>
          <cell r="AC836">
            <v>11772.354000000001</v>
          </cell>
        </row>
        <row r="837">
          <cell r="A837" t="str">
            <v>Primary</v>
          </cell>
          <cell r="B837" t="str">
            <v>Goodlettsville Case Ready Processing</v>
          </cell>
          <cell r="C837" t="str">
            <v>30652013</v>
          </cell>
          <cell r="D837" t="str">
            <v>74606009</v>
          </cell>
          <cell r="E837" t="str">
            <v>3460</v>
          </cell>
          <cell r="G837" t="str">
            <v>TN</v>
          </cell>
          <cell r="I837" t="str">
            <v>A</v>
          </cell>
          <cell r="J837" t="str">
            <v>30651951</v>
          </cell>
          <cell r="K837" t="str">
            <v>74606006</v>
          </cell>
          <cell r="L837">
            <v>170003065</v>
          </cell>
          <cell r="M837" t="str">
            <v>746000000</v>
          </cell>
          <cell r="N837" t="str">
            <v>Goodlettsvlle Case R-Processing/Cutting</v>
          </cell>
          <cell r="O837" t="str">
            <v>74606006 Goodlettsvlle Case R-Processing/Cutting</v>
          </cell>
          <cell r="P837" t="str">
            <v>157</v>
          </cell>
          <cell r="Q837" t="str">
            <v>IBP</v>
          </cell>
          <cell r="R837" t="str">
            <v>764</v>
          </cell>
          <cell r="S837" t="str">
            <v>2426</v>
          </cell>
          <cell r="T837" t="str">
            <v>T</v>
          </cell>
          <cell r="U837" t="str">
            <v>USD</v>
          </cell>
          <cell r="V837" t="str">
            <v>2210 W OAKLAWN DRIVE</v>
          </cell>
          <cell r="W837" t="str">
            <v>SPRINGDALE</v>
          </cell>
          <cell r="X837" t="str">
            <v>AR</v>
          </cell>
          <cell r="Y837" t="str">
            <v>72762-6900</v>
          </cell>
          <cell r="Z837" t="str">
            <v>WASHINGTON</v>
          </cell>
          <cell r="AA837" t="str">
            <v>I</v>
          </cell>
          <cell r="AB837" t="str">
            <v>Content</v>
          </cell>
          <cell r="AC837">
            <v>15343.6476</v>
          </cell>
        </row>
        <row r="838">
          <cell r="A838" t="str">
            <v>Primary</v>
          </cell>
          <cell r="B838" t="str">
            <v>Goodlettsville Case Ready Processing</v>
          </cell>
          <cell r="C838" t="str">
            <v>30652013</v>
          </cell>
          <cell r="D838" t="str">
            <v>74606009</v>
          </cell>
          <cell r="E838" t="str">
            <v>3460</v>
          </cell>
          <cell r="G838" t="str">
            <v>TN</v>
          </cell>
          <cell r="I838" t="str">
            <v>A</v>
          </cell>
          <cell r="J838" t="str">
            <v>30651975</v>
          </cell>
          <cell r="K838" t="str">
            <v>74606015</v>
          </cell>
          <cell r="L838">
            <v>170003065</v>
          </cell>
          <cell r="M838" t="str">
            <v>746000000</v>
          </cell>
          <cell r="N838" t="str">
            <v>Goodlettsvlle Case R-Ground Meats</v>
          </cell>
          <cell r="O838" t="str">
            <v>74606015 Goodlettsvlle Case R-Ground Meats</v>
          </cell>
          <cell r="P838" t="str">
            <v>157</v>
          </cell>
          <cell r="Q838" t="str">
            <v>IBP</v>
          </cell>
          <cell r="R838" t="str">
            <v>764</v>
          </cell>
          <cell r="S838" t="str">
            <v>2426</v>
          </cell>
          <cell r="T838" t="str">
            <v>T</v>
          </cell>
          <cell r="U838" t="str">
            <v>USD</v>
          </cell>
          <cell r="V838" t="str">
            <v>2210 W OAKLAWN DRIVE</v>
          </cell>
          <cell r="W838" t="str">
            <v>SPRINGDALE</v>
          </cell>
          <cell r="X838" t="str">
            <v>AR</v>
          </cell>
          <cell r="Y838" t="str">
            <v>72762-6900</v>
          </cell>
          <cell r="Z838" t="str">
            <v>WASHINGTON</v>
          </cell>
          <cell r="AA838" t="str">
            <v>I</v>
          </cell>
          <cell r="AB838" t="str">
            <v>M&amp;E</v>
          </cell>
          <cell r="AC838">
            <v>63869.678699999997</v>
          </cell>
        </row>
        <row r="839">
          <cell r="A839" t="str">
            <v>Primary</v>
          </cell>
          <cell r="B839" t="str">
            <v>Goodlettsville Case Ready Processing</v>
          </cell>
          <cell r="C839" t="str">
            <v>30652013</v>
          </cell>
          <cell r="D839" t="str">
            <v>74606009</v>
          </cell>
          <cell r="E839" t="str">
            <v>3460</v>
          </cell>
          <cell r="G839" t="str">
            <v>TN</v>
          </cell>
          <cell r="I839" t="str">
            <v>A</v>
          </cell>
          <cell r="J839" t="str">
            <v>30651996</v>
          </cell>
          <cell r="K839" t="str">
            <v>74606023</v>
          </cell>
          <cell r="L839">
            <v>170003065</v>
          </cell>
          <cell r="M839" t="str">
            <v>746000000</v>
          </cell>
          <cell r="N839" t="str">
            <v>Goodlettsvlle Case R-Packaging Pork</v>
          </cell>
          <cell r="O839" t="str">
            <v>74606023 Goodlettsvlle Case R-Packaging Pork</v>
          </cell>
          <cell r="P839" t="str">
            <v>157</v>
          </cell>
          <cell r="Q839" t="str">
            <v>IBP</v>
          </cell>
          <cell r="R839" t="str">
            <v>764</v>
          </cell>
          <cell r="S839" t="str">
            <v>58</v>
          </cell>
          <cell r="T839" t="str">
            <v>T</v>
          </cell>
          <cell r="U839" t="str">
            <v>USD</v>
          </cell>
          <cell r="V839" t="str">
            <v>2210 W OAKLAWN DRIVE</v>
          </cell>
          <cell r="W839" t="str">
            <v>SPRINGDALE</v>
          </cell>
          <cell r="X839" t="str">
            <v>AR</v>
          </cell>
          <cell r="Y839" t="str">
            <v>72762-6900</v>
          </cell>
          <cell r="Z839" t="str">
            <v>WASHINGTON</v>
          </cell>
          <cell r="AA839" t="str">
            <v>I</v>
          </cell>
          <cell r="AB839" t="str">
            <v>Content</v>
          </cell>
          <cell r="AC839">
            <v>2714.1827999999996</v>
          </cell>
        </row>
        <row r="840">
          <cell r="A840" t="str">
            <v>Primary</v>
          </cell>
          <cell r="B840" t="str">
            <v>Goodlettsville Case Ready Processing</v>
          </cell>
          <cell r="C840" t="str">
            <v>30652013</v>
          </cell>
          <cell r="D840" t="str">
            <v>74606009</v>
          </cell>
          <cell r="E840" t="str">
            <v>3460</v>
          </cell>
          <cell r="G840" t="str">
            <v>TN</v>
          </cell>
          <cell r="I840" t="str">
            <v>A</v>
          </cell>
          <cell r="J840" t="str">
            <v>30652020</v>
          </cell>
          <cell r="K840" t="str">
            <v>74606026</v>
          </cell>
          <cell r="L840">
            <v>170003065</v>
          </cell>
          <cell r="M840" t="str">
            <v>746000000</v>
          </cell>
          <cell r="N840" t="str">
            <v>Goodlettsvlle Case R-Maintenance</v>
          </cell>
          <cell r="O840" t="str">
            <v>74606026 Goodlettsvlle Case R-Maintenance</v>
          </cell>
          <cell r="P840" t="str">
            <v>157</v>
          </cell>
          <cell r="Q840" t="str">
            <v>IBP</v>
          </cell>
          <cell r="R840" t="str">
            <v>764</v>
          </cell>
          <cell r="S840" t="str">
            <v>58</v>
          </cell>
          <cell r="T840" t="str">
            <v>T</v>
          </cell>
          <cell r="U840" t="str">
            <v>USD</v>
          </cell>
          <cell r="V840" t="str">
            <v>2210 W OAKLAWN DRIVE</v>
          </cell>
          <cell r="W840" t="str">
            <v>SPRINGDALE</v>
          </cell>
          <cell r="X840" t="str">
            <v>AR</v>
          </cell>
          <cell r="Y840" t="str">
            <v>72762-6900</v>
          </cell>
          <cell r="Z840" t="str">
            <v>WASHINGTON</v>
          </cell>
          <cell r="AA840" t="str">
            <v>I</v>
          </cell>
          <cell r="AB840" t="str">
            <v>M&amp;E</v>
          </cell>
          <cell r="AC840">
            <v>10625.4787</v>
          </cell>
        </row>
        <row r="841">
          <cell r="A841" t="str">
            <v>Primary</v>
          </cell>
          <cell r="B841" t="str">
            <v>Goodlettsville Case Ready Processing</v>
          </cell>
          <cell r="C841" t="str">
            <v>30652013</v>
          </cell>
          <cell r="D841" t="str">
            <v>74606009</v>
          </cell>
          <cell r="E841" t="str">
            <v>3460</v>
          </cell>
          <cell r="G841" t="str">
            <v>TN</v>
          </cell>
          <cell r="I841" t="str">
            <v>A</v>
          </cell>
          <cell r="J841" t="str">
            <v>30652034</v>
          </cell>
          <cell r="K841" t="str">
            <v>74606002</v>
          </cell>
          <cell r="L841">
            <v>170003065</v>
          </cell>
          <cell r="M841" t="str">
            <v>746000000</v>
          </cell>
          <cell r="N841" t="str">
            <v>Goodlettsvlle Case Ready</v>
          </cell>
          <cell r="O841" t="str">
            <v>74606002 Goodlettsvlle Case Ready</v>
          </cell>
          <cell r="P841" t="str">
            <v>157</v>
          </cell>
          <cell r="Q841" t="str">
            <v>IBP</v>
          </cell>
          <cell r="R841" t="str">
            <v>764</v>
          </cell>
          <cell r="S841" t="str">
            <v>1656</v>
          </cell>
          <cell r="T841" t="str">
            <v>T</v>
          </cell>
          <cell r="U841" t="str">
            <v>USD</v>
          </cell>
          <cell r="V841" t="str">
            <v>2210 W OAKLAWN DRIVE</v>
          </cell>
          <cell r="W841" t="str">
            <v>SPRINGDALE</v>
          </cell>
          <cell r="X841" t="str">
            <v>AR</v>
          </cell>
          <cell r="Y841" t="str">
            <v>72762-6900</v>
          </cell>
          <cell r="Z841" t="str">
            <v>WASHINGTON</v>
          </cell>
          <cell r="AA841" t="str">
            <v>I</v>
          </cell>
          <cell r="AB841" t="str">
            <v>M&amp;E</v>
          </cell>
          <cell r="AC841">
            <v>7034534.3339999998</v>
          </cell>
        </row>
        <row r="842">
          <cell r="A842" t="str">
            <v>Primary</v>
          </cell>
          <cell r="B842" t="str">
            <v>Goodlettsville Case Ready Processing</v>
          </cell>
          <cell r="C842" t="str">
            <v>30652013</v>
          </cell>
          <cell r="D842" t="str">
            <v>74606009</v>
          </cell>
          <cell r="E842" t="str">
            <v>3460</v>
          </cell>
          <cell r="G842" t="str">
            <v>TN</v>
          </cell>
          <cell r="I842" t="str">
            <v>A</v>
          </cell>
          <cell r="J842" t="str">
            <v>30652052</v>
          </cell>
          <cell r="K842" t="str">
            <v>74606017</v>
          </cell>
          <cell r="L842">
            <v>170003065</v>
          </cell>
          <cell r="M842" t="str">
            <v>746000000</v>
          </cell>
          <cell r="N842" t="str">
            <v>Goodlettsvlle Case R-Material Hand &amp; Ship</v>
          </cell>
          <cell r="O842" t="str">
            <v>74606017 Goodlettsvlle Case R-Material Hand &amp; Ship</v>
          </cell>
          <cell r="P842" t="str">
            <v>157</v>
          </cell>
          <cell r="Q842" t="str">
            <v>IBP</v>
          </cell>
          <cell r="R842" t="str">
            <v>764</v>
          </cell>
          <cell r="S842" t="str">
            <v>1656</v>
          </cell>
          <cell r="T842" t="str">
            <v>T</v>
          </cell>
          <cell r="U842" t="str">
            <v>USD</v>
          </cell>
          <cell r="V842" t="str">
            <v>2210 W OAKLAWN DRIVE</v>
          </cell>
          <cell r="W842" t="str">
            <v>SPRINGDALE</v>
          </cell>
          <cell r="X842" t="str">
            <v>AR</v>
          </cell>
          <cell r="Y842" t="str">
            <v>72762-6900</v>
          </cell>
          <cell r="Z842" t="str">
            <v>WASHINGTON</v>
          </cell>
          <cell r="AA842" t="str">
            <v>I</v>
          </cell>
          <cell r="AB842" t="str">
            <v>Building</v>
          </cell>
          <cell r="AC842">
            <v>831080</v>
          </cell>
        </row>
        <row r="843">
          <cell r="A843" t="str">
            <v>Primary</v>
          </cell>
          <cell r="B843" t="str">
            <v>Storm Lake Processing</v>
          </cell>
          <cell r="C843" t="str">
            <v>30692013</v>
          </cell>
          <cell r="D843" t="str">
            <v>74366008</v>
          </cell>
          <cell r="E843" t="str">
            <v>3436</v>
          </cell>
          <cell r="G843" t="str">
            <v>IA</v>
          </cell>
          <cell r="I843" t="str">
            <v>A</v>
          </cell>
          <cell r="J843" t="str">
            <v>30691950</v>
          </cell>
          <cell r="K843" t="str">
            <v>74366012</v>
          </cell>
          <cell r="L843">
            <v>170003069</v>
          </cell>
          <cell r="M843" t="str">
            <v>743600000</v>
          </cell>
          <cell r="N843" t="str">
            <v>Storm Lake Pork Kill Floor</v>
          </cell>
          <cell r="O843" t="str">
            <v>74366012 Storm Lake Pork Kill Floor</v>
          </cell>
          <cell r="P843" t="str">
            <v>131</v>
          </cell>
          <cell r="Q843" t="str">
            <v>IBP</v>
          </cell>
          <cell r="R843" t="str">
            <v>396</v>
          </cell>
          <cell r="S843" t="str">
            <v>185</v>
          </cell>
          <cell r="T843" t="str">
            <v>T</v>
          </cell>
          <cell r="U843" t="str">
            <v>USD</v>
          </cell>
          <cell r="V843" t="str">
            <v>2210 W OAKLAWN DRIVE</v>
          </cell>
          <cell r="W843" t="str">
            <v>SPRINGDALE</v>
          </cell>
          <cell r="X843" t="str">
            <v>AR</v>
          </cell>
          <cell r="Y843" t="str">
            <v>72762-6900</v>
          </cell>
          <cell r="Z843" t="str">
            <v>WASHINGTON</v>
          </cell>
          <cell r="AA843" t="str">
            <v>I</v>
          </cell>
          <cell r="AB843" t="str">
            <v>Content</v>
          </cell>
          <cell r="AC843">
            <v>452.2</v>
          </cell>
        </row>
        <row r="844">
          <cell r="A844" t="str">
            <v>Primary</v>
          </cell>
          <cell r="B844" t="str">
            <v>Storm Lake Processing</v>
          </cell>
          <cell r="C844" t="str">
            <v>30692013</v>
          </cell>
          <cell r="D844" t="str">
            <v>74366008</v>
          </cell>
          <cell r="E844" t="str">
            <v>3436</v>
          </cell>
          <cell r="G844" t="str">
            <v>IA</v>
          </cell>
          <cell r="I844" t="str">
            <v>A</v>
          </cell>
          <cell r="J844" t="str">
            <v>30691951</v>
          </cell>
          <cell r="K844" t="str">
            <v>74366013</v>
          </cell>
          <cell r="L844">
            <v>170003069</v>
          </cell>
          <cell r="M844" t="str">
            <v>743600000</v>
          </cell>
          <cell r="N844" t="str">
            <v>Storm Lake Pork Processing/Cutting</v>
          </cell>
          <cell r="O844" t="str">
            <v>74366013 Storm Lake Pork Processing/Cutting</v>
          </cell>
          <cell r="P844" t="str">
            <v>131</v>
          </cell>
          <cell r="Q844" t="str">
            <v>IBP</v>
          </cell>
          <cell r="R844" t="str">
            <v>396</v>
          </cell>
          <cell r="S844" t="str">
            <v>185</v>
          </cell>
          <cell r="T844" t="str">
            <v>T</v>
          </cell>
          <cell r="U844" t="str">
            <v>USD</v>
          </cell>
          <cell r="V844" t="str">
            <v>2210 W OAKLAWN DRIVE</v>
          </cell>
          <cell r="W844" t="str">
            <v>SPRINGDALE</v>
          </cell>
          <cell r="X844" t="str">
            <v>AR</v>
          </cell>
          <cell r="Y844" t="str">
            <v>72762-6900</v>
          </cell>
          <cell r="Z844" t="str">
            <v>WASHINGTON</v>
          </cell>
          <cell r="AA844" t="str">
            <v>I</v>
          </cell>
          <cell r="AB844" t="str">
            <v>M&amp;E</v>
          </cell>
          <cell r="AC844">
            <v>116892.11920000002</v>
          </cell>
        </row>
        <row r="845">
          <cell r="A845" t="str">
            <v>Primary</v>
          </cell>
          <cell r="B845" t="str">
            <v>Storm Lake Processing</v>
          </cell>
          <cell r="C845" t="str">
            <v>30692013</v>
          </cell>
          <cell r="D845" t="str">
            <v>74366008</v>
          </cell>
          <cell r="E845" t="str">
            <v>3436</v>
          </cell>
          <cell r="G845" t="str">
            <v>IA</v>
          </cell>
          <cell r="I845" t="str">
            <v>A</v>
          </cell>
          <cell r="J845" t="str">
            <v>30691952</v>
          </cell>
          <cell r="K845" t="str">
            <v>74366015</v>
          </cell>
          <cell r="L845">
            <v>170003069</v>
          </cell>
          <cell r="M845" t="str">
            <v>743600000</v>
          </cell>
          <cell r="N845" t="str">
            <v>Storm Lake Pork Inedible Rendering</v>
          </cell>
          <cell r="O845" t="str">
            <v>74366015 Storm Lake Pork Inedible Rendering</v>
          </cell>
          <cell r="P845" t="str">
            <v>131</v>
          </cell>
          <cell r="Q845" t="str">
            <v>IBP</v>
          </cell>
          <cell r="R845" t="str">
            <v>396</v>
          </cell>
          <cell r="S845" t="str">
            <v>185</v>
          </cell>
          <cell r="T845" t="str">
            <v>T</v>
          </cell>
          <cell r="U845" t="str">
            <v>USD</v>
          </cell>
          <cell r="V845" t="str">
            <v>2210 W OAKLAWN DRIVE</v>
          </cell>
          <cell r="W845" t="str">
            <v>SPRINGDALE</v>
          </cell>
          <cell r="X845" t="str">
            <v>AR</v>
          </cell>
          <cell r="Y845" t="str">
            <v>72762-6900</v>
          </cell>
          <cell r="Z845" t="str">
            <v>WASHINGTON</v>
          </cell>
          <cell r="AA845" t="str">
            <v>D</v>
          </cell>
          <cell r="AB845" t="str">
            <v>M&amp;E</v>
          </cell>
          <cell r="AC845">
            <v>4334.4404000000004</v>
          </cell>
        </row>
        <row r="846">
          <cell r="A846" t="str">
            <v>Primary</v>
          </cell>
          <cell r="B846" t="str">
            <v>Storm Lake Processing</v>
          </cell>
          <cell r="C846" t="str">
            <v>30692013</v>
          </cell>
          <cell r="D846" t="str">
            <v>74366008</v>
          </cell>
          <cell r="E846" t="str">
            <v>3436</v>
          </cell>
          <cell r="G846" t="str">
            <v>IA</v>
          </cell>
          <cell r="I846" t="str">
            <v>A</v>
          </cell>
          <cell r="J846" t="str">
            <v>30691953</v>
          </cell>
          <cell r="K846" t="str">
            <v>74366016</v>
          </cell>
          <cell r="L846">
            <v>170003069</v>
          </cell>
          <cell r="M846" t="str">
            <v>743600000</v>
          </cell>
          <cell r="N846" t="str">
            <v>Storm Lake Pork Edible Rendering</v>
          </cell>
          <cell r="O846" t="str">
            <v>74366016 Storm Lake Pork Edible Rendering</v>
          </cell>
          <cell r="P846" t="str">
            <v>131</v>
          </cell>
          <cell r="Q846" t="str">
            <v>IBP</v>
          </cell>
          <cell r="R846" t="str">
            <v>396</v>
          </cell>
          <cell r="S846" t="str">
            <v>185</v>
          </cell>
          <cell r="T846" t="str">
            <v>T</v>
          </cell>
          <cell r="U846" t="str">
            <v>USD</v>
          </cell>
          <cell r="V846" t="str">
            <v>2210 W OAKLAWN DRIVE</v>
          </cell>
          <cell r="W846" t="str">
            <v>SPRINGDALE</v>
          </cell>
          <cell r="X846" t="str">
            <v>AR</v>
          </cell>
          <cell r="Y846" t="str">
            <v>72762-6900</v>
          </cell>
          <cell r="Z846" t="str">
            <v>WASHINGTON</v>
          </cell>
          <cell r="AA846" t="str">
            <v>G</v>
          </cell>
          <cell r="AB846" t="str">
            <v>M&amp;E</v>
          </cell>
          <cell r="AC846">
            <v>10888.245799999999</v>
          </cell>
        </row>
        <row r="847">
          <cell r="A847" t="str">
            <v>Primary</v>
          </cell>
          <cell r="B847" t="str">
            <v>Storm Lake Processing</v>
          </cell>
          <cell r="C847" t="str">
            <v>30692013</v>
          </cell>
          <cell r="D847" t="str">
            <v>74366008</v>
          </cell>
          <cell r="E847" t="str">
            <v>3436</v>
          </cell>
          <cell r="G847" t="str">
            <v>IA</v>
          </cell>
          <cell r="I847" t="str">
            <v>A</v>
          </cell>
          <cell r="J847" t="str">
            <v>30691956</v>
          </cell>
          <cell r="K847" t="str">
            <v>74366017</v>
          </cell>
          <cell r="L847">
            <v>170003069</v>
          </cell>
          <cell r="M847" t="str">
            <v>743600000</v>
          </cell>
          <cell r="N847" t="str">
            <v>Storm Lake Pork Offal</v>
          </cell>
          <cell r="O847" t="str">
            <v>74366017 Storm Lake Pork Offal</v>
          </cell>
          <cell r="P847" t="str">
            <v>131</v>
          </cell>
          <cell r="Q847" t="str">
            <v>IBP</v>
          </cell>
          <cell r="R847" t="str">
            <v>396</v>
          </cell>
          <cell r="S847" t="str">
            <v>185</v>
          </cell>
          <cell r="T847" t="str">
            <v>T</v>
          </cell>
          <cell r="U847" t="str">
            <v>USD</v>
          </cell>
          <cell r="V847" t="str">
            <v>2210 W OAKLAWN DRIVE</v>
          </cell>
          <cell r="W847" t="str">
            <v>SPRINGDALE</v>
          </cell>
          <cell r="X847" t="str">
            <v>AR</v>
          </cell>
          <cell r="Y847" t="str">
            <v>72762-6900</v>
          </cell>
          <cell r="Z847" t="str">
            <v>WASHINGTON</v>
          </cell>
          <cell r="AA847" t="str">
            <v>G</v>
          </cell>
          <cell r="AB847" t="str">
            <v>M&amp;E</v>
          </cell>
          <cell r="AC847">
            <v>16308.317500000003</v>
          </cell>
        </row>
        <row r="848">
          <cell r="A848" t="str">
            <v>Primary</v>
          </cell>
          <cell r="B848" t="str">
            <v>Storm Lake Processing</v>
          </cell>
          <cell r="C848" t="str">
            <v>30692013</v>
          </cell>
          <cell r="D848" t="str">
            <v>74366008</v>
          </cell>
          <cell r="E848" t="str">
            <v>3436</v>
          </cell>
          <cell r="G848" t="str">
            <v>IA</v>
          </cell>
          <cell r="H848">
            <v>38707</v>
          </cell>
          <cell r="I848" t="str">
            <v>A</v>
          </cell>
          <cell r="J848" t="str">
            <v>30691976</v>
          </cell>
          <cell r="K848" t="str">
            <v>74366020</v>
          </cell>
          <cell r="L848">
            <v>170142504</v>
          </cell>
          <cell r="M848" t="str">
            <v>743600000</v>
          </cell>
          <cell r="N848" t="str">
            <v>Propack Production Cost OH</v>
          </cell>
          <cell r="O848" t="str">
            <v>25042028  Propack Production Cost OH</v>
          </cell>
          <cell r="P848" t="str">
            <v>8000</v>
          </cell>
          <cell r="Q848" t="str">
            <v>P</v>
          </cell>
          <cell r="R848" t="str">
            <v>396</v>
          </cell>
          <cell r="S848" t="str">
            <v>185</v>
          </cell>
          <cell r="T848" t="str">
            <v>T</v>
          </cell>
          <cell r="U848" t="str">
            <v>USD</v>
          </cell>
          <cell r="V848" t="str">
            <v>2210 W OAKLAWN DRIVE</v>
          </cell>
          <cell r="W848" t="str">
            <v>SPRINGDALE</v>
          </cell>
          <cell r="X848" t="str">
            <v>AR</v>
          </cell>
          <cell r="Y848" t="str">
            <v>72762-6900</v>
          </cell>
          <cell r="Z848" t="str">
            <v>WASHINGTON</v>
          </cell>
          <cell r="AA848" t="str">
            <v>D</v>
          </cell>
          <cell r="AB848" t="str">
            <v>M&amp;E</v>
          </cell>
          <cell r="AC848">
            <v>0</v>
          </cell>
        </row>
        <row r="849">
          <cell r="A849" t="str">
            <v>Primary</v>
          </cell>
          <cell r="B849" t="str">
            <v>Storm Lake Processing</v>
          </cell>
          <cell r="C849" t="str">
            <v>30692013</v>
          </cell>
          <cell r="D849" t="str">
            <v>74366008</v>
          </cell>
          <cell r="E849" t="str">
            <v>3436</v>
          </cell>
          <cell r="G849" t="str">
            <v>IA</v>
          </cell>
          <cell r="I849" t="str">
            <v>A</v>
          </cell>
          <cell r="J849" t="str">
            <v>30691989</v>
          </cell>
          <cell r="K849" t="str">
            <v>74366014</v>
          </cell>
          <cell r="L849">
            <v>170003069</v>
          </cell>
          <cell r="M849" t="str">
            <v>743600000</v>
          </cell>
          <cell r="N849" t="str">
            <v>Storm Lake Pork Converting/Boning</v>
          </cell>
          <cell r="O849" t="str">
            <v>74366014 Storm Lake Pork Converting/Boning</v>
          </cell>
          <cell r="P849" t="str">
            <v>131</v>
          </cell>
          <cell r="Q849" t="str">
            <v>IBP</v>
          </cell>
          <cell r="R849" t="str">
            <v>396</v>
          </cell>
          <cell r="S849" t="str">
            <v>185</v>
          </cell>
          <cell r="T849" t="str">
            <v>T</v>
          </cell>
          <cell r="U849" t="str">
            <v>USD</v>
          </cell>
          <cell r="V849" t="str">
            <v>2210 W OAKLAWN DRIVE</v>
          </cell>
          <cell r="W849" t="str">
            <v>SPRINGDALE</v>
          </cell>
          <cell r="X849" t="str">
            <v>AR</v>
          </cell>
          <cell r="Y849" t="str">
            <v>72762-6900</v>
          </cell>
          <cell r="Z849" t="str">
            <v>WASHINGTON</v>
          </cell>
          <cell r="AA849" t="str">
            <v>I</v>
          </cell>
          <cell r="AB849" t="str">
            <v>Building</v>
          </cell>
          <cell r="AC849">
            <v>194147.19550000003</v>
          </cell>
        </row>
        <row r="850">
          <cell r="A850" t="str">
            <v>Primary</v>
          </cell>
          <cell r="B850" t="str">
            <v>Storm Lake Processing Waste Treatment</v>
          </cell>
          <cell r="C850" t="str">
            <v>30692004</v>
          </cell>
          <cell r="D850" t="str">
            <v>74366021</v>
          </cell>
          <cell r="E850" t="str">
            <v>3436</v>
          </cell>
          <cell r="G850" t="str">
            <v>IA</v>
          </cell>
          <cell r="I850" t="str">
            <v>A</v>
          </cell>
          <cell r="J850" t="str">
            <v>30692004</v>
          </cell>
          <cell r="K850" t="str">
            <v>74366021</v>
          </cell>
          <cell r="L850">
            <v>170003069</v>
          </cell>
          <cell r="M850" t="str">
            <v>743600000</v>
          </cell>
          <cell r="N850" t="str">
            <v>Storm Lake Pork Waste Treatment</v>
          </cell>
          <cell r="O850" t="str">
            <v>74366021 Storm Lake Pork Waste Treatment</v>
          </cell>
          <cell r="P850" t="str">
            <v>131</v>
          </cell>
          <cell r="Q850" t="str">
            <v>IBP</v>
          </cell>
          <cell r="R850" t="str">
            <v>396</v>
          </cell>
          <cell r="S850" t="str">
            <v>185</v>
          </cell>
          <cell r="T850" t="str">
            <v>T</v>
          </cell>
          <cell r="U850" t="str">
            <v>USD</v>
          </cell>
          <cell r="V850" t="str">
            <v>2210 W OAKLAWN DRIVE</v>
          </cell>
          <cell r="W850" t="str">
            <v>SPRINGDALE</v>
          </cell>
          <cell r="X850" t="str">
            <v>AR</v>
          </cell>
          <cell r="Y850" t="str">
            <v>72762-6900</v>
          </cell>
          <cell r="Z850" t="str">
            <v>WASHINGTON</v>
          </cell>
          <cell r="AA850" t="str">
            <v>I</v>
          </cell>
          <cell r="AB850" t="str">
            <v>Content</v>
          </cell>
          <cell r="AC850">
            <v>21425.928300000003</v>
          </cell>
        </row>
        <row r="851">
          <cell r="A851" t="str">
            <v>Primary</v>
          </cell>
          <cell r="B851" t="str">
            <v>Storm Lake Processing</v>
          </cell>
          <cell r="C851" t="str">
            <v>30692013</v>
          </cell>
          <cell r="D851" t="str">
            <v>74366008</v>
          </cell>
          <cell r="E851" t="str">
            <v>3436</v>
          </cell>
          <cell r="G851" t="str">
            <v>IA</v>
          </cell>
          <cell r="I851" t="str">
            <v>A</v>
          </cell>
          <cell r="J851" t="str">
            <v>30692013</v>
          </cell>
          <cell r="K851" t="str">
            <v>74366008</v>
          </cell>
          <cell r="L851">
            <v>170003069</v>
          </cell>
          <cell r="M851" t="str">
            <v>743600000</v>
          </cell>
          <cell r="N851" t="str">
            <v>Storm Lake Pork Admin Services</v>
          </cell>
          <cell r="O851" t="str">
            <v>74366008 Storm Lake Pork Admin Services</v>
          </cell>
          <cell r="P851" t="str">
            <v>131</v>
          </cell>
          <cell r="Q851" t="str">
            <v>IBP</v>
          </cell>
          <cell r="R851" t="str">
            <v>396</v>
          </cell>
          <cell r="S851" t="str">
            <v>185</v>
          </cell>
          <cell r="T851" t="str">
            <v>T</v>
          </cell>
          <cell r="U851" t="str">
            <v>USD</v>
          </cell>
          <cell r="V851" t="str">
            <v>2210 W OAKLAWN DRIVE</v>
          </cell>
          <cell r="W851" t="str">
            <v>SPRINGDALE</v>
          </cell>
          <cell r="X851" t="str">
            <v>AR</v>
          </cell>
          <cell r="Y851" t="str">
            <v>72762-6900</v>
          </cell>
          <cell r="Z851" t="str">
            <v>WASHINGTON</v>
          </cell>
          <cell r="AA851" t="str">
            <v>F</v>
          </cell>
          <cell r="AB851" t="str">
            <v>M&amp;E</v>
          </cell>
          <cell r="AC851">
            <v>0</v>
          </cell>
        </row>
        <row r="852">
          <cell r="A852" t="str">
            <v>Primary</v>
          </cell>
          <cell r="B852" t="str">
            <v>Storm Lake Processing</v>
          </cell>
          <cell r="C852" t="str">
            <v>30692013</v>
          </cell>
          <cell r="D852" t="str">
            <v>74366008</v>
          </cell>
          <cell r="E852" t="str">
            <v>3436</v>
          </cell>
          <cell r="F852" t="str">
            <v>TSS</v>
          </cell>
          <cell r="G852" t="str">
            <v>IA</v>
          </cell>
          <cell r="H852">
            <v>38803</v>
          </cell>
          <cell r="I852" t="str">
            <v>A</v>
          </cell>
          <cell r="J852" t="str">
            <v>30692020</v>
          </cell>
          <cell r="K852" t="str">
            <v>74366023</v>
          </cell>
          <cell r="L852">
            <v>180158503</v>
          </cell>
          <cell r="M852" t="str">
            <v>743600000</v>
          </cell>
          <cell r="N852" t="str">
            <v>FS CONTRACTS ACCTG</v>
          </cell>
          <cell r="O852" t="str">
            <v>25622447  FS CONTRACTS ACCTG</v>
          </cell>
          <cell r="P852" t="str">
            <v>8000</v>
          </cell>
          <cell r="Q852" t="str">
            <v>GA</v>
          </cell>
          <cell r="R852" t="str">
            <v>396</v>
          </cell>
          <cell r="S852" t="str">
            <v>185</v>
          </cell>
          <cell r="T852" t="str">
            <v>T</v>
          </cell>
          <cell r="U852" t="str">
            <v>USD</v>
          </cell>
          <cell r="V852" t="str">
            <v>2210 W OAKLAWN DRIVE</v>
          </cell>
          <cell r="W852" t="str">
            <v>SPRINGDALE</v>
          </cell>
          <cell r="X852" t="str">
            <v>AR</v>
          </cell>
          <cell r="Y852" t="str">
            <v>72762-6900</v>
          </cell>
          <cell r="Z852" t="str">
            <v>WASHINGTON</v>
          </cell>
          <cell r="AA852" t="str">
            <v>D</v>
          </cell>
          <cell r="AB852" t="str">
            <v>M&amp;E</v>
          </cell>
          <cell r="AC852">
            <v>5457.4285</v>
          </cell>
        </row>
        <row r="853">
          <cell r="A853" t="str">
            <v>Primary</v>
          </cell>
          <cell r="B853" t="str">
            <v>Storm Lake Processing</v>
          </cell>
          <cell r="C853" t="str">
            <v>30692013</v>
          </cell>
          <cell r="D853" t="str">
            <v>74366008</v>
          </cell>
          <cell r="E853" t="str">
            <v>3436</v>
          </cell>
          <cell r="G853" t="str">
            <v>IA</v>
          </cell>
          <cell r="I853" t="str">
            <v>A</v>
          </cell>
          <cell r="J853" t="str">
            <v>30692025</v>
          </cell>
          <cell r="K853" t="str">
            <v>74366005</v>
          </cell>
          <cell r="L853">
            <v>170003069</v>
          </cell>
          <cell r="M853" t="str">
            <v>743600000</v>
          </cell>
          <cell r="N853" t="str">
            <v>Storm Lake Pork Personnel 1</v>
          </cell>
          <cell r="O853" t="str">
            <v>74366005 Storm Lake Pork Personnel 1</v>
          </cell>
          <cell r="P853" t="str">
            <v>131</v>
          </cell>
          <cell r="Q853" t="str">
            <v>IBP</v>
          </cell>
          <cell r="R853" t="str">
            <v>396</v>
          </cell>
          <cell r="S853" t="str">
            <v>185</v>
          </cell>
          <cell r="T853" t="str">
            <v>T</v>
          </cell>
          <cell r="U853" t="str">
            <v>USD</v>
          </cell>
          <cell r="V853" t="str">
            <v>2210 W OAKLAWN DRIVE</v>
          </cell>
          <cell r="W853" t="str">
            <v>SPRINGDALE</v>
          </cell>
          <cell r="X853" t="str">
            <v>AR</v>
          </cell>
          <cell r="Y853" t="str">
            <v>72762-6900</v>
          </cell>
          <cell r="Z853" t="str">
            <v>WASHINGTON</v>
          </cell>
          <cell r="AA853" t="str">
            <v>G</v>
          </cell>
          <cell r="AB853" t="str">
            <v>M&amp;E</v>
          </cell>
          <cell r="AC853">
            <v>1050.9659999999999</v>
          </cell>
        </row>
        <row r="854">
          <cell r="A854" t="str">
            <v>Primary</v>
          </cell>
          <cell r="B854" t="str">
            <v>Storm Lake Processing</v>
          </cell>
          <cell r="C854" t="str">
            <v>30692013</v>
          </cell>
          <cell r="D854" t="str">
            <v>74366008</v>
          </cell>
          <cell r="E854" t="str">
            <v>3436</v>
          </cell>
          <cell r="G854" t="str">
            <v>IA</v>
          </cell>
          <cell r="I854" t="str">
            <v>A</v>
          </cell>
          <cell r="J854" t="str">
            <v>30692034</v>
          </cell>
          <cell r="K854" t="str">
            <v>74366002</v>
          </cell>
          <cell r="L854">
            <v>170003069</v>
          </cell>
          <cell r="M854" t="str">
            <v>743600000</v>
          </cell>
          <cell r="N854" t="str">
            <v>Storm Lake Pork General</v>
          </cell>
          <cell r="O854" t="str">
            <v>74366002 Storm Lake Pork General</v>
          </cell>
          <cell r="P854" t="str">
            <v>131</v>
          </cell>
          <cell r="Q854" t="str">
            <v>IBP</v>
          </cell>
          <cell r="R854" t="str">
            <v>396</v>
          </cell>
          <cell r="S854" t="str">
            <v>185</v>
          </cell>
          <cell r="T854" t="str">
            <v>T</v>
          </cell>
          <cell r="U854" t="str">
            <v>USD</v>
          </cell>
          <cell r="V854" t="str">
            <v>2210 W OAKLAWN DRIVE</v>
          </cell>
          <cell r="W854" t="str">
            <v>SPRINGDALE</v>
          </cell>
          <cell r="X854" t="str">
            <v>AR</v>
          </cell>
          <cell r="Y854" t="str">
            <v>72762-6900</v>
          </cell>
          <cell r="Z854" t="str">
            <v>WASHINGTON</v>
          </cell>
          <cell r="AA854" t="str">
            <v>I</v>
          </cell>
          <cell r="AB854" t="str">
            <v>M&amp;E</v>
          </cell>
          <cell r="AC854">
            <v>27072.032400000004</v>
          </cell>
        </row>
        <row r="855">
          <cell r="A855" t="str">
            <v>Primary</v>
          </cell>
          <cell r="B855" t="str">
            <v>Storm Lake Processing</v>
          </cell>
          <cell r="C855" t="str">
            <v>30692013</v>
          </cell>
          <cell r="D855" t="str">
            <v>74366008</v>
          </cell>
          <cell r="E855" t="str">
            <v>3436</v>
          </cell>
          <cell r="G855" t="str">
            <v>IA</v>
          </cell>
          <cell r="I855" t="str">
            <v>A</v>
          </cell>
          <cell r="J855" t="str">
            <v>30692052</v>
          </cell>
          <cell r="K855" t="str">
            <v>74366022</v>
          </cell>
          <cell r="L855">
            <v>170003069</v>
          </cell>
          <cell r="M855" t="str">
            <v>743600000</v>
          </cell>
          <cell r="N855" t="str">
            <v>Storm Lake Pork Material Hand &amp; Ship</v>
          </cell>
          <cell r="O855" t="str">
            <v>74366022 Storm Lake Pork Material Hand &amp; Ship</v>
          </cell>
          <cell r="P855" t="str">
            <v>131</v>
          </cell>
          <cell r="Q855" t="str">
            <v>IBP</v>
          </cell>
          <cell r="R855" t="str">
            <v>396</v>
          </cell>
          <cell r="S855" t="str">
            <v>185</v>
          </cell>
          <cell r="T855" t="str">
            <v>T</v>
          </cell>
          <cell r="U855" t="str">
            <v>USD</v>
          </cell>
          <cell r="V855" t="str">
            <v>2210 W OAKLAWN DRIVE</v>
          </cell>
          <cell r="W855" t="str">
            <v>SPRINGDALE</v>
          </cell>
          <cell r="X855" t="str">
            <v>AR</v>
          </cell>
          <cell r="Y855" t="str">
            <v>72762-6900</v>
          </cell>
          <cell r="Z855" t="str">
            <v>WASHINGTON</v>
          </cell>
          <cell r="AA855" t="str">
            <v>G</v>
          </cell>
          <cell r="AB855" t="str">
            <v>M&amp;E</v>
          </cell>
          <cell r="AC855">
            <v>1165.05</v>
          </cell>
        </row>
        <row r="856">
          <cell r="A856" t="str">
            <v>Primary</v>
          </cell>
          <cell r="B856" t="str">
            <v>Storm Lake Processing</v>
          </cell>
          <cell r="C856" t="str">
            <v>30692013</v>
          </cell>
          <cell r="D856" t="str">
            <v>74366008</v>
          </cell>
          <cell r="E856" t="str">
            <v>3436</v>
          </cell>
          <cell r="G856" t="str">
            <v>IA</v>
          </cell>
          <cell r="I856" t="str">
            <v>A</v>
          </cell>
          <cell r="J856" t="str">
            <v>30692317</v>
          </cell>
          <cell r="K856" t="str">
            <v>74366010</v>
          </cell>
          <cell r="L856">
            <v>170003069</v>
          </cell>
          <cell r="M856" t="str">
            <v>743600000</v>
          </cell>
          <cell r="N856" t="str">
            <v>Storm Lake Pork General 1</v>
          </cell>
          <cell r="O856" t="str">
            <v>74366010 Storm Lake Pork General 1</v>
          </cell>
          <cell r="P856" t="str">
            <v>131</v>
          </cell>
          <cell r="Q856" t="str">
            <v>IBP</v>
          </cell>
          <cell r="R856" t="str">
            <v>396</v>
          </cell>
          <cell r="S856" t="str">
            <v>185</v>
          </cell>
          <cell r="T856" t="str">
            <v>T</v>
          </cell>
          <cell r="U856" t="str">
            <v>USD</v>
          </cell>
          <cell r="V856" t="str">
            <v>2210 W OAKLAWN DRIVE</v>
          </cell>
          <cell r="W856" t="str">
            <v>SPRINGDALE</v>
          </cell>
          <cell r="X856" t="str">
            <v>AR</v>
          </cell>
          <cell r="Y856" t="str">
            <v>72762-6900</v>
          </cell>
          <cell r="Z856" t="str">
            <v>WASHINGTON</v>
          </cell>
          <cell r="AA856" t="str">
            <v>G</v>
          </cell>
          <cell r="AB856" t="str">
            <v>M&amp;E</v>
          </cell>
          <cell r="AC856">
            <v>3572.2679999999996</v>
          </cell>
        </row>
        <row r="857">
          <cell r="A857" t="str">
            <v>Primary</v>
          </cell>
          <cell r="B857" t="str">
            <v>Westhill IBP Trailer</v>
          </cell>
          <cell r="C857" t="str">
            <v>30712231</v>
          </cell>
          <cell r="D857" t="str">
            <v>30712231</v>
          </cell>
          <cell r="E857" t="str">
            <v>3444</v>
          </cell>
          <cell r="G857" t="str">
            <v>KS</v>
          </cell>
          <cell r="I857" t="str">
            <v>A</v>
          </cell>
          <cell r="J857" t="str">
            <v>30712231</v>
          </cell>
          <cell r="K857" t="str">
            <v>25682448</v>
          </cell>
          <cell r="L857">
            <v>170003071</v>
          </cell>
          <cell r="M857" t="str">
            <v>180148507</v>
          </cell>
          <cell r="N857" t="str">
            <v>Westhill IBP Trailer</v>
          </cell>
          <cell r="O857" t="str">
            <v>30712231  Westhill IBP Trailer</v>
          </cell>
          <cell r="P857" t="str">
            <v>101</v>
          </cell>
          <cell r="Q857" t="str">
            <v>IBP</v>
          </cell>
          <cell r="S857" t="str">
            <v>789</v>
          </cell>
          <cell r="T857" t="str">
            <v>T</v>
          </cell>
          <cell r="U857" t="str">
            <v>USD</v>
          </cell>
          <cell r="V857" t="str">
            <v>4410 WEST OAKLAWN</v>
          </cell>
          <cell r="W857" t="str">
            <v>SPRINGDALE</v>
          </cell>
          <cell r="X857" t="str">
            <v>AR</v>
          </cell>
          <cell r="Y857" t="str">
            <v>74762-0331</v>
          </cell>
          <cell r="Z857" t="str">
            <v>WASHINGTON</v>
          </cell>
          <cell r="AA857" t="str">
            <v>G</v>
          </cell>
          <cell r="AB857" t="str">
            <v>Building</v>
          </cell>
          <cell r="AC857">
            <v>2530.2288000000003</v>
          </cell>
        </row>
        <row r="858">
          <cell r="A858" t="str">
            <v>Primary</v>
          </cell>
          <cell r="B858" t="str">
            <v>Louisa County Processing</v>
          </cell>
          <cell r="C858" t="str">
            <v>30722013</v>
          </cell>
          <cell r="D858" t="str">
            <v>74376004</v>
          </cell>
          <cell r="E858" t="str">
            <v>3437</v>
          </cell>
          <cell r="G858" t="str">
            <v>IA</v>
          </cell>
          <cell r="I858" t="str">
            <v>A</v>
          </cell>
          <cell r="J858" t="str">
            <v>30721950</v>
          </cell>
          <cell r="K858" t="str">
            <v>74376007</v>
          </cell>
          <cell r="L858">
            <v>170003072</v>
          </cell>
          <cell r="M858" t="str">
            <v>743700000</v>
          </cell>
          <cell r="N858" t="str">
            <v>Louisa Cnty Pork Kill Floor</v>
          </cell>
          <cell r="O858" t="str">
            <v>74376007 Louisa Cnty Pork Kill Floor</v>
          </cell>
          <cell r="P858" t="str">
            <v>131</v>
          </cell>
          <cell r="Q858" t="str">
            <v>IBP</v>
          </cell>
          <cell r="R858" t="str">
            <v>758</v>
          </cell>
          <cell r="S858" t="str">
            <v>189</v>
          </cell>
          <cell r="T858" t="str">
            <v>T</v>
          </cell>
          <cell r="U858" t="str">
            <v>USD</v>
          </cell>
          <cell r="V858" t="str">
            <v>4410 WEST OAKLAWN</v>
          </cell>
          <cell r="W858" t="str">
            <v>SPRINGDALE</v>
          </cell>
          <cell r="X858" t="str">
            <v>AR</v>
          </cell>
          <cell r="Y858" t="str">
            <v>74762-0331</v>
          </cell>
          <cell r="Z858" t="str">
            <v>WASHINGTON</v>
          </cell>
          <cell r="AA858" t="str">
            <v>G</v>
          </cell>
          <cell r="AB858" t="str">
            <v>Content</v>
          </cell>
          <cell r="AC858">
            <v>23810.675000000003</v>
          </cell>
        </row>
        <row r="859">
          <cell r="A859" t="str">
            <v>Primary</v>
          </cell>
          <cell r="B859" t="str">
            <v>Louisa County Processing</v>
          </cell>
          <cell r="C859" t="str">
            <v>30722013</v>
          </cell>
          <cell r="D859" t="str">
            <v>74376004</v>
          </cell>
          <cell r="E859" t="str">
            <v>3437</v>
          </cell>
          <cell r="G859" t="str">
            <v>IA</v>
          </cell>
          <cell r="I859" t="str">
            <v>A</v>
          </cell>
          <cell r="J859" t="str">
            <v>30721951</v>
          </cell>
          <cell r="K859" t="str">
            <v>74376008</v>
          </cell>
          <cell r="L859">
            <v>170003072</v>
          </cell>
          <cell r="M859" t="str">
            <v>743700000</v>
          </cell>
          <cell r="N859" t="str">
            <v>Louisa Cnty Pork Processing/Cutting</v>
          </cell>
          <cell r="O859" t="str">
            <v>74376008 Louisa Cnty Pork Processing/Cutting</v>
          </cell>
          <cell r="P859" t="str">
            <v>131</v>
          </cell>
          <cell r="Q859" t="str">
            <v>IBP</v>
          </cell>
          <cell r="R859" t="str">
            <v>758</v>
          </cell>
          <cell r="S859" t="str">
            <v>189</v>
          </cell>
          <cell r="T859" t="str">
            <v>T</v>
          </cell>
          <cell r="U859" t="str">
            <v>USD</v>
          </cell>
          <cell r="V859" t="str">
            <v>4410 WEST OAKLAWN</v>
          </cell>
          <cell r="W859" t="str">
            <v>SPRINGDALE</v>
          </cell>
          <cell r="X859" t="str">
            <v>AR</v>
          </cell>
          <cell r="Y859" t="str">
            <v>74762-0331</v>
          </cell>
          <cell r="Z859" t="str">
            <v>WASHINGTON</v>
          </cell>
          <cell r="AA859" t="str">
            <v>G</v>
          </cell>
          <cell r="AB859" t="str">
            <v>M&amp;E</v>
          </cell>
          <cell r="AC859">
            <v>14142.108100000001</v>
          </cell>
        </row>
        <row r="860">
          <cell r="A860" t="str">
            <v>Primary</v>
          </cell>
          <cell r="B860" t="str">
            <v>Louisa County Processing</v>
          </cell>
          <cell r="C860" t="str">
            <v>30722013</v>
          </cell>
          <cell r="D860" t="str">
            <v>74376004</v>
          </cell>
          <cell r="E860" t="str">
            <v>3437</v>
          </cell>
          <cell r="G860" t="str">
            <v>IA</v>
          </cell>
          <cell r="I860" t="str">
            <v>A</v>
          </cell>
          <cell r="J860" t="str">
            <v>30721952</v>
          </cell>
          <cell r="K860" t="str">
            <v>74376010</v>
          </cell>
          <cell r="L860">
            <v>170003072</v>
          </cell>
          <cell r="M860" t="str">
            <v>743700000</v>
          </cell>
          <cell r="N860" t="str">
            <v>Louisa Cnty Pork Inedible Rendering</v>
          </cell>
          <cell r="O860" t="str">
            <v>74376010 Louisa Cnty Pork Inedible Rendering</v>
          </cell>
          <cell r="P860" t="str">
            <v>131</v>
          </cell>
          <cell r="Q860" t="str">
            <v>IBP</v>
          </cell>
          <cell r="R860" t="str">
            <v>758</v>
          </cell>
          <cell r="S860" t="str">
            <v>189</v>
          </cell>
          <cell r="T860" t="str">
            <v>T</v>
          </cell>
          <cell r="U860" t="str">
            <v>USD</v>
          </cell>
          <cell r="V860" t="str">
            <v>2210 W OAKLAWN DRIVE</v>
          </cell>
          <cell r="W860" t="str">
            <v>SPRINGDALE</v>
          </cell>
          <cell r="X860" t="str">
            <v>AR</v>
          </cell>
          <cell r="Y860" t="str">
            <v>72762-6900</v>
          </cell>
          <cell r="Z860" t="str">
            <v>WASHINGTON</v>
          </cell>
          <cell r="AA860" t="str">
            <v>G</v>
          </cell>
          <cell r="AB860" t="str">
            <v>M&amp;E</v>
          </cell>
          <cell r="AC860">
            <v>27345.272199999999</v>
          </cell>
        </row>
        <row r="861">
          <cell r="A861" t="str">
            <v>Primary</v>
          </cell>
          <cell r="B861" t="str">
            <v>Louisa County Processing</v>
          </cell>
          <cell r="C861" t="str">
            <v>30722013</v>
          </cell>
          <cell r="D861" t="str">
            <v>74376004</v>
          </cell>
          <cell r="E861" t="str">
            <v>3437</v>
          </cell>
          <cell r="G861" t="str">
            <v>IA</v>
          </cell>
          <cell r="I861" t="str">
            <v>A</v>
          </cell>
          <cell r="J861" t="str">
            <v>30721953</v>
          </cell>
          <cell r="K861" t="str">
            <v>74376011</v>
          </cell>
          <cell r="L861">
            <v>170003072</v>
          </cell>
          <cell r="M861" t="str">
            <v>743700000</v>
          </cell>
          <cell r="N861" t="str">
            <v>Louisa Cnty Pork Edible Rendering</v>
          </cell>
          <cell r="O861" t="str">
            <v>74376011 Louisa Cnty Pork Edible Rendering</v>
          </cell>
          <cell r="P861" t="str">
            <v>131</v>
          </cell>
          <cell r="Q861" t="str">
            <v>IBP</v>
          </cell>
          <cell r="R861" t="str">
            <v>758</v>
          </cell>
          <cell r="S861" t="str">
            <v>189</v>
          </cell>
          <cell r="T861" t="str">
            <v>T</v>
          </cell>
          <cell r="U861" t="str">
            <v>USD</v>
          </cell>
          <cell r="V861" t="str">
            <v>2210 W OAKLAWN DRIVE</v>
          </cell>
          <cell r="W861" t="str">
            <v>SPRINGDALE</v>
          </cell>
          <cell r="X861" t="str">
            <v>AR</v>
          </cell>
          <cell r="Y861" t="str">
            <v>72762-6900</v>
          </cell>
          <cell r="Z861" t="str">
            <v>WASHINGTON</v>
          </cell>
          <cell r="AA861" t="str">
            <v>G</v>
          </cell>
          <cell r="AB861" t="str">
            <v>Content</v>
          </cell>
          <cell r="AC861">
            <v>8010.0192000000006</v>
          </cell>
        </row>
        <row r="862">
          <cell r="A862" t="str">
            <v>Primary</v>
          </cell>
          <cell r="B862" t="str">
            <v>Louisa County Processing</v>
          </cell>
          <cell r="C862" t="str">
            <v>30722013</v>
          </cell>
          <cell r="D862" t="str">
            <v>74376004</v>
          </cell>
          <cell r="E862" t="str">
            <v>3437</v>
          </cell>
          <cell r="G862" t="str">
            <v>IA</v>
          </cell>
          <cell r="I862" t="str">
            <v>A</v>
          </cell>
          <cell r="J862" t="str">
            <v>30721976</v>
          </cell>
          <cell r="K862" t="str">
            <v>74376013</v>
          </cell>
          <cell r="L862">
            <v>170003072</v>
          </cell>
          <cell r="M862" t="str">
            <v>743700000</v>
          </cell>
          <cell r="N862" t="str">
            <v>Louisa Cnty Pork Stockyards</v>
          </cell>
          <cell r="O862" t="str">
            <v>74376013 Louisa Cnty Pork Stockyards</v>
          </cell>
          <cell r="P862" t="str">
            <v>131</v>
          </cell>
          <cell r="Q862" t="str">
            <v>IBP</v>
          </cell>
          <cell r="R862" t="str">
            <v>758</v>
          </cell>
          <cell r="S862" t="str">
            <v>189</v>
          </cell>
          <cell r="T862" t="str">
            <v>T</v>
          </cell>
          <cell r="U862" t="str">
            <v>USD</v>
          </cell>
          <cell r="V862" t="str">
            <v>2210 W OAKLAWN DRIVE</v>
          </cell>
          <cell r="W862" t="str">
            <v>SPRINGDALE</v>
          </cell>
          <cell r="X862" t="str">
            <v>AR</v>
          </cell>
          <cell r="Y862" t="str">
            <v>72762-6900</v>
          </cell>
          <cell r="Z862" t="str">
            <v>WASHINGTON</v>
          </cell>
          <cell r="AA862" t="str">
            <v>G</v>
          </cell>
          <cell r="AB862" t="str">
            <v>M&amp;E</v>
          </cell>
          <cell r="AC862">
            <v>1763.0708000000002</v>
          </cell>
        </row>
        <row r="863">
          <cell r="A863" t="str">
            <v>Primary</v>
          </cell>
          <cell r="B863" t="str">
            <v>Louisa County Processing</v>
          </cell>
          <cell r="C863" t="str">
            <v>30722013</v>
          </cell>
          <cell r="D863" t="str">
            <v>74376004</v>
          </cell>
          <cell r="E863" t="str">
            <v>3437</v>
          </cell>
          <cell r="G863" t="str">
            <v>IA</v>
          </cell>
          <cell r="I863" t="str">
            <v>A</v>
          </cell>
          <cell r="J863" t="str">
            <v>30721989</v>
          </cell>
          <cell r="K863" t="str">
            <v>74376009</v>
          </cell>
          <cell r="L863">
            <v>170003072</v>
          </cell>
          <cell r="M863" t="str">
            <v>743700000</v>
          </cell>
          <cell r="N863" t="str">
            <v>Louisa Cnty Pork Converting/Boning</v>
          </cell>
          <cell r="O863" t="str">
            <v>74376009 Louisa Cnty Pork Converting/Boning</v>
          </cell>
          <cell r="P863" t="str">
            <v>131</v>
          </cell>
          <cell r="Q863" t="str">
            <v>IBP</v>
          </cell>
          <cell r="R863" t="str">
            <v>758</v>
          </cell>
          <cell r="S863" t="str">
            <v>189</v>
          </cell>
          <cell r="T863" t="str">
            <v>T</v>
          </cell>
          <cell r="U863" t="str">
            <v>USD</v>
          </cell>
          <cell r="V863" t="str">
            <v>2210 W OAKLAWN DRIVE</v>
          </cell>
          <cell r="W863" t="str">
            <v>SPRINGDALE</v>
          </cell>
          <cell r="X863" t="str">
            <v>AR</v>
          </cell>
          <cell r="Y863" t="str">
            <v>72762-6900</v>
          </cell>
          <cell r="Z863" t="str">
            <v>WASHINGTON</v>
          </cell>
          <cell r="AA863" t="str">
            <v>G</v>
          </cell>
          <cell r="AB863" t="str">
            <v>Content</v>
          </cell>
          <cell r="AC863">
            <v>1690.4579999999999</v>
          </cell>
        </row>
        <row r="864">
          <cell r="A864" t="str">
            <v>Primary</v>
          </cell>
          <cell r="B864" t="str">
            <v>Louisa County Processing Waste Treatment</v>
          </cell>
          <cell r="C864" t="str">
            <v>30722004</v>
          </cell>
          <cell r="D864" t="str">
            <v>74376015</v>
          </cell>
          <cell r="E864" t="str">
            <v>3437</v>
          </cell>
          <cell r="G864" t="str">
            <v>IA</v>
          </cell>
          <cell r="I864" t="str">
            <v>A</v>
          </cell>
          <cell r="J864" t="str">
            <v>30722004</v>
          </cell>
          <cell r="K864" t="str">
            <v>74376015</v>
          </cell>
          <cell r="L864">
            <v>170003072</v>
          </cell>
          <cell r="M864" t="str">
            <v>743700000</v>
          </cell>
          <cell r="N864" t="str">
            <v>Louisa Cnty Pork Waste Treatment</v>
          </cell>
          <cell r="O864" t="str">
            <v>74376015 Louisa Cnty Pork Waste Treatment</v>
          </cell>
          <cell r="P864" t="str">
            <v>131</v>
          </cell>
          <cell r="Q864" t="str">
            <v>IBP</v>
          </cell>
          <cell r="R864" t="str">
            <v>758</v>
          </cell>
          <cell r="S864" t="str">
            <v>189</v>
          </cell>
          <cell r="T864" t="str">
            <v>T</v>
          </cell>
          <cell r="U864" t="str">
            <v>USD</v>
          </cell>
          <cell r="V864" t="str">
            <v>2210 W OAKLAWN DRIVE</v>
          </cell>
          <cell r="W864" t="str">
            <v>SPRINGDALE</v>
          </cell>
          <cell r="X864" t="str">
            <v>AR</v>
          </cell>
          <cell r="Y864" t="str">
            <v>72762-6900</v>
          </cell>
          <cell r="Z864" t="str">
            <v>WASHINGTON</v>
          </cell>
          <cell r="AA864" t="str">
            <v>G</v>
          </cell>
          <cell r="AB864" t="str">
            <v>M&amp;E</v>
          </cell>
          <cell r="AC864">
            <v>13305.871499999999</v>
          </cell>
        </row>
        <row r="865">
          <cell r="A865" t="str">
            <v>Primary</v>
          </cell>
          <cell r="B865" t="str">
            <v>Louisa County Processing</v>
          </cell>
          <cell r="C865" t="str">
            <v>30722013</v>
          </cell>
          <cell r="D865" t="str">
            <v>74376004</v>
          </cell>
          <cell r="E865" t="str">
            <v>3437</v>
          </cell>
          <cell r="G865" t="str">
            <v>IA</v>
          </cell>
          <cell r="I865" t="str">
            <v>A</v>
          </cell>
          <cell r="J865" t="str">
            <v>30722020</v>
          </cell>
          <cell r="K865" t="str">
            <v>74376017</v>
          </cell>
          <cell r="L865">
            <v>170003072</v>
          </cell>
          <cell r="M865" t="str">
            <v>743700000</v>
          </cell>
          <cell r="N865" t="str">
            <v>Louisa Cnty Pork Maintenance</v>
          </cell>
          <cell r="O865" t="str">
            <v>74376017 Louisa Cnty Pork Maintenance</v>
          </cell>
          <cell r="P865" t="str">
            <v>131</v>
          </cell>
          <cell r="Q865" t="str">
            <v>IBP</v>
          </cell>
          <cell r="R865" t="str">
            <v>758</v>
          </cell>
          <cell r="S865" t="str">
            <v>189</v>
          </cell>
          <cell r="T865" t="str">
            <v>T</v>
          </cell>
          <cell r="U865" t="str">
            <v>USD</v>
          </cell>
          <cell r="V865" t="str">
            <v>2210 W OAKLAWN DRIVE</v>
          </cell>
          <cell r="W865" t="str">
            <v>SPRINGDALE</v>
          </cell>
          <cell r="X865" t="str">
            <v>AR</v>
          </cell>
          <cell r="Y865" t="str">
            <v>72762-6900</v>
          </cell>
          <cell r="Z865" t="str">
            <v>WASHINGTON</v>
          </cell>
          <cell r="AA865" t="str">
            <v>G</v>
          </cell>
          <cell r="AB865" t="str">
            <v>M&amp;E</v>
          </cell>
          <cell r="AC865">
            <v>4634.0846000000001</v>
          </cell>
        </row>
        <row r="866">
          <cell r="A866" t="str">
            <v>Primary</v>
          </cell>
          <cell r="B866" t="str">
            <v>Louisa County Processing</v>
          </cell>
          <cell r="C866" t="str">
            <v>30722013</v>
          </cell>
          <cell r="D866" t="str">
            <v>74376004</v>
          </cell>
          <cell r="E866" t="str">
            <v>3437</v>
          </cell>
          <cell r="G866" t="str">
            <v>IA</v>
          </cell>
          <cell r="I866" t="str">
            <v>A</v>
          </cell>
          <cell r="J866" t="str">
            <v>30722034</v>
          </cell>
          <cell r="K866" t="str">
            <v>74376001</v>
          </cell>
          <cell r="L866">
            <v>170003072</v>
          </cell>
          <cell r="M866" t="str">
            <v>743700000</v>
          </cell>
          <cell r="N866" t="str">
            <v>Louisa Cnty Pork General</v>
          </cell>
          <cell r="O866" t="str">
            <v>74376001 Louisa Cnty Pork General</v>
          </cell>
          <cell r="P866" t="str">
            <v>131</v>
          </cell>
          <cell r="Q866" t="str">
            <v>IBP</v>
          </cell>
          <cell r="R866" t="str">
            <v>758</v>
          </cell>
          <cell r="S866" t="str">
            <v>189</v>
          </cell>
          <cell r="T866" t="str">
            <v>T</v>
          </cell>
          <cell r="U866" t="str">
            <v>USD</v>
          </cell>
          <cell r="V866" t="str">
            <v>2210 W OAKLAWN DRIVE</v>
          </cell>
          <cell r="W866" t="str">
            <v>SPRINGDALE</v>
          </cell>
          <cell r="X866" t="str">
            <v>AR</v>
          </cell>
          <cell r="Y866" t="str">
            <v>72762-6900</v>
          </cell>
          <cell r="Z866" t="str">
            <v>WASHINGTON</v>
          </cell>
          <cell r="AA866" t="str">
            <v>G</v>
          </cell>
          <cell r="AB866" t="str">
            <v>Content</v>
          </cell>
          <cell r="AC866">
            <v>8010.0192000000006</v>
          </cell>
        </row>
        <row r="867">
          <cell r="A867" t="str">
            <v>Primary</v>
          </cell>
          <cell r="B867" t="str">
            <v>Louisa County Processing</v>
          </cell>
          <cell r="C867" t="str">
            <v>30722013</v>
          </cell>
          <cell r="D867" t="str">
            <v>74376004</v>
          </cell>
          <cell r="E867" t="str">
            <v>3437</v>
          </cell>
          <cell r="G867" t="str">
            <v>IA</v>
          </cell>
          <cell r="I867" t="str">
            <v>A</v>
          </cell>
          <cell r="J867" t="str">
            <v>30722052</v>
          </cell>
          <cell r="K867" t="str">
            <v>74376016</v>
          </cell>
          <cell r="L867">
            <v>170003072</v>
          </cell>
          <cell r="M867" t="str">
            <v>743700000</v>
          </cell>
          <cell r="N867" t="str">
            <v>Louisa Cnty Pork Material Hand &amp; Ship</v>
          </cell>
          <cell r="O867" t="str">
            <v>74376016 Louisa Cnty Pork Material Hand &amp; Ship</v>
          </cell>
          <cell r="P867" t="str">
            <v>131</v>
          </cell>
          <cell r="Q867" t="str">
            <v>IBP</v>
          </cell>
          <cell r="R867" t="str">
            <v>758</v>
          </cell>
          <cell r="S867" t="str">
            <v>189</v>
          </cell>
          <cell r="T867" t="str">
            <v>T</v>
          </cell>
          <cell r="U867" t="str">
            <v>USD</v>
          </cell>
          <cell r="V867" t="str">
            <v>2210 W OAKLAWN DRIVE</v>
          </cell>
          <cell r="W867" t="str">
            <v>SPRINGDALE</v>
          </cell>
          <cell r="X867" t="str">
            <v>AR</v>
          </cell>
          <cell r="Y867" t="str">
            <v>72762-6900</v>
          </cell>
          <cell r="Z867" t="str">
            <v>WASHINGTON</v>
          </cell>
          <cell r="AA867" t="str">
            <v>D</v>
          </cell>
          <cell r="AB867" t="str">
            <v>M&amp;E</v>
          </cell>
          <cell r="AC867">
            <v>15794.811299999999</v>
          </cell>
        </row>
        <row r="868">
          <cell r="A868" t="str">
            <v>Primary</v>
          </cell>
          <cell r="B868" t="str">
            <v>Madison Processing</v>
          </cell>
          <cell r="C868" t="str">
            <v>30862013</v>
          </cell>
          <cell r="D868" t="str">
            <v>74386005</v>
          </cell>
          <cell r="E868" t="str">
            <v>3438</v>
          </cell>
          <cell r="F868" t="str">
            <v>TSD</v>
          </cell>
          <cell r="G868" t="str">
            <v>NE</v>
          </cell>
          <cell r="I868" t="str">
            <v>A</v>
          </cell>
          <cell r="J868" t="str">
            <v>30861950</v>
          </cell>
          <cell r="K868" t="str">
            <v>74386008</v>
          </cell>
          <cell r="L868">
            <v>170003086</v>
          </cell>
          <cell r="M868" t="str">
            <v>743800000</v>
          </cell>
          <cell r="N868" t="str">
            <v>Madison Pork Kill Floor</v>
          </cell>
          <cell r="O868" t="str">
            <v>74386008 Madison Pork Kill Floor</v>
          </cell>
          <cell r="P868" t="str">
            <v>131</v>
          </cell>
          <cell r="Q868" t="str">
            <v>IBP</v>
          </cell>
          <cell r="R868" t="str">
            <v>1303</v>
          </cell>
          <cell r="S868" t="str">
            <v>188</v>
          </cell>
          <cell r="T868" t="str">
            <v>T</v>
          </cell>
          <cell r="U868" t="str">
            <v>USD</v>
          </cell>
          <cell r="V868" t="str">
            <v>2210 W OAKLAWN DRIVE</v>
          </cell>
          <cell r="W868" t="str">
            <v>SPRINGDALE</v>
          </cell>
          <cell r="X868" t="str">
            <v>AR</v>
          </cell>
          <cell r="Y868" t="str">
            <v>72762-6900</v>
          </cell>
          <cell r="Z868" t="str">
            <v>WASHINGTON</v>
          </cell>
          <cell r="AA868" t="str">
            <v>D</v>
          </cell>
          <cell r="AB868" t="str">
            <v>Content</v>
          </cell>
          <cell r="AC868">
            <v>98834.430700000012</v>
          </cell>
        </row>
        <row r="869">
          <cell r="A869" t="str">
            <v>Primary</v>
          </cell>
          <cell r="B869" t="str">
            <v>Madison Processing</v>
          </cell>
          <cell r="C869" t="str">
            <v>30862013</v>
          </cell>
          <cell r="D869" t="str">
            <v>74386005</v>
          </cell>
          <cell r="E869" t="str">
            <v>3438</v>
          </cell>
          <cell r="F869" t="str">
            <v>TSD</v>
          </cell>
          <cell r="G869" t="str">
            <v>NE</v>
          </cell>
          <cell r="I869" t="str">
            <v>A</v>
          </cell>
          <cell r="J869" t="str">
            <v>30861951</v>
          </cell>
          <cell r="K869" t="str">
            <v>74386009</v>
          </cell>
          <cell r="L869">
            <v>170003086</v>
          </cell>
          <cell r="M869" t="str">
            <v>743800000</v>
          </cell>
          <cell r="N869" t="str">
            <v>Madison Pork Processing/Cutting</v>
          </cell>
          <cell r="O869" t="str">
            <v>74386009 Madison Pork Processing/Cutting</v>
          </cell>
          <cell r="P869" t="str">
            <v>131</v>
          </cell>
          <cell r="Q869" t="str">
            <v>IBP</v>
          </cell>
          <cell r="R869" t="str">
            <v>1303</v>
          </cell>
          <cell r="S869" t="str">
            <v>188</v>
          </cell>
          <cell r="T869" t="str">
            <v>T</v>
          </cell>
          <cell r="U869" t="str">
            <v>USD</v>
          </cell>
          <cell r="V869" t="str">
            <v>2210 W OAKLAWN DRIVE</v>
          </cell>
          <cell r="W869" t="str">
            <v>SPRINGDALE</v>
          </cell>
          <cell r="X869" t="str">
            <v>AR</v>
          </cell>
          <cell r="Y869" t="str">
            <v>72762-6900</v>
          </cell>
          <cell r="Z869" t="str">
            <v>WASHINGTON</v>
          </cell>
          <cell r="AA869" t="str">
            <v>D</v>
          </cell>
          <cell r="AB869" t="str">
            <v>M&amp;E</v>
          </cell>
          <cell r="AC869">
            <v>122638.00520000003</v>
          </cell>
        </row>
        <row r="870">
          <cell r="A870" t="str">
            <v>Primary</v>
          </cell>
          <cell r="B870" t="str">
            <v>Madison Processing</v>
          </cell>
          <cell r="C870" t="str">
            <v>30862013</v>
          </cell>
          <cell r="D870" t="str">
            <v>74386005</v>
          </cell>
          <cell r="E870" t="str">
            <v>3438</v>
          </cell>
          <cell r="G870" t="str">
            <v>NE</v>
          </cell>
          <cell r="I870" t="str">
            <v>A</v>
          </cell>
          <cell r="J870" t="str">
            <v>30861952</v>
          </cell>
          <cell r="K870" t="str">
            <v>74386011</v>
          </cell>
          <cell r="L870">
            <v>170003086</v>
          </cell>
          <cell r="M870" t="str">
            <v>743800000</v>
          </cell>
          <cell r="N870" t="str">
            <v>Madison Pork Inedible Rendering</v>
          </cell>
          <cell r="O870" t="str">
            <v>74386011 Madison Pork Inedible Rendering</v>
          </cell>
          <cell r="P870" t="str">
            <v>131</v>
          </cell>
          <cell r="Q870" t="str">
            <v>IBP</v>
          </cell>
          <cell r="R870" t="str">
            <v>1303</v>
          </cell>
          <cell r="S870" t="str">
            <v>2426</v>
          </cell>
          <cell r="T870" t="str">
            <v>T</v>
          </cell>
          <cell r="U870" t="str">
            <v>USD</v>
          </cell>
          <cell r="V870" t="str">
            <v>2210 W OAKLAWN DRIVE</v>
          </cell>
          <cell r="W870" t="str">
            <v>SPRINGDALE</v>
          </cell>
          <cell r="X870" t="str">
            <v>AR</v>
          </cell>
          <cell r="Y870" t="str">
            <v>72762-6900</v>
          </cell>
          <cell r="Z870" t="str">
            <v>WASHINGTON</v>
          </cell>
          <cell r="AA870" t="str">
            <v>I</v>
          </cell>
          <cell r="AB870" t="str">
            <v>Content</v>
          </cell>
          <cell r="AC870">
            <v>39537.532399999996</v>
          </cell>
        </row>
        <row r="871">
          <cell r="A871" t="str">
            <v>Primary</v>
          </cell>
          <cell r="B871" t="str">
            <v>Madison Processing</v>
          </cell>
          <cell r="C871" t="str">
            <v>30862013</v>
          </cell>
          <cell r="D871" t="str">
            <v>74386005</v>
          </cell>
          <cell r="E871" t="str">
            <v>3438</v>
          </cell>
          <cell r="G871" t="str">
            <v>NE</v>
          </cell>
          <cell r="I871" t="str">
            <v>A</v>
          </cell>
          <cell r="J871" t="str">
            <v>30861953</v>
          </cell>
          <cell r="K871" t="str">
            <v>74386012</v>
          </cell>
          <cell r="L871">
            <v>170003086</v>
          </cell>
          <cell r="M871" t="str">
            <v>743800000</v>
          </cell>
          <cell r="N871" t="str">
            <v>Madison Pork Edible Rendering</v>
          </cell>
          <cell r="O871" t="str">
            <v>74386012 Madison Pork Edible Rendering</v>
          </cell>
          <cell r="P871" t="str">
            <v>131</v>
          </cell>
          <cell r="Q871" t="str">
            <v>IBP</v>
          </cell>
          <cell r="R871" t="str">
            <v>1303</v>
          </cell>
          <cell r="S871" t="str">
            <v>2426</v>
          </cell>
          <cell r="T871" t="str">
            <v>T</v>
          </cell>
          <cell r="U871" t="str">
            <v>USD</v>
          </cell>
          <cell r="V871" t="str">
            <v>2210 W OAKLAWN DRIVE</v>
          </cell>
          <cell r="W871" t="str">
            <v>SPRINGDALE</v>
          </cell>
          <cell r="X871" t="str">
            <v>AR</v>
          </cell>
          <cell r="Y871" t="str">
            <v>72762-6900</v>
          </cell>
          <cell r="Z871" t="str">
            <v>WASHINGTON</v>
          </cell>
          <cell r="AA871" t="str">
            <v>I</v>
          </cell>
          <cell r="AB871" t="str">
            <v>M&amp;E</v>
          </cell>
          <cell r="AC871">
            <v>1817888.4296999997</v>
          </cell>
        </row>
        <row r="872">
          <cell r="A872" t="str">
            <v>Primary</v>
          </cell>
          <cell r="B872" t="str">
            <v>Madison Processing</v>
          </cell>
          <cell r="C872" t="str">
            <v>30862013</v>
          </cell>
          <cell r="D872" t="str">
            <v>74386005</v>
          </cell>
          <cell r="E872" t="str">
            <v>3438</v>
          </cell>
          <cell r="G872" t="str">
            <v>NE</v>
          </cell>
          <cell r="I872" t="str">
            <v>A</v>
          </cell>
          <cell r="J872" t="str">
            <v>30861989</v>
          </cell>
          <cell r="K872" t="str">
            <v>74386010</v>
          </cell>
          <cell r="L872">
            <v>170003086</v>
          </cell>
          <cell r="M872" t="str">
            <v>743800000</v>
          </cell>
          <cell r="N872" t="str">
            <v>Madison Pork Converting/Boning</v>
          </cell>
          <cell r="O872" t="str">
            <v>74386010 Madison Pork Converting/Boning</v>
          </cell>
          <cell r="P872" t="str">
            <v>131</v>
          </cell>
          <cell r="Q872" t="str">
            <v>IBP</v>
          </cell>
          <cell r="R872" t="str">
            <v>1303</v>
          </cell>
          <cell r="S872" t="str">
            <v>2426</v>
          </cell>
          <cell r="T872" t="str">
            <v>T</v>
          </cell>
          <cell r="U872" t="str">
            <v>USD</v>
          </cell>
          <cell r="V872" t="str">
            <v>2210 W OAKLAWN DRIVE</v>
          </cell>
          <cell r="W872" t="str">
            <v>SPRINGDALE</v>
          </cell>
          <cell r="X872" t="str">
            <v>AR</v>
          </cell>
          <cell r="Y872" t="str">
            <v>72762-6900</v>
          </cell>
          <cell r="Z872" t="str">
            <v>WASHINGTON</v>
          </cell>
          <cell r="AA872" t="str">
            <v>I</v>
          </cell>
          <cell r="AB872" t="str">
            <v>M&amp;E</v>
          </cell>
          <cell r="AC872">
            <v>1662.7982999999999</v>
          </cell>
        </row>
        <row r="873">
          <cell r="A873" t="str">
            <v>Primary</v>
          </cell>
          <cell r="B873" t="str">
            <v>Madison Processing Waste Treatment</v>
          </cell>
          <cell r="C873" t="str">
            <v>30862004</v>
          </cell>
          <cell r="D873" t="str">
            <v>74386017</v>
          </cell>
          <cell r="E873" t="str">
            <v>3438</v>
          </cell>
          <cell r="G873" t="str">
            <v>NE</v>
          </cell>
          <cell r="I873" t="str">
            <v>A</v>
          </cell>
          <cell r="J873" t="str">
            <v>30862004</v>
          </cell>
          <cell r="K873" t="str">
            <v>74386017</v>
          </cell>
          <cell r="L873">
            <v>170003086</v>
          </cell>
          <cell r="M873" t="str">
            <v>743800000</v>
          </cell>
          <cell r="N873" t="str">
            <v>Madison Pork Waste Treatment</v>
          </cell>
          <cell r="O873" t="str">
            <v>74386017 Madison Pork Waste Treatment</v>
          </cell>
          <cell r="P873" t="str">
            <v>131</v>
          </cell>
          <cell r="Q873" t="str">
            <v>IBP</v>
          </cell>
          <cell r="R873" t="str">
            <v>1303</v>
          </cell>
          <cell r="S873" t="str">
            <v>188</v>
          </cell>
          <cell r="T873" t="str">
            <v>T</v>
          </cell>
          <cell r="U873" t="str">
            <v>USD</v>
          </cell>
          <cell r="V873" t="str">
            <v>2210 W OAKLAWN DRIVE</v>
          </cell>
          <cell r="W873" t="str">
            <v>SPRINGDALE</v>
          </cell>
          <cell r="X873" t="str">
            <v>AR</v>
          </cell>
          <cell r="Y873" t="str">
            <v>72762-6900</v>
          </cell>
          <cell r="Z873" t="str">
            <v>WASHINGTON</v>
          </cell>
          <cell r="AA873" t="str">
            <v>D</v>
          </cell>
          <cell r="AB873" t="str">
            <v>Building</v>
          </cell>
          <cell r="AC873">
            <v>194706.8124</v>
          </cell>
        </row>
        <row r="874">
          <cell r="A874" t="str">
            <v>Primary</v>
          </cell>
          <cell r="B874" t="str">
            <v>Madison Processing</v>
          </cell>
          <cell r="C874" t="str">
            <v>30862013</v>
          </cell>
          <cell r="D874" t="str">
            <v>74386005</v>
          </cell>
          <cell r="E874" t="str">
            <v>3438</v>
          </cell>
          <cell r="G874" t="str">
            <v>NE</v>
          </cell>
          <cell r="I874" t="str">
            <v>A</v>
          </cell>
          <cell r="J874" t="str">
            <v>30862013</v>
          </cell>
          <cell r="K874" t="str">
            <v>74386005</v>
          </cell>
          <cell r="L874">
            <v>170003086</v>
          </cell>
          <cell r="M874" t="str">
            <v>743800000</v>
          </cell>
          <cell r="N874" t="str">
            <v>Madison Pork Admin Services</v>
          </cell>
          <cell r="O874" t="str">
            <v>74386005 Madison Pork Admin Services</v>
          </cell>
          <cell r="P874" t="str">
            <v>131</v>
          </cell>
          <cell r="Q874" t="str">
            <v>IBP</v>
          </cell>
          <cell r="R874" t="str">
            <v>1303</v>
          </cell>
          <cell r="S874" t="str">
            <v>188</v>
          </cell>
          <cell r="T874" t="str">
            <v>T</v>
          </cell>
          <cell r="U874" t="str">
            <v>USD</v>
          </cell>
          <cell r="V874" t="str">
            <v>2210 W OAKLAWN DRIVE</v>
          </cell>
          <cell r="W874" t="str">
            <v>SPRINGDALE</v>
          </cell>
          <cell r="X874" t="str">
            <v>AR</v>
          </cell>
          <cell r="Y874" t="str">
            <v>72762-6900</v>
          </cell>
          <cell r="Z874" t="str">
            <v>WASHINGTON</v>
          </cell>
          <cell r="AA874" t="str">
            <v>D</v>
          </cell>
          <cell r="AB874" t="str">
            <v>Content</v>
          </cell>
          <cell r="AC874">
            <v>492978.43059999996</v>
          </cell>
        </row>
        <row r="875">
          <cell r="A875" t="str">
            <v>Primary</v>
          </cell>
          <cell r="B875" t="str">
            <v>Madison Processing</v>
          </cell>
          <cell r="C875" t="str">
            <v>30862013</v>
          </cell>
          <cell r="D875" t="str">
            <v>74386005</v>
          </cell>
          <cell r="E875" t="str">
            <v>3438</v>
          </cell>
          <cell r="G875" t="str">
            <v>NE</v>
          </cell>
          <cell r="I875" t="str">
            <v>A</v>
          </cell>
          <cell r="J875" t="str">
            <v>30862020</v>
          </cell>
          <cell r="K875" t="str">
            <v>74386019</v>
          </cell>
          <cell r="L875">
            <v>170003086</v>
          </cell>
          <cell r="M875" t="str">
            <v>743800000</v>
          </cell>
          <cell r="N875" t="str">
            <v>Madison Pork Maintenance</v>
          </cell>
          <cell r="O875" t="str">
            <v>74386019 Madison Pork Maintenance</v>
          </cell>
          <cell r="P875" t="str">
            <v>131</v>
          </cell>
          <cell r="Q875" t="str">
            <v>IBP</v>
          </cell>
          <cell r="R875" t="str">
            <v>1303</v>
          </cell>
          <cell r="S875" t="str">
            <v>188</v>
          </cell>
          <cell r="T875" t="str">
            <v>T</v>
          </cell>
          <cell r="U875" t="str">
            <v>USD</v>
          </cell>
          <cell r="V875" t="str">
            <v>2210 W OAKLAWN DRIVE</v>
          </cell>
          <cell r="W875" t="str">
            <v>SPRINGDALE</v>
          </cell>
          <cell r="X875" t="str">
            <v>AR</v>
          </cell>
          <cell r="Y875" t="str">
            <v>72762-6900</v>
          </cell>
          <cell r="Z875" t="str">
            <v>WASHINGTON</v>
          </cell>
          <cell r="AA875" t="str">
            <v>D</v>
          </cell>
          <cell r="AB875" t="str">
            <v>M&amp;E</v>
          </cell>
          <cell r="AC875">
            <v>954653.40280000109</v>
          </cell>
        </row>
        <row r="876">
          <cell r="A876" t="str">
            <v>Primary</v>
          </cell>
          <cell r="B876" t="str">
            <v>Madison Processing</v>
          </cell>
          <cell r="C876" t="str">
            <v>30862013</v>
          </cell>
          <cell r="D876" t="str">
            <v>74386005</v>
          </cell>
          <cell r="E876" t="str">
            <v>3438</v>
          </cell>
          <cell r="G876" t="str">
            <v>NE</v>
          </cell>
          <cell r="H876">
            <v>38707</v>
          </cell>
          <cell r="I876" t="str">
            <v>A</v>
          </cell>
          <cell r="J876" t="str">
            <v>30862034</v>
          </cell>
          <cell r="K876" t="str">
            <v>74386001</v>
          </cell>
          <cell r="L876">
            <v>181002590</v>
          </cell>
          <cell r="M876" t="str">
            <v>743800000</v>
          </cell>
          <cell r="N876" t="str">
            <v>Retail Category Management</v>
          </cell>
          <cell r="O876" t="str">
            <v>25902317  Retail Category Management</v>
          </cell>
          <cell r="P876" t="str">
            <v>8011</v>
          </cell>
          <cell r="Q876" t="str">
            <v>GA</v>
          </cell>
          <cell r="R876" t="str">
            <v>1303</v>
          </cell>
          <cell r="S876" t="str">
            <v>188</v>
          </cell>
          <cell r="T876" t="str">
            <v>T</v>
          </cell>
          <cell r="U876" t="str">
            <v>USD</v>
          </cell>
          <cell r="V876" t="str">
            <v>2210 W OAKLAWN DRIVE</v>
          </cell>
          <cell r="W876" t="str">
            <v>SPRINGDALE</v>
          </cell>
          <cell r="X876" t="str">
            <v>AR</v>
          </cell>
          <cell r="Y876" t="str">
            <v>72762-6900</v>
          </cell>
          <cell r="Z876" t="str">
            <v>WASHINGTON</v>
          </cell>
          <cell r="AA876" t="str">
            <v>D</v>
          </cell>
          <cell r="AB876" t="str">
            <v>M&amp;E</v>
          </cell>
          <cell r="AC876">
            <v>5665.1153999999997</v>
          </cell>
        </row>
        <row r="877">
          <cell r="A877" t="str">
            <v>Primary</v>
          </cell>
          <cell r="B877" t="str">
            <v>Madison Processing</v>
          </cell>
          <cell r="C877" t="str">
            <v>30862013</v>
          </cell>
          <cell r="D877" t="str">
            <v>74386005</v>
          </cell>
          <cell r="E877" t="str">
            <v>3438</v>
          </cell>
          <cell r="G877" t="str">
            <v>NE</v>
          </cell>
          <cell r="H877">
            <v>38635</v>
          </cell>
          <cell r="I877" t="str">
            <v>A</v>
          </cell>
          <cell r="J877" t="str">
            <v>30862052</v>
          </cell>
          <cell r="K877" t="str">
            <v>74386018</v>
          </cell>
          <cell r="L877">
            <v>181002590</v>
          </cell>
          <cell r="M877" t="str">
            <v>743800000</v>
          </cell>
          <cell r="N877" t="str">
            <v>Retail Alternate Channels</v>
          </cell>
          <cell r="O877" t="str">
            <v>25902318  Retail Alternate Channels</v>
          </cell>
          <cell r="P877" t="str">
            <v>8011</v>
          </cell>
          <cell r="Q877" t="str">
            <v>GA</v>
          </cell>
          <cell r="R877" t="str">
            <v>1303</v>
          </cell>
          <cell r="S877" t="str">
            <v>188</v>
          </cell>
          <cell r="T877" t="str">
            <v>T</v>
          </cell>
          <cell r="U877" t="str">
            <v>USD</v>
          </cell>
          <cell r="V877" t="str">
            <v>2210 W OAKLAWN DRIVE</v>
          </cell>
          <cell r="W877" t="str">
            <v>SPRINGDALE</v>
          </cell>
          <cell r="X877" t="str">
            <v>AR</v>
          </cell>
          <cell r="Y877" t="str">
            <v>72762-6900</v>
          </cell>
          <cell r="Z877" t="str">
            <v>WASHINGTON</v>
          </cell>
          <cell r="AA877" t="str">
            <v>D</v>
          </cell>
          <cell r="AB877" t="str">
            <v>M&amp;E</v>
          </cell>
          <cell r="AC877">
            <v>9513.7035000000014</v>
          </cell>
        </row>
        <row r="878">
          <cell r="A878" t="str">
            <v>Primary</v>
          </cell>
          <cell r="B878" t="str">
            <v>Council Bluffs Case Ready Processing</v>
          </cell>
          <cell r="C878" t="str">
            <v>30872013</v>
          </cell>
          <cell r="D878" t="str">
            <v>74616007</v>
          </cell>
          <cell r="E878" t="str">
            <v>3461</v>
          </cell>
          <cell r="G878" t="str">
            <v>IA</v>
          </cell>
          <cell r="H878">
            <v>38763</v>
          </cell>
          <cell r="I878" t="str">
            <v>A</v>
          </cell>
          <cell r="J878" t="str">
            <v>30871951</v>
          </cell>
          <cell r="K878" t="str">
            <v>74616010</v>
          </cell>
          <cell r="L878">
            <v>181002590</v>
          </cell>
          <cell r="M878" t="str">
            <v>746100000</v>
          </cell>
          <cell r="N878" t="str">
            <v>Retail CSR's</v>
          </cell>
          <cell r="O878" t="str">
            <v>25902320  Retail CSR's</v>
          </cell>
          <cell r="P878" t="str">
            <v>8011</v>
          </cell>
          <cell r="Q878" t="str">
            <v>GA</v>
          </cell>
          <cell r="R878" t="str">
            <v>1595</v>
          </cell>
          <cell r="S878" t="str">
            <v>601</v>
          </cell>
          <cell r="T878" t="str">
            <v>T</v>
          </cell>
          <cell r="U878" t="str">
            <v>USD</v>
          </cell>
          <cell r="V878" t="str">
            <v>2210 W OAKLAWN DRIVE</v>
          </cell>
          <cell r="W878" t="str">
            <v>SPRINGDALE</v>
          </cell>
          <cell r="X878" t="str">
            <v>AR</v>
          </cell>
          <cell r="Y878" t="str">
            <v>72762-6900</v>
          </cell>
          <cell r="Z878" t="str">
            <v>WASHINGTON</v>
          </cell>
          <cell r="AA878" t="str">
            <v>D</v>
          </cell>
          <cell r="AB878" t="str">
            <v>M&amp;E</v>
          </cell>
          <cell r="AC878">
            <v>4239.2722000000003</v>
          </cell>
        </row>
        <row r="879">
          <cell r="A879" t="str">
            <v>Primary</v>
          </cell>
          <cell r="B879" t="str">
            <v>Council Bluffs Case Ready Processing</v>
          </cell>
          <cell r="C879" t="str">
            <v>30872013</v>
          </cell>
          <cell r="D879" t="str">
            <v>74616007</v>
          </cell>
          <cell r="E879" t="str">
            <v>3461</v>
          </cell>
          <cell r="G879" t="str">
            <v>IA</v>
          </cell>
          <cell r="H879">
            <v>38842</v>
          </cell>
          <cell r="I879" t="str">
            <v>A</v>
          </cell>
          <cell r="J879" t="str">
            <v>30871971</v>
          </cell>
          <cell r="K879" t="str">
            <v>74616018</v>
          </cell>
          <cell r="L879">
            <v>181002590</v>
          </cell>
          <cell r="M879" t="str">
            <v>746100000</v>
          </cell>
          <cell r="N879" t="str">
            <v>Retail Wal-Mart</v>
          </cell>
          <cell r="O879" t="str">
            <v>25902324 Retail Wal-Mart</v>
          </cell>
          <cell r="P879" t="str">
            <v>8011</v>
          </cell>
          <cell r="Q879" t="str">
            <v>GA</v>
          </cell>
          <cell r="R879" t="str">
            <v>1595</v>
          </cell>
          <cell r="S879" t="str">
            <v>601</v>
          </cell>
          <cell r="T879" t="str">
            <v>T</v>
          </cell>
          <cell r="U879" t="str">
            <v>USD</v>
          </cell>
          <cell r="V879" t="str">
            <v>2210 W OAKLAWN DRIVE</v>
          </cell>
          <cell r="W879" t="str">
            <v>SPRINGDALE</v>
          </cell>
          <cell r="X879" t="str">
            <v>AR</v>
          </cell>
          <cell r="Y879" t="str">
            <v>72762-6900</v>
          </cell>
          <cell r="Z879" t="str">
            <v>WASHINGTON</v>
          </cell>
          <cell r="AA879" t="str">
            <v>D</v>
          </cell>
          <cell r="AB879" t="str">
            <v>M&amp;E</v>
          </cell>
          <cell r="AC879">
            <v>19212.921100000003</v>
          </cell>
        </row>
        <row r="880">
          <cell r="A880" t="str">
            <v>Primary</v>
          </cell>
          <cell r="B880" t="str">
            <v>Council Bluffs Case Ready Processing</v>
          </cell>
          <cell r="C880" t="str">
            <v>30872013</v>
          </cell>
          <cell r="D880" t="str">
            <v>74616007</v>
          </cell>
          <cell r="E880" t="str">
            <v>3461</v>
          </cell>
          <cell r="G880" t="str">
            <v>IA</v>
          </cell>
          <cell r="H880">
            <v>38797</v>
          </cell>
          <cell r="I880" t="str">
            <v>A</v>
          </cell>
          <cell r="J880" t="str">
            <v>30871975</v>
          </cell>
          <cell r="K880" t="str">
            <v>74616020</v>
          </cell>
          <cell r="L880">
            <v>181002590</v>
          </cell>
          <cell r="M880" t="str">
            <v>746100000</v>
          </cell>
          <cell r="N880" t="str">
            <v>Retail Wal-Mart Category Mgmt</v>
          </cell>
          <cell r="O880" t="str">
            <v>25902325  Retail Wal-Mart Category Mgmt</v>
          </cell>
          <cell r="P880" t="str">
            <v>8011</v>
          </cell>
          <cell r="Q880" t="str">
            <v>GA</v>
          </cell>
          <cell r="R880" t="str">
            <v>1595</v>
          </cell>
          <cell r="S880" t="str">
            <v>601</v>
          </cell>
          <cell r="T880" t="str">
            <v>T</v>
          </cell>
          <cell r="U880" t="str">
            <v>USD</v>
          </cell>
          <cell r="V880" t="str">
            <v>2210 W OAKLAWN DRIVE</v>
          </cell>
          <cell r="W880" t="str">
            <v>SPRINGDALE</v>
          </cell>
          <cell r="X880" t="str">
            <v>AR</v>
          </cell>
          <cell r="Y880" t="str">
            <v>72762-6900</v>
          </cell>
          <cell r="Z880" t="str">
            <v>WASHINGTON</v>
          </cell>
          <cell r="AA880" t="str">
            <v>I</v>
          </cell>
          <cell r="AB880" t="str">
            <v>M&amp;E</v>
          </cell>
          <cell r="AC880">
            <v>2095.8090000000002</v>
          </cell>
        </row>
        <row r="881">
          <cell r="A881" t="str">
            <v>Primary</v>
          </cell>
          <cell r="B881" t="str">
            <v>Council Bluffs Case Ready Processing</v>
          </cell>
          <cell r="C881" t="str">
            <v>30872013</v>
          </cell>
          <cell r="D881" t="str">
            <v>74616007</v>
          </cell>
          <cell r="E881" t="str">
            <v>3461</v>
          </cell>
          <cell r="G881" t="str">
            <v>IA</v>
          </cell>
          <cell r="I881" t="str">
            <v>A</v>
          </cell>
          <cell r="J881" t="str">
            <v>30871989</v>
          </cell>
          <cell r="K881" t="str">
            <v>74616012</v>
          </cell>
          <cell r="L881">
            <v>170003087</v>
          </cell>
          <cell r="M881" t="str">
            <v>746100000</v>
          </cell>
          <cell r="N881" t="str">
            <v>Council Bluffs Pork Converting/Boning</v>
          </cell>
          <cell r="O881" t="str">
            <v>74616012 Council Bluffs Pork Converting/Boning</v>
          </cell>
          <cell r="P881" t="str">
            <v>157</v>
          </cell>
          <cell r="Q881" t="str">
            <v>IBP</v>
          </cell>
          <cell r="R881" t="str">
            <v>1595</v>
          </cell>
          <cell r="S881" t="str">
            <v>601</v>
          </cell>
          <cell r="T881" t="str">
            <v>T</v>
          </cell>
          <cell r="U881" t="str">
            <v>USD</v>
          </cell>
          <cell r="V881" t="str">
            <v>2210 W OAKLAWN DRIVE</v>
          </cell>
          <cell r="W881" t="str">
            <v>SPRINGDALE</v>
          </cell>
          <cell r="X881" t="str">
            <v>AR</v>
          </cell>
          <cell r="Y881" t="str">
            <v>72762-6900</v>
          </cell>
          <cell r="Z881" t="str">
            <v>WASHINGTON</v>
          </cell>
          <cell r="AA881" t="str">
            <v>I</v>
          </cell>
          <cell r="AB881" t="str">
            <v>Content</v>
          </cell>
          <cell r="AC881">
            <v>0</v>
          </cell>
        </row>
        <row r="882">
          <cell r="A882" t="str">
            <v>Primary</v>
          </cell>
          <cell r="B882" t="str">
            <v>Council Bluffs Case Ready Processing</v>
          </cell>
          <cell r="C882" t="str">
            <v>30872013</v>
          </cell>
          <cell r="D882" t="str">
            <v>74616007</v>
          </cell>
          <cell r="E882" t="str">
            <v>3461</v>
          </cell>
          <cell r="G882" t="str">
            <v>IA</v>
          </cell>
          <cell r="I882" t="str">
            <v>A</v>
          </cell>
          <cell r="J882" t="str">
            <v>30871991</v>
          </cell>
          <cell r="K882" t="str">
            <v>74616014</v>
          </cell>
          <cell r="L882">
            <v>170003087</v>
          </cell>
          <cell r="M882" t="str">
            <v>746100000</v>
          </cell>
          <cell r="N882" t="str">
            <v>Council Bluffs Pork Pumping Pork</v>
          </cell>
          <cell r="O882" t="str">
            <v>74616014 Council Bluffs Pork Pumping Pork</v>
          </cell>
          <cell r="P882" t="str">
            <v>157</v>
          </cell>
          <cell r="Q882" t="str">
            <v>IBP</v>
          </cell>
          <cell r="R882" t="str">
            <v>1595</v>
          </cell>
          <cell r="S882" t="str">
            <v>601</v>
          </cell>
          <cell r="T882" t="str">
            <v>T</v>
          </cell>
          <cell r="U882" t="str">
            <v>USD</v>
          </cell>
          <cell r="V882" t="str">
            <v>2210 W OAKLAWN DRIVE</v>
          </cell>
          <cell r="W882" t="str">
            <v>SPRINGDALE</v>
          </cell>
          <cell r="X882" t="str">
            <v>AR</v>
          </cell>
          <cell r="Y882" t="str">
            <v>72762-6900</v>
          </cell>
          <cell r="Z882" t="str">
            <v>WASHINGTON</v>
          </cell>
          <cell r="AA882" t="str">
            <v>I</v>
          </cell>
          <cell r="AB882" t="str">
            <v>M&amp;E</v>
          </cell>
          <cell r="AC882">
            <v>0</v>
          </cell>
        </row>
        <row r="883">
          <cell r="A883" t="str">
            <v>Primary</v>
          </cell>
          <cell r="B883" t="str">
            <v>Council Bluffs Case Ready Processing</v>
          </cell>
          <cell r="C883" t="str">
            <v>30872013</v>
          </cell>
          <cell r="D883" t="str">
            <v>74616007</v>
          </cell>
          <cell r="E883" t="str">
            <v>3461</v>
          </cell>
          <cell r="G883" t="str">
            <v>IA</v>
          </cell>
          <cell r="H883">
            <v>38887</v>
          </cell>
          <cell r="I883" t="str">
            <v>A</v>
          </cell>
          <cell r="J883" t="str">
            <v>30871992</v>
          </cell>
          <cell r="K883" t="str">
            <v>74616016</v>
          </cell>
          <cell r="L883">
            <v>180002590</v>
          </cell>
          <cell r="M883" t="str">
            <v>746100000</v>
          </cell>
          <cell r="N883" t="str">
            <v>Retail Resolution Mgmt</v>
          </cell>
          <cell r="O883" t="str">
            <v>25902442 Retail Resolution Mgmt</v>
          </cell>
          <cell r="P883" t="str">
            <v>8011</v>
          </cell>
          <cell r="Q883" t="str">
            <v>GA</v>
          </cell>
          <cell r="R883" t="str">
            <v>0</v>
          </cell>
          <cell r="S883" t="str">
            <v>0</v>
          </cell>
          <cell r="T883" t="str">
            <v>T</v>
          </cell>
          <cell r="U883" t="str">
            <v>USD</v>
          </cell>
          <cell r="V883" t="str">
            <v>2210 W OAKLAWN DRIVE</v>
          </cell>
          <cell r="W883" t="str">
            <v>SPRINGDALE</v>
          </cell>
          <cell r="X883" t="str">
            <v>AR</v>
          </cell>
          <cell r="Y883" t="str">
            <v>72762-6900</v>
          </cell>
          <cell r="Z883" t="str">
            <v>WASHINGTON</v>
          </cell>
          <cell r="AA883" t="str">
            <v>G</v>
          </cell>
          <cell r="AB883" t="str">
            <v>Content</v>
          </cell>
          <cell r="AC883">
            <v>111457.6776</v>
          </cell>
        </row>
        <row r="884">
          <cell r="A884" t="str">
            <v>Primary</v>
          </cell>
          <cell r="B884" t="str">
            <v>Council Bluffs Pork Waste Treatment</v>
          </cell>
          <cell r="C884" t="str">
            <v>30872004</v>
          </cell>
          <cell r="D884" t="str">
            <v>74616024</v>
          </cell>
          <cell r="E884" t="str">
            <v>3461</v>
          </cell>
          <cell r="G884" t="str">
            <v>IA</v>
          </cell>
          <cell r="H884">
            <v>38887</v>
          </cell>
          <cell r="I884" t="str">
            <v>A</v>
          </cell>
          <cell r="J884" t="str">
            <v>30872004</v>
          </cell>
          <cell r="K884" t="str">
            <v>74616024</v>
          </cell>
          <cell r="L884">
            <v>180002590</v>
          </cell>
          <cell r="M884" t="str">
            <v>746100000</v>
          </cell>
          <cell r="N884" t="str">
            <v>Retail Resolution Mgmt</v>
          </cell>
          <cell r="O884" t="str">
            <v>25902442 Retail Resolution Mgmt</v>
          </cell>
          <cell r="P884" t="str">
            <v>8011</v>
          </cell>
          <cell r="Q884" t="str">
            <v>GA</v>
          </cell>
          <cell r="R884" t="str">
            <v>0</v>
          </cell>
          <cell r="S884" t="str">
            <v>0</v>
          </cell>
          <cell r="T884" t="str">
            <v>T</v>
          </cell>
          <cell r="U884" t="str">
            <v>USD</v>
          </cell>
          <cell r="V884" t="str">
            <v>2210 W OAKLAWN DRIVE</v>
          </cell>
          <cell r="W884" t="str">
            <v>SPRINGDALE</v>
          </cell>
          <cell r="X884" t="str">
            <v>AR</v>
          </cell>
          <cell r="Y884" t="str">
            <v>72762-6900</v>
          </cell>
          <cell r="Z884" t="str">
            <v>WASHINGTON</v>
          </cell>
          <cell r="AA884" t="str">
            <v>G</v>
          </cell>
          <cell r="AB884" t="str">
            <v>M&amp;E</v>
          </cell>
          <cell r="AC884">
            <v>65540.174299999999</v>
          </cell>
        </row>
        <row r="885">
          <cell r="A885" t="str">
            <v>Primary</v>
          </cell>
          <cell r="B885" t="str">
            <v>Council Bluffs Case Ready Processing</v>
          </cell>
          <cell r="C885" t="str">
            <v>30872013</v>
          </cell>
          <cell r="D885" t="str">
            <v>74616007</v>
          </cell>
          <cell r="E885" t="str">
            <v>3461</v>
          </cell>
          <cell r="G885" t="str">
            <v>IA</v>
          </cell>
          <cell r="I885" t="str">
            <v>A</v>
          </cell>
          <cell r="J885" t="str">
            <v>30872013</v>
          </cell>
          <cell r="K885" t="str">
            <v>74616007</v>
          </cell>
          <cell r="L885">
            <v>170003087</v>
          </cell>
          <cell r="M885" t="str">
            <v>746100000</v>
          </cell>
          <cell r="N885" t="str">
            <v>Council Bluffs Pork Admin Services</v>
          </cell>
          <cell r="O885" t="str">
            <v>74616007 Council Bluffs Pork Admin Services</v>
          </cell>
          <cell r="P885" t="str">
            <v>157</v>
          </cell>
          <cell r="Q885" t="str">
            <v>IBP</v>
          </cell>
          <cell r="R885" t="str">
            <v>1595</v>
          </cell>
          <cell r="S885" t="str">
            <v>601</v>
          </cell>
          <cell r="T885" t="str">
            <v>T</v>
          </cell>
          <cell r="U885" t="str">
            <v>USD</v>
          </cell>
          <cell r="V885" t="str">
            <v>2210 W OAKLAWN DRIVE</v>
          </cell>
          <cell r="W885" t="str">
            <v>SPRINGDALE</v>
          </cell>
          <cell r="X885" t="str">
            <v>AR</v>
          </cell>
          <cell r="Y885" t="str">
            <v>72762-6900</v>
          </cell>
          <cell r="Z885" t="str">
            <v>WASHINGTON</v>
          </cell>
          <cell r="AA885" t="str">
            <v>F</v>
          </cell>
          <cell r="AB885" t="str">
            <v>M&amp;E</v>
          </cell>
          <cell r="AC885">
            <v>24008.736799999999</v>
          </cell>
        </row>
        <row r="886">
          <cell r="A886" t="str">
            <v>Primary</v>
          </cell>
          <cell r="B886" t="str">
            <v>Council Bluffs Case Ready Processing</v>
          </cell>
          <cell r="C886" t="str">
            <v>30872013</v>
          </cell>
          <cell r="D886" t="str">
            <v>74616007</v>
          </cell>
          <cell r="E886" t="str">
            <v>3461</v>
          </cell>
          <cell r="G886" t="str">
            <v>IA</v>
          </cell>
          <cell r="I886" t="str">
            <v>A</v>
          </cell>
          <cell r="J886" t="str">
            <v>30872020</v>
          </cell>
          <cell r="K886" t="str">
            <v>74616029</v>
          </cell>
          <cell r="L886">
            <v>170003087</v>
          </cell>
          <cell r="M886" t="str">
            <v>746100000</v>
          </cell>
          <cell r="N886" t="str">
            <v>Council Bluffs Pork Maintenance</v>
          </cell>
          <cell r="O886" t="str">
            <v>74616029 Council Bluffs Pork Maintenance</v>
          </cell>
          <cell r="P886" t="str">
            <v>157</v>
          </cell>
          <cell r="Q886" t="str">
            <v>IBP</v>
          </cell>
          <cell r="R886" t="str">
            <v>1595</v>
          </cell>
          <cell r="S886" t="str">
            <v>601</v>
          </cell>
          <cell r="T886" t="str">
            <v>T</v>
          </cell>
          <cell r="U886" t="str">
            <v>USD</v>
          </cell>
          <cell r="V886" t="str">
            <v>2210 W OAKLAWN DRIVE</v>
          </cell>
          <cell r="W886" t="str">
            <v>SPRINGDALE</v>
          </cell>
          <cell r="X886" t="str">
            <v>AR</v>
          </cell>
          <cell r="Y886" t="str">
            <v>72762-6900</v>
          </cell>
          <cell r="Z886" t="str">
            <v>WASHINGTON</v>
          </cell>
          <cell r="AA886" t="str">
            <v>G</v>
          </cell>
          <cell r="AB886" t="str">
            <v>M&amp;E</v>
          </cell>
          <cell r="AC886">
            <v>23534.0674</v>
          </cell>
        </row>
        <row r="887">
          <cell r="A887" t="str">
            <v>Primary</v>
          </cell>
          <cell r="B887" t="str">
            <v>Council Bluffs Case Ready Processing</v>
          </cell>
          <cell r="C887" t="str">
            <v>30872013</v>
          </cell>
          <cell r="D887" t="str">
            <v>74616007</v>
          </cell>
          <cell r="E887" t="str">
            <v>3461</v>
          </cell>
          <cell r="G887" t="str">
            <v>IA</v>
          </cell>
          <cell r="I887" t="str">
            <v>A</v>
          </cell>
          <cell r="J887" t="str">
            <v>30872034</v>
          </cell>
          <cell r="K887" t="str">
            <v>74616001</v>
          </cell>
          <cell r="L887">
            <v>170003087</v>
          </cell>
          <cell r="M887" t="str">
            <v>746100000</v>
          </cell>
          <cell r="N887" t="str">
            <v>Council Bluffs Pork General</v>
          </cell>
          <cell r="O887" t="str">
            <v>74616001 Council Bluffs Pork General</v>
          </cell>
          <cell r="P887" t="str">
            <v>157</v>
          </cell>
          <cell r="Q887" t="str">
            <v>IBP</v>
          </cell>
          <cell r="R887" t="str">
            <v>1595</v>
          </cell>
          <cell r="S887" t="str">
            <v>601</v>
          </cell>
          <cell r="T887" t="str">
            <v>T</v>
          </cell>
          <cell r="U887" t="str">
            <v>USD</v>
          </cell>
          <cell r="V887" t="str">
            <v>2210 W OAKLAWN DRIVE</v>
          </cell>
          <cell r="W887" t="str">
            <v>SPRINGDALE</v>
          </cell>
          <cell r="X887" t="str">
            <v>AR</v>
          </cell>
          <cell r="Y887" t="str">
            <v>72762-6900</v>
          </cell>
          <cell r="Z887" t="str">
            <v>WASHINGTON</v>
          </cell>
          <cell r="AA887" t="str">
            <v>I</v>
          </cell>
          <cell r="AB887" t="str">
            <v>Building</v>
          </cell>
          <cell r="AC887">
            <v>15333.0625</v>
          </cell>
        </row>
        <row r="888">
          <cell r="A888" t="str">
            <v>Primary</v>
          </cell>
          <cell r="B888" t="str">
            <v>Council Bluffs Case Ready Processing</v>
          </cell>
          <cell r="C888" t="str">
            <v>30872013</v>
          </cell>
          <cell r="D888" t="str">
            <v>74616007</v>
          </cell>
          <cell r="E888" t="str">
            <v>3461</v>
          </cell>
          <cell r="G888" t="str">
            <v>IA</v>
          </cell>
          <cell r="I888" t="str">
            <v>A</v>
          </cell>
          <cell r="J888" t="str">
            <v>30872052</v>
          </cell>
          <cell r="K888" t="str">
            <v>74616025</v>
          </cell>
          <cell r="L888">
            <v>170003087</v>
          </cell>
          <cell r="M888" t="str">
            <v>746100000</v>
          </cell>
          <cell r="N888" t="str">
            <v>Council Bluffs Pork Material Hand &amp; Ship</v>
          </cell>
          <cell r="O888" t="str">
            <v>74616025 Council Bluffs Pork Material Hand &amp; Ship</v>
          </cell>
          <cell r="P888" t="str">
            <v>157</v>
          </cell>
          <cell r="Q888" t="str">
            <v>IBP</v>
          </cell>
          <cell r="R888" t="str">
            <v>1595</v>
          </cell>
          <cell r="S888" t="str">
            <v>601</v>
          </cell>
          <cell r="T888" t="str">
            <v>T</v>
          </cell>
          <cell r="U888" t="str">
            <v>USD</v>
          </cell>
          <cell r="V888" t="str">
            <v>2210 W OAKLAWN DRIVE</v>
          </cell>
          <cell r="W888" t="str">
            <v>SPRINGDALE</v>
          </cell>
          <cell r="X888" t="str">
            <v>AR</v>
          </cell>
          <cell r="Y888" t="str">
            <v>72762-6900</v>
          </cell>
          <cell r="Z888" t="str">
            <v>WASHINGTON</v>
          </cell>
          <cell r="AA888" t="str">
            <v>I</v>
          </cell>
          <cell r="AB888" t="str">
            <v>Content</v>
          </cell>
          <cell r="AC888">
            <v>63693.167799999988</v>
          </cell>
        </row>
        <row r="889">
          <cell r="A889" t="str">
            <v>Primary</v>
          </cell>
          <cell r="B889" t="str">
            <v>Council Bluffs Case Ready Processing</v>
          </cell>
          <cell r="C889" t="str">
            <v>30872013</v>
          </cell>
          <cell r="D889" t="str">
            <v>74616007</v>
          </cell>
          <cell r="E889" t="str">
            <v>3461</v>
          </cell>
          <cell r="G889" t="str">
            <v>IA</v>
          </cell>
          <cell r="I889" t="str">
            <v>A</v>
          </cell>
          <cell r="J889" t="str">
            <v>30872317</v>
          </cell>
          <cell r="K889" t="str">
            <v>74616030</v>
          </cell>
          <cell r="L889">
            <v>170003087</v>
          </cell>
          <cell r="M889" t="str">
            <v>746100000</v>
          </cell>
          <cell r="N889" t="str">
            <v>Council Bluffs Pork General 1</v>
          </cell>
          <cell r="O889" t="str">
            <v>74616030 Council Bluffs Pork General 1</v>
          </cell>
          <cell r="P889" t="str">
            <v>157</v>
          </cell>
          <cell r="Q889" t="str">
            <v>IBP</v>
          </cell>
          <cell r="R889" t="str">
            <v>1595</v>
          </cell>
          <cell r="S889" t="str">
            <v>601</v>
          </cell>
          <cell r="T889" t="str">
            <v>T</v>
          </cell>
          <cell r="U889" t="str">
            <v>USD</v>
          </cell>
          <cell r="V889" t="str">
            <v>2210 W OAKLAWN DRIVE</v>
          </cell>
          <cell r="W889" t="str">
            <v>SPRINGDALE</v>
          </cell>
          <cell r="X889" t="str">
            <v>AR</v>
          </cell>
          <cell r="Y889" t="str">
            <v>72762-6900</v>
          </cell>
          <cell r="Z889" t="str">
            <v>WASHINGTON</v>
          </cell>
          <cell r="AA889" t="str">
            <v>I</v>
          </cell>
          <cell r="AB889" t="str">
            <v>M&amp;E</v>
          </cell>
          <cell r="AC889">
            <v>71975.768599999996</v>
          </cell>
        </row>
        <row r="890">
          <cell r="A890" t="str">
            <v>Primary</v>
          </cell>
          <cell r="B890" t="str">
            <v>Waterloo Processing</v>
          </cell>
          <cell r="C890" t="str">
            <v>26532028</v>
          </cell>
          <cell r="D890" t="str">
            <v>26532028</v>
          </cell>
          <cell r="E890" t="str">
            <v>3439</v>
          </cell>
          <cell r="G890" t="str">
            <v>IA</v>
          </cell>
          <cell r="I890" t="str">
            <v>A</v>
          </cell>
          <cell r="J890" t="str">
            <v>30881950</v>
          </cell>
          <cell r="K890" t="str">
            <v>74396006</v>
          </cell>
          <cell r="L890">
            <v>170003088</v>
          </cell>
          <cell r="M890" t="str">
            <v>743900000</v>
          </cell>
          <cell r="N890" t="str">
            <v>Waterloo Pork Kill Floor</v>
          </cell>
          <cell r="O890" t="str">
            <v>74396006 Waterloo Pork Kill Floor</v>
          </cell>
          <cell r="P890" t="str">
            <v>131</v>
          </cell>
          <cell r="Q890" t="str">
            <v>IBP</v>
          </cell>
          <cell r="R890" t="str">
            <v>809</v>
          </cell>
          <cell r="S890" t="str">
            <v>259</v>
          </cell>
          <cell r="T890" t="str">
            <v>T</v>
          </cell>
          <cell r="U890" t="str">
            <v>USD</v>
          </cell>
          <cell r="V890" t="str">
            <v>2210 W OAKLAWN DRIVE</v>
          </cell>
          <cell r="W890" t="str">
            <v>SPRINGDALE</v>
          </cell>
          <cell r="X890" t="str">
            <v>AR</v>
          </cell>
          <cell r="Y890" t="str">
            <v>72762-6900</v>
          </cell>
          <cell r="Z890" t="str">
            <v>WASHINGTON</v>
          </cell>
          <cell r="AA890" t="str">
            <v>D</v>
          </cell>
          <cell r="AB890" t="str">
            <v>M&amp;E</v>
          </cell>
          <cell r="AC890">
            <v>5521.5618000000004</v>
          </cell>
        </row>
        <row r="891">
          <cell r="A891" t="str">
            <v>Primary</v>
          </cell>
          <cell r="B891" t="str">
            <v>Waterloo Processing</v>
          </cell>
          <cell r="C891" t="str">
            <v>26532028</v>
          </cell>
          <cell r="D891" t="str">
            <v>26532028</v>
          </cell>
          <cell r="E891" t="str">
            <v>3439</v>
          </cell>
          <cell r="G891" t="str">
            <v>IA</v>
          </cell>
          <cell r="I891" t="str">
            <v>A</v>
          </cell>
          <cell r="J891" t="str">
            <v>30881951</v>
          </cell>
          <cell r="K891" t="str">
            <v>74396007</v>
          </cell>
          <cell r="L891">
            <v>170003088</v>
          </cell>
          <cell r="M891" t="str">
            <v>743900000</v>
          </cell>
          <cell r="N891" t="str">
            <v>Waterloo Pork Processing/Cutting</v>
          </cell>
          <cell r="O891" t="str">
            <v>74396007 Waterloo Pork Processing/Cutting</v>
          </cell>
          <cell r="P891" t="str">
            <v>131</v>
          </cell>
          <cell r="Q891" t="str">
            <v>IBP</v>
          </cell>
          <cell r="R891" t="str">
            <v>809</v>
          </cell>
          <cell r="S891" t="str">
            <v>259</v>
          </cell>
          <cell r="T891" t="str">
            <v>T</v>
          </cell>
          <cell r="U891" t="str">
            <v>USD</v>
          </cell>
          <cell r="V891" t="str">
            <v>2210 W OAKLAWN DRIVE</v>
          </cell>
          <cell r="W891" t="str">
            <v>SPRINGDALE</v>
          </cell>
          <cell r="X891" t="str">
            <v>AR</v>
          </cell>
          <cell r="Y891" t="str">
            <v>72762-6900</v>
          </cell>
          <cell r="Z891" t="str">
            <v>WASHINGTON</v>
          </cell>
          <cell r="AA891" t="str">
            <v>D</v>
          </cell>
          <cell r="AB891" t="str">
            <v>M&amp;E</v>
          </cell>
          <cell r="AC891">
            <v>47302.819200000005</v>
          </cell>
        </row>
        <row r="892">
          <cell r="A892" t="str">
            <v>Primary</v>
          </cell>
          <cell r="B892" t="str">
            <v>Waterloo Processing</v>
          </cell>
          <cell r="C892" t="str">
            <v>26532028</v>
          </cell>
          <cell r="D892" t="str">
            <v>26532028</v>
          </cell>
          <cell r="E892" t="str">
            <v>1175</v>
          </cell>
          <cell r="F892" t="str">
            <v>TSD</v>
          </cell>
          <cell r="G892" t="str">
            <v>IA</v>
          </cell>
          <cell r="I892" t="str">
            <v>A</v>
          </cell>
          <cell r="J892" t="str">
            <v>30881952</v>
          </cell>
          <cell r="K892" t="str">
            <v>74396009</v>
          </cell>
          <cell r="L892">
            <v>170003088</v>
          </cell>
          <cell r="M892" t="str">
            <v>743900000</v>
          </cell>
          <cell r="N892" t="str">
            <v>Waterloo Pork Inedible Rendering</v>
          </cell>
          <cell r="O892" t="str">
            <v>74396009 Waterloo Pork Inedible Rendering</v>
          </cell>
          <cell r="P892" t="str">
            <v>131</v>
          </cell>
          <cell r="Q892" t="str">
            <v>IBP</v>
          </cell>
          <cell r="R892" t="str">
            <v>809</v>
          </cell>
          <cell r="S892" t="str">
            <v>259</v>
          </cell>
          <cell r="T892" t="str">
            <v>T</v>
          </cell>
          <cell r="U892" t="str">
            <v>USD</v>
          </cell>
          <cell r="V892" t="str">
            <v>2210 W OAKLAWN DRIVE</v>
          </cell>
          <cell r="W892" t="str">
            <v>SPRINGDALE</v>
          </cell>
          <cell r="X892" t="str">
            <v>AR</v>
          </cell>
          <cell r="Y892" t="str">
            <v>72762-6900</v>
          </cell>
          <cell r="Z892" t="str">
            <v>WASHINGTON</v>
          </cell>
          <cell r="AA892" t="str">
            <v>I</v>
          </cell>
          <cell r="AB892" t="str">
            <v>Content</v>
          </cell>
          <cell r="AC892">
            <v>1304.3511000000001</v>
          </cell>
        </row>
        <row r="893">
          <cell r="A893" t="str">
            <v>Primary</v>
          </cell>
          <cell r="B893" t="str">
            <v>Waterloo Processing</v>
          </cell>
          <cell r="C893" t="str">
            <v>26532028</v>
          </cell>
          <cell r="D893" t="str">
            <v>26532028</v>
          </cell>
          <cell r="E893" t="str">
            <v>3439</v>
          </cell>
          <cell r="F893" t="str">
            <v>TSD</v>
          </cell>
          <cell r="G893" t="str">
            <v>IA</v>
          </cell>
          <cell r="I893" t="str">
            <v>A</v>
          </cell>
          <cell r="J893" t="str">
            <v>30881953</v>
          </cell>
          <cell r="K893" t="str">
            <v>74396010</v>
          </cell>
          <cell r="L893">
            <v>170003088</v>
          </cell>
          <cell r="M893" t="str">
            <v>743900000</v>
          </cell>
          <cell r="N893" t="str">
            <v>Waterloo Pork Edible Rendering</v>
          </cell>
          <cell r="O893" t="str">
            <v>74396010 Waterloo Pork Edible Rendering</v>
          </cell>
          <cell r="P893" t="str">
            <v>131</v>
          </cell>
          <cell r="Q893" t="str">
            <v>IBP</v>
          </cell>
          <cell r="R893" t="str">
            <v>809</v>
          </cell>
          <cell r="S893" t="str">
            <v>259</v>
          </cell>
          <cell r="T893" t="str">
            <v>T</v>
          </cell>
          <cell r="U893" t="str">
            <v>USD</v>
          </cell>
          <cell r="V893" t="str">
            <v>2210 W OAKLAWN DRIVE</v>
          </cell>
          <cell r="W893" t="str">
            <v>SPRINGDALE</v>
          </cell>
          <cell r="X893" t="str">
            <v>AR</v>
          </cell>
          <cell r="Y893" t="str">
            <v>72762-6900</v>
          </cell>
          <cell r="Z893" t="str">
            <v>WASHINGTON</v>
          </cell>
          <cell r="AA893" t="str">
            <v>I</v>
          </cell>
          <cell r="AB893" t="str">
            <v>M&amp;E</v>
          </cell>
          <cell r="AC893">
            <v>28761.272500000003</v>
          </cell>
        </row>
        <row r="894">
          <cell r="A894" t="str">
            <v>Primary</v>
          </cell>
          <cell r="B894" t="str">
            <v>Waterloo Processing</v>
          </cell>
          <cell r="C894" t="str">
            <v>26532028</v>
          </cell>
          <cell r="D894" t="str">
            <v>26532028</v>
          </cell>
          <cell r="E894" t="str">
            <v>3439</v>
          </cell>
          <cell r="F894" t="str">
            <v>TSD</v>
          </cell>
          <cell r="G894" t="str">
            <v>IA</v>
          </cell>
          <cell r="I894" t="str">
            <v>A</v>
          </cell>
          <cell r="J894" t="str">
            <v>30881976</v>
          </cell>
          <cell r="K894" t="str">
            <v>74396014</v>
          </cell>
          <cell r="L894">
            <v>170003088</v>
          </cell>
          <cell r="M894" t="str">
            <v>743900000</v>
          </cell>
          <cell r="N894" t="str">
            <v>Waterloo Pork Stockyards</v>
          </cell>
          <cell r="O894" t="str">
            <v>74396014 Waterloo Pork Stockyards</v>
          </cell>
          <cell r="P894" t="str">
            <v>131</v>
          </cell>
          <cell r="Q894" t="str">
            <v>IBP</v>
          </cell>
          <cell r="R894" t="str">
            <v>809</v>
          </cell>
          <cell r="S894" t="str">
            <v>259</v>
          </cell>
          <cell r="T894" t="str">
            <v>T</v>
          </cell>
          <cell r="U894" t="str">
            <v>USD</v>
          </cell>
          <cell r="V894" t="str">
            <v>2210 W OAKLAWN DRIVE</v>
          </cell>
          <cell r="W894" t="str">
            <v>SPRINGDALE</v>
          </cell>
          <cell r="X894" t="str">
            <v>AR</v>
          </cell>
          <cell r="Y894" t="str">
            <v>72762-6900</v>
          </cell>
          <cell r="Z894" t="str">
            <v>WASHINGTON</v>
          </cell>
          <cell r="AA894" t="str">
            <v>I</v>
          </cell>
          <cell r="AB894" t="str">
            <v>M&amp;E</v>
          </cell>
          <cell r="AC894">
            <v>4679.5440999999992</v>
          </cell>
        </row>
        <row r="895">
          <cell r="A895" t="str">
            <v>Primary</v>
          </cell>
          <cell r="B895" t="str">
            <v>Waterloo Processing</v>
          </cell>
          <cell r="C895" t="str">
            <v>26532028</v>
          </cell>
          <cell r="D895" t="str">
            <v>26532028</v>
          </cell>
          <cell r="E895" t="str">
            <v>3439</v>
          </cell>
          <cell r="G895" t="str">
            <v>IA</v>
          </cell>
          <cell r="I895" t="str">
            <v>A</v>
          </cell>
          <cell r="J895" t="str">
            <v>30881989</v>
          </cell>
          <cell r="K895" t="str">
            <v>74396008</v>
          </cell>
          <cell r="L895">
            <v>170003088</v>
          </cell>
          <cell r="M895" t="str">
            <v>743900000</v>
          </cell>
          <cell r="N895" t="str">
            <v>Waterloo Pork Converting/Boning</v>
          </cell>
          <cell r="O895" t="str">
            <v>74396008 Waterloo Pork Converting/Boning</v>
          </cell>
          <cell r="P895" t="str">
            <v>131</v>
          </cell>
          <cell r="Q895" t="str">
            <v>IBP</v>
          </cell>
          <cell r="R895" t="str">
            <v>809</v>
          </cell>
          <cell r="S895" t="str">
            <v>259</v>
          </cell>
          <cell r="T895" t="str">
            <v>T</v>
          </cell>
          <cell r="U895" t="str">
            <v>USD</v>
          </cell>
          <cell r="V895" t="str">
            <v>2210 W OAKLAWN DRIVE</v>
          </cell>
          <cell r="W895" t="str">
            <v>SPRINGDALE</v>
          </cell>
          <cell r="X895" t="str">
            <v>AR</v>
          </cell>
          <cell r="Y895" t="str">
            <v>72762-6900</v>
          </cell>
          <cell r="Z895" t="str">
            <v>WASHINGTON</v>
          </cell>
          <cell r="AA895" t="str">
            <v>D</v>
          </cell>
          <cell r="AB895" t="str">
            <v>M&amp;E</v>
          </cell>
          <cell r="AC895">
            <v>26629.960700000007</v>
          </cell>
        </row>
        <row r="896">
          <cell r="A896" t="str">
            <v>Primary</v>
          </cell>
          <cell r="B896" t="str">
            <v>Waterloo Processing Waste Treatment</v>
          </cell>
          <cell r="C896" t="str">
            <v>30882004</v>
          </cell>
          <cell r="D896" t="str">
            <v>74396015</v>
          </cell>
          <cell r="E896" t="str">
            <v>3439</v>
          </cell>
          <cell r="G896" t="str">
            <v>IA</v>
          </cell>
          <cell r="I896" t="str">
            <v>A</v>
          </cell>
          <cell r="J896" t="str">
            <v>30882004</v>
          </cell>
          <cell r="K896" t="str">
            <v>74396015</v>
          </cell>
          <cell r="L896">
            <v>170003088</v>
          </cell>
          <cell r="M896" t="str">
            <v>743900000</v>
          </cell>
          <cell r="N896" t="str">
            <v>Waterloo Pork Waste Treatment</v>
          </cell>
          <cell r="O896" t="str">
            <v>74396015 Waterloo Pork Waste Treatment</v>
          </cell>
          <cell r="P896" t="str">
            <v>8011</v>
          </cell>
          <cell r="Q896" t="str">
            <v>GA</v>
          </cell>
          <cell r="R896" t="str">
            <v>809</v>
          </cell>
          <cell r="S896" t="str">
            <v>259</v>
          </cell>
          <cell r="T896" t="str">
            <v>T</v>
          </cell>
          <cell r="U896" t="str">
            <v>USD</v>
          </cell>
          <cell r="V896" t="str">
            <v>2210 W OAKLAWN DRIVE</v>
          </cell>
          <cell r="W896" t="str">
            <v>SPRINGDALE</v>
          </cell>
          <cell r="X896" t="str">
            <v>AR</v>
          </cell>
          <cell r="Y896" t="str">
            <v>72762-6900</v>
          </cell>
          <cell r="Z896" t="str">
            <v>WASHINGTON</v>
          </cell>
          <cell r="AA896" t="str">
            <v>D</v>
          </cell>
          <cell r="AB896" t="str">
            <v>M&amp;E</v>
          </cell>
          <cell r="AC896">
            <v>3593.3544000000002</v>
          </cell>
        </row>
        <row r="897">
          <cell r="A897" t="str">
            <v>Primary</v>
          </cell>
          <cell r="B897" t="str">
            <v>Waterloo Processing</v>
          </cell>
          <cell r="C897" t="str">
            <v>26532028</v>
          </cell>
          <cell r="D897" t="str">
            <v>26532028</v>
          </cell>
          <cell r="E897" t="str">
            <v>3439</v>
          </cell>
          <cell r="G897" t="str">
            <v>IA</v>
          </cell>
          <cell r="I897" t="str">
            <v>A</v>
          </cell>
          <cell r="J897" t="str">
            <v>30882020</v>
          </cell>
          <cell r="K897" t="str">
            <v>74396017</v>
          </cell>
          <cell r="L897">
            <v>170003088</v>
          </cell>
          <cell r="M897" t="str">
            <v>743900000</v>
          </cell>
          <cell r="N897" t="str">
            <v>Waterloo Pork Maintenance</v>
          </cell>
          <cell r="O897" t="str">
            <v>74396017 Waterloo Pork Maintenance</v>
          </cell>
          <cell r="P897" t="str">
            <v>131</v>
          </cell>
          <cell r="Q897" t="str">
            <v>IBP</v>
          </cell>
          <cell r="R897" t="str">
            <v>809</v>
          </cell>
          <cell r="S897" t="str">
            <v>259</v>
          </cell>
          <cell r="T897" t="str">
            <v>T</v>
          </cell>
          <cell r="U897" t="str">
            <v>USD</v>
          </cell>
          <cell r="V897" t="str">
            <v>2210 W OAKLAWN DRIVE</v>
          </cell>
          <cell r="W897" t="str">
            <v>SPRINGDALE</v>
          </cell>
          <cell r="X897" t="str">
            <v>AR</v>
          </cell>
          <cell r="Y897" t="str">
            <v>72762-6900</v>
          </cell>
          <cell r="Z897" t="str">
            <v>WASHINGTON</v>
          </cell>
          <cell r="AA897" t="str">
            <v>G</v>
          </cell>
          <cell r="AB897" t="str">
            <v>M&amp;E</v>
          </cell>
          <cell r="AC897">
            <v>1.1299999999999999E-2</v>
          </cell>
        </row>
        <row r="898">
          <cell r="A898" t="str">
            <v>Primary</v>
          </cell>
          <cell r="B898" t="str">
            <v>Waterloo Processing</v>
          </cell>
          <cell r="C898" t="str">
            <v>26532028</v>
          </cell>
          <cell r="D898" t="str">
            <v>26532028</v>
          </cell>
          <cell r="E898" t="str">
            <v>3439</v>
          </cell>
          <cell r="G898" t="str">
            <v>IA</v>
          </cell>
          <cell r="I898" t="str">
            <v>A</v>
          </cell>
          <cell r="J898" t="str">
            <v>30882031</v>
          </cell>
          <cell r="K898" t="str">
            <v>74396018</v>
          </cell>
          <cell r="L898">
            <v>170003088</v>
          </cell>
          <cell r="M898" t="str">
            <v>743900000</v>
          </cell>
          <cell r="N898" t="str">
            <v>Waterloo Pork Refrigeration</v>
          </cell>
          <cell r="O898" t="str">
            <v>74396018 Waterloo Pork Refrigeration</v>
          </cell>
          <cell r="P898" t="str">
            <v>131</v>
          </cell>
          <cell r="Q898" t="str">
            <v>IBP</v>
          </cell>
          <cell r="R898" t="str">
            <v>809</v>
          </cell>
          <cell r="S898" t="str">
            <v>259</v>
          </cell>
          <cell r="T898" t="str">
            <v>T</v>
          </cell>
          <cell r="U898" t="str">
            <v>USD</v>
          </cell>
          <cell r="V898" t="str">
            <v>2210 W OAKLAWN DRIVE</v>
          </cell>
          <cell r="W898" t="str">
            <v>SPRINGDALE</v>
          </cell>
          <cell r="X898" t="str">
            <v>AR</v>
          </cell>
          <cell r="Y898" t="str">
            <v>72762-6900</v>
          </cell>
          <cell r="Z898" t="str">
            <v>WASHINGTON</v>
          </cell>
          <cell r="AA898" t="str">
            <v>D</v>
          </cell>
          <cell r="AB898" t="str">
            <v>M&amp;E</v>
          </cell>
          <cell r="AC898">
            <v>3610.5993999999996</v>
          </cell>
        </row>
        <row r="899">
          <cell r="A899" t="str">
            <v>Primary</v>
          </cell>
          <cell r="B899" t="str">
            <v>Waterloo Processing</v>
          </cell>
          <cell r="C899" t="str">
            <v>26532028</v>
          </cell>
          <cell r="D899" t="str">
            <v>26532028</v>
          </cell>
          <cell r="E899" t="str">
            <v>3439</v>
          </cell>
          <cell r="G899" t="str">
            <v>IA</v>
          </cell>
          <cell r="I899" t="str">
            <v>A</v>
          </cell>
          <cell r="J899" t="str">
            <v>30882034</v>
          </cell>
          <cell r="K899" t="str">
            <v>74396001</v>
          </cell>
          <cell r="L899">
            <v>170003088</v>
          </cell>
          <cell r="M899" t="str">
            <v>743900000</v>
          </cell>
          <cell r="N899" t="str">
            <v>Waterloo Pork General</v>
          </cell>
          <cell r="O899" t="str">
            <v>74396001 Waterloo Pork General</v>
          </cell>
          <cell r="P899" t="str">
            <v>131</v>
          </cell>
          <cell r="Q899" t="str">
            <v>IBP</v>
          </cell>
          <cell r="R899" t="str">
            <v>809</v>
          </cell>
          <cell r="S899" t="str">
            <v>259</v>
          </cell>
          <cell r="T899" t="str">
            <v>T</v>
          </cell>
          <cell r="U899" t="str">
            <v>USD</v>
          </cell>
          <cell r="V899" t="str">
            <v>2210 W OAKLAWN DRIVE</v>
          </cell>
          <cell r="W899" t="str">
            <v>SPRINGDALE</v>
          </cell>
          <cell r="X899" t="str">
            <v>AR</v>
          </cell>
          <cell r="Y899" t="str">
            <v>72762-6900</v>
          </cell>
          <cell r="Z899" t="str">
            <v>WASHINGTON</v>
          </cell>
          <cell r="AA899" t="str">
            <v>D</v>
          </cell>
          <cell r="AB899" t="str">
            <v>M&amp;E</v>
          </cell>
          <cell r="AC899">
            <v>0</v>
          </cell>
        </row>
        <row r="900">
          <cell r="A900" t="str">
            <v>Primary</v>
          </cell>
          <cell r="B900" t="str">
            <v>Waterloo Processing</v>
          </cell>
          <cell r="C900" t="str">
            <v>26532028</v>
          </cell>
          <cell r="D900" t="str">
            <v>26532028</v>
          </cell>
          <cell r="E900" t="str">
            <v>3439</v>
          </cell>
          <cell r="G900" t="str">
            <v>IA</v>
          </cell>
          <cell r="I900" t="str">
            <v>A</v>
          </cell>
          <cell r="J900" t="str">
            <v>30882052</v>
          </cell>
          <cell r="K900" t="str">
            <v>74396016</v>
          </cell>
          <cell r="L900">
            <v>170003088</v>
          </cell>
          <cell r="M900" t="str">
            <v>743900000</v>
          </cell>
          <cell r="N900" t="str">
            <v>Waterloo Pork Material Hand &amp; Ship</v>
          </cell>
          <cell r="O900" t="str">
            <v>74396016 Waterloo Pork Material Hand &amp; Ship</v>
          </cell>
          <cell r="P900" t="str">
            <v>131</v>
          </cell>
          <cell r="Q900" t="str">
            <v>IBP</v>
          </cell>
          <cell r="R900" t="str">
            <v>809</v>
          </cell>
          <cell r="S900" t="str">
            <v>259</v>
          </cell>
          <cell r="T900" t="str">
            <v>T</v>
          </cell>
          <cell r="U900" t="str">
            <v>USD</v>
          </cell>
          <cell r="V900" t="str">
            <v>2210 W OAKLAWN DRIVE</v>
          </cell>
          <cell r="W900" t="str">
            <v>SPRINGDALE</v>
          </cell>
          <cell r="X900" t="str">
            <v>AR</v>
          </cell>
          <cell r="Y900" t="str">
            <v>72762-6900</v>
          </cell>
          <cell r="Z900" t="str">
            <v>WASHINGTON</v>
          </cell>
          <cell r="AA900" t="str">
            <v>D</v>
          </cell>
          <cell r="AB900" t="str">
            <v>M&amp;E</v>
          </cell>
          <cell r="AC900">
            <v>0</v>
          </cell>
        </row>
        <row r="901">
          <cell r="A901" t="str">
            <v>Primary</v>
          </cell>
          <cell r="B901" t="str">
            <v>Perry Processing</v>
          </cell>
          <cell r="C901" t="str">
            <v>30892034</v>
          </cell>
          <cell r="D901" t="str">
            <v>74406001</v>
          </cell>
          <cell r="E901" t="str">
            <v>3440</v>
          </cell>
          <cell r="G901" t="str">
            <v>IA</v>
          </cell>
          <cell r="I901" t="str">
            <v>A</v>
          </cell>
          <cell r="J901" t="str">
            <v>30891950</v>
          </cell>
          <cell r="K901" t="str">
            <v>74406005</v>
          </cell>
          <cell r="L901">
            <v>170003089</v>
          </cell>
          <cell r="M901" t="str">
            <v>744000000</v>
          </cell>
          <cell r="N901" t="str">
            <v>Perry Pork Kill Floor</v>
          </cell>
          <cell r="O901" t="str">
            <v>74406005 Perry Pork Kill Floor</v>
          </cell>
          <cell r="P901" t="str">
            <v>131</v>
          </cell>
          <cell r="Q901" t="str">
            <v>IBP</v>
          </cell>
          <cell r="R901" t="str">
            <v>501</v>
          </cell>
          <cell r="S901" t="str">
            <v>187</v>
          </cell>
          <cell r="T901" t="str">
            <v>F</v>
          </cell>
          <cell r="U901" t="str">
            <v>USD</v>
          </cell>
          <cell r="V901" t="str">
            <v>2210 W OAKLAWN DRIVE</v>
          </cell>
          <cell r="W901" t="str">
            <v>SPRINGDALE</v>
          </cell>
          <cell r="X901" t="str">
            <v>AR</v>
          </cell>
          <cell r="Y901" t="str">
            <v>72762-6900</v>
          </cell>
          <cell r="Z901" t="str">
            <v>WASHINGTON</v>
          </cell>
          <cell r="AA901" t="str">
            <v>D</v>
          </cell>
          <cell r="AB901" t="str">
            <v>M&amp;E</v>
          </cell>
          <cell r="AC901">
            <v>18111.297699999999</v>
          </cell>
        </row>
        <row r="902">
          <cell r="A902" t="str">
            <v>Primary</v>
          </cell>
          <cell r="B902" t="str">
            <v>Perry Processing</v>
          </cell>
          <cell r="C902" t="str">
            <v>30892034</v>
          </cell>
          <cell r="D902" t="str">
            <v>74406001</v>
          </cell>
          <cell r="E902" t="str">
            <v>3440</v>
          </cell>
          <cell r="G902" t="str">
            <v>IA</v>
          </cell>
          <cell r="I902" t="str">
            <v>A</v>
          </cell>
          <cell r="J902" t="str">
            <v>30891951</v>
          </cell>
          <cell r="K902" t="str">
            <v>74406006</v>
          </cell>
          <cell r="L902">
            <v>170003089</v>
          </cell>
          <cell r="M902" t="str">
            <v>744000000</v>
          </cell>
          <cell r="N902" t="str">
            <v>Perry Pork Processing/Cutting</v>
          </cell>
          <cell r="O902" t="str">
            <v>74406006 Perry Pork Processing/Cutting</v>
          </cell>
          <cell r="P902" t="str">
            <v>131</v>
          </cell>
          <cell r="Q902" t="str">
            <v>IBP</v>
          </cell>
          <cell r="R902" t="str">
            <v>501</v>
          </cell>
          <cell r="S902" t="str">
            <v>187</v>
          </cell>
          <cell r="T902" t="str">
            <v>F</v>
          </cell>
          <cell r="U902" t="str">
            <v>USD</v>
          </cell>
          <cell r="V902" t="str">
            <v>2210 W OAKLAWN DRIVE</v>
          </cell>
          <cell r="W902" t="str">
            <v>SPRINGDALE</v>
          </cell>
          <cell r="X902" t="str">
            <v>AR</v>
          </cell>
          <cell r="Y902" t="str">
            <v>72762-6900</v>
          </cell>
          <cell r="Z902" t="str">
            <v>WASHINGTON</v>
          </cell>
          <cell r="AA902" t="str">
            <v>I</v>
          </cell>
          <cell r="AB902" t="str">
            <v>M&amp;E</v>
          </cell>
          <cell r="AC902">
            <v>2559.7794000000004</v>
          </cell>
        </row>
        <row r="903">
          <cell r="A903" t="str">
            <v>Primary</v>
          </cell>
          <cell r="B903" t="str">
            <v>Perry Processing</v>
          </cell>
          <cell r="C903" t="str">
            <v>30892034</v>
          </cell>
          <cell r="D903" t="str">
            <v>74406001</v>
          </cell>
          <cell r="E903" t="str">
            <v>3440</v>
          </cell>
          <cell r="G903" t="str">
            <v>IA</v>
          </cell>
          <cell r="I903" t="str">
            <v>A</v>
          </cell>
          <cell r="J903" t="str">
            <v>30891952</v>
          </cell>
          <cell r="K903" t="str">
            <v>74406008</v>
          </cell>
          <cell r="L903">
            <v>170003089</v>
          </cell>
          <cell r="M903" t="str">
            <v>744000000</v>
          </cell>
          <cell r="N903" t="str">
            <v>Perry Pork Inedible Rendering</v>
          </cell>
          <cell r="O903" t="str">
            <v>74406008 Perry Pork Inedible Rendering</v>
          </cell>
          <cell r="P903" t="str">
            <v>131</v>
          </cell>
          <cell r="Q903" t="str">
            <v>IBP</v>
          </cell>
          <cell r="R903" t="str">
            <v>501</v>
          </cell>
          <cell r="S903" t="str">
            <v>187</v>
          </cell>
          <cell r="T903" t="str">
            <v>F</v>
          </cell>
          <cell r="U903" t="str">
            <v>USD</v>
          </cell>
          <cell r="V903" t="str">
            <v>2210 W OAKLAWN DRIVE</v>
          </cell>
          <cell r="W903" t="str">
            <v>SPRINGDALE</v>
          </cell>
          <cell r="X903" t="str">
            <v>AR</v>
          </cell>
          <cell r="Y903" t="str">
            <v>72762-6900</v>
          </cell>
          <cell r="Z903" t="str">
            <v>WASHINGTON</v>
          </cell>
          <cell r="AA903" t="str">
            <v>I</v>
          </cell>
          <cell r="AB903" t="str">
            <v>Content</v>
          </cell>
          <cell r="AC903">
            <v>2256.4883999999997</v>
          </cell>
        </row>
        <row r="904">
          <cell r="A904" t="str">
            <v>Primary</v>
          </cell>
          <cell r="B904" t="str">
            <v>Perry Processing</v>
          </cell>
          <cell r="C904" t="str">
            <v>30892034</v>
          </cell>
          <cell r="D904" t="str">
            <v>74406001</v>
          </cell>
          <cell r="E904" t="str">
            <v>3440</v>
          </cell>
          <cell r="G904" t="str">
            <v>IA</v>
          </cell>
          <cell r="I904" t="str">
            <v>A</v>
          </cell>
          <cell r="J904" t="str">
            <v>30891976</v>
          </cell>
          <cell r="K904" t="str">
            <v>74406012</v>
          </cell>
          <cell r="L904">
            <v>170003089</v>
          </cell>
          <cell r="M904" t="str">
            <v>744000000</v>
          </cell>
          <cell r="N904" t="str">
            <v>Perry Pork Stockyards</v>
          </cell>
          <cell r="O904" t="str">
            <v>74406012 Perry Pork Stockyards</v>
          </cell>
          <cell r="P904" t="str">
            <v>131</v>
          </cell>
          <cell r="Q904" t="str">
            <v>IBP</v>
          </cell>
          <cell r="R904" t="str">
            <v>501</v>
          </cell>
          <cell r="S904" t="str">
            <v>187</v>
          </cell>
          <cell r="T904" t="str">
            <v>F</v>
          </cell>
          <cell r="U904" t="str">
            <v>USD</v>
          </cell>
          <cell r="V904" t="str">
            <v>2210 W OAKLAWN DRIVE</v>
          </cell>
          <cell r="W904" t="str">
            <v>SPRINGDALE</v>
          </cell>
          <cell r="X904" t="str">
            <v>AR</v>
          </cell>
          <cell r="Y904" t="str">
            <v>72762-6900</v>
          </cell>
          <cell r="Z904" t="str">
            <v>WASHINGTON</v>
          </cell>
          <cell r="AA904" t="str">
            <v>I</v>
          </cell>
          <cell r="AB904" t="str">
            <v>M&amp;E</v>
          </cell>
          <cell r="AC904">
            <v>16678.029900000001</v>
          </cell>
        </row>
        <row r="905">
          <cell r="A905" t="str">
            <v>Primary</v>
          </cell>
          <cell r="B905" t="str">
            <v>Perry Processing</v>
          </cell>
          <cell r="C905" t="str">
            <v>30892034</v>
          </cell>
          <cell r="D905" t="str">
            <v>74406001</v>
          </cell>
          <cell r="E905" t="str">
            <v>3440</v>
          </cell>
          <cell r="G905" t="str">
            <v>IA</v>
          </cell>
          <cell r="I905" t="str">
            <v>A</v>
          </cell>
          <cell r="J905" t="str">
            <v>30891989</v>
          </cell>
          <cell r="K905" t="str">
            <v>74406007</v>
          </cell>
          <cell r="L905">
            <v>170003089</v>
          </cell>
          <cell r="M905" t="str">
            <v>744000000</v>
          </cell>
          <cell r="N905" t="str">
            <v>Perry Pork Converting/Boning</v>
          </cell>
          <cell r="O905" t="str">
            <v>74406007 Perry Pork Converting/Boning</v>
          </cell>
          <cell r="P905" t="str">
            <v>131</v>
          </cell>
          <cell r="Q905" t="str">
            <v>IBP</v>
          </cell>
          <cell r="R905" t="str">
            <v>501</v>
          </cell>
          <cell r="S905" t="str">
            <v>187</v>
          </cell>
          <cell r="T905" t="str">
            <v>F</v>
          </cell>
          <cell r="U905" t="str">
            <v>USD</v>
          </cell>
          <cell r="V905" t="str">
            <v>2210 W OAKLAWN DRIVE</v>
          </cell>
          <cell r="W905" t="str">
            <v>SPRINGDALE</v>
          </cell>
          <cell r="X905" t="str">
            <v>AR</v>
          </cell>
          <cell r="Y905" t="str">
            <v>72762-6900</v>
          </cell>
          <cell r="Z905" t="str">
            <v>WASHINGTON</v>
          </cell>
          <cell r="AA905" t="str">
            <v>I</v>
          </cell>
          <cell r="AB905" t="str">
            <v>M&amp;E</v>
          </cell>
          <cell r="AC905">
            <v>1639.6146000000001</v>
          </cell>
        </row>
        <row r="906">
          <cell r="A906" t="str">
            <v>Primary</v>
          </cell>
          <cell r="B906" t="str">
            <v>Perry Processing</v>
          </cell>
          <cell r="C906" t="str">
            <v>30892034</v>
          </cell>
          <cell r="D906" t="str">
            <v>74406001</v>
          </cell>
          <cell r="E906" t="str">
            <v>3440</v>
          </cell>
          <cell r="G906" t="str">
            <v>IA</v>
          </cell>
          <cell r="I906" t="str">
            <v>A</v>
          </cell>
          <cell r="J906" t="str">
            <v>30892020</v>
          </cell>
          <cell r="K906" t="str">
            <v>74406015</v>
          </cell>
          <cell r="L906">
            <v>170003089</v>
          </cell>
          <cell r="M906" t="str">
            <v>744000000</v>
          </cell>
          <cell r="N906" t="str">
            <v>Perry Pork Maintenance</v>
          </cell>
          <cell r="O906" t="str">
            <v>74406015 Perry Pork Maintenance</v>
          </cell>
          <cell r="P906" t="str">
            <v>131</v>
          </cell>
          <cell r="Q906" t="str">
            <v>IBP</v>
          </cell>
          <cell r="R906" t="str">
            <v>501</v>
          </cell>
          <cell r="S906" t="str">
            <v>187</v>
          </cell>
          <cell r="T906" t="str">
            <v>F</v>
          </cell>
          <cell r="U906" t="str">
            <v>USD</v>
          </cell>
          <cell r="V906" t="str">
            <v>2210 W OAKLAWN DRIVE</v>
          </cell>
          <cell r="W906" t="str">
            <v>SPRINGDALE</v>
          </cell>
          <cell r="X906" t="str">
            <v>AR</v>
          </cell>
          <cell r="Y906" t="str">
            <v>72762-6900</v>
          </cell>
          <cell r="Z906" t="str">
            <v>WASHINGTON</v>
          </cell>
          <cell r="AA906" t="str">
            <v>D</v>
          </cell>
          <cell r="AB906" t="str">
            <v>M&amp;E</v>
          </cell>
          <cell r="AC906">
            <v>8922.7916999999998</v>
          </cell>
        </row>
        <row r="907">
          <cell r="A907" t="str">
            <v>Primary</v>
          </cell>
          <cell r="B907" t="str">
            <v>Perry Processing</v>
          </cell>
          <cell r="C907" t="str">
            <v>30892034</v>
          </cell>
          <cell r="D907" t="str">
            <v>74406001</v>
          </cell>
          <cell r="E907" t="str">
            <v>3440</v>
          </cell>
          <cell r="G907" t="str">
            <v>IA</v>
          </cell>
          <cell r="I907" t="str">
            <v>A</v>
          </cell>
          <cell r="J907" t="str">
            <v>30892034</v>
          </cell>
          <cell r="K907" t="str">
            <v>74406001</v>
          </cell>
          <cell r="L907">
            <v>170003089</v>
          </cell>
          <cell r="M907" t="str">
            <v>744000000</v>
          </cell>
          <cell r="N907" t="str">
            <v>Perry Pork General</v>
          </cell>
          <cell r="O907" t="str">
            <v>74406001 Perry Pork General</v>
          </cell>
          <cell r="P907" t="str">
            <v>131</v>
          </cell>
          <cell r="Q907" t="str">
            <v>IBP</v>
          </cell>
          <cell r="R907" t="str">
            <v>501</v>
          </cell>
          <cell r="S907" t="str">
            <v>187</v>
          </cell>
          <cell r="T907" t="str">
            <v>F</v>
          </cell>
          <cell r="U907" t="str">
            <v>USD</v>
          </cell>
          <cell r="V907" t="str">
            <v>2210 W OAKLAWN DRIVE</v>
          </cell>
          <cell r="W907" t="str">
            <v>SPRINGDALE</v>
          </cell>
          <cell r="X907" t="str">
            <v>AR</v>
          </cell>
          <cell r="Y907" t="str">
            <v>72762-6900</v>
          </cell>
          <cell r="Z907" t="str">
            <v>WASHINGTON</v>
          </cell>
          <cell r="AA907" t="str">
            <v>D</v>
          </cell>
          <cell r="AB907" t="str">
            <v>M&amp;E</v>
          </cell>
          <cell r="AC907">
            <v>17265.102399999996</v>
          </cell>
        </row>
        <row r="908">
          <cell r="A908" t="str">
            <v>Primary</v>
          </cell>
          <cell r="B908" t="str">
            <v>Perry Processing</v>
          </cell>
          <cell r="C908" t="str">
            <v>30892034</v>
          </cell>
          <cell r="D908" t="str">
            <v>74406001</v>
          </cell>
          <cell r="E908" t="str">
            <v>3440</v>
          </cell>
          <cell r="G908" t="str">
            <v>IA</v>
          </cell>
          <cell r="I908" t="str">
            <v>A</v>
          </cell>
          <cell r="J908" t="str">
            <v>30892052</v>
          </cell>
          <cell r="K908" t="str">
            <v>74406014</v>
          </cell>
          <cell r="L908">
            <v>170003089</v>
          </cell>
          <cell r="M908" t="str">
            <v>744000000</v>
          </cell>
          <cell r="N908" t="str">
            <v>Perry Pork Material Hand &amp; Ship</v>
          </cell>
          <cell r="O908" t="str">
            <v>74406014 Perry Pork Material Hand &amp; Ship</v>
          </cell>
          <cell r="P908" t="str">
            <v>131</v>
          </cell>
          <cell r="Q908" t="str">
            <v>IBP</v>
          </cell>
          <cell r="R908" t="str">
            <v>501</v>
          </cell>
          <cell r="S908" t="str">
            <v>187</v>
          </cell>
          <cell r="T908" t="str">
            <v>F</v>
          </cell>
          <cell r="U908" t="str">
            <v>USD</v>
          </cell>
          <cell r="V908" t="str">
            <v>2210 W OAKLAWN DRIVE</v>
          </cell>
          <cell r="W908" t="str">
            <v>SPRINGDALE</v>
          </cell>
          <cell r="X908" t="str">
            <v>AR</v>
          </cell>
          <cell r="Y908" t="str">
            <v>72762-6900</v>
          </cell>
          <cell r="Z908" t="str">
            <v>WASHINGTON</v>
          </cell>
          <cell r="AA908" t="str">
            <v>D</v>
          </cell>
          <cell r="AB908" t="str">
            <v>M&amp;E</v>
          </cell>
          <cell r="AC908">
            <v>18337.429700000004</v>
          </cell>
        </row>
        <row r="909">
          <cell r="A909" t="str">
            <v>Primary</v>
          </cell>
          <cell r="B909" t="str">
            <v>Perry Processing</v>
          </cell>
          <cell r="C909" t="str">
            <v>30892034</v>
          </cell>
          <cell r="D909" t="str">
            <v>74406001</v>
          </cell>
          <cell r="E909" t="str">
            <v>3440</v>
          </cell>
          <cell r="G909" t="str">
            <v>IA</v>
          </cell>
          <cell r="I909" t="str">
            <v>A</v>
          </cell>
          <cell r="J909" t="str">
            <v>30892055</v>
          </cell>
          <cell r="K909" t="str">
            <v>74406010</v>
          </cell>
          <cell r="L909">
            <v>170003089</v>
          </cell>
          <cell r="M909" t="str">
            <v>744000000</v>
          </cell>
          <cell r="N909" t="str">
            <v>Perry Pork Cooler</v>
          </cell>
          <cell r="O909" t="str">
            <v>74406010 Perry Pork Cooler</v>
          </cell>
          <cell r="P909" t="str">
            <v>131</v>
          </cell>
          <cell r="Q909" t="str">
            <v>IBP</v>
          </cell>
          <cell r="R909" t="str">
            <v>501</v>
          </cell>
          <cell r="S909" t="str">
            <v>187</v>
          </cell>
          <cell r="T909" t="str">
            <v>F</v>
          </cell>
          <cell r="U909" t="str">
            <v>USD</v>
          </cell>
          <cell r="V909" t="str">
            <v>2210 W OAKLAWN DRIVE</v>
          </cell>
          <cell r="W909" t="str">
            <v>SPRINGDALE</v>
          </cell>
          <cell r="X909" t="str">
            <v>AR</v>
          </cell>
          <cell r="Y909" t="str">
            <v>72762-6900</v>
          </cell>
          <cell r="Z909" t="str">
            <v>WASHINGTON</v>
          </cell>
          <cell r="AA909" t="str">
            <v>D</v>
          </cell>
          <cell r="AB909" t="str">
            <v>M&amp;E</v>
          </cell>
          <cell r="AC909">
            <v>0</v>
          </cell>
        </row>
        <row r="910">
          <cell r="A910" t="str">
            <v>Primary</v>
          </cell>
          <cell r="B910" t="str">
            <v>Dakota City Hides</v>
          </cell>
          <cell r="C910" t="str">
            <v>30912317</v>
          </cell>
          <cell r="D910" t="str">
            <v>74136004</v>
          </cell>
          <cell r="E910" t="str">
            <v>3413</v>
          </cell>
          <cell r="G910" t="str">
            <v>NE</v>
          </cell>
          <cell r="I910" t="str">
            <v>A</v>
          </cell>
          <cell r="J910" t="str">
            <v>30911963</v>
          </cell>
          <cell r="K910" t="str">
            <v>74136005</v>
          </cell>
          <cell r="L910">
            <v>170003091</v>
          </cell>
          <cell r="M910" t="str">
            <v>741300000</v>
          </cell>
          <cell r="N910" t="str">
            <v>Dakota City Hide Fleshing &amp; Trim</v>
          </cell>
          <cell r="O910" t="str">
            <v>74136005 Dakota City Hide Fleshing &amp; Trim</v>
          </cell>
          <cell r="P910" t="str">
            <v>109</v>
          </cell>
          <cell r="Q910" t="str">
            <v>IBP</v>
          </cell>
          <cell r="R910" t="str">
            <v>753</v>
          </cell>
          <cell r="S910" t="str">
            <v>443</v>
          </cell>
          <cell r="T910" t="str">
            <v>F</v>
          </cell>
          <cell r="U910" t="str">
            <v>USD</v>
          </cell>
          <cell r="V910" t="str">
            <v>2210 W OAKLAWN DRIVE</v>
          </cell>
          <cell r="W910" t="str">
            <v>SPRINGDALE</v>
          </cell>
          <cell r="X910" t="str">
            <v>AR</v>
          </cell>
          <cell r="Y910" t="str">
            <v>72762-6900</v>
          </cell>
          <cell r="Z910" t="str">
            <v>WASHINGTON</v>
          </cell>
          <cell r="AA910" t="str">
            <v>D</v>
          </cell>
          <cell r="AB910" t="str">
            <v>Content</v>
          </cell>
          <cell r="AC910">
            <v>2585.58</v>
          </cell>
        </row>
        <row r="911">
          <cell r="A911" t="str">
            <v>Primary</v>
          </cell>
          <cell r="B911" t="str">
            <v>Dakota City Hides</v>
          </cell>
          <cell r="C911" t="str">
            <v>30912317</v>
          </cell>
          <cell r="D911" t="str">
            <v>74136004</v>
          </cell>
          <cell r="E911" t="str">
            <v>3413</v>
          </cell>
          <cell r="G911" t="str">
            <v>NE</v>
          </cell>
          <cell r="I911" t="str">
            <v>A</v>
          </cell>
          <cell r="J911" t="str">
            <v>30911965</v>
          </cell>
          <cell r="K911" t="str">
            <v>74136006</v>
          </cell>
          <cell r="L911">
            <v>170003091</v>
          </cell>
          <cell r="M911" t="str">
            <v>741300000</v>
          </cell>
          <cell r="N911" t="str">
            <v>Dakota City Hide Brine Cure</v>
          </cell>
          <cell r="O911" t="str">
            <v>74136006 Dakota City Hide Brine Cure</v>
          </cell>
          <cell r="P911" t="str">
            <v>109</v>
          </cell>
          <cell r="Q911" t="str">
            <v>IBP</v>
          </cell>
          <cell r="R911" t="str">
            <v>753</v>
          </cell>
          <cell r="S911" t="str">
            <v>443</v>
          </cell>
          <cell r="T911" t="str">
            <v>F</v>
          </cell>
          <cell r="U911" t="str">
            <v>USD</v>
          </cell>
          <cell r="V911" t="str">
            <v>2210 W OAKLAWN DRIVE</v>
          </cell>
          <cell r="W911" t="str">
            <v>SPRINGDALE</v>
          </cell>
          <cell r="X911" t="str">
            <v>AR</v>
          </cell>
          <cell r="Y911" t="str">
            <v>72762-6900</v>
          </cell>
          <cell r="Z911" t="str">
            <v>WASHINGTON</v>
          </cell>
          <cell r="AA911" t="str">
            <v>D</v>
          </cell>
          <cell r="AB911" t="str">
            <v>M&amp;E</v>
          </cell>
          <cell r="AC911">
            <v>9002.2099999999991</v>
          </cell>
        </row>
        <row r="912">
          <cell r="A912" t="str">
            <v>Primary</v>
          </cell>
          <cell r="B912" t="str">
            <v>Dakota City Hides</v>
          </cell>
          <cell r="C912" t="str">
            <v>30912317</v>
          </cell>
          <cell r="D912" t="str">
            <v>74136004</v>
          </cell>
          <cell r="E912" t="str">
            <v>3413</v>
          </cell>
          <cell r="G912" t="str">
            <v>NE</v>
          </cell>
          <cell r="I912" t="str">
            <v>A</v>
          </cell>
          <cell r="J912" t="str">
            <v>30912034</v>
          </cell>
          <cell r="K912" t="str">
            <v>74136001</v>
          </cell>
          <cell r="L912">
            <v>170003091</v>
          </cell>
          <cell r="M912" t="str">
            <v>741300000</v>
          </cell>
          <cell r="N912" t="str">
            <v>Dakota City Hide General</v>
          </cell>
          <cell r="O912" t="str">
            <v>74136001 Dakota City Hide General</v>
          </cell>
          <cell r="P912" t="str">
            <v>109</v>
          </cell>
          <cell r="Q912" t="str">
            <v>IBP</v>
          </cell>
          <cell r="R912" t="str">
            <v>753</v>
          </cell>
          <cell r="S912" t="str">
            <v>443</v>
          </cell>
          <cell r="T912" t="str">
            <v>F</v>
          </cell>
          <cell r="U912" t="str">
            <v>USD</v>
          </cell>
          <cell r="V912" t="str">
            <v>2210 W OAKLAWN DRIVE</v>
          </cell>
          <cell r="W912" t="str">
            <v>SPRINGDALE</v>
          </cell>
          <cell r="X912" t="str">
            <v>AR</v>
          </cell>
          <cell r="Y912" t="str">
            <v>72762-6900</v>
          </cell>
          <cell r="Z912" t="str">
            <v>WASHINGTON</v>
          </cell>
          <cell r="AA912" t="str">
            <v>D</v>
          </cell>
          <cell r="AB912" t="str">
            <v>M&amp;E</v>
          </cell>
          <cell r="AC912">
            <v>8628.2235000000001</v>
          </cell>
        </row>
        <row r="913">
          <cell r="A913" t="str">
            <v>Primary</v>
          </cell>
          <cell r="B913" t="str">
            <v>Dakota City Hides</v>
          </cell>
          <cell r="C913" t="str">
            <v>30912317</v>
          </cell>
          <cell r="D913" t="str">
            <v>74136004</v>
          </cell>
          <cell r="E913" t="str">
            <v>3413</v>
          </cell>
          <cell r="G913" t="str">
            <v>NE</v>
          </cell>
          <cell r="I913" t="str">
            <v>A</v>
          </cell>
          <cell r="J913" t="str">
            <v>30912317</v>
          </cell>
          <cell r="K913" t="str">
            <v>74136004</v>
          </cell>
          <cell r="L913">
            <v>170003091</v>
          </cell>
          <cell r="M913" t="str">
            <v>741300000</v>
          </cell>
          <cell r="N913" t="str">
            <v>Dakota City Hide General 1</v>
          </cell>
          <cell r="O913" t="str">
            <v>74136004 Dakota City Hide General 1</v>
          </cell>
          <cell r="P913" t="str">
            <v>109</v>
          </cell>
          <cell r="Q913" t="str">
            <v>IBP</v>
          </cell>
          <cell r="R913" t="str">
            <v>753</v>
          </cell>
          <cell r="S913" t="str">
            <v>443</v>
          </cell>
          <cell r="T913" t="str">
            <v>F</v>
          </cell>
          <cell r="U913" t="str">
            <v>USD</v>
          </cell>
          <cell r="V913" t="str">
            <v>2210 W OAKLAWN DRIVE</v>
          </cell>
          <cell r="W913" t="str">
            <v>SPRINGDALE</v>
          </cell>
          <cell r="X913" t="str">
            <v>AR</v>
          </cell>
          <cell r="Y913" t="str">
            <v>72762-6900</v>
          </cell>
          <cell r="Z913" t="str">
            <v>WASHINGTON</v>
          </cell>
          <cell r="AA913" t="str">
            <v>D</v>
          </cell>
          <cell r="AB913" t="str">
            <v>M&amp;E</v>
          </cell>
          <cell r="AC913">
            <v>18236.463399999997</v>
          </cell>
        </row>
        <row r="914">
          <cell r="A914" t="str">
            <v>Primary</v>
          </cell>
          <cell r="B914" t="str">
            <v>Amarillo Hides</v>
          </cell>
          <cell r="C914" t="str">
            <v>30922034</v>
          </cell>
          <cell r="D914" t="str">
            <v>74136004</v>
          </cell>
          <cell r="E914" t="str">
            <v>3414</v>
          </cell>
          <cell r="G914" t="str">
            <v>TX</v>
          </cell>
          <cell r="I914" t="str">
            <v>A</v>
          </cell>
          <cell r="J914" t="str">
            <v>30921965</v>
          </cell>
          <cell r="K914" t="str">
            <v>74146005</v>
          </cell>
          <cell r="L914">
            <v>170003092</v>
          </cell>
          <cell r="M914" t="str">
            <v>741400000</v>
          </cell>
          <cell r="N914" t="str">
            <v>Amarillo Hide Brine Cure</v>
          </cell>
          <cell r="O914" t="str">
            <v>74146005 Amarillo Hide Brine Cure</v>
          </cell>
          <cell r="P914" t="str">
            <v>109</v>
          </cell>
          <cell r="Q914" t="str">
            <v>IBP</v>
          </cell>
          <cell r="R914" t="str">
            <v>779</v>
          </cell>
          <cell r="S914" t="str">
            <v>190</v>
          </cell>
          <cell r="T914" t="str">
            <v>F</v>
          </cell>
          <cell r="U914" t="str">
            <v>USD</v>
          </cell>
          <cell r="V914" t="str">
            <v>2210 W OAKLAWN DRIVE</v>
          </cell>
          <cell r="W914" t="str">
            <v>SPRINGDALE</v>
          </cell>
          <cell r="X914" t="str">
            <v>AR</v>
          </cell>
          <cell r="Y914" t="str">
            <v>72762-6900</v>
          </cell>
          <cell r="Z914" t="str">
            <v>WASHINGTON</v>
          </cell>
          <cell r="AA914" t="str">
            <v>D</v>
          </cell>
          <cell r="AB914" t="str">
            <v>M&amp;E</v>
          </cell>
          <cell r="AC914">
            <v>14626.477599999998</v>
          </cell>
        </row>
        <row r="915">
          <cell r="A915" t="str">
            <v>Primary</v>
          </cell>
          <cell r="B915" t="str">
            <v>Amarillo Hides</v>
          </cell>
          <cell r="C915" t="str">
            <v>30922034</v>
          </cell>
          <cell r="D915" t="str">
            <v>74136004</v>
          </cell>
          <cell r="E915" t="str">
            <v>3414</v>
          </cell>
          <cell r="G915" t="str">
            <v>TX</v>
          </cell>
          <cell r="I915" t="str">
            <v>A</v>
          </cell>
          <cell r="J915" t="str">
            <v>30921968</v>
          </cell>
          <cell r="K915" t="str">
            <v>74146006</v>
          </cell>
          <cell r="L915">
            <v>170003092</v>
          </cell>
          <cell r="M915" t="str">
            <v>741400000</v>
          </cell>
          <cell r="N915" t="str">
            <v>Amarillo Hide Grading</v>
          </cell>
          <cell r="O915" t="str">
            <v>74146006 Amarillo Hide Grading</v>
          </cell>
          <cell r="P915" t="str">
            <v>109</v>
          </cell>
          <cell r="Q915" t="str">
            <v>IBP</v>
          </cell>
          <cell r="R915" t="str">
            <v>779</v>
          </cell>
          <cell r="S915" t="str">
            <v>190</v>
          </cell>
          <cell r="T915" t="str">
            <v>F</v>
          </cell>
          <cell r="U915" t="str">
            <v>USD</v>
          </cell>
          <cell r="V915" t="str">
            <v>2210 W OAKLAWN DRIVE</v>
          </cell>
          <cell r="W915" t="str">
            <v>SPRINGDALE</v>
          </cell>
          <cell r="X915" t="str">
            <v>AR</v>
          </cell>
          <cell r="Y915" t="str">
            <v>72762-6900</v>
          </cell>
          <cell r="Z915" t="str">
            <v>WASHINGTON</v>
          </cell>
          <cell r="AA915" t="str">
            <v>D</v>
          </cell>
          <cell r="AB915" t="str">
            <v>M&amp;E</v>
          </cell>
          <cell r="AC915">
            <v>4146.4448999999995</v>
          </cell>
        </row>
        <row r="916">
          <cell r="A916" t="str">
            <v>Primary</v>
          </cell>
          <cell r="B916" t="str">
            <v>Amarillo Hides</v>
          </cell>
          <cell r="C916" t="str">
            <v>30922034</v>
          </cell>
          <cell r="D916" t="str">
            <v>74136004</v>
          </cell>
          <cell r="E916" t="str">
            <v>3414</v>
          </cell>
          <cell r="G916" t="str">
            <v>TX</v>
          </cell>
          <cell r="I916" t="str">
            <v>A</v>
          </cell>
          <cell r="J916" t="str">
            <v>30922020</v>
          </cell>
          <cell r="K916" t="str">
            <v>74146009</v>
          </cell>
          <cell r="L916">
            <v>170003092</v>
          </cell>
          <cell r="M916" t="str">
            <v>741400000</v>
          </cell>
          <cell r="N916" t="str">
            <v>Amarillo Hide Maintenance</v>
          </cell>
          <cell r="O916" t="str">
            <v>74146009 Amarillo Hide Maintenance</v>
          </cell>
          <cell r="P916" t="str">
            <v>109</v>
          </cell>
          <cell r="Q916" t="str">
            <v>IBP</v>
          </cell>
          <cell r="R916" t="str">
            <v>779</v>
          </cell>
          <cell r="S916" t="str">
            <v>190</v>
          </cell>
          <cell r="T916" t="str">
            <v>F</v>
          </cell>
          <cell r="U916" t="str">
            <v>USD</v>
          </cell>
          <cell r="V916" t="str">
            <v>2210 W OAKLAWN DRIVE</v>
          </cell>
          <cell r="W916" t="str">
            <v>SPRINGDALE</v>
          </cell>
          <cell r="X916" t="str">
            <v>AR</v>
          </cell>
          <cell r="Y916" t="str">
            <v>72762-6900</v>
          </cell>
          <cell r="Z916" t="str">
            <v>WASHINGTON</v>
          </cell>
          <cell r="AA916" t="str">
            <v>D</v>
          </cell>
          <cell r="AB916" t="str">
            <v>M&amp;E</v>
          </cell>
          <cell r="AC916">
            <v>17988.993799999997</v>
          </cell>
        </row>
        <row r="917">
          <cell r="A917" t="str">
            <v>Primary</v>
          </cell>
          <cell r="B917" t="str">
            <v>Amarillo Hides</v>
          </cell>
          <cell r="C917" t="str">
            <v>30922034</v>
          </cell>
          <cell r="D917" t="str">
            <v>74136004</v>
          </cell>
          <cell r="E917" t="str">
            <v>3414</v>
          </cell>
          <cell r="G917" t="str">
            <v>TX</v>
          </cell>
          <cell r="I917" t="str">
            <v>A</v>
          </cell>
          <cell r="J917" t="str">
            <v>30922034</v>
          </cell>
          <cell r="K917" t="str">
            <v>74146001</v>
          </cell>
          <cell r="L917">
            <v>170003092</v>
          </cell>
          <cell r="M917" t="str">
            <v>741400000</v>
          </cell>
          <cell r="N917" t="str">
            <v>Amarillo Hide General</v>
          </cell>
          <cell r="O917" t="str">
            <v>74146001 Amarillo Hide General</v>
          </cell>
          <cell r="P917" t="str">
            <v>109</v>
          </cell>
          <cell r="Q917" t="str">
            <v>IBP</v>
          </cell>
          <cell r="R917" t="str">
            <v>779</v>
          </cell>
          <cell r="S917" t="str">
            <v>190</v>
          </cell>
          <cell r="T917" t="str">
            <v>F</v>
          </cell>
          <cell r="U917" t="str">
            <v>USD</v>
          </cell>
          <cell r="V917" t="str">
            <v>2210 W OAKLAWN DRIVE</v>
          </cell>
          <cell r="W917" t="str">
            <v>SPRINGDALE</v>
          </cell>
          <cell r="X917" t="str">
            <v>AR</v>
          </cell>
          <cell r="Y917" t="str">
            <v>72762-6900</v>
          </cell>
          <cell r="Z917" t="str">
            <v>WASHINGTON</v>
          </cell>
          <cell r="AA917" t="str">
            <v>D</v>
          </cell>
          <cell r="AB917" t="str">
            <v>M&amp;E</v>
          </cell>
          <cell r="AC917">
            <v>2870.3851999999997</v>
          </cell>
        </row>
        <row r="918">
          <cell r="A918" t="str">
            <v>Primary</v>
          </cell>
          <cell r="B918" t="str">
            <v>Lexington Hides</v>
          </cell>
          <cell r="C918" t="str">
            <v>30932034</v>
          </cell>
          <cell r="D918" t="str">
            <v>74156001</v>
          </cell>
          <cell r="E918" t="str">
            <v>3415</v>
          </cell>
          <cell r="G918" t="str">
            <v>NE</v>
          </cell>
          <cell r="I918" t="str">
            <v>A</v>
          </cell>
          <cell r="J918" t="str">
            <v>30931963</v>
          </cell>
          <cell r="K918" t="str">
            <v>74156003</v>
          </cell>
          <cell r="L918">
            <v>170003093</v>
          </cell>
          <cell r="M918" t="str">
            <v>741500000</v>
          </cell>
          <cell r="N918" t="str">
            <v>Lexington Hide Flesh/Trim</v>
          </cell>
          <cell r="O918" t="str">
            <v>74156003 Lexington Hide Flesh/Trim</v>
          </cell>
          <cell r="P918" t="str">
            <v>8000</v>
          </cell>
          <cell r="Q918" t="str">
            <v>FB</v>
          </cell>
          <cell r="R918" t="str">
            <v>838</v>
          </cell>
          <cell r="S918" t="str">
            <v>421</v>
          </cell>
          <cell r="T918" t="str">
            <v>F</v>
          </cell>
          <cell r="U918" t="str">
            <v>USD</v>
          </cell>
          <cell r="V918" t="str">
            <v>2210 W OAKLAWN DRIVE</v>
          </cell>
          <cell r="W918" t="str">
            <v>SPRINGDALE</v>
          </cell>
          <cell r="X918" t="str">
            <v>AR</v>
          </cell>
          <cell r="Y918" t="str">
            <v>72762-6900</v>
          </cell>
          <cell r="Z918" t="str">
            <v>WASHINGTON</v>
          </cell>
          <cell r="AA918" t="str">
            <v>D</v>
          </cell>
          <cell r="AB918" t="str">
            <v>M&amp;E</v>
          </cell>
          <cell r="AC918">
            <v>3318.2263999999996</v>
          </cell>
        </row>
        <row r="919">
          <cell r="A919" t="str">
            <v>Primary</v>
          </cell>
          <cell r="B919" t="str">
            <v>Lexington Hides</v>
          </cell>
          <cell r="C919" t="str">
            <v>30932034</v>
          </cell>
          <cell r="D919" t="str">
            <v>74156001</v>
          </cell>
          <cell r="E919" t="str">
            <v>3415</v>
          </cell>
          <cell r="G919" t="str">
            <v>NE</v>
          </cell>
          <cell r="I919" t="str">
            <v>A</v>
          </cell>
          <cell r="J919" t="str">
            <v>30931965</v>
          </cell>
          <cell r="K919" t="str">
            <v>74156004</v>
          </cell>
          <cell r="L919">
            <v>170003093</v>
          </cell>
          <cell r="M919" t="str">
            <v>741500000</v>
          </cell>
          <cell r="N919" t="str">
            <v>Lexington Hide Brine Cure</v>
          </cell>
          <cell r="O919" t="str">
            <v>74156004 Lexington Hide Brine Cure</v>
          </cell>
          <cell r="P919" t="str">
            <v>109</v>
          </cell>
          <cell r="Q919" t="str">
            <v>IBP</v>
          </cell>
          <cell r="R919" t="str">
            <v>838</v>
          </cell>
          <cell r="S919" t="str">
            <v>421</v>
          </cell>
          <cell r="T919" t="str">
            <v>F</v>
          </cell>
          <cell r="U919" t="str">
            <v>USD</v>
          </cell>
          <cell r="V919" t="str">
            <v>2210 W OAKLAWN DRIVE</v>
          </cell>
          <cell r="W919" t="str">
            <v>SPRINGDALE</v>
          </cell>
          <cell r="X919" t="str">
            <v>AR</v>
          </cell>
          <cell r="Y919" t="str">
            <v>72762-6900</v>
          </cell>
          <cell r="Z919" t="str">
            <v>WASHINGTON</v>
          </cell>
          <cell r="AA919" t="str">
            <v>D</v>
          </cell>
          <cell r="AB919" t="str">
            <v>M&amp;E</v>
          </cell>
          <cell r="AC919">
            <v>0</v>
          </cell>
        </row>
        <row r="920">
          <cell r="A920" t="str">
            <v>Primary</v>
          </cell>
          <cell r="B920" t="str">
            <v>Lexington Hides</v>
          </cell>
          <cell r="C920" t="str">
            <v>30932034</v>
          </cell>
          <cell r="D920" t="str">
            <v>74156001</v>
          </cell>
          <cell r="E920" t="str">
            <v>3415</v>
          </cell>
          <cell r="G920" t="str">
            <v>NE</v>
          </cell>
          <cell r="I920" t="str">
            <v>A</v>
          </cell>
          <cell r="J920" t="str">
            <v>30932020</v>
          </cell>
          <cell r="K920" t="str">
            <v>74156008</v>
          </cell>
          <cell r="L920">
            <v>170003093</v>
          </cell>
          <cell r="M920" t="str">
            <v>741500000</v>
          </cell>
          <cell r="N920" t="str">
            <v>Lexington Hide Maintenance</v>
          </cell>
          <cell r="O920" t="str">
            <v>74156008 Lexington Hide Maintenance</v>
          </cell>
          <cell r="P920" t="str">
            <v>109</v>
          </cell>
          <cell r="Q920" t="str">
            <v>IBP</v>
          </cell>
          <cell r="R920" t="str">
            <v>838</v>
          </cell>
          <cell r="S920" t="str">
            <v>421</v>
          </cell>
          <cell r="T920" t="str">
            <v>F</v>
          </cell>
          <cell r="U920" t="str">
            <v>USD</v>
          </cell>
          <cell r="V920" t="str">
            <v>2210 W OAKLAWN DRIVE</v>
          </cell>
          <cell r="W920" t="str">
            <v>SPRINGDALE</v>
          </cell>
          <cell r="X920" t="str">
            <v>AR</v>
          </cell>
          <cell r="Y920" t="str">
            <v>72762-6900</v>
          </cell>
          <cell r="Z920" t="str">
            <v>WASHINGTON</v>
          </cell>
          <cell r="AA920" t="str">
            <v>D</v>
          </cell>
          <cell r="AB920" t="str">
            <v>M&amp;E</v>
          </cell>
          <cell r="AC920">
            <v>0</v>
          </cell>
        </row>
        <row r="921">
          <cell r="A921" t="str">
            <v>Primary</v>
          </cell>
          <cell r="B921" t="str">
            <v>Lexington Hides</v>
          </cell>
          <cell r="C921" t="str">
            <v>30932034</v>
          </cell>
          <cell r="D921" t="str">
            <v>74156001</v>
          </cell>
          <cell r="E921" t="str">
            <v>3415</v>
          </cell>
          <cell r="G921" t="str">
            <v>NE</v>
          </cell>
          <cell r="I921" t="str">
            <v>A</v>
          </cell>
          <cell r="J921" t="str">
            <v>30932034</v>
          </cell>
          <cell r="K921" t="str">
            <v>74156001</v>
          </cell>
          <cell r="L921">
            <v>170003093</v>
          </cell>
          <cell r="M921" t="str">
            <v>741500000</v>
          </cell>
          <cell r="N921" t="str">
            <v>Lexington Hide General</v>
          </cell>
          <cell r="O921" t="str">
            <v>74156001 Lexington Hide General</v>
          </cell>
          <cell r="P921" t="str">
            <v>109</v>
          </cell>
          <cell r="Q921" t="str">
            <v>IBP</v>
          </cell>
          <cell r="R921" t="str">
            <v>838</v>
          </cell>
          <cell r="S921" t="str">
            <v>421</v>
          </cell>
          <cell r="T921" t="str">
            <v>F</v>
          </cell>
          <cell r="U921" t="str">
            <v>USD</v>
          </cell>
          <cell r="V921" t="str">
            <v>2210 W OAKLAWN DRIVE</v>
          </cell>
          <cell r="W921" t="str">
            <v>SPRINGDALE</v>
          </cell>
          <cell r="X921" t="str">
            <v>AR</v>
          </cell>
          <cell r="Y921" t="str">
            <v>72762-6900</v>
          </cell>
          <cell r="Z921" t="str">
            <v>WASHINGTON</v>
          </cell>
          <cell r="AA921" t="str">
            <v>D</v>
          </cell>
          <cell r="AB921" t="str">
            <v>Content</v>
          </cell>
          <cell r="AC921">
            <v>30568.304499999995</v>
          </cell>
        </row>
        <row r="922">
          <cell r="A922" t="str">
            <v>Primary</v>
          </cell>
          <cell r="B922" t="str">
            <v>Lexington Hide Waste Treatment</v>
          </cell>
          <cell r="C922" t="str">
            <v>30932054</v>
          </cell>
          <cell r="D922" t="str">
            <v>74156006</v>
          </cell>
          <cell r="E922" t="str">
            <v>3415</v>
          </cell>
          <cell r="G922" t="str">
            <v>NE</v>
          </cell>
          <cell r="I922" t="str">
            <v>A</v>
          </cell>
          <cell r="J922" t="str">
            <v>30932054</v>
          </cell>
          <cell r="K922" t="str">
            <v>74156006</v>
          </cell>
          <cell r="L922">
            <v>170003093</v>
          </cell>
          <cell r="M922" t="str">
            <v>741500000</v>
          </cell>
          <cell r="N922" t="str">
            <v>Lexington Hide Waste Treatment</v>
          </cell>
          <cell r="O922" t="str">
            <v>74156006 Lexington Hide Waste Treatment</v>
          </cell>
          <cell r="P922" t="str">
            <v>109</v>
          </cell>
          <cell r="Q922" t="str">
            <v>IBP</v>
          </cell>
          <cell r="R922" t="str">
            <v>838</v>
          </cell>
          <cell r="S922" t="str">
            <v>421</v>
          </cell>
          <cell r="T922" t="str">
            <v>F</v>
          </cell>
          <cell r="U922" t="str">
            <v>USD</v>
          </cell>
          <cell r="V922" t="str">
            <v>2210 W OAKLAWN DRIVE</v>
          </cell>
          <cell r="W922" t="str">
            <v>SPRINGDALE</v>
          </cell>
          <cell r="X922" t="str">
            <v>AR</v>
          </cell>
          <cell r="Y922" t="str">
            <v>72762-6900</v>
          </cell>
          <cell r="Z922" t="str">
            <v>WASHINGTON</v>
          </cell>
          <cell r="AA922" t="str">
            <v>D</v>
          </cell>
          <cell r="AB922" t="str">
            <v>M&amp;E</v>
          </cell>
          <cell r="AC922">
            <v>166318.31009999994</v>
          </cell>
        </row>
        <row r="923">
          <cell r="A923" t="str">
            <v>Primary</v>
          </cell>
          <cell r="B923" t="str">
            <v>Pasco Hides</v>
          </cell>
          <cell r="C923" t="str">
            <v>30942034</v>
          </cell>
          <cell r="D923" t="str">
            <v>74166001</v>
          </cell>
          <cell r="E923" t="str">
            <v>3416</v>
          </cell>
          <cell r="G923" t="str">
            <v>WA</v>
          </cell>
          <cell r="I923" t="str">
            <v>A</v>
          </cell>
          <cell r="J923" t="str">
            <v>30941965</v>
          </cell>
          <cell r="K923" t="str">
            <v>74166004</v>
          </cell>
          <cell r="L923">
            <v>170003094</v>
          </cell>
          <cell r="M923" t="str">
            <v>741600000</v>
          </cell>
          <cell r="N923" t="str">
            <v>Pasco Hide Brine Cure</v>
          </cell>
          <cell r="O923" t="str">
            <v>74166004 Pasco Hide Brine Cure</v>
          </cell>
          <cell r="P923" t="str">
            <v>109</v>
          </cell>
          <cell r="Q923" t="str">
            <v>IBP</v>
          </cell>
          <cell r="R923" t="str">
            <v>361</v>
          </cell>
          <cell r="S923" t="str">
            <v>356</v>
          </cell>
          <cell r="T923" t="str">
            <v>F</v>
          </cell>
          <cell r="U923" t="str">
            <v>USD</v>
          </cell>
          <cell r="V923" t="str">
            <v>2210 W OAKLAWN DRIVE</v>
          </cell>
          <cell r="W923" t="str">
            <v>SPRINGDALE</v>
          </cell>
          <cell r="X923" t="str">
            <v>AR</v>
          </cell>
          <cell r="Y923" t="str">
            <v>72762-6900</v>
          </cell>
          <cell r="Z923" t="str">
            <v>WASHINGTON</v>
          </cell>
          <cell r="AA923" t="str">
            <v>D</v>
          </cell>
          <cell r="AB923" t="str">
            <v>M&amp;E</v>
          </cell>
          <cell r="AC923">
            <v>0</v>
          </cell>
        </row>
        <row r="924">
          <cell r="A924" t="str">
            <v>Primary</v>
          </cell>
          <cell r="B924" t="str">
            <v>Pasco Hides</v>
          </cell>
          <cell r="C924" t="str">
            <v>30942034</v>
          </cell>
          <cell r="D924" t="str">
            <v>74166001</v>
          </cell>
          <cell r="E924" t="str">
            <v>3416</v>
          </cell>
          <cell r="G924" t="str">
            <v>WA</v>
          </cell>
          <cell r="I924" t="str">
            <v>A</v>
          </cell>
          <cell r="J924" t="str">
            <v>30942034</v>
          </cell>
          <cell r="K924" t="str">
            <v>74166001</v>
          </cell>
          <cell r="L924">
            <v>170003094</v>
          </cell>
          <cell r="M924" t="str">
            <v>741600000</v>
          </cell>
          <cell r="N924" t="str">
            <v>Pasco Hide General</v>
          </cell>
          <cell r="O924" t="str">
            <v>74166001 Pasco Hide General</v>
          </cell>
          <cell r="P924" t="str">
            <v>109</v>
          </cell>
          <cell r="Q924" t="str">
            <v>IBP</v>
          </cell>
          <cell r="R924" t="str">
            <v>361</v>
          </cell>
          <cell r="S924" t="str">
            <v>356</v>
          </cell>
          <cell r="T924" t="str">
            <v>F</v>
          </cell>
          <cell r="U924" t="str">
            <v>USD</v>
          </cell>
          <cell r="V924" t="str">
            <v>2210 W OAKLAWN DRIVE</v>
          </cell>
          <cell r="W924" t="str">
            <v>SPRINGDALE</v>
          </cell>
          <cell r="X924" t="str">
            <v>AR</v>
          </cell>
          <cell r="Y924" t="str">
            <v>72762-6900</v>
          </cell>
          <cell r="Z924" t="str">
            <v>WASHINGTON</v>
          </cell>
          <cell r="AA924" t="str">
            <v>F</v>
          </cell>
          <cell r="AB924" t="str">
            <v>M&amp;E</v>
          </cell>
          <cell r="AC924">
            <v>8175.3286000000007</v>
          </cell>
        </row>
        <row r="925">
          <cell r="A925" t="str">
            <v>Primary</v>
          </cell>
          <cell r="B925" t="str">
            <v>Pasco Hide Waste Treatment</v>
          </cell>
          <cell r="C925" t="str">
            <v>30942054</v>
          </cell>
          <cell r="D925" t="str">
            <v>74166006</v>
          </cell>
          <cell r="E925" t="str">
            <v>3416</v>
          </cell>
          <cell r="G925" t="str">
            <v>WA</v>
          </cell>
          <cell r="I925" t="str">
            <v>A</v>
          </cell>
          <cell r="J925" t="str">
            <v>30942054</v>
          </cell>
          <cell r="K925" t="str">
            <v>74166006</v>
          </cell>
          <cell r="L925">
            <v>170003094</v>
          </cell>
          <cell r="M925" t="str">
            <v>741600000</v>
          </cell>
          <cell r="N925" t="str">
            <v>Pasco Hide Waste Treatment</v>
          </cell>
          <cell r="O925" t="str">
            <v>74166006 Pasco Hide Waste Treatment</v>
          </cell>
          <cell r="P925" t="str">
            <v>109</v>
          </cell>
          <cell r="Q925" t="str">
            <v>IBP</v>
          </cell>
          <cell r="R925" t="str">
            <v>361</v>
          </cell>
          <cell r="S925" t="str">
            <v>356</v>
          </cell>
          <cell r="T925" t="str">
            <v>F</v>
          </cell>
          <cell r="U925" t="str">
            <v>USD</v>
          </cell>
          <cell r="V925" t="str">
            <v>2210 W OAKLAWN DRIVE</v>
          </cell>
          <cell r="W925" t="str">
            <v>SPRINGDALE</v>
          </cell>
          <cell r="X925" t="str">
            <v>AR</v>
          </cell>
          <cell r="Y925" t="str">
            <v>72762-6900</v>
          </cell>
          <cell r="Z925" t="str">
            <v>WASHINGTON</v>
          </cell>
          <cell r="AA925" t="str">
            <v>I</v>
          </cell>
          <cell r="AB925" t="str">
            <v>M&amp;E</v>
          </cell>
          <cell r="AC925">
            <v>3640.7610000000004</v>
          </cell>
        </row>
        <row r="926">
          <cell r="A926" t="str">
            <v>Primary</v>
          </cell>
          <cell r="B926" t="str">
            <v>Joslin Hides</v>
          </cell>
          <cell r="C926" t="str">
            <v>30962034</v>
          </cell>
          <cell r="D926" t="str">
            <v>74176002</v>
          </cell>
          <cell r="E926" t="str">
            <v>3417</v>
          </cell>
          <cell r="G926" t="str">
            <v>IL</v>
          </cell>
          <cell r="I926" t="str">
            <v>A</v>
          </cell>
          <cell r="J926" t="str">
            <v>30961963</v>
          </cell>
          <cell r="K926" t="str">
            <v>74176005</v>
          </cell>
          <cell r="L926">
            <v>170003096</v>
          </cell>
          <cell r="M926" t="str">
            <v>741700000</v>
          </cell>
          <cell r="N926" t="str">
            <v>Joslin Hide Fleshing/Trim</v>
          </cell>
          <cell r="O926" t="str">
            <v>74176005 Joslin Hide Fleshing/Trim</v>
          </cell>
          <cell r="P926" t="str">
            <v>109</v>
          </cell>
          <cell r="Q926" t="str">
            <v>IBP</v>
          </cell>
          <cell r="R926" t="str">
            <v>524</v>
          </cell>
          <cell r="S926" t="str">
            <v>1855</v>
          </cell>
          <cell r="T926" t="str">
            <v>F</v>
          </cell>
          <cell r="U926" t="str">
            <v>USD</v>
          </cell>
          <cell r="V926" t="str">
            <v>2210 W OAKLAWN DRIVE</v>
          </cell>
          <cell r="W926" t="str">
            <v>SPRINGDALE</v>
          </cell>
          <cell r="X926" t="str">
            <v>AR</v>
          </cell>
          <cell r="Y926" t="str">
            <v>72762-6900</v>
          </cell>
          <cell r="Z926" t="str">
            <v>WASHINGTON</v>
          </cell>
          <cell r="AA926" t="str">
            <v>G</v>
          </cell>
          <cell r="AB926" t="str">
            <v>M&amp;E</v>
          </cell>
          <cell r="AC926">
            <v>3157.1043999999997</v>
          </cell>
        </row>
        <row r="927">
          <cell r="A927" t="str">
            <v>Primary</v>
          </cell>
          <cell r="B927" t="str">
            <v>Joslin Hides</v>
          </cell>
          <cell r="C927" t="str">
            <v>30962034</v>
          </cell>
          <cell r="D927" t="str">
            <v>74176002</v>
          </cell>
          <cell r="E927" t="str">
            <v>3417</v>
          </cell>
          <cell r="G927" t="str">
            <v>IL</v>
          </cell>
          <cell r="I927" t="str">
            <v>A</v>
          </cell>
          <cell r="J927" t="str">
            <v>30961965</v>
          </cell>
          <cell r="K927" t="str">
            <v>74176006</v>
          </cell>
          <cell r="L927">
            <v>170003096</v>
          </cell>
          <cell r="M927" t="str">
            <v>741700000</v>
          </cell>
          <cell r="N927" t="str">
            <v>Joslin Hide Brine Cure</v>
          </cell>
          <cell r="O927" t="str">
            <v>74176006 Joslin Hide Brine Cure</v>
          </cell>
          <cell r="P927" t="str">
            <v>8000</v>
          </cell>
          <cell r="Q927" t="str">
            <v>FB</v>
          </cell>
          <cell r="R927" t="str">
            <v>524</v>
          </cell>
          <cell r="S927" t="str">
            <v>1855</v>
          </cell>
          <cell r="T927" t="str">
            <v>F</v>
          </cell>
          <cell r="U927" t="str">
            <v>USD</v>
          </cell>
          <cell r="V927" t="str">
            <v>2210 W OAKLAWN DRIVE</v>
          </cell>
          <cell r="W927" t="str">
            <v>SPRINGDALE</v>
          </cell>
          <cell r="X927" t="str">
            <v>AR</v>
          </cell>
          <cell r="Y927" t="str">
            <v>72762-6900</v>
          </cell>
          <cell r="Z927" t="str">
            <v>WASHINGTON</v>
          </cell>
          <cell r="AA927" t="str">
            <v>F</v>
          </cell>
          <cell r="AB927" t="str">
            <v>Content</v>
          </cell>
          <cell r="AC927">
            <v>95226.618600000016</v>
          </cell>
        </row>
        <row r="928">
          <cell r="A928" t="str">
            <v>Primary</v>
          </cell>
          <cell r="B928" t="str">
            <v>Joslin Hides</v>
          </cell>
          <cell r="C928" t="str">
            <v>30962034</v>
          </cell>
          <cell r="D928" t="str">
            <v>74176002</v>
          </cell>
          <cell r="E928" t="str">
            <v>3417</v>
          </cell>
          <cell r="G928" t="str">
            <v>IL</v>
          </cell>
          <cell r="I928" t="str">
            <v>A</v>
          </cell>
          <cell r="J928" t="str">
            <v>30962034</v>
          </cell>
          <cell r="K928" t="str">
            <v>74176001</v>
          </cell>
          <cell r="L928">
            <v>170003096</v>
          </cell>
          <cell r="M928" t="str">
            <v>741700000</v>
          </cell>
          <cell r="N928" t="str">
            <v>Joslin Hide Hides Operations</v>
          </cell>
          <cell r="O928" t="str">
            <v>74176001 Joslin Hide Hides Operations</v>
          </cell>
          <cell r="P928" t="str">
            <v>8000</v>
          </cell>
          <cell r="Q928" t="str">
            <v>FB</v>
          </cell>
          <cell r="R928" t="str">
            <v>524</v>
          </cell>
          <cell r="S928" t="str">
            <v>1855</v>
          </cell>
          <cell r="T928" t="str">
            <v>F</v>
          </cell>
          <cell r="U928" t="str">
            <v>USD</v>
          </cell>
          <cell r="V928" t="str">
            <v>2210 W OAKLAWN DRIVE</v>
          </cell>
          <cell r="W928" t="str">
            <v>SPRINGDALE</v>
          </cell>
          <cell r="X928" t="str">
            <v>AR</v>
          </cell>
          <cell r="Y928" t="str">
            <v>72762-6900</v>
          </cell>
          <cell r="Z928" t="str">
            <v>WASHINGTON</v>
          </cell>
          <cell r="AA928" t="str">
            <v>F</v>
          </cell>
          <cell r="AB928" t="str">
            <v>M&amp;E</v>
          </cell>
          <cell r="AC928">
            <v>12122.080200000002</v>
          </cell>
        </row>
        <row r="929">
          <cell r="A929" t="str">
            <v>Primary</v>
          </cell>
          <cell r="B929" t="str">
            <v>Finney Cnty Hides</v>
          </cell>
          <cell r="C929" t="str">
            <v>30972034</v>
          </cell>
          <cell r="D929" t="str">
            <v>74186001</v>
          </cell>
          <cell r="E929" t="str">
            <v>3418</v>
          </cell>
          <cell r="G929" t="str">
            <v>KS</v>
          </cell>
          <cell r="I929" t="str">
            <v>A</v>
          </cell>
          <cell r="J929" t="str">
            <v>30971963</v>
          </cell>
          <cell r="K929" t="str">
            <v>74186005</v>
          </cell>
          <cell r="L929">
            <v>170003097</v>
          </cell>
          <cell r="M929" t="str">
            <v>741800000</v>
          </cell>
          <cell r="N929" t="str">
            <v>Finney Cnty Hide Fleshing &amp; Trim A</v>
          </cell>
          <cell r="O929" t="str">
            <v>74186005 Finney Cnty Hide Fleshing &amp; Trim A</v>
          </cell>
          <cell r="P929" t="str">
            <v>109</v>
          </cell>
          <cell r="Q929" t="str">
            <v>IBP</v>
          </cell>
          <cell r="R929" t="str">
            <v>761</v>
          </cell>
          <cell r="S929" t="str">
            <v>2426</v>
          </cell>
          <cell r="T929" t="str">
            <v>T</v>
          </cell>
          <cell r="U929" t="str">
            <v>USD</v>
          </cell>
          <cell r="V929" t="str">
            <v>2210 W OAKLAWN DRIVE</v>
          </cell>
          <cell r="W929" t="str">
            <v>SPRINGDALE</v>
          </cell>
          <cell r="X929" t="str">
            <v>AR</v>
          </cell>
          <cell r="Y929" t="str">
            <v>72762-6900</v>
          </cell>
          <cell r="Z929" t="str">
            <v>WASHINGTON</v>
          </cell>
          <cell r="AA929" t="str">
            <v>I</v>
          </cell>
          <cell r="AB929" t="str">
            <v>Content</v>
          </cell>
          <cell r="AC929">
            <v>2563.4375999999997</v>
          </cell>
        </row>
        <row r="930">
          <cell r="A930" t="str">
            <v>Primary</v>
          </cell>
          <cell r="B930" t="str">
            <v>Finney Cnty Hides</v>
          </cell>
          <cell r="C930" t="str">
            <v>30972034</v>
          </cell>
          <cell r="D930" t="str">
            <v>74186001</v>
          </cell>
          <cell r="E930" t="str">
            <v>3418</v>
          </cell>
          <cell r="G930" t="str">
            <v>KS</v>
          </cell>
          <cell r="I930" t="str">
            <v>A</v>
          </cell>
          <cell r="J930" t="str">
            <v>30972034</v>
          </cell>
          <cell r="K930" t="str">
            <v>74186001</v>
          </cell>
          <cell r="L930">
            <v>170003097</v>
          </cell>
          <cell r="M930" t="str">
            <v>741800000</v>
          </cell>
          <cell r="N930" t="str">
            <v>Finney Cnty Hide General</v>
          </cell>
          <cell r="O930" t="str">
            <v>74186001 Finney Cnty Hide General</v>
          </cell>
          <cell r="P930" t="str">
            <v>109</v>
          </cell>
          <cell r="Q930" t="str">
            <v>IBP</v>
          </cell>
          <cell r="R930" t="str">
            <v>761</v>
          </cell>
          <cell r="S930" t="str">
            <v>2426</v>
          </cell>
          <cell r="T930" t="str">
            <v>T</v>
          </cell>
          <cell r="U930" t="str">
            <v>USD</v>
          </cell>
          <cell r="V930" t="str">
            <v>2210 W OAKLAWN DRIVE</v>
          </cell>
          <cell r="W930" t="str">
            <v>SPRINGDALE</v>
          </cell>
          <cell r="X930" t="str">
            <v>AR</v>
          </cell>
          <cell r="Y930" t="str">
            <v>72762-6900</v>
          </cell>
          <cell r="Z930" t="str">
            <v>WASHINGTON</v>
          </cell>
          <cell r="AA930" t="str">
            <v>I</v>
          </cell>
          <cell r="AB930" t="str">
            <v>M&amp;E</v>
          </cell>
          <cell r="AC930">
            <v>20896.441800000001</v>
          </cell>
        </row>
        <row r="931">
          <cell r="A931" t="str">
            <v>Primary</v>
          </cell>
          <cell r="B931" t="str">
            <v>Finney Cnty Hide Waste Treatment</v>
          </cell>
          <cell r="C931" t="str">
            <v>30972054</v>
          </cell>
          <cell r="D931" t="str">
            <v>74186010</v>
          </cell>
          <cell r="E931" t="str">
            <v>3418</v>
          </cell>
          <cell r="G931" t="str">
            <v>KS</v>
          </cell>
          <cell r="I931" t="str">
            <v>A</v>
          </cell>
          <cell r="J931" t="str">
            <v>30972054</v>
          </cell>
          <cell r="K931" t="str">
            <v>74186010</v>
          </cell>
          <cell r="L931">
            <v>170008635</v>
          </cell>
          <cell r="M931" t="str">
            <v>741800000</v>
          </cell>
          <cell r="N931" t="str">
            <v>Input Desk</v>
          </cell>
          <cell r="O931" t="str">
            <v>27142670  Input Desk</v>
          </cell>
          <cell r="P931" t="str">
            <v>8000</v>
          </cell>
          <cell r="Q931" t="str">
            <v>GA</v>
          </cell>
          <cell r="R931" t="str">
            <v>761</v>
          </cell>
          <cell r="S931" t="str">
            <v>2426</v>
          </cell>
          <cell r="T931" t="str">
            <v>T</v>
          </cell>
          <cell r="U931" t="str">
            <v>USD</v>
          </cell>
          <cell r="V931" t="str">
            <v>2210 W OAKLAWN DRIVE</v>
          </cell>
          <cell r="W931" t="str">
            <v>SPRINGDALE</v>
          </cell>
          <cell r="X931" t="str">
            <v>AR</v>
          </cell>
          <cell r="Y931" t="str">
            <v>72762-6900</v>
          </cell>
          <cell r="Z931" t="str">
            <v>WASHINGTON</v>
          </cell>
          <cell r="AA931" t="str">
            <v>I</v>
          </cell>
          <cell r="AB931" t="str">
            <v>M&amp;E</v>
          </cell>
          <cell r="AC931">
            <v>5900.0383999999995</v>
          </cell>
        </row>
        <row r="932">
          <cell r="A932" t="str">
            <v>Primary</v>
          </cell>
          <cell r="B932" t="str">
            <v>Emporia Hides</v>
          </cell>
          <cell r="C932" t="str">
            <v>30982034</v>
          </cell>
          <cell r="D932" t="str">
            <v>74196001</v>
          </cell>
          <cell r="E932" t="str">
            <v>3419</v>
          </cell>
          <cell r="G932" t="str">
            <v>KS</v>
          </cell>
          <cell r="I932" t="str">
            <v>A</v>
          </cell>
          <cell r="J932" t="str">
            <v>30982034</v>
          </cell>
          <cell r="K932" t="str">
            <v>74196001</v>
          </cell>
          <cell r="L932">
            <v>170003098</v>
          </cell>
          <cell r="M932" t="str">
            <v>741900000</v>
          </cell>
          <cell r="N932" t="str">
            <v>Emporia Hide General</v>
          </cell>
          <cell r="O932" t="str">
            <v>74196001 Emporia Hide General</v>
          </cell>
          <cell r="P932" t="str">
            <v>109</v>
          </cell>
          <cell r="Q932" t="str">
            <v>IBP</v>
          </cell>
          <cell r="R932" t="str">
            <v>980</v>
          </cell>
          <cell r="S932" t="str">
            <v>506</v>
          </cell>
          <cell r="T932" t="str">
            <v>T</v>
          </cell>
          <cell r="U932" t="str">
            <v>USD</v>
          </cell>
          <cell r="V932" t="str">
            <v>2210 W OAKLAWN DRIVE</v>
          </cell>
          <cell r="W932" t="str">
            <v>SPRINGDALE</v>
          </cell>
          <cell r="X932" t="str">
            <v>AR</v>
          </cell>
          <cell r="Y932" t="str">
            <v>72762-6900</v>
          </cell>
          <cell r="Z932" t="str">
            <v>WASHINGTON</v>
          </cell>
          <cell r="AA932" t="str">
            <v>I</v>
          </cell>
          <cell r="AB932" t="str">
            <v>M&amp;E</v>
          </cell>
          <cell r="AC932">
            <v>10735.997499999999</v>
          </cell>
        </row>
        <row r="933">
          <cell r="A933" t="str">
            <v>Primary</v>
          </cell>
          <cell r="B933" t="str">
            <v>Emporia Hide Waste Treatment</v>
          </cell>
          <cell r="C933" t="str">
            <v>30982054</v>
          </cell>
          <cell r="D933" t="str">
            <v>74196008</v>
          </cell>
          <cell r="E933" t="str">
            <v>3419</v>
          </cell>
          <cell r="G933" t="str">
            <v>KS</v>
          </cell>
          <cell r="I933" t="str">
            <v>A</v>
          </cell>
          <cell r="J933" t="str">
            <v>30982054</v>
          </cell>
          <cell r="K933" t="str">
            <v>74196008</v>
          </cell>
          <cell r="L933">
            <v>170003098</v>
          </cell>
          <cell r="M933" t="str">
            <v>741900000</v>
          </cell>
          <cell r="N933" t="str">
            <v>Emporia Hide Waste Treatment</v>
          </cell>
          <cell r="O933" t="str">
            <v>74196008 Emporia Hide Waste Treatment</v>
          </cell>
          <cell r="P933" t="str">
            <v>109</v>
          </cell>
          <cell r="Q933" t="str">
            <v>IBP</v>
          </cell>
          <cell r="R933" t="str">
            <v>980</v>
          </cell>
          <cell r="S933" t="str">
            <v>506</v>
          </cell>
          <cell r="T933" t="str">
            <v>T</v>
          </cell>
          <cell r="U933" t="str">
            <v>USD</v>
          </cell>
          <cell r="V933" t="str">
            <v>2210 W OAKLAWN DRIVE</v>
          </cell>
          <cell r="W933" t="str">
            <v>SPRINGDALE</v>
          </cell>
          <cell r="X933" t="str">
            <v>AR</v>
          </cell>
          <cell r="Y933" t="str">
            <v>72762-6900</v>
          </cell>
          <cell r="Z933" t="str">
            <v>WASHINGTON</v>
          </cell>
          <cell r="AA933" t="str">
            <v>I</v>
          </cell>
          <cell r="AB933" t="str">
            <v>M&amp;E</v>
          </cell>
          <cell r="AC933">
            <v>0</v>
          </cell>
        </row>
        <row r="934">
          <cell r="A934" t="str">
            <v>Primary</v>
          </cell>
          <cell r="B934" t="str">
            <v>Emporia Freezer</v>
          </cell>
          <cell r="C934" t="str">
            <v>31010876</v>
          </cell>
          <cell r="D934" t="str">
            <v>74456001</v>
          </cell>
          <cell r="E934" t="str">
            <v>3445</v>
          </cell>
          <cell r="F934" t="str">
            <v>TYPI</v>
          </cell>
          <cell r="G934" t="str">
            <v>KS</v>
          </cell>
          <cell r="I934" t="str">
            <v>A</v>
          </cell>
          <cell r="J934" t="str">
            <v>31010876</v>
          </cell>
          <cell r="K934" t="str">
            <v>74456001</v>
          </cell>
          <cell r="L934">
            <v>170003101</v>
          </cell>
          <cell r="M934" t="str">
            <v>744500000</v>
          </cell>
          <cell r="N934" t="str">
            <v>Emporia Frzr Emporia Freezer</v>
          </cell>
          <cell r="O934" t="str">
            <v>74456001 Emporia Frzr Emporia Freezer</v>
          </cell>
          <cell r="P934" t="str">
            <v>152</v>
          </cell>
          <cell r="Q934" t="str">
            <v>IBP</v>
          </cell>
          <cell r="R934" t="str">
            <v>160</v>
          </cell>
          <cell r="S934" t="str">
            <v>1179</v>
          </cell>
          <cell r="T934" t="str">
            <v>IBP</v>
          </cell>
          <cell r="U934" t="str">
            <v>USD</v>
          </cell>
          <cell r="V934" t="str">
            <v>2601 W. 6TH AVE.</v>
          </cell>
          <cell r="W934" t="str">
            <v>EMPORIA</v>
          </cell>
          <cell r="X934" t="str">
            <v>KS</v>
          </cell>
          <cell r="Y934" t="str">
            <v>66801</v>
          </cell>
          <cell r="Z934" t="str">
            <v>LYON</v>
          </cell>
          <cell r="AA934" t="str">
            <v>G</v>
          </cell>
          <cell r="AB934" t="str">
            <v>Building</v>
          </cell>
          <cell r="AC934">
            <v>1541229.8746</v>
          </cell>
        </row>
        <row r="935">
          <cell r="A935" t="str">
            <v>Primary</v>
          </cell>
          <cell r="B935" t="str">
            <v>Storm Lake Freezer</v>
          </cell>
          <cell r="C935" t="str">
            <v>31020876</v>
          </cell>
          <cell r="D935" t="str">
            <v>74466001</v>
          </cell>
          <cell r="E935" t="str">
            <v>3446</v>
          </cell>
          <cell r="F935" t="str">
            <v>TYPI</v>
          </cell>
          <cell r="G935" t="str">
            <v>IA</v>
          </cell>
          <cell r="I935" t="str">
            <v>A</v>
          </cell>
          <cell r="J935" t="str">
            <v>31020876</v>
          </cell>
          <cell r="K935" t="str">
            <v>74466001</v>
          </cell>
          <cell r="L935">
            <v>170003102</v>
          </cell>
          <cell r="M935" t="str">
            <v>744600000</v>
          </cell>
          <cell r="N935" t="str">
            <v>Storm Lake Frzr Storm Lake Freezer</v>
          </cell>
          <cell r="O935" t="str">
            <v>74466001 Storm Lake Frzr Storm Lake Freezer</v>
          </cell>
          <cell r="P935" t="str">
            <v>152</v>
          </cell>
          <cell r="Q935" t="str">
            <v>IBP</v>
          </cell>
          <cell r="R935" t="str">
            <v>1422</v>
          </cell>
          <cell r="S935" t="str">
            <v>1179</v>
          </cell>
          <cell r="T935" t="str">
            <v>IBP</v>
          </cell>
          <cell r="U935" t="str">
            <v>USD</v>
          </cell>
          <cell r="V935" t="str">
            <v>FLINDT DRIVE AND 1009 RICHMOND ST.</v>
          </cell>
          <cell r="W935" t="str">
            <v>STORM LAKE</v>
          </cell>
          <cell r="X935" t="str">
            <v>IA</v>
          </cell>
          <cell r="Y935" t="str">
            <v>50588</v>
          </cell>
          <cell r="Z935" t="str">
            <v>BUENA VISTA</v>
          </cell>
          <cell r="AA935" t="str">
            <v>G</v>
          </cell>
          <cell r="AB935" t="str">
            <v>Building</v>
          </cell>
          <cell r="AC935">
            <v>2847749.443</v>
          </cell>
        </row>
        <row r="936">
          <cell r="A936" t="str">
            <v>Primary</v>
          </cell>
          <cell r="B936" t="str">
            <v>Louisa County Freezer</v>
          </cell>
          <cell r="C936" t="str">
            <v>31030876</v>
          </cell>
          <cell r="D936" t="str">
            <v>74476001</v>
          </cell>
          <cell r="E936" t="str">
            <v>3447</v>
          </cell>
          <cell r="F936" t="str">
            <v>TYPI</v>
          </cell>
          <cell r="G936" t="str">
            <v>IA</v>
          </cell>
          <cell r="I936" t="str">
            <v>A</v>
          </cell>
          <cell r="J936" t="str">
            <v>31030876</v>
          </cell>
          <cell r="K936" t="str">
            <v>74476001</v>
          </cell>
          <cell r="L936">
            <v>170003103</v>
          </cell>
          <cell r="M936" t="str">
            <v>744700000</v>
          </cell>
          <cell r="N936" t="str">
            <v>Louisa Cnty Frzr Louisa Co Freezer</v>
          </cell>
          <cell r="O936" t="str">
            <v>74476001 Louisa Cnty Frzr Louisa Co Freezer</v>
          </cell>
          <cell r="P936" t="str">
            <v>152</v>
          </cell>
          <cell r="Q936" t="str">
            <v>IBP</v>
          </cell>
          <cell r="R936" t="str">
            <v>1902</v>
          </cell>
          <cell r="S936" t="str">
            <v>1179</v>
          </cell>
          <cell r="T936" t="str">
            <v>IBP</v>
          </cell>
          <cell r="U936" t="str">
            <v>USD</v>
          </cell>
          <cell r="V936" t="str">
            <v>HIGHWAY 70 NORTH</v>
          </cell>
          <cell r="W936" t="str">
            <v>COLUMBUS JUNCTION</v>
          </cell>
          <cell r="X936" t="str">
            <v>IA</v>
          </cell>
          <cell r="Y936" t="str">
            <v>52738</v>
          </cell>
          <cell r="Z936" t="str">
            <v>LOUISA</v>
          </cell>
          <cell r="AA936" t="str">
            <v>G</v>
          </cell>
          <cell r="AB936" t="str">
            <v>Building</v>
          </cell>
          <cell r="AC936">
            <v>3176556.2342000003</v>
          </cell>
        </row>
        <row r="937">
          <cell r="A937" t="str">
            <v>Primary</v>
          </cell>
          <cell r="B937" t="str">
            <v>Waterloo Freezer</v>
          </cell>
          <cell r="C937" t="str">
            <v>31040876</v>
          </cell>
          <cell r="D937" t="str">
            <v>74486001</v>
          </cell>
          <cell r="E937" t="str">
            <v>3448</v>
          </cell>
          <cell r="F937" t="str">
            <v>TYPI</v>
          </cell>
          <cell r="G937" t="str">
            <v>IA</v>
          </cell>
          <cell r="I937" t="str">
            <v>A</v>
          </cell>
          <cell r="J937" t="str">
            <v>31040876</v>
          </cell>
          <cell r="K937" t="str">
            <v>74486001</v>
          </cell>
          <cell r="L937">
            <v>170003104</v>
          </cell>
          <cell r="M937" t="str">
            <v>744800000</v>
          </cell>
          <cell r="N937" t="str">
            <v>Waterloo Frzr Waterloo Freezer</v>
          </cell>
          <cell r="O937" t="str">
            <v>74486001 Waterloo Frzr Waterloo Freezer</v>
          </cell>
          <cell r="P937" t="str">
            <v>152</v>
          </cell>
          <cell r="Q937" t="str">
            <v>IBP</v>
          </cell>
          <cell r="R937" t="str">
            <v>145</v>
          </cell>
          <cell r="S937" t="str">
            <v>1179</v>
          </cell>
          <cell r="T937" t="str">
            <v>IBP</v>
          </cell>
          <cell r="U937" t="str">
            <v>USD</v>
          </cell>
          <cell r="V937" t="str">
            <v>501 N. ELK RUN ROAD</v>
          </cell>
          <cell r="W937" t="str">
            <v>WATERLOO</v>
          </cell>
          <cell r="X937" t="str">
            <v>IA</v>
          </cell>
          <cell r="Y937" t="str">
            <v>50703</v>
          </cell>
          <cell r="Z937" t="str">
            <v>BLACK HAWK</v>
          </cell>
          <cell r="AA937" t="str">
            <v>G</v>
          </cell>
          <cell r="AB937" t="str">
            <v>Building</v>
          </cell>
          <cell r="AC937">
            <v>3022546.1581999995</v>
          </cell>
        </row>
        <row r="938">
          <cell r="A938" t="str">
            <v>Primary</v>
          </cell>
          <cell r="B938" t="str">
            <v>Lexington Freezer</v>
          </cell>
          <cell r="C938" t="str">
            <v>31050876</v>
          </cell>
          <cell r="D938" t="str">
            <v>74496001</v>
          </cell>
          <cell r="E938" t="str">
            <v>3449</v>
          </cell>
          <cell r="F938" t="str">
            <v>TYPI</v>
          </cell>
          <cell r="G938" t="str">
            <v>NE</v>
          </cell>
          <cell r="I938" t="str">
            <v>A</v>
          </cell>
          <cell r="J938" t="str">
            <v>31050876</v>
          </cell>
          <cell r="K938" t="str">
            <v>74496001</v>
          </cell>
          <cell r="L938">
            <v>170003105</v>
          </cell>
          <cell r="M938" t="str">
            <v>744900000</v>
          </cell>
          <cell r="N938" t="str">
            <v>Lexington Frzr Maintenance</v>
          </cell>
          <cell r="O938" t="str">
            <v>74496001 Lexington Frzr Maintenance</v>
          </cell>
          <cell r="P938" t="str">
            <v>152</v>
          </cell>
          <cell r="Q938" t="str">
            <v>IBP</v>
          </cell>
          <cell r="R938" t="str">
            <v>126</v>
          </cell>
          <cell r="S938" t="str">
            <v>1179</v>
          </cell>
          <cell r="T938" t="str">
            <v>IBP</v>
          </cell>
          <cell r="U938" t="str">
            <v>USD</v>
          </cell>
          <cell r="V938" t="str">
            <v>1500 S PLUM CREEK PARKWAY</v>
          </cell>
          <cell r="W938" t="str">
            <v>LEXINGTON</v>
          </cell>
          <cell r="X938" t="str">
            <v>NE</v>
          </cell>
          <cell r="Y938" t="str">
            <v>68850</v>
          </cell>
          <cell r="Z938" t="str">
            <v>DAWSON</v>
          </cell>
          <cell r="AA938" t="str">
            <v>G</v>
          </cell>
          <cell r="AB938" t="str">
            <v>Building</v>
          </cell>
          <cell r="AC938">
            <v>3989949.278299999</v>
          </cell>
        </row>
        <row r="939">
          <cell r="A939" t="str">
            <v>Primary</v>
          </cell>
          <cell r="B939" t="str">
            <v>Perry Freezer</v>
          </cell>
          <cell r="C939" t="str">
            <v>31060876</v>
          </cell>
          <cell r="D939" t="str">
            <v>74506001</v>
          </cell>
          <cell r="E939" t="str">
            <v>3450</v>
          </cell>
          <cell r="F939" t="str">
            <v>TSS</v>
          </cell>
          <cell r="G939" t="str">
            <v>IA</v>
          </cell>
          <cell r="I939" t="str">
            <v>A</v>
          </cell>
          <cell r="J939" t="str">
            <v>31060876</v>
          </cell>
          <cell r="K939" t="str">
            <v>74506001</v>
          </cell>
          <cell r="L939">
            <v>170003106</v>
          </cell>
          <cell r="M939" t="str">
            <v>745000000</v>
          </cell>
          <cell r="N939" t="str">
            <v>Perry Frzr Perry Freezer</v>
          </cell>
          <cell r="O939" t="str">
            <v>74506001 Perry Frzr Perry Freezer</v>
          </cell>
          <cell r="P939" t="str">
            <v>152</v>
          </cell>
          <cell r="Q939" t="str">
            <v>IBP</v>
          </cell>
          <cell r="R939" t="str">
            <v>1182</v>
          </cell>
          <cell r="S939" t="str">
            <v>897</v>
          </cell>
          <cell r="T939" t="str">
            <v>T</v>
          </cell>
          <cell r="U939" t="str">
            <v>USD</v>
          </cell>
          <cell r="V939" t="str">
            <v>3801 JOHNSON ROAD</v>
          </cell>
          <cell r="W939" t="str">
            <v>SPRINGDALE</v>
          </cell>
          <cell r="X939" t="str">
            <v>AR</v>
          </cell>
          <cell r="Y939" t="str">
            <v>72762-7355</v>
          </cell>
          <cell r="Z939" t="str">
            <v>WASHINGTON</v>
          </cell>
          <cell r="AA939" t="str">
            <v>I</v>
          </cell>
          <cell r="AB939" t="str">
            <v>Building</v>
          </cell>
          <cell r="AC939">
            <v>1385739.3267000003</v>
          </cell>
        </row>
        <row r="940">
          <cell r="A940" t="str">
            <v>Primary</v>
          </cell>
          <cell r="B940" t="str">
            <v>Amarillo Freezer</v>
          </cell>
          <cell r="C940" t="str">
            <v>31070876</v>
          </cell>
          <cell r="D940" t="str">
            <v>74516001</v>
          </cell>
          <cell r="E940" t="str">
            <v>3451</v>
          </cell>
          <cell r="F940" t="str">
            <v>TSS</v>
          </cell>
          <cell r="G940" t="str">
            <v>TX</v>
          </cell>
          <cell r="I940" t="str">
            <v>A</v>
          </cell>
          <cell r="J940" t="str">
            <v>31070876</v>
          </cell>
          <cell r="K940" t="str">
            <v>74516001</v>
          </cell>
          <cell r="L940">
            <v>170003107</v>
          </cell>
          <cell r="M940" t="str">
            <v>745100000</v>
          </cell>
          <cell r="N940" t="str">
            <v>Amarillo Frzr Amarillo Freezer</v>
          </cell>
          <cell r="O940" t="str">
            <v>74516001 Amarillo Frzr Amarillo Freezer</v>
          </cell>
          <cell r="P940" t="str">
            <v>152</v>
          </cell>
          <cell r="Q940" t="str">
            <v>IBP</v>
          </cell>
          <cell r="R940" t="str">
            <v>138</v>
          </cell>
          <cell r="S940" t="str">
            <v>897</v>
          </cell>
          <cell r="T940" t="str">
            <v>T</v>
          </cell>
          <cell r="U940" t="str">
            <v>USD</v>
          </cell>
          <cell r="V940" t="str">
            <v>3801 JOHNSON ROAD</v>
          </cell>
          <cell r="W940" t="str">
            <v>SPRINGDALE</v>
          </cell>
          <cell r="X940" t="str">
            <v>AR</v>
          </cell>
          <cell r="Y940" t="str">
            <v>72762-7355</v>
          </cell>
          <cell r="Z940" t="str">
            <v>WASHINGTON</v>
          </cell>
          <cell r="AA940" t="str">
            <v>I</v>
          </cell>
          <cell r="AB940" t="str">
            <v>Content</v>
          </cell>
          <cell r="AC940">
            <v>30037.400400000006</v>
          </cell>
        </row>
        <row r="941">
          <cell r="A941" t="str">
            <v>Primary</v>
          </cell>
          <cell r="B941" t="str">
            <v>Finney County Freezer</v>
          </cell>
          <cell r="C941" t="str">
            <v>31080876</v>
          </cell>
          <cell r="D941" t="str">
            <v>74526001</v>
          </cell>
          <cell r="E941" t="str">
            <v>3452</v>
          </cell>
          <cell r="F941" t="str">
            <v>TSS</v>
          </cell>
          <cell r="G941" t="str">
            <v>KS</v>
          </cell>
          <cell r="I941" t="str">
            <v>A</v>
          </cell>
          <cell r="J941" t="str">
            <v>31080876</v>
          </cell>
          <cell r="K941" t="str">
            <v>74526001</v>
          </cell>
          <cell r="L941">
            <v>170003108</v>
          </cell>
          <cell r="M941" t="str">
            <v>745200000</v>
          </cell>
          <cell r="N941" t="str">
            <v>Finney Cnty Frzr Finney Co Freezer</v>
          </cell>
          <cell r="O941" t="str">
            <v>74526001 Finney Cnty Frzr Finney Co Freezer</v>
          </cell>
          <cell r="P941" t="str">
            <v>152</v>
          </cell>
          <cell r="Q941" t="str">
            <v>IBP</v>
          </cell>
          <cell r="S941" t="str">
            <v>1179</v>
          </cell>
          <cell r="T941" t="str">
            <v>IBP</v>
          </cell>
          <cell r="U941" t="str">
            <v>USD</v>
          </cell>
          <cell r="V941" t="str">
            <v>3105 NORTH IBP ROAD</v>
          </cell>
          <cell r="W941" t="str">
            <v>HOLCOMB</v>
          </cell>
          <cell r="X941" t="str">
            <v>KS</v>
          </cell>
          <cell r="Y941" t="str">
            <v>67851</v>
          </cell>
          <cell r="Z941" t="str">
            <v>FINNEY</v>
          </cell>
          <cell r="AA941" t="str">
            <v>G</v>
          </cell>
          <cell r="AB941" t="str">
            <v>Building</v>
          </cell>
          <cell r="AC941">
            <v>5755925.6441000011</v>
          </cell>
        </row>
        <row r="942">
          <cell r="A942" t="str">
            <v>Primary</v>
          </cell>
          <cell r="B942" t="str">
            <v>Joslin Freezer</v>
          </cell>
          <cell r="C942" t="str">
            <v>31090876</v>
          </cell>
          <cell r="D942" t="str">
            <v>74536001</v>
          </cell>
          <cell r="E942" t="str">
            <v>3453</v>
          </cell>
          <cell r="F942" t="str">
            <v>TYPI</v>
          </cell>
          <cell r="G942" t="str">
            <v>IL</v>
          </cell>
          <cell r="I942" t="str">
            <v>A</v>
          </cell>
          <cell r="J942" t="str">
            <v>31090876</v>
          </cell>
          <cell r="K942" t="str">
            <v>74536001</v>
          </cell>
          <cell r="L942">
            <v>170003109</v>
          </cell>
          <cell r="M942" t="str">
            <v>745300000</v>
          </cell>
          <cell r="N942" t="str">
            <v>Joslin Frzr Joslin Freezer</v>
          </cell>
          <cell r="O942" t="str">
            <v>74536001 Joslin Frzr Joslin Freezer</v>
          </cell>
          <cell r="P942" t="str">
            <v>152</v>
          </cell>
          <cell r="Q942" t="str">
            <v>IBP</v>
          </cell>
          <cell r="R942" t="str">
            <v>147</v>
          </cell>
          <cell r="S942" t="str">
            <v>1179</v>
          </cell>
          <cell r="T942" t="str">
            <v>IBP</v>
          </cell>
          <cell r="U942" t="str">
            <v>USD</v>
          </cell>
          <cell r="V942" t="str">
            <v>HIGHWAY 92</v>
          </cell>
          <cell r="W942" t="str">
            <v>JOSLIN</v>
          </cell>
          <cell r="X942" t="str">
            <v>IL</v>
          </cell>
          <cell r="Y942" t="str">
            <v>61257</v>
          </cell>
          <cell r="Z942" t="str">
            <v>ROCK ISLAND</v>
          </cell>
          <cell r="AA942" t="str">
            <v>G</v>
          </cell>
          <cell r="AB942" t="str">
            <v>Building</v>
          </cell>
          <cell r="AC942">
            <v>5548023.5904000001</v>
          </cell>
        </row>
        <row r="943">
          <cell r="A943" t="str">
            <v>Primary</v>
          </cell>
          <cell r="B943" t="str">
            <v>Finney Cnty Tannery</v>
          </cell>
          <cell r="C943" t="str">
            <v>31102034</v>
          </cell>
          <cell r="D943" t="str">
            <v>74206001</v>
          </cell>
          <cell r="E943" t="str">
            <v>3420</v>
          </cell>
          <cell r="F943" t="str">
            <v>TYPI</v>
          </cell>
          <cell r="G943" t="str">
            <v>KS</v>
          </cell>
          <cell r="I943" t="str">
            <v>A</v>
          </cell>
          <cell r="J943" t="str">
            <v>31101964</v>
          </cell>
          <cell r="K943" t="str">
            <v>74206004</v>
          </cell>
          <cell r="L943">
            <v>170003110</v>
          </cell>
          <cell r="M943" t="str">
            <v>742000000</v>
          </cell>
          <cell r="N943" t="str">
            <v>Finney Cnty Tannery Fleshing/Drum Load</v>
          </cell>
          <cell r="O943" t="str">
            <v>74206004 Finney Cnty Tannery Fleshing/Drum Load</v>
          </cell>
          <cell r="P943" t="str">
            <v>109</v>
          </cell>
          <cell r="Q943" t="str">
            <v>IBP</v>
          </cell>
          <cell r="R943" t="str">
            <v>761</v>
          </cell>
          <cell r="S943" t="str">
            <v>156</v>
          </cell>
          <cell r="T943" t="str">
            <v>IBP</v>
          </cell>
          <cell r="U943" t="str">
            <v>USD</v>
          </cell>
          <cell r="V943" t="str">
            <v>3105 NORTH IBP ROAD</v>
          </cell>
          <cell r="W943" t="str">
            <v>HOLCOMB</v>
          </cell>
          <cell r="X943" t="str">
            <v>KS</v>
          </cell>
          <cell r="Y943" t="str">
            <v>67851</v>
          </cell>
          <cell r="Z943" t="str">
            <v>FINNEY</v>
          </cell>
          <cell r="AA943" t="str">
            <v>G</v>
          </cell>
          <cell r="AB943" t="str">
            <v>Building</v>
          </cell>
          <cell r="AC943">
            <v>191520</v>
          </cell>
        </row>
        <row r="944">
          <cell r="A944" t="str">
            <v>Primary</v>
          </cell>
          <cell r="B944" t="str">
            <v>Finney Cnty Tannery</v>
          </cell>
          <cell r="C944" t="str">
            <v>31102034</v>
          </cell>
          <cell r="D944" t="str">
            <v>74206001</v>
          </cell>
          <cell r="E944" t="str">
            <v>3420</v>
          </cell>
          <cell r="F944" t="str">
            <v>TFI</v>
          </cell>
          <cell r="G944" t="str">
            <v>KS</v>
          </cell>
          <cell r="I944" t="str">
            <v>A</v>
          </cell>
          <cell r="J944" t="str">
            <v>31101966</v>
          </cell>
          <cell r="K944" t="str">
            <v>74206005</v>
          </cell>
          <cell r="L944">
            <v>170003110</v>
          </cell>
          <cell r="M944" t="str">
            <v>742000000</v>
          </cell>
          <cell r="N944" t="str">
            <v>Finney Cnty Tannery Lime Refleshing-A</v>
          </cell>
          <cell r="O944" t="str">
            <v>74206005 Finney Cnty Tannery Lime Refleshing-A</v>
          </cell>
          <cell r="P944" t="str">
            <v>109</v>
          </cell>
          <cell r="Q944" t="str">
            <v>IBP</v>
          </cell>
          <cell r="R944" t="str">
            <v>761</v>
          </cell>
          <cell r="S944" t="str">
            <v>2426</v>
          </cell>
          <cell r="T944" t="str">
            <v>T</v>
          </cell>
          <cell r="U944" t="str">
            <v>USD</v>
          </cell>
          <cell r="V944" t="str">
            <v>1825 FORD AVE</v>
          </cell>
          <cell r="W944" t="str">
            <v>SPRINGDALE</v>
          </cell>
          <cell r="X944" t="str">
            <v>AR</v>
          </cell>
          <cell r="Y944" t="str">
            <v>72764-4774</v>
          </cell>
          <cell r="Z944" t="str">
            <v>WASHINGTON</v>
          </cell>
          <cell r="AA944" t="str">
            <v>F</v>
          </cell>
          <cell r="AB944" t="str">
            <v>Building</v>
          </cell>
          <cell r="AC944">
            <v>0</v>
          </cell>
        </row>
        <row r="945">
          <cell r="A945" t="str">
            <v>Primary</v>
          </cell>
          <cell r="B945" t="str">
            <v>Finney Cnty Tannery</v>
          </cell>
          <cell r="C945" t="str">
            <v>31102034</v>
          </cell>
          <cell r="D945" t="str">
            <v>74206001</v>
          </cell>
          <cell r="E945" t="str">
            <v>3420</v>
          </cell>
          <cell r="F945" t="str">
            <v>TFI</v>
          </cell>
          <cell r="G945" t="str">
            <v>KS</v>
          </cell>
          <cell r="I945" t="str">
            <v>A</v>
          </cell>
          <cell r="J945" t="str">
            <v>31101967</v>
          </cell>
          <cell r="K945" t="str">
            <v>74206006</v>
          </cell>
          <cell r="L945">
            <v>170003110</v>
          </cell>
          <cell r="M945" t="str">
            <v>742000000</v>
          </cell>
          <cell r="N945" t="str">
            <v>Finney Cnty Tannery Chrome Recovery</v>
          </cell>
          <cell r="O945" t="str">
            <v>74206006 Finney Cnty Tannery Chrome Recovery</v>
          </cell>
          <cell r="P945" t="str">
            <v>109</v>
          </cell>
          <cell r="Q945" t="str">
            <v>IBP</v>
          </cell>
          <cell r="R945" t="str">
            <v>761</v>
          </cell>
          <cell r="S945" t="str">
            <v>2426</v>
          </cell>
          <cell r="T945" t="str">
            <v>T</v>
          </cell>
          <cell r="U945" t="str">
            <v>USD</v>
          </cell>
          <cell r="V945" t="str">
            <v>1825 FORD AVE</v>
          </cell>
          <cell r="W945" t="str">
            <v>SPRINGDALE</v>
          </cell>
          <cell r="X945" t="str">
            <v>AR</v>
          </cell>
          <cell r="Y945" t="str">
            <v>72764-4774</v>
          </cell>
          <cell r="Z945" t="str">
            <v>WASHINGTON</v>
          </cell>
          <cell r="AA945" t="str">
            <v>F</v>
          </cell>
          <cell r="AB945" t="str">
            <v>Content</v>
          </cell>
          <cell r="AC945">
            <v>0</v>
          </cell>
        </row>
        <row r="946">
          <cell r="A946" t="str">
            <v>Primary</v>
          </cell>
          <cell r="B946" t="str">
            <v>Finney Cnty Tannery</v>
          </cell>
          <cell r="C946" t="str">
            <v>31102034</v>
          </cell>
          <cell r="D946" t="str">
            <v>74206001</v>
          </cell>
          <cell r="E946" t="str">
            <v>3420</v>
          </cell>
          <cell r="F946" t="str">
            <v>TFI</v>
          </cell>
          <cell r="G946" t="str">
            <v>KS</v>
          </cell>
          <cell r="I946" t="str">
            <v>A</v>
          </cell>
          <cell r="J946" t="str">
            <v>31101969</v>
          </cell>
          <cell r="K946" t="str">
            <v>74206008</v>
          </cell>
          <cell r="L946">
            <v>170003110</v>
          </cell>
          <cell r="M946" t="str">
            <v>742000000</v>
          </cell>
          <cell r="N946" t="str">
            <v>Finney Cnty Tannery Drum Operators</v>
          </cell>
          <cell r="O946" t="str">
            <v>74206008 Finney Cnty Tannery Drum Operators</v>
          </cell>
          <cell r="P946" t="str">
            <v>109</v>
          </cell>
          <cell r="Q946" t="str">
            <v>IBP</v>
          </cell>
          <cell r="R946" t="str">
            <v>761</v>
          </cell>
          <cell r="S946" t="str">
            <v>2426</v>
          </cell>
          <cell r="T946" t="str">
            <v>T</v>
          </cell>
          <cell r="U946" t="str">
            <v>USD</v>
          </cell>
          <cell r="V946" t="str">
            <v>1825 FORD AVE</v>
          </cell>
          <cell r="W946" t="str">
            <v>SPRINGDALE</v>
          </cell>
          <cell r="X946" t="str">
            <v>AR</v>
          </cell>
          <cell r="Y946" t="str">
            <v>72764-4774</v>
          </cell>
          <cell r="Z946" t="str">
            <v>WASHINGTON</v>
          </cell>
          <cell r="AA946" t="str">
            <v>F</v>
          </cell>
          <cell r="AB946" t="str">
            <v>M&amp;E</v>
          </cell>
          <cell r="AC946">
            <v>0</v>
          </cell>
        </row>
        <row r="947">
          <cell r="A947" t="str">
            <v>Primary</v>
          </cell>
          <cell r="B947" t="str">
            <v>Finney Cnty Tannery</v>
          </cell>
          <cell r="C947" t="str">
            <v>31102034</v>
          </cell>
          <cell r="D947" t="str">
            <v>74206001</v>
          </cell>
          <cell r="E947" t="str">
            <v>3420</v>
          </cell>
          <cell r="G947" t="str">
            <v>KS</v>
          </cell>
          <cell r="H947">
            <v>38895</v>
          </cell>
          <cell r="I947" t="str">
            <v>A</v>
          </cell>
          <cell r="J947" t="str">
            <v>31102034</v>
          </cell>
          <cell r="K947" t="str">
            <v>74206001</v>
          </cell>
          <cell r="L947">
            <v>170001215</v>
          </cell>
          <cell r="M947" t="str">
            <v>742000000</v>
          </cell>
          <cell r="N947" t="str">
            <v>Research &amp; Development Corp Pilot Plnt</v>
          </cell>
          <cell r="O947" t="str">
            <v>74206001 Finney Cnty Tannery General</v>
          </cell>
          <cell r="P947" t="str">
            <v>8000</v>
          </cell>
          <cell r="Q947" t="str">
            <v>GA</v>
          </cell>
          <cell r="R947" t="str">
            <v>761</v>
          </cell>
          <cell r="S947" t="str">
            <v>2426</v>
          </cell>
          <cell r="T947" t="str">
            <v>T</v>
          </cell>
          <cell r="U947" t="str">
            <v>USD</v>
          </cell>
          <cell r="V947" t="str">
            <v>2210 W OAKLAWN DRIVE</v>
          </cell>
          <cell r="W947" t="str">
            <v>SPRINGDALE</v>
          </cell>
          <cell r="X947" t="str">
            <v>AR</v>
          </cell>
          <cell r="Y947" t="str">
            <v>72762-6900</v>
          </cell>
          <cell r="Z947" t="str">
            <v>WASHINGTON</v>
          </cell>
          <cell r="AA947" t="str">
            <v>F</v>
          </cell>
          <cell r="AB947" t="str">
            <v>Building</v>
          </cell>
          <cell r="AC947">
            <v>13392661.3157</v>
          </cell>
        </row>
        <row r="948">
          <cell r="A948" t="str">
            <v>Primary</v>
          </cell>
          <cell r="B948" t="str">
            <v>Finney Cnty Waste Treatment</v>
          </cell>
          <cell r="C948" t="str">
            <v>31102054</v>
          </cell>
          <cell r="D948" t="str">
            <v>74206009</v>
          </cell>
          <cell r="E948" t="str">
            <v>3420</v>
          </cell>
          <cell r="G948" t="str">
            <v>KS</v>
          </cell>
          <cell r="H948">
            <v>38895</v>
          </cell>
          <cell r="I948" t="str">
            <v>A</v>
          </cell>
          <cell r="J948" t="str">
            <v>31102054</v>
          </cell>
          <cell r="K948" t="str">
            <v>74206009</v>
          </cell>
          <cell r="L948">
            <v>170001215</v>
          </cell>
          <cell r="M948" t="str">
            <v>742000000</v>
          </cell>
          <cell r="N948" t="str">
            <v>Research &amp; Development Corp Pilot Plnt</v>
          </cell>
          <cell r="O948" t="str">
            <v>74206009 Finney Cnty Tannery Waste Treatment</v>
          </cell>
          <cell r="P948" t="str">
            <v>8000</v>
          </cell>
          <cell r="Q948" t="str">
            <v>GA</v>
          </cell>
          <cell r="R948" t="str">
            <v>761</v>
          </cell>
          <cell r="S948" t="str">
            <v>2426</v>
          </cell>
          <cell r="T948" t="str">
            <v>T</v>
          </cell>
          <cell r="U948" t="str">
            <v>USD</v>
          </cell>
          <cell r="V948" t="str">
            <v>2210 W OAKLAWN DRIVE</v>
          </cell>
          <cell r="W948" t="str">
            <v>SPRINGDALE</v>
          </cell>
          <cell r="X948" t="str">
            <v>AR</v>
          </cell>
          <cell r="Y948" t="str">
            <v>72762-6900</v>
          </cell>
          <cell r="Z948" t="str">
            <v>WASHINGTON</v>
          </cell>
          <cell r="AA948" t="str">
            <v>F</v>
          </cell>
          <cell r="AB948" t="str">
            <v>Content</v>
          </cell>
          <cell r="AC948">
            <v>11568.8981</v>
          </cell>
        </row>
        <row r="949">
          <cell r="A949" t="str">
            <v>Primary</v>
          </cell>
          <cell r="B949" t="str">
            <v>Sioux City Freezer</v>
          </cell>
          <cell r="C949" t="str">
            <v>31110876</v>
          </cell>
          <cell r="D949" t="str">
            <v>74546001</v>
          </cell>
          <cell r="E949" t="str">
            <v>3454</v>
          </cell>
          <cell r="G949" t="str">
            <v>IA</v>
          </cell>
          <cell r="H949">
            <v>38895</v>
          </cell>
          <cell r="I949" t="str">
            <v>A</v>
          </cell>
          <cell r="J949" t="str">
            <v>31110876</v>
          </cell>
          <cell r="K949" t="str">
            <v>74546001</v>
          </cell>
          <cell r="L949">
            <v>170001215</v>
          </cell>
          <cell r="M949" t="str">
            <v>745400000</v>
          </cell>
          <cell r="N949" t="str">
            <v>Research &amp; Development Corp Pilot Plnt</v>
          </cell>
          <cell r="O949" t="str">
            <v>74546001 Sioux City Frzr Sioux City Frzr Mgt</v>
          </cell>
          <cell r="P949" t="str">
            <v>8000</v>
          </cell>
          <cell r="Q949" t="str">
            <v>GA</v>
          </cell>
          <cell r="R949" t="str">
            <v>97</v>
          </cell>
          <cell r="S949" t="str">
            <v>2426</v>
          </cell>
          <cell r="T949" t="str">
            <v>T</v>
          </cell>
          <cell r="U949" t="str">
            <v>USD</v>
          </cell>
          <cell r="V949" t="str">
            <v>2210 W OAKLAWN DRIVE</v>
          </cell>
          <cell r="W949" t="str">
            <v>SPRINGDALE</v>
          </cell>
          <cell r="X949" t="str">
            <v>AR</v>
          </cell>
          <cell r="Y949" t="str">
            <v>72762-6900</v>
          </cell>
          <cell r="Z949" t="str">
            <v>WASHINGTON</v>
          </cell>
          <cell r="AA949" t="str">
            <v>F</v>
          </cell>
          <cell r="AB949" t="str">
            <v>M&amp;E</v>
          </cell>
          <cell r="AC949">
            <v>1181497.4621000001</v>
          </cell>
        </row>
        <row r="950">
          <cell r="A950" t="str">
            <v>Primary</v>
          </cell>
          <cell r="B950" t="str">
            <v>Joslin Tannery</v>
          </cell>
          <cell r="C950" t="str">
            <v>31122034</v>
          </cell>
          <cell r="D950" t="str">
            <v>74216001</v>
          </cell>
          <cell r="E950" t="str">
            <v>3421</v>
          </cell>
          <cell r="F950" t="str">
            <v>TSS</v>
          </cell>
          <cell r="G950" t="str">
            <v>IL</v>
          </cell>
          <cell r="I950" t="str">
            <v>A</v>
          </cell>
          <cell r="J950" t="str">
            <v>31121969</v>
          </cell>
          <cell r="K950" t="str">
            <v>74216005</v>
          </cell>
          <cell r="L950">
            <v>170003112</v>
          </cell>
          <cell r="M950" t="str">
            <v>742100000</v>
          </cell>
          <cell r="N950" t="str">
            <v>Joslin Tannery Drum Operator</v>
          </cell>
          <cell r="O950" t="str">
            <v>74216005 Joslin Tannery Drum Operator</v>
          </cell>
          <cell r="P950" t="str">
            <v>109</v>
          </cell>
          <cell r="Q950" t="str">
            <v>IBP</v>
          </cell>
          <cell r="R950" t="str">
            <v>524</v>
          </cell>
          <cell r="S950" t="str">
            <v>58</v>
          </cell>
          <cell r="T950" t="str">
            <v>T</v>
          </cell>
          <cell r="U950" t="str">
            <v>USD</v>
          </cell>
          <cell r="V950" t="str">
            <v>3701 JOHNSON ROAD</v>
          </cell>
          <cell r="W950" t="str">
            <v>SPRINGDALE</v>
          </cell>
          <cell r="X950" t="str">
            <v>AR</v>
          </cell>
          <cell r="Y950" t="str">
            <v>72762-7353</v>
          </cell>
          <cell r="Z950" t="str">
            <v>WASHINGTON</v>
          </cell>
          <cell r="AA950" t="str">
            <v>I</v>
          </cell>
          <cell r="AB950" t="str">
            <v>Building</v>
          </cell>
          <cell r="AC950">
            <v>301987.4375</v>
          </cell>
        </row>
        <row r="951">
          <cell r="A951" t="str">
            <v>Primary</v>
          </cell>
          <cell r="B951" t="str">
            <v>Joslin Tannery Waste Treatment</v>
          </cell>
          <cell r="C951" t="str">
            <v>31122054</v>
          </cell>
          <cell r="D951" t="str">
            <v>74216010</v>
          </cell>
          <cell r="E951" t="str">
            <v>3421</v>
          </cell>
          <cell r="F951" t="str">
            <v>TSS</v>
          </cell>
          <cell r="G951" t="str">
            <v>IL</v>
          </cell>
          <cell r="I951" t="str">
            <v>A</v>
          </cell>
          <cell r="J951" t="str">
            <v>31122004</v>
          </cell>
          <cell r="K951" t="str">
            <v>74216009</v>
          </cell>
          <cell r="L951">
            <v>170003112</v>
          </cell>
          <cell r="M951" t="str">
            <v>742100000</v>
          </cell>
          <cell r="N951" t="str">
            <v>Joslin Tannery Waste Treatment</v>
          </cell>
          <cell r="O951" t="str">
            <v>74216009 Joslin Tannery Waste Treatment</v>
          </cell>
          <cell r="P951" t="str">
            <v>109</v>
          </cell>
          <cell r="Q951" t="str">
            <v>IBP</v>
          </cell>
          <cell r="R951" t="str">
            <v>524</v>
          </cell>
          <cell r="S951" t="str">
            <v>58</v>
          </cell>
          <cell r="T951" t="str">
            <v>T</v>
          </cell>
          <cell r="U951" t="str">
            <v>USD</v>
          </cell>
          <cell r="V951" t="str">
            <v>3701 JOHNSON ROAD</v>
          </cell>
          <cell r="W951" t="str">
            <v>SPRINGDALE</v>
          </cell>
          <cell r="X951" t="str">
            <v>AR</v>
          </cell>
          <cell r="Y951" t="str">
            <v>72762-7353</v>
          </cell>
          <cell r="Z951" t="str">
            <v>WASHINGTON</v>
          </cell>
          <cell r="AA951" t="str">
            <v>I</v>
          </cell>
          <cell r="AB951" t="str">
            <v>Content</v>
          </cell>
          <cell r="AC951">
            <v>643.6232</v>
          </cell>
        </row>
        <row r="952">
          <cell r="A952" t="str">
            <v>Primary</v>
          </cell>
          <cell r="B952" t="str">
            <v>Joslin Tannery</v>
          </cell>
          <cell r="C952" t="str">
            <v>31122034</v>
          </cell>
          <cell r="D952" t="str">
            <v>74216001</v>
          </cell>
          <cell r="E952" t="str">
            <v>3421</v>
          </cell>
          <cell r="F952" t="str">
            <v>TSS</v>
          </cell>
          <cell r="G952" t="str">
            <v>IL</v>
          </cell>
          <cell r="I952" t="str">
            <v>A</v>
          </cell>
          <cell r="J952" t="str">
            <v>31122034</v>
          </cell>
          <cell r="K952" t="str">
            <v>74216001</v>
          </cell>
          <cell r="L952">
            <v>170003112</v>
          </cell>
          <cell r="M952" t="str">
            <v>742100000</v>
          </cell>
          <cell r="N952" t="str">
            <v>Joslin Tannery General</v>
          </cell>
          <cell r="O952" t="str">
            <v>74216001 Joslin Tannery General</v>
          </cell>
          <cell r="P952" t="str">
            <v>109</v>
          </cell>
          <cell r="Q952" t="str">
            <v>IBP</v>
          </cell>
          <cell r="R952" t="str">
            <v>524</v>
          </cell>
          <cell r="S952" t="str">
            <v>58</v>
          </cell>
          <cell r="T952" t="str">
            <v>T</v>
          </cell>
          <cell r="U952" t="str">
            <v>USD</v>
          </cell>
          <cell r="V952" t="str">
            <v>3701 JOHNSON ROAD</v>
          </cell>
          <cell r="W952" t="str">
            <v>SPRINGDALE</v>
          </cell>
          <cell r="X952" t="str">
            <v>AR</v>
          </cell>
          <cell r="Y952" t="str">
            <v>72762-7353</v>
          </cell>
          <cell r="Z952" t="str">
            <v>WASHINGTON</v>
          </cell>
          <cell r="AA952" t="str">
            <v>I</v>
          </cell>
          <cell r="AB952" t="str">
            <v>M&amp;E</v>
          </cell>
          <cell r="AC952">
            <v>58759.144099999998</v>
          </cell>
        </row>
        <row r="953">
          <cell r="A953" t="str">
            <v>Primary</v>
          </cell>
          <cell r="B953" t="str">
            <v>Joslin Tannery</v>
          </cell>
          <cell r="C953" t="str">
            <v>31122034</v>
          </cell>
          <cell r="D953" t="str">
            <v>74216001</v>
          </cell>
          <cell r="E953" t="str">
            <v>3421</v>
          </cell>
          <cell r="F953" t="str">
            <v>TSS</v>
          </cell>
          <cell r="G953" t="str">
            <v>IL</v>
          </cell>
          <cell r="I953" t="str">
            <v>A</v>
          </cell>
          <cell r="J953" t="str">
            <v>31122051</v>
          </cell>
          <cell r="K953" t="str">
            <v>74216011</v>
          </cell>
          <cell r="L953">
            <v>170003112</v>
          </cell>
          <cell r="M953" t="str">
            <v>742100000</v>
          </cell>
          <cell r="N953" t="str">
            <v>Joslin Tannery Bio-Gas Operators</v>
          </cell>
          <cell r="O953" t="str">
            <v>74216011 Joslin Tannery Bio-Gas Operators</v>
          </cell>
          <cell r="P953" t="str">
            <v>109</v>
          </cell>
          <cell r="Q953" t="str">
            <v>IBP</v>
          </cell>
          <cell r="R953" t="str">
            <v>524</v>
          </cell>
          <cell r="S953" t="str">
            <v>58</v>
          </cell>
          <cell r="T953" t="str">
            <v>T</v>
          </cell>
          <cell r="U953" t="str">
            <v>USD</v>
          </cell>
          <cell r="V953" t="str">
            <v>2210 W OAKLAWN DRIVE</v>
          </cell>
          <cell r="W953" t="str">
            <v>SPRINGDALE</v>
          </cell>
          <cell r="X953" t="str">
            <v>AR</v>
          </cell>
          <cell r="Y953" t="str">
            <v>72762-6900</v>
          </cell>
          <cell r="Z953" t="str">
            <v>WASHINGTON</v>
          </cell>
          <cell r="AA953" t="str">
            <v>I</v>
          </cell>
          <cell r="AB953" t="str">
            <v>Building</v>
          </cell>
          <cell r="AC953">
            <v>3427.7804999999998</v>
          </cell>
        </row>
        <row r="954">
          <cell r="A954" t="str">
            <v>Primary</v>
          </cell>
          <cell r="B954" t="str">
            <v>Joslin Tannery Waste Treatment</v>
          </cell>
          <cell r="C954" t="str">
            <v>31122054</v>
          </cell>
          <cell r="D954" t="str">
            <v>74216010</v>
          </cell>
          <cell r="E954" t="str">
            <v>3421</v>
          </cell>
          <cell r="F954" t="str">
            <v>TSS</v>
          </cell>
          <cell r="G954" t="str">
            <v>IL</v>
          </cell>
          <cell r="I954" t="str">
            <v>A</v>
          </cell>
          <cell r="J954" t="str">
            <v>31122054</v>
          </cell>
          <cell r="K954" t="str">
            <v>74216010</v>
          </cell>
          <cell r="L954">
            <v>170003112</v>
          </cell>
          <cell r="M954" t="str">
            <v>742100000</v>
          </cell>
          <cell r="N954" t="str">
            <v>Joslin Tannery Waste Treatment 1</v>
          </cell>
          <cell r="O954" t="str">
            <v>74216010 Joslin Tannery Waste Treatment 1</v>
          </cell>
          <cell r="P954" t="str">
            <v>109</v>
          </cell>
          <cell r="Q954" t="str">
            <v>IBP</v>
          </cell>
          <cell r="R954" t="str">
            <v>524</v>
          </cell>
          <cell r="S954" t="str">
            <v>58</v>
          </cell>
          <cell r="T954" t="str">
            <v>T</v>
          </cell>
          <cell r="U954" t="str">
            <v>USD</v>
          </cell>
          <cell r="V954" t="str">
            <v>2210 W OAKLAWN DRIVE</v>
          </cell>
          <cell r="W954" t="str">
            <v>SPRINGDALE</v>
          </cell>
          <cell r="X954" t="str">
            <v>AR</v>
          </cell>
          <cell r="Y954" t="str">
            <v>72762-6900</v>
          </cell>
          <cell r="Z954" t="str">
            <v>WASHINGTON</v>
          </cell>
          <cell r="AA954" t="str">
            <v>I</v>
          </cell>
          <cell r="AB954" t="str">
            <v>M&amp;E</v>
          </cell>
          <cell r="AC954">
            <v>40730.210599999999</v>
          </cell>
        </row>
        <row r="955">
          <cell r="A955" t="str">
            <v>Primary</v>
          </cell>
          <cell r="B955" t="str">
            <v>Dakota City Tannery</v>
          </cell>
          <cell r="C955" t="str">
            <v>31132034</v>
          </cell>
          <cell r="D955" t="str">
            <v>74226001</v>
          </cell>
          <cell r="E955" t="str">
            <v>3422</v>
          </cell>
          <cell r="G955" t="str">
            <v>NE</v>
          </cell>
          <cell r="I955" t="str">
            <v>A</v>
          </cell>
          <cell r="J955" t="str">
            <v>31131964</v>
          </cell>
          <cell r="K955" t="str">
            <v>74226003</v>
          </cell>
          <cell r="L955">
            <v>170003113</v>
          </cell>
          <cell r="M955" t="str">
            <v>742200000</v>
          </cell>
          <cell r="N955" t="str">
            <v>Dakota City Tannery Fleshing/Drum Load</v>
          </cell>
          <cell r="O955" t="str">
            <v>74226003 Dakota City Tannery Fleshing/Drum Load</v>
          </cell>
          <cell r="P955" t="str">
            <v>109</v>
          </cell>
          <cell r="Q955" t="str">
            <v>IBP</v>
          </cell>
          <cell r="R955" t="str">
            <v>753</v>
          </cell>
          <cell r="S955" t="str">
            <v>58</v>
          </cell>
          <cell r="T955" t="str">
            <v>T</v>
          </cell>
          <cell r="U955" t="str">
            <v>USD</v>
          </cell>
          <cell r="V955" t="str">
            <v>234 E. MILLSAP</v>
          </cell>
          <cell r="W955" t="str">
            <v>FAYETTEVILLE</v>
          </cell>
          <cell r="X955" t="str">
            <v>AR</v>
          </cell>
          <cell r="Y955" t="str">
            <v>72702-4099</v>
          </cell>
          <cell r="Z955" t="str">
            <v>WASHINGTON</v>
          </cell>
          <cell r="AA955" t="str">
            <v>I</v>
          </cell>
          <cell r="AB955" t="str">
            <v>Content</v>
          </cell>
          <cell r="AC955">
            <v>60167.344599999997</v>
          </cell>
        </row>
        <row r="956">
          <cell r="A956" t="str">
            <v>Primary</v>
          </cell>
          <cell r="B956" t="str">
            <v>Dakota City Tannery</v>
          </cell>
          <cell r="C956" t="str">
            <v>31132034</v>
          </cell>
          <cell r="D956" t="str">
            <v>74226001</v>
          </cell>
          <cell r="E956" t="str">
            <v>3422</v>
          </cell>
          <cell r="G956" t="str">
            <v>NE</v>
          </cell>
          <cell r="I956" t="str">
            <v>A</v>
          </cell>
          <cell r="J956" t="str">
            <v>31131966</v>
          </cell>
          <cell r="K956" t="str">
            <v>74226004</v>
          </cell>
          <cell r="L956">
            <v>170003113</v>
          </cell>
          <cell r="M956" t="str">
            <v>742200000</v>
          </cell>
          <cell r="N956" t="str">
            <v>Dakota City Tannery Lime Refleshing-A</v>
          </cell>
          <cell r="O956" t="str">
            <v>74226004 Dakota City Tannery Lime Refleshing-A</v>
          </cell>
          <cell r="P956" t="str">
            <v>109</v>
          </cell>
          <cell r="Q956" t="str">
            <v>IBP</v>
          </cell>
          <cell r="R956" t="str">
            <v>753</v>
          </cell>
          <cell r="S956" t="str">
            <v>58</v>
          </cell>
          <cell r="T956" t="str">
            <v>T</v>
          </cell>
          <cell r="U956" t="str">
            <v>USD</v>
          </cell>
          <cell r="V956" t="str">
            <v>234 E. MILLSAP</v>
          </cell>
          <cell r="W956" t="str">
            <v>FAYETTEVILLE</v>
          </cell>
          <cell r="X956" t="str">
            <v>AR</v>
          </cell>
          <cell r="Y956" t="str">
            <v>72702-4099</v>
          </cell>
          <cell r="Z956" t="str">
            <v>WASHINGTON</v>
          </cell>
          <cell r="AA956" t="str">
            <v>I</v>
          </cell>
          <cell r="AB956" t="str">
            <v>M&amp;E</v>
          </cell>
          <cell r="AC956">
            <v>133024.10109999997</v>
          </cell>
        </row>
        <row r="957">
          <cell r="A957" t="str">
            <v>Primary</v>
          </cell>
          <cell r="B957" t="str">
            <v>Dakota City Tannery</v>
          </cell>
          <cell r="C957" t="str">
            <v>31132034</v>
          </cell>
          <cell r="D957" t="str">
            <v>74226001</v>
          </cell>
          <cell r="E957" t="str">
            <v>3422</v>
          </cell>
          <cell r="F957" t="str">
            <v>TSS</v>
          </cell>
          <cell r="G957" t="str">
            <v>NE</v>
          </cell>
          <cell r="I957" t="str">
            <v>A</v>
          </cell>
          <cell r="J957" t="str">
            <v>31131969</v>
          </cell>
          <cell r="K957" t="str">
            <v>74226007</v>
          </cell>
          <cell r="L957">
            <v>170003113</v>
          </cell>
          <cell r="M957" t="str">
            <v>742200000</v>
          </cell>
          <cell r="N957" t="str">
            <v>Dakota City Tannery Drum Operator</v>
          </cell>
          <cell r="O957" t="str">
            <v>74226007 Dakota City Tannery Drum Operator</v>
          </cell>
          <cell r="P957" t="str">
            <v>109</v>
          </cell>
          <cell r="Q957" t="str">
            <v>IBP</v>
          </cell>
          <cell r="R957" t="str">
            <v>753</v>
          </cell>
          <cell r="S957" t="str">
            <v>58</v>
          </cell>
          <cell r="T957" t="str">
            <v>T</v>
          </cell>
          <cell r="U957" t="str">
            <v>USD</v>
          </cell>
          <cell r="V957" t="str">
            <v>234 E. MILLSAP</v>
          </cell>
          <cell r="W957" t="str">
            <v>FAYETTEVILLE</v>
          </cell>
          <cell r="X957" t="str">
            <v>AR</v>
          </cell>
          <cell r="Y957" t="str">
            <v>72702-4099</v>
          </cell>
          <cell r="Z957" t="str">
            <v>WASHINGTON</v>
          </cell>
          <cell r="AA957" t="str">
            <v>I</v>
          </cell>
          <cell r="AB957" t="str">
            <v>M&amp;E</v>
          </cell>
          <cell r="AC957">
            <v>18339.572499999998</v>
          </cell>
        </row>
        <row r="958">
          <cell r="A958" t="str">
            <v>Primary</v>
          </cell>
          <cell r="B958" t="str">
            <v>Dakota City Tannery</v>
          </cell>
          <cell r="C958" t="str">
            <v>31132034</v>
          </cell>
          <cell r="D958" t="str">
            <v>74226001</v>
          </cell>
          <cell r="E958" t="str">
            <v>3422</v>
          </cell>
          <cell r="F958" t="str">
            <v>TSS</v>
          </cell>
          <cell r="G958" t="str">
            <v>NE</v>
          </cell>
          <cell r="I958" t="str">
            <v>A</v>
          </cell>
          <cell r="J958" t="str">
            <v>31131970</v>
          </cell>
          <cell r="K958" t="str">
            <v>74226008</v>
          </cell>
          <cell r="L958">
            <v>170003113</v>
          </cell>
          <cell r="M958" t="str">
            <v>742200000</v>
          </cell>
          <cell r="N958" t="str">
            <v>Dakota City Tannery Splitting</v>
          </cell>
          <cell r="O958" t="str">
            <v>74226008 Dakota City Tannery Splitting</v>
          </cell>
          <cell r="P958" t="str">
            <v>109</v>
          </cell>
          <cell r="Q958" t="str">
            <v>IBP</v>
          </cell>
          <cell r="R958" t="str">
            <v>753</v>
          </cell>
          <cell r="S958" t="str">
            <v>58</v>
          </cell>
          <cell r="T958" t="str">
            <v>T</v>
          </cell>
          <cell r="U958" t="str">
            <v>USD</v>
          </cell>
          <cell r="V958" t="str">
            <v>234 E. MILLSAP</v>
          </cell>
          <cell r="W958" t="str">
            <v>FAYETTEVILLE</v>
          </cell>
          <cell r="X958" t="str">
            <v>AR</v>
          </cell>
          <cell r="Y958" t="str">
            <v>72702-4099</v>
          </cell>
          <cell r="Z958" t="str">
            <v>WASHINGTON</v>
          </cell>
          <cell r="AA958" t="str">
            <v>I</v>
          </cell>
          <cell r="AB958" t="str">
            <v>M&amp;E</v>
          </cell>
          <cell r="AC958">
            <v>66192.578800000018</v>
          </cell>
        </row>
        <row r="959">
          <cell r="A959" t="str">
            <v>Primary</v>
          </cell>
          <cell r="B959" t="str">
            <v>Dakota City Tannery Waste Treatment</v>
          </cell>
          <cell r="C959" t="str">
            <v>31132004</v>
          </cell>
          <cell r="D959" t="str">
            <v>74226010</v>
          </cell>
          <cell r="E959" t="str">
            <v>3422</v>
          </cell>
          <cell r="G959" t="str">
            <v>NE</v>
          </cell>
          <cell r="I959" t="str">
            <v>A</v>
          </cell>
          <cell r="J959" t="str">
            <v>31132004</v>
          </cell>
          <cell r="K959" t="str">
            <v>74226010</v>
          </cell>
          <cell r="L959">
            <v>170003113</v>
          </cell>
          <cell r="M959" t="str">
            <v>742200000</v>
          </cell>
          <cell r="N959" t="str">
            <v>Dakota City Tannery Waste Treatment</v>
          </cell>
          <cell r="O959" t="str">
            <v>74226010 Dakota City Tannery Waste Treatment</v>
          </cell>
          <cell r="P959" t="str">
            <v>109</v>
          </cell>
          <cell r="Q959" t="str">
            <v>IBP</v>
          </cell>
          <cell r="R959" t="str">
            <v>753</v>
          </cell>
          <cell r="S959" t="str">
            <v>58</v>
          </cell>
          <cell r="T959" t="str">
            <v>T</v>
          </cell>
          <cell r="U959" t="str">
            <v>USD</v>
          </cell>
          <cell r="V959" t="str">
            <v>234 E. MILLSAP</v>
          </cell>
          <cell r="W959" t="str">
            <v>FAYETTEVILLE</v>
          </cell>
          <cell r="X959" t="str">
            <v>AR</v>
          </cell>
          <cell r="Y959" t="str">
            <v>72702-4099</v>
          </cell>
          <cell r="Z959" t="str">
            <v>WASHINGTON</v>
          </cell>
          <cell r="AA959" t="str">
            <v>I</v>
          </cell>
          <cell r="AB959" t="str">
            <v>M&amp;E</v>
          </cell>
          <cell r="AC959">
            <v>17700.181799999998</v>
          </cell>
        </row>
        <row r="960">
          <cell r="A960" t="str">
            <v>Primary</v>
          </cell>
          <cell r="B960" t="str">
            <v>Dakota City Tannery</v>
          </cell>
          <cell r="C960" t="str">
            <v>31132034</v>
          </cell>
          <cell r="D960" t="str">
            <v>74226001</v>
          </cell>
          <cell r="E960" t="str">
            <v>3422</v>
          </cell>
          <cell r="G960" t="str">
            <v>NE</v>
          </cell>
          <cell r="I960" t="str">
            <v>A</v>
          </cell>
          <cell r="J960" t="str">
            <v>31132034</v>
          </cell>
          <cell r="K960" t="str">
            <v>74226001</v>
          </cell>
          <cell r="L960">
            <v>170003113</v>
          </cell>
          <cell r="M960" t="str">
            <v>742200000</v>
          </cell>
          <cell r="N960" t="str">
            <v>Dakota City Tannery General</v>
          </cell>
          <cell r="O960" t="str">
            <v>74226001 Dakota City Tannery General</v>
          </cell>
          <cell r="P960" t="str">
            <v>109</v>
          </cell>
          <cell r="Q960" t="str">
            <v>IBP</v>
          </cell>
          <cell r="R960" t="str">
            <v>753</v>
          </cell>
          <cell r="S960" t="str">
            <v>58</v>
          </cell>
          <cell r="T960" t="str">
            <v>T</v>
          </cell>
          <cell r="U960" t="str">
            <v>USD</v>
          </cell>
          <cell r="V960" t="str">
            <v>800 STEVENS PORT DRIVE</v>
          </cell>
          <cell r="W960" t="str">
            <v>DAKOTA DUNES</v>
          </cell>
          <cell r="X960" t="str">
            <v>SD</v>
          </cell>
          <cell r="Y960" t="str">
            <v>57049-5005</v>
          </cell>
          <cell r="Z960" t="str">
            <v>UNION</v>
          </cell>
          <cell r="AA960" t="str">
            <v>I</v>
          </cell>
          <cell r="AB960" t="str">
            <v>M&amp;E</v>
          </cell>
          <cell r="AC960">
            <v>496691.24389999994</v>
          </cell>
        </row>
        <row r="961">
          <cell r="A961" t="str">
            <v>Primary</v>
          </cell>
          <cell r="B961" t="str">
            <v>Dakota City Tannery</v>
          </cell>
          <cell r="C961" t="str">
            <v>31132034</v>
          </cell>
          <cell r="D961" t="str">
            <v>74226001</v>
          </cell>
          <cell r="E961" t="str">
            <v>3422</v>
          </cell>
          <cell r="F961" t="str">
            <v>TSS</v>
          </cell>
          <cell r="G961" t="str">
            <v>NE</v>
          </cell>
          <cell r="I961" t="str">
            <v>A</v>
          </cell>
          <cell r="J961" t="str">
            <v>31132051</v>
          </cell>
          <cell r="K961" t="str">
            <v>74226012</v>
          </cell>
          <cell r="L961">
            <v>170003113</v>
          </cell>
          <cell r="M961" t="str">
            <v>742200000</v>
          </cell>
          <cell r="N961" t="str">
            <v>Dakota City Tannery Bio-Gas Operators</v>
          </cell>
          <cell r="O961" t="str">
            <v>74226012 Dakota City Tannery Bio-Gas Operators</v>
          </cell>
          <cell r="P961" t="str">
            <v>109</v>
          </cell>
          <cell r="Q961" t="str">
            <v>IBP</v>
          </cell>
          <cell r="R961" t="str">
            <v>753</v>
          </cell>
          <cell r="S961" t="str">
            <v>58</v>
          </cell>
          <cell r="T961" t="str">
            <v>T</v>
          </cell>
          <cell r="U961" t="str">
            <v>USD</v>
          </cell>
          <cell r="V961" t="str">
            <v>2210 W OAKLAWN DRIVE</v>
          </cell>
          <cell r="W961" t="str">
            <v>SPRINGDALE</v>
          </cell>
          <cell r="X961" t="str">
            <v>AR</v>
          </cell>
          <cell r="Y961" t="str">
            <v>72762-6900</v>
          </cell>
          <cell r="Z961" t="str">
            <v>WASHINGTON</v>
          </cell>
          <cell r="AA961" t="str">
            <v>I</v>
          </cell>
          <cell r="AB961" t="str">
            <v>Building</v>
          </cell>
          <cell r="AC961">
            <v>41194.359100000001</v>
          </cell>
        </row>
        <row r="962">
          <cell r="A962" t="str">
            <v>Primary</v>
          </cell>
          <cell r="B962" t="str">
            <v>Dakota City Tannery Waste Treatment</v>
          </cell>
          <cell r="C962" t="str">
            <v>31132004</v>
          </cell>
          <cell r="D962" t="str">
            <v>74226010</v>
          </cell>
          <cell r="E962" t="str">
            <v>3422</v>
          </cell>
          <cell r="F962" t="str">
            <v>TSS</v>
          </cell>
          <cell r="G962" t="str">
            <v>NE</v>
          </cell>
          <cell r="I962" t="str">
            <v>A</v>
          </cell>
          <cell r="J962" t="str">
            <v>31132054</v>
          </cell>
          <cell r="K962" t="str">
            <v>74226011</v>
          </cell>
          <cell r="L962">
            <v>170003113</v>
          </cell>
          <cell r="M962" t="str">
            <v>742200000</v>
          </cell>
          <cell r="N962" t="str">
            <v>Dakota City Tannery Waste Treatment 1</v>
          </cell>
          <cell r="O962" t="str">
            <v>74226011 Dakota City Tannery Waste Treatment 1</v>
          </cell>
          <cell r="P962" t="str">
            <v>109</v>
          </cell>
          <cell r="Q962" t="str">
            <v>IBP</v>
          </cell>
          <cell r="R962" t="str">
            <v>753</v>
          </cell>
          <cell r="S962" t="str">
            <v>58</v>
          </cell>
          <cell r="T962" t="str">
            <v>T</v>
          </cell>
          <cell r="U962" t="str">
            <v>USD</v>
          </cell>
          <cell r="V962" t="str">
            <v>2210 W OAKLAWN DRIVE</v>
          </cell>
          <cell r="W962" t="str">
            <v>SPRINGDALE</v>
          </cell>
          <cell r="X962" t="str">
            <v>AR</v>
          </cell>
          <cell r="Y962" t="str">
            <v>72762-6900</v>
          </cell>
          <cell r="Z962" t="str">
            <v>WASHINGTON</v>
          </cell>
          <cell r="AA962" t="str">
            <v>I</v>
          </cell>
          <cell r="AB962" t="str">
            <v>Content</v>
          </cell>
          <cell r="AC962">
            <v>5903.5379999999996</v>
          </cell>
        </row>
        <row r="963">
          <cell r="A963" t="str">
            <v>Primary</v>
          </cell>
          <cell r="B963" t="str">
            <v>Amarillo Tannery</v>
          </cell>
          <cell r="C963" t="str">
            <v>31142034</v>
          </cell>
          <cell r="D963" t="str">
            <v>74236001</v>
          </cell>
          <cell r="E963" t="str">
            <v>3423</v>
          </cell>
          <cell r="F963" t="str">
            <v>TSS</v>
          </cell>
          <cell r="G963" t="str">
            <v>TX</v>
          </cell>
          <cell r="I963" t="str">
            <v>A</v>
          </cell>
          <cell r="J963" t="str">
            <v>31141966</v>
          </cell>
          <cell r="K963" t="str">
            <v>74236005</v>
          </cell>
          <cell r="L963">
            <v>170003114</v>
          </cell>
          <cell r="M963" t="str">
            <v>742300000</v>
          </cell>
          <cell r="N963" t="str">
            <v>Amarillo Tannery Lime Refleshing</v>
          </cell>
          <cell r="O963" t="str">
            <v>74236005 Amarillo Tannery Lime Refleshing</v>
          </cell>
          <cell r="P963" t="str">
            <v>109</v>
          </cell>
          <cell r="Q963" t="str">
            <v>IBP</v>
          </cell>
          <cell r="R963" t="str">
            <v>779</v>
          </cell>
          <cell r="S963" t="str">
            <v>58</v>
          </cell>
          <cell r="T963" t="str">
            <v>T</v>
          </cell>
          <cell r="U963" t="str">
            <v>USD</v>
          </cell>
          <cell r="V963" t="str">
            <v>2210 W OAKLAWN DRIVE</v>
          </cell>
          <cell r="W963" t="str">
            <v>SPRINGDALE</v>
          </cell>
          <cell r="X963" t="str">
            <v>AR</v>
          </cell>
          <cell r="Y963" t="str">
            <v>72762-6900</v>
          </cell>
          <cell r="Z963" t="str">
            <v>WASHINGTON</v>
          </cell>
          <cell r="AA963" t="str">
            <v>I</v>
          </cell>
          <cell r="AB963" t="str">
            <v>M&amp;E</v>
          </cell>
          <cell r="AC963">
            <v>290797.39530000009</v>
          </cell>
        </row>
        <row r="964">
          <cell r="A964" t="str">
            <v>Primary</v>
          </cell>
          <cell r="B964" t="str">
            <v>Amarillo Tannery</v>
          </cell>
          <cell r="C964" t="str">
            <v>31142034</v>
          </cell>
          <cell r="D964" t="str">
            <v>74236001</v>
          </cell>
          <cell r="E964" t="str">
            <v>3423</v>
          </cell>
          <cell r="F964" t="str">
            <v>TSS</v>
          </cell>
          <cell r="G964" t="str">
            <v>TX</v>
          </cell>
          <cell r="I964" t="str">
            <v>A</v>
          </cell>
          <cell r="J964" t="str">
            <v>31141967</v>
          </cell>
          <cell r="K964" t="str">
            <v>74236006</v>
          </cell>
          <cell r="L964">
            <v>170003114</v>
          </cell>
          <cell r="M964" t="str">
            <v>742300000</v>
          </cell>
          <cell r="N964" t="str">
            <v>Amarillo Tannery Chrome Recovery</v>
          </cell>
          <cell r="O964" t="str">
            <v>74236006 Amarillo Tannery Chrome Recovery</v>
          </cell>
          <cell r="P964" t="str">
            <v>109</v>
          </cell>
          <cell r="Q964" t="str">
            <v>IBP</v>
          </cell>
          <cell r="R964" t="str">
            <v>779</v>
          </cell>
          <cell r="S964" t="str">
            <v>58</v>
          </cell>
          <cell r="T964" t="str">
            <v>T</v>
          </cell>
          <cell r="U964" t="str">
            <v>USD</v>
          </cell>
          <cell r="V964" t="str">
            <v>2210 W OAKLAWN DRIVE</v>
          </cell>
          <cell r="W964" t="str">
            <v>SPRINGDALE</v>
          </cell>
          <cell r="X964" t="str">
            <v>AR</v>
          </cell>
          <cell r="Y964" t="str">
            <v>72762-6900</v>
          </cell>
          <cell r="Z964" t="str">
            <v>WASHINGTON</v>
          </cell>
          <cell r="AA964" t="str">
            <v>I</v>
          </cell>
          <cell r="AB964" t="str">
            <v>Content</v>
          </cell>
          <cell r="AC964">
            <v>3083.0441999999998</v>
          </cell>
        </row>
        <row r="965">
          <cell r="A965" t="str">
            <v>Primary</v>
          </cell>
          <cell r="B965" t="str">
            <v>Amarillo Tannery</v>
          </cell>
          <cell r="C965" t="str">
            <v>31142034</v>
          </cell>
          <cell r="D965" t="str">
            <v>74236001</v>
          </cell>
          <cell r="E965" t="str">
            <v>3423</v>
          </cell>
          <cell r="F965" t="str">
            <v>TSS</v>
          </cell>
          <cell r="G965" t="str">
            <v>TX</v>
          </cell>
          <cell r="I965" t="str">
            <v>A</v>
          </cell>
          <cell r="J965" t="str">
            <v>31141969</v>
          </cell>
          <cell r="K965" t="str">
            <v>74236008</v>
          </cell>
          <cell r="L965">
            <v>170003114</v>
          </cell>
          <cell r="M965" t="str">
            <v>742300000</v>
          </cell>
          <cell r="N965" t="str">
            <v>Amarillo Tannery Drum Operator</v>
          </cell>
          <cell r="O965" t="str">
            <v>74236008 Amarillo Tannery Drum Operator</v>
          </cell>
          <cell r="P965" t="str">
            <v>109</v>
          </cell>
          <cell r="Q965" t="str">
            <v>IBP</v>
          </cell>
          <cell r="R965" t="str">
            <v>779</v>
          </cell>
          <cell r="S965" t="str">
            <v>58</v>
          </cell>
          <cell r="T965" t="str">
            <v>T</v>
          </cell>
          <cell r="U965" t="str">
            <v>USD</v>
          </cell>
          <cell r="V965" t="str">
            <v>2210 W OAKLAWN DRIVE</v>
          </cell>
          <cell r="W965" t="str">
            <v>SPRINGDALE</v>
          </cell>
          <cell r="X965" t="str">
            <v>AR</v>
          </cell>
          <cell r="Y965" t="str">
            <v>72762-6900</v>
          </cell>
          <cell r="Z965" t="str">
            <v>WASHINGTON</v>
          </cell>
          <cell r="AA965" t="str">
            <v>I</v>
          </cell>
          <cell r="AB965" t="str">
            <v>M&amp;E</v>
          </cell>
          <cell r="AC965">
            <v>5704.3442000000005</v>
          </cell>
        </row>
        <row r="966">
          <cell r="A966" t="str">
            <v>Primary</v>
          </cell>
          <cell r="B966" t="str">
            <v>Amarillo Tannery Waste Treatment</v>
          </cell>
          <cell r="C966" t="str">
            <v>31142004</v>
          </cell>
          <cell r="D966" t="str">
            <v>74236011</v>
          </cell>
          <cell r="E966" t="str">
            <v>3423</v>
          </cell>
          <cell r="F966" t="str">
            <v>TSS</v>
          </cell>
          <cell r="G966" t="str">
            <v>TX</v>
          </cell>
          <cell r="I966" t="str">
            <v>A</v>
          </cell>
          <cell r="J966" t="str">
            <v>31142004</v>
          </cell>
          <cell r="K966" t="str">
            <v>74236011</v>
          </cell>
          <cell r="L966">
            <v>170003114</v>
          </cell>
          <cell r="M966" t="str">
            <v>742300000</v>
          </cell>
          <cell r="N966" t="str">
            <v>Amarillo Tannery Waste Treatment</v>
          </cell>
          <cell r="O966" t="str">
            <v>74236011 Amarillo Tannery Waste Treatment</v>
          </cell>
          <cell r="P966" t="str">
            <v>109</v>
          </cell>
          <cell r="Q966" t="str">
            <v>IBP</v>
          </cell>
          <cell r="R966" t="str">
            <v>779</v>
          </cell>
          <cell r="S966" t="str">
            <v>58</v>
          </cell>
          <cell r="T966" t="str">
            <v>T</v>
          </cell>
          <cell r="U966" t="str">
            <v>USD</v>
          </cell>
          <cell r="V966" t="str">
            <v>2210 W OAKLAWN DRIVE</v>
          </cell>
          <cell r="W966" t="str">
            <v>SPRINGDALE</v>
          </cell>
          <cell r="X966" t="str">
            <v>AR</v>
          </cell>
          <cell r="Y966" t="str">
            <v>72762-6900</v>
          </cell>
          <cell r="Z966" t="str">
            <v>WASHINGTON</v>
          </cell>
          <cell r="AA966" t="str">
            <v>I</v>
          </cell>
          <cell r="AB966" t="str">
            <v>M&amp;E</v>
          </cell>
          <cell r="AC966">
            <v>8456.5831999999991</v>
          </cell>
        </row>
        <row r="967">
          <cell r="A967" t="str">
            <v>Primary</v>
          </cell>
          <cell r="B967" t="str">
            <v>Amarillo Tannery</v>
          </cell>
          <cell r="C967" t="str">
            <v>31142034</v>
          </cell>
          <cell r="D967" t="str">
            <v>74236001</v>
          </cell>
          <cell r="E967" t="str">
            <v>3423</v>
          </cell>
          <cell r="F967" t="str">
            <v>TSS</v>
          </cell>
          <cell r="G967" t="str">
            <v>TX</v>
          </cell>
          <cell r="I967" t="str">
            <v>A</v>
          </cell>
          <cell r="J967" t="str">
            <v>31142034</v>
          </cell>
          <cell r="K967" t="str">
            <v>74236001</v>
          </cell>
          <cell r="L967">
            <v>170003114</v>
          </cell>
          <cell r="M967" t="str">
            <v>742300000</v>
          </cell>
          <cell r="N967" t="str">
            <v>Amarillo Tannery General</v>
          </cell>
          <cell r="O967" t="str">
            <v>74236001 Amarillo Tannery General</v>
          </cell>
          <cell r="P967" t="str">
            <v>109</v>
          </cell>
          <cell r="Q967" t="str">
            <v>IBP</v>
          </cell>
          <cell r="R967" t="str">
            <v>779</v>
          </cell>
          <cell r="S967" t="str">
            <v>58</v>
          </cell>
          <cell r="T967" t="str">
            <v>T</v>
          </cell>
          <cell r="U967" t="str">
            <v>USD</v>
          </cell>
          <cell r="V967" t="str">
            <v>2210 W OAKLAWN DRIVE</v>
          </cell>
          <cell r="W967" t="str">
            <v>SPRINGDALE</v>
          </cell>
          <cell r="X967" t="str">
            <v>AR</v>
          </cell>
          <cell r="Y967" t="str">
            <v>72762-6900</v>
          </cell>
          <cell r="Z967" t="str">
            <v>WASHINGTON</v>
          </cell>
          <cell r="AA967" t="str">
            <v>I</v>
          </cell>
          <cell r="AB967" t="str">
            <v>M&amp;E</v>
          </cell>
          <cell r="AC967">
            <v>20980.272099999998</v>
          </cell>
        </row>
        <row r="968">
          <cell r="A968" t="str">
            <v>Primary</v>
          </cell>
          <cell r="B968" t="str">
            <v>Amarillo Tannery</v>
          </cell>
          <cell r="C968" t="str">
            <v>31142034</v>
          </cell>
          <cell r="D968" t="str">
            <v>74236001</v>
          </cell>
          <cell r="E968" t="str">
            <v>3423</v>
          </cell>
          <cell r="F968" t="str">
            <v>TSS</v>
          </cell>
          <cell r="G968" t="str">
            <v>TX</v>
          </cell>
          <cell r="I968" t="str">
            <v>A</v>
          </cell>
          <cell r="J968" t="str">
            <v>31142051</v>
          </cell>
          <cell r="K968" t="str">
            <v>74236013</v>
          </cell>
          <cell r="L968">
            <v>170003114</v>
          </cell>
          <cell r="M968" t="str">
            <v>742300000</v>
          </cell>
          <cell r="N968" t="str">
            <v>Amarillo Tannery Bio-Gas Operators</v>
          </cell>
          <cell r="O968" t="str">
            <v>74236013 Amarillo Tannery Bio-Gas Operators</v>
          </cell>
          <cell r="P968" t="str">
            <v>109</v>
          </cell>
          <cell r="Q968" t="str">
            <v>IBP</v>
          </cell>
          <cell r="R968" t="str">
            <v>779</v>
          </cell>
          <cell r="S968" t="str">
            <v>58</v>
          </cell>
          <cell r="T968" t="str">
            <v>T</v>
          </cell>
          <cell r="U968" t="str">
            <v>USD</v>
          </cell>
          <cell r="V968" t="str">
            <v>2210 W OAKLAWN DRIVE</v>
          </cell>
          <cell r="W968" t="str">
            <v>SPRINGDALE</v>
          </cell>
          <cell r="X968" t="str">
            <v>AR</v>
          </cell>
          <cell r="Y968" t="str">
            <v>72762-6900</v>
          </cell>
          <cell r="Z968" t="str">
            <v>WASHINGTON</v>
          </cell>
          <cell r="AA968" t="str">
            <v>I</v>
          </cell>
          <cell r="AB968" t="str">
            <v>Building</v>
          </cell>
          <cell r="AC968">
            <v>5953.8953000000001</v>
          </cell>
        </row>
        <row r="969">
          <cell r="A969" t="str">
            <v>Primary</v>
          </cell>
          <cell r="B969" t="str">
            <v>Amarillo Tannery Waste Treatment</v>
          </cell>
          <cell r="C969" t="str">
            <v>31142004</v>
          </cell>
          <cell r="D969" t="str">
            <v>74236011</v>
          </cell>
          <cell r="E969" t="str">
            <v>3423</v>
          </cell>
          <cell r="F969" t="str">
            <v>TSS</v>
          </cell>
          <cell r="G969" t="str">
            <v>TX</v>
          </cell>
          <cell r="I969" t="str">
            <v>A</v>
          </cell>
          <cell r="J969" t="str">
            <v>31142053</v>
          </cell>
          <cell r="K969" t="str">
            <v>74236010</v>
          </cell>
          <cell r="L969">
            <v>170003114</v>
          </cell>
          <cell r="M969" t="str">
            <v>742300000</v>
          </cell>
          <cell r="N969" t="str">
            <v>Amarillo Tannery Sludge Treatment</v>
          </cell>
          <cell r="O969" t="str">
            <v>74236010 Amarillo Tannery Sludge Treatment</v>
          </cell>
          <cell r="P969" t="str">
            <v>109</v>
          </cell>
          <cell r="Q969" t="str">
            <v>IBP</v>
          </cell>
          <cell r="R969" t="str">
            <v>779</v>
          </cell>
          <cell r="S969" t="str">
            <v>58</v>
          </cell>
          <cell r="T969" t="str">
            <v>T</v>
          </cell>
          <cell r="U969" t="str">
            <v>USD</v>
          </cell>
          <cell r="V969" t="str">
            <v>2210 W OAKLAWN DRIVE</v>
          </cell>
          <cell r="W969" t="str">
            <v>SPRINGDALE</v>
          </cell>
          <cell r="X969" t="str">
            <v>AR</v>
          </cell>
          <cell r="Y969" t="str">
            <v>72762-6900</v>
          </cell>
          <cell r="Z969" t="str">
            <v>WASHINGTON</v>
          </cell>
          <cell r="AA969" t="str">
            <v>I</v>
          </cell>
          <cell r="AB969" t="str">
            <v>Content</v>
          </cell>
          <cell r="AC969">
            <v>83087.847999999998</v>
          </cell>
        </row>
        <row r="970">
          <cell r="A970" t="str">
            <v>Primary</v>
          </cell>
          <cell r="B970" t="str">
            <v>Amarillo Tannery Waste Treatment</v>
          </cell>
          <cell r="C970" t="str">
            <v>31142004</v>
          </cell>
          <cell r="D970" t="str">
            <v>74236011</v>
          </cell>
          <cell r="E970" t="str">
            <v>3423</v>
          </cell>
          <cell r="F970" t="str">
            <v>TSS</v>
          </cell>
          <cell r="G970" t="str">
            <v>TX</v>
          </cell>
          <cell r="I970" t="str">
            <v>A</v>
          </cell>
          <cell r="J970" t="str">
            <v>31142054</v>
          </cell>
          <cell r="K970" t="str">
            <v>74236012</v>
          </cell>
          <cell r="L970">
            <v>170003114</v>
          </cell>
          <cell r="M970" t="str">
            <v>742300000</v>
          </cell>
          <cell r="N970" t="str">
            <v>Amarillo Tannery Waste Treatment 1</v>
          </cell>
          <cell r="O970" t="str">
            <v>74236012 Amarillo Tannery Waste Treatment 1</v>
          </cell>
          <cell r="P970" t="str">
            <v>109</v>
          </cell>
          <cell r="Q970" t="str">
            <v>IBP</v>
          </cell>
          <cell r="R970" t="str">
            <v>779</v>
          </cell>
          <cell r="S970" t="str">
            <v>58</v>
          </cell>
          <cell r="T970" t="str">
            <v>T</v>
          </cell>
          <cell r="U970" t="str">
            <v>USD</v>
          </cell>
          <cell r="V970" t="str">
            <v>2210 W OAKLAWN DRIVE</v>
          </cell>
          <cell r="W970" t="str">
            <v>SPRINGDALE</v>
          </cell>
          <cell r="X970" t="str">
            <v>AR</v>
          </cell>
          <cell r="Y970" t="str">
            <v>72762-6900</v>
          </cell>
          <cell r="Z970" t="str">
            <v>WASHINGTON</v>
          </cell>
          <cell r="AA970" t="str">
            <v>I</v>
          </cell>
          <cell r="AB970" t="str">
            <v>M&amp;E</v>
          </cell>
          <cell r="AC970">
            <v>134243.88340000002</v>
          </cell>
        </row>
        <row r="971">
          <cell r="A971" t="str">
            <v>Primary</v>
          </cell>
          <cell r="B971" t="str">
            <v>Amarillo Tannery</v>
          </cell>
          <cell r="C971" t="str">
            <v>31142034</v>
          </cell>
          <cell r="D971" t="str">
            <v>74236001</v>
          </cell>
          <cell r="E971" t="str">
            <v>3423</v>
          </cell>
          <cell r="F971" t="str">
            <v>TSS</v>
          </cell>
          <cell r="G971" t="str">
            <v>TX</v>
          </cell>
          <cell r="I971" t="str">
            <v>A</v>
          </cell>
          <cell r="J971" t="str">
            <v>31142317</v>
          </cell>
          <cell r="K971" t="str">
            <v>74236003</v>
          </cell>
          <cell r="L971">
            <v>170003114</v>
          </cell>
          <cell r="M971" t="str">
            <v>742300000</v>
          </cell>
          <cell r="N971" t="str">
            <v>Amarillo Tannery General 1</v>
          </cell>
          <cell r="O971" t="str">
            <v>74236003 Amarillo Tannery General 1</v>
          </cell>
          <cell r="P971" t="str">
            <v>109</v>
          </cell>
          <cell r="Q971" t="str">
            <v>IBP</v>
          </cell>
          <cell r="R971" t="str">
            <v>779</v>
          </cell>
          <cell r="S971" t="str">
            <v>58</v>
          </cell>
          <cell r="T971" t="str">
            <v>T</v>
          </cell>
          <cell r="U971" t="str">
            <v>USD</v>
          </cell>
          <cell r="V971" t="str">
            <v>2210 W OAKLAWN DRIVE</v>
          </cell>
          <cell r="W971" t="str">
            <v>SPRINGDALE</v>
          </cell>
          <cell r="X971" t="str">
            <v>AR</v>
          </cell>
          <cell r="Y971" t="str">
            <v>72762-6900</v>
          </cell>
          <cell r="Z971" t="str">
            <v>WASHINGTON</v>
          </cell>
          <cell r="AA971" t="str">
            <v>I</v>
          </cell>
          <cell r="AB971" t="str">
            <v>M&amp;E</v>
          </cell>
          <cell r="AC971">
            <v>86248.999200000006</v>
          </cell>
        </row>
        <row r="972">
          <cell r="A972" t="str">
            <v>Not on Sheet</v>
          </cell>
          <cell r="B972" t="str">
            <v>Operational Excellence Admin</v>
          </cell>
          <cell r="C972" t="str">
            <v>#N/A</v>
          </cell>
          <cell r="D972" t="str">
            <v>11492236</v>
          </cell>
          <cell r="E972" t="str">
            <v>3508</v>
          </cell>
          <cell r="F972" t="str">
            <v>TSS</v>
          </cell>
          <cell r="G972" t="str">
            <v>WI</v>
          </cell>
          <cell r="I972" t="str">
            <v>A</v>
          </cell>
          <cell r="J972" t="str">
            <v>31552231</v>
          </cell>
          <cell r="K972" t="str">
            <v>75086001</v>
          </cell>
          <cell r="L972">
            <v>170003155</v>
          </cell>
          <cell r="M972" t="str">
            <v>750800000</v>
          </cell>
          <cell r="N972" t="str">
            <v>IBP Wisconsin IBP Wisconsin</v>
          </cell>
          <cell r="O972" t="str">
            <v>75086001 IBP Wisconsin IBP Wisconsin</v>
          </cell>
          <cell r="P972" t="str">
            <v>1631</v>
          </cell>
          <cell r="Q972" t="str">
            <v>IBP</v>
          </cell>
          <cell r="S972" t="str">
            <v>58</v>
          </cell>
          <cell r="T972" t="str">
            <v>IBP</v>
          </cell>
          <cell r="U972" t="str">
            <v>USD</v>
          </cell>
          <cell r="V972" t="str">
            <v>6656 STATE ROAD 35 AND 81</v>
          </cell>
          <cell r="W972" t="str">
            <v>LANCASTER</v>
          </cell>
          <cell r="X972" t="str">
            <v>WI</v>
          </cell>
          <cell r="Y972" t="str">
            <v>53813</v>
          </cell>
          <cell r="Z972" t="str">
            <v>GRANT</v>
          </cell>
          <cell r="AA972" t="str">
            <v>G</v>
          </cell>
          <cell r="AB972" t="str">
            <v>Building</v>
          </cell>
          <cell r="AC972">
            <v>0</v>
          </cell>
        </row>
        <row r="973">
          <cell r="A973" t="str">
            <v>Primary</v>
          </cell>
          <cell r="B973" t="str">
            <v>Madison Processing (Ham)</v>
          </cell>
          <cell r="C973" t="str">
            <v>31862034</v>
          </cell>
          <cell r="D973" t="str">
            <v>75206002</v>
          </cell>
          <cell r="E973" t="str">
            <v>3520</v>
          </cell>
          <cell r="F973" t="str">
            <v>TSS</v>
          </cell>
          <cell r="G973" t="str">
            <v>NE</v>
          </cell>
          <cell r="I973" t="str">
            <v>A</v>
          </cell>
          <cell r="J973" t="str">
            <v>31862034</v>
          </cell>
          <cell r="K973" t="str">
            <v>75206002</v>
          </cell>
          <cell r="L973">
            <v>170003186</v>
          </cell>
          <cell r="M973" t="str">
            <v>752000000</v>
          </cell>
          <cell r="N973" t="str">
            <v>MADISON HAM MANUFACTURING1</v>
          </cell>
          <cell r="O973" t="str">
            <v>75206002 MADISON HAM MANUFACTURING1</v>
          </cell>
          <cell r="P973" t="str">
            <v>131</v>
          </cell>
          <cell r="Q973" t="str">
            <v>IBP</v>
          </cell>
          <cell r="R973" t="str">
            <v>1303</v>
          </cell>
          <cell r="S973" t="str">
            <v>58</v>
          </cell>
          <cell r="T973" t="str">
            <v>T</v>
          </cell>
          <cell r="U973" t="str">
            <v>USD</v>
          </cell>
          <cell r="V973" t="str">
            <v>2210 W OAKLAWN DRIVE</v>
          </cell>
          <cell r="W973" t="str">
            <v>SPRINGDALE</v>
          </cell>
          <cell r="X973" t="str">
            <v>AR</v>
          </cell>
          <cell r="Y973" t="str">
            <v>72762-6900</v>
          </cell>
          <cell r="Z973" t="str">
            <v>WASHINGTON</v>
          </cell>
          <cell r="AA973" t="str">
            <v>I</v>
          </cell>
          <cell r="AB973" t="str">
            <v>M&amp;E</v>
          </cell>
          <cell r="AC973">
            <v>12741.604199999998</v>
          </cell>
        </row>
        <row r="974">
          <cell r="A974" t="str">
            <v>Primary</v>
          </cell>
          <cell r="B974" t="str">
            <v>BUTCHERS-General</v>
          </cell>
          <cell r="C974" t="str">
            <v>32522317</v>
          </cell>
          <cell r="D974" t="str">
            <v>32522317</v>
          </cell>
          <cell r="E974" t="str">
            <v>2666</v>
          </cell>
          <cell r="F974" t="str">
            <v>TSS</v>
          </cell>
          <cell r="G974" t="str">
            <v>SD</v>
          </cell>
          <cell r="H974">
            <v>38797</v>
          </cell>
          <cell r="I974" t="str">
            <v>A</v>
          </cell>
          <cell r="J974" t="str">
            <v>11682539</v>
          </cell>
          <cell r="K974" t="str">
            <v>11682539</v>
          </cell>
          <cell r="L974">
            <v>170003252</v>
          </cell>
          <cell r="M974" t="str">
            <v>170008531</v>
          </cell>
          <cell r="N974" t="str">
            <v>BUTCHERS-General</v>
          </cell>
          <cell r="O974" t="str">
            <v>32522317  BUTCHERS-General</v>
          </cell>
          <cell r="P974" t="str">
            <v>190</v>
          </cell>
          <cell r="Q974" t="str">
            <v>IBP</v>
          </cell>
          <cell r="S974" t="str">
            <v>58</v>
          </cell>
          <cell r="T974" t="str">
            <v>IBP</v>
          </cell>
          <cell r="U974" t="str">
            <v>USD</v>
          </cell>
          <cell r="V974" t="str">
            <v>800 STEVENS PORT DRIVE</v>
          </cell>
          <cell r="W974" t="str">
            <v>DAKOTA DUNES</v>
          </cell>
          <cell r="X974" t="str">
            <v>SD</v>
          </cell>
          <cell r="Y974" t="str">
            <v>57049-5005</v>
          </cell>
          <cell r="Z974" t="str">
            <v>UNION</v>
          </cell>
          <cell r="AA974" t="str">
            <v>G</v>
          </cell>
          <cell r="AB974" t="str">
            <v>Building</v>
          </cell>
          <cell r="AC974">
            <v>7051579.4698000047</v>
          </cell>
        </row>
        <row r="975">
          <cell r="A975" t="str">
            <v>Primary</v>
          </cell>
          <cell r="B975" t="str">
            <v>Montgomery City Forward Warehouse</v>
          </cell>
          <cell r="C975" t="str">
            <v>34050876</v>
          </cell>
          <cell r="D975" t="str">
            <v>74556001</v>
          </cell>
          <cell r="E975" t="str">
            <v>3455</v>
          </cell>
          <cell r="F975" t="str">
            <v>TSS</v>
          </cell>
          <cell r="G975" t="str">
            <v>MO</v>
          </cell>
          <cell r="I975" t="str">
            <v>A</v>
          </cell>
          <cell r="J975" t="str">
            <v>34050876</v>
          </cell>
          <cell r="K975" t="str">
            <v>74556001</v>
          </cell>
          <cell r="L975">
            <v>170003405</v>
          </cell>
          <cell r="M975" t="str">
            <v>745500000</v>
          </cell>
          <cell r="N975" t="str">
            <v>Montgomery City Whse Montgomery City Fwhs</v>
          </cell>
          <cell r="O975" t="str">
            <v>74556001 Montgomery City Whse Montgomery City Fwhs</v>
          </cell>
          <cell r="P975" t="str">
            <v>153</v>
          </cell>
          <cell r="Q975" t="str">
            <v>IBP</v>
          </cell>
          <cell r="R975" t="str">
            <v>157</v>
          </cell>
          <cell r="S975" t="str">
            <v>58</v>
          </cell>
          <cell r="T975" t="str">
            <v>T</v>
          </cell>
          <cell r="U975" t="str">
            <v>USD</v>
          </cell>
          <cell r="V975" t="str">
            <v>2210 W OAKLAWN DRIVE</v>
          </cell>
          <cell r="W975" t="str">
            <v>SPRINGDALE</v>
          </cell>
          <cell r="X975" t="str">
            <v>AR</v>
          </cell>
          <cell r="Y975" t="str">
            <v>72762-6900</v>
          </cell>
          <cell r="Z975" t="str">
            <v>WASHINGTON</v>
          </cell>
          <cell r="AA975" t="str">
            <v>I</v>
          </cell>
          <cell r="AB975" t="str">
            <v>Building</v>
          </cell>
          <cell r="AC975">
            <v>26514.844100000002</v>
          </cell>
        </row>
        <row r="976">
          <cell r="A976" t="str">
            <v>Primary</v>
          </cell>
          <cell r="B976" t="str">
            <v>Ottawa Forward Warehouse</v>
          </cell>
          <cell r="C976" t="str">
            <v>34100876</v>
          </cell>
          <cell r="D976" t="str">
            <v>74566001</v>
          </cell>
          <cell r="E976" t="str">
            <v>3456</v>
          </cell>
          <cell r="F976" t="str">
            <v>TSS</v>
          </cell>
          <cell r="G976" t="str">
            <v>IL</v>
          </cell>
          <cell r="I976" t="str">
            <v>A</v>
          </cell>
          <cell r="J976" t="str">
            <v>34100876</v>
          </cell>
          <cell r="K976" t="str">
            <v>74566001</v>
          </cell>
          <cell r="L976">
            <v>170003410</v>
          </cell>
          <cell r="M976" t="str">
            <v>745600000</v>
          </cell>
          <cell r="N976" t="str">
            <v>Ottawa Whse Ottawa Forward Whs</v>
          </cell>
          <cell r="O976" t="str">
            <v>74566001 Ottawa Whse Ottawa Forward Whs</v>
          </cell>
          <cell r="P976" t="str">
            <v>153</v>
          </cell>
          <cell r="Q976" t="str">
            <v>IBP</v>
          </cell>
          <cell r="S976" t="str">
            <v>1179</v>
          </cell>
          <cell r="T976" t="str">
            <v>IBP</v>
          </cell>
          <cell r="U976" t="str">
            <v>USD</v>
          </cell>
          <cell r="V976" t="str">
            <v>621 E. STEVENSON ROAD</v>
          </cell>
          <cell r="W976" t="str">
            <v>OTTAWA</v>
          </cell>
          <cell r="X976" t="str">
            <v>IL</v>
          </cell>
          <cell r="Y976" t="str">
            <v>61350-9104</v>
          </cell>
          <cell r="Z976" t="str">
            <v>LASALLE</v>
          </cell>
          <cell r="AA976" t="str">
            <v>G</v>
          </cell>
          <cell r="AB976" t="str">
            <v>Building</v>
          </cell>
          <cell r="AC976">
            <v>6349770.8351999996</v>
          </cell>
        </row>
        <row r="977">
          <cell r="A977" t="str">
            <v>Primary</v>
          </cell>
          <cell r="B977" t="str">
            <v>Amarillo Forward Warehouse</v>
          </cell>
          <cell r="C977" t="str">
            <v>34200876</v>
          </cell>
          <cell r="D977" t="str">
            <v>74586001</v>
          </cell>
          <cell r="E977" t="str">
            <v>3458</v>
          </cell>
          <cell r="F977" t="str">
            <v>TSS</v>
          </cell>
          <cell r="G977" t="str">
            <v>TX</v>
          </cell>
          <cell r="I977" t="str">
            <v>A</v>
          </cell>
          <cell r="J977" t="str">
            <v>34200876</v>
          </cell>
          <cell r="K977" t="str">
            <v>74586001</v>
          </cell>
          <cell r="L977">
            <v>170003420</v>
          </cell>
          <cell r="M977" t="str">
            <v>745800000</v>
          </cell>
          <cell r="N977" t="str">
            <v>Amarillo Whse Amarillo Forward Whs</v>
          </cell>
          <cell r="O977" t="str">
            <v>74586001 Amarillo Whse Amarillo Forward Whs</v>
          </cell>
          <cell r="P977" t="str">
            <v>153</v>
          </cell>
          <cell r="Q977" t="str">
            <v>IBP</v>
          </cell>
          <cell r="R977" t="str">
            <v>138</v>
          </cell>
          <cell r="S977" t="str">
            <v>58</v>
          </cell>
          <cell r="T977" t="str">
            <v>T</v>
          </cell>
          <cell r="U977" t="str">
            <v>USD</v>
          </cell>
          <cell r="V977" t="str">
            <v>2210 W OAKLAWN DRIVE</v>
          </cell>
          <cell r="W977" t="str">
            <v>SPRINGDALE</v>
          </cell>
          <cell r="X977" t="str">
            <v>AR</v>
          </cell>
          <cell r="Y977" t="str">
            <v>72762-6900</v>
          </cell>
          <cell r="Z977" t="str">
            <v>WASHINGTON</v>
          </cell>
          <cell r="AA977" t="str">
            <v>I</v>
          </cell>
          <cell r="AB977" t="str">
            <v>M&amp;E</v>
          </cell>
          <cell r="AC977">
            <v>344960.33759999997</v>
          </cell>
        </row>
        <row r="978">
          <cell r="A978" t="str">
            <v>Primary</v>
          </cell>
          <cell r="B978" t="str">
            <v>Amarillo Case Ready Processing</v>
          </cell>
          <cell r="C978" t="str">
            <v>34241974</v>
          </cell>
          <cell r="D978" t="str">
            <v>74626001</v>
          </cell>
          <cell r="E978" t="str">
            <v>3462</v>
          </cell>
          <cell r="F978" t="str">
            <v>TSS</v>
          </cell>
          <cell r="G978" t="str">
            <v>TX</v>
          </cell>
          <cell r="H978">
            <v>38930</v>
          </cell>
          <cell r="I978" t="str">
            <v>A</v>
          </cell>
          <cell r="J978" t="str">
            <v>11682541</v>
          </cell>
          <cell r="K978" t="str">
            <v>11682541</v>
          </cell>
          <cell r="L978">
            <v>170003424</v>
          </cell>
          <cell r="M978" t="str">
            <v>170008531</v>
          </cell>
          <cell r="N978" t="str">
            <v>Ama Cr-Prs/Cut</v>
          </cell>
          <cell r="O978" t="str">
            <v>34241951 Ama Cr-Prs/Cut</v>
          </cell>
          <cell r="P978" t="str">
            <v>157</v>
          </cell>
          <cell r="Q978" t="str">
            <v>IBP</v>
          </cell>
          <cell r="R978" t="str">
            <v>779</v>
          </cell>
          <cell r="S978" t="str">
            <v>58</v>
          </cell>
          <cell r="T978" t="str">
            <v>T</v>
          </cell>
          <cell r="U978" t="str">
            <v>USD</v>
          </cell>
          <cell r="V978" t="str">
            <v>2210 W OAKLAWN DRIVE</v>
          </cell>
          <cell r="W978" t="str">
            <v>SPRINGDALE</v>
          </cell>
          <cell r="X978" t="str">
            <v>AR</v>
          </cell>
          <cell r="Y978" t="str">
            <v>72762-6900</v>
          </cell>
          <cell r="Z978" t="str">
            <v>WASHINGTON</v>
          </cell>
          <cell r="AA978" t="str">
            <v>I</v>
          </cell>
          <cell r="AB978" t="str">
            <v>M&amp;E</v>
          </cell>
          <cell r="AC978">
            <v>326380.00150000001</v>
          </cell>
        </row>
        <row r="979">
          <cell r="A979" t="str">
            <v>Primary</v>
          </cell>
          <cell r="B979" t="str">
            <v>Amarillo Case Ready Processing</v>
          </cell>
          <cell r="C979" t="str">
            <v>34241974</v>
          </cell>
          <cell r="D979" t="str">
            <v>74626001</v>
          </cell>
          <cell r="E979" t="str">
            <v>3462</v>
          </cell>
          <cell r="F979" t="str">
            <v>TSS</v>
          </cell>
          <cell r="G979" t="str">
            <v>TX</v>
          </cell>
          <cell r="I979" t="str">
            <v>A</v>
          </cell>
          <cell r="J979" t="str">
            <v>34241974</v>
          </cell>
          <cell r="K979" t="str">
            <v>74626001</v>
          </cell>
          <cell r="L979">
            <v>170003424</v>
          </cell>
          <cell r="M979" t="str">
            <v>746200000</v>
          </cell>
          <cell r="N979" t="str">
            <v>Amarillo Case Rdy Case Ready</v>
          </cell>
          <cell r="O979" t="str">
            <v>74626001 Amarillo Case Rdy Case Ready</v>
          </cell>
          <cell r="P979" t="str">
            <v>157</v>
          </cell>
          <cell r="Q979" t="str">
            <v>IBP</v>
          </cell>
          <cell r="R979" t="str">
            <v>779</v>
          </cell>
          <cell r="S979" t="str">
            <v>58</v>
          </cell>
          <cell r="T979" t="str">
            <v>T</v>
          </cell>
          <cell r="U979" t="str">
            <v>USD</v>
          </cell>
          <cell r="V979" t="str">
            <v>2210 W OAKLAWN DRIVE</v>
          </cell>
          <cell r="W979" t="str">
            <v>SPRINGDALE</v>
          </cell>
          <cell r="X979" t="str">
            <v>AR</v>
          </cell>
          <cell r="Y979" t="str">
            <v>72762-6900</v>
          </cell>
          <cell r="Z979" t="str">
            <v>WASHINGTON</v>
          </cell>
          <cell r="AA979" t="str">
            <v>I</v>
          </cell>
          <cell r="AB979" t="str">
            <v>M&amp;E</v>
          </cell>
          <cell r="AC979">
            <v>87423.578499999974</v>
          </cell>
        </row>
        <row r="980">
          <cell r="A980" t="str">
            <v>Primary</v>
          </cell>
          <cell r="B980" t="str">
            <v>Amarillo Case Ready Processing</v>
          </cell>
          <cell r="C980" t="str">
            <v>34241974</v>
          </cell>
          <cell r="D980" t="str">
            <v>74626001</v>
          </cell>
          <cell r="E980" t="str">
            <v>3462</v>
          </cell>
          <cell r="G980" t="str">
            <v>TX</v>
          </cell>
          <cell r="I980" t="str">
            <v>A</v>
          </cell>
          <cell r="J980" t="str">
            <v>34241975</v>
          </cell>
          <cell r="K980" t="str">
            <v>74626002</v>
          </cell>
          <cell r="L980">
            <v>170003424</v>
          </cell>
          <cell r="M980" t="str">
            <v>746200000</v>
          </cell>
          <cell r="N980" t="str">
            <v>Amarillo Case Rdy Case Ready 1</v>
          </cell>
          <cell r="O980" t="str">
            <v>74626002 Amarillo Case Rdy Case Ready 1</v>
          </cell>
          <cell r="P980" t="str">
            <v>157</v>
          </cell>
          <cell r="Q980" t="str">
            <v>IBP</v>
          </cell>
          <cell r="R980" t="str">
            <v>779</v>
          </cell>
          <cell r="S980" t="str">
            <v>58</v>
          </cell>
          <cell r="T980" t="str">
            <v>T</v>
          </cell>
          <cell r="U980" t="str">
            <v>USD</v>
          </cell>
          <cell r="V980" t="str">
            <v>2210 W OAKLAWN DRIVE</v>
          </cell>
          <cell r="W980" t="str">
            <v>SPRINGDALE</v>
          </cell>
          <cell r="X980" t="str">
            <v>AR</v>
          </cell>
          <cell r="Y980" t="str">
            <v>72762-6900</v>
          </cell>
          <cell r="Z980" t="str">
            <v>WASHINGTON</v>
          </cell>
          <cell r="AA980" t="str">
            <v>I</v>
          </cell>
          <cell r="AB980" t="str">
            <v>M&amp;E</v>
          </cell>
          <cell r="AC980">
            <v>18915.096999999998</v>
          </cell>
        </row>
        <row r="981">
          <cell r="A981" t="str">
            <v>Primary</v>
          </cell>
          <cell r="B981" t="str">
            <v>Logansport Pumped Pork Processing</v>
          </cell>
          <cell r="C981" t="str">
            <v>34382034</v>
          </cell>
          <cell r="D981" t="str">
            <v>74416001</v>
          </cell>
          <cell r="E981" t="str">
            <v>3441</v>
          </cell>
          <cell r="F981" t="str">
            <v>TSS</v>
          </cell>
          <cell r="G981" t="str">
            <v>IN</v>
          </cell>
          <cell r="I981" t="str">
            <v>A</v>
          </cell>
          <cell r="J981" t="str">
            <v>34382034</v>
          </cell>
          <cell r="K981" t="str">
            <v>74416001</v>
          </cell>
          <cell r="L981">
            <v>170003438</v>
          </cell>
          <cell r="M981" t="str">
            <v>744100000</v>
          </cell>
          <cell r="N981" t="str">
            <v>Logansport Pmpd Prk Pump Pork Maint</v>
          </cell>
          <cell r="O981" t="str">
            <v>74416001 Logansport Pmpd Prk Pump Pork Maint</v>
          </cell>
          <cell r="P981" t="str">
            <v>131</v>
          </cell>
          <cell r="Q981" t="str">
            <v>IBP</v>
          </cell>
          <cell r="R981" t="str">
            <v>422</v>
          </cell>
          <cell r="S981" t="str">
            <v>58</v>
          </cell>
          <cell r="T981" t="str">
            <v>T</v>
          </cell>
          <cell r="U981" t="str">
            <v>USD</v>
          </cell>
          <cell r="V981" t="str">
            <v>2210 W OAKLAWN DRIVE</v>
          </cell>
          <cell r="W981" t="str">
            <v>SPRINGDALE</v>
          </cell>
          <cell r="X981" t="str">
            <v>AR</v>
          </cell>
          <cell r="Y981" t="str">
            <v>72762-6900</v>
          </cell>
          <cell r="Z981" t="str">
            <v>WASHINGTON</v>
          </cell>
          <cell r="AA981" t="str">
            <v>I</v>
          </cell>
          <cell r="AB981" t="str">
            <v>M&amp;E</v>
          </cell>
          <cell r="AC981">
            <v>154546.33249999999</v>
          </cell>
        </row>
        <row r="982">
          <cell r="A982" t="str">
            <v>Primary</v>
          </cell>
          <cell r="B982" t="str">
            <v>Storm Lake Pumped Pork Processing</v>
          </cell>
          <cell r="C982" t="str">
            <v>34692034</v>
          </cell>
          <cell r="D982" t="str">
            <v>74426002</v>
          </cell>
          <cell r="E982" t="str">
            <v>3442</v>
          </cell>
          <cell r="F982" t="str">
            <v>TSS</v>
          </cell>
          <cell r="G982" t="str">
            <v>IA</v>
          </cell>
          <cell r="I982" t="str">
            <v>A</v>
          </cell>
          <cell r="J982" t="str">
            <v>34692034</v>
          </cell>
          <cell r="K982" t="str">
            <v>74426002</v>
          </cell>
          <cell r="L982">
            <v>170003469</v>
          </cell>
          <cell r="M982" t="str">
            <v>744200000</v>
          </cell>
          <cell r="N982" t="str">
            <v>Storm Lake Pmpd Pork Pumped Pork</v>
          </cell>
          <cell r="O982" t="str">
            <v>74426002 Storm Lake Pmpd Pork Pumped Pork</v>
          </cell>
          <cell r="P982" t="str">
            <v>131</v>
          </cell>
          <cell r="Q982" t="str">
            <v>IBP</v>
          </cell>
          <cell r="R982" t="str">
            <v>396</v>
          </cell>
          <cell r="S982" t="str">
            <v>2426</v>
          </cell>
          <cell r="T982" t="str">
            <v>T</v>
          </cell>
          <cell r="U982" t="str">
            <v>USD</v>
          </cell>
          <cell r="V982" t="str">
            <v>2210 W OAKLAWN DRIVE</v>
          </cell>
          <cell r="W982" t="str">
            <v>SPRINGDALE</v>
          </cell>
          <cell r="X982" t="str">
            <v>AR</v>
          </cell>
          <cell r="Y982" t="str">
            <v>72762-6900</v>
          </cell>
          <cell r="Z982" t="str">
            <v>WASHINGTON</v>
          </cell>
          <cell r="AA982" t="str">
            <v>I</v>
          </cell>
          <cell r="AB982" t="str">
            <v>Content</v>
          </cell>
          <cell r="AC982">
            <v>6164.5266000000011</v>
          </cell>
        </row>
        <row r="983">
          <cell r="A983" t="str">
            <v>Primary</v>
          </cell>
          <cell r="B983" t="str">
            <v>Waterloo Pumped Pork Processing</v>
          </cell>
          <cell r="C983" t="str">
            <v>34882034</v>
          </cell>
          <cell r="D983" t="str">
            <v>74436003</v>
          </cell>
          <cell r="E983" t="str">
            <v>3443</v>
          </cell>
          <cell r="F983" t="str">
            <v>TSS</v>
          </cell>
          <cell r="G983" t="str">
            <v>IA</v>
          </cell>
          <cell r="I983" t="str">
            <v>A</v>
          </cell>
          <cell r="J983" t="str">
            <v>34882034</v>
          </cell>
          <cell r="K983" t="str">
            <v>74436003</v>
          </cell>
          <cell r="L983">
            <v>170003488</v>
          </cell>
          <cell r="M983" t="str">
            <v>744300000</v>
          </cell>
          <cell r="N983" t="str">
            <v>Waterloo Pmpd Prk Plant Manager</v>
          </cell>
          <cell r="O983" t="str">
            <v>74436003 Waterloo Pmpd Prk Plant Manager</v>
          </cell>
          <cell r="P983" t="str">
            <v>131</v>
          </cell>
          <cell r="Q983" t="str">
            <v>IBP</v>
          </cell>
          <cell r="R983" t="str">
            <v>809</v>
          </cell>
          <cell r="S983" t="str">
            <v>2426</v>
          </cell>
          <cell r="T983" t="str">
            <v>T</v>
          </cell>
          <cell r="U983" t="str">
            <v>USD</v>
          </cell>
          <cell r="V983" t="str">
            <v>2210 W OAKLAWN DRIVE</v>
          </cell>
          <cell r="W983" t="str">
            <v>SPRINGDALE</v>
          </cell>
          <cell r="X983" t="str">
            <v>AR</v>
          </cell>
          <cell r="Y983" t="str">
            <v>72762-6900</v>
          </cell>
          <cell r="Z983" t="str">
            <v>WASHINGTON</v>
          </cell>
          <cell r="AA983" t="str">
            <v>I</v>
          </cell>
          <cell r="AB983" t="str">
            <v>M&amp;E</v>
          </cell>
          <cell r="AC983">
            <v>42185.710799999993</v>
          </cell>
        </row>
        <row r="984">
          <cell r="A984" t="str">
            <v>Primary</v>
          </cell>
          <cell r="B984" t="str">
            <v>Dakota City PBX</v>
          </cell>
          <cell r="C984" t="str">
            <v>38010880</v>
          </cell>
          <cell r="D984" t="str">
            <v>74836001</v>
          </cell>
          <cell r="E984" t="str">
            <v>3483</v>
          </cell>
          <cell r="F984" t="str">
            <v>TFM</v>
          </cell>
          <cell r="G984" t="str">
            <v>NE</v>
          </cell>
          <cell r="I984" t="str">
            <v>A</v>
          </cell>
          <cell r="J984" t="str">
            <v>38010880</v>
          </cell>
          <cell r="K984" t="str">
            <v>74836001</v>
          </cell>
          <cell r="L984">
            <v>170003801</v>
          </cell>
          <cell r="M984" t="str">
            <v>748300000</v>
          </cell>
          <cell r="N984" t="str">
            <v>Dakota City Crtg General</v>
          </cell>
          <cell r="O984" t="str">
            <v>74836001 Dakota City Crtg General</v>
          </cell>
          <cell r="P984" t="str">
            <v>500</v>
          </cell>
          <cell r="Q984" t="str">
            <v>IBP</v>
          </cell>
          <cell r="R984" t="str">
            <v>285</v>
          </cell>
          <cell r="S984" t="str">
            <v>1179</v>
          </cell>
          <cell r="T984" t="str">
            <v>IBP</v>
          </cell>
          <cell r="U984" t="str">
            <v>USD</v>
          </cell>
          <cell r="V984" t="str">
            <v>HWY 35 / 5200 IBP AVE.</v>
          </cell>
          <cell r="W984" t="str">
            <v>DAKOTA CITY</v>
          </cell>
          <cell r="X984" t="str">
            <v>NE</v>
          </cell>
          <cell r="Y984" t="str">
            <v>68731</v>
          </cell>
          <cell r="Z984" t="str">
            <v>DAKOTA</v>
          </cell>
          <cell r="AA984" t="str">
            <v>G</v>
          </cell>
          <cell r="AB984" t="str">
            <v>Building</v>
          </cell>
          <cell r="AC984">
            <v>4774.76</v>
          </cell>
        </row>
        <row r="985">
          <cell r="A985" t="str">
            <v>Primary</v>
          </cell>
          <cell r="B985" t="str">
            <v>Dakota City PBX</v>
          </cell>
          <cell r="C985" t="str">
            <v>38010880</v>
          </cell>
          <cell r="D985" t="str">
            <v>74836001</v>
          </cell>
          <cell r="E985" t="str">
            <v>3483</v>
          </cell>
          <cell r="F985" t="str">
            <v>TFM</v>
          </cell>
          <cell r="G985" t="str">
            <v>NE</v>
          </cell>
          <cell r="I985" t="str">
            <v>A</v>
          </cell>
          <cell r="J985" t="str">
            <v>38010881</v>
          </cell>
          <cell r="K985" t="str">
            <v>74836003</v>
          </cell>
          <cell r="L985">
            <v>170003801</v>
          </cell>
          <cell r="M985" t="str">
            <v>748300000</v>
          </cell>
          <cell r="N985" t="str">
            <v>Dakota City Crtg Dc Pbx Services</v>
          </cell>
          <cell r="O985" t="str">
            <v>74836003 Dakota City Crtg Dc Pbx Services</v>
          </cell>
          <cell r="P985" t="str">
            <v>500</v>
          </cell>
          <cell r="Q985" t="str">
            <v>IBP</v>
          </cell>
          <cell r="R985" t="str">
            <v>285</v>
          </cell>
          <cell r="S985" t="str">
            <v>1179</v>
          </cell>
          <cell r="T985" t="str">
            <v>IBP</v>
          </cell>
          <cell r="U985" t="str">
            <v>USD</v>
          </cell>
          <cell r="V985" t="str">
            <v>HWY 35 / 5200 IBP AVE.</v>
          </cell>
          <cell r="W985" t="str">
            <v>DAKOTA CITY</v>
          </cell>
          <cell r="X985" t="str">
            <v>NE</v>
          </cell>
          <cell r="Y985" t="str">
            <v>68731</v>
          </cell>
          <cell r="Z985" t="str">
            <v>DAKOTA</v>
          </cell>
          <cell r="AA985" t="str">
            <v>G</v>
          </cell>
          <cell r="AB985" t="str">
            <v>Building</v>
          </cell>
          <cell r="AC985">
            <v>18685.054899999999</v>
          </cell>
        </row>
        <row r="986">
          <cell r="A986" t="str">
            <v>Primary</v>
          </cell>
          <cell r="B986" t="str">
            <v>West Point PBX</v>
          </cell>
          <cell r="C986" t="str">
            <v>38050881</v>
          </cell>
          <cell r="D986" t="str">
            <v>74856001</v>
          </cell>
          <cell r="E986" t="str">
            <v>3485</v>
          </cell>
          <cell r="F986" t="str">
            <v>TFM</v>
          </cell>
          <cell r="G986" t="str">
            <v>NE</v>
          </cell>
          <cell r="I986" t="str">
            <v>A</v>
          </cell>
          <cell r="J986" t="str">
            <v>38050881</v>
          </cell>
          <cell r="K986" t="str">
            <v>74856001</v>
          </cell>
          <cell r="L986">
            <v>170003805</v>
          </cell>
          <cell r="M986" t="str">
            <v>748500000</v>
          </cell>
          <cell r="N986" t="str">
            <v>West Point Crtg West Point Pbx Serv</v>
          </cell>
          <cell r="O986" t="str">
            <v>74856001 West Point Crtg West Point Pbx Serv</v>
          </cell>
          <cell r="P986" t="str">
            <v>500</v>
          </cell>
          <cell r="Q986" t="str">
            <v>IBP</v>
          </cell>
          <cell r="R986" t="str">
            <v>285</v>
          </cell>
          <cell r="S986" t="str">
            <v>1179</v>
          </cell>
          <cell r="T986" t="str">
            <v>IBP</v>
          </cell>
          <cell r="U986" t="str">
            <v>USD</v>
          </cell>
          <cell r="V986" t="str">
            <v>1715 E ROAD</v>
          </cell>
          <cell r="W986" t="str">
            <v>WEST POINT</v>
          </cell>
          <cell r="X986" t="str">
            <v>NE</v>
          </cell>
          <cell r="Y986" t="str">
            <v>68788-4567</v>
          </cell>
          <cell r="Z986" t="str">
            <v>CUMING</v>
          </cell>
          <cell r="AA986" t="str">
            <v>G</v>
          </cell>
          <cell r="AB986" t="str">
            <v>Building</v>
          </cell>
          <cell r="AC986">
            <v>27802.491299999998</v>
          </cell>
        </row>
        <row r="987">
          <cell r="A987" t="str">
            <v>Primary</v>
          </cell>
          <cell r="B987" t="str">
            <v>Emporia PBX</v>
          </cell>
          <cell r="C987" t="str">
            <v>38060880</v>
          </cell>
          <cell r="D987" t="str">
            <v>74866001</v>
          </cell>
          <cell r="E987" t="str">
            <v>3486</v>
          </cell>
          <cell r="F987" t="str">
            <v>TFM</v>
          </cell>
          <cell r="G987" t="str">
            <v>KS</v>
          </cell>
          <cell r="I987" t="str">
            <v>A</v>
          </cell>
          <cell r="J987" t="str">
            <v>38060880</v>
          </cell>
          <cell r="K987" t="str">
            <v>74866001</v>
          </cell>
          <cell r="L987">
            <v>170003806</v>
          </cell>
          <cell r="M987" t="str">
            <v>748600000</v>
          </cell>
          <cell r="N987" t="str">
            <v>Emporia Crtg Emp Pbx Operation</v>
          </cell>
          <cell r="O987" t="str">
            <v>74866001 Emporia Crtg Emp Pbx Operation</v>
          </cell>
          <cell r="P987" t="str">
            <v>500</v>
          </cell>
          <cell r="Q987" t="str">
            <v>IBP</v>
          </cell>
          <cell r="R987" t="str">
            <v>162</v>
          </cell>
          <cell r="S987" t="str">
            <v>1179</v>
          </cell>
          <cell r="T987" t="str">
            <v>IBP</v>
          </cell>
          <cell r="U987" t="str">
            <v>USD</v>
          </cell>
          <cell r="V987" t="str">
            <v>2102 W. 6TH AVE.</v>
          </cell>
          <cell r="W987" t="str">
            <v>EMPORIA</v>
          </cell>
          <cell r="X987" t="str">
            <v>KS</v>
          </cell>
          <cell r="Y987" t="str">
            <v>66801-6324</v>
          </cell>
          <cell r="Z987" t="str">
            <v>LYON</v>
          </cell>
          <cell r="AA987" t="str">
            <v>G</v>
          </cell>
          <cell r="AB987" t="str">
            <v>Building</v>
          </cell>
          <cell r="AC987">
            <v>30416.68</v>
          </cell>
        </row>
        <row r="988">
          <cell r="A988" t="str">
            <v>Primary</v>
          </cell>
          <cell r="B988" t="str">
            <v>Emporia PBX</v>
          </cell>
          <cell r="C988" t="str">
            <v>38060880</v>
          </cell>
          <cell r="D988" t="str">
            <v>74866001</v>
          </cell>
          <cell r="E988" t="str">
            <v>3486</v>
          </cell>
          <cell r="F988" t="str">
            <v>TFM</v>
          </cell>
          <cell r="G988" t="str">
            <v>KS</v>
          </cell>
          <cell r="I988" t="str">
            <v>A</v>
          </cell>
          <cell r="J988" t="str">
            <v>38060881</v>
          </cell>
          <cell r="K988" t="str">
            <v>74866002</v>
          </cell>
          <cell r="L988">
            <v>170003806</v>
          </cell>
          <cell r="M988" t="str">
            <v>748600000</v>
          </cell>
          <cell r="N988" t="str">
            <v>Emporia Crtg Emp Pbx Services</v>
          </cell>
          <cell r="O988" t="str">
            <v>74866002 Emporia Crtg Emp Pbx Services</v>
          </cell>
          <cell r="P988" t="str">
            <v>500</v>
          </cell>
          <cell r="Q988" t="str">
            <v>IBP</v>
          </cell>
          <cell r="R988" t="str">
            <v>162</v>
          </cell>
          <cell r="S988" t="str">
            <v>1179</v>
          </cell>
          <cell r="T988" t="str">
            <v>IBP</v>
          </cell>
          <cell r="U988" t="str">
            <v>USD</v>
          </cell>
          <cell r="V988" t="str">
            <v>2102 W. 6TH AVE.</v>
          </cell>
          <cell r="W988" t="str">
            <v>EMPORIA</v>
          </cell>
          <cell r="X988" t="str">
            <v>KS</v>
          </cell>
          <cell r="Y988" t="str">
            <v>66801-6324</v>
          </cell>
          <cell r="Z988" t="str">
            <v>LYON</v>
          </cell>
          <cell r="AA988" t="str">
            <v>G</v>
          </cell>
          <cell r="AB988" t="str">
            <v>Building</v>
          </cell>
          <cell r="AC988">
            <v>10422.222300000001</v>
          </cell>
        </row>
        <row r="989">
          <cell r="A989" t="str">
            <v>Primary</v>
          </cell>
          <cell r="B989" t="str">
            <v>Lexington PBX</v>
          </cell>
          <cell r="C989" t="str">
            <v>38080880</v>
          </cell>
          <cell r="D989" t="str">
            <v>74876001</v>
          </cell>
          <cell r="E989" t="str">
            <v>3487</v>
          </cell>
          <cell r="F989" t="str">
            <v>TFM</v>
          </cell>
          <cell r="G989" t="str">
            <v>NE</v>
          </cell>
          <cell r="I989" t="str">
            <v>A</v>
          </cell>
          <cell r="J989" t="str">
            <v>38080880</v>
          </cell>
          <cell r="K989" t="str">
            <v>74876001</v>
          </cell>
          <cell r="L989">
            <v>170003808</v>
          </cell>
          <cell r="M989" t="str">
            <v>748700000</v>
          </cell>
          <cell r="N989" t="str">
            <v>Lexington Crtg Lex Pbx Maintenance</v>
          </cell>
          <cell r="O989" t="str">
            <v>74876001 Lexington Crtg Lex Pbx Maintenance</v>
          </cell>
          <cell r="P989" t="str">
            <v>500</v>
          </cell>
          <cell r="Q989" t="str">
            <v>IBP</v>
          </cell>
          <cell r="R989" t="str">
            <v>127</v>
          </cell>
          <cell r="S989" t="str">
            <v>1179</v>
          </cell>
          <cell r="T989" t="str">
            <v>IBP</v>
          </cell>
          <cell r="U989" t="str">
            <v>USD</v>
          </cell>
          <cell r="V989" t="str">
            <v>1500 S PLUM CREEK PARKWAY</v>
          </cell>
          <cell r="W989" t="str">
            <v>LEXINGTON</v>
          </cell>
          <cell r="X989" t="str">
            <v>NE</v>
          </cell>
          <cell r="Y989" t="str">
            <v>68850-2648</v>
          </cell>
          <cell r="Z989" t="str">
            <v>DAWSON</v>
          </cell>
          <cell r="AA989" t="str">
            <v>G</v>
          </cell>
          <cell r="AB989" t="str">
            <v>Building</v>
          </cell>
          <cell r="AC989">
            <v>76343.95</v>
          </cell>
        </row>
        <row r="990">
          <cell r="A990" t="str">
            <v>Primary</v>
          </cell>
          <cell r="B990" t="str">
            <v>Lexington PBX</v>
          </cell>
          <cell r="C990" t="str">
            <v>38080880</v>
          </cell>
          <cell r="D990" t="str">
            <v>74876001</v>
          </cell>
          <cell r="E990" t="str">
            <v>3487</v>
          </cell>
          <cell r="F990" t="str">
            <v>TFM</v>
          </cell>
          <cell r="G990" t="str">
            <v>NE</v>
          </cell>
          <cell r="I990" t="str">
            <v>A</v>
          </cell>
          <cell r="J990" t="str">
            <v>38080882</v>
          </cell>
          <cell r="K990" t="str">
            <v>74876003</v>
          </cell>
          <cell r="L990">
            <v>170003808</v>
          </cell>
          <cell r="M990" t="str">
            <v>748700000</v>
          </cell>
          <cell r="N990" t="str">
            <v>Lexington Crtg Lexington Pbx Wash</v>
          </cell>
          <cell r="O990" t="str">
            <v>74876003 Lexington Crtg Lexington Pbx Wash</v>
          </cell>
          <cell r="P990" t="str">
            <v>500</v>
          </cell>
          <cell r="Q990" t="str">
            <v>IBP</v>
          </cell>
          <cell r="R990" t="str">
            <v>127</v>
          </cell>
          <cell r="S990" t="str">
            <v>1179</v>
          </cell>
          <cell r="T990" t="str">
            <v>IBP</v>
          </cell>
          <cell r="U990" t="str">
            <v>USD</v>
          </cell>
          <cell r="V990" t="str">
            <v>1500 S PLUM CREEK PARKWAY</v>
          </cell>
          <cell r="W990" t="str">
            <v>LEXINGTON</v>
          </cell>
          <cell r="X990" t="str">
            <v>NE</v>
          </cell>
          <cell r="Y990" t="str">
            <v>68850-2648</v>
          </cell>
          <cell r="Z990" t="str">
            <v>DAWSON</v>
          </cell>
          <cell r="AA990" t="str">
            <v>G</v>
          </cell>
          <cell r="AB990" t="str">
            <v>Building</v>
          </cell>
          <cell r="AC990">
            <v>179739.28349999999</v>
          </cell>
        </row>
        <row r="991">
          <cell r="A991" t="str">
            <v>Primary</v>
          </cell>
          <cell r="B991" t="str">
            <v>Boise PBX</v>
          </cell>
          <cell r="C991" t="str">
            <v>38110881</v>
          </cell>
          <cell r="D991" t="str">
            <v>74896001</v>
          </cell>
          <cell r="E991" t="str">
            <v>3489</v>
          </cell>
          <cell r="F991" t="str">
            <v>TFM</v>
          </cell>
          <cell r="G991" t="str">
            <v>ID</v>
          </cell>
          <cell r="I991" t="str">
            <v>A</v>
          </cell>
          <cell r="J991" t="str">
            <v>38110881</v>
          </cell>
          <cell r="K991" t="str">
            <v>74896001</v>
          </cell>
          <cell r="L991">
            <v>170003811</v>
          </cell>
          <cell r="M991" t="str">
            <v>748900000</v>
          </cell>
          <cell r="N991" t="str">
            <v>Boise Crtg Boise Pbx Services</v>
          </cell>
          <cell r="O991" t="str">
            <v>74896001 Boise Crtg Boise Pbx Services</v>
          </cell>
          <cell r="P991" t="str">
            <v>500</v>
          </cell>
          <cell r="Q991" t="str">
            <v>IBP</v>
          </cell>
          <cell r="R991" t="str">
            <v>285</v>
          </cell>
          <cell r="S991" t="str">
            <v>1179</v>
          </cell>
          <cell r="T991" t="str">
            <v>IBP</v>
          </cell>
          <cell r="U991" t="str">
            <v>USD</v>
          </cell>
          <cell r="V991" t="str">
            <v>18300 SOUTH COLE ROAD</v>
          </cell>
          <cell r="W991" t="str">
            <v>BOISE</v>
          </cell>
          <cell r="X991" t="str">
            <v>ID</v>
          </cell>
          <cell r="Y991" t="str">
            <v>83634</v>
          </cell>
          <cell r="Z991" t="str">
            <v>ADA</v>
          </cell>
          <cell r="AA991" t="str">
            <v>G</v>
          </cell>
          <cell r="AB991" t="str">
            <v>Building</v>
          </cell>
          <cell r="AC991">
            <v>2118.768</v>
          </cell>
        </row>
        <row r="992">
          <cell r="A992" t="str">
            <v>Primary</v>
          </cell>
          <cell r="B992" t="str">
            <v>Finney County PBX</v>
          </cell>
          <cell r="C992" t="str">
            <v>38130880</v>
          </cell>
          <cell r="D992" t="str">
            <v>74916001</v>
          </cell>
          <cell r="E992" t="str">
            <v>3491</v>
          </cell>
          <cell r="G992" t="str">
            <v>KS</v>
          </cell>
          <cell r="I992" t="str">
            <v>A</v>
          </cell>
          <cell r="J992" t="str">
            <v>38130882</v>
          </cell>
          <cell r="K992" t="str">
            <v>74916003</v>
          </cell>
          <cell r="L992">
            <v>170003813</v>
          </cell>
          <cell r="M992" t="str">
            <v>749100000</v>
          </cell>
          <cell r="N992" t="str">
            <v>Finney Cnty Crtg Finney Co Pbx Wash</v>
          </cell>
          <cell r="O992" t="str">
            <v>74916003 Finney Cnty Crtg Finney Co Pbx Wash</v>
          </cell>
          <cell r="P992" t="str">
            <v>1620</v>
          </cell>
          <cell r="Q992" t="str">
            <v>IBP</v>
          </cell>
          <cell r="R992" t="str">
            <v>162</v>
          </cell>
          <cell r="S992" t="str">
            <v>2402</v>
          </cell>
          <cell r="T992" t="str">
            <v>T</v>
          </cell>
          <cell r="U992" t="str">
            <v>USD</v>
          </cell>
          <cell r="V992" t="str">
            <v>2023 HASTY STREET</v>
          </cell>
          <cell r="W992" t="str">
            <v>MONROE</v>
          </cell>
          <cell r="X992" t="str">
            <v>NC</v>
          </cell>
          <cell r="Y992" t="str">
            <v>28110-4116</v>
          </cell>
          <cell r="Z992" t="str">
            <v>UNION</v>
          </cell>
          <cell r="AA992" t="str">
            <v>G</v>
          </cell>
          <cell r="AB992" t="str">
            <v>Building</v>
          </cell>
          <cell r="AC992">
            <v>9806.2800000000007</v>
          </cell>
        </row>
        <row r="993">
          <cell r="A993" t="str">
            <v>Primary</v>
          </cell>
          <cell r="B993" t="str">
            <v>Holly Ridge PBX</v>
          </cell>
          <cell r="C993" t="str">
            <v>38190881</v>
          </cell>
          <cell r="D993" t="str">
            <v>75346002</v>
          </cell>
          <cell r="E993" t="str">
            <v>3534</v>
          </cell>
          <cell r="F993" t="str">
            <v>TFM</v>
          </cell>
          <cell r="G993" t="str">
            <v>NC</v>
          </cell>
          <cell r="I993" t="str">
            <v>A</v>
          </cell>
          <cell r="J993" t="str">
            <v>38190880</v>
          </cell>
          <cell r="K993" t="str">
            <v>75346001</v>
          </cell>
          <cell r="L993">
            <v>170003819</v>
          </cell>
          <cell r="M993" t="str">
            <v>753400000</v>
          </cell>
          <cell r="N993" t="str">
            <v>Holly Ridge Crtg - Maintenance</v>
          </cell>
          <cell r="O993" t="str">
            <v>75346001 Holly Ridge Crtg - Maintenance</v>
          </cell>
          <cell r="P993" t="str">
            <v>500</v>
          </cell>
          <cell r="Q993" t="str">
            <v>IBP</v>
          </cell>
          <cell r="R993" t="str">
            <v>285</v>
          </cell>
          <cell r="S993" t="str">
            <v>1179</v>
          </cell>
          <cell r="T993" t="str">
            <v>IBP</v>
          </cell>
          <cell r="U993" t="str">
            <v>USD</v>
          </cell>
          <cell r="V993" t="str">
            <v>#2 BACON PLACE</v>
          </cell>
          <cell r="W993" t="str">
            <v>HOLLY RIDGE</v>
          </cell>
          <cell r="X993" t="str">
            <v>NC</v>
          </cell>
          <cell r="Y993" t="str">
            <v>28445</v>
          </cell>
          <cell r="Z993" t="str">
            <v>ONSLOW</v>
          </cell>
          <cell r="AA993" t="str">
            <v>G</v>
          </cell>
          <cell r="AB993" t="str">
            <v>Building</v>
          </cell>
          <cell r="AC993">
            <v>30861.419399999999</v>
          </cell>
        </row>
        <row r="994">
          <cell r="A994" t="str">
            <v>Primary</v>
          </cell>
          <cell r="B994" t="str">
            <v>Tyson Distribution Center</v>
          </cell>
          <cell r="C994" t="str">
            <v>60010800</v>
          </cell>
          <cell r="D994" t="str">
            <v>60010800</v>
          </cell>
          <cell r="E994" t="str">
            <v>6001</v>
          </cell>
          <cell r="F994" t="str">
            <v>TFM</v>
          </cell>
          <cell r="G994" t="str">
            <v>AR</v>
          </cell>
          <cell r="I994" t="str">
            <v>A</v>
          </cell>
          <cell r="J994" t="str">
            <v>60010800</v>
          </cell>
          <cell r="K994" t="str">
            <v>60010800</v>
          </cell>
          <cell r="L994">
            <v>160010800</v>
          </cell>
          <cell r="M994" t="str">
            <v>160010800</v>
          </cell>
          <cell r="N994" t="str">
            <v>Tyson Distribution Center</v>
          </cell>
          <cell r="O994" t="str">
            <v>60010800 Tyson Distribution Center</v>
          </cell>
          <cell r="P994" t="str">
            <v>7000</v>
          </cell>
          <cell r="Q994" t="str">
            <v>TD</v>
          </cell>
          <cell r="R994" t="str">
            <v>323</v>
          </cell>
          <cell r="S994" t="str">
            <v>1179</v>
          </cell>
          <cell r="T994" t="str">
            <v>T</v>
          </cell>
          <cell r="U994" t="str">
            <v>USD</v>
          </cell>
          <cell r="V994" t="str">
            <v>402 W OLRICH STREET</v>
          </cell>
          <cell r="W994" t="str">
            <v>ROGERS</v>
          </cell>
          <cell r="X994" t="str">
            <v>AR</v>
          </cell>
          <cell r="Y994" t="str">
            <v>72757-5906</v>
          </cell>
          <cell r="Z994" t="str">
            <v>BENTON</v>
          </cell>
          <cell r="AA994" t="str">
            <v>C</v>
          </cell>
          <cell r="AB994" t="str">
            <v>Building</v>
          </cell>
          <cell r="AC994">
            <v>24145405.125299994</v>
          </cell>
        </row>
        <row r="995">
          <cell r="A995" t="str">
            <v>Primary</v>
          </cell>
          <cell r="B995" t="str">
            <v>Tyson Valley Distribution</v>
          </cell>
          <cell r="C995" t="str">
            <v>60020804</v>
          </cell>
          <cell r="D995" t="str">
            <v>60020804</v>
          </cell>
          <cell r="E995" t="str">
            <v>6002</v>
          </cell>
          <cell r="F995" t="str">
            <v>TFM</v>
          </cell>
          <cell r="G995" t="str">
            <v>AR</v>
          </cell>
          <cell r="I995" t="str">
            <v>A</v>
          </cell>
          <cell r="J995" t="str">
            <v>60020804</v>
          </cell>
          <cell r="K995" t="str">
            <v>60020804</v>
          </cell>
          <cell r="L995">
            <v>160020805</v>
          </cell>
          <cell r="M995" t="str">
            <v>160020805</v>
          </cell>
          <cell r="N995" t="str">
            <v>Tyson Valley Distribution</v>
          </cell>
          <cell r="O995" t="str">
            <v>60020804 Tyson Valley Distribution</v>
          </cell>
          <cell r="P995" t="str">
            <v>7000</v>
          </cell>
          <cell r="Q995" t="str">
            <v>TD</v>
          </cell>
          <cell r="R995" t="str">
            <v>1577</v>
          </cell>
          <cell r="S995" t="str">
            <v>1179</v>
          </cell>
          <cell r="T995" t="str">
            <v>T</v>
          </cell>
          <cell r="U995" t="str">
            <v>USD</v>
          </cell>
          <cell r="V995" t="str">
            <v>4820 HIGHWAY 64 EAST</v>
          </cell>
          <cell r="W995" t="str">
            <v>RUSSELLVILLE</v>
          </cell>
          <cell r="X995" t="str">
            <v>AR</v>
          </cell>
          <cell r="Y995" t="str">
            <v>72801-2141</v>
          </cell>
          <cell r="Z995" t="str">
            <v>POPE</v>
          </cell>
          <cell r="AA995" t="str">
            <v>C</v>
          </cell>
          <cell r="AB995" t="str">
            <v>Building</v>
          </cell>
          <cell r="AC995">
            <v>13839191.795300003</v>
          </cell>
        </row>
        <row r="996">
          <cell r="A996" t="str">
            <v>Primary</v>
          </cell>
          <cell r="B996" t="str">
            <v>Tyson Valley Distribution</v>
          </cell>
          <cell r="C996" t="str">
            <v>60020804</v>
          </cell>
          <cell r="D996" t="str">
            <v>60020804</v>
          </cell>
          <cell r="E996" t="str">
            <v>6002</v>
          </cell>
          <cell r="F996" t="str">
            <v>TFM</v>
          </cell>
          <cell r="G996" t="str">
            <v>AR</v>
          </cell>
          <cell r="I996" t="str">
            <v>A</v>
          </cell>
          <cell r="J996" t="str">
            <v>60020805</v>
          </cell>
          <cell r="K996" t="str">
            <v>60020805</v>
          </cell>
          <cell r="L996">
            <v>160020805</v>
          </cell>
          <cell r="M996" t="str">
            <v>160020805</v>
          </cell>
          <cell r="N996" t="str">
            <v>Tyson Valley Microwave</v>
          </cell>
          <cell r="O996" t="str">
            <v>60020805 Tyson Valley Microwave</v>
          </cell>
          <cell r="P996" t="str">
            <v>7000</v>
          </cell>
          <cell r="Q996" t="str">
            <v>TD</v>
          </cell>
          <cell r="R996" t="str">
            <v>1577</v>
          </cell>
          <cell r="S996" t="str">
            <v>1179</v>
          </cell>
          <cell r="T996" t="str">
            <v>T</v>
          </cell>
          <cell r="U996" t="str">
            <v>USD</v>
          </cell>
          <cell r="V996" t="str">
            <v>4820 HIGHWAY 64 EAST</v>
          </cell>
          <cell r="W996" t="str">
            <v>RUSSELLVILLE</v>
          </cell>
          <cell r="X996" t="str">
            <v>AR</v>
          </cell>
          <cell r="Y996" t="str">
            <v>72801-2141</v>
          </cell>
          <cell r="Z996" t="str">
            <v>POPE</v>
          </cell>
          <cell r="AA996" t="str">
            <v>C</v>
          </cell>
          <cell r="AB996" t="str">
            <v>Building</v>
          </cell>
          <cell r="AC996">
            <v>4696.8410000000003</v>
          </cell>
        </row>
        <row r="997">
          <cell r="A997" t="str">
            <v>Primary</v>
          </cell>
          <cell r="B997" t="str">
            <v>Russellville Distribution</v>
          </cell>
          <cell r="C997" t="str">
            <v>60030806</v>
          </cell>
          <cell r="D997" t="str">
            <v>60030806</v>
          </cell>
          <cell r="E997" t="str">
            <v>6003</v>
          </cell>
          <cell r="F997" t="str">
            <v>TFM</v>
          </cell>
          <cell r="G997" t="str">
            <v>AR</v>
          </cell>
          <cell r="I997" t="str">
            <v>A</v>
          </cell>
          <cell r="J997" t="str">
            <v>60030806</v>
          </cell>
          <cell r="K997" t="str">
            <v>60030806</v>
          </cell>
          <cell r="L997">
            <v>160030806</v>
          </cell>
          <cell r="M997" t="str">
            <v>160030806</v>
          </cell>
          <cell r="N997" t="str">
            <v>Russellville Distribution</v>
          </cell>
          <cell r="O997" t="str">
            <v>60030806 Russellville Distribution</v>
          </cell>
          <cell r="P997" t="str">
            <v>7000</v>
          </cell>
          <cell r="Q997" t="str">
            <v>TD</v>
          </cell>
          <cell r="R997" t="str">
            <v>636</v>
          </cell>
          <cell r="S997" t="str">
            <v>1179</v>
          </cell>
          <cell r="T997" t="str">
            <v>T</v>
          </cell>
          <cell r="U997" t="str">
            <v>USD</v>
          </cell>
          <cell r="V997" t="str">
            <v>702 E. MAIN STREET</v>
          </cell>
          <cell r="W997" t="str">
            <v>RUSSELLVILLE</v>
          </cell>
          <cell r="X997" t="str">
            <v>AR</v>
          </cell>
          <cell r="Y997" t="str">
            <v>72811-5246</v>
          </cell>
          <cell r="Z997" t="str">
            <v>POPE</v>
          </cell>
          <cell r="AA997" t="str">
            <v>C</v>
          </cell>
          <cell r="AB997" t="str">
            <v>Building</v>
          </cell>
          <cell r="AC997">
            <v>1497879.2310000001</v>
          </cell>
        </row>
        <row r="998">
          <cell r="A998" t="str">
            <v>Primary</v>
          </cell>
          <cell r="B998" t="str">
            <v>Transportation Admin Overhead</v>
          </cell>
          <cell r="C998" t="str">
            <v>60140866</v>
          </cell>
          <cell r="D998" t="str">
            <v>60140866</v>
          </cell>
          <cell r="E998" t="str">
            <v>6014</v>
          </cell>
          <cell r="F998" t="str">
            <v>TFM</v>
          </cell>
          <cell r="G998" t="str">
            <v>AR</v>
          </cell>
          <cell r="I998" t="str">
            <v>A</v>
          </cell>
          <cell r="J998" t="str">
            <v>60140862</v>
          </cell>
          <cell r="K998" t="str">
            <v>60140862</v>
          </cell>
          <cell r="L998">
            <v>160140862</v>
          </cell>
          <cell r="M998" t="str">
            <v>160140862</v>
          </cell>
          <cell r="N998" t="str">
            <v>Transportation Admin Overhead</v>
          </cell>
          <cell r="O998" t="str">
            <v>60140862 Transportation Admin Overhead</v>
          </cell>
          <cell r="P998" t="str">
            <v>7000</v>
          </cell>
          <cell r="Q998" t="str">
            <v>TD</v>
          </cell>
          <cell r="R998" t="str">
            <v>636</v>
          </cell>
          <cell r="S998" t="str">
            <v>1179</v>
          </cell>
          <cell r="T998" t="str">
            <v>T</v>
          </cell>
          <cell r="U998" t="str">
            <v>USD</v>
          </cell>
          <cell r="V998" t="str">
            <v>515A RANDALL WOBBE LANE</v>
          </cell>
          <cell r="W998" t="str">
            <v>SPRINGDALE</v>
          </cell>
          <cell r="X998" t="str">
            <v>AR</v>
          </cell>
          <cell r="Y998" t="str">
            <v>72764-1824</v>
          </cell>
          <cell r="Z998" t="str">
            <v>WASHINGTON</v>
          </cell>
          <cell r="AA998" t="str">
            <v>E</v>
          </cell>
          <cell r="AB998" t="str">
            <v>Building</v>
          </cell>
          <cell r="AC998">
            <v>700936.87689999992</v>
          </cell>
        </row>
        <row r="999">
          <cell r="A999" t="str">
            <v>Primary</v>
          </cell>
          <cell r="B999" t="str">
            <v>AR Terminal Administration</v>
          </cell>
          <cell r="C999" t="str">
            <v>60140866</v>
          </cell>
          <cell r="D999" t="str">
            <v>60140866</v>
          </cell>
          <cell r="E999" t="str">
            <v>6014</v>
          </cell>
          <cell r="F999" t="str">
            <v>TFM</v>
          </cell>
          <cell r="G999" t="str">
            <v>AR</v>
          </cell>
          <cell r="I999" t="str">
            <v>A</v>
          </cell>
          <cell r="J999" t="str">
            <v>60140866</v>
          </cell>
          <cell r="K999" t="str">
            <v>60140866</v>
          </cell>
          <cell r="L999">
            <v>160140866</v>
          </cell>
          <cell r="M999" t="str">
            <v>160140866</v>
          </cell>
          <cell r="N999" t="str">
            <v>AR Terminal Administration</v>
          </cell>
          <cell r="O999" t="str">
            <v>60140866 AR Terminal Administration</v>
          </cell>
          <cell r="P999" t="str">
            <v>7000</v>
          </cell>
          <cell r="Q999" t="str">
            <v>TD</v>
          </cell>
          <cell r="R999" t="str">
            <v>636</v>
          </cell>
          <cell r="S999" t="str">
            <v>1179</v>
          </cell>
          <cell r="T999" t="str">
            <v>T</v>
          </cell>
          <cell r="U999" t="str">
            <v>USD</v>
          </cell>
          <cell r="V999" t="str">
            <v>515A RANDALL WOBBE LANE</v>
          </cell>
          <cell r="W999" t="str">
            <v>SPRINGDALE</v>
          </cell>
          <cell r="X999" t="str">
            <v>AR</v>
          </cell>
          <cell r="Y999" t="str">
            <v>72764-1824</v>
          </cell>
          <cell r="Z999" t="str">
            <v>WASHINGTON</v>
          </cell>
          <cell r="AA999" t="str">
            <v>E</v>
          </cell>
          <cell r="AB999" t="str">
            <v>Building</v>
          </cell>
          <cell r="AC999">
            <v>659423.06290000014</v>
          </cell>
        </row>
        <row r="1000">
          <cell r="A1000" t="str">
            <v>Primary</v>
          </cell>
          <cell r="B1000" t="str">
            <v>New Holland Fleet</v>
          </cell>
          <cell r="C1000" t="str">
            <v>60180866</v>
          </cell>
          <cell r="D1000" t="str">
            <v>60180866</v>
          </cell>
          <cell r="E1000" t="str">
            <v>6014</v>
          </cell>
          <cell r="F1000" t="str">
            <v>TFM</v>
          </cell>
          <cell r="G1000" t="str">
            <v>PA</v>
          </cell>
          <cell r="H1000">
            <v>38454</v>
          </cell>
          <cell r="I1000" t="str">
            <v>A</v>
          </cell>
          <cell r="J1000" t="str">
            <v>11762030</v>
          </cell>
          <cell r="K1000" t="str">
            <v>11762030</v>
          </cell>
          <cell r="L1000">
            <v>170051176</v>
          </cell>
          <cell r="M1000" t="str">
            <v>170051176</v>
          </cell>
          <cell r="N1000" t="str">
            <v>Monroe Quality Control</v>
          </cell>
          <cell r="O1000" t="str">
            <v>11762030 Monroe Quality Control</v>
          </cell>
          <cell r="P1000" t="str">
            <v>1620</v>
          </cell>
          <cell r="Q1000" t="str">
            <v>P</v>
          </cell>
          <cell r="R1000" t="str">
            <v>636</v>
          </cell>
          <cell r="S1000" t="str">
            <v>1179</v>
          </cell>
          <cell r="T1000" t="str">
            <v>T</v>
          </cell>
          <cell r="U1000" t="str">
            <v>USD</v>
          </cell>
          <cell r="V1000" t="str">
            <v>403 S CLUSTER AVENUE</v>
          </cell>
          <cell r="W1000" t="str">
            <v>NEW HOLLAND</v>
          </cell>
          <cell r="X1000" t="str">
            <v>PA</v>
          </cell>
          <cell r="Y1000" t="str">
            <v>17557</v>
          </cell>
          <cell r="Z1000" t="str">
            <v>LANCASTER</v>
          </cell>
          <cell r="AA1000" t="str">
            <v>E</v>
          </cell>
          <cell r="AB1000" t="str">
            <v>Building</v>
          </cell>
          <cell r="AC1000">
            <v>12204.7109</v>
          </cell>
        </row>
        <row r="1001">
          <cell r="A1001" t="str">
            <v>Primary</v>
          </cell>
          <cell r="B1001" t="str">
            <v>Jetersville Garage / Truck Shop</v>
          </cell>
          <cell r="C1001" t="str">
            <v>60230530</v>
          </cell>
          <cell r="D1001" t="str">
            <v>60230530</v>
          </cell>
          <cell r="E1001" t="str">
            <v>1222</v>
          </cell>
          <cell r="G1001" t="str">
            <v>VA</v>
          </cell>
          <cell r="I1001" t="str">
            <v>A</v>
          </cell>
          <cell r="J1001" t="str">
            <v>60230530</v>
          </cell>
          <cell r="K1001" t="str">
            <v>60230530</v>
          </cell>
          <cell r="L1001">
            <v>170052305</v>
          </cell>
          <cell r="M1001" t="str">
            <v>170052305</v>
          </cell>
          <cell r="N1001" t="str">
            <v>Jetersville Garage / Truck Shop</v>
          </cell>
          <cell r="O1001" t="str">
            <v>60230530 Jetersville Garage / Truck Shop</v>
          </cell>
          <cell r="P1001" t="str">
            <v>1625</v>
          </cell>
          <cell r="Q1001" t="str">
            <v>GTS</v>
          </cell>
          <cell r="R1001" t="str">
            <v>430</v>
          </cell>
          <cell r="S1001" t="str">
            <v>456</v>
          </cell>
          <cell r="T1001" t="str">
            <v>T</v>
          </cell>
          <cell r="U1001" t="str">
            <v>USD</v>
          </cell>
          <cell r="V1001" t="str">
            <v>RR 1 BOX 250</v>
          </cell>
          <cell r="W1001" t="str">
            <v>JETERSVILLE</v>
          </cell>
          <cell r="X1001" t="str">
            <v>VA</v>
          </cell>
          <cell r="Y1001" t="str">
            <v>23083</v>
          </cell>
          <cell r="Z1001" t="str">
            <v>NOTTOWAY</v>
          </cell>
          <cell r="AA1001" t="str">
            <v>A</v>
          </cell>
          <cell r="AB1001" t="str">
            <v>Building</v>
          </cell>
          <cell r="AC1001">
            <v>159417.70080000002</v>
          </cell>
        </row>
        <row r="1002">
          <cell r="A1002" t="str">
            <v>Primary</v>
          </cell>
          <cell r="B1002" t="str">
            <v>AL Terminal Administration</v>
          </cell>
          <cell r="C1002" t="str">
            <v>60260866</v>
          </cell>
          <cell r="D1002" t="str">
            <v>60260866</v>
          </cell>
          <cell r="E1002" t="str">
            <v>6014</v>
          </cell>
          <cell r="G1002" t="str">
            <v>AL</v>
          </cell>
          <cell r="I1002" t="str">
            <v>A</v>
          </cell>
          <cell r="J1002" t="str">
            <v>60260866</v>
          </cell>
          <cell r="K1002" t="str">
            <v>60260866</v>
          </cell>
          <cell r="L1002">
            <v>160260866</v>
          </cell>
          <cell r="M1002" t="str">
            <v>160260866</v>
          </cell>
          <cell r="N1002" t="str">
            <v>AL Terminal Administration</v>
          </cell>
          <cell r="O1002" t="str">
            <v>60260866 AL Terminal Administration</v>
          </cell>
          <cell r="P1002" t="str">
            <v>7000</v>
          </cell>
          <cell r="Q1002" t="str">
            <v>TD</v>
          </cell>
          <cell r="R1002" t="str">
            <v>1472</v>
          </cell>
          <cell r="S1002" t="str">
            <v>1179</v>
          </cell>
          <cell r="T1002" t="str">
            <v>T</v>
          </cell>
          <cell r="U1002" t="str">
            <v>USD</v>
          </cell>
          <cell r="V1002" t="str">
            <v>2345 SOUTH HIGHWAY 21 SOUTH</v>
          </cell>
          <cell r="W1002" t="str">
            <v>OXFORD</v>
          </cell>
          <cell r="X1002" t="str">
            <v>AL</v>
          </cell>
          <cell r="Y1002" t="str">
            <v>36203-2906</v>
          </cell>
          <cell r="Z1002" t="str">
            <v>CALHOUN</v>
          </cell>
          <cell r="AA1002" t="str">
            <v>E</v>
          </cell>
          <cell r="AB1002" t="str">
            <v>Building</v>
          </cell>
          <cell r="AC1002">
            <v>698789.28079999995</v>
          </cell>
        </row>
        <row r="1003">
          <cell r="A1003" t="str">
            <v>Primary</v>
          </cell>
          <cell r="B1003" t="str">
            <v>TX Terminal Administration</v>
          </cell>
          <cell r="C1003" t="str">
            <v>60270866</v>
          </cell>
          <cell r="D1003" t="str">
            <v>60270866</v>
          </cell>
          <cell r="E1003" t="str">
            <v>6014</v>
          </cell>
          <cell r="F1003" t="str">
            <v>TFM</v>
          </cell>
          <cell r="G1003" t="str">
            <v>TX</v>
          </cell>
          <cell r="H1003">
            <v>38797</v>
          </cell>
          <cell r="I1003" t="str">
            <v>A</v>
          </cell>
          <cell r="J1003" t="str">
            <v>60270866</v>
          </cell>
          <cell r="K1003" t="str">
            <v>60270866</v>
          </cell>
          <cell r="L1003">
            <v>170051176</v>
          </cell>
          <cell r="M1003" t="str">
            <v>160270866</v>
          </cell>
          <cell r="N1003" t="str">
            <v>Monroe Maintenance Mgmt</v>
          </cell>
          <cell r="O1003" t="str">
            <v>11762047  Monroe Maintenance Mgmt</v>
          </cell>
          <cell r="P1003" t="str">
            <v>1620</v>
          </cell>
          <cell r="Q1003" t="str">
            <v>P</v>
          </cell>
          <cell r="R1003" t="str">
            <v>636</v>
          </cell>
          <cell r="S1003" t="str">
            <v>1179</v>
          </cell>
          <cell r="T1003" t="str">
            <v>T</v>
          </cell>
          <cell r="U1003" t="str">
            <v>USD</v>
          </cell>
          <cell r="V1003" t="str">
            <v>1005 SHELBYVILLE STREET</v>
          </cell>
          <cell r="W1003" t="str">
            <v>CENTER</v>
          </cell>
          <cell r="X1003" t="str">
            <v>TX</v>
          </cell>
          <cell r="Y1003" t="str">
            <v>75935-3741</v>
          </cell>
          <cell r="Z1003" t="str">
            <v>SHELBY</v>
          </cell>
          <cell r="AA1003" t="str">
            <v>E</v>
          </cell>
          <cell r="AB1003" t="str">
            <v>Building</v>
          </cell>
          <cell r="AC1003">
            <v>176835.61499999999</v>
          </cell>
        </row>
        <row r="1004">
          <cell r="A1004" t="str">
            <v>Primary</v>
          </cell>
          <cell r="B1004" t="str">
            <v>Robards Fleet #823</v>
          </cell>
          <cell r="C1004" t="str">
            <v>60320811</v>
          </cell>
          <cell r="D1004" t="str">
            <v>60320811</v>
          </cell>
          <cell r="E1004" t="str">
            <v>6014</v>
          </cell>
          <cell r="F1004" t="str">
            <v>TFM</v>
          </cell>
          <cell r="G1004" t="str">
            <v>AR</v>
          </cell>
          <cell r="I1004" t="str">
            <v>A</v>
          </cell>
          <cell r="J1004" t="str">
            <v>60320811</v>
          </cell>
          <cell r="K1004" t="str">
            <v>60320811</v>
          </cell>
          <cell r="L1004">
            <v>160320811</v>
          </cell>
          <cell r="M1004" t="str">
            <v>160320811</v>
          </cell>
          <cell r="N1004" t="str">
            <v>Robards Fleet #823</v>
          </cell>
          <cell r="O1004" t="str">
            <v>60320811 Store Door Overhead</v>
          </cell>
          <cell r="P1004" t="str">
            <v>7000</v>
          </cell>
          <cell r="Q1004" t="str">
            <v>TD</v>
          </cell>
          <cell r="R1004" t="str">
            <v>636</v>
          </cell>
          <cell r="S1004" t="str">
            <v>1179</v>
          </cell>
          <cell r="T1004" t="str">
            <v>T</v>
          </cell>
          <cell r="U1004" t="str">
            <v>USD</v>
          </cell>
          <cell r="V1004" t="str">
            <v>2023 HASTY STREET</v>
          </cell>
          <cell r="W1004" t="str">
            <v>SPRINGDALE</v>
          </cell>
          <cell r="X1004" t="str">
            <v>AR</v>
          </cell>
          <cell r="Y1004" t="str">
            <v>72764</v>
          </cell>
          <cell r="Z1004" t="str">
            <v>WASHINGTON</v>
          </cell>
          <cell r="AA1004" t="str">
            <v>E</v>
          </cell>
          <cell r="AB1004" t="str">
            <v>Building</v>
          </cell>
          <cell r="AC1004">
            <v>10117</v>
          </cell>
        </row>
        <row r="1005">
          <cell r="A1005" t="str">
            <v>Primary</v>
          </cell>
          <cell r="B1005" t="str">
            <v>RDC Rebox Facility</v>
          </cell>
          <cell r="C1005" t="str">
            <v>60370807</v>
          </cell>
          <cell r="D1005" t="str">
            <v>60370807</v>
          </cell>
          <cell r="E1005" t="str">
            <v>6003</v>
          </cell>
          <cell r="F1005" t="str">
            <v>TPI</v>
          </cell>
          <cell r="G1005" t="str">
            <v>AR</v>
          </cell>
          <cell r="I1005" t="str">
            <v>A</v>
          </cell>
          <cell r="J1005" t="str">
            <v>60370807</v>
          </cell>
          <cell r="K1005" t="str">
            <v>60370807</v>
          </cell>
          <cell r="L1005">
            <v>160370807</v>
          </cell>
          <cell r="M1005" t="str">
            <v>160370807</v>
          </cell>
          <cell r="N1005" t="str">
            <v>RDC Rebox Facility</v>
          </cell>
          <cell r="O1005" t="str">
            <v>60370807 RDC Rebox Facility</v>
          </cell>
          <cell r="P1005" t="str">
            <v>7000</v>
          </cell>
          <cell r="Q1005" t="str">
            <v>TD</v>
          </cell>
          <cell r="R1005" t="str">
            <v>944</v>
          </cell>
          <cell r="S1005" t="str">
            <v>1179</v>
          </cell>
          <cell r="T1005" t="str">
            <v>T</v>
          </cell>
          <cell r="U1005" t="str">
            <v>USD</v>
          </cell>
          <cell r="V1005" t="str">
            <v>1000 MAIN STREET</v>
          </cell>
          <cell r="W1005" t="str">
            <v>RUSSELLVILLE</v>
          </cell>
          <cell r="X1005" t="str">
            <v>AR</v>
          </cell>
          <cell r="Y1005" t="str">
            <v>72811-3518</v>
          </cell>
          <cell r="Z1005" t="str">
            <v>POPE</v>
          </cell>
          <cell r="AA1005" t="str">
            <v>C</v>
          </cell>
          <cell r="AB1005" t="str">
            <v>Building</v>
          </cell>
          <cell r="AC1005">
            <v>1100242.0260000001</v>
          </cell>
        </row>
        <row r="1006">
          <cell r="A1006" t="str">
            <v>Primary</v>
          </cell>
          <cell r="B1006" t="str">
            <v>Olathe</v>
          </cell>
          <cell r="C1006" t="str">
            <v>60420813</v>
          </cell>
          <cell r="D1006" t="str">
            <v>60420813</v>
          </cell>
          <cell r="E1006" t="str">
            <v>6042</v>
          </cell>
          <cell r="F1006" t="str">
            <v>TPI</v>
          </cell>
          <cell r="G1006" t="str">
            <v>KS</v>
          </cell>
          <cell r="I1006" t="str">
            <v>A</v>
          </cell>
          <cell r="J1006" t="str">
            <v>60420813</v>
          </cell>
          <cell r="K1006" t="str">
            <v>60420813</v>
          </cell>
          <cell r="L1006">
            <v>160420813</v>
          </cell>
          <cell r="M1006" t="str">
            <v>160420813</v>
          </cell>
          <cell r="N1006" t="str">
            <v>Olathe</v>
          </cell>
          <cell r="O1006" t="str">
            <v>60420813 Olathe</v>
          </cell>
          <cell r="P1006" t="str">
            <v>7000</v>
          </cell>
          <cell r="Q1006" t="str">
            <v>FB</v>
          </cell>
          <cell r="R1006" t="str">
            <v>944</v>
          </cell>
          <cell r="S1006" t="str">
            <v>1179</v>
          </cell>
          <cell r="T1006" t="str">
            <v>F</v>
          </cell>
          <cell r="U1006" t="str">
            <v>USD</v>
          </cell>
          <cell r="V1006" t="str">
            <v>20701 W. 159TH STREET</v>
          </cell>
          <cell r="W1006" t="str">
            <v>OLATHE</v>
          </cell>
          <cell r="X1006" t="str">
            <v>KS</v>
          </cell>
          <cell r="Y1006" t="str">
            <v>66052-9040</v>
          </cell>
          <cell r="Z1006" t="str">
            <v>JOHNSON</v>
          </cell>
          <cell r="AA1006" t="str">
            <v>E</v>
          </cell>
          <cell r="AB1006" t="str">
            <v>Building</v>
          </cell>
          <cell r="AC1006">
            <v>44639469.467</v>
          </cell>
        </row>
        <row r="1007">
          <cell r="A1007" t="str">
            <v>Primary</v>
          </cell>
          <cell r="B1007" t="str">
            <v>Nordic Cold Storage</v>
          </cell>
          <cell r="C1007" t="str">
            <v>60440815</v>
          </cell>
          <cell r="D1007" t="str">
            <v>60440815</v>
          </cell>
          <cell r="E1007" t="str">
            <v>6044</v>
          </cell>
          <cell r="F1007" t="str">
            <v>TPI</v>
          </cell>
          <cell r="G1007" t="str">
            <v>MS</v>
          </cell>
          <cell r="I1007" t="str">
            <v>A</v>
          </cell>
          <cell r="J1007" t="str">
            <v>60440815</v>
          </cell>
          <cell r="K1007" t="str">
            <v>60440815</v>
          </cell>
          <cell r="L1007">
            <v>160440815</v>
          </cell>
          <cell r="M1007" t="str">
            <v>160440815</v>
          </cell>
          <cell r="N1007" t="str">
            <v>Nordic Cold Storage</v>
          </cell>
          <cell r="O1007" t="str">
            <v>60440815 Nordic Cold Storage</v>
          </cell>
          <cell r="P1007" t="str">
            <v>7000</v>
          </cell>
          <cell r="Q1007" t="str">
            <v>GA</v>
          </cell>
          <cell r="R1007" t="str">
            <v>944</v>
          </cell>
          <cell r="S1007" t="str">
            <v>1179</v>
          </cell>
          <cell r="T1007" t="str">
            <v>T</v>
          </cell>
          <cell r="U1007" t="str">
            <v>USD</v>
          </cell>
          <cell r="V1007" t="str">
            <v>201 1ST AVE SOUTH</v>
          </cell>
          <cell r="W1007" t="str">
            <v>FOREST</v>
          </cell>
          <cell r="X1007" t="str">
            <v>MS</v>
          </cell>
          <cell r="Y1007" t="str">
            <v>39074-4230</v>
          </cell>
          <cell r="Z1007" t="str">
            <v>SCOTT</v>
          </cell>
          <cell r="AA1007" t="str">
            <v>E</v>
          </cell>
          <cell r="AB1007" t="str">
            <v>Building</v>
          </cell>
          <cell r="AC1007">
            <v>20245.3819</v>
          </cell>
        </row>
        <row r="1008">
          <cell r="A1008" t="str">
            <v>Primary</v>
          </cell>
          <cell r="B1008" t="str">
            <v>Pine Bluff Freezer</v>
          </cell>
          <cell r="C1008" t="str">
            <v>60450816</v>
          </cell>
          <cell r="D1008" t="str">
            <v>60450816</v>
          </cell>
          <cell r="E1008" t="str">
            <v>6045</v>
          </cell>
          <cell r="F1008" t="str">
            <v>TPI</v>
          </cell>
          <cell r="G1008" t="str">
            <v>AR</v>
          </cell>
          <cell r="I1008" t="str">
            <v>A</v>
          </cell>
          <cell r="J1008" t="str">
            <v>60450816</v>
          </cell>
          <cell r="K1008" t="str">
            <v>60450816</v>
          </cell>
          <cell r="L1008">
            <v>160450816</v>
          </cell>
          <cell r="M1008" t="str">
            <v>160450816</v>
          </cell>
          <cell r="N1008" t="str">
            <v>Pine Bluff Freezer</v>
          </cell>
          <cell r="O1008" t="str">
            <v>60450816 Pine Bluff Freezer</v>
          </cell>
          <cell r="P1008" t="str">
            <v>7000</v>
          </cell>
          <cell r="Q1008" t="str">
            <v>TD</v>
          </cell>
          <cell r="R1008" t="str">
            <v>944</v>
          </cell>
          <cell r="S1008" t="str">
            <v>1179</v>
          </cell>
          <cell r="T1008" t="str">
            <v>T</v>
          </cell>
          <cell r="U1008" t="str">
            <v>USD</v>
          </cell>
          <cell r="V1008" t="str">
            <v>5505 JEFFERSON PARKWAY</v>
          </cell>
          <cell r="W1008" t="str">
            <v>PINE BLUFF</v>
          </cell>
          <cell r="X1008" t="str">
            <v>AR</v>
          </cell>
          <cell r="Y1008" t="str">
            <v>71602-3439</v>
          </cell>
          <cell r="Z1008" t="str">
            <v>JEFFERSON</v>
          </cell>
          <cell r="AA1008" t="str">
            <v>E</v>
          </cell>
          <cell r="AB1008" t="str">
            <v>Building</v>
          </cell>
          <cell r="AC1008">
            <v>4678519.9417000003</v>
          </cell>
        </row>
        <row r="1009">
          <cell r="A1009" t="str">
            <v>Primary</v>
          </cell>
          <cell r="B1009" t="str">
            <v>TCCS Omaha</v>
          </cell>
          <cell r="C1009" t="str">
            <v>60604000</v>
          </cell>
          <cell r="D1009" t="str">
            <v>60604000</v>
          </cell>
          <cell r="E1009" t="str">
            <v>6060</v>
          </cell>
          <cell r="F1009" t="str">
            <v>TPI</v>
          </cell>
          <cell r="G1009" t="str">
            <v>NE</v>
          </cell>
          <cell r="I1009" t="str">
            <v>A</v>
          </cell>
          <cell r="J1009" t="str">
            <v>60604000</v>
          </cell>
          <cell r="K1009" t="str">
            <v>60604000</v>
          </cell>
          <cell r="L1009">
            <v>160604000</v>
          </cell>
          <cell r="M1009" t="str">
            <v>160604000</v>
          </cell>
          <cell r="N1009" t="str">
            <v>TCCS Omaha</v>
          </cell>
          <cell r="O1009" t="str">
            <v>60604000 TCCS Omaha</v>
          </cell>
          <cell r="P1009" t="str">
            <v>7000</v>
          </cell>
          <cell r="Q1009" t="str">
            <v>F</v>
          </cell>
          <cell r="R1009" t="str">
            <v>97</v>
          </cell>
          <cell r="S1009" t="str">
            <v>1179</v>
          </cell>
          <cell r="T1009" t="str">
            <v>T</v>
          </cell>
          <cell r="U1009" t="str">
            <v>USD</v>
          </cell>
          <cell r="V1009" t="str">
            <v>13030 RENFRO CIRCLE</v>
          </cell>
          <cell r="W1009" t="str">
            <v>OMAHA</v>
          </cell>
          <cell r="X1009" t="str">
            <v>NE</v>
          </cell>
          <cell r="Y1009" t="str">
            <v>68137-3119</v>
          </cell>
          <cell r="Z1009" t="str">
            <v>DOUGLAS</v>
          </cell>
          <cell r="AA1009" t="str">
            <v>C</v>
          </cell>
          <cell r="AB1009" t="str">
            <v>Building</v>
          </cell>
          <cell r="AC1009">
            <v>250360.59310000003</v>
          </cell>
        </row>
        <row r="1010">
          <cell r="A1010" t="str">
            <v>Primary</v>
          </cell>
          <cell r="B1010" t="str">
            <v>New Holland Long Haul Shop</v>
          </cell>
          <cell r="C1010" t="str">
            <v>90000938</v>
          </cell>
          <cell r="D1010" t="str">
            <v>90000938</v>
          </cell>
          <cell r="E1010" t="str">
            <v>9000</v>
          </cell>
          <cell r="F1010" t="str">
            <v>TPI</v>
          </cell>
          <cell r="G1010" t="str">
            <v>PA</v>
          </cell>
          <cell r="I1010" t="str">
            <v>A</v>
          </cell>
          <cell r="J1010" t="str">
            <v>90000938</v>
          </cell>
          <cell r="K1010" t="str">
            <v>90000938</v>
          </cell>
          <cell r="L1010">
            <v>190000938</v>
          </cell>
          <cell r="M1010" t="str">
            <v>190000938</v>
          </cell>
          <cell r="N1010" t="str">
            <v>New Holland Longhaul Shop</v>
          </cell>
          <cell r="O1010" t="str">
            <v>90000938 New Holland Longhaul Shop</v>
          </cell>
          <cell r="P1010" t="str">
            <v>7000</v>
          </cell>
          <cell r="Q1010" t="str">
            <v>LS</v>
          </cell>
          <cell r="R1010" t="str">
            <v>944</v>
          </cell>
          <cell r="S1010" t="str">
            <v>1179</v>
          </cell>
          <cell r="T1010" t="str">
            <v>T</v>
          </cell>
          <cell r="U1010" t="str">
            <v>USD</v>
          </cell>
          <cell r="V1010" t="str">
            <v>403 S CLUSTER AVENUE</v>
          </cell>
          <cell r="W1010" t="str">
            <v>NEW HOLLAND</v>
          </cell>
          <cell r="X1010" t="str">
            <v>PA</v>
          </cell>
          <cell r="Y1010" t="str">
            <v>17557</v>
          </cell>
          <cell r="Z1010" t="str">
            <v>LANCASTER</v>
          </cell>
          <cell r="AA1010" t="str">
            <v>G</v>
          </cell>
          <cell r="AB1010" t="str">
            <v>Building</v>
          </cell>
          <cell r="AC1010">
            <v>331677.13450000004</v>
          </cell>
        </row>
        <row r="1011">
          <cell r="A1011" t="str">
            <v>Primary</v>
          </cell>
          <cell r="B1011" t="str">
            <v>Springdale Longhaul Shop</v>
          </cell>
          <cell r="C1011" t="str">
            <v>90040934</v>
          </cell>
          <cell r="D1011" t="str">
            <v>90040934</v>
          </cell>
          <cell r="E1011" t="str">
            <v>9004</v>
          </cell>
          <cell r="F1011" t="str">
            <v>TPI</v>
          </cell>
          <cell r="G1011" t="str">
            <v>AR</v>
          </cell>
          <cell r="I1011" t="str">
            <v>A</v>
          </cell>
          <cell r="J1011" t="str">
            <v>90040934</v>
          </cell>
          <cell r="K1011" t="str">
            <v>90040934</v>
          </cell>
          <cell r="L1011">
            <v>190040934</v>
          </cell>
          <cell r="M1011" t="str">
            <v>190040934</v>
          </cell>
          <cell r="N1011" t="str">
            <v>Springdale Longhaul Shop</v>
          </cell>
          <cell r="O1011" t="str">
            <v>90040934 Springdale Longhaul Shop</v>
          </cell>
          <cell r="P1011" t="str">
            <v>7000</v>
          </cell>
          <cell r="Q1011" t="str">
            <v>LS</v>
          </cell>
          <cell r="R1011" t="str">
            <v>944</v>
          </cell>
          <cell r="S1011" t="str">
            <v>1179</v>
          </cell>
          <cell r="T1011" t="str">
            <v>T</v>
          </cell>
          <cell r="U1011" t="str">
            <v>USD</v>
          </cell>
          <cell r="V1011" t="str">
            <v>515A RANDALL WOBBE LANE</v>
          </cell>
          <cell r="W1011" t="str">
            <v>SPRINGDALE</v>
          </cell>
          <cell r="X1011" t="str">
            <v>AR</v>
          </cell>
          <cell r="Y1011" t="str">
            <v>72764-1824</v>
          </cell>
          <cell r="Z1011" t="str">
            <v>WASHINGTON</v>
          </cell>
          <cell r="AA1011" t="str">
            <v>G</v>
          </cell>
          <cell r="AB1011" t="str">
            <v>Building</v>
          </cell>
          <cell r="AC1011">
            <v>1752567.2643000002</v>
          </cell>
        </row>
        <row r="1012">
          <cell r="A1012" t="str">
            <v>Primary</v>
          </cell>
          <cell r="B1012" t="str">
            <v>Oxford Longhaul Shop</v>
          </cell>
          <cell r="C1012" t="str">
            <v>90650935</v>
          </cell>
          <cell r="D1012" t="str">
            <v>90650935</v>
          </cell>
          <cell r="E1012" t="str">
            <v>9065</v>
          </cell>
          <cell r="F1012" t="str">
            <v>TPI</v>
          </cell>
          <cell r="G1012" t="str">
            <v>AL</v>
          </cell>
          <cell r="I1012" t="str">
            <v>A</v>
          </cell>
          <cell r="J1012" t="str">
            <v>90650935</v>
          </cell>
          <cell r="K1012" t="str">
            <v>90650935</v>
          </cell>
          <cell r="L1012">
            <v>190650935</v>
          </cell>
          <cell r="M1012" t="str">
            <v>190650935</v>
          </cell>
          <cell r="N1012" t="str">
            <v>Oxford Longhaul Shop</v>
          </cell>
          <cell r="O1012" t="str">
            <v>90650935 Oxford Longhaul Shop</v>
          </cell>
          <cell r="P1012" t="str">
            <v>7000</v>
          </cell>
          <cell r="Q1012" t="str">
            <v>LS</v>
          </cell>
          <cell r="R1012" t="str">
            <v>1472</v>
          </cell>
          <cell r="S1012" t="str">
            <v>1179</v>
          </cell>
          <cell r="T1012" t="str">
            <v>T</v>
          </cell>
          <cell r="U1012" t="str">
            <v>USD</v>
          </cell>
          <cell r="V1012" t="str">
            <v>2345 SOUTH HIGHWAY 21 SOUTH</v>
          </cell>
          <cell r="W1012" t="str">
            <v>OXFORD</v>
          </cell>
          <cell r="X1012" t="str">
            <v>AL</v>
          </cell>
          <cell r="Y1012" t="str">
            <v>36203-2906</v>
          </cell>
          <cell r="Z1012" t="str">
            <v>CALHOUN</v>
          </cell>
          <cell r="AA1012" t="str">
            <v>G</v>
          </cell>
          <cell r="AB1012" t="str">
            <v>Building</v>
          </cell>
          <cell r="AC1012">
            <v>284185.5588</v>
          </cell>
        </row>
        <row r="1013">
          <cell r="A1013" t="str">
            <v>Primary</v>
          </cell>
          <cell r="B1013" t="str">
            <v>Pottsville Longhaul Shop</v>
          </cell>
          <cell r="C1013" t="str">
            <v>90740937</v>
          </cell>
          <cell r="D1013" t="str">
            <v>90740937</v>
          </cell>
          <cell r="E1013" t="str">
            <v>9074</v>
          </cell>
          <cell r="F1013" t="str">
            <v>TPI</v>
          </cell>
          <cell r="G1013" t="str">
            <v>AR</v>
          </cell>
          <cell r="I1013" t="str">
            <v>A</v>
          </cell>
          <cell r="J1013" t="str">
            <v>90740937</v>
          </cell>
          <cell r="K1013" t="str">
            <v>90740937</v>
          </cell>
          <cell r="L1013">
            <v>190740937</v>
          </cell>
          <cell r="M1013" t="str">
            <v>190740937</v>
          </cell>
          <cell r="N1013" t="str">
            <v>Pottsville Longhaul Shop</v>
          </cell>
          <cell r="O1013" t="str">
            <v>90740937 Pottsville Longhaul Shop</v>
          </cell>
          <cell r="P1013" t="str">
            <v>7000</v>
          </cell>
          <cell r="Q1013" t="str">
            <v>LS</v>
          </cell>
          <cell r="R1013" t="str">
            <v>944</v>
          </cell>
          <cell r="S1013" t="str">
            <v>1179</v>
          </cell>
          <cell r="T1013" t="str">
            <v>T</v>
          </cell>
          <cell r="U1013" t="str">
            <v>USD</v>
          </cell>
          <cell r="V1013" t="str">
            <v>5050 HIGHWAY 64 EAST (POTTSVILLE)</v>
          </cell>
          <cell r="W1013" t="str">
            <v>RUSSELLVILLE</v>
          </cell>
          <cell r="X1013" t="str">
            <v>AR</v>
          </cell>
          <cell r="Y1013" t="str">
            <v>72801-2144</v>
          </cell>
          <cell r="Z1013" t="str">
            <v>POPE</v>
          </cell>
          <cell r="AA1013" t="str">
            <v>G</v>
          </cell>
          <cell r="AB1013" t="str">
            <v>Building</v>
          </cell>
          <cell r="AC1013">
            <v>424602.33729999996</v>
          </cell>
        </row>
        <row r="1014">
          <cell r="A1014" t="str">
            <v>Primary</v>
          </cell>
          <cell r="B1014" t="str">
            <v>Fair Knoll Hatchery</v>
          </cell>
          <cell r="C1014" t="str">
            <v>10030432</v>
          </cell>
          <cell r="D1014" t="str">
            <v>10030432</v>
          </cell>
          <cell r="E1014" t="str">
            <v>1290</v>
          </cell>
          <cell r="F1014" t="str">
            <v>TFA</v>
          </cell>
          <cell r="G1014" t="str">
            <v>AL</v>
          </cell>
          <cell r="I1014" t="str">
            <v>A</v>
          </cell>
          <cell r="J1014" t="str">
            <v>10030432</v>
          </cell>
          <cell r="K1014" t="str">
            <v>10030432</v>
          </cell>
          <cell r="L1014">
            <v>111780783</v>
          </cell>
          <cell r="M1014" t="str">
            <v>170171022</v>
          </cell>
          <cell r="N1014" t="str">
            <v>Pork Group G &amp; A</v>
          </cell>
          <cell r="O1014" t="str">
            <v>11780783  Pork Group G &amp; A</v>
          </cell>
          <cell r="P1014" t="str">
            <v>5000</v>
          </cell>
          <cell r="Q1014" t="str">
            <v>SW</v>
          </cell>
          <cell r="R1014" t="str">
            <v>944</v>
          </cell>
          <cell r="S1014" t="str">
            <v>581</v>
          </cell>
          <cell r="T1014" t="str">
            <v>T</v>
          </cell>
          <cell r="U1014" t="str">
            <v>USD</v>
          </cell>
          <cell r="V1014" t="str">
            <v>1232 HUDSON ROAD</v>
          </cell>
          <cell r="W1014" t="str">
            <v>ROGERS</v>
          </cell>
          <cell r="X1014" t="str">
            <v>AR</v>
          </cell>
          <cell r="Y1014" t="str">
            <v>72756-2410</v>
          </cell>
          <cell r="Z1014" t="str">
            <v>BENTON</v>
          </cell>
          <cell r="AA1014" t="str">
            <v>B</v>
          </cell>
          <cell r="AB1014" t="str">
            <v>M&amp;E</v>
          </cell>
          <cell r="AC1014">
            <v>2750.97</v>
          </cell>
        </row>
        <row r="1015">
          <cell r="A1015" t="str">
            <v>Primary</v>
          </cell>
          <cell r="B1015" t="str">
            <v>Gadsden Processing</v>
          </cell>
          <cell r="C1015" t="str">
            <v>10102028</v>
          </cell>
          <cell r="D1015" t="str">
            <v>10102028</v>
          </cell>
          <cell r="E1015" t="str">
            <v>1314</v>
          </cell>
          <cell r="F1015" t="str">
            <v>TFA</v>
          </cell>
          <cell r="G1015" t="str">
            <v>AL</v>
          </cell>
          <cell r="I1015" t="str">
            <v>A</v>
          </cell>
          <cell r="J1015" t="str">
            <v>10102028</v>
          </cell>
          <cell r="K1015" t="str">
            <v>10102028</v>
          </cell>
          <cell r="L1015">
            <v>111780784</v>
          </cell>
          <cell r="M1015" t="str">
            <v>170141010</v>
          </cell>
          <cell r="N1015" t="str">
            <v>Pork Group Environmental Engineering</v>
          </cell>
          <cell r="O1015" t="str">
            <v>11780784  Pork Group Environmental Engineering</v>
          </cell>
          <cell r="P1015" t="str">
            <v>5000</v>
          </cell>
          <cell r="Q1015" t="str">
            <v>SW</v>
          </cell>
          <cell r="R1015" t="str">
            <v>944</v>
          </cell>
          <cell r="S1015" t="str">
            <v>581</v>
          </cell>
          <cell r="T1015" t="str">
            <v>T</v>
          </cell>
          <cell r="U1015" t="str">
            <v>USD</v>
          </cell>
          <cell r="V1015" t="str">
            <v>1232 HUDSON ROAD</v>
          </cell>
          <cell r="W1015" t="str">
            <v>ROGERS</v>
          </cell>
          <cell r="X1015" t="str">
            <v>AR</v>
          </cell>
          <cell r="Y1015" t="str">
            <v>72756-2410</v>
          </cell>
          <cell r="Z1015" t="str">
            <v>BENTON</v>
          </cell>
          <cell r="AA1015" t="str">
            <v>B</v>
          </cell>
          <cell r="AB1015" t="str">
            <v>M&amp;E</v>
          </cell>
          <cell r="AC1015">
            <v>8365.1098000000002</v>
          </cell>
        </row>
        <row r="1016">
          <cell r="A1016" t="str">
            <v>Primary</v>
          </cell>
          <cell r="B1016" t="str">
            <v>Heflin Petfood Processing</v>
          </cell>
          <cell r="C1016" t="str">
            <v>10132028</v>
          </cell>
          <cell r="D1016" t="str">
            <v>10132028</v>
          </cell>
          <cell r="E1016" t="str">
            <v>1318</v>
          </cell>
          <cell r="F1016" t="str">
            <v>TFA</v>
          </cell>
          <cell r="G1016" t="str">
            <v>AR</v>
          </cell>
          <cell r="I1016" t="str">
            <v>A</v>
          </cell>
          <cell r="J1016" t="str">
            <v>10132028</v>
          </cell>
          <cell r="K1016" t="str">
            <v>10132028</v>
          </cell>
          <cell r="L1016">
            <v>111780999</v>
          </cell>
          <cell r="M1016" t="str">
            <v>170171013</v>
          </cell>
          <cell r="N1016" t="str">
            <v>Pork Group Selling Expense</v>
          </cell>
          <cell r="O1016" t="str">
            <v>11780786  Pork Group Selling Expense</v>
          </cell>
          <cell r="P1016" t="str">
            <v>5000</v>
          </cell>
          <cell r="Q1016" t="str">
            <v>SW</v>
          </cell>
          <cell r="R1016" t="str">
            <v>944</v>
          </cell>
          <cell r="S1016" t="str">
            <v>684</v>
          </cell>
          <cell r="T1016" t="str">
            <v>T</v>
          </cell>
          <cell r="U1016" t="str">
            <v>USD</v>
          </cell>
          <cell r="V1016" t="str">
            <v>RR 3 BOX 153</v>
          </cell>
          <cell r="W1016" t="str">
            <v>HEFLIN</v>
          </cell>
          <cell r="X1016" t="str">
            <v>AL</v>
          </cell>
          <cell r="Y1016" t="str">
            <v>36264-3825</v>
          </cell>
          <cell r="Z1016" t="str">
            <v>CLEBURNE</v>
          </cell>
          <cell r="AA1016" t="str">
            <v>G</v>
          </cell>
          <cell r="AB1016" t="str">
            <v>Content</v>
          </cell>
          <cell r="AC1016">
            <v>13618.644600000001</v>
          </cell>
        </row>
        <row r="1017">
          <cell r="A1017" t="str">
            <v>Primary</v>
          </cell>
          <cell r="B1017" t="str">
            <v>Ivalee Feedmill</v>
          </cell>
          <cell r="C1017" t="str">
            <v>10140510</v>
          </cell>
          <cell r="D1017" t="str">
            <v>10140510</v>
          </cell>
          <cell r="E1017" t="str">
            <v>1319</v>
          </cell>
          <cell r="F1017" t="str">
            <v>TFA</v>
          </cell>
          <cell r="G1017" t="str">
            <v>AL</v>
          </cell>
          <cell r="I1017" t="str">
            <v>A</v>
          </cell>
          <cell r="J1017" t="str">
            <v>10140510</v>
          </cell>
          <cell r="K1017" t="str">
            <v>10140510</v>
          </cell>
          <cell r="L1017">
            <v>111782216</v>
          </cell>
          <cell r="M1017" t="str">
            <v>170141031</v>
          </cell>
          <cell r="N1017" t="str">
            <v>Pork Group Accounting</v>
          </cell>
          <cell r="O1017" t="str">
            <v>11782216  Pork Group Accounting</v>
          </cell>
          <cell r="P1017" t="str">
            <v>5000</v>
          </cell>
          <cell r="Q1017" t="str">
            <v>SW</v>
          </cell>
          <cell r="R1017" t="str">
            <v>944</v>
          </cell>
          <cell r="S1017" t="str">
            <v>1041</v>
          </cell>
          <cell r="T1017" t="str">
            <v>T</v>
          </cell>
          <cell r="U1017" t="str">
            <v>USD</v>
          </cell>
          <cell r="V1017" t="str">
            <v>200 CARNES CHAPEL ROAD</v>
          </cell>
          <cell r="W1017" t="str">
            <v>ATTALLA</v>
          </cell>
          <cell r="X1017" t="str">
            <v>AL</v>
          </cell>
          <cell r="Y1017" t="str">
            <v>35954-7710</v>
          </cell>
          <cell r="Z1017" t="str">
            <v>ETOWAH</v>
          </cell>
          <cell r="AA1017" t="str">
            <v>A</v>
          </cell>
          <cell r="AB1017" t="str">
            <v>Content</v>
          </cell>
          <cell r="AC1017">
            <v>2160.9647999999997</v>
          </cell>
        </row>
        <row r="1018">
          <cell r="A1018" t="str">
            <v>Primary</v>
          </cell>
          <cell r="B1018" t="str">
            <v>Oxford Growout</v>
          </cell>
          <cell r="C1018" t="str">
            <v>10220590</v>
          </cell>
          <cell r="D1018" t="str">
            <v>10220590</v>
          </cell>
          <cell r="E1018" t="str">
            <v>1322</v>
          </cell>
          <cell r="F1018" t="str">
            <v>TFA</v>
          </cell>
          <cell r="G1018" t="str">
            <v>AL</v>
          </cell>
          <cell r="I1018" t="str">
            <v>A</v>
          </cell>
          <cell r="J1018" t="str">
            <v>10220442</v>
          </cell>
          <cell r="K1018" t="str">
            <v>10220442</v>
          </cell>
          <cell r="L1018">
            <v>111782449</v>
          </cell>
          <cell r="M1018" t="str">
            <v>170171022</v>
          </cell>
          <cell r="N1018" t="str">
            <v>Pork Group Human Resources</v>
          </cell>
          <cell r="O1018" t="str">
            <v>11782449  Pork Group Human Resources</v>
          </cell>
          <cell r="P1018" t="str">
            <v>5000</v>
          </cell>
          <cell r="Q1018" t="str">
            <v>SW</v>
          </cell>
          <cell r="R1018" t="str">
            <v>944</v>
          </cell>
          <cell r="S1018" t="str">
            <v>581</v>
          </cell>
          <cell r="T1018" t="str">
            <v>T</v>
          </cell>
          <cell r="U1018" t="str">
            <v>USD</v>
          </cell>
          <cell r="V1018" t="str">
            <v>1225 HUDSON ROAD</v>
          </cell>
          <cell r="W1018" t="str">
            <v>ROGERS</v>
          </cell>
          <cell r="X1018" t="str">
            <v>AR</v>
          </cell>
          <cell r="Y1018" t="str">
            <v>72756-2320</v>
          </cell>
          <cell r="Z1018" t="str">
            <v>BENTON</v>
          </cell>
          <cell r="AA1018" t="str">
            <v>I</v>
          </cell>
          <cell r="AB1018" t="str">
            <v>M&amp;E</v>
          </cell>
          <cell r="AC1018">
            <v>20713.151900000004</v>
          </cell>
        </row>
        <row r="1019">
          <cell r="A1019" t="str">
            <v>Primary</v>
          </cell>
          <cell r="B1019" t="str">
            <v>Oxford Growout</v>
          </cell>
          <cell r="C1019" t="str">
            <v>10220590</v>
          </cell>
          <cell r="D1019" t="str">
            <v>10220590</v>
          </cell>
          <cell r="E1019" t="str">
            <v>1322</v>
          </cell>
          <cell r="F1019" t="str">
            <v>TFA</v>
          </cell>
          <cell r="G1019" t="str">
            <v>AL</v>
          </cell>
          <cell r="I1019" t="str">
            <v>A</v>
          </cell>
          <cell r="J1019" t="str">
            <v>10220590</v>
          </cell>
          <cell r="K1019" t="str">
            <v>10220590</v>
          </cell>
          <cell r="L1019">
            <v>170171022</v>
          </cell>
          <cell r="M1019" t="str">
            <v>170171022</v>
          </cell>
          <cell r="N1019" t="str">
            <v>Oxford Growout</v>
          </cell>
          <cell r="O1019" t="str">
            <v>10220590 Oxford Growout</v>
          </cell>
          <cell r="P1019" t="str">
            <v>1325</v>
          </cell>
          <cell r="Q1019" t="str">
            <v>G</v>
          </cell>
          <cell r="R1019" t="str">
            <v>435</v>
          </cell>
          <cell r="S1019" t="str">
            <v>1041</v>
          </cell>
          <cell r="T1019" t="str">
            <v>T</v>
          </cell>
          <cell r="U1019" t="str">
            <v>USD</v>
          </cell>
          <cell r="V1019" t="str">
            <v>1520 MCPHERSON ST</v>
          </cell>
          <cell r="W1019" t="str">
            <v>OXFORD</v>
          </cell>
          <cell r="X1019" t="str">
            <v>AL</v>
          </cell>
          <cell r="Y1019" t="str">
            <v>36203-2315</v>
          </cell>
          <cell r="Z1019" t="str">
            <v>CLEBURNE</v>
          </cell>
          <cell r="AA1019" t="str">
            <v>A</v>
          </cell>
          <cell r="AB1019" t="str">
            <v>Content</v>
          </cell>
          <cell r="AC1019">
            <v>39729.165699999998</v>
          </cell>
        </row>
        <row r="1020">
          <cell r="A1020" t="str">
            <v>Primary</v>
          </cell>
          <cell r="B1020" t="str">
            <v>Oxford Growout</v>
          </cell>
          <cell r="C1020" t="str">
            <v>10220590</v>
          </cell>
          <cell r="D1020" t="str">
            <v>10220590</v>
          </cell>
          <cell r="E1020" t="str">
            <v>1322</v>
          </cell>
          <cell r="F1020" t="str">
            <v>TFA</v>
          </cell>
          <cell r="G1020" t="str">
            <v>AL</v>
          </cell>
          <cell r="I1020" t="str">
            <v>A</v>
          </cell>
          <cell r="J1020" t="str">
            <v>10222013</v>
          </cell>
          <cell r="K1020" t="str">
            <v>10222013</v>
          </cell>
          <cell r="L1020">
            <v>170171022</v>
          </cell>
          <cell r="M1020" t="str">
            <v>170171022</v>
          </cell>
          <cell r="N1020" t="str">
            <v>Oxford Administration</v>
          </cell>
          <cell r="O1020" t="str">
            <v>10222013 Oxford Administration</v>
          </cell>
          <cell r="P1020" t="str">
            <v>1325</v>
          </cell>
          <cell r="Q1020" t="str">
            <v>GA</v>
          </cell>
          <cell r="R1020" t="str">
            <v>474</v>
          </cell>
          <cell r="S1020" t="str">
            <v>1041</v>
          </cell>
          <cell r="T1020" t="str">
            <v>T</v>
          </cell>
          <cell r="U1020" t="str">
            <v>USD</v>
          </cell>
          <cell r="V1020" t="str">
            <v>1520 MCPHERSON ST</v>
          </cell>
          <cell r="W1020" t="str">
            <v>OXFORD</v>
          </cell>
          <cell r="X1020" t="str">
            <v>AL</v>
          </cell>
          <cell r="Y1020" t="str">
            <v>36203-2315</v>
          </cell>
          <cell r="Z1020" t="str">
            <v>CLEBURNE</v>
          </cell>
          <cell r="AA1020" t="str">
            <v>A</v>
          </cell>
          <cell r="AB1020" t="str">
            <v>Content</v>
          </cell>
          <cell r="AC1020">
            <v>12573.764200000001</v>
          </cell>
        </row>
        <row r="1021">
          <cell r="A1021" t="str">
            <v>Primary</v>
          </cell>
          <cell r="B1021" t="str">
            <v>Albertville Growout</v>
          </cell>
          <cell r="C1021" t="str">
            <v>10250590</v>
          </cell>
          <cell r="D1021" t="str">
            <v>10250590</v>
          </cell>
          <cell r="E1021" t="str">
            <v>1345</v>
          </cell>
          <cell r="F1021" t="str">
            <v>HFI</v>
          </cell>
          <cell r="G1021" t="str">
            <v>AL</v>
          </cell>
          <cell r="I1021" t="str">
            <v>A</v>
          </cell>
          <cell r="J1021" t="str">
            <v>10250590</v>
          </cell>
          <cell r="K1021" t="str">
            <v>10250590</v>
          </cell>
          <cell r="L1021">
            <v>170151025</v>
          </cell>
          <cell r="M1021" t="str">
            <v>170151025</v>
          </cell>
          <cell r="N1021" t="str">
            <v>Albertville Growout</v>
          </cell>
          <cell r="O1021" t="str">
            <v>10250590 Albertville Growout</v>
          </cell>
          <cell r="P1021" t="str">
            <v>1360</v>
          </cell>
          <cell r="Q1021" t="str">
            <v>G</v>
          </cell>
          <cell r="R1021" t="str">
            <v>1627</v>
          </cell>
          <cell r="S1021" t="str">
            <v>381</v>
          </cell>
          <cell r="T1021" t="str">
            <v>T</v>
          </cell>
          <cell r="U1021" t="str">
            <v>USD</v>
          </cell>
          <cell r="V1021" t="str">
            <v>6232 HWY 431 SOUTH</v>
          </cell>
          <cell r="W1021" t="str">
            <v>ALBERTVILLE</v>
          </cell>
          <cell r="X1021" t="str">
            <v>AL</v>
          </cell>
          <cell r="Y1021" t="str">
            <v>35950-2019</v>
          </cell>
          <cell r="Z1021" t="str">
            <v>MARSHALL</v>
          </cell>
          <cell r="AA1021" t="str">
            <v>A</v>
          </cell>
          <cell r="AB1021" t="str">
            <v>Content</v>
          </cell>
          <cell r="AC1021">
            <v>62756.531099999993</v>
          </cell>
        </row>
        <row r="1022">
          <cell r="A1022" t="str">
            <v>Primary</v>
          </cell>
          <cell r="B1022" t="str">
            <v>Snead Broiler Service</v>
          </cell>
          <cell r="C1022" t="str">
            <v>10310422</v>
          </cell>
          <cell r="D1022" t="str">
            <v>10310422</v>
          </cell>
          <cell r="E1022" t="str">
            <v>1323</v>
          </cell>
          <cell r="F1022" t="str">
            <v>TFA</v>
          </cell>
          <cell r="G1022" t="str">
            <v>AR</v>
          </cell>
          <cell r="I1022" t="str">
            <v>A</v>
          </cell>
          <cell r="J1022" t="str">
            <v>10310422</v>
          </cell>
          <cell r="K1022" t="str">
            <v>10310422</v>
          </cell>
          <cell r="L1022">
            <v>170141031</v>
          </cell>
          <cell r="M1022" t="str">
            <v>170141031</v>
          </cell>
          <cell r="N1022" t="str">
            <v>Snead Broiler Service</v>
          </cell>
          <cell r="O1022" t="str">
            <v>10310422 Snead Broiler Service</v>
          </cell>
          <cell r="P1022" t="str">
            <v>1320</v>
          </cell>
          <cell r="Q1022" t="str">
            <v>BS</v>
          </cell>
          <cell r="R1022" t="str">
            <v>542</v>
          </cell>
          <cell r="S1022" t="str">
            <v>1041</v>
          </cell>
          <cell r="T1022" t="str">
            <v>T</v>
          </cell>
          <cell r="U1022" t="str">
            <v>USD</v>
          </cell>
          <cell r="V1022" t="str">
            <v>P.O. BOX 547</v>
          </cell>
          <cell r="W1022" t="str">
            <v>SNEAD</v>
          </cell>
          <cell r="X1022" t="str">
            <v>AL</v>
          </cell>
          <cell r="Y1022" t="str">
            <v>35952</v>
          </cell>
          <cell r="Z1022" t="str">
            <v>BLOUNT</v>
          </cell>
          <cell r="AA1022" t="str">
            <v>A</v>
          </cell>
          <cell r="AB1022" t="str">
            <v>Content</v>
          </cell>
          <cell r="AC1022">
            <v>5149.8363999999992</v>
          </cell>
        </row>
        <row r="1023">
          <cell r="A1023" t="str">
            <v>Primary</v>
          </cell>
          <cell r="B1023" t="str">
            <v>Snead Live Haul</v>
          </cell>
          <cell r="C1023" t="str">
            <v>10310446</v>
          </cell>
          <cell r="D1023" t="str">
            <v>10310446</v>
          </cell>
          <cell r="E1023" t="str">
            <v>1323</v>
          </cell>
          <cell r="F1023" t="str">
            <v>TFA</v>
          </cell>
          <cell r="G1023" t="str">
            <v>AL</v>
          </cell>
          <cell r="I1023" t="str">
            <v>A</v>
          </cell>
          <cell r="J1023" t="str">
            <v>10310445</v>
          </cell>
          <cell r="K1023" t="str">
            <v>10310445</v>
          </cell>
          <cell r="L1023">
            <v>170141031</v>
          </cell>
          <cell r="M1023" t="str">
            <v>170141031</v>
          </cell>
          <cell r="N1023" t="str">
            <v>Snead Live Haul Catching</v>
          </cell>
          <cell r="O1023" t="str">
            <v>10310445 Snead Live Haul Catching</v>
          </cell>
          <cell r="P1023" t="str">
            <v>1320</v>
          </cell>
          <cell r="Q1023" t="str">
            <v>LHC</v>
          </cell>
          <cell r="R1023" t="str">
            <v>542</v>
          </cell>
          <cell r="S1023" t="str">
            <v>1041</v>
          </cell>
          <cell r="T1023" t="str">
            <v>T</v>
          </cell>
          <cell r="U1023" t="str">
            <v>USD</v>
          </cell>
          <cell r="V1023" t="str">
            <v>P.O. BOX 547</v>
          </cell>
          <cell r="W1023" t="str">
            <v>SNEAD</v>
          </cell>
          <cell r="X1023" t="str">
            <v>AL</v>
          </cell>
          <cell r="Y1023" t="str">
            <v>35952</v>
          </cell>
          <cell r="Z1023" t="str">
            <v>BLOUNT</v>
          </cell>
          <cell r="AA1023" t="str">
            <v>A</v>
          </cell>
          <cell r="AB1023" t="str">
            <v>Content</v>
          </cell>
          <cell r="AC1023">
            <v>13669.098299999998</v>
          </cell>
        </row>
        <row r="1024">
          <cell r="A1024" t="str">
            <v>Primary</v>
          </cell>
          <cell r="B1024" t="str">
            <v>Snead Live Haul</v>
          </cell>
          <cell r="C1024" t="str">
            <v>10310446</v>
          </cell>
          <cell r="D1024" t="str">
            <v>10310446</v>
          </cell>
          <cell r="E1024" t="str">
            <v>1323</v>
          </cell>
          <cell r="F1024" t="str">
            <v>TFA</v>
          </cell>
          <cell r="G1024" t="str">
            <v>AL</v>
          </cell>
          <cell r="I1024" t="str">
            <v>A</v>
          </cell>
          <cell r="J1024" t="str">
            <v>10310446</v>
          </cell>
          <cell r="K1024" t="str">
            <v>10310446</v>
          </cell>
          <cell r="L1024">
            <v>170141031</v>
          </cell>
          <cell r="M1024" t="str">
            <v>170141031</v>
          </cell>
          <cell r="N1024" t="str">
            <v>Snead Live Haul</v>
          </cell>
          <cell r="O1024" t="str">
            <v>10310446 Snead Live Haul</v>
          </cell>
          <cell r="P1024" t="str">
            <v>1320</v>
          </cell>
          <cell r="Q1024" t="str">
            <v>LH</v>
          </cell>
          <cell r="R1024" t="str">
            <v>973</v>
          </cell>
          <cell r="S1024" t="str">
            <v>1041</v>
          </cell>
          <cell r="T1024" t="str">
            <v>T</v>
          </cell>
          <cell r="U1024" t="str">
            <v>USD</v>
          </cell>
          <cell r="V1024" t="str">
            <v>501 PADEN ROAD</v>
          </cell>
          <cell r="W1024" t="str">
            <v>GADSDEN</v>
          </cell>
          <cell r="X1024" t="str">
            <v>AL</v>
          </cell>
          <cell r="Y1024" t="str">
            <v>35903-0000</v>
          </cell>
          <cell r="Z1024" t="str">
            <v>ETOWAH</v>
          </cell>
          <cell r="AA1024" t="str">
            <v>A</v>
          </cell>
          <cell r="AB1024" t="str">
            <v>Content</v>
          </cell>
          <cell r="AC1024">
            <v>48822.006699999998</v>
          </cell>
        </row>
        <row r="1025">
          <cell r="A1025" t="str">
            <v>Primary</v>
          </cell>
          <cell r="B1025" t="str">
            <v>Snead Growout</v>
          </cell>
          <cell r="C1025" t="str">
            <v>10310590</v>
          </cell>
          <cell r="D1025" t="str">
            <v>10310590</v>
          </cell>
          <cell r="E1025" t="str">
            <v>1323</v>
          </cell>
          <cell r="F1025" t="str">
            <v>TFA</v>
          </cell>
          <cell r="G1025" t="str">
            <v>AL</v>
          </cell>
          <cell r="I1025" t="str">
            <v>A</v>
          </cell>
          <cell r="J1025" t="str">
            <v>10310590</v>
          </cell>
          <cell r="K1025" t="str">
            <v>10310590</v>
          </cell>
          <cell r="L1025">
            <v>170141031</v>
          </cell>
          <cell r="M1025" t="str">
            <v>170141031</v>
          </cell>
          <cell r="N1025" t="str">
            <v>Snead Growout</v>
          </cell>
          <cell r="O1025" t="str">
            <v>10310590 Snead Growout</v>
          </cell>
          <cell r="P1025" t="str">
            <v>1320</v>
          </cell>
          <cell r="Q1025" t="str">
            <v>G</v>
          </cell>
          <cell r="R1025" t="str">
            <v>973</v>
          </cell>
          <cell r="S1025" t="str">
            <v>1041</v>
          </cell>
          <cell r="T1025" t="str">
            <v>T</v>
          </cell>
          <cell r="U1025" t="str">
            <v>USD</v>
          </cell>
          <cell r="V1025" t="str">
            <v>P.O. BOX 547</v>
          </cell>
          <cell r="W1025" t="str">
            <v>SNEAD</v>
          </cell>
          <cell r="X1025" t="str">
            <v>AL</v>
          </cell>
          <cell r="Y1025" t="str">
            <v>35952</v>
          </cell>
          <cell r="Z1025" t="str">
            <v>BLOUNT</v>
          </cell>
          <cell r="AA1025" t="str">
            <v>A</v>
          </cell>
          <cell r="AB1025" t="str">
            <v>Content</v>
          </cell>
          <cell r="AC1025">
            <v>22121.195500000009</v>
          </cell>
        </row>
        <row r="1026">
          <cell r="A1026" t="str">
            <v>Primary</v>
          </cell>
          <cell r="B1026" t="str">
            <v>Cullman Garage / Garage / Truck Shop</v>
          </cell>
          <cell r="C1026" t="str">
            <v>10320530</v>
          </cell>
          <cell r="D1026" t="str">
            <v>10320530</v>
          </cell>
          <cell r="E1026" t="str">
            <v>1329</v>
          </cell>
          <cell r="F1026" t="str">
            <v>TFA</v>
          </cell>
          <cell r="G1026" t="str">
            <v>AL</v>
          </cell>
          <cell r="I1026" t="str">
            <v>A</v>
          </cell>
          <cell r="J1026" t="str">
            <v>10320530</v>
          </cell>
          <cell r="K1026" t="str">
            <v>10320530</v>
          </cell>
          <cell r="L1026">
            <v>170141031</v>
          </cell>
          <cell r="M1026" t="str">
            <v>170141031</v>
          </cell>
          <cell r="N1026" t="str">
            <v>Cullman Garage / Truck Shop</v>
          </cell>
          <cell r="O1026" t="str">
            <v>10320530 Cullman Garage / Truck Shop</v>
          </cell>
          <cell r="P1026" t="str">
            <v>1320</v>
          </cell>
          <cell r="Q1026" t="str">
            <v>GTS</v>
          </cell>
          <cell r="R1026" t="str">
            <v>542</v>
          </cell>
          <cell r="S1026" t="str">
            <v>1041</v>
          </cell>
          <cell r="T1026" t="str">
            <v>T</v>
          </cell>
          <cell r="U1026" t="str">
            <v>USD</v>
          </cell>
          <cell r="V1026" t="str">
            <v>2011 OLD HANCEVILLE HWY</v>
          </cell>
          <cell r="W1026" t="str">
            <v>CULLMAN</v>
          </cell>
          <cell r="X1026" t="str">
            <v>AL</v>
          </cell>
          <cell r="Y1026" t="str">
            <v>35056-5484</v>
          </cell>
          <cell r="Z1026" t="str">
            <v>CULLMAN</v>
          </cell>
          <cell r="AA1026" t="str">
            <v>A</v>
          </cell>
          <cell r="AB1026" t="str">
            <v>Content</v>
          </cell>
          <cell r="AC1026">
            <v>2159.5091000000002</v>
          </cell>
        </row>
        <row r="1027">
          <cell r="A1027" t="str">
            <v>Primary</v>
          </cell>
          <cell r="B1027" t="str">
            <v>Bergman Feedmill</v>
          </cell>
          <cell r="C1027" t="str">
            <v>10520510</v>
          </cell>
          <cell r="D1027" t="str">
            <v>10520510</v>
          </cell>
          <cell r="E1027" t="str">
            <v>1052</v>
          </cell>
          <cell r="F1027" t="str">
            <v>TYPI</v>
          </cell>
          <cell r="G1027" t="str">
            <v>AR</v>
          </cell>
          <cell r="I1027" t="str">
            <v>A</v>
          </cell>
          <cell r="J1027" t="str">
            <v>10520510</v>
          </cell>
          <cell r="K1027" t="str">
            <v>10520510</v>
          </cell>
          <cell r="L1027">
            <v>170151056</v>
          </cell>
          <cell r="M1027" t="str">
            <v>170151056</v>
          </cell>
          <cell r="N1027" t="str">
            <v>Bergman Mill</v>
          </cell>
          <cell r="O1027" t="str">
            <v>10520510 Bergman Mill</v>
          </cell>
          <cell r="P1027" t="str">
            <v>1115</v>
          </cell>
          <cell r="Q1027" t="str">
            <v>F</v>
          </cell>
          <cell r="R1027" t="str">
            <v>1557</v>
          </cell>
          <cell r="S1027" t="str">
            <v>459</v>
          </cell>
          <cell r="T1027" t="str">
            <v>T</v>
          </cell>
          <cell r="U1027" t="str">
            <v>USD</v>
          </cell>
          <cell r="V1027" t="str">
            <v>2210 W OAKLAWN DRIVE</v>
          </cell>
          <cell r="W1027" t="str">
            <v>SPRINGDALE</v>
          </cell>
          <cell r="X1027" t="str">
            <v>AR</v>
          </cell>
          <cell r="Y1027" t="str">
            <v>72762-6900</v>
          </cell>
          <cell r="Z1027" t="str">
            <v>WASHINGTON</v>
          </cell>
          <cell r="AA1027" t="str">
            <v>D</v>
          </cell>
          <cell r="AB1027" t="str">
            <v>Content</v>
          </cell>
          <cell r="AC1027">
            <v>56095.593600000007</v>
          </cell>
        </row>
        <row r="1028">
          <cell r="A1028" t="str">
            <v>Primary</v>
          </cell>
          <cell r="B1028" t="str">
            <v>Berryville Broiler Service</v>
          </cell>
          <cell r="C1028" t="str">
            <v>10560422</v>
          </cell>
          <cell r="D1028" t="str">
            <v>10560422</v>
          </cell>
          <cell r="E1028" t="str">
            <v>1056</v>
          </cell>
          <cell r="F1028" t="str">
            <v>TYPI</v>
          </cell>
          <cell r="G1028" t="str">
            <v>AR</v>
          </cell>
          <cell r="I1028" t="str">
            <v>A</v>
          </cell>
          <cell r="J1028" t="str">
            <v>10560422</v>
          </cell>
          <cell r="K1028" t="str">
            <v>10560422</v>
          </cell>
          <cell r="L1028">
            <v>170151056</v>
          </cell>
          <cell r="M1028" t="str">
            <v>170151056</v>
          </cell>
          <cell r="N1028" t="str">
            <v>Berryville Broiler Service</v>
          </cell>
          <cell r="O1028" t="str">
            <v>10560422 Berryville Broiler Service</v>
          </cell>
          <cell r="P1028" t="str">
            <v>1115</v>
          </cell>
          <cell r="Q1028" t="str">
            <v>BS</v>
          </cell>
          <cell r="S1028" t="str">
            <v>459</v>
          </cell>
          <cell r="T1028" t="str">
            <v>T</v>
          </cell>
          <cell r="U1028" t="str">
            <v>USD</v>
          </cell>
          <cell r="V1028" t="str">
            <v>2210 W OAKLAWN DRIVE</v>
          </cell>
          <cell r="W1028" t="str">
            <v>SPRINGDALE</v>
          </cell>
          <cell r="X1028" t="str">
            <v>AR</v>
          </cell>
          <cell r="Y1028" t="str">
            <v>72762-6900</v>
          </cell>
          <cell r="Z1028" t="str">
            <v>WASHINGTON</v>
          </cell>
          <cell r="AA1028" t="str">
            <v>D</v>
          </cell>
          <cell r="AB1028" t="str">
            <v>M&amp;E</v>
          </cell>
          <cell r="AC1028">
            <v>37276.843599999993</v>
          </cell>
        </row>
        <row r="1029">
          <cell r="A1029" t="str">
            <v>Primary</v>
          </cell>
          <cell r="B1029" t="str">
            <v>Berryville / Green Forest Company Store</v>
          </cell>
          <cell r="C1029" t="str">
            <v>10560423</v>
          </cell>
          <cell r="D1029" t="str">
            <v>10560423</v>
          </cell>
          <cell r="E1029" t="str">
            <v>1056</v>
          </cell>
          <cell r="F1029" t="str">
            <v>TYPI</v>
          </cell>
          <cell r="G1029" t="str">
            <v>AR</v>
          </cell>
          <cell r="I1029" t="str">
            <v>A</v>
          </cell>
          <cell r="J1029" t="str">
            <v>10560423</v>
          </cell>
          <cell r="K1029" t="str">
            <v>10560423</v>
          </cell>
          <cell r="L1029">
            <v>170151056</v>
          </cell>
          <cell r="M1029" t="str">
            <v>170151056</v>
          </cell>
          <cell r="N1029" t="str">
            <v>Green Forest Company Store</v>
          </cell>
          <cell r="O1029" t="str">
            <v>10560423 Green Forest Company Store</v>
          </cell>
          <cell r="P1029" t="str">
            <v>1115</v>
          </cell>
          <cell r="Q1029" t="str">
            <v>CS</v>
          </cell>
          <cell r="R1029" t="str">
            <v>382</v>
          </cell>
          <cell r="S1029" t="str">
            <v>459</v>
          </cell>
          <cell r="T1029" t="str">
            <v>T</v>
          </cell>
          <cell r="U1029" t="str">
            <v>USD</v>
          </cell>
          <cell r="V1029" t="str">
            <v>2210 W OAKLAWN DRIVE</v>
          </cell>
          <cell r="W1029" t="str">
            <v>SPRINGDALE</v>
          </cell>
          <cell r="X1029" t="str">
            <v>AR</v>
          </cell>
          <cell r="Y1029" t="str">
            <v>72762-6900</v>
          </cell>
          <cell r="Z1029" t="str">
            <v>WASHINGTON</v>
          </cell>
          <cell r="AA1029" t="str">
            <v>D</v>
          </cell>
          <cell r="AB1029" t="str">
            <v>Content</v>
          </cell>
          <cell r="AC1029">
            <v>5294.1777999999995</v>
          </cell>
        </row>
        <row r="1030">
          <cell r="A1030" t="str">
            <v>Primary</v>
          </cell>
          <cell r="B1030" t="str">
            <v>Berryville Growout</v>
          </cell>
          <cell r="C1030" t="str">
            <v>10560590</v>
          </cell>
          <cell r="D1030" t="str">
            <v>10560590</v>
          </cell>
          <cell r="E1030" t="str">
            <v>1056</v>
          </cell>
          <cell r="F1030" t="str">
            <v>TYPI</v>
          </cell>
          <cell r="G1030" t="str">
            <v>AR</v>
          </cell>
          <cell r="I1030" t="str">
            <v>A</v>
          </cell>
          <cell r="J1030" t="str">
            <v>10560590</v>
          </cell>
          <cell r="K1030" t="str">
            <v>10560590</v>
          </cell>
          <cell r="L1030">
            <v>170151056</v>
          </cell>
          <cell r="M1030" t="str">
            <v>170151056</v>
          </cell>
          <cell r="N1030" t="str">
            <v>Berryville Growout Admin</v>
          </cell>
          <cell r="O1030" t="str">
            <v>10560590 Berryville Growout Admin</v>
          </cell>
          <cell r="P1030" t="str">
            <v>1115</v>
          </cell>
          <cell r="Q1030" t="str">
            <v>G</v>
          </cell>
          <cell r="R1030" t="str">
            <v>1627</v>
          </cell>
          <cell r="S1030" t="str">
            <v>459</v>
          </cell>
          <cell r="T1030" t="str">
            <v>T</v>
          </cell>
          <cell r="U1030" t="str">
            <v>USD</v>
          </cell>
          <cell r="V1030" t="str">
            <v>2210 W OAKLAWN DRIVE</v>
          </cell>
          <cell r="W1030" t="str">
            <v>SPRINGDALE</v>
          </cell>
          <cell r="X1030" t="str">
            <v>AR</v>
          </cell>
          <cell r="Y1030" t="str">
            <v>72762-6900</v>
          </cell>
          <cell r="Z1030" t="str">
            <v>WASHINGTON</v>
          </cell>
          <cell r="AA1030" t="str">
            <v>D</v>
          </cell>
          <cell r="AB1030" t="str">
            <v>M&amp;E</v>
          </cell>
          <cell r="AC1030">
            <v>222703.90989999997</v>
          </cell>
        </row>
        <row r="1031">
          <cell r="A1031" t="str">
            <v>Primary</v>
          </cell>
          <cell r="B1031" t="str">
            <v>Berryville Processing</v>
          </cell>
          <cell r="C1031" t="str">
            <v>10572028</v>
          </cell>
          <cell r="D1031" t="str">
            <v>10572028</v>
          </cell>
          <cell r="E1031" t="str">
            <v>1057</v>
          </cell>
          <cell r="F1031" t="str">
            <v>TYPI</v>
          </cell>
          <cell r="G1031" t="str">
            <v>AR</v>
          </cell>
          <cell r="I1031" t="str">
            <v>A</v>
          </cell>
          <cell r="J1031" t="str">
            <v>10572028</v>
          </cell>
          <cell r="K1031" t="str">
            <v>10572028</v>
          </cell>
          <cell r="L1031">
            <v>170151057</v>
          </cell>
          <cell r="M1031" t="str">
            <v>170151057</v>
          </cell>
          <cell r="N1031" t="str">
            <v>Berryville Processing</v>
          </cell>
          <cell r="O1031" t="str">
            <v>10572028 Berryville Processing</v>
          </cell>
          <cell r="P1031" t="str">
            <v>1115</v>
          </cell>
          <cell r="Q1031" t="str">
            <v>P</v>
          </cell>
          <cell r="R1031" t="str">
            <v>278</v>
          </cell>
          <cell r="S1031" t="str">
            <v>2304</v>
          </cell>
          <cell r="T1031" t="str">
            <v>T</v>
          </cell>
          <cell r="U1031" t="str">
            <v>USD</v>
          </cell>
          <cell r="V1031" t="str">
            <v>2210 W OAKLAWN DRIVE</v>
          </cell>
          <cell r="W1031" t="str">
            <v>SPRINGDALE</v>
          </cell>
          <cell r="X1031" t="str">
            <v>AR</v>
          </cell>
          <cell r="Y1031" t="str">
            <v>72762-6900</v>
          </cell>
          <cell r="Z1031" t="str">
            <v>WASHINGTON</v>
          </cell>
          <cell r="AA1031" t="str">
            <v>I</v>
          </cell>
          <cell r="AB1031" t="str">
            <v>M&amp;E</v>
          </cell>
          <cell r="AC1031">
            <v>6850.9092000000001</v>
          </cell>
        </row>
        <row r="1032">
          <cell r="A1032" t="str">
            <v>Primary</v>
          </cell>
          <cell r="B1032" t="str">
            <v>RVAF - Clarksville Protein</v>
          </cell>
          <cell r="C1032" t="str">
            <v>10602028</v>
          </cell>
          <cell r="D1032" t="str">
            <v>10602028</v>
          </cell>
          <cell r="E1032" t="str">
            <v>1060</v>
          </cell>
          <cell r="F1032" t="str">
            <v>TYPI</v>
          </cell>
          <cell r="G1032" t="str">
            <v>AR</v>
          </cell>
          <cell r="I1032" t="str">
            <v>A</v>
          </cell>
          <cell r="J1032" t="str">
            <v>10602028</v>
          </cell>
          <cell r="K1032" t="str">
            <v>10602028</v>
          </cell>
          <cell r="L1032">
            <v>170551060</v>
          </cell>
          <cell r="M1032" t="str">
            <v>170551060</v>
          </cell>
          <cell r="N1032" t="str">
            <v>Clarksville Protein</v>
          </cell>
          <cell r="O1032" t="str">
            <v>10602028 Clarksville Protein</v>
          </cell>
          <cell r="P1032" t="str">
            <v>1420</v>
          </cell>
          <cell r="Q1032" t="str">
            <v>R</v>
          </cell>
          <cell r="S1032" t="str">
            <v>2399</v>
          </cell>
          <cell r="T1032" t="str">
            <v>T</v>
          </cell>
          <cell r="U1032" t="str">
            <v>USD</v>
          </cell>
          <cell r="V1032" t="str">
            <v>2210 W OAKLAWN DRIVE</v>
          </cell>
          <cell r="W1032" t="str">
            <v>SPRINGDALE</v>
          </cell>
          <cell r="X1032" t="str">
            <v>AR</v>
          </cell>
          <cell r="Y1032" t="str">
            <v>72762-6900</v>
          </cell>
          <cell r="Z1032" t="str">
            <v>WASHINGTON</v>
          </cell>
          <cell r="AA1032" t="str">
            <v>I</v>
          </cell>
          <cell r="AB1032" t="str">
            <v>M&amp;E</v>
          </cell>
          <cell r="AC1032">
            <v>12283.007000000001</v>
          </cell>
        </row>
        <row r="1033">
          <cell r="A1033" t="str">
            <v>Primary</v>
          </cell>
          <cell r="B1033" t="str">
            <v>RVAF - Clarksville Protein</v>
          </cell>
          <cell r="C1033" t="str">
            <v>10602028</v>
          </cell>
          <cell r="D1033" t="str">
            <v>10602028</v>
          </cell>
          <cell r="E1033" t="str">
            <v>1060</v>
          </cell>
          <cell r="F1033" t="str">
            <v>TYPI</v>
          </cell>
          <cell r="G1033" t="str">
            <v>AR</v>
          </cell>
          <cell r="I1033" t="str">
            <v>A</v>
          </cell>
          <cell r="J1033" t="str">
            <v>10602045</v>
          </cell>
          <cell r="K1033" t="str">
            <v>10602045</v>
          </cell>
          <cell r="L1033">
            <v>170551060</v>
          </cell>
          <cell r="M1033" t="str">
            <v>170551060</v>
          </cell>
          <cell r="N1033" t="str">
            <v>RVAF - Clarksville Indir Prod Exp</v>
          </cell>
          <cell r="O1033" t="str">
            <v>10602045 RVAF - Clarksville Indir Prod Exp</v>
          </cell>
          <cell r="P1033" t="str">
            <v>1420</v>
          </cell>
          <cell r="Q1033" t="str">
            <v>R</v>
          </cell>
          <cell r="S1033" t="str">
            <v>2399</v>
          </cell>
          <cell r="T1033" t="str">
            <v>T</v>
          </cell>
          <cell r="U1033" t="str">
            <v>USD</v>
          </cell>
          <cell r="V1033" t="str">
            <v>2210 W OAKLAWN DRIVE</v>
          </cell>
          <cell r="W1033" t="str">
            <v>SPRINGDALE</v>
          </cell>
          <cell r="X1033" t="str">
            <v>AR</v>
          </cell>
          <cell r="Y1033" t="str">
            <v>72762-6900</v>
          </cell>
          <cell r="Z1033" t="str">
            <v>WASHINGTON</v>
          </cell>
          <cell r="AA1033" t="str">
            <v>I</v>
          </cell>
          <cell r="AB1033" t="str">
            <v>M&amp;E</v>
          </cell>
          <cell r="AC1033">
            <v>1801.1551999999999</v>
          </cell>
        </row>
        <row r="1034">
          <cell r="A1034" t="str">
            <v>Primary</v>
          </cell>
          <cell r="B1034" t="str">
            <v>Clarksville Hatchery</v>
          </cell>
          <cell r="C1034" t="str">
            <v>10610432</v>
          </cell>
          <cell r="D1034" t="str">
            <v>10610432</v>
          </cell>
          <cell r="E1034" t="str">
            <v>1061</v>
          </cell>
          <cell r="F1034" t="str">
            <v>TYPI</v>
          </cell>
          <cell r="G1034" t="str">
            <v>AR</v>
          </cell>
          <cell r="I1034" t="str">
            <v>A</v>
          </cell>
          <cell r="J1034" t="str">
            <v>10610432</v>
          </cell>
          <cell r="K1034" t="str">
            <v>10610432</v>
          </cell>
          <cell r="L1034">
            <v>170031064</v>
          </cell>
          <cell r="M1034" t="str">
            <v>170031064</v>
          </cell>
          <cell r="N1034" t="str">
            <v>Clarksville Hatchery</v>
          </cell>
          <cell r="O1034" t="str">
            <v>10610432 Clarksville Hatchery</v>
          </cell>
          <cell r="P1034" t="str">
            <v>1210</v>
          </cell>
          <cell r="Q1034" t="str">
            <v>H</v>
          </cell>
          <cell r="S1034" t="str">
            <v>719</v>
          </cell>
          <cell r="T1034" t="str">
            <v>T</v>
          </cell>
          <cell r="U1034" t="str">
            <v>USD</v>
          </cell>
          <cell r="V1034" t="str">
            <v>2210 W OAKLAWN DRIVE</v>
          </cell>
          <cell r="W1034" t="str">
            <v>SPRINGDALE</v>
          </cell>
          <cell r="X1034" t="str">
            <v>AR</v>
          </cell>
          <cell r="Y1034" t="str">
            <v>72762-6900</v>
          </cell>
          <cell r="Z1034" t="str">
            <v>WASHINGTON</v>
          </cell>
          <cell r="AA1034" t="str">
            <v>F</v>
          </cell>
          <cell r="AB1034" t="str">
            <v>M&amp;E</v>
          </cell>
          <cell r="AC1034">
            <v>6942.6888999999992</v>
          </cell>
        </row>
        <row r="1035">
          <cell r="A1035" t="str">
            <v>Primary</v>
          </cell>
          <cell r="B1035" t="str">
            <v>Spadra Feedmill</v>
          </cell>
          <cell r="C1035" t="str">
            <v>10620510</v>
          </cell>
          <cell r="D1035" t="str">
            <v>10620510</v>
          </cell>
          <cell r="E1035" t="str">
            <v>1062</v>
          </cell>
          <cell r="F1035" t="str">
            <v>TYPI</v>
          </cell>
          <cell r="G1035" t="str">
            <v>AR</v>
          </cell>
          <cell r="I1035" t="str">
            <v>A</v>
          </cell>
          <cell r="J1035" t="str">
            <v>10620510</v>
          </cell>
          <cell r="K1035" t="str">
            <v>10620510</v>
          </cell>
          <cell r="L1035">
            <v>170031064</v>
          </cell>
          <cell r="M1035" t="str">
            <v>170031064</v>
          </cell>
          <cell r="N1035" t="str">
            <v>Spadra Feedmill</v>
          </cell>
          <cell r="O1035" t="str">
            <v>10620510 Spadra Feedmill</v>
          </cell>
          <cell r="P1035" t="str">
            <v>1210</v>
          </cell>
          <cell r="Q1035" t="str">
            <v>F</v>
          </cell>
          <cell r="R1035" t="str">
            <v>894</v>
          </cell>
          <cell r="S1035" t="str">
            <v>719</v>
          </cell>
          <cell r="T1035" t="str">
            <v>T</v>
          </cell>
          <cell r="U1035" t="str">
            <v>USD</v>
          </cell>
          <cell r="V1035" t="str">
            <v>2210 W OAKLAWN DRIVE</v>
          </cell>
          <cell r="W1035" t="str">
            <v>SPRINGDALE</v>
          </cell>
          <cell r="X1035" t="str">
            <v>AR</v>
          </cell>
          <cell r="Y1035" t="str">
            <v>72762-6900</v>
          </cell>
          <cell r="Z1035" t="str">
            <v>WASHINGTON</v>
          </cell>
          <cell r="AA1035" t="str">
            <v>G</v>
          </cell>
          <cell r="AB1035" t="str">
            <v>M&amp;E</v>
          </cell>
          <cell r="AC1035">
            <v>5559.5156000000006</v>
          </cell>
        </row>
        <row r="1036">
          <cell r="A1036" t="str">
            <v>Primary</v>
          </cell>
          <cell r="B1036" t="str">
            <v>Clarksville Growout</v>
          </cell>
          <cell r="C1036" t="str">
            <v>10640590</v>
          </cell>
          <cell r="D1036" t="str">
            <v>10640590</v>
          </cell>
          <cell r="E1036" t="str">
            <v>1064</v>
          </cell>
          <cell r="F1036" t="str">
            <v>TYPI</v>
          </cell>
          <cell r="G1036" t="str">
            <v>AR</v>
          </cell>
          <cell r="I1036" t="str">
            <v>A</v>
          </cell>
          <cell r="J1036" t="str">
            <v>10640590</v>
          </cell>
          <cell r="K1036" t="str">
            <v>10640590</v>
          </cell>
          <cell r="L1036">
            <v>170031064</v>
          </cell>
          <cell r="M1036" t="str">
            <v>170031064</v>
          </cell>
          <cell r="N1036" t="str">
            <v>Clarksville Growout</v>
          </cell>
          <cell r="O1036" t="str">
            <v>10640590 Clarksville Growout</v>
          </cell>
          <cell r="P1036" t="str">
            <v>1210</v>
          </cell>
          <cell r="Q1036" t="str">
            <v>G</v>
          </cell>
          <cell r="R1036" t="str">
            <v>754</v>
          </cell>
          <cell r="S1036" t="str">
            <v>719</v>
          </cell>
          <cell r="T1036" t="str">
            <v>T</v>
          </cell>
          <cell r="U1036" t="str">
            <v>USD</v>
          </cell>
          <cell r="V1036" t="str">
            <v>2210 W OAKLAWN DRIVE</v>
          </cell>
          <cell r="W1036" t="str">
            <v>SPRINGDALE</v>
          </cell>
          <cell r="X1036" t="str">
            <v>AR</v>
          </cell>
          <cell r="Y1036" t="str">
            <v>72762-6900</v>
          </cell>
          <cell r="Z1036" t="str">
            <v>WASHINGTON</v>
          </cell>
          <cell r="AA1036" t="str">
            <v>G</v>
          </cell>
          <cell r="AB1036" t="str">
            <v>M&amp;E</v>
          </cell>
          <cell r="AC1036">
            <v>5799.9287999999997</v>
          </cell>
        </row>
        <row r="1037">
          <cell r="A1037" t="str">
            <v>Primary</v>
          </cell>
          <cell r="B1037" t="str">
            <v>Clarksville Processing</v>
          </cell>
          <cell r="C1037" t="str">
            <v>10652028</v>
          </cell>
          <cell r="D1037" t="str">
            <v>10652028</v>
          </cell>
          <cell r="E1037" t="str">
            <v>1065</v>
          </cell>
          <cell r="F1037" t="str">
            <v>TYPI</v>
          </cell>
          <cell r="G1037" t="str">
            <v>AR</v>
          </cell>
          <cell r="I1037" t="str">
            <v>A</v>
          </cell>
          <cell r="J1037" t="str">
            <v>10652028</v>
          </cell>
          <cell r="K1037" t="str">
            <v>10652028</v>
          </cell>
          <cell r="L1037">
            <v>170031065</v>
          </cell>
          <cell r="M1037" t="str">
            <v>170031065</v>
          </cell>
          <cell r="N1037" t="str">
            <v>Clarksville Processing</v>
          </cell>
          <cell r="O1037" t="str">
            <v>10652028 Clarksville Processing</v>
          </cell>
          <cell r="P1037" t="str">
            <v>1210</v>
          </cell>
          <cell r="Q1037" t="str">
            <v>P</v>
          </cell>
          <cell r="R1037" t="str">
            <v>105</v>
          </cell>
          <cell r="S1037" t="str">
            <v>403</v>
          </cell>
          <cell r="T1037" t="str">
            <v>T</v>
          </cell>
          <cell r="U1037" t="str">
            <v>USD</v>
          </cell>
          <cell r="V1037" t="str">
            <v>2210 W OAKLAWN DRIVE</v>
          </cell>
          <cell r="W1037" t="str">
            <v>SPRINGDALE</v>
          </cell>
          <cell r="X1037" t="str">
            <v>AR</v>
          </cell>
          <cell r="Y1037" t="str">
            <v>72762-6900</v>
          </cell>
          <cell r="Z1037" t="str">
            <v>WASHINGTON</v>
          </cell>
          <cell r="AA1037" t="str">
            <v>G</v>
          </cell>
          <cell r="AB1037" t="str">
            <v>Content</v>
          </cell>
          <cell r="AC1037">
            <v>4005.0096000000003</v>
          </cell>
        </row>
        <row r="1038">
          <cell r="A1038" t="str">
            <v>Primary</v>
          </cell>
          <cell r="B1038" t="str">
            <v>Dardanelle Garage / Truck Shop</v>
          </cell>
          <cell r="C1038" t="str">
            <v>10680530</v>
          </cell>
          <cell r="D1038" t="str">
            <v>10680530</v>
          </cell>
          <cell r="E1038" t="str">
            <v>1437</v>
          </cell>
          <cell r="F1038" t="str">
            <v>TYPI</v>
          </cell>
          <cell r="G1038" t="str">
            <v>AR</v>
          </cell>
          <cell r="I1038" t="str">
            <v>A</v>
          </cell>
          <cell r="J1038" t="str">
            <v>10680530</v>
          </cell>
          <cell r="K1038" t="str">
            <v>10680530</v>
          </cell>
          <cell r="L1038">
            <v>170141069</v>
          </cell>
          <cell r="M1038" t="str">
            <v>170141069</v>
          </cell>
          <cell r="N1038" t="str">
            <v>Dardanelle Shop</v>
          </cell>
          <cell r="O1038" t="str">
            <v>10680530 Dardanelle Shop</v>
          </cell>
          <cell r="P1038" t="str">
            <v>1215</v>
          </cell>
          <cell r="Q1038" t="str">
            <v>GTS</v>
          </cell>
          <cell r="S1038" t="str">
            <v>378</v>
          </cell>
          <cell r="T1038" t="str">
            <v>T</v>
          </cell>
          <cell r="U1038" t="str">
            <v>USD</v>
          </cell>
          <cell r="V1038" t="str">
            <v>2210 W OAKLAWN DRIVE</v>
          </cell>
          <cell r="W1038" t="str">
            <v>SPRINGDALE</v>
          </cell>
          <cell r="X1038" t="str">
            <v>AR</v>
          </cell>
          <cell r="Y1038" t="str">
            <v>72762-6900</v>
          </cell>
          <cell r="Z1038" t="str">
            <v>WASHINGTON</v>
          </cell>
          <cell r="AA1038" t="str">
            <v>I</v>
          </cell>
          <cell r="AB1038" t="str">
            <v>M&amp;E</v>
          </cell>
          <cell r="AC1038">
            <v>3221.2757000000001</v>
          </cell>
        </row>
        <row r="1039">
          <cell r="A1039" t="str">
            <v>Primary</v>
          </cell>
          <cell r="B1039" t="str">
            <v>Dardanelle Live Haul</v>
          </cell>
          <cell r="C1039" t="str">
            <v>10690446</v>
          </cell>
          <cell r="D1039" t="str">
            <v>10690446</v>
          </cell>
          <cell r="E1039" t="str">
            <v>1069</v>
          </cell>
          <cell r="F1039" t="str">
            <v>TYPI</v>
          </cell>
          <cell r="G1039" t="str">
            <v>AR</v>
          </cell>
          <cell r="I1039" t="str">
            <v>A</v>
          </cell>
          <cell r="J1039" t="str">
            <v>10690446</v>
          </cell>
          <cell r="K1039" t="str">
            <v>10690446</v>
          </cell>
          <cell r="L1039">
            <v>170141069</v>
          </cell>
          <cell r="M1039" t="str">
            <v>170141069</v>
          </cell>
          <cell r="N1039" t="str">
            <v>Dardanelle Live Haul</v>
          </cell>
          <cell r="O1039" t="str">
            <v>10690446 Dardanelle Live Haul</v>
          </cell>
          <cell r="P1039" t="str">
            <v>1215</v>
          </cell>
          <cell r="Q1039" t="str">
            <v>LH</v>
          </cell>
          <cell r="R1039" t="str">
            <v>1116</v>
          </cell>
          <cell r="S1039" t="str">
            <v>378</v>
          </cell>
          <cell r="T1039" t="str">
            <v>T</v>
          </cell>
          <cell r="U1039" t="str">
            <v>USD</v>
          </cell>
          <cell r="V1039" t="str">
            <v>2210 W OAKLAWN DRIVE</v>
          </cell>
          <cell r="W1039" t="str">
            <v>SPRINGDALE</v>
          </cell>
          <cell r="X1039" t="str">
            <v>AR</v>
          </cell>
          <cell r="Y1039" t="str">
            <v>72762-6900</v>
          </cell>
          <cell r="Z1039" t="str">
            <v>WASHINGTON</v>
          </cell>
          <cell r="AA1039" t="str">
            <v>D</v>
          </cell>
          <cell r="AB1039" t="str">
            <v>M&amp;E</v>
          </cell>
          <cell r="AC1039">
            <v>75666.257099999988</v>
          </cell>
        </row>
        <row r="1040">
          <cell r="A1040" t="str">
            <v>Primary</v>
          </cell>
          <cell r="B1040" t="str">
            <v>Dardanelle Growout</v>
          </cell>
          <cell r="C1040" t="str">
            <v>10690590</v>
          </cell>
          <cell r="D1040" t="str">
            <v>10690590</v>
          </cell>
          <cell r="E1040" t="str">
            <v>1069</v>
          </cell>
          <cell r="F1040" t="str">
            <v>TYPI</v>
          </cell>
          <cell r="G1040" t="str">
            <v>AR</v>
          </cell>
          <cell r="I1040" t="str">
            <v>A</v>
          </cell>
          <cell r="J1040" t="str">
            <v>10690590</v>
          </cell>
          <cell r="K1040" t="str">
            <v>10690590</v>
          </cell>
          <cell r="L1040">
            <v>170141069</v>
          </cell>
          <cell r="M1040" t="str">
            <v>170141069</v>
          </cell>
          <cell r="N1040" t="str">
            <v>Dardanelle Growout</v>
          </cell>
          <cell r="O1040" t="str">
            <v>10690590 Dardanelle Growout</v>
          </cell>
          <cell r="P1040" t="str">
            <v>1215</v>
          </cell>
          <cell r="Q1040" t="str">
            <v>G</v>
          </cell>
          <cell r="R1040" t="str">
            <v>1116</v>
          </cell>
          <cell r="S1040" t="str">
            <v>378</v>
          </cell>
          <cell r="T1040" t="str">
            <v>T</v>
          </cell>
          <cell r="U1040" t="str">
            <v>USD</v>
          </cell>
          <cell r="V1040" t="str">
            <v>2210 W OAKLAWN DRIVE</v>
          </cell>
          <cell r="W1040" t="str">
            <v>SPRINGDALE</v>
          </cell>
          <cell r="X1040" t="str">
            <v>AR</v>
          </cell>
          <cell r="Y1040" t="str">
            <v>72762-6900</v>
          </cell>
          <cell r="Z1040" t="str">
            <v>WASHINGTON</v>
          </cell>
          <cell r="AA1040" t="str">
            <v>F</v>
          </cell>
          <cell r="AB1040" t="str">
            <v>M&amp;E</v>
          </cell>
          <cell r="AC1040">
            <v>8120.5803999999998</v>
          </cell>
        </row>
        <row r="1041">
          <cell r="A1041" t="str">
            <v>Primary</v>
          </cell>
          <cell r="B1041" t="str">
            <v>Dardanelle Processing</v>
          </cell>
          <cell r="C1041" t="str">
            <v>10722028</v>
          </cell>
          <cell r="D1041" t="str">
            <v>10722028</v>
          </cell>
          <cell r="E1041" t="str">
            <v>1072</v>
          </cell>
          <cell r="F1041" t="str">
            <v>TYPI</v>
          </cell>
          <cell r="G1041" t="str">
            <v>AR</v>
          </cell>
          <cell r="I1041" t="str">
            <v>A</v>
          </cell>
          <cell r="J1041" t="str">
            <v>10722028</v>
          </cell>
          <cell r="K1041" t="str">
            <v>10722028</v>
          </cell>
          <cell r="L1041">
            <v>170141072</v>
          </cell>
          <cell r="M1041" t="str">
            <v>170141072</v>
          </cell>
          <cell r="N1041" t="str">
            <v>Dardanelle Processing</v>
          </cell>
          <cell r="O1041" t="str">
            <v>10722028 Dardanelle Processing</v>
          </cell>
          <cell r="P1041" t="str">
            <v>1215</v>
          </cell>
          <cell r="Q1041" t="str">
            <v>P</v>
          </cell>
          <cell r="R1041" t="str">
            <v>384</v>
          </cell>
          <cell r="S1041" t="str">
            <v>2426</v>
          </cell>
          <cell r="T1041" t="str">
            <v>T</v>
          </cell>
          <cell r="U1041" t="str">
            <v>USD</v>
          </cell>
          <cell r="V1041" t="str">
            <v>2210 W OAKLAWN DRIVE</v>
          </cell>
          <cell r="W1041" t="str">
            <v>SPRINGDALE</v>
          </cell>
          <cell r="X1041" t="str">
            <v>AR</v>
          </cell>
          <cell r="Y1041" t="str">
            <v>72762-6900</v>
          </cell>
          <cell r="Z1041" t="str">
            <v>WASHINGTON</v>
          </cell>
          <cell r="AA1041" t="str">
            <v>F</v>
          </cell>
          <cell r="AB1041" t="str">
            <v>Building</v>
          </cell>
          <cell r="AC1041">
            <v>197932.58519999997</v>
          </cell>
        </row>
        <row r="1042">
          <cell r="A1042" t="str">
            <v>Primary</v>
          </cell>
          <cell r="B1042" t="str">
            <v>Fayetteville Aviation</v>
          </cell>
          <cell r="C1042" t="str">
            <v>10732217</v>
          </cell>
          <cell r="D1042" t="str">
            <v>10732217</v>
          </cell>
          <cell r="E1042" t="str">
            <v>1073</v>
          </cell>
          <cell r="F1042" t="str">
            <v>TSS</v>
          </cell>
          <cell r="G1042" t="str">
            <v>AR</v>
          </cell>
          <cell r="I1042" t="str">
            <v>A</v>
          </cell>
          <cell r="J1042" t="str">
            <v>10732217</v>
          </cell>
          <cell r="K1042" t="str">
            <v>10732217</v>
          </cell>
          <cell r="L1042">
            <v>170001073</v>
          </cell>
          <cell r="M1042" t="str">
            <v>170001073</v>
          </cell>
          <cell r="N1042" t="str">
            <v>Fayetteville Aviation</v>
          </cell>
          <cell r="O1042" t="str">
            <v>10732217 Fayetteville Aviation</v>
          </cell>
          <cell r="P1042" t="str">
            <v>8000</v>
          </cell>
          <cell r="Q1042" t="str">
            <v>GA</v>
          </cell>
          <cell r="R1042" t="str">
            <v>1658</v>
          </cell>
          <cell r="S1042" t="str">
            <v>2426</v>
          </cell>
          <cell r="T1042" t="str">
            <v>T</v>
          </cell>
          <cell r="U1042" t="str">
            <v>USD</v>
          </cell>
          <cell r="V1042" t="str">
            <v>2210 W OAKLAWN DRIVE</v>
          </cell>
          <cell r="W1042" t="str">
            <v>SPRINGDALE</v>
          </cell>
          <cell r="X1042" t="str">
            <v>AR</v>
          </cell>
          <cell r="Y1042" t="str">
            <v>72762-6900</v>
          </cell>
          <cell r="Z1042" t="str">
            <v>WASHINGTON</v>
          </cell>
          <cell r="AA1042" t="str">
            <v>F</v>
          </cell>
          <cell r="AB1042" t="str">
            <v>Content</v>
          </cell>
          <cell r="AC1042">
            <v>448648.54840000003</v>
          </cell>
        </row>
        <row r="1043">
          <cell r="A1043" t="str">
            <v>Primary</v>
          </cell>
          <cell r="B1043" t="str">
            <v>Mexican Original South</v>
          </cell>
          <cell r="C1043" t="str">
            <v>10802028</v>
          </cell>
          <cell r="D1043" t="str">
            <v>10802028</v>
          </cell>
          <cell r="E1043" t="str">
            <v>1080</v>
          </cell>
          <cell r="F1043" t="str">
            <v>TMO</v>
          </cell>
          <cell r="G1043" t="str">
            <v>AR</v>
          </cell>
          <cell r="I1043" t="str">
            <v>A</v>
          </cell>
          <cell r="J1043" t="str">
            <v>10802028</v>
          </cell>
          <cell r="K1043" t="str">
            <v>10802028</v>
          </cell>
          <cell r="L1043">
            <v>170601080</v>
          </cell>
          <cell r="M1043" t="str">
            <v>170601080</v>
          </cell>
          <cell r="N1043" t="str">
            <v>Mexican Original South</v>
          </cell>
          <cell r="O1043" t="str">
            <v>10802028 Mexican Original South</v>
          </cell>
          <cell r="P1043" t="str">
            <v>1410</v>
          </cell>
          <cell r="Q1043" t="str">
            <v>PR</v>
          </cell>
          <cell r="R1043" t="str">
            <v>977</v>
          </cell>
          <cell r="S1043" t="str">
            <v>2426</v>
          </cell>
          <cell r="T1043" t="str">
            <v>T</v>
          </cell>
          <cell r="U1043" t="str">
            <v>USD</v>
          </cell>
          <cell r="V1043" t="str">
            <v>2210 W OAKLAWN DRIVE</v>
          </cell>
          <cell r="W1043" t="str">
            <v>SPRINGDALE</v>
          </cell>
          <cell r="X1043" t="str">
            <v>AR</v>
          </cell>
          <cell r="Y1043" t="str">
            <v>72762-6900</v>
          </cell>
          <cell r="Z1043" t="str">
            <v>WASHINGTON</v>
          </cell>
          <cell r="AA1043" t="str">
            <v>F</v>
          </cell>
          <cell r="AB1043" t="str">
            <v>M&amp;E</v>
          </cell>
          <cell r="AC1043">
            <v>1082267.9533000004</v>
          </cell>
        </row>
        <row r="1044">
          <cell r="A1044" t="str">
            <v>Primary</v>
          </cell>
          <cell r="B1044" t="str">
            <v>Ft. Smith - MSC Processing</v>
          </cell>
          <cell r="C1044" t="str">
            <v>10812028</v>
          </cell>
          <cell r="D1044" t="str">
            <v>10812028</v>
          </cell>
          <cell r="E1044" t="str">
            <v>1081</v>
          </cell>
          <cell r="F1044" t="str">
            <v>TFM</v>
          </cell>
          <cell r="G1044" t="str">
            <v>AR</v>
          </cell>
          <cell r="I1044" t="str">
            <v>A</v>
          </cell>
          <cell r="J1044" t="str">
            <v>10812045</v>
          </cell>
          <cell r="K1044" t="str">
            <v>10812045</v>
          </cell>
          <cell r="L1044">
            <v>170551081</v>
          </cell>
          <cell r="M1044" t="str">
            <v>170551081</v>
          </cell>
          <cell r="N1044" t="str">
            <v>Fort Smith Indir Prod Exp</v>
          </cell>
          <cell r="O1044" t="str">
            <v>10812045 Fort Smith Indir Prod Exp</v>
          </cell>
          <cell r="P1044" t="str">
            <v>1420</v>
          </cell>
          <cell r="Q1044" t="str">
            <v>R</v>
          </cell>
          <cell r="R1044" t="str">
            <v>223</v>
          </cell>
          <cell r="S1044" t="str">
            <v>708</v>
          </cell>
          <cell r="T1044" t="str">
            <v>T</v>
          </cell>
          <cell r="U1044" t="str">
            <v>USD</v>
          </cell>
          <cell r="V1044" t="str">
            <v>704 FACTORY STREET</v>
          </cell>
          <cell r="W1044" t="str">
            <v>WILKESBORO</v>
          </cell>
          <cell r="X1044" t="str">
            <v>NC</v>
          </cell>
          <cell r="Y1044" t="str">
            <v>28697-2873</v>
          </cell>
          <cell r="Z1044" t="str">
            <v>WILKES</v>
          </cell>
          <cell r="AA1044" t="str">
            <v>A</v>
          </cell>
          <cell r="AB1044" t="str">
            <v>Building</v>
          </cell>
          <cell r="AC1044">
            <v>7220.0531999999994</v>
          </cell>
        </row>
        <row r="1045">
          <cell r="A1045" t="str">
            <v>Primary</v>
          </cell>
          <cell r="B1045" t="str">
            <v>Grannis Growout</v>
          </cell>
          <cell r="C1045" t="str">
            <v>10830590</v>
          </cell>
          <cell r="D1045" t="str">
            <v>10830590</v>
          </cell>
          <cell r="E1045" t="str">
            <v>1083</v>
          </cell>
          <cell r="F1045" t="str">
            <v>TYPI</v>
          </cell>
          <cell r="G1045" t="str">
            <v>AR</v>
          </cell>
          <cell r="I1045" t="str">
            <v>A</v>
          </cell>
          <cell r="J1045" t="str">
            <v>10830590</v>
          </cell>
          <cell r="K1045" t="str">
            <v>10830590</v>
          </cell>
          <cell r="L1045">
            <v>170141083</v>
          </cell>
          <cell r="M1045" t="str">
            <v>170141083</v>
          </cell>
          <cell r="N1045" t="str">
            <v>Grannis Growout</v>
          </cell>
          <cell r="O1045" t="str">
            <v>10830590 Grannis Growout</v>
          </cell>
          <cell r="P1045" t="str">
            <v>1230</v>
          </cell>
          <cell r="Q1045" t="str">
            <v>G</v>
          </cell>
          <cell r="S1045" t="str">
            <v>242</v>
          </cell>
          <cell r="T1045" t="str">
            <v>T</v>
          </cell>
          <cell r="U1045" t="str">
            <v>USD</v>
          </cell>
          <cell r="V1045" t="str">
            <v>8564 HWY 71 S</v>
          </cell>
          <cell r="W1045" t="str">
            <v>GRANNIS</v>
          </cell>
          <cell r="X1045" t="str">
            <v>AR</v>
          </cell>
          <cell r="Y1045" t="str">
            <v>71944-9412</v>
          </cell>
          <cell r="Z1045" t="str">
            <v>POLK</v>
          </cell>
          <cell r="AA1045" t="str">
            <v>A</v>
          </cell>
          <cell r="AB1045" t="str">
            <v>Content</v>
          </cell>
          <cell r="AC1045">
            <v>48007.833299999998</v>
          </cell>
        </row>
        <row r="1046">
          <cell r="A1046" t="str">
            <v>Primary</v>
          </cell>
          <cell r="B1046" t="str">
            <v>Grannis Processing</v>
          </cell>
          <cell r="C1046" t="str">
            <v>10862028</v>
          </cell>
          <cell r="D1046" t="str">
            <v>10862028</v>
          </cell>
          <cell r="E1046" t="str">
            <v>1086</v>
          </cell>
          <cell r="F1046" t="str">
            <v>TYPI</v>
          </cell>
          <cell r="G1046" t="str">
            <v>AR</v>
          </cell>
          <cell r="I1046" t="str">
            <v>A</v>
          </cell>
          <cell r="J1046" t="str">
            <v>10862028</v>
          </cell>
          <cell r="K1046" t="str">
            <v>10862028</v>
          </cell>
          <cell r="L1046">
            <v>170141086</v>
          </cell>
          <cell r="M1046" t="str">
            <v>170141086</v>
          </cell>
          <cell r="N1046" t="str">
            <v>Grannis Processing</v>
          </cell>
          <cell r="O1046" t="str">
            <v>10862028 Grannis Processing</v>
          </cell>
          <cell r="P1046" t="str">
            <v>1230</v>
          </cell>
          <cell r="Q1046" t="str">
            <v>P</v>
          </cell>
          <cell r="R1046" t="str">
            <v>843</v>
          </cell>
          <cell r="S1046" t="str">
            <v>2400</v>
          </cell>
          <cell r="T1046" t="str">
            <v>T</v>
          </cell>
          <cell r="U1046" t="str">
            <v>USD</v>
          </cell>
          <cell r="V1046" t="str">
            <v>8564 HWY 71 S</v>
          </cell>
          <cell r="W1046" t="str">
            <v>GRANNIS</v>
          </cell>
          <cell r="X1046" t="str">
            <v>AR</v>
          </cell>
          <cell r="Y1046" t="str">
            <v>71944-9412</v>
          </cell>
          <cell r="Z1046" t="str">
            <v>POLK</v>
          </cell>
          <cell r="AA1046" t="str">
            <v>G</v>
          </cell>
          <cell r="AB1046" t="str">
            <v>Content</v>
          </cell>
          <cell r="AC1046">
            <v>21664.402199999997</v>
          </cell>
        </row>
        <row r="1047">
          <cell r="A1047" t="str">
            <v>Primary</v>
          </cell>
          <cell r="B1047" t="str">
            <v>Green Forest Processing</v>
          </cell>
          <cell r="C1047" t="str">
            <v>10882028</v>
          </cell>
          <cell r="D1047" t="str">
            <v>10882028</v>
          </cell>
          <cell r="E1047" t="str">
            <v>1088</v>
          </cell>
          <cell r="F1047" t="str">
            <v>TYPI</v>
          </cell>
          <cell r="G1047" t="str">
            <v>AR</v>
          </cell>
          <cell r="I1047" t="str">
            <v>A</v>
          </cell>
          <cell r="J1047" t="str">
            <v>10882006</v>
          </cell>
          <cell r="K1047" t="str">
            <v>10882006</v>
          </cell>
          <cell r="L1047">
            <v>170151088</v>
          </cell>
          <cell r="M1047" t="str">
            <v>170151088</v>
          </cell>
          <cell r="N1047" t="str">
            <v>Green Forest Pet Food Costs</v>
          </cell>
          <cell r="O1047" t="str">
            <v>10882006 Green Forest Pet Food Costs</v>
          </cell>
          <cell r="P1047" t="str">
            <v>1115</v>
          </cell>
          <cell r="Q1047" t="str">
            <v>P</v>
          </cell>
          <cell r="R1047" t="str">
            <v>382</v>
          </cell>
          <cell r="S1047" t="str">
            <v>2401</v>
          </cell>
          <cell r="T1047" t="str">
            <v>T</v>
          </cell>
          <cell r="U1047" t="str">
            <v>USD</v>
          </cell>
          <cell r="V1047" t="str">
            <v>601 TYSON DRIVE</v>
          </cell>
          <cell r="W1047" t="str">
            <v>GREEN FOREST</v>
          </cell>
          <cell r="X1047" t="str">
            <v>AR</v>
          </cell>
          <cell r="Y1047" t="str">
            <v>72638-3173</v>
          </cell>
          <cell r="Z1047" t="str">
            <v>CARROLL</v>
          </cell>
          <cell r="AA1047" t="str">
            <v>G</v>
          </cell>
          <cell r="AB1047" t="str">
            <v>Content</v>
          </cell>
          <cell r="AC1047">
            <v>3085.0819999999999</v>
          </cell>
        </row>
        <row r="1048">
          <cell r="A1048" t="str">
            <v>Primary</v>
          </cell>
          <cell r="B1048" t="str">
            <v>Green Forest Processing</v>
          </cell>
          <cell r="C1048" t="str">
            <v>10882028</v>
          </cell>
          <cell r="D1048" t="str">
            <v>10882028</v>
          </cell>
          <cell r="E1048" t="str">
            <v>1088</v>
          </cell>
          <cell r="F1048" t="str">
            <v>TYPI</v>
          </cell>
          <cell r="G1048" t="str">
            <v>AR</v>
          </cell>
          <cell r="I1048" t="str">
            <v>A</v>
          </cell>
          <cell r="J1048" t="str">
            <v>10882028</v>
          </cell>
          <cell r="K1048" t="str">
            <v>10882028</v>
          </cell>
          <cell r="L1048">
            <v>170151088</v>
          </cell>
          <cell r="M1048" t="str">
            <v>170151088</v>
          </cell>
          <cell r="N1048" t="str">
            <v>Green Forest Processing</v>
          </cell>
          <cell r="O1048" t="str">
            <v>10882028 Green Forest Processing</v>
          </cell>
          <cell r="P1048" t="str">
            <v>1115</v>
          </cell>
          <cell r="Q1048" t="str">
            <v>P</v>
          </cell>
          <cell r="R1048" t="str">
            <v>382</v>
          </cell>
          <cell r="S1048" t="str">
            <v>2401</v>
          </cell>
          <cell r="T1048" t="str">
            <v>T</v>
          </cell>
          <cell r="U1048" t="str">
            <v>USD</v>
          </cell>
          <cell r="V1048" t="str">
            <v>601 TYSON DRIVE</v>
          </cell>
          <cell r="W1048" t="str">
            <v>GREEN FOREST</v>
          </cell>
          <cell r="X1048" t="str">
            <v>AR</v>
          </cell>
          <cell r="Y1048" t="str">
            <v>72638-3173</v>
          </cell>
          <cell r="Z1048" t="str">
            <v>CARROLL</v>
          </cell>
          <cell r="AA1048" t="str">
            <v>G</v>
          </cell>
          <cell r="AB1048" t="str">
            <v>Content</v>
          </cell>
          <cell r="AC1048">
            <v>14802.988000000001</v>
          </cell>
        </row>
        <row r="1049">
          <cell r="A1049" t="str">
            <v>Primary</v>
          </cell>
          <cell r="B1049" t="str">
            <v>Morrilton Hatchery</v>
          </cell>
          <cell r="C1049" t="str">
            <v>10920432</v>
          </cell>
          <cell r="D1049" t="str">
            <v>10920432</v>
          </cell>
          <cell r="E1049" t="str">
            <v>1092</v>
          </cell>
          <cell r="F1049" t="str">
            <v>TYPI</v>
          </cell>
          <cell r="G1049" t="str">
            <v>AR</v>
          </cell>
          <cell r="I1049" t="str">
            <v>A</v>
          </cell>
          <cell r="J1049" t="str">
            <v>10920432</v>
          </cell>
          <cell r="K1049" t="str">
            <v>10920432</v>
          </cell>
          <cell r="L1049">
            <v>170141069</v>
          </cell>
          <cell r="M1049" t="str">
            <v>170141069</v>
          </cell>
          <cell r="N1049" t="str">
            <v>Morrilton Hatchery</v>
          </cell>
          <cell r="O1049" t="str">
            <v>10920432 Morrilton Hatchery</v>
          </cell>
          <cell r="P1049" t="str">
            <v>1215</v>
          </cell>
          <cell r="Q1049" t="str">
            <v>H</v>
          </cell>
          <cell r="R1049" t="str">
            <v>1721</v>
          </cell>
          <cell r="S1049" t="str">
            <v>378</v>
          </cell>
          <cell r="T1049" t="str">
            <v>T</v>
          </cell>
          <cell r="U1049" t="str">
            <v>USD</v>
          </cell>
          <cell r="V1049" t="str">
            <v>HWY 113 W</v>
          </cell>
          <cell r="W1049" t="str">
            <v>MORRILTON</v>
          </cell>
          <cell r="X1049" t="str">
            <v>AR</v>
          </cell>
          <cell r="Y1049" t="str">
            <v>72110</v>
          </cell>
          <cell r="Z1049" t="str">
            <v>CONWAY</v>
          </cell>
          <cell r="AA1049" t="str">
            <v>A</v>
          </cell>
          <cell r="AB1049" t="str">
            <v>Content</v>
          </cell>
          <cell r="AC1049">
            <v>498.98940000000005</v>
          </cell>
        </row>
        <row r="1050">
          <cell r="A1050" t="str">
            <v>Primary</v>
          </cell>
          <cell r="B1050" t="str">
            <v>Murfreesboro Hatchery</v>
          </cell>
          <cell r="C1050" t="str">
            <v>10930432</v>
          </cell>
          <cell r="D1050" t="str">
            <v>10930432</v>
          </cell>
          <cell r="E1050" t="str">
            <v>1093</v>
          </cell>
          <cell r="F1050" t="str">
            <v>TYPI</v>
          </cell>
          <cell r="G1050" t="str">
            <v>AR</v>
          </cell>
          <cell r="I1050" t="str">
            <v>A</v>
          </cell>
          <cell r="J1050" t="str">
            <v>10930432</v>
          </cell>
          <cell r="K1050" t="str">
            <v>10930432</v>
          </cell>
          <cell r="L1050">
            <v>170471101</v>
          </cell>
          <cell r="M1050" t="str">
            <v>170471101</v>
          </cell>
          <cell r="N1050" t="str">
            <v>Murfreesboro Hatchery</v>
          </cell>
          <cell r="O1050" t="str">
            <v>10930432 Murfreesboro Hatchery</v>
          </cell>
          <cell r="P1050" t="str">
            <v>1515</v>
          </cell>
          <cell r="Q1050" t="str">
            <v>H</v>
          </cell>
          <cell r="R1050" t="str">
            <v>707</v>
          </cell>
          <cell r="S1050" t="str">
            <v>159</v>
          </cell>
          <cell r="T1050" t="str">
            <v>T</v>
          </cell>
          <cell r="U1050" t="str">
            <v>USD</v>
          </cell>
          <cell r="V1050" t="str">
            <v>HWY 21 S</v>
          </cell>
          <cell r="W1050" t="str">
            <v>MURFREESBORO</v>
          </cell>
          <cell r="X1050" t="str">
            <v>AR</v>
          </cell>
          <cell r="Y1050" t="str">
            <v>71958</v>
          </cell>
          <cell r="Z1050" t="str">
            <v>PIKE</v>
          </cell>
          <cell r="AA1050" t="str">
            <v>A</v>
          </cell>
          <cell r="AB1050" t="str">
            <v>Content</v>
          </cell>
          <cell r="AC1050">
            <v>4400.3249999999998</v>
          </cell>
        </row>
        <row r="1051">
          <cell r="A1051" t="str">
            <v>Primary</v>
          </cell>
          <cell r="B1051" t="str">
            <v>North Little Rock Processing</v>
          </cell>
          <cell r="C1051" t="str">
            <v>10942028</v>
          </cell>
          <cell r="D1051" t="str">
            <v>10942028</v>
          </cell>
          <cell r="E1051" t="str">
            <v>1094</v>
          </cell>
          <cell r="F1051" t="str">
            <v>TYPI</v>
          </cell>
          <cell r="G1051" t="str">
            <v>AR</v>
          </cell>
          <cell r="I1051" t="str">
            <v>A</v>
          </cell>
          <cell r="J1051" t="str">
            <v>10942028</v>
          </cell>
          <cell r="K1051" t="str">
            <v>10942028</v>
          </cell>
          <cell r="L1051">
            <v>170141094</v>
          </cell>
          <cell r="M1051" t="str">
            <v>170141094</v>
          </cell>
          <cell r="N1051" t="str">
            <v>North Little Rock</v>
          </cell>
          <cell r="O1051" t="str">
            <v>10942028 North Little Rock</v>
          </cell>
          <cell r="P1051" t="str">
            <v>1094</v>
          </cell>
          <cell r="Q1051" t="str">
            <v>P</v>
          </cell>
          <cell r="R1051" t="str">
            <v>1468</v>
          </cell>
          <cell r="S1051" t="str">
            <v>1379</v>
          </cell>
          <cell r="T1051" t="str">
            <v>T</v>
          </cell>
          <cell r="U1051" t="str">
            <v>USD</v>
          </cell>
          <cell r="V1051" t="str">
            <v>3800 PROGRESS ST</v>
          </cell>
          <cell r="W1051" t="str">
            <v>NORTH LITTLE ROCK</v>
          </cell>
          <cell r="X1051" t="str">
            <v>AR</v>
          </cell>
          <cell r="Y1051" t="str">
            <v>72114-5242</v>
          </cell>
          <cell r="Z1051" t="str">
            <v>PULASKI</v>
          </cell>
          <cell r="AA1051" t="str">
            <v>G</v>
          </cell>
          <cell r="AB1051" t="str">
            <v>Content</v>
          </cell>
          <cell r="AC1051">
            <v>7742.2630000000008</v>
          </cell>
        </row>
        <row r="1052">
          <cell r="A1052" t="str">
            <v>Primary</v>
          </cell>
          <cell r="B1052" t="str">
            <v>Nashville Processing</v>
          </cell>
          <cell r="C1052" t="str">
            <v>11022028</v>
          </cell>
          <cell r="D1052" t="str">
            <v>11022028</v>
          </cell>
          <cell r="E1052" t="str">
            <v>1101</v>
          </cell>
          <cell r="F1052" t="str">
            <v>TYPI</v>
          </cell>
          <cell r="G1052" t="str">
            <v>AR</v>
          </cell>
          <cell r="I1052" t="str">
            <v>A</v>
          </cell>
          <cell r="J1052" t="str">
            <v>11010590</v>
          </cell>
          <cell r="K1052" t="str">
            <v>11910446</v>
          </cell>
          <cell r="L1052">
            <v>170471101</v>
          </cell>
          <cell r="M1052" t="str">
            <v>170051191</v>
          </cell>
          <cell r="N1052" t="str">
            <v>Nashville Complex Admin</v>
          </cell>
          <cell r="O1052" t="str">
            <v>11010590  Nashville Complex Admin</v>
          </cell>
          <cell r="P1052" t="str">
            <v>1515</v>
          </cell>
          <cell r="Q1052" t="str">
            <v>G</v>
          </cell>
          <cell r="R1052" t="str">
            <v>707</v>
          </cell>
          <cell r="S1052" t="str">
            <v>159</v>
          </cell>
          <cell r="T1052" t="str">
            <v>T</v>
          </cell>
          <cell r="U1052" t="str">
            <v>USD</v>
          </cell>
          <cell r="V1052" t="str">
            <v>100 E CASSADY ST</v>
          </cell>
          <cell r="W1052" t="str">
            <v>NASHVILLE</v>
          </cell>
          <cell r="X1052" t="str">
            <v>AR</v>
          </cell>
          <cell r="Y1052" t="str">
            <v>71852-3396</v>
          </cell>
          <cell r="Z1052" t="str">
            <v>HOWARD</v>
          </cell>
          <cell r="AA1052" t="str">
            <v>A</v>
          </cell>
          <cell r="AB1052" t="str">
            <v>Content</v>
          </cell>
          <cell r="AC1052">
            <v>0</v>
          </cell>
        </row>
        <row r="1053">
          <cell r="A1053" t="str">
            <v>Primary</v>
          </cell>
          <cell r="B1053" t="str">
            <v>Nashville Processing</v>
          </cell>
          <cell r="C1053" t="str">
            <v>11022028</v>
          </cell>
          <cell r="D1053" t="str">
            <v>11022028</v>
          </cell>
          <cell r="E1053" t="str">
            <v>1102</v>
          </cell>
          <cell r="F1053" t="str">
            <v>TYPI</v>
          </cell>
          <cell r="G1053" t="str">
            <v>AR</v>
          </cell>
          <cell r="I1053" t="str">
            <v>A</v>
          </cell>
          <cell r="J1053" t="str">
            <v>11022028</v>
          </cell>
          <cell r="K1053" t="str">
            <v>11022028</v>
          </cell>
          <cell r="L1053">
            <v>170471102</v>
          </cell>
          <cell r="M1053" t="str">
            <v>170471102</v>
          </cell>
          <cell r="N1053" t="str">
            <v>Nashville Processing</v>
          </cell>
          <cell r="O1053" t="str">
            <v>11022028 Nashville Processing</v>
          </cell>
          <cell r="P1053" t="str">
            <v>1515</v>
          </cell>
          <cell r="Q1053" t="str">
            <v>P</v>
          </cell>
          <cell r="R1053" t="str">
            <v>707</v>
          </cell>
          <cell r="S1053" t="str">
            <v>70</v>
          </cell>
          <cell r="T1053" t="str">
            <v>T</v>
          </cell>
          <cell r="U1053" t="str">
            <v>USD</v>
          </cell>
          <cell r="V1053" t="str">
            <v>100 E CASSADY ST</v>
          </cell>
          <cell r="W1053" t="str">
            <v>NASHVILLE</v>
          </cell>
          <cell r="X1053" t="str">
            <v>AR</v>
          </cell>
          <cell r="Y1053" t="str">
            <v>71852-3396</v>
          </cell>
          <cell r="Z1053" t="str">
            <v>HOWARD</v>
          </cell>
          <cell r="AA1053" t="str">
            <v>G</v>
          </cell>
          <cell r="AB1053" t="str">
            <v>Content</v>
          </cell>
          <cell r="AC1053">
            <v>165785.62599999996</v>
          </cell>
        </row>
        <row r="1054">
          <cell r="A1054" t="str">
            <v>Primary</v>
          </cell>
          <cell r="B1054" t="str">
            <v>Nashville Processing</v>
          </cell>
          <cell r="C1054" t="str">
            <v>11022028</v>
          </cell>
          <cell r="D1054" t="str">
            <v>11022028</v>
          </cell>
          <cell r="E1054" t="str">
            <v>1102</v>
          </cell>
          <cell r="F1054" t="str">
            <v>TFM</v>
          </cell>
          <cell r="G1054" t="str">
            <v>AR</v>
          </cell>
          <cell r="I1054" t="str">
            <v>A</v>
          </cell>
          <cell r="J1054" t="str">
            <v>11022034</v>
          </cell>
          <cell r="K1054" t="str">
            <v>11022034</v>
          </cell>
          <cell r="L1054">
            <v>170471102</v>
          </cell>
          <cell r="M1054" t="str">
            <v>170471102</v>
          </cell>
          <cell r="N1054" t="str">
            <v>Nashville Supervison/Mgmt</v>
          </cell>
          <cell r="O1054" t="str">
            <v>11022034 Nashville Supervison/Mgmt</v>
          </cell>
          <cell r="P1054" t="str">
            <v>1515</v>
          </cell>
          <cell r="Q1054" t="str">
            <v>P</v>
          </cell>
          <cell r="R1054" t="str">
            <v>707</v>
          </cell>
          <cell r="S1054" t="str">
            <v>70</v>
          </cell>
          <cell r="T1054" t="str">
            <v>T</v>
          </cell>
          <cell r="U1054" t="str">
            <v>USD</v>
          </cell>
          <cell r="V1054" t="str">
            <v>100 E CASSADY ST</v>
          </cell>
          <cell r="W1054" t="str">
            <v>NASHVILLE</v>
          </cell>
          <cell r="X1054" t="str">
            <v>AR</v>
          </cell>
          <cell r="Y1054" t="str">
            <v>71852-3396</v>
          </cell>
          <cell r="Z1054" t="str">
            <v>HOWARD</v>
          </cell>
          <cell r="AA1054" t="str">
            <v>G</v>
          </cell>
          <cell r="AB1054" t="str">
            <v>Content</v>
          </cell>
          <cell r="AC1054">
            <v>1856</v>
          </cell>
        </row>
        <row r="1055">
          <cell r="A1055" t="str">
            <v>Primary</v>
          </cell>
          <cell r="B1055" t="str">
            <v>Dawson RTC Plant</v>
          </cell>
          <cell r="C1055" t="str">
            <v>11072028</v>
          </cell>
          <cell r="D1055" t="str">
            <v>11072028</v>
          </cell>
          <cell r="E1055" t="str">
            <v>1107</v>
          </cell>
          <cell r="F1055" t="str">
            <v>TFM</v>
          </cell>
          <cell r="G1055" t="str">
            <v>GA</v>
          </cell>
          <cell r="I1055" t="str">
            <v>A</v>
          </cell>
          <cell r="J1055" t="str">
            <v>11072028</v>
          </cell>
          <cell r="K1055" t="str">
            <v>11072028</v>
          </cell>
          <cell r="L1055">
            <v>170141107</v>
          </cell>
          <cell r="M1055" t="str">
            <v>170141107</v>
          </cell>
          <cell r="N1055" t="str">
            <v>Dawson RTC Plant</v>
          </cell>
          <cell r="O1055" t="str">
            <v>11072028 Dawson RTC Plant</v>
          </cell>
          <cell r="P1055" t="str">
            <v>1107</v>
          </cell>
          <cell r="Q1055" t="str">
            <v>P</v>
          </cell>
          <cell r="R1055" t="str">
            <v>707</v>
          </cell>
          <cell r="S1055" t="str">
            <v>1437</v>
          </cell>
          <cell r="T1055" t="str">
            <v>T</v>
          </cell>
          <cell r="U1055" t="str">
            <v>USD</v>
          </cell>
          <cell r="V1055" t="str">
            <v>514 INDUSTRIAL PARK BLVD</v>
          </cell>
          <cell r="W1055" t="str">
            <v>DAWSON</v>
          </cell>
          <cell r="X1055" t="str">
            <v>GA</v>
          </cell>
          <cell r="Y1055" t="str">
            <v>31742</v>
          </cell>
          <cell r="Z1055" t="str">
            <v>TERRELL</v>
          </cell>
          <cell r="AA1055" t="str">
            <v>G</v>
          </cell>
          <cell r="AB1055" t="str">
            <v>Content</v>
          </cell>
          <cell r="AC1055">
            <v>272360.55419999996</v>
          </cell>
        </row>
        <row r="1056">
          <cell r="A1056" t="str">
            <v>Primary</v>
          </cell>
          <cell r="B1056" t="str">
            <v>Pine Bluff Feedmill</v>
          </cell>
          <cell r="C1056" t="str">
            <v>11080510</v>
          </cell>
          <cell r="D1056" t="str">
            <v>11080510</v>
          </cell>
          <cell r="E1056" t="str">
            <v>1108</v>
          </cell>
          <cell r="F1056" t="str">
            <v>TYPI</v>
          </cell>
          <cell r="G1056" t="str">
            <v>AR</v>
          </cell>
          <cell r="I1056" t="str">
            <v>A</v>
          </cell>
          <cell r="J1056" t="str">
            <v>11080510</v>
          </cell>
          <cell r="K1056" t="str">
            <v>11080510</v>
          </cell>
          <cell r="L1056">
            <v>170171130</v>
          </cell>
          <cell r="M1056" t="str">
            <v>170171130</v>
          </cell>
          <cell r="N1056" t="str">
            <v>Pine Bluff Feedmill</v>
          </cell>
          <cell r="O1056" t="str">
            <v>11080510 Pine Bluff Feedmill</v>
          </cell>
          <cell r="P1056" t="str">
            <v>1220</v>
          </cell>
          <cell r="Q1056" t="str">
            <v>F</v>
          </cell>
          <cell r="R1056" t="str">
            <v>935</v>
          </cell>
          <cell r="S1056" t="str">
            <v>2272</v>
          </cell>
          <cell r="T1056" t="str">
            <v>T</v>
          </cell>
          <cell r="U1056" t="str">
            <v>USD</v>
          </cell>
          <cell r="V1056" t="str">
            <v>4211 EMMETT SANDERS ROAD</v>
          </cell>
          <cell r="W1056" t="str">
            <v>PINE BLUFF</v>
          </cell>
          <cell r="X1056" t="str">
            <v>AR</v>
          </cell>
          <cell r="Y1056" t="str">
            <v>71601-4763</v>
          </cell>
          <cell r="Z1056" t="str">
            <v>JEFFERSON</v>
          </cell>
          <cell r="AA1056" t="str">
            <v>A</v>
          </cell>
          <cell r="AB1056" t="str">
            <v>Content</v>
          </cell>
          <cell r="AC1056">
            <v>7237.0998000000009</v>
          </cell>
        </row>
        <row r="1057">
          <cell r="A1057" t="str">
            <v>Primary</v>
          </cell>
          <cell r="B1057" t="str">
            <v>Oglethorpe Hatchery</v>
          </cell>
          <cell r="C1057" t="str">
            <v>11090432</v>
          </cell>
          <cell r="D1057" t="str">
            <v>11090432</v>
          </cell>
          <cell r="E1057" t="str">
            <v>1111</v>
          </cell>
          <cell r="F1057" t="str">
            <v>TFM</v>
          </cell>
          <cell r="G1057" t="str">
            <v>GA</v>
          </cell>
          <cell r="I1057" t="str">
            <v>A</v>
          </cell>
          <cell r="J1057" t="str">
            <v>11090432</v>
          </cell>
          <cell r="K1057" t="str">
            <v>11090432</v>
          </cell>
          <cell r="L1057">
            <v>170141109</v>
          </cell>
          <cell r="M1057" t="str">
            <v>170141109</v>
          </cell>
          <cell r="N1057" t="str">
            <v>Oglethorpe Hatchery</v>
          </cell>
          <cell r="O1057" t="str">
            <v>11090432 Oglethorpe Hatchery</v>
          </cell>
          <cell r="P1057" t="str">
            <v>1315</v>
          </cell>
          <cell r="Q1057" t="str">
            <v>H</v>
          </cell>
          <cell r="R1057" t="str">
            <v>1978</v>
          </cell>
          <cell r="S1057" t="str">
            <v>232</v>
          </cell>
          <cell r="T1057" t="str">
            <v>T</v>
          </cell>
          <cell r="U1057" t="str">
            <v>USD</v>
          </cell>
          <cell r="V1057" t="str">
            <v>OLD JAKE SMITH ROAD</v>
          </cell>
          <cell r="W1057" t="str">
            <v>OGLETHORPE</v>
          </cell>
          <cell r="X1057" t="str">
            <v>GA</v>
          </cell>
          <cell r="Y1057" t="str">
            <v>31068</v>
          </cell>
          <cell r="Z1057" t="str">
            <v>MACON</v>
          </cell>
          <cell r="AA1057" t="str">
            <v>A</v>
          </cell>
          <cell r="AB1057" t="str">
            <v>Content</v>
          </cell>
          <cell r="AC1057">
            <v>0</v>
          </cell>
        </row>
        <row r="1058">
          <cell r="A1058" t="str">
            <v>Primary</v>
          </cell>
          <cell r="B1058" t="str">
            <v>Oglethorpe Growout</v>
          </cell>
          <cell r="C1058" t="str">
            <v>11090590</v>
          </cell>
          <cell r="D1058" t="str">
            <v>11090590</v>
          </cell>
          <cell r="E1058" t="str">
            <v>1109</v>
          </cell>
          <cell r="F1058" t="str">
            <v>TFM</v>
          </cell>
          <cell r="G1058" t="str">
            <v>GA</v>
          </cell>
          <cell r="I1058" t="str">
            <v>A</v>
          </cell>
          <cell r="J1058" t="str">
            <v>11090590</v>
          </cell>
          <cell r="K1058" t="str">
            <v>11090590</v>
          </cell>
          <cell r="L1058">
            <v>170141109</v>
          </cell>
          <cell r="M1058" t="str">
            <v>170141109</v>
          </cell>
          <cell r="N1058" t="str">
            <v>Oglethorpe Growout</v>
          </cell>
          <cell r="O1058" t="str">
            <v>11090590 Oglethorpe Growout</v>
          </cell>
          <cell r="P1058" t="str">
            <v>1315</v>
          </cell>
          <cell r="Q1058" t="str">
            <v>G</v>
          </cell>
          <cell r="R1058" t="str">
            <v>972</v>
          </cell>
          <cell r="S1058" t="str">
            <v>232</v>
          </cell>
          <cell r="T1058" t="str">
            <v>T</v>
          </cell>
          <cell r="U1058" t="str">
            <v>USD</v>
          </cell>
          <cell r="V1058" t="str">
            <v>Rt 2 BOX 123A HWY 90 W</v>
          </cell>
          <cell r="W1058" t="str">
            <v>OGLETHORPE</v>
          </cell>
          <cell r="X1058" t="str">
            <v>GA</v>
          </cell>
          <cell r="Y1058" t="str">
            <v>31068</v>
          </cell>
          <cell r="Z1058" t="str">
            <v>MACON</v>
          </cell>
          <cell r="AA1058" t="str">
            <v>A</v>
          </cell>
          <cell r="AB1058" t="str">
            <v>Content</v>
          </cell>
          <cell r="AC1058">
            <v>5239.7603999999992</v>
          </cell>
        </row>
        <row r="1059">
          <cell r="A1059" t="str">
            <v>Primary</v>
          </cell>
          <cell r="B1059" t="str">
            <v>Pine Bluff Garage / Truck Shop</v>
          </cell>
          <cell r="C1059" t="str">
            <v>11100530</v>
          </cell>
          <cell r="D1059" t="str">
            <v>11100530</v>
          </cell>
          <cell r="E1059" t="str">
            <v>1438</v>
          </cell>
          <cell r="F1059" t="str">
            <v>TYPI</v>
          </cell>
          <cell r="G1059" t="str">
            <v>AR</v>
          </cell>
          <cell r="I1059" t="str">
            <v>A</v>
          </cell>
          <cell r="J1059" t="str">
            <v>11100530</v>
          </cell>
          <cell r="K1059" t="str">
            <v>11100530</v>
          </cell>
          <cell r="L1059">
            <v>170171130</v>
          </cell>
          <cell r="M1059" t="str">
            <v>170171130</v>
          </cell>
          <cell r="N1059" t="str">
            <v>Pine Bluff Garage / Truck Shop</v>
          </cell>
          <cell r="O1059" t="str">
            <v>11100530 Pine Bluff Garage / Truck Shop</v>
          </cell>
          <cell r="P1059" t="str">
            <v>1220</v>
          </cell>
          <cell r="Q1059" t="str">
            <v>GTS</v>
          </cell>
          <cell r="R1059" t="str">
            <v>935</v>
          </cell>
          <cell r="S1059" t="str">
            <v>2272</v>
          </cell>
          <cell r="T1059" t="str">
            <v>T</v>
          </cell>
          <cell r="U1059" t="str">
            <v>USD</v>
          </cell>
          <cell r="V1059" t="str">
            <v>OLD HWY 79</v>
          </cell>
          <cell r="W1059" t="str">
            <v>PINE BLUFF</v>
          </cell>
          <cell r="X1059" t="str">
            <v>AR</v>
          </cell>
          <cell r="Y1059" t="str">
            <v>71601</v>
          </cell>
          <cell r="Z1059" t="str">
            <v>JEFFERSON</v>
          </cell>
          <cell r="AA1059" t="str">
            <v>A</v>
          </cell>
          <cell r="AB1059" t="str">
            <v>Content</v>
          </cell>
          <cell r="AC1059">
            <v>11197.363999999998</v>
          </cell>
        </row>
        <row r="1060">
          <cell r="A1060" t="str">
            <v>Primary</v>
          </cell>
          <cell r="B1060" t="str">
            <v>Vienna Processing</v>
          </cell>
          <cell r="C1060" t="str">
            <v>11142028</v>
          </cell>
          <cell r="D1060" t="str">
            <v>11142028</v>
          </cell>
          <cell r="E1060" t="str">
            <v>1114</v>
          </cell>
          <cell r="F1060" t="str">
            <v>TFM</v>
          </cell>
          <cell r="G1060" t="str">
            <v>NC</v>
          </cell>
          <cell r="I1060" t="str">
            <v>A</v>
          </cell>
          <cell r="J1060" t="str">
            <v>11142028</v>
          </cell>
          <cell r="K1060" t="str">
            <v>11142028</v>
          </cell>
          <cell r="L1060">
            <v>170141114</v>
          </cell>
          <cell r="M1060" t="str">
            <v>170141114</v>
          </cell>
          <cell r="N1060" t="str">
            <v>Vienna Processing</v>
          </cell>
          <cell r="O1060" t="str">
            <v>11142028 Vienna Processing</v>
          </cell>
          <cell r="P1060" t="str">
            <v>1315</v>
          </cell>
          <cell r="Q1060" t="str">
            <v>P</v>
          </cell>
          <cell r="R1060" t="str">
            <v>1019</v>
          </cell>
          <cell r="S1060" t="str">
            <v>2244</v>
          </cell>
          <cell r="T1060" t="str">
            <v>T</v>
          </cell>
          <cell r="U1060" t="str">
            <v>USD</v>
          </cell>
          <cell r="V1060" t="str">
            <v>1151 E PINE</v>
          </cell>
          <cell r="W1060" t="str">
            <v>VIENNA</v>
          </cell>
          <cell r="X1060" t="str">
            <v>GA</v>
          </cell>
          <cell r="Y1060" t="str">
            <v>31092-1138</v>
          </cell>
          <cell r="Z1060" t="str">
            <v>DOOLY</v>
          </cell>
          <cell r="AA1060" t="str">
            <v>G</v>
          </cell>
          <cell r="AB1060" t="str">
            <v>Content</v>
          </cell>
          <cell r="AC1060">
            <v>76508.611200000014</v>
          </cell>
        </row>
        <row r="1061">
          <cell r="A1061" t="str">
            <v>Primary</v>
          </cell>
          <cell r="B1061" t="str">
            <v>Pine Bluff Processing - CLOSED</v>
          </cell>
          <cell r="C1061" t="str">
            <v>11162028</v>
          </cell>
          <cell r="D1061" t="str">
            <v>11162028</v>
          </cell>
          <cell r="E1061" t="str">
            <v>1117</v>
          </cell>
          <cell r="F1061" t="str">
            <v>TYPI</v>
          </cell>
          <cell r="G1061" t="str">
            <v>AR</v>
          </cell>
          <cell r="H1061">
            <v>38635</v>
          </cell>
          <cell r="I1061" t="str">
            <v>C</v>
          </cell>
          <cell r="J1061" t="str">
            <v>11162028</v>
          </cell>
          <cell r="K1061" t="str">
            <v>11162028</v>
          </cell>
          <cell r="L1061">
            <v>170051194</v>
          </cell>
          <cell r="M1061" t="str">
            <v>170171116</v>
          </cell>
          <cell r="N1061" t="str">
            <v>Wilkesboro Fresh Halving</v>
          </cell>
          <cell r="O1061" t="str">
            <v>11941010  Wilkesboro Fresh Halving</v>
          </cell>
          <cell r="P1061" t="str">
            <v>1220</v>
          </cell>
          <cell r="Q1061" t="str">
            <v>P</v>
          </cell>
          <cell r="R1061" t="str">
            <v>991</v>
          </cell>
          <cell r="S1061" t="str">
            <v>2441</v>
          </cell>
          <cell r="T1061" t="str">
            <v>T</v>
          </cell>
          <cell r="U1061" t="str">
            <v>USD</v>
          </cell>
          <cell r="V1061" t="str">
            <v>2201 W 2ND AVENUE</v>
          </cell>
          <cell r="W1061" t="str">
            <v>PINE BLUFF</v>
          </cell>
          <cell r="X1061" t="str">
            <v>AR</v>
          </cell>
          <cell r="Y1061" t="str">
            <v>71611-5040</v>
          </cell>
          <cell r="Z1061" t="str">
            <v>JEFFERSON</v>
          </cell>
          <cell r="AA1061" t="str">
            <v>G</v>
          </cell>
          <cell r="AB1061" t="str">
            <v>Content</v>
          </cell>
          <cell r="AC1061">
            <v>335.55619999999999</v>
          </cell>
        </row>
        <row r="1062">
          <cell r="A1062" t="str">
            <v>Primary</v>
          </cell>
          <cell r="B1062" t="str">
            <v>Pine Bluff Jefferson Pkwy</v>
          </cell>
          <cell r="C1062" t="str">
            <v>11172028</v>
          </cell>
          <cell r="D1062" t="str">
            <v>11172028</v>
          </cell>
          <cell r="E1062" t="str">
            <v>1117</v>
          </cell>
          <cell r="F1062" t="str">
            <v>TYPI</v>
          </cell>
          <cell r="G1062" t="str">
            <v>AR</v>
          </cell>
          <cell r="I1062" t="str">
            <v>A</v>
          </cell>
          <cell r="J1062" t="str">
            <v>11172028</v>
          </cell>
          <cell r="K1062" t="str">
            <v>11172028</v>
          </cell>
          <cell r="L1062">
            <v>170171117</v>
          </cell>
          <cell r="M1062" t="str">
            <v>170171117</v>
          </cell>
          <cell r="N1062" t="str">
            <v>Pine Bluff Jefferson Pkwy</v>
          </cell>
          <cell r="O1062" t="str">
            <v>11172028 Pine Bluff Jefferson Pkwy</v>
          </cell>
          <cell r="P1062" t="str">
            <v>1220</v>
          </cell>
          <cell r="Q1062" t="str">
            <v>P</v>
          </cell>
          <cell r="R1062" t="str">
            <v>599</v>
          </cell>
          <cell r="S1062" t="str">
            <v>2377</v>
          </cell>
          <cell r="T1062" t="str">
            <v>T</v>
          </cell>
          <cell r="U1062" t="str">
            <v>USD</v>
          </cell>
          <cell r="V1062" t="str">
            <v>5505 JEFFERSON PARKWAY</v>
          </cell>
          <cell r="W1062" t="str">
            <v>PINE BLUFF</v>
          </cell>
          <cell r="X1062" t="str">
            <v>AR</v>
          </cell>
          <cell r="Y1062" t="str">
            <v>71601-3439</v>
          </cell>
          <cell r="Z1062" t="str">
            <v>JEFFERSON</v>
          </cell>
          <cell r="AA1062" t="str">
            <v>G</v>
          </cell>
          <cell r="AB1062" t="str">
            <v>Content</v>
          </cell>
          <cell r="AC1062">
            <v>426298.37720000034</v>
          </cell>
        </row>
        <row r="1063">
          <cell r="A1063" t="str">
            <v>Primary</v>
          </cell>
          <cell r="B1063" t="str">
            <v>Rison Hatchery</v>
          </cell>
          <cell r="C1063" t="str">
            <v>11250432</v>
          </cell>
          <cell r="D1063" t="str">
            <v>11250432</v>
          </cell>
          <cell r="E1063" t="str">
            <v>1125</v>
          </cell>
          <cell r="F1063" t="str">
            <v>TYPI</v>
          </cell>
          <cell r="G1063" t="str">
            <v>NC</v>
          </cell>
          <cell r="I1063" t="str">
            <v>A</v>
          </cell>
          <cell r="J1063" t="str">
            <v>11250432</v>
          </cell>
          <cell r="K1063" t="str">
            <v>11250432</v>
          </cell>
          <cell r="L1063">
            <v>170171130</v>
          </cell>
          <cell r="M1063" t="str">
            <v>170171130</v>
          </cell>
          <cell r="N1063" t="str">
            <v>Rison Hatchery</v>
          </cell>
          <cell r="O1063" t="str">
            <v>11250432 Rison Hatchery</v>
          </cell>
          <cell r="P1063" t="str">
            <v>1220</v>
          </cell>
          <cell r="Q1063" t="str">
            <v>H</v>
          </cell>
          <cell r="R1063" t="str">
            <v>991</v>
          </cell>
          <cell r="S1063" t="str">
            <v>2272</v>
          </cell>
          <cell r="T1063" t="str">
            <v>T</v>
          </cell>
          <cell r="U1063" t="str">
            <v>USD</v>
          </cell>
          <cell r="V1063" t="str">
            <v>OLD HWY 79</v>
          </cell>
          <cell r="W1063" t="str">
            <v>RISON</v>
          </cell>
          <cell r="X1063" t="str">
            <v>AR</v>
          </cell>
          <cell r="Y1063" t="str">
            <v>71665</v>
          </cell>
          <cell r="Z1063" t="str">
            <v>CLEVELAND</v>
          </cell>
          <cell r="AA1063" t="str">
            <v>A</v>
          </cell>
          <cell r="AB1063" t="str">
            <v>Content</v>
          </cell>
          <cell r="AC1063">
            <v>428.0829</v>
          </cell>
        </row>
        <row r="1064">
          <cell r="A1064" t="str">
            <v>Primary</v>
          </cell>
          <cell r="B1064" t="str">
            <v>Pine Bluff Growout</v>
          </cell>
          <cell r="C1064" t="str">
            <v>11300590</v>
          </cell>
          <cell r="D1064" t="str">
            <v>11300590</v>
          </cell>
          <cell r="E1064" t="str">
            <v>1130</v>
          </cell>
          <cell r="F1064" t="str">
            <v>TYPI</v>
          </cell>
          <cell r="G1064" t="str">
            <v>NC</v>
          </cell>
          <cell r="I1064" t="str">
            <v>A</v>
          </cell>
          <cell r="J1064" t="str">
            <v>11300590</v>
          </cell>
          <cell r="K1064" t="str">
            <v>11300590</v>
          </cell>
          <cell r="L1064">
            <v>170171130</v>
          </cell>
          <cell r="M1064" t="str">
            <v>170171130</v>
          </cell>
          <cell r="N1064" t="str">
            <v>Pine Bluff Growout</v>
          </cell>
          <cell r="O1064" t="str">
            <v>11300590 Pine Bluff Growout</v>
          </cell>
          <cell r="P1064" t="str">
            <v>1220</v>
          </cell>
          <cell r="Q1064" t="str">
            <v>G</v>
          </cell>
          <cell r="R1064" t="str">
            <v>991</v>
          </cell>
          <cell r="S1064" t="str">
            <v>2272</v>
          </cell>
          <cell r="T1064" t="str">
            <v>T</v>
          </cell>
          <cell r="U1064" t="str">
            <v>USD</v>
          </cell>
          <cell r="V1064" t="str">
            <v>2201 W 2ND AVENUE</v>
          </cell>
          <cell r="W1064" t="str">
            <v>PINE BLUFF</v>
          </cell>
          <cell r="X1064" t="str">
            <v>AR</v>
          </cell>
          <cell r="Y1064" t="str">
            <v>71611-3855</v>
          </cell>
          <cell r="Z1064" t="str">
            <v>JEFFERSON</v>
          </cell>
          <cell r="AA1064" t="str">
            <v>A</v>
          </cell>
          <cell r="AB1064" t="str">
            <v>Content</v>
          </cell>
          <cell r="AC1064">
            <v>32506.892499999998</v>
          </cell>
        </row>
        <row r="1065">
          <cell r="A1065" t="str">
            <v>Primary</v>
          </cell>
          <cell r="B1065" t="str">
            <v>Tyson of Rogers Processing</v>
          </cell>
          <cell r="C1065" t="str">
            <v>11332028</v>
          </cell>
          <cell r="D1065" t="str">
            <v>11332028</v>
          </cell>
          <cell r="E1065" t="str">
            <v>1133</v>
          </cell>
          <cell r="F1065" t="str">
            <v>TYPI</v>
          </cell>
          <cell r="G1065" t="str">
            <v>AR</v>
          </cell>
          <cell r="H1065">
            <v>38635</v>
          </cell>
          <cell r="I1065" t="str">
            <v>A</v>
          </cell>
          <cell r="J1065" t="str">
            <v>11332028</v>
          </cell>
          <cell r="K1065" t="str">
            <v>11332028</v>
          </cell>
          <cell r="L1065">
            <v>170051194</v>
          </cell>
          <cell r="M1065" t="str">
            <v>170141133</v>
          </cell>
          <cell r="N1065" t="str">
            <v>Wilkesboro Wing Tray Pack</v>
          </cell>
          <cell r="O1065" t="str">
            <v>11941029  Wilkesboro Wing Tray Pack</v>
          </cell>
          <cell r="P1065" t="str">
            <v>1615</v>
          </cell>
          <cell r="Q1065" t="str">
            <v>P</v>
          </cell>
          <cell r="R1065" t="str">
            <v>991</v>
          </cell>
          <cell r="S1065" t="str">
            <v>801</v>
          </cell>
          <cell r="T1065" t="str">
            <v>T</v>
          </cell>
          <cell r="U1065" t="str">
            <v>USD</v>
          </cell>
          <cell r="V1065" t="str">
            <v>212 E ELM</v>
          </cell>
          <cell r="W1065" t="str">
            <v>ROGERS</v>
          </cell>
          <cell r="X1065" t="str">
            <v>AR</v>
          </cell>
          <cell r="Y1065" t="str">
            <v>72756-4577</v>
          </cell>
          <cell r="Z1065" t="str">
            <v>BENTON</v>
          </cell>
          <cell r="AA1065" t="str">
            <v>G</v>
          </cell>
          <cell r="AB1065" t="str">
            <v>Content</v>
          </cell>
          <cell r="AC1065">
            <v>57689.873199999995</v>
          </cell>
        </row>
        <row r="1066">
          <cell r="A1066" t="str">
            <v>Primary</v>
          </cell>
          <cell r="B1066" t="str">
            <v>Chick-N-Quick Processing</v>
          </cell>
          <cell r="C1066" t="str">
            <v>11342028</v>
          </cell>
          <cell r="D1066" t="str">
            <v>11342028</v>
          </cell>
          <cell r="E1066" t="str">
            <v>1134</v>
          </cell>
          <cell r="F1066" t="str">
            <v>TYPI</v>
          </cell>
          <cell r="G1066" t="str">
            <v>NC</v>
          </cell>
          <cell r="I1066" t="str">
            <v>A</v>
          </cell>
          <cell r="J1066" t="str">
            <v>11342028</v>
          </cell>
          <cell r="K1066" t="str">
            <v>11342028</v>
          </cell>
          <cell r="L1066">
            <v>170031134</v>
          </cell>
          <cell r="M1066" t="str">
            <v>170031134</v>
          </cell>
          <cell r="N1066" t="str">
            <v>Chick-N-Quick</v>
          </cell>
          <cell r="O1066" t="str">
            <v>11342028 Chick-N-Quick</v>
          </cell>
          <cell r="P1066" t="str">
            <v>1134</v>
          </cell>
          <cell r="Q1066" t="str">
            <v>P</v>
          </cell>
          <cell r="R1066" t="str">
            <v>1616</v>
          </cell>
          <cell r="S1066" t="str">
            <v>1356</v>
          </cell>
          <cell r="T1066" t="str">
            <v>T</v>
          </cell>
          <cell r="U1066" t="str">
            <v>USD</v>
          </cell>
          <cell r="V1066" t="str">
            <v>400 W OLRICH STREET</v>
          </cell>
          <cell r="W1066" t="str">
            <v>ROGERS</v>
          </cell>
          <cell r="X1066" t="str">
            <v>AR</v>
          </cell>
          <cell r="Y1066" t="str">
            <v>72756-5900</v>
          </cell>
          <cell r="Z1066" t="str">
            <v>BENTON</v>
          </cell>
          <cell r="AA1066" t="str">
            <v>G</v>
          </cell>
          <cell r="AB1066" t="str">
            <v>Content</v>
          </cell>
          <cell r="AC1066">
            <v>76843.424900000013</v>
          </cell>
        </row>
        <row r="1067">
          <cell r="A1067" t="str">
            <v>Primary</v>
          </cell>
          <cell r="B1067" t="str">
            <v>Chick-N-Quick Processing</v>
          </cell>
          <cell r="C1067" t="str">
            <v>11342028</v>
          </cell>
          <cell r="D1067" t="str">
            <v>11342028</v>
          </cell>
          <cell r="E1067" t="str">
            <v>1134</v>
          </cell>
          <cell r="F1067" t="str">
            <v>TYPI</v>
          </cell>
          <cell r="G1067" t="str">
            <v>AR</v>
          </cell>
          <cell r="I1067" t="str">
            <v>A</v>
          </cell>
          <cell r="J1067" t="str">
            <v>11342045</v>
          </cell>
          <cell r="K1067" t="str">
            <v>11342045</v>
          </cell>
          <cell r="L1067">
            <v>170031134</v>
          </cell>
          <cell r="M1067" t="str">
            <v>170031134</v>
          </cell>
          <cell r="N1067" t="str">
            <v>Chick 'N Quick Indir Prod Exp</v>
          </cell>
          <cell r="O1067" t="str">
            <v>11342045 Chick 'N Quick Indir Prod Exp</v>
          </cell>
          <cell r="P1067" t="str">
            <v>1134</v>
          </cell>
          <cell r="Q1067" t="str">
            <v>P</v>
          </cell>
          <cell r="R1067" t="str">
            <v>1616</v>
          </cell>
          <cell r="S1067" t="str">
            <v>1356</v>
          </cell>
          <cell r="T1067" t="str">
            <v>T</v>
          </cell>
          <cell r="U1067" t="str">
            <v>USD</v>
          </cell>
          <cell r="V1067" t="str">
            <v>400 W OLRICH STREET</v>
          </cell>
          <cell r="W1067" t="str">
            <v>ROGERS</v>
          </cell>
          <cell r="X1067" t="str">
            <v>AR</v>
          </cell>
          <cell r="Y1067" t="str">
            <v>72756-5900</v>
          </cell>
          <cell r="Z1067" t="str">
            <v>BENTON</v>
          </cell>
          <cell r="AA1067" t="str">
            <v>G</v>
          </cell>
          <cell r="AB1067" t="str">
            <v>Content</v>
          </cell>
          <cell r="AC1067">
            <v>1689.35</v>
          </cell>
        </row>
        <row r="1068">
          <cell r="A1068" t="str">
            <v>Primary</v>
          </cell>
          <cell r="B1068" t="str">
            <v>Tyler Road Processing</v>
          </cell>
          <cell r="C1068" t="str">
            <v>11362028</v>
          </cell>
          <cell r="D1068" t="str">
            <v>11362028</v>
          </cell>
          <cell r="E1068" t="str">
            <v>1136</v>
          </cell>
          <cell r="F1068" t="str">
            <v>TYPI</v>
          </cell>
          <cell r="G1068" t="str">
            <v>AR</v>
          </cell>
          <cell r="I1068" t="str">
            <v>A</v>
          </cell>
          <cell r="J1068" t="str">
            <v>11362028</v>
          </cell>
          <cell r="K1068" t="str">
            <v>11362028</v>
          </cell>
          <cell r="L1068">
            <v>170141136</v>
          </cell>
          <cell r="M1068" t="str">
            <v>170141136</v>
          </cell>
          <cell r="N1068" t="str">
            <v>Tyler Road</v>
          </cell>
          <cell r="O1068" t="str">
            <v>11362028 Tyler Road</v>
          </cell>
          <cell r="P1068" t="str">
            <v>1136</v>
          </cell>
          <cell r="Q1068" t="str">
            <v>P</v>
          </cell>
          <cell r="R1068" t="str">
            <v>554</v>
          </cell>
          <cell r="S1068" t="str">
            <v>819</v>
          </cell>
          <cell r="T1068" t="str">
            <v>T</v>
          </cell>
          <cell r="U1068" t="str">
            <v>USD</v>
          </cell>
          <cell r="V1068" t="str">
            <v>620 TYLER ROAD</v>
          </cell>
          <cell r="W1068" t="str">
            <v>RUSSELLVILLE</v>
          </cell>
          <cell r="X1068" t="str">
            <v>AR</v>
          </cell>
          <cell r="Y1068" t="str">
            <v>72802-8545</v>
          </cell>
          <cell r="Z1068" t="str">
            <v>POPE</v>
          </cell>
          <cell r="AA1068" t="str">
            <v>G</v>
          </cell>
          <cell r="AB1068" t="str">
            <v>Content</v>
          </cell>
          <cell r="AC1068">
            <v>285225.82449999999</v>
          </cell>
        </row>
        <row r="1069">
          <cell r="A1069" t="str">
            <v>Primary</v>
          </cell>
          <cell r="B1069" t="str">
            <v>Russellville Used Equip Whse</v>
          </cell>
          <cell r="C1069" t="str">
            <v>11372228</v>
          </cell>
          <cell r="D1069" t="str">
            <v>11372228</v>
          </cell>
          <cell r="E1069" t="str">
            <v>1137</v>
          </cell>
          <cell r="F1069" t="str">
            <v>TSS</v>
          </cell>
          <cell r="G1069" t="str">
            <v>NC</v>
          </cell>
          <cell r="I1069" t="str">
            <v>A</v>
          </cell>
          <cell r="J1069" t="str">
            <v>11372228</v>
          </cell>
          <cell r="K1069" t="str">
            <v>11372228</v>
          </cell>
          <cell r="L1069">
            <v>170001137</v>
          </cell>
          <cell r="M1069" t="str">
            <v>170001137</v>
          </cell>
          <cell r="N1069" t="str">
            <v>Russellville Used Equip Whse</v>
          </cell>
          <cell r="O1069" t="str">
            <v>11372228 Russellville Used Equip Whse</v>
          </cell>
          <cell r="P1069" t="str">
            <v>8010</v>
          </cell>
          <cell r="Q1069" t="str">
            <v>GA</v>
          </cell>
          <cell r="R1069" t="str">
            <v>439</v>
          </cell>
          <cell r="S1069" t="str">
            <v>58</v>
          </cell>
          <cell r="T1069" t="str">
            <v>T</v>
          </cell>
          <cell r="U1069" t="str">
            <v>USD</v>
          </cell>
          <cell r="V1069" t="str">
            <v>1510 S ARKANSAS AVE</v>
          </cell>
          <cell r="W1069" t="str">
            <v>RUSSELLVILLE</v>
          </cell>
          <cell r="X1069" t="str">
            <v>AR</v>
          </cell>
          <cell r="Y1069" t="str">
            <v>72802-8545</v>
          </cell>
          <cell r="Z1069" t="str">
            <v>POPE</v>
          </cell>
          <cell r="AA1069" t="str">
            <v>G</v>
          </cell>
          <cell r="AB1069" t="str">
            <v>Content</v>
          </cell>
          <cell r="AC1069">
            <v>359.02440000000001</v>
          </cell>
        </row>
        <row r="1070">
          <cell r="A1070" t="str">
            <v>Primary</v>
          </cell>
          <cell r="B1070" t="str">
            <v>Tyson Packaging Warehouse</v>
          </cell>
          <cell r="C1070" t="str">
            <v>11382014</v>
          </cell>
          <cell r="D1070" t="str">
            <v>11382014</v>
          </cell>
          <cell r="E1070" t="str">
            <v>1138</v>
          </cell>
          <cell r="F1070" t="str">
            <v>TSD</v>
          </cell>
          <cell r="G1070" t="str">
            <v>NC</v>
          </cell>
          <cell r="I1070" t="str">
            <v>A</v>
          </cell>
          <cell r="J1070" t="str">
            <v>11382014</v>
          </cell>
          <cell r="K1070" t="str">
            <v>11382014</v>
          </cell>
          <cell r="L1070">
            <v>170001138</v>
          </cell>
          <cell r="M1070" t="str">
            <v>170001138</v>
          </cell>
          <cell r="N1070" t="str">
            <v>Tyson Packaging Warehouse</v>
          </cell>
          <cell r="O1070" t="str">
            <v>11382014 Tyson Packaging Warehouse</v>
          </cell>
          <cell r="P1070" t="str">
            <v>8000</v>
          </cell>
          <cell r="Q1070" t="str">
            <v>GA</v>
          </cell>
          <cell r="R1070" t="str">
            <v>1639</v>
          </cell>
          <cell r="S1070" t="str">
            <v>2441</v>
          </cell>
          <cell r="T1070" t="str">
            <v>T</v>
          </cell>
          <cell r="U1070" t="str">
            <v>USD</v>
          </cell>
          <cell r="V1070" t="str">
            <v>300 BERNARD WAY</v>
          </cell>
          <cell r="W1070" t="str">
            <v>RUSSELLVILLE</v>
          </cell>
          <cell r="X1070" t="str">
            <v>AR</v>
          </cell>
          <cell r="Y1070" t="str">
            <v>72801</v>
          </cell>
          <cell r="Z1070" t="str">
            <v>POPE</v>
          </cell>
          <cell r="AA1070" t="str">
            <v>G</v>
          </cell>
          <cell r="AB1070" t="str">
            <v>Content</v>
          </cell>
          <cell r="AC1070">
            <v>0</v>
          </cell>
        </row>
        <row r="1071">
          <cell r="A1071" t="str">
            <v>Primary</v>
          </cell>
          <cell r="B1071" t="str">
            <v>River Valley Dardanelle Hatchery</v>
          </cell>
          <cell r="C1071" t="str">
            <v>11390432</v>
          </cell>
          <cell r="D1071" t="str">
            <v>11390432</v>
          </cell>
          <cell r="E1071" t="str">
            <v>1139</v>
          </cell>
          <cell r="F1071" t="str">
            <v>TYPI</v>
          </cell>
          <cell r="G1071" t="str">
            <v>NC</v>
          </cell>
          <cell r="I1071" t="str">
            <v>A</v>
          </cell>
          <cell r="J1071" t="str">
            <v>11390432</v>
          </cell>
          <cell r="K1071" t="str">
            <v>11390432</v>
          </cell>
          <cell r="L1071">
            <v>170141069</v>
          </cell>
          <cell r="M1071" t="str">
            <v>170141069</v>
          </cell>
          <cell r="N1071" t="str">
            <v>River Valley Hatchery</v>
          </cell>
          <cell r="O1071" t="str">
            <v>11390432 River Valley Hatchery</v>
          </cell>
          <cell r="P1071" t="str">
            <v>1215</v>
          </cell>
          <cell r="Q1071" t="str">
            <v>H</v>
          </cell>
          <cell r="R1071" t="str">
            <v>1721</v>
          </cell>
          <cell r="S1071" t="str">
            <v>378</v>
          </cell>
          <cell r="T1071" t="str">
            <v>T</v>
          </cell>
          <cell r="U1071" t="str">
            <v>USD</v>
          </cell>
          <cell r="V1071" t="str">
            <v>1115 ELMIRA AVE</v>
          </cell>
          <cell r="W1071" t="str">
            <v>RUSSELLVILLE</v>
          </cell>
          <cell r="X1071" t="str">
            <v>AR</v>
          </cell>
          <cell r="Y1071" t="str">
            <v>72801-9625</v>
          </cell>
          <cell r="Z1071" t="str">
            <v>POPE</v>
          </cell>
          <cell r="AA1071" t="str">
            <v>A</v>
          </cell>
          <cell r="AB1071" t="str">
            <v>Content</v>
          </cell>
          <cell r="AC1071">
            <v>12883.187199999998</v>
          </cell>
        </row>
        <row r="1072">
          <cell r="A1072" t="str">
            <v>Primary</v>
          </cell>
          <cell r="B1072" t="str">
            <v>Dardanelle Feedmill</v>
          </cell>
          <cell r="C1072" t="str">
            <v>11410510</v>
          </cell>
          <cell r="D1072" t="str">
            <v>11410510</v>
          </cell>
          <cell r="E1072" t="str">
            <v>1141</v>
          </cell>
          <cell r="F1072" t="str">
            <v>TYPI</v>
          </cell>
          <cell r="G1072" t="str">
            <v>AR</v>
          </cell>
          <cell r="I1072" t="str">
            <v>A</v>
          </cell>
          <cell r="J1072" t="str">
            <v>11410510</v>
          </cell>
          <cell r="K1072" t="str">
            <v>11410510</v>
          </cell>
          <cell r="L1072">
            <v>170141069</v>
          </cell>
          <cell r="M1072" t="str">
            <v>170141069</v>
          </cell>
          <cell r="N1072" t="str">
            <v>Dardanelle Feedmill</v>
          </cell>
          <cell r="O1072" t="str">
            <v>11410510 Dardanelle Feedmill</v>
          </cell>
          <cell r="P1072" t="str">
            <v>1215</v>
          </cell>
          <cell r="Q1072" t="str">
            <v>F</v>
          </cell>
          <cell r="R1072" t="str">
            <v>991</v>
          </cell>
          <cell r="S1072" t="str">
            <v>378</v>
          </cell>
          <cell r="T1072" t="str">
            <v>T</v>
          </cell>
          <cell r="U1072" t="str">
            <v>USD</v>
          </cell>
          <cell r="V1072" t="str">
            <v>ROUTE 1 BOX 159</v>
          </cell>
          <cell r="W1072" t="str">
            <v>POTTSVILLE</v>
          </cell>
          <cell r="X1072" t="str">
            <v>AR</v>
          </cell>
          <cell r="Y1072" t="str">
            <v>72858</v>
          </cell>
          <cell r="Z1072" t="str">
            <v>POPE</v>
          </cell>
          <cell r="AA1072" t="str">
            <v>A</v>
          </cell>
          <cell r="AB1072" t="str">
            <v>Content</v>
          </cell>
          <cell r="AC1072">
            <v>157506.47469999999</v>
          </cell>
        </row>
        <row r="1073">
          <cell r="A1073" t="str">
            <v>Primary</v>
          </cell>
          <cell r="B1073" t="str">
            <v>RVAF - Scranton</v>
          </cell>
          <cell r="C1073" t="str">
            <v>11462028</v>
          </cell>
          <cell r="D1073" t="str">
            <v>11462028</v>
          </cell>
          <cell r="E1073" t="str">
            <v>1146</v>
          </cell>
          <cell r="F1073" t="str">
            <v>TYPI</v>
          </cell>
          <cell r="G1073" t="str">
            <v>AR</v>
          </cell>
          <cell r="I1073" t="str">
            <v>A</v>
          </cell>
          <cell r="J1073" t="str">
            <v>11462028</v>
          </cell>
          <cell r="K1073" t="str">
            <v>11462028</v>
          </cell>
          <cell r="L1073">
            <v>170551146</v>
          </cell>
          <cell r="M1073" t="str">
            <v>170551146</v>
          </cell>
          <cell r="N1073" t="str">
            <v>RVAF - Scranton</v>
          </cell>
          <cell r="O1073" t="str">
            <v>11462028 RVAF - Scranton</v>
          </cell>
          <cell r="P1073" t="str">
            <v>1420</v>
          </cell>
          <cell r="Q1073" t="str">
            <v>R</v>
          </cell>
          <cell r="R1073" t="str">
            <v>879</v>
          </cell>
          <cell r="S1073" t="str">
            <v>1040</v>
          </cell>
          <cell r="T1073" t="str">
            <v>T</v>
          </cell>
          <cell r="U1073" t="str">
            <v>USD</v>
          </cell>
          <cell r="V1073" t="str">
            <v>7755 N STATE HWY 393</v>
          </cell>
          <cell r="W1073" t="str">
            <v>SCRANTON</v>
          </cell>
          <cell r="X1073" t="str">
            <v>AR</v>
          </cell>
          <cell r="Y1073" t="str">
            <v>72863-9113</v>
          </cell>
          <cell r="Z1073" t="str">
            <v>LOGAN</v>
          </cell>
          <cell r="AA1073" t="str">
            <v>G</v>
          </cell>
          <cell r="AB1073" t="str">
            <v>Content</v>
          </cell>
          <cell r="AC1073">
            <v>12309.528400000001</v>
          </cell>
        </row>
        <row r="1074">
          <cell r="A1074" t="str">
            <v>Primary</v>
          </cell>
          <cell r="B1074" t="str">
            <v>Corporate Center Expense</v>
          </cell>
          <cell r="C1074" t="str">
            <v>11492236</v>
          </cell>
          <cell r="D1074" t="str">
            <v>11492236</v>
          </cell>
          <cell r="E1074" t="str">
            <v>1204</v>
          </cell>
          <cell r="F1074" t="str">
            <v>TSS</v>
          </cell>
          <cell r="G1074" t="str">
            <v>AR</v>
          </cell>
          <cell r="I1074" t="str">
            <v>A</v>
          </cell>
          <cell r="J1074" t="str">
            <v>11492236</v>
          </cell>
          <cell r="K1074" t="str">
            <v>11492236</v>
          </cell>
          <cell r="L1074">
            <v>170001890</v>
          </cell>
          <cell r="M1074" t="str">
            <v>170001890</v>
          </cell>
          <cell r="N1074" t="str">
            <v>Corporate Center Expense</v>
          </cell>
          <cell r="O1074" t="str">
            <v>11492236 Corporate Center Expense</v>
          </cell>
          <cell r="P1074" t="str">
            <v>8000</v>
          </cell>
          <cell r="Q1074" t="str">
            <v>GA</v>
          </cell>
          <cell r="R1074" t="str">
            <v>991</v>
          </cell>
          <cell r="S1074" t="str">
            <v>2426</v>
          </cell>
          <cell r="T1074" t="str">
            <v>T</v>
          </cell>
          <cell r="U1074" t="str">
            <v>USD</v>
          </cell>
          <cell r="V1074" t="str">
            <v>2210 W OAKLAWN DRIVE</v>
          </cell>
          <cell r="W1074" t="str">
            <v>SPRINGDALE</v>
          </cell>
          <cell r="X1074" t="str">
            <v>AR</v>
          </cell>
          <cell r="Y1074" t="str">
            <v>72762-6900</v>
          </cell>
          <cell r="Z1074" t="str">
            <v>WASHINGTON</v>
          </cell>
          <cell r="AA1074" t="str">
            <v>I</v>
          </cell>
          <cell r="AB1074" t="str">
            <v>Content</v>
          </cell>
          <cell r="AC1074">
            <v>9833335.1635000259</v>
          </cell>
        </row>
        <row r="1075">
          <cell r="A1075" t="str">
            <v>Primary</v>
          </cell>
          <cell r="B1075" t="str">
            <v>Randall Road Hatchery</v>
          </cell>
          <cell r="C1075" t="str">
            <v>11560432</v>
          </cell>
          <cell r="D1075" t="str">
            <v>11560432</v>
          </cell>
          <cell r="E1075" t="str">
            <v>1156</v>
          </cell>
          <cell r="F1075" t="str">
            <v>TYPI</v>
          </cell>
          <cell r="G1075" t="str">
            <v>AR</v>
          </cell>
          <cell r="I1075" t="str">
            <v>A</v>
          </cell>
          <cell r="J1075" t="str">
            <v>11560432</v>
          </cell>
          <cell r="K1075" t="str">
            <v>11560432</v>
          </cell>
          <cell r="L1075">
            <v>170141300</v>
          </cell>
          <cell r="M1075" t="str">
            <v>170141300</v>
          </cell>
          <cell r="N1075" t="str">
            <v>Randall Rd. Hatchery</v>
          </cell>
          <cell r="O1075" t="str">
            <v>11560432 Randall Rd. Hatchery</v>
          </cell>
          <cell r="P1075" t="str">
            <v>1110</v>
          </cell>
          <cell r="Q1075" t="str">
            <v>H</v>
          </cell>
          <cell r="R1075" t="str">
            <v>618</v>
          </cell>
          <cell r="S1075" t="str">
            <v>275</v>
          </cell>
          <cell r="T1075" t="str">
            <v>T</v>
          </cell>
          <cell r="U1075" t="str">
            <v>USD</v>
          </cell>
          <cell r="V1075" t="str">
            <v>365 W RANDALL WOBBE LANE</v>
          </cell>
          <cell r="W1075" t="str">
            <v>SPRINGDALE</v>
          </cell>
          <cell r="X1075" t="str">
            <v>AR</v>
          </cell>
          <cell r="Y1075" t="str">
            <v>72762-1809</v>
          </cell>
          <cell r="Z1075" t="str">
            <v>WASHINGTON</v>
          </cell>
          <cell r="AA1075" t="str">
            <v>A</v>
          </cell>
          <cell r="AB1075" t="str">
            <v>Content</v>
          </cell>
          <cell r="AC1075">
            <v>3566.7940000000003</v>
          </cell>
        </row>
        <row r="1076">
          <cell r="A1076" t="str">
            <v>Primary</v>
          </cell>
          <cell r="B1076" t="str">
            <v>Johnson Road Print Shop / Warehouse</v>
          </cell>
          <cell r="C1076" t="str">
            <v>11572301</v>
          </cell>
          <cell r="D1076" t="str">
            <v>11572301</v>
          </cell>
          <cell r="E1076" t="str">
            <v>1157</v>
          </cell>
          <cell r="F1076" t="str">
            <v>TSS</v>
          </cell>
          <cell r="G1076" t="str">
            <v>AR</v>
          </cell>
          <cell r="I1076" t="str">
            <v>A</v>
          </cell>
          <cell r="J1076" t="str">
            <v>11572301</v>
          </cell>
          <cell r="K1076" t="str">
            <v>11572301</v>
          </cell>
          <cell r="L1076">
            <v>170001157</v>
          </cell>
          <cell r="M1076" t="str">
            <v>170001157</v>
          </cell>
          <cell r="N1076" t="str">
            <v>Johnson Road Hatchery Building</v>
          </cell>
          <cell r="O1076" t="str">
            <v>11572301 Johnson Road Hatchery Building</v>
          </cell>
          <cell r="P1076" t="str">
            <v>8000</v>
          </cell>
          <cell r="Q1076" t="str">
            <v>GA</v>
          </cell>
          <cell r="R1076" t="str">
            <v>843</v>
          </cell>
          <cell r="S1076" t="str">
            <v>897</v>
          </cell>
          <cell r="T1076" t="str">
            <v>T</v>
          </cell>
          <cell r="U1076" t="str">
            <v>USD</v>
          </cell>
          <cell r="V1076" t="str">
            <v>3801 JOHNSON ROAD</v>
          </cell>
          <cell r="W1076" t="str">
            <v>SPRINGDALE</v>
          </cell>
          <cell r="X1076" t="str">
            <v>AR</v>
          </cell>
          <cell r="Y1076" t="str">
            <v>72762-7355</v>
          </cell>
          <cell r="Z1076" t="str">
            <v>WASHINGTON</v>
          </cell>
          <cell r="AA1076" t="str">
            <v>I</v>
          </cell>
          <cell r="AB1076" t="str">
            <v>Content</v>
          </cell>
          <cell r="AC1076">
            <v>30037.400400000006</v>
          </cell>
        </row>
        <row r="1077">
          <cell r="A1077" t="str">
            <v>Primary</v>
          </cell>
          <cell r="B1077" t="str">
            <v>Ford Avenue R&amp;D</v>
          </cell>
          <cell r="C1077" t="str">
            <v>11662103</v>
          </cell>
          <cell r="D1077" t="str">
            <v>11662103</v>
          </cell>
          <cell r="E1077" t="str">
            <v>1168</v>
          </cell>
          <cell r="F1077" t="str">
            <v>TFI</v>
          </cell>
          <cell r="G1077" t="str">
            <v>NC</v>
          </cell>
          <cell r="H1077">
            <v>38569</v>
          </cell>
          <cell r="I1077" t="str">
            <v>A</v>
          </cell>
          <cell r="J1077" t="str">
            <v>11662103</v>
          </cell>
          <cell r="K1077" t="str">
            <v>11662103</v>
          </cell>
          <cell r="L1077">
            <v>170001215</v>
          </cell>
          <cell r="M1077" t="str">
            <v>170001215</v>
          </cell>
          <cell r="N1077" t="str">
            <v>Research and Development Pilot Plant</v>
          </cell>
          <cell r="O1077" t="str">
            <v>11662103 Research and Development Pilot Plant</v>
          </cell>
          <cell r="P1077" t="str">
            <v>8000</v>
          </cell>
          <cell r="Q1077" t="str">
            <v>GA</v>
          </cell>
          <cell r="R1077" t="str">
            <v>991</v>
          </cell>
          <cell r="S1077" t="str">
            <v>2426</v>
          </cell>
          <cell r="T1077" t="str">
            <v>T</v>
          </cell>
          <cell r="U1077" t="str">
            <v>USD</v>
          </cell>
          <cell r="V1077" t="str">
            <v>1825 FORD AVE</v>
          </cell>
          <cell r="W1077" t="str">
            <v>SPRINGDALE</v>
          </cell>
          <cell r="X1077" t="str">
            <v>AR</v>
          </cell>
          <cell r="Y1077" t="str">
            <v>72764-4774</v>
          </cell>
          <cell r="Z1077" t="str">
            <v>WASHINGTON</v>
          </cell>
          <cell r="AA1077" t="str">
            <v>F</v>
          </cell>
          <cell r="AB1077" t="str">
            <v>Content</v>
          </cell>
          <cell r="AC1077">
            <v>0</v>
          </cell>
        </row>
        <row r="1078">
          <cell r="A1078" t="str">
            <v>Primary</v>
          </cell>
          <cell r="B1078" t="str">
            <v>Corporate Pilot Plant R&amp;D</v>
          </cell>
          <cell r="C1078" t="str">
            <v>11662104</v>
          </cell>
          <cell r="D1078" t="str">
            <v>11662104</v>
          </cell>
          <cell r="E1078" t="str">
            <v>1168</v>
          </cell>
          <cell r="G1078" t="str">
            <v>AR</v>
          </cell>
          <cell r="H1078">
            <v>38895</v>
          </cell>
          <cell r="I1078" t="str">
            <v>A</v>
          </cell>
          <cell r="J1078" t="str">
            <v>11942022</v>
          </cell>
          <cell r="K1078" t="str">
            <v>11942022</v>
          </cell>
          <cell r="L1078">
            <v>170001215</v>
          </cell>
          <cell r="M1078" t="str">
            <v>170051194</v>
          </cell>
          <cell r="N1078" t="str">
            <v>Research &amp; Development Corp Pilot Plnt</v>
          </cell>
          <cell r="O1078" t="str">
            <v>11942022 Wilkesboro Nurses</v>
          </cell>
          <cell r="P1078" t="str">
            <v>8000</v>
          </cell>
          <cell r="Q1078" t="str">
            <v>GA</v>
          </cell>
          <cell r="R1078" t="str">
            <v>991</v>
          </cell>
          <cell r="S1078" t="str">
            <v>2426</v>
          </cell>
          <cell r="T1078" t="str">
            <v>T</v>
          </cell>
          <cell r="U1078" t="str">
            <v>USD</v>
          </cell>
          <cell r="V1078" t="str">
            <v>2210 W OAKLAWN DRIVE</v>
          </cell>
          <cell r="W1078" t="str">
            <v>SPRINGDALE</v>
          </cell>
          <cell r="X1078" t="str">
            <v>AR</v>
          </cell>
          <cell r="Y1078" t="str">
            <v>72762-6900</v>
          </cell>
          <cell r="Z1078" t="str">
            <v>WASHINGTON</v>
          </cell>
          <cell r="AA1078" t="str">
            <v>F</v>
          </cell>
          <cell r="AB1078" t="str">
            <v>Content</v>
          </cell>
          <cell r="AC1078">
            <v>11568.8981</v>
          </cell>
        </row>
        <row r="1079">
          <cell r="A1079" t="str">
            <v>Primary</v>
          </cell>
          <cell r="B1079" t="str">
            <v>NWA Maintenance</v>
          </cell>
          <cell r="C1079" t="str">
            <v>11672059</v>
          </cell>
          <cell r="D1079" t="str">
            <v>11672051</v>
          </cell>
          <cell r="E1079" t="str">
            <v>1157</v>
          </cell>
          <cell r="F1079" t="str">
            <v>TSS</v>
          </cell>
          <cell r="G1079" t="str">
            <v>AR</v>
          </cell>
          <cell r="I1079" t="str">
            <v>A</v>
          </cell>
          <cell r="J1079" t="str">
            <v>11672059</v>
          </cell>
          <cell r="K1079" t="str">
            <v>11672059</v>
          </cell>
          <cell r="L1079">
            <v>170008607</v>
          </cell>
          <cell r="M1079" t="str">
            <v>170008607</v>
          </cell>
          <cell r="N1079" t="str">
            <v>NWA Maintenance</v>
          </cell>
          <cell r="O1079" t="str">
            <v>11672059 NWA Maintenance</v>
          </cell>
          <cell r="P1079" t="str">
            <v>8010</v>
          </cell>
          <cell r="Q1079" t="str">
            <v>GA</v>
          </cell>
          <cell r="R1079" t="str">
            <v>991</v>
          </cell>
          <cell r="S1079" t="str">
            <v>58</v>
          </cell>
          <cell r="T1079" t="str">
            <v>T</v>
          </cell>
          <cell r="U1079" t="str">
            <v>USD</v>
          </cell>
          <cell r="V1079" t="str">
            <v>3701 JOHNSON ROAD</v>
          </cell>
          <cell r="W1079" t="str">
            <v>SPRINGDALE</v>
          </cell>
          <cell r="X1079" t="str">
            <v>AR</v>
          </cell>
          <cell r="Y1079" t="str">
            <v>72762-7353</v>
          </cell>
          <cell r="Z1079" t="str">
            <v>WASHINGTON</v>
          </cell>
          <cell r="AA1079" t="str">
            <v>I</v>
          </cell>
          <cell r="AB1079" t="str">
            <v>Content</v>
          </cell>
          <cell r="AC1079">
            <v>643.6232</v>
          </cell>
        </row>
        <row r="1080">
          <cell r="A1080" t="str">
            <v>Primary</v>
          </cell>
          <cell r="B1080" t="str">
            <v>Tyson Engineering - General (SD)</v>
          </cell>
          <cell r="C1080" t="str">
            <v>11680301</v>
          </cell>
          <cell r="D1080" t="str">
            <v>11680301</v>
          </cell>
          <cell r="E1080" t="str">
            <v>1168</v>
          </cell>
          <cell r="F1080" t="str">
            <v>TFM</v>
          </cell>
          <cell r="G1080" t="str">
            <v>AR</v>
          </cell>
          <cell r="I1080" t="str">
            <v>A</v>
          </cell>
          <cell r="J1080" t="str">
            <v>11680301</v>
          </cell>
          <cell r="K1080" t="str">
            <v>11680301</v>
          </cell>
          <cell r="L1080">
            <v>170008607</v>
          </cell>
          <cell r="M1080" t="str">
            <v>170008607</v>
          </cell>
          <cell r="N1080" t="str">
            <v>Tyson Engineering - General (SD)</v>
          </cell>
          <cell r="O1080" t="str">
            <v>11680301 Tyson Engineering - General (SD)</v>
          </cell>
          <cell r="P1080" t="str">
            <v>8010</v>
          </cell>
          <cell r="Q1080" t="str">
            <v>GA</v>
          </cell>
          <cell r="R1080" t="str">
            <v>991</v>
          </cell>
          <cell r="S1080" t="str">
            <v>58</v>
          </cell>
          <cell r="T1080" t="str">
            <v>T</v>
          </cell>
          <cell r="U1080" t="str">
            <v>USD</v>
          </cell>
          <cell r="V1080" t="str">
            <v>234 E. MILLSAP</v>
          </cell>
          <cell r="W1080" t="str">
            <v>FAYETTEVILLE</v>
          </cell>
          <cell r="X1080" t="str">
            <v>AR</v>
          </cell>
          <cell r="Y1080" t="str">
            <v>72702-4099</v>
          </cell>
          <cell r="Z1080" t="str">
            <v>WASHINGTON</v>
          </cell>
          <cell r="AA1080" t="str">
            <v>I</v>
          </cell>
          <cell r="AB1080" t="str">
            <v>Content</v>
          </cell>
          <cell r="AC1080">
            <v>60167.344599999997</v>
          </cell>
        </row>
        <row r="1081">
          <cell r="A1081" t="str">
            <v>Primary</v>
          </cell>
          <cell r="B1081" t="str">
            <v>Environmental Compliance</v>
          </cell>
          <cell r="C1081" t="str">
            <v>11682058</v>
          </cell>
          <cell r="D1081" t="str">
            <v>11492236</v>
          </cell>
          <cell r="E1081" t="str">
            <v>1168</v>
          </cell>
          <cell r="F1081" t="str">
            <v>TSS</v>
          </cell>
          <cell r="G1081" t="str">
            <v>NC</v>
          </cell>
          <cell r="I1081" t="str">
            <v>A</v>
          </cell>
          <cell r="J1081" t="str">
            <v>11682058</v>
          </cell>
          <cell r="K1081" t="str">
            <v>11682058</v>
          </cell>
          <cell r="L1081">
            <v>170008604</v>
          </cell>
          <cell r="M1081" t="str">
            <v>170008604</v>
          </cell>
          <cell r="N1081" t="str">
            <v>Environmental Compliance</v>
          </cell>
          <cell r="O1081" t="str">
            <v>11682058 Environmental Compliance</v>
          </cell>
          <cell r="P1081" t="str">
            <v>8010</v>
          </cell>
          <cell r="Q1081" t="str">
            <v>GA</v>
          </cell>
          <cell r="R1081" t="str">
            <v>991</v>
          </cell>
          <cell r="S1081" t="str">
            <v>58</v>
          </cell>
          <cell r="T1081" t="str">
            <v>T</v>
          </cell>
          <cell r="U1081" t="str">
            <v>USD</v>
          </cell>
          <cell r="V1081" t="str">
            <v>2210 W OAKLAWN DRIVE</v>
          </cell>
          <cell r="W1081" t="str">
            <v>SPRINGDALE</v>
          </cell>
          <cell r="X1081" t="str">
            <v>AR</v>
          </cell>
          <cell r="Y1081" t="str">
            <v>72762-6900</v>
          </cell>
          <cell r="Z1081" t="str">
            <v>WASHINGTON</v>
          </cell>
          <cell r="AA1081" t="str">
            <v>I</v>
          </cell>
          <cell r="AB1081" t="str">
            <v>Content</v>
          </cell>
          <cell r="AC1081">
            <v>5903.5379999999996</v>
          </cell>
        </row>
        <row r="1082">
          <cell r="A1082" t="str">
            <v>Primary</v>
          </cell>
          <cell r="B1082" t="str">
            <v>Asset Management</v>
          </cell>
          <cell r="C1082" t="str">
            <v>11682060</v>
          </cell>
          <cell r="D1082" t="str">
            <v>11492236</v>
          </cell>
          <cell r="E1082" t="str">
            <v>1168</v>
          </cell>
          <cell r="F1082" t="str">
            <v>TSS</v>
          </cell>
          <cell r="G1082" t="str">
            <v>NC</v>
          </cell>
          <cell r="I1082" t="str">
            <v>A</v>
          </cell>
          <cell r="J1082" t="str">
            <v>11682060</v>
          </cell>
          <cell r="K1082" t="str">
            <v>11682060</v>
          </cell>
          <cell r="L1082">
            <v>170001137</v>
          </cell>
          <cell r="M1082" t="str">
            <v>170001137</v>
          </cell>
          <cell r="N1082" t="str">
            <v>Asset Management</v>
          </cell>
          <cell r="O1082" t="str">
            <v>11682060 Asset Management</v>
          </cell>
          <cell r="P1082" t="str">
            <v>8010</v>
          </cell>
          <cell r="Q1082" t="str">
            <v>GA</v>
          </cell>
          <cell r="R1082" t="str">
            <v>991</v>
          </cell>
          <cell r="S1082" t="str">
            <v>58</v>
          </cell>
          <cell r="T1082" t="str">
            <v>T</v>
          </cell>
          <cell r="U1082" t="str">
            <v>USD</v>
          </cell>
          <cell r="V1082" t="str">
            <v>2210 W OAKLAWN DRIVE</v>
          </cell>
          <cell r="W1082" t="str">
            <v>SPRINGDALE</v>
          </cell>
          <cell r="X1082" t="str">
            <v>AR</v>
          </cell>
          <cell r="Y1082" t="str">
            <v>72762-6900</v>
          </cell>
          <cell r="Z1082" t="str">
            <v>WASHINGTON</v>
          </cell>
          <cell r="AA1082" t="str">
            <v>I</v>
          </cell>
          <cell r="AB1082" t="str">
            <v>Content</v>
          </cell>
          <cell r="AC1082">
            <v>3083.0441999999998</v>
          </cell>
        </row>
        <row r="1083">
          <cell r="A1083" t="str">
            <v>Primary</v>
          </cell>
          <cell r="B1083" t="str">
            <v>Tyson Corp. Engineering</v>
          </cell>
          <cell r="C1083" t="str">
            <v>11682314</v>
          </cell>
          <cell r="D1083" t="str">
            <v>11492236</v>
          </cell>
          <cell r="E1083" t="str">
            <v>1168</v>
          </cell>
          <cell r="F1083" t="str">
            <v>TSS</v>
          </cell>
          <cell r="G1083" t="str">
            <v>AR</v>
          </cell>
          <cell r="I1083" t="str">
            <v>A</v>
          </cell>
          <cell r="J1083" t="str">
            <v>11682314</v>
          </cell>
          <cell r="K1083" t="str">
            <v>11682314</v>
          </cell>
          <cell r="L1083">
            <v>170008607</v>
          </cell>
          <cell r="M1083" t="str">
            <v>170008607</v>
          </cell>
          <cell r="N1083" t="str">
            <v>Tyson Corp. Engineering</v>
          </cell>
          <cell r="O1083" t="str">
            <v>11682314 Tyson Corp. Engineering</v>
          </cell>
          <cell r="P1083" t="str">
            <v>8010</v>
          </cell>
          <cell r="Q1083" t="str">
            <v>GA</v>
          </cell>
          <cell r="R1083" t="str">
            <v>991</v>
          </cell>
          <cell r="S1083" t="str">
            <v>58</v>
          </cell>
          <cell r="T1083" t="str">
            <v>T</v>
          </cell>
          <cell r="U1083" t="str">
            <v>USD</v>
          </cell>
          <cell r="V1083" t="str">
            <v>2210 W OAKLAWN DRIVE</v>
          </cell>
          <cell r="W1083" t="str">
            <v>SPRINGDALE</v>
          </cell>
          <cell r="X1083" t="str">
            <v>AR</v>
          </cell>
          <cell r="Y1083" t="str">
            <v>72762-6900</v>
          </cell>
          <cell r="Z1083" t="str">
            <v>WASHINGTON</v>
          </cell>
          <cell r="AA1083" t="str">
            <v>I</v>
          </cell>
          <cell r="AB1083" t="str">
            <v>Content</v>
          </cell>
          <cell r="AC1083">
            <v>83087.847999999998</v>
          </cell>
        </row>
        <row r="1084">
          <cell r="A1084" t="str">
            <v>Primary</v>
          </cell>
          <cell r="B1084" t="str">
            <v>Operational Excellence Admin</v>
          </cell>
          <cell r="C1084" t="str">
            <v>11682538</v>
          </cell>
          <cell r="D1084" t="str">
            <v>11492236</v>
          </cell>
          <cell r="E1084" t="str">
            <v>1168</v>
          </cell>
          <cell r="F1084" t="str">
            <v>TSS</v>
          </cell>
          <cell r="G1084" t="str">
            <v>AR</v>
          </cell>
          <cell r="I1084" t="str">
            <v>A</v>
          </cell>
          <cell r="J1084" t="str">
            <v>11682538</v>
          </cell>
          <cell r="K1084" t="str">
            <v>11682538</v>
          </cell>
          <cell r="L1084">
            <v>170008531</v>
          </cell>
          <cell r="M1084" t="str">
            <v>170008531</v>
          </cell>
          <cell r="N1084" t="str">
            <v>Operational Excellence Admin</v>
          </cell>
          <cell r="O1084" t="str">
            <v>11682538 Operational Excellence Admin</v>
          </cell>
          <cell r="P1084" t="str">
            <v>8010</v>
          </cell>
          <cell r="Q1084" t="str">
            <v>GA</v>
          </cell>
          <cell r="R1084" t="str">
            <v>991</v>
          </cell>
          <cell r="S1084" t="str">
            <v>58</v>
          </cell>
          <cell r="T1084" t="str">
            <v>T</v>
          </cell>
          <cell r="U1084" t="str">
            <v>USD</v>
          </cell>
          <cell r="V1084" t="str">
            <v>2210 W OAKLAWN DRIVE</v>
          </cell>
          <cell r="W1084" t="str">
            <v>SPRINGDALE</v>
          </cell>
          <cell r="X1084" t="str">
            <v>AR</v>
          </cell>
          <cell r="Y1084" t="str">
            <v>72762-6900</v>
          </cell>
          <cell r="Z1084" t="str">
            <v>WASHINGTON</v>
          </cell>
          <cell r="AA1084" t="str">
            <v>I</v>
          </cell>
          <cell r="AB1084" t="str">
            <v>Content</v>
          </cell>
          <cell r="AC1084">
            <v>2286.6338000000001</v>
          </cell>
        </row>
        <row r="1085">
          <cell r="A1085" t="str">
            <v>Primary</v>
          </cell>
          <cell r="B1085" t="str">
            <v>Op Excellence Prototype &amp; Development</v>
          </cell>
          <cell r="C1085" t="str">
            <v>11682540</v>
          </cell>
          <cell r="D1085" t="str">
            <v>11492236</v>
          </cell>
          <cell r="E1085" t="str">
            <v>1168</v>
          </cell>
          <cell r="F1085" t="str">
            <v>TSS</v>
          </cell>
          <cell r="G1085" t="str">
            <v>AR</v>
          </cell>
          <cell r="I1085" t="str">
            <v>A</v>
          </cell>
          <cell r="J1085" t="str">
            <v>11682540</v>
          </cell>
          <cell r="K1085" t="str">
            <v>11682540</v>
          </cell>
          <cell r="L1085">
            <v>170008531</v>
          </cell>
          <cell r="M1085" t="str">
            <v>170008531</v>
          </cell>
          <cell r="N1085" t="str">
            <v>Op Excellence Prototype &amp; Development</v>
          </cell>
          <cell r="O1085" t="str">
            <v>11682540 Op Excellence Prototype &amp; Development</v>
          </cell>
          <cell r="P1085" t="str">
            <v>8010</v>
          </cell>
          <cell r="Q1085" t="str">
            <v>GA</v>
          </cell>
          <cell r="R1085" t="str">
            <v>991</v>
          </cell>
          <cell r="S1085" t="str">
            <v>58</v>
          </cell>
          <cell r="T1085" t="str">
            <v>T</v>
          </cell>
          <cell r="U1085" t="str">
            <v>USD</v>
          </cell>
          <cell r="V1085" t="str">
            <v>2210 W OAKLAWN DRIVE</v>
          </cell>
          <cell r="W1085" t="str">
            <v>SPRINGDALE</v>
          </cell>
          <cell r="X1085" t="str">
            <v>AR</v>
          </cell>
          <cell r="Y1085" t="str">
            <v>72762-6900</v>
          </cell>
          <cell r="Z1085" t="str">
            <v>WASHINGTON</v>
          </cell>
          <cell r="AA1085" t="str">
            <v>I</v>
          </cell>
          <cell r="AB1085" t="str">
            <v>Content</v>
          </cell>
          <cell r="AC1085">
            <v>351.54</v>
          </cell>
        </row>
        <row r="1086">
          <cell r="A1086" t="str">
            <v>Primary</v>
          </cell>
          <cell r="B1086" t="str">
            <v>Corporate Cafeteria</v>
          </cell>
          <cell r="C1086" t="str">
            <v>11692005</v>
          </cell>
          <cell r="D1086" t="str">
            <v>11692005</v>
          </cell>
          <cell r="E1086" t="str">
            <v>1204</v>
          </cell>
          <cell r="F1086" t="str">
            <v>TSS</v>
          </cell>
          <cell r="G1086" t="str">
            <v>AR</v>
          </cell>
          <cell r="I1086" t="str">
            <v>A</v>
          </cell>
          <cell r="J1086" t="str">
            <v>11692005</v>
          </cell>
          <cell r="K1086" t="str">
            <v>11692005</v>
          </cell>
          <cell r="L1086">
            <v>170008650</v>
          </cell>
          <cell r="M1086" t="str">
            <v>170008650</v>
          </cell>
          <cell r="N1086" t="str">
            <v>Corporate Cafeteria</v>
          </cell>
          <cell r="O1086" t="str">
            <v>11692005 Corporate Cafeteria</v>
          </cell>
          <cell r="P1086" t="str">
            <v>8000</v>
          </cell>
          <cell r="Q1086" t="str">
            <v>GA</v>
          </cell>
          <cell r="R1086" t="str">
            <v>991</v>
          </cell>
          <cell r="S1086" t="str">
            <v>2426</v>
          </cell>
          <cell r="T1086" t="str">
            <v>T</v>
          </cell>
          <cell r="U1086" t="str">
            <v>USD</v>
          </cell>
          <cell r="V1086" t="str">
            <v>2210 W OAKLAWN DRIVE</v>
          </cell>
          <cell r="W1086" t="str">
            <v>SPRINGDALE</v>
          </cell>
          <cell r="X1086" t="str">
            <v>AR</v>
          </cell>
          <cell r="Y1086" t="str">
            <v>72762-6900</v>
          </cell>
          <cell r="Z1086" t="str">
            <v>WASHINGTON</v>
          </cell>
          <cell r="AA1086" t="str">
            <v>I</v>
          </cell>
          <cell r="AB1086" t="str">
            <v>Content</v>
          </cell>
          <cell r="AC1086">
            <v>6164.5266000000011</v>
          </cell>
        </row>
        <row r="1087">
          <cell r="A1087" t="str">
            <v>Primary</v>
          </cell>
          <cell r="B1087" t="str">
            <v>Monroe Processing</v>
          </cell>
          <cell r="C1087" t="str">
            <v>11762028</v>
          </cell>
          <cell r="D1087" t="str">
            <v>11762028</v>
          </cell>
          <cell r="E1087" t="str">
            <v>1176</v>
          </cell>
          <cell r="F1087" t="str">
            <v>TFM</v>
          </cell>
          <cell r="G1087" t="str">
            <v>NC</v>
          </cell>
          <cell r="H1087">
            <v>38569</v>
          </cell>
          <cell r="I1087" t="str">
            <v>A</v>
          </cell>
          <cell r="J1087" t="str">
            <v>11762028</v>
          </cell>
          <cell r="K1087" t="str">
            <v>11762028</v>
          </cell>
          <cell r="L1087">
            <v>170051176</v>
          </cell>
          <cell r="M1087" t="str">
            <v>170051176</v>
          </cell>
          <cell r="N1087" t="str">
            <v>Monroe Processing</v>
          </cell>
          <cell r="O1087" t="str">
            <v>11762028 Monroe Processing</v>
          </cell>
          <cell r="P1087" t="str">
            <v>1620</v>
          </cell>
          <cell r="Q1087" t="str">
            <v>P</v>
          </cell>
          <cell r="R1087" t="str">
            <v>636</v>
          </cell>
          <cell r="S1087" t="str">
            <v>2402</v>
          </cell>
          <cell r="T1087" t="str">
            <v>T</v>
          </cell>
          <cell r="U1087" t="str">
            <v>USD</v>
          </cell>
          <cell r="V1087" t="str">
            <v>2023 HASTY STREET</v>
          </cell>
          <cell r="W1087" t="str">
            <v>MONROE</v>
          </cell>
          <cell r="X1087" t="str">
            <v>NC</v>
          </cell>
          <cell r="Y1087" t="str">
            <v>28110-4116</v>
          </cell>
          <cell r="Z1087" t="str">
            <v>UNION</v>
          </cell>
          <cell r="AA1087" t="str">
            <v>G</v>
          </cell>
          <cell r="AB1087" t="str">
            <v>Content</v>
          </cell>
          <cell r="AC1087">
            <v>68946.600999999981</v>
          </cell>
        </row>
        <row r="1088">
          <cell r="A1088" t="str">
            <v>Primary</v>
          </cell>
          <cell r="B1088" t="str">
            <v>RF Div COH Production Mgmt</v>
          </cell>
          <cell r="C1088" t="str">
            <v>11492236</v>
          </cell>
          <cell r="D1088" t="str">
            <v>11492236</v>
          </cell>
          <cell r="E1088" t="str">
            <v>1204</v>
          </cell>
          <cell r="F1088" t="str">
            <v>TSS</v>
          </cell>
          <cell r="G1088" t="str">
            <v>AR</v>
          </cell>
          <cell r="I1088" t="str">
            <v>A</v>
          </cell>
          <cell r="J1088" t="str">
            <v>11792448</v>
          </cell>
          <cell r="K1088" t="str">
            <v>11792448</v>
          </cell>
          <cell r="L1088">
            <v>180058503</v>
          </cell>
          <cell r="M1088" t="str">
            <v>180058503</v>
          </cell>
          <cell r="N1088" t="str">
            <v>RF Div COH Production Mgmt</v>
          </cell>
          <cell r="O1088" t="str">
            <v>11792448 RF Div COH Production Mgmt</v>
          </cell>
          <cell r="P1088" t="str">
            <v>8011</v>
          </cell>
          <cell r="Q1088" t="str">
            <v>GA</v>
          </cell>
          <cell r="R1088" t="str">
            <v>991</v>
          </cell>
          <cell r="S1088" t="str">
            <v>2441</v>
          </cell>
          <cell r="T1088" t="str">
            <v>T</v>
          </cell>
          <cell r="U1088" t="str">
            <v>USD</v>
          </cell>
          <cell r="V1088" t="str">
            <v>2210 W OAKLAWN DRIVE</v>
          </cell>
          <cell r="W1088" t="str">
            <v>SPRINGDALE</v>
          </cell>
          <cell r="X1088" t="str">
            <v>AR</v>
          </cell>
          <cell r="Y1088" t="str">
            <v>72762-6900</v>
          </cell>
          <cell r="Z1088" t="str">
            <v>WASHINGTON</v>
          </cell>
          <cell r="AA1088" t="str">
            <v>G</v>
          </cell>
          <cell r="AB1088" t="str">
            <v>Content</v>
          </cell>
          <cell r="AC1088">
            <v>63888.531599999995</v>
          </cell>
        </row>
        <row r="1089">
          <cell r="A1089" t="str">
            <v>Primary</v>
          </cell>
          <cell r="B1089" t="str">
            <v>FS Div COH 03  Production Mgmt</v>
          </cell>
          <cell r="C1089" t="str">
            <v>11492236</v>
          </cell>
          <cell r="D1089" t="str">
            <v>11492236</v>
          </cell>
          <cell r="E1089" t="str">
            <v>1204</v>
          </cell>
          <cell r="F1089" t="str">
            <v>TSS</v>
          </cell>
          <cell r="G1089" t="str">
            <v>NC</v>
          </cell>
          <cell r="I1089" t="str">
            <v>A</v>
          </cell>
          <cell r="J1089" t="str">
            <v>11802448</v>
          </cell>
          <cell r="K1089" t="str">
            <v>11802448</v>
          </cell>
          <cell r="L1089">
            <v>180218503</v>
          </cell>
          <cell r="M1089" t="str">
            <v>180218503</v>
          </cell>
          <cell r="N1089" t="str">
            <v>FS Div COH 03  Production Mgmt</v>
          </cell>
          <cell r="O1089" t="str">
            <v>11802448 FS Div COH 03  Production Mgmt</v>
          </cell>
          <cell r="P1089" t="str">
            <v>8012</v>
          </cell>
          <cell r="Q1089" t="str">
            <v>GA</v>
          </cell>
          <cell r="R1089" t="str">
            <v>991</v>
          </cell>
          <cell r="S1089" t="str">
            <v>2441</v>
          </cell>
          <cell r="T1089" t="str">
            <v>T</v>
          </cell>
          <cell r="U1089" t="str">
            <v>USD</v>
          </cell>
          <cell r="V1089" t="str">
            <v>2210 W OAKLAWN DRIVE</v>
          </cell>
          <cell r="W1089" t="str">
            <v>SPRINGDALE</v>
          </cell>
          <cell r="X1089" t="str">
            <v>AR</v>
          </cell>
          <cell r="Y1089" t="str">
            <v>72762-6900</v>
          </cell>
          <cell r="Z1089" t="str">
            <v>WASHINGTON</v>
          </cell>
          <cell r="AA1089" t="str">
            <v>G</v>
          </cell>
          <cell r="AB1089" t="str">
            <v>Content</v>
          </cell>
          <cell r="AC1089">
            <v>2923.5746999999997</v>
          </cell>
        </row>
        <row r="1090">
          <cell r="A1090" t="str">
            <v>Primary</v>
          </cell>
          <cell r="B1090" t="str">
            <v>FS Division 03 G&amp;A Logistics</v>
          </cell>
          <cell r="C1090" t="str">
            <v>11492236</v>
          </cell>
          <cell r="D1090" t="str">
            <v>11492236</v>
          </cell>
          <cell r="E1090" t="str">
            <v>1175</v>
          </cell>
          <cell r="F1090" t="str">
            <v>TSS</v>
          </cell>
          <cell r="G1090" t="str">
            <v>AR</v>
          </cell>
          <cell r="I1090" t="str">
            <v>A</v>
          </cell>
          <cell r="J1090" t="str">
            <v>11802457</v>
          </cell>
          <cell r="K1090" t="str">
            <v>11802457</v>
          </cell>
          <cell r="L1090">
            <v>180218501</v>
          </cell>
          <cell r="M1090" t="str">
            <v>180218501</v>
          </cell>
          <cell r="N1090" t="str">
            <v>FS Division 03 G&amp;A Logistics</v>
          </cell>
          <cell r="O1090" t="str">
            <v>11802457 FS Division 03 G&amp;A Logistics</v>
          </cell>
          <cell r="P1090" t="str">
            <v>8012</v>
          </cell>
          <cell r="Q1090" t="str">
            <v>GA</v>
          </cell>
          <cell r="R1090" t="str">
            <v>991</v>
          </cell>
          <cell r="S1090" t="str">
            <v>2441</v>
          </cell>
          <cell r="T1090" t="str">
            <v>T</v>
          </cell>
          <cell r="U1090" t="str">
            <v>USD</v>
          </cell>
          <cell r="V1090" t="str">
            <v>2210 W OAKLAWN DRIVE</v>
          </cell>
          <cell r="W1090" t="str">
            <v>SPRINGDALE</v>
          </cell>
          <cell r="X1090" t="str">
            <v>AR</v>
          </cell>
          <cell r="Y1090" t="str">
            <v>72762-6900</v>
          </cell>
          <cell r="Z1090" t="str">
            <v>WASHINGTON</v>
          </cell>
          <cell r="AA1090" t="str">
            <v>I</v>
          </cell>
          <cell r="AB1090" t="str">
            <v>Content</v>
          </cell>
          <cell r="AC1090">
            <v>18233.3024</v>
          </cell>
        </row>
        <row r="1091">
          <cell r="A1091" t="str">
            <v>Primary</v>
          </cell>
          <cell r="B1091" t="str">
            <v>Food Service Sales</v>
          </cell>
          <cell r="C1091" t="str">
            <v>11492236</v>
          </cell>
          <cell r="D1091" t="str">
            <v>11492236</v>
          </cell>
          <cell r="E1091" t="str">
            <v>1175</v>
          </cell>
          <cell r="F1091" t="str">
            <v>TSD</v>
          </cell>
          <cell r="G1091" t="str">
            <v>AR</v>
          </cell>
          <cell r="H1091">
            <v>38763</v>
          </cell>
          <cell r="I1091" t="str">
            <v>A</v>
          </cell>
          <cell r="J1091" t="str">
            <v>11812231</v>
          </cell>
          <cell r="K1091" t="str">
            <v>11812231</v>
          </cell>
          <cell r="L1091">
            <v>170051194</v>
          </cell>
          <cell r="M1091" t="str">
            <v>180148502</v>
          </cell>
          <cell r="N1091" t="str">
            <v>Wilkesboro Maintenance Mgmt</v>
          </cell>
          <cell r="O1091" t="str">
            <v>11942047  Wilkesboro Maintenance Mgmt</v>
          </cell>
          <cell r="P1091" t="str">
            <v>1615</v>
          </cell>
          <cell r="Q1091" t="str">
            <v>P</v>
          </cell>
          <cell r="R1091" t="str">
            <v>991</v>
          </cell>
          <cell r="S1091" t="str">
            <v>2441</v>
          </cell>
          <cell r="T1091" t="str">
            <v>T</v>
          </cell>
          <cell r="U1091" t="str">
            <v>USD</v>
          </cell>
          <cell r="V1091" t="str">
            <v>2210 W OAKLAWN DRIVE</v>
          </cell>
          <cell r="W1091" t="str">
            <v>SPRINGDALE</v>
          </cell>
          <cell r="X1091" t="str">
            <v>AR</v>
          </cell>
          <cell r="Y1091" t="str">
            <v>72762-6900</v>
          </cell>
          <cell r="Z1091" t="str">
            <v>WASHINGTON</v>
          </cell>
          <cell r="AA1091" t="str">
            <v>D</v>
          </cell>
          <cell r="AB1091" t="str">
            <v>Content</v>
          </cell>
          <cell r="AC1091">
            <v>272935.22040000005</v>
          </cell>
        </row>
        <row r="1092">
          <cell r="A1092" t="str">
            <v>Primary</v>
          </cell>
          <cell r="B1092" t="str">
            <v>Food Service GA - Accounting</v>
          </cell>
          <cell r="C1092" t="str">
            <v>11492236</v>
          </cell>
          <cell r="D1092" t="str">
            <v>11492236</v>
          </cell>
          <cell r="E1092" t="str">
            <v>1175</v>
          </cell>
          <cell r="F1092" t="str">
            <v>TSD</v>
          </cell>
          <cell r="G1092" t="str">
            <v>AR</v>
          </cell>
          <cell r="I1092" t="str">
            <v>A</v>
          </cell>
          <cell r="J1092" t="str">
            <v>11812441</v>
          </cell>
          <cell r="K1092" t="str">
            <v>11812441</v>
          </cell>
          <cell r="L1092">
            <v>180148501</v>
          </cell>
          <cell r="M1092" t="str">
            <v>180148501</v>
          </cell>
          <cell r="N1092" t="str">
            <v>Food Service GA - Accounting</v>
          </cell>
          <cell r="O1092" t="str">
            <v>11812441 Food Service GA - Accounting</v>
          </cell>
          <cell r="P1092" t="str">
            <v>8012</v>
          </cell>
          <cell r="Q1092" t="str">
            <v>S</v>
          </cell>
          <cell r="R1092" t="str">
            <v>991</v>
          </cell>
          <cell r="S1092" t="str">
            <v>2441</v>
          </cell>
          <cell r="T1092" t="str">
            <v>T</v>
          </cell>
          <cell r="U1092" t="str">
            <v>USD</v>
          </cell>
          <cell r="V1092" t="str">
            <v>2210 W OAKLAWN DRIVE</v>
          </cell>
          <cell r="W1092" t="str">
            <v>SPRINGDALE</v>
          </cell>
          <cell r="X1092" t="str">
            <v>AR</v>
          </cell>
          <cell r="Y1092" t="str">
            <v>72762-6900</v>
          </cell>
          <cell r="Z1092" t="str">
            <v>WASHINGTON</v>
          </cell>
          <cell r="AA1092" t="str">
            <v>I</v>
          </cell>
          <cell r="AB1092" t="str">
            <v>Content</v>
          </cell>
          <cell r="AC1092">
            <v>5541.9965999999995</v>
          </cell>
        </row>
        <row r="1093">
          <cell r="A1093" t="str">
            <v>Primary</v>
          </cell>
          <cell r="B1093" t="str">
            <v>FS Division 01 R&amp;D Distribution</v>
          </cell>
          <cell r="C1093" t="str">
            <v>11492236</v>
          </cell>
          <cell r="D1093" t="str">
            <v>11492236</v>
          </cell>
          <cell r="E1093" t="str">
            <v>1215</v>
          </cell>
          <cell r="F1093" t="str">
            <v>TSS</v>
          </cell>
          <cell r="G1093" t="str">
            <v>NC</v>
          </cell>
          <cell r="I1093" t="str">
            <v>A</v>
          </cell>
          <cell r="J1093" t="str">
            <v>11812445</v>
          </cell>
          <cell r="K1093" t="str">
            <v>11812445</v>
          </cell>
          <cell r="L1093">
            <v>170001181</v>
          </cell>
          <cell r="M1093" t="str">
            <v>170001181</v>
          </cell>
          <cell r="N1093" t="str">
            <v>FS Division 01 R&amp;D Distribution</v>
          </cell>
          <cell r="O1093" t="str">
            <v>11812445 FS Division 01 R&amp;D Distribution</v>
          </cell>
          <cell r="P1093" t="str">
            <v>8012</v>
          </cell>
          <cell r="Q1093" t="str">
            <v>S</v>
          </cell>
          <cell r="R1093" t="str">
            <v>843</v>
          </cell>
          <cell r="S1093" t="str">
            <v>1407</v>
          </cell>
          <cell r="T1093" t="str">
            <v>T</v>
          </cell>
          <cell r="U1093" t="str">
            <v>USD</v>
          </cell>
          <cell r="V1093" t="str">
            <v>2210 W OAKLAWN DRIVE</v>
          </cell>
          <cell r="W1093" t="str">
            <v>SPRINGDALE</v>
          </cell>
          <cell r="X1093" t="str">
            <v>AR</v>
          </cell>
          <cell r="Y1093" t="str">
            <v>72762-6900</v>
          </cell>
          <cell r="Z1093" t="str">
            <v>WASHINGTON</v>
          </cell>
          <cell r="AA1093" t="str">
            <v>F</v>
          </cell>
          <cell r="AB1093" t="str">
            <v>Content</v>
          </cell>
          <cell r="AC1093">
            <v>127142.30910000003</v>
          </cell>
        </row>
        <row r="1094">
          <cell r="A1094" t="str">
            <v>Primary</v>
          </cell>
          <cell r="B1094" t="str">
            <v>Food Service Distribution</v>
          </cell>
          <cell r="C1094" t="str">
            <v>11492236</v>
          </cell>
          <cell r="D1094" t="str">
            <v>11492236</v>
          </cell>
          <cell r="E1094" t="str">
            <v>1175</v>
          </cell>
          <cell r="F1094" t="str">
            <v>TSD</v>
          </cell>
          <cell r="G1094" t="str">
            <v>NC</v>
          </cell>
          <cell r="I1094" t="str">
            <v>A</v>
          </cell>
          <cell r="J1094" t="str">
            <v>11812446</v>
          </cell>
          <cell r="K1094" t="str">
            <v>11812446</v>
          </cell>
          <cell r="L1094">
            <v>180148502</v>
          </cell>
          <cell r="M1094" t="str">
            <v>180148502</v>
          </cell>
          <cell r="N1094" t="str">
            <v>Food Service Distribution</v>
          </cell>
          <cell r="O1094" t="str">
            <v>11812446 Food Service Distribution</v>
          </cell>
          <cell r="P1094" t="str">
            <v>1615</v>
          </cell>
          <cell r="Q1094" t="str">
            <v>GA</v>
          </cell>
          <cell r="R1094" t="str">
            <v>843</v>
          </cell>
          <cell r="S1094" t="str">
            <v>1407</v>
          </cell>
          <cell r="T1094" t="str">
            <v>T</v>
          </cell>
          <cell r="U1094" t="str">
            <v>USD</v>
          </cell>
          <cell r="V1094" t="str">
            <v>2210 W OAKLAWN DRIVE</v>
          </cell>
          <cell r="W1094" t="str">
            <v>SPRINGDALE</v>
          </cell>
          <cell r="X1094" t="str">
            <v>AR</v>
          </cell>
          <cell r="Y1094" t="str">
            <v>72762-6900</v>
          </cell>
          <cell r="Z1094" t="str">
            <v>WASHINGTON</v>
          </cell>
          <cell r="AA1094" t="str">
            <v>D</v>
          </cell>
          <cell r="AB1094" t="str">
            <v>Content</v>
          </cell>
          <cell r="AC1094">
            <v>77238.49930000001</v>
          </cell>
        </row>
        <row r="1095">
          <cell r="A1095" t="str">
            <v>Primary</v>
          </cell>
          <cell r="B1095" t="str">
            <v>FS Division 01 National Acct Sales</v>
          </cell>
          <cell r="C1095" t="str">
            <v>11492236</v>
          </cell>
          <cell r="D1095" t="str">
            <v>11492236</v>
          </cell>
          <cell r="E1095" t="str">
            <v>1175</v>
          </cell>
          <cell r="F1095" t="str">
            <v>TSD</v>
          </cell>
          <cell r="G1095" t="str">
            <v>NC</v>
          </cell>
          <cell r="I1095" t="str">
            <v>A</v>
          </cell>
          <cell r="J1095" t="str">
            <v>11812459</v>
          </cell>
          <cell r="K1095" t="str">
            <v>11812459</v>
          </cell>
          <cell r="L1095">
            <v>180168502</v>
          </cell>
          <cell r="M1095" t="str">
            <v>180168502</v>
          </cell>
          <cell r="N1095" t="str">
            <v>FS Division 01 National Acct Sales</v>
          </cell>
          <cell r="O1095" t="str">
            <v>11812459 FS Division 01 National Acct Sales</v>
          </cell>
          <cell r="P1095" t="str">
            <v>8012</v>
          </cell>
          <cell r="Q1095" t="str">
            <v>S</v>
          </cell>
          <cell r="R1095" t="str">
            <v>843</v>
          </cell>
          <cell r="S1095" t="str">
            <v>1407</v>
          </cell>
          <cell r="T1095" t="str">
            <v>T</v>
          </cell>
          <cell r="U1095" t="str">
            <v>USD</v>
          </cell>
          <cell r="V1095" t="str">
            <v>2210 W OAKLAWN DRIVE</v>
          </cell>
          <cell r="W1095" t="str">
            <v>SPRINGDALE</v>
          </cell>
          <cell r="X1095" t="str">
            <v>AR</v>
          </cell>
          <cell r="Y1095" t="str">
            <v>72762-6900</v>
          </cell>
          <cell r="Z1095" t="str">
            <v>WASHINGTON</v>
          </cell>
          <cell r="AA1095" t="str">
            <v>D</v>
          </cell>
          <cell r="AB1095" t="str">
            <v>Content</v>
          </cell>
          <cell r="AC1095">
            <v>2071.3550999999998</v>
          </cell>
        </row>
        <row r="1096">
          <cell r="A1096" t="str">
            <v>Primary</v>
          </cell>
          <cell r="B1096" t="str">
            <v>New National Accounts Sales - Div 2</v>
          </cell>
          <cell r="C1096" t="str">
            <v>11492236</v>
          </cell>
          <cell r="D1096" t="str">
            <v>11492236</v>
          </cell>
          <cell r="E1096" t="str">
            <v>1204</v>
          </cell>
          <cell r="F1096" t="str">
            <v>TSD</v>
          </cell>
          <cell r="G1096" t="str">
            <v>AR</v>
          </cell>
          <cell r="H1096">
            <v>38707</v>
          </cell>
          <cell r="I1096" t="str">
            <v>A</v>
          </cell>
          <cell r="J1096" t="str">
            <v>11952025</v>
          </cell>
          <cell r="K1096" t="str">
            <v>11952025</v>
          </cell>
          <cell r="L1096">
            <v>180168502</v>
          </cell>
          <cell r="M1096" t="str">
            <v>170051195</v>
          </cell>
          <cell r="N1096" t="str">
            <v>New National Accounts Sales - Div 2</v>
          </cell>
          <cell r="O1096" t="str">
            <v>11812463  New National Accounts Sales - Div 2</v>
          </cell>
          <cell r="P1096" t="str">
            <v>8012</v>
          </cell>
          <cell r="Q1096" t="str">
            <v>S</v>
          </cell>
          <cell r="R1096" t="str">
            <v>405</v>
          </cell>
          <cell r="S1096" t="str">
            <v>1407</v>
          </cell>
          <cell r="T1096" t="str">
            <v>T</v>
          </cell>
          <cell r="U1096" t="str">
            <v>USD</v>
          </cell>
          <cell r="V1096" t="str">
            <v>2210 W OAKLAWN DRIVE</v>
          </cell>
          <cell r="W1096" t="str">
            <v>SPRINGDALE</v>
          </cell>
          <cell r="X1096" t="str">
            <v>AR</v>
          </cell>
          <cell r="Y1096" t="str">
            <v>72762-6900</v>
          </cell>
          <cell r="Z1096" t="str">
            <v>WASHINGTON</v>
          </cell>
          <cell r="AA1096" t="str">
            <v>D</v>
          </cell>
          <cell r="AB1096" t="str">
            <v>Content</v>
          </cell>
          <cell r="AC1096">
            <v>562.24349999999993</v>
          </cell>
        </row>
        <row r="1097">
          <cell r="A1097" t="str">
            <v>Primary</v>
          </cell>
          <cell r="B1097" t="str">
            <v>Food Service Marketing</v>
          </cell>
          <cell r="C1097" t="str">
            <v>11492236</v>
          </cell>
          <cell r="D1097" t="str">
            <v>11492236</v>
          </cell>
          <cell r="E1097" t="str">
            <v>1175</v>
          </cell>
          <cell r="F1097" t="str">
            <v>TSD</v>
          </cell>
          <cell r="G1097" t="str">
            <v>AR</v>
          </cell>
          <cell r="I1097" t="str">
            <v>A</v>
          </cell>
          <cell r="J1097" t="str">
            <v>11812465</v>
          </cell>
          <cell r="K1097" t="str">
            <v>11812465</v>
          </cell>
          <cell r="L1097">
            <v>180148502</v>
          </cell>
          <cell r="M1097" t="str">
            <v>180148502</v>
          </cell>
          <cell r="N1097" t="str">
            <v>Food Service Marketing</v>
          </cell>
          <cell r="O1097" t="str">
            <v>11812465 Food Service Marketing</v>
          </cell>
          <cell r="P1097" t="str">
            <v>8012</v>
          </cell>
          <cell r="Q1097" t="str">
            <v>S</v>
          </cell>
          <cell r="R1097" t="str">
            <v>405</v>
          </cell>
          <cell r="S1097" t="str">
            <v>1407</v>
          </cell>
          <cell r="T1097" t="str">
            <v>T</v>
          </cell>
          <cell r="U1097" t="str">
            <v>USD</v>
          </cell>
          <cell r="V1097" t="str">
            <v>2210 W OAKLAWN DRIVE</v>
          </cell>
          <cell r="W1097" t="str">
            <v>SPRINGDALE</v>
          </cell>
          <cell r="X1097" t="str">
            <v>AR</v>
          </cell>
          <cell r="Y1097" t="str">
            <v>72762-6900</v>
          </cell>
          <cell r="Z1097" t="str">
            <v>WASHINGTON</v>
          </cell>
          <cell r="AA1097" t="str">
            <v>D</v>
          </cell>
          <cell r="AB1097" t="str">
            <v>Content</v>
          </cell>
          <cell r="AC1097">
            <v>18106.012200000001</v>
          </cell>
        </row>
        <row r="1098">
          <cell r="A1098" t="str">
            <v>Primary</v>
          </cell>
          <cell r="B1098" t="str">
            <v>Food Service Sales Administration</v>
          </cell>
          <cell r="C1098" t="str">
            <v>11492236</v>
          </cell>
          <cell r="D1098" t="str">
            <v>11492236</v>
          </cell>
          <cell r="E1098" t="str">
            <v>1175</v>
          </cell>
          <cell r="F1098" t="str">
            <v>TFM</v>
          </cell>
          <cell r="G1098" t="str">
            <v>AR</v>
          </cell>
          <cell r="I1098" t="str">
            <v>A</v>
          </cell>
          <cell r="J1098" t="str">
            <v>11812560</v>
          </cell>
          <cell r="K1098" t="str">
            <v>11812560</v>
          </cell>
          <cell r="L1098">
            <v>180148502</v>
          </cell>
          <cell r="M1098" t="str">
            <v>180148502</v>
          </cell>
          <cell r="N1098" t="str">
            <v>Food Service Sales Administration</v>
          </cell>
          <cell r="O1098" t="str">
            <v>11812560 Food Service Sales Administration</v>
          </cell>
          <cell r="P1098" t="str">
            <v>8012</v>
          </cell>
          <cell r="Q1098" t="str">
            <v>S</v>
          </cell>
          <cell r="R1098" t="str">
            <v>405</v>
          </cell>
          <cell r="S1098" t="str">
            <v>1407</v>
          </cell>
          <cell r="T1098" t="str">
            <v>T</v>
          </cell>
          <cell r="U1098" t="str">
            <v>USD</v>
          </cell>
          <cell r="V1098" t="str">
            <v>2210 W OAKLAWN DRIVE</v>
          </cell>
          <cell r="W1098" t="str">
            <v>SPRINGDALE</v>
          </cell>
          <cell r="X1098" t="str">
            <v>AR</v>
          </cell>
          <cell r="Y1098" t="str">
            <v>72762-6900</v>
          </cell>
          <cell r="Z1098" t="str">
            <v>WASHINGTON</v>
          </cell>
          <cell r="AA1098" t="str">
            <v>D</v>
          </cell>
          <cell r="AB1098" t="str">
            <v>Content</v>
          </cell>
          <cell r="AC1098">
            <v>8527.0025999999998</v>
          </cell>
        </row>
        <row r="1099">
          <cell r="A1099" t="str">
            <v>Primary</v>
          </cell>
          <cell r="B1099" t="str">
            <v>Food Service Pricing-Optimization</v>
          </cell>
          <cell r="C1099" t="str">
            <v>11492236</v>
          </cell>
          <cell r="D1099" t="str">
            <v>11492236</v>
          </cell>
          <cell r="E1099" t="str">
            <v>1204</v>
          </cell>
          <cell r="F1099" t="str">
            <v>TFM</v>
          </cell>
          <cell r="G1099" t="str">
            <v>AR</v>
          </cell>
          <cell r="I1099" t="str">
            <v>A</v>
          </cell>
          <cell r="J1099" t="str">
            <v>11812759</v>
          </cell>
          <cell r="K1099" t="str">
            <v>11812759</v>
          </cell>
          <cell r="L1099">
            <v>180148502</v>
          </cell>
          <cell r="M1099" t="str">
            <v>180148502</v>
          </cell>
          <cell r="N1099" t="str">
            <v>Food Service Pricing-Optimization</v>
          </cell>
          <cell r="O1099" t="str">
            <v>11812759 Food Service Pricing-Optimization</v>
          </cell>
          <cell r="P1099" t="str">
            <v>8012</v>
          </cell>
          <cell r="Q1099" t="str">
            <v>S</v>
          </cell>
          <cell r="R1099" t="str">
            <v>405</v>
          </cell>
          <cell r="S1099" t="str">
            <v>2426</v>
          </cell>
          <cell r="T1099" t="str">
            <v>T</v>
          </cell>
          <cell r="U1099" t="str">
            <v>USD</v>
          </cell>
          <cell r="V1099" t="str">
            <v>2210 W OAKLAWN DRIVE</v>
          </cell>
          <cell r="W1099" t="str">
            <v>SPRINGDALE</v>
          </cell>
          <cell r="X1099" t="str">
            <v>AR</v>
          </cell>
          <cell r="Y1099" t="str">
            <v>72762-6900</v>
          </cell>
          <cell r="Z1099" t="str">
            <v>WASHINGTON</v>
          </cell>
          <cell r="AA1099" t="str">
            <v>D</v>
          </cell>
          <cell r="AB1099" t="str">
            <v>Content</v>
          </cell>
          <cell r="AC1099">
            <v>5857.4996999999994</v>
          </cell>
        </row>
        <row r="1100">
          <cell r="A1100" t="str">
            <v>Primary</v>
          </cell>
          <cell r="B1100" t="str">
            <v>Specialty Products Admin</v>
          </cell>
          <cell r="C1100" t="str">
            <v>11832316</v>
          </cell>
          <cell r="D1100" t="str">
            <v>12662231</v>
          </cell>
          <cell r="E1100" t="str">
            <v>1175</v>
          </cell>
          <cell r="F1100" t="str">
            <v>TSD</v>
          </cell>
          <cell r="G1100" t="str">
            <v>AR</v>
          </cell>
          <cell r="H1100">
            <v>38707</v>
          </cell>
          <cell r="I1100" t="str">
            <v>A</v>
          </cell>
          <cell r="J1100" t="str">
            <v>11832316</v>
          </cell>
          <cell r="K1100" t="str">
            <v>11832316</v>
          </cell>
          <cell r="L1100">
            <v>170051195</v>
          </cell>
          <cell r="M1100" t="str">
            <v>170008605</v>
          </cell>
          <cell r="N1100" t="str">
            <v>Wilkesboro Purchasing</v>
          </cell>
          <cell r="O1100" t="str">
            <v>11952029  Wilkesboro Purchasing</v>
          </cell>
          <cell r="P1100" t="str">
            <v>1195</v>
          </cell>
          <cell r="Q1100" t="str">
            <v>P</v>
          </cell>
          <cell r="R1100" t="str">
            <v>405</v>
          </cell>
          <cell r="S1100" t="str">
            <v>1407</v>
          </cell>
          <cell r="T1100" t="str">
            <v>T</v>
          </cell>
          <cell r="U1100" t="str">
            <v>USD</v>
          </cell>
          <cell r="V1100" t="str">
            <v>901 WILKES STREET</v>
          </cell>
          <cell r="W1100" t="str">
            <v>WILKESBORO</v>
          </cell>
          <cell r="X1100" t="str">
            <v>NC</v>
          </cell>
          <cell r="Y1100" t="str">
            <v>28697-7630</v>
          </cell>
          <cell r="Z1100" t="str">
            <v>WILKES</v>
          </cell>
          <cell r="AA1100" t="str">
            <v>I</v>
          </cell>
          <cell r="AB1100" t="str">
            <v>M&amp;E</v>
          </cell>
          <cell r="AC1100">
            <v>1284.3317</v>
          </cell>
        </row>
        <row r="1101">
          <cell r="A1101" t="str">
            <v>Primary</v>
          </cell>
          <cell r="B1101" t="str">
            <v>MI Sales Expense</v>
          </cell>
          <cell r="C1101" t="str">
            <v>11842231</v>
          </cell>
          <cell r="D1101" t="str">
            <v>11492236</v>
          </cell>
          <cell r="E1101" t="str">
            <v>1175</v>
          </cell>
          <cell r="F1101" t="str">
            <v>TSD</v>
          </cell>
          <cell r="G1101" t="str">
            <v>NC</v>
          </cell>
          <cell r="H1101">
            <v>38569</v>
          </cell>
          <cell r="I1101" t="str">
            <v>A</v>
          </cell>
          <cell r="J1101" t="str">
            <v>11842231</v>
          </cell>
          <cell r="K1101" t="str">
            <v>11842231</v>
          </cell>
          <cell r="L1101">
            <v>180398502</v>
          </cell>
          <cell r="M1101" t="str">
            <v>180398502</v>
          </cell>
          <cell r="N1101" t="str">
            <v>MI Sales Expense</v>
          </cell>
          <cell r="O1101" t="str">
            <v>11842231 MI Sales Expense</v>
          </cell>
          <cell r="P1101" t="str">
            <v>8011</v>
          </cell>
          <cell r="Q1101" t="str">
            <v>S</v>
          </cell>
          <cell r="R1101" t="str">
            <v>843</v>
          </cell>
          <cell r="S1101" t="str">
            <v>1407</v>
          </cell>
          <cell r="T1101" t="str">
            <v>T</v>
          </cell>
          <cell r="U1101" t="str">
            <v>USD</v>
          </cell>
          <cell r="V1101" t="str">
            <v>2210 W OAKLAWN DRIVE</v>
          </cell>
          <cell r="W1101" t="str">
            <v>SPRINGDALE</v>
          </cell>
          <cell r="X1101" t="str">
            <v>AR</v>
          </cell>
          <cell r="Y1101" t="str">
            <v>72762-6900</v>
          </cell>
          <cell r="Z1101" t="str">
            <v>WASHINGTON</v>
          </cell>
          <cell r="AA1101" t="str">
            <v>D</v>
          </cell>
          <cell r="AB1101" t="str">
            <v>Content</v>
          </cell>
          <cell r="AC1101">
            <v>56095.593600000007</v>
          </cell>
        </row>
        <row r="1102">
          <cell r="A1102" t="str">
            <v>Primary</v>
          </cell>
          <cell r="B1102" t="str">
            <v>Wholesale Club Expense</v>
          </cell>
          <cell r="C1102" t="str">
            <v>11852231</v>
          </cell>
          <cell r="D1102" t="str">
            <v>11492236</v>
          </cell>
          <cell r="E1102" t="str">
            <v>1175</v>
          </cell>
          <cell r="F1102" t="str">
            <v>TSD</v>
          </cell>
          <cell r="G1102" t="str">
            <v>AR</v>
          </cell>
          <cell r="I1102" t="str">
            <v>A</v>
          </cell>
          <cell r="J1102" t="str">
            <v>11852231</v>
          </cell>
          <cell r="K1102" t="str">
            <v>11852231</v>
          </cell>
          <cell r="L1102">
            <v>180088502</v>
          </cell>
          <cell r="M1102" t="str">
            <v>180088502</v>
          </cell>
          <cell r="N1102" t="str">
            <v>Wholesale Club Expense</v>
          </cell>
          <cell r="O1102" t="str">
            <v>11852231 Wholesale Club Expense</v>
          </cell>
          <cell r="P1102" t="str">
            <v>8011</v>
          </cell>
          <cell r="Q1102" t="str">
            <v>S</v>
          </cell>
          <cell r="R1102" t="str">
            <v>405</v>
          </cell>
          <cell r="S1102" t="str">
            <v>1407</v>
          </cell>
          <cell r="T1102" t="str">
            <v>T</v>
          </cell>
          <cell r="U1102" t="str">
            <v>USD</v>
          </cell>
          <cell r="V1102" t="str">
            <v>2210 W OAKLAWN DRIVE</v>
          </cell>
          <cell r="W1102" t="str">
            <v>SPRINGDALE</v>
          </cell>
          <cell r="X1102" t="str">
            <v>AR</v>
          </cell>
          <cell r="Y1102" t="str">
            <v>72762-6900</v>
          </cell>
          <cell r="Z1102" t="str">
            <v>WASHINGTON</v>
          </cell>
          <cell r="AA1102" t="str">
            <v>D</v>
          </cell>
          <cell r="AB1102" t="str">
            <v>Content</v>
          </cell>
          <cell r="AC1102">
            <v>5294.1777999999995</v>
          </cell>
        </row>
        <row r="1103">
          <cell r="A1103" t="str">
            <v>Primary</v>
          </cell>
          <cell r="B1103" t="str">
            <v>Whlesl Div COH Logistics</v>
          </cell>
          <cell r="C1103" t="str">
            <v>11852451</v>
          </cell>
          <cell r="D1103" t="str">
            <v>11492236</v>
          </cell>
          <cell r="E1103" t="str">
            <v>1175</v>
          </cell>
          <cell r="F1103" t="str">
            <v>TSD</v>
          </cell>
          <cell r="G1103" t="str">
            <v>NC</v>
          </cell>
          <cell r="I1103" t="str">
            <v>A</v>
          </cell>
          <cell r="J1103" t="str">
            <v>11852451</v>
          </cell>
          <cell r="K1103" t="str">
            <v>11852451</v>
          </cell>
          <cell r="L1103">
            <v>180088503</v>
          </cell>
          <cell r="M1103" t="str">
            <v>180088503</v>
          </cell>
          <cell r="N1103" t="str">
            <v>Whlesl Div COH Logistics</v>
          </cell>
          <cell r="O1103" t="str">
            <v>11852451 Whlesl Div COH Logistics</v>
          </cell>
          <cell r="P1103" t="str">
            <v>8011</v>
          </cell>
          <cell r="Q1103" t="str">
            <v>GA</v>
          </cell>
          <cell r="R1103" t="str">
            <v>843</v>
          </cell>
          <cell r="S1103" t="str">
            <v>1407</v>
          </cell>
          <cell r="T1103" t="str">
            <v>T</v>
          </cell>
          <cell r="U1103" t="str">
            <v>USD</v>
          </cell>
          <cell r="V1103" t="str">
            <v>2210 W OAKLAWN DRIVE</v>
          </cell>
          <cell r="W1103" t="str">
            <v>SPRINGDALE</v>
          </cell>
          <cell r="X1103" t="str">
            <v>AR</v>
          </cell>
          <cell r="Y1103" t="str">
            <v>72762-6900</v>
          </cell>
          <cell r="Z1103" t="str">
            <v>WASHINGTON</v>
          </cell>
          <cell r="AA1103" t="str">
            <v>G</v>
          </cell>
          <cell r="AB1103" t="str">
            <v>Content</v>
          </cell>
          <cell r="AC1103">
            <v>4005.0096000000003</v>
          </cell>
        </row>
        <row r="1104">
          <cell r="A1104" t="str">
            <v>Primary</v>
          </cell>
          <cell r="B1104" t="str">
            <v>Research &amp; Development</v>
          </cell>
          <cell r="C1104" t="str">
            <v>11882102</v>
          </cell>
          <cell r="D1104" t="str">
            <v>11492236</v>
          </cell>
          <cell r="E1104" t="str">
            <v>1215</v>
          </cell>
          <cell r="F1104" t="str">
            <v>TFI</v>
          </cell>
          <cell r="G1104" t="str">
            <v>AR</v>
          </cell>
          <cell r="I1104" t="str">
            <v>A</v>
          </cell>
          <cell r="J1104" t="str">
            <v>11882102</v>
          </cell>
          <cell r="K1104" t="str">
            <v>11882102</v>
          </cell>
          <cell r="L1104">
            <v>170008616</v>
          </cell>
          <cell r="M1104" t="str">
            <v>170008616</v>
          </cell>
          <cell r="N1104" t="str">
            <v>Research &amp; Development</v>
          </cell>
          <cell r="O1104" t="str">
            <v>11882102 Research &amp; Development</v>
          </cell>
          <cell r="P1104" t="str">
            <v>8000</v>
          </cell>
          <cell r="Q1104" t="str">
            <v>GA</v>
          </cell>
          <cell r="S1104" t="str">
            <v>2426</v>
          </cell>
          <cell r="T1104" t="str">
            <v>T</v>
          </cell>
          <cell r="U1104" t="str">
            <v>USD</v>
          </cell>
          <cell r="V1104" t="str">
            <v>2210 W OAKLAWN DRIVE</v>
          </cell>
          <cell r="W1104" t="str">
            <v>SPRINGDALE</v>
          </cell>
          <cell r="X1104" t="str">
            <v>AR</v>
          </cell>
          <cell r="Y1104" t="str">
            <v>72762-6900</v>
          </cell>
          <cell r="Z1104" t="str">
            <v>WASHINGTON</v>
          </cell>
          <cell r="AA1104" t="str">
            <v>F</v>
          </cell>
          <cell r="AB1104" t="str">
            <v>Content</v>
          </cell>
          <cell r="AC1104">
            <v>448648.54840000003</v>
          </cell>
        </row>
        <row r="1105">
          <cell r="A1105" t="str">
            <v>Primary</v>
          </cell>
          <cell r="B1105" t="str">
            <v>Wilkesboro Live Haul</v>
          </cell>
          <cell r="C1105" t="str">
            <v>11910446</v>
          </cell>
          <cell r="D1105" t="str">
            <v>11910446</v>
          </cell>
          <cell r="E1105" t="str">
            <v>1191</v>
          </cell>
          <cell r="F1105" t="str">
            <v>TFM</v>
          </cell>
          <cell r="G1105" t="str">
            <v>NC</v>
          </cell>
          <cell r="I1105" t="str">
            <v>A</v>
          </cell>
          <cell r="J1105" t="str">
            <v>11910446</v>
          </cell>
          <cell r="K1105" t="str">
            <v>11910446</v>
          </cell>
          <cell r="L1105">
            <v>170051191</v>
          </cell>
          <cell r="M1105" t="str">
            <v>170051191</v>
          </cell>
          <cell r="N1105" t="str">
            <v>Wilkesboro Live Haul</v>
          </cell>
          <cell r="O1105" t="str">
            <v>11910446 Wilkesboro Live Haul</v>
          </cell>
          <cell r="P1105" t="str">
            <v>1615</v>
          </cell>
          <cell r="Q1105" t="str">
            <v>LH</v>
          </cell>
          <cell r="R1105" t="str">
            <v>707</v>
          </cell>
          <cell r="S1105" t="str">
            <v>2426</v>
          </cell>
          <cell r="T1105" t="str">
            <v>T</v>
          </cell>
          <cell r="U1105" t="str">
            <v>USD</v>
          </cell>
          <cell r="V1105" t="str">
            <v>3609 JOHNSON ROAD</v>
          </cell>
          <cell r="W1105" t="str">
            <v>SPRINGDALE</v>
          </cell>
          <cell r="X1105" t="str">
            <v>AR</v>
          </cell>
          <cell r="Y1105" t="str">
            <v>72762-7351</v>
          </cell>
          <cell r="Z1105" t="str">
            <v>WASHINGTON</v>
          </cell>
          <cell r="AA1105" t="str">
            <v>I</v>
          </cell>
          <cell r="AB1105" t="str">
            <v>M&amp;E</v>
          </cell>
          <cell r="AC1105">
            <v>25746.8145</v>
          </cell>
        </row>
        <row r="1106">
          <cell r="A1106" t="str">
            <v>Primary</v>
          </cell>
          <cell r="B1106" t="str">
            <v>Wilkesboro Growout</v>
          </cell>
          <cell r="C1106" t="str">
            <v>11910590</v>
          </cell>
          <cell r="D1106" t="str">
            <v>11910590</v>
          </cell>
          <cell r="E1106" t="str">
            <v>1191</v>
          </cell>
          <cell r="F1106" t="str">
            <v>TFM</v>
          </cell>
          <cell r="G1106" t="str">
            <v>NC</v>
          </cell>
          <cell r="I1106" t="str">
            <v>A</v>
          </cell>
          <cell r="J1106" t="str">
            <v>11910590</v>
          </cell>
          <cell r="K1106" t="str">
            <v>11910590</v>
          </cell>
          <cell r="L1106">
            <v>170051191</v>
          </cell>
          <cell r="M1106" t="str">
            <v>170051191</v>
          </cell>
          <cell r="N1106" t="str">
            <v>Wilkesboro Growout</v>
          </cell>
          <cell r="O1106" t="str">
            <v>11910590 Wilkesboro Growout</v>
          </cell>
          <cell r="P1106" t="str">
            <v>1615</v>
          </cell>
          <cell r="Q1106" t="str">
            <v>G</v>
          </cell>
          <cell r="R1106" t="str">
            <v>707</v>
          </cell>
          <cell r="S1106" t="str">
            <v>2426</v>
          </cell>
          <cell r="T1106" t="str">
            <v>T</v>
          </cell>
          <cell r="U1106" t="str">
            <v>USD</v>
          </cell>
          <cell r="V1106" t="str">
            <v>3705 JOHNSON ROAD</v>
          </cell>
          <cell r="W1106" t="str">
            <v>SPRINGDALE</v>
          </cell>
          <cell r="X1106" t="str">
            <v>AR</v>
          </cell>
          <cell r="Y1106" t="str">
            <v>72762-7353</v>
          </cell>
          <cell r="Z1106" t="str">
            <v>WASHINGTON</v>
          </cell>
          <cell r="AA1106" t="str">
            <v>I</v>
          </cell>
          <cell r="AB1106" t="str">
            <v>Building</v>
          </cell>
          <cell r="AC1106">
            <v>1185988.1701</v>
          </cell>
        </row>
        <row r="1107">
          <cell r="A1107" t="str">
            <v>Primary</v>
          </cell>
          <cell r="B1107" t="str">
            <v>Wilkesboro Fresh</v>
          </cell>
          <cell r="C1107" t="str">
            <v>11942028</v>
          </cell>
          <cell r="D1107" t="str">
            <v>11942028</v>
          </cell>
          <cell r="E1107" t="str">
            <v>1194</v>
          </cell>
          <cell r="F1107" t="str">
            <v>TFM</v>
          </cell>
          <cell r="G1107" t="str">
            <v>NC</v>
          </cell>
          <cell r="I1107" t="str">
            <v>A</v>
          </cell>
          <cell r="J1107" t="str">
            <v>11942028</v>
          </cell>
          <cell r="K1107" t="str">
            <v>11942028</v>
          </cell>
          <cell r="L1107">
            <v>170051194</v>
          </cell>
          <cell r="M1107" t="str">
            <v>170051194</v>
          </cell>
          <cell r="N1107" t="str">
            <v>Wilkesboro Fresh</v>
          </cell>
          <cell r="O1107" t="str">
            <v>11942028 Wilkesboro Fresh</v>
          </cell>
          <cell r="P1107" t="str">
            <v>1615</v>
          </cell>
          <cell r="Q1107" t="str">
            <v>P</v>
          </cell>
          <cell r="R1107" t="str">
            <v>991</v>
          </cell>
          <cell r="S1107" t="str">
            <v>2426</v>
          </cell>
          <cell r="T1107" t="str">
            <v>T</v>
          </cell>
          <cell r="U1107" t="str">
            <v>USD</v>
          </cell>
          <cell r="V1107" t="str">
            <v>3705 JOHNSON ROAD</v>
          </cell>
          <cell r="W1107" t="str">
            <v>SPRINGDALE</v>
          </cell>
          <cell r="X1107" t="str">
            <v>AR</v>
          </cell>
          <cell r="Y1107" t="str">
            <v>72762-7353</v>
          </cell>
          <cell r="Z1107" t="str">
            <v>WASHINGTON</v>
          </cell>
          <cell r="AA1107" t="str">
            <v>I</v>
          </cell>
          <cell r="AB1107" t="str">
            <v>Content</v>
          </cell>
          <cell r="AC1107">
            <v>18283.062000000002</v>
          </cell>
        </row>
        <row r="1108">
          <cell r="A1108" t="str">
            <v>Primary</v>
          </cell>
          <cell r="B1108" t="str">
            <v>Wilkesboro Cooked Products</v>
          </cell>
          <cell r="C1108" t="str">
            <v>11952028</v>
          </cell>
          <cell r="D1108" t="str">
            <v>11952028</v>
          </cell>
          <cell r="E1108" t="str">
            <v>1195</v>
          </cell>
          <cell r="F1108" t="str">
            <v>TFM</v>
          </cell>
          <cell r="G1108" t="str">
            <v>NC</v>
          </cell>
          <cell r="I1108" t="str">
            <v>A</v>
          </cell>
          <cell r="J1108" t="str">
            <v>11952028</v>
          </cell>
          <cell r="K1108" t="str">
            <v>11952028</v>
          </cell>
          <cell r="L1108">
            <v>170051195</v>
          </cell>
          <cell r="M1108" t="str">
            <v>170051195</v>
          </cell>
          <cell r="N1108" t="str">
            <v>Wilkesboro Cooked Products</v>
          </cell>
          <cell r="O1108" t="str">
            <v>11952028 Wilkesboro Cooked Products</v>
          </cell>
          <cell r="P1108" t="str">
            <v>1195</v>
          </cell>
          <cell r="Q1108" t="str">
            <v>P</v>
          </cell>
          <cell r="R1108" t="str">
            <v>405</v>
          </cell>
          <cell r="S1108" t="str">
            <v>2426</v>
          </cell>
          <cell r="T1108" t="str">
            <v>T</v>
          </cell>
          <cell r="U1108" t="str">
            <v>USD</v>
          </cell>
          <cell r="V1108" t="str">
            <v>3705 JOHNSON ROAD</v>
          </cell>
          <cell r="W1108" t="str">
            <v>SPRINGDALE</v>
          </cell>
          <cell r="X1108" t="str">
            <v>AR</v>
          </cell>
          <cell r="Y1108" t="str">
            <v>72762-7353</v>
          </cell>
          <cell r="Z1108" t="str">
            <v>WASHINGTON</v>
          </cell>
          <cell r="AA1108" t="str">
            <v>I</v>
          </cell>
          <cell r="AB1108" t="str">
            <v>M&amp;E</v>
          </cell>
          <cell r="AC1108">
            <v>2952880.0509999981</v>
          </cell>
        </row>
        <row r="1109">
          <cell r="A1109" t="str">
            <v>Primary</v>
          </cell>
          <cell r="B1109" t="str">
            <v>QA Research &amp; Corp Admin</v>
          </cell>
          <cell r="C1109" t="str">
            <v>12012262</v>
          </cell>
          <cell r="D1109" t="str">
            <v>12012262</v>
          </cell>
          <cell r="E1109" t="str">
            <v>1204</v>
          </cell>
          <cell r="F1109" t="str">
            <v>TSS</v>
          </cell>
          <cell r="G1109" t="str">
            <v>AR</v>
          </cell>
          <cell r="I1109" t="str">
            <v>A</v>
          </cell>
          <cell r="J1109" t="str">
            <v>12012262</v>
          </cell>
          <cell r="K1109" t="str">
            <v>12012262</v>
          </cell>
          <cell r="L1109">
            <v>170001862</v>
          </cell>
          <cell r="M1109" t="str">
            <v>170001862</v>
          </cell>
          <cell r="N1109" t="str">
            <v>QA Research &amp; Corp Admin</v>
          </cell>
          <cell r="O1109" t="str">
            <v>12012262 QA Research &amp; Corp Admin</v>
          </cell>
          <cell r="P1109" t="str">
            <v>8000</v>
          </cell>
          <cell r="Q1109" t="str">
            <v>GA</v>
          </cell>
          <cell r="S1109" t="str">
            <v>2426</v>
          </cell>
          <cell r="T1109" t="str">
            <v>T</v>
          </cell>
          <cell r="U1109" t="str">
            <v>USD</v>
          </cell>
          <cell r="V1109" t="str">
            <v>3609 JOHNSON ROAD</v>
          </cell>
          <cell r="W1109" t="str">
            <v>SPRINGDALE</v>
          </cell>
          <cell r="X1109" t="str">
            <v>AR</v>
          </cell>
          <cell r="Y1109" t="str">
            <v>72762-7351</v>
          </cell>
          <cell r="Z1109" t="str">
            <v>WASHINGTON</v>
          </cell>
          <cell r="AA1109" t="str">
            <v>I</v>
          </cell>
          <cell r="AB1109" t="str">
            <v>Content</v>
          </cell>
          <cell r="AC1109">
            <v>161020.02130000002</v>
          </cell>
        </row>
        <row r="1110">
          <cell r="A1110" t="str">
            <v>Primary</v>
          </cell>
          <cell r="B1110" t="str">
            <v>Print Shop</v>
          </cell>
          <cell r="C1110" t="str">
            <v>12022218</v>
          </cell>
          <cell r="D1110" t="str">
            <v>12022218</v>
          </cell>
          <cell r="E1110" t="str">
            <v>1202</v>
          </cell>
          <cell r="F1110" t="str">
            <v>TSS</v>
          </cell>
          <cell r="G1110" t="str">
            <v>AR</v>
          </cell>
          <cell r="I1110" t="str">
            <v>A</v>
          </cell>
          <cell r="J1110" t="str">
            <v>12022218</v>
          </cell>
          <cell r="K1110" t="str">
            <v>12022218</v>
          </cell>
          <cell r="L1110">
            <v>170001202</v>
          </cell>
          <cell r="M1110" t="str">
            <v>170001202</v>
          </cell>
          <cell r="N1110" t="str">
            <v>Print Shop</v>
          </cell>
          <cell r="O1110" t="str">
            <v>12022218 Print Shop</v>
          </cell>
          <cell r="P1110" t="str">
            <v>8000</v>
          </cell>
          <cell r="Q1110" t="str">
            <v>GA</v>
          </cell>
          <cell r="S1110" t="str">
            <v>2426</v>
          </cell>
          <cell r="T1110" t="str">
            <v>T</v>
          </cell>
          <cell r="U1110" t="str">
            <v>USD</v>
          </cell>
          <cell r="V1110" t="str">
            <v>3705 JOHNSON ROAD</v>
          </cell>
          <cell r="W1110" t="str">
            <v>SPRINGDALE</v>
          </cell>
          <cell r="X1110" t="str">
            <v>AR</v>
          </cell>
          <cell r="Y1110" t="str">
            <v>72762-7353</v>
          </cell>
          <cell r="Z1110" t="str">
            <v>WASHINGTON</v>
          </cell>
          <cell r="AA1110" t="str">
            <v>I</v>
          </cell>
          <cell r="AB1110" t="str">
            <v>Content</v>
          </cell>
          <cell r="AC1110">
            <v>18283.062000000002</v>
          </cell>
        </row>
        <row r="1111">
          <cell r="A1111" t="str">
            <v>Primary</v>
          </cell>
          <cell r="B1111" t="str">
            <v>Corp Lab Services</v>
          </cell>
          <cell r="C1111" t="str">
            <v>12042203</v>
          </cell>
          <cell r="D1111" t="str">
            <v>12042203</v>
          </cell>
          <cell r="E1111" t="str">
            <v>1201</v>
          </cell>
          <cell r="F1111" t="str">
            <v>TSS</v>
          </cell>
          <cell r="G1111" t="str">
            <v>AR</v>
          </cell>
          <cell r="I1111" t="str">
            <v>A</v>
          </cell>
          <cell r="J1111" t="str">
            <v>12042203</v>
          </cell>
          <cell r="K1111" t="str">
            <v>12042203</v>
          </cell>
          <cell r="L1111">
            <v>170008603</v>
          </cell>
          <cell r="M1111" t="str">
            <v>170008603</v>
          </cell>
          <cell r="N1111" t="str">
            <v>Corp Lab Services</v>
          </cell>
          <cell r="O1111" t="str">
            <v>12042203 Corp Lab Services</v>
          </cell>
          <cell r="P1111" t="str">
            <v>8000</v>
          </cell>
          <cell r="Q1111" t="str">
            <v>GA</v>
          </cell>
          <cell r="S1111" t="str">
            <v>2426</v>
          </cell>
          <cell r="T1111" t="str">
            <v>T</v>
          </cell>
          <cell r="U1111" t="str">
            <v>USD</v>
          </cell>
          <cell r="V1111" t="str">
            <v>3609 JOHNSON ROAD</v>
          </cell>
          <cell r="W1111" t="str">
            <v>SPRINGDALE</v>
          </cell>
          <cell r="X1111" t="str">
            <v>AR</v>
          </cell>
          <cell r="Y1111" t="str">
            <v>72762-7351</v>
          </cell>
          <cell r="Z1111" t="str">
            <v>WASHINGTON</v>
          </cell>
          <cell r="AA1111" t="str">
            <v>I</v>
          </cell>
          <cell r="AB1111" t="str">
            <v>Content</v>
          </cell>
          <cell r="AC1111">
            <v>13108.8361</v>
          </cell>
        </row>
        <row r="1112">
          <cell r="A1112" t="str">
            <v>Primary</v>
          </cell>
          <cell r="B1112" t="str">
            <v>Quality Assurance</v>
          </cell>
          <cell r="C1112" t="str">
            <v>11492236</v>
          </cell>
          <cell r="D1112" t="str">
            <v>11492236</v>
          </cell>
          <cell r="E1112" t="str">
            <v>1204</v>
          </cell>
          <cell r="F1112" t="str">
            <v>TSS</v>
          </cell>
          <cell r="G1112" t="str">
            <v>AR</v>
          </cell>
          <cell r="I1112" t="str">
            <v>A</v>
          </cell>
          <cell r="J1112" t="str">
            <v>12042204</v>
          </cell>
          <cell r="K1112" t="str">
            <v>12042204</v>
          </cell>
          <cell r="L1112">
            <v>170001862</v>
          </cell>
          <cell r="M1112" t="str">
            <v>170001862</v>
          </cell>
          <cell r="N1112" t="str">
            <v>Quality Assurance</v>
          </cell>
          <cell r="O1112" t="str">
            <v>12042204 Quality Assurance</v>
          </cell>
          <cell r="P1112" t="str">
            <v>8000</v>
          </cell>
          <cell r="Q1112" t="str">
            <v>GA</v>
          </cell>
          <cell r="S1112" t="str">
            <v>2426</v>
          </cell>
          <cell r="T1112" t="str">
            <v>T</v>
          </cell>
          <cell r="U1112" t="str">
            <v>USD</v>
          </cell>
          <cell r="V1112" t="str">
            <v>2210 W OAKLAWN DRIVE</v>
          </cell>
          <cell r="W1112" t="str">
            <v>SPRINGDALE</v>
          </cell>
          <cell r="X1112" t="str">
            <v>AR</v>
          </cell>
          <cell r="Y1112" t="str">
            <v>72762-6900</v>
          </cell>
          <cell r="Z1112" t="str">
            <v>WASHINGTON</v>
          </cell>
          <cell r="AA1112" t="str">
            <v>I</v>
          </cell>
          <cell r="AB1112" t="str">
            <v>Content</v>
          </cell>
          <cell r="AC1112">
            <v>13730.2649</v>
          </cell>
        </row>
        <row r="1113">
          <cell r="A1113" t="str">
            <v>Primary</v>
          </cell>
          <cell r="B1113" t="str">
            <v>Consumer Relations</v>
          </cell>
          <cell r="C1113" t="str">
            <v>11492236</v>
          </cell>
          <cell r="D1113" t="str">
            <v>11492236</v>
          </cell>
          <cell r="E1113" t="str">
            <v>1204</v>
          </cell>
          <cell r="F1113" t="str">
            <v>TSS</v>
          </cell>
          <cell r="G1113" t="str">
            <v>AR</v>
          </cell>
          <cell r="I1113" t="str">
            <v>A</v>
          </cell>
          <cell r="J1113" t="str">
            <v>12042207</v>
          </cell>
          <cell r="K1113" t="str">
            <v>12042207</v>
          </cell>
          <cell r="L1113">
            <v>170001862</v>
          </cell>
          <cell r="M1113" t="str">
            <v>170001862</v>
          </cell>
          <cell r="N1113" t="str">
            <v>Consumer Relations</v>
          </cell>
          <cell r="O1113" t="str">
            <v>12042207 Consumer Relations</v>
          </cell>
          <cell r="P1113" t="str">
            <v>8000</v>
          </cell>
          <cell r="Q1113" t="str">
            <v>GA</v>
          </cell>
          <cell r="S1113" t="str">
            <v>2426</v>
          </cell>
          <cell r="T1113" t="str">
            <v>T</v>
          </cell>
          <cell r="U1113" t="str">
            <v>USD</v>
          </cell>
          <cell r="V1113" t="str">
            <v>2210 W OAKLAWN DRIVE</v>
          </cell>
          <cell r="W1113" t="str">
            <v>SPRINGDALE</v>
          </cell>
          <cell r="X1113" t="str">
            <v>AR</v>
          </cell>
          <cell r="Y1113" t="str">
            <v>72762-6900</v>
          </cell>
          <cell r="Z1113" t="str">
            <v>WASHINGTON</v>
          </cell>
          <cell r="AA1113" t="str">
            <v>I</v>
          </cell>
          <cell r="AB1113" t="str">
            <v>Content</v>
          </cell>
          <cell r="AC1113">
            <v>19535.352800000001</v>
          </cell>
        </row>
        <row r="1114">
          <cell r="A1114" t="str">
            <v>Primary</v>
          </cell>
          <cell r="B1114" t="str">
            <v>Investor Relations</v>
          </cell>
          <cell r="C1114" t="str">
            <v>11492236</v>
          </cell>
          <cell r="D1114" t="str">
            <v>11492236</v>
          </cell>
          <cell r="E1114" t="str">
            <v>1204</v>
          </cell>
          <cell r="F1114" t="str">
            <v>TSS</v>
          </cell>
          <cell r="G1114" t="str">
            <v>AR</v>
          </cell>
          <cell r="I1114" t="str">
            <v>A</v>
          </cell>
          <cell r="J1114" t="str">
            <v>12042208</v>
          </cell>
          <cell r="K1114" t="str">
            <v>12042208</v>
          </cell>
          <cell r="L1114">
            <v>170008612</v>
          </cell>
          <cell r="M1114" t="str">
            <v>170008612</v>
          </cell>
          <cell r="N1114" t="str">
            <v>Investor Relations</v>
          </cell>
          <cell r="O1114" t="str">
            <v>12042208 Investor Relations</v>
          </cell>
          <cell r="P1114" t="str">
            <v>8000</v>
          </cell>
          <cell r="Q1114" t="str">
            <v>GA</v>
          </cell>
          <cell r="S1114" t="str">
            <v>2426</v>
          </cell>
          <cell r="T1114" t="str">
            <v>T</v>
          </cell>
          <cell r="U1114" t="str">
            <v>USD</v>
          </cell>
          <cell r="V1114" t="str">
            <v>2210 W OAKLAWN DRIVE</v>
          </cell>
          <cell r="W1114" t="str">
            <v>SPRINGDALE</v>
          </cell>
          <cell r="X1114" t="str">
            <v>AR</v>
          </cell>
          <cell r="Y1114" t="str">
            <v>72762-6900</v>
          </cell>
          <cell r="Z1114" t="str">
            <v>WASHINGTON</v>
          </cell>
          <cell r="AA1114" t="str">
            <v>I</v>
          </cell>
          <cell r="AB1114" t="str">
            <v>Content</v>
          </cell>
          <cell r="AC1114">
            <v>2287.1268</v>
          </cell>
        </row>
        <row r="1115">
          <cell r="A1115" t="str">
            <v>Primary</v>
          </cell>
          <cell r="B1115" t="str">
            <v>Credit</v>
          </cell>
          <cell r="C1115" t="str">
            <v>12042213</v>
          </cell>
          <cell r="D1115" t="str">
            <v>12042213</v>
          </cell>
          <cell r="E1115" t="str">
            <v>1204</v>
          </cell>
          <cell r="F1115" t="str">
            <v>TSS</v>
          </cell>
          <cell r="G1115" t="str">
            <v>AR</v>
          </cell>
          <cell r="I1115" t="str">
            <v>A</v>
          </cell>
          <cell r="J1115" t="str">
            <v>12042213</v>
          </cell>
          <cell r="K1115" t="str">
            <v>12042213</v>
          </cell>
          <cell r="L1115">
            <v>170008610</v>
          </cell>
          <cell r="M1115" t="str">
            <v>170008610</v>
          </cell>
          <cell r="N1115" t="str">
            <v>Credit</v>
          </cell>
          <cell r="O1115" t="str">
            <v>12042213 Credit</v>
          </cell>
          <cell r="P1115" t="str">
            <v>8000</v>
          </cell>
          <cell r="Q1115" t="str">
            <v>GA</v>
          </cell>
          <cell r="S1115" t="str">
            <v>2426</v>
          </cell>
          <cell r="T1115" t="str">
            <v>T</v>
          </cell>
          <cell r="U1115" t="str">
            <v>USD</v>
          </cell>
          <cell r="V1115" t="str">
            <v>2210 W OAKLAWN DRIVE</v>
          </cell>
          <cell r="W1115" t="str">
            <v>SPRINGDALE</v>
          </cell>
          <cell r="X1115" t="str">
            <v>AR</v>
          </cell>
          <cell r="Y1115" t="str">
            <v>72762-6900</v>
          </cell>
          <cell r="Z1115" t="str">
            <v>WASHINGTON</v>
          </cell>
          <cell r="AA1115" t="str">
            <v>I</v>
          </cell>
          <cell r="AB1115" t="str">
            <v>Content</v>
          </cell>
          <cell r="AC1115">
            <v>786.22950000000003</v>
          </cell>
        </row>
        <row r="1116">
          <cell r="A1116" t="str">
            <v>Primary</v>
          </cell>
          <cell r="B1116" t="str">
            <v>Corporate Human Relations</v>
          </cell>
          <cell r="C1116" t="str">
            <v>11492236</v>
          </cell>
          <cell r="D1116" t="str">
            <v>11492236</v>
          </cell>
          <cell r="E1116" t="str">
            <v>1204</v>
          </cell>
          <cell r="F1116" t="str">
            <v>TSS</v>
          </cell>
          <cell r="G1116" t="str">
            <v>AR</v>
          </cell>
          <cell r="I1116" t="str">
            <v>A</v>
          </cell>
          <cell r="J1116" t="str">
            <v>12042214</v>
          </cell>
          <cell r="K1116" t="str">
            <v>12042214</v>
          </cell>
          <cell r="L1116">
            <v>170008609</v>
          </cell>
          <cell r="M1116" t="str">
            <v>170008609</v>
          </cell>
          <cell r="N1116" t="str">
            <v>Corporate Human Relations</v>
          </cell>
          <cell r="O1116" t="str">
            <v>12042214 Corporate Human Relations</v>
          </cell>
          <cell r="P1116" t="str">
            <v>8000</v>
          </cell>
          <cell r="Q1116" t="str">
            <v>GA</v>
          </cell>
          <cell r="S1116" t="str">
            <v>2426</v>
          </cell>
          <cell r="T1116" t="str">
            <v>T</v>
          </cell>
          <cell r="U1116" t="str">
            <v>USD</v>
          </cell>
          <cell r="V1116" t="str">
            <v>2210 W OAKLAWN DRIVE</v>
          </cell>
          <cell r="W1116" t="str">
            <v>SPRINGDALE</v>
          </cell>
          <cell r="X1116" t="str">
            <v>AR</v>
          </cell>
          <cell r="Y1116" t="str">
            <v>72762-6900</v>
          </cell>
          <cell r="Z1116" t="str">
            <v>WASHINGTON</v>
          </cell>
          <cell r="AA1116" t="str">
            <v>I</v>
          </cell>
          <cell r="AB1116" t="str">
            <v>Content</v>
          </cell>
          <cell r="AC1116">
            <v>2552.6468</v>
          </cell>
        </row>
        <row r="1117">
          <cell r="A1117" t="str">
            <v>Primary</v>
          </cell>
          <cell r="B1117" t="str">
            <v>Corp. Purchasing</v>
          </cell>
          <cell r="C1117" t="str">
            <v>12042678</v>
          </cell>
          <cell r="D1117" t="str">
            <v>12042678</v>
          </cell>
          <cell r="E1117" t="str">
            <v>1204</v>
          </cell>
          <cell r="F1117" t="str">
            <v>TSS</v>
          </cell>
          <cell r="G1117" t="str">
            <v>AR</v>
          </cell>
          <cell r="I1117" t="str">
            <v>A</v>
          </cell>
          <cell r="J1117" t="str">
            <v>12042223</v>
          </cell>
          <cell r="K1117" t="str">
            <v>12042223</v>
          </cell>
          <cell r="L1117">
            <v>170008600</v>
          </cell>
          <cell r="M1117" t="str">
            <v>170008600</v>
          </cell>
          <cell r="N1117" t="str">
            <v>Corp. Purchasing</v>
          </cell>
          <cell r="O1117" t="str">
            <v>12042223 Corp. Purchasing</v>
          </cell>
          <cell r="P1117" t="str">
            <v>8000</v>
          </cell>
          <cell r="Q1117" t="str">
            <v>GA</v>
          </cell>
          <cell r="S1117" t="str">
            <v>2426</v>
          </cell>
          <cell r="T1117" t="str">
            <v>T</v>
          </cell>
          <cell r="U1117" t="str">
            <v>USD</v>
          </cell>
          <cell r="V1117" t="str">
            <v>2210 W OAKLAWN DRIVE</v>
          </cell>
          <cell r="W1117" t="str">
            <v>SPRINGDALE</v>
          </cell>
          <cell r="X1117" t="str">
            <v>AR</v>
          </cell>
          <cell r="Y1117" t="str">
            <v>72762-6900</v>
          </cell>
          <cell r="Z1117" t="str">
            <v>WASHINGTON</v>
          </cell>
          <cell r="AA1117" t="str">
            <v>I</v>
          </cell>
          <cell r="AB1117" t="str">
            <v>Content</v>
          </cell>
          <cell r="AC1117">
            <v>1652.6510000000001</v>
          </cell>
        </row>
        <row r="1118">
          <cell r="A1118" t="str">
            <v>Primary</v>
          </cell>
          <cell r="B1118" t="str">
            <v>Corporate Accounting</v>
          </cell>
          <cell r="C1118" t="str">
            <v>11492236</v>
          </cell>
          <cell r="D1118" t="str">
            <v>11492236</v>
          </cell>
          <cell r="E1118" t="str">
            <v>1204</v>
          </cell>
          <cell r="F1118" t="str">
            <v>TSS</v>
          </cell>
          <cell r="G1118" t="str">
            <v>AR</v>
          </cell>
          <cell r="I1118" t="str">
            <v>A</v>
          </cell>
          <cell r="J1118" t="str">
            <v>12042229</v>
          </cell>
          <cell r="K1118" t="str">
            <v>12042229</v>
          </cell>
          <cell r="L1118">
            <v>170008659</v>
          </cell>
          <cell r="M1118" t="str">
            <v>170008611</v>
          </cell>
          <cell r="N1118" t="str">
            <v>Corporate Accounting</v>
          </cell>
          <cell r="O1118" t="str">
            <v>12042229 Corporate Accounting</v>
          </cell>
          <cell r="P1118" t="str">
            <v>8000</v>
          </cell>
          <cell r="Q1118" t="str">
            <v>GA</v>
          </cell>
          <cell r="S1118" t="str">
            <v>2426</v>
          </cell>
          <cell r="T1118" t="str">
            <v>T</v>
          </cell>
          <cell r="U1118" t="str">
            <v>USD</v>
          </cell>
          <cell r="V1118" t="str">
            <v>2210 W OAKLAWN DRIVE</v>
          </cell>
          <cell r="W1118" t="str">
            <v>SPRINGDALE</v>
          </cell>
          <cell r="X1118" t="str">
            <v>AR</v>
          </cell>
          <cell r="Y1118" t="str">
            <v>72762-6900</v>
          </cell>
          <cell r="Z1118" t="str">
            <v>WASHINGTON</v>
          </cell>
          <cell r="AA1118" t="str">
            <v>I</v>
          </cell>
          <cell r="AB1118" t="str">
            <v>Content</v>
          </cell>
          <cell r="AC1118">
            <v>7964.0244000000002</v>
          </cell>
        </row>
        <row r="1119">
          <cell r="A1119" t="str">
            <v>Primary</v>
          </cell>
          <cell r="B1119" t="str">
            <v>Springdale Main Office</v>
          </cell>
          <cell r="C1119" t="str">
            <v>11492236</v>
          </cell>
          <cell r="D1119" t="str">
            <v>11492236</v>
          </cell>
          <cell r="E1119" t="str">
            <v>1204</v>
          </cell>
          <cell r="F1119" t="str">
            <v>TSS</v>
          </cell>
          <cell r="G1119" t="str">
            <v>AR</v>
          </cell>
          <cell r="I1119" t="str">
            <v>A</v>
          </cell>
          <cell r="J1119" t="str">
            <v>12042231</v>
          </cell>
          <cell r="K1119" t="str">
            <v>12042231</v>
          </cell>
          <cell r="L1119">
            <v>170008619</v>
          </cell>
          <cell r="M1119" t="str">
            <v>170008619</v>
          </cell>
          <cell r="N1119" t="str">
            <v>Springdale Main Office</v>
          </cell>
          <cell r="O1119" t="str">
            <v>12042231 Springdale Main Office</v>
          </cell>
          <cell r="P1119" t="str">
            <v>8000</v>
          </cell>
          <cell r="Q1119" t="str">
            <v>GA</v>
          </cell>
          <cell r="S1119" t="str">
            <v>2426</v>
          </cell>
          <cell r="T1119" t="str">
            <v>T</v>
          </cell>
          <cell r="U1119" t="str">
            <v>USD</v>
          </cell>
          <cell r="V1119" t="str">
            <v>2210 W OAKLAWN DRIVE</v>
          </cell>
          <cell r="W1119" t="str">
            <v>SPRINGDALE</v>
          </cell>
          <cell r="X1119" t="str">
            <v>AR</v>
          </cell>
          <cell r="Y1119" t="str">
            <v>72762-6900</v>
          </cell>
          <cell r="Z1119" t="str">
            <v>WASHINGTON</v>
          </cell>
          <cell r="AA1119" t="str">
            <v>I</v>
          </cell>
          <cell r="AB1119" t="str">
            <v>Content</v>
          </cell>
          <cell r="AC1119">
            <v>94502.743699999992</v>
          </cell>
        </row>
        <row r="1120">
          <cell r="A1120" t="str">
            <v>Primary</v>
          </cell>
          <cell r="B1120" t="str">
            <v>Audit Services</v>
          </cell>
          <cell r="C1120" t="str">
            <v>12042238</v>
          </cell>
          <cell r="D1120" t="str">
            <v>12042238</v>
          </cell>
          <cell r="E1120" t="str">
            <v>1204</v>
          </cell>
          <cell r="F1120" t="str">
            <v>TSS</v>
          </cell>
          <cell r="G1120" t="str">
            <v>AR</v>
          </cell>
          <cell r="I1120" t="str">
            <v>A</v>
          </cell>
          <cell r="J1120" t="str">
            <v>12042238</v>
          </cell>
          <cell r="K1120" t="str">
            <v>12042238</v>
          </cell>
          <cell r="L1120">
            <v>170002238</v>
          </cell>
          <cell r="M1120" t="str">
            <v>170002238</v>
          </cell>
          <cell r="N1120" t="str">
            <v>Audit Services</v>
          </cell>
          <cell r="O1120" t="str">
            <v>12042238 Audit Services</v>
          </cell>
          <cell r="P1120" t="str">
            <v>8000</v>
          </cell>
          <cell r="Q1120" t="str">
            <v>GA</v>
          </cell>
          <cell r="S1120" t="str">
            <v>2426</v>
          </cell>
          <cell r="T1120" t="str">
            <v>T</v>
          </cell>
          <cell r="U1120" t="str">
            <v>USD</v>
          </cell>
          <cell r="V1120" t="str">
            <v>2210 W OAKLAWN DRIVE</v>
          </cell>
          <cell r="W1120" t="str">
            <v>SPRINGDALE</v>
          </cell>
          <cell r="X1120" t="str">
            <v>AR</v>
          </cell>
          <cell r="Y1120" t="str">
            <v>72762-6900</v>
          </cell>
          <cell r="Z1120" t="str">
            <v>WASHINGTON</v>
          </cell>
          <cell r="AA1120" t="str">
            <v>I</v>
          </cell>
          <cell r="AB1120" t="str">
            <v>Content</v>
          </cell>
          <cell r="AC1120">
            <v>63985.815900000001</v>
          </cell>
        </row>
        <row r="1121">
          <cell r="A1121" t="str">
            <v>Primary</v>
          </cell>
          <cell r="B1121" t="str">
            <v>Mail Services</v>
          </cell>
          <cell r="C1121" t="str">
            <v>11492236</v>
          </cell>
          <cell r="D1121" t="str">
            <v>11492236</v>
          </cell>
          <cell r="E1121" t="str">
            <v>1204</v>
          </cell>
          <cell r="F1121" t="str">
            <v>TSS</v>
          </cell>
          <cell r="G1121" t="str">
            <v>AR</v>
          </cell>
          <cell r="I1121" t="str">
            <v>A</v>
          </cell>
          <cell r="J1121" t="str">
            <v>12042239</v>
          </cell>
          <cell r="K1121" t="str">
            <v>12042239</v>
          </cell>
          <cell r="L1121">
            <v>170008658</v>
          </cell>
          <cell r="M1121" t="str">
            <v>170008611</v>
          </cell>
          <cell r="N1121" t="str">
            <v>Mail Services</v>
          </cell>
          <cell r="O1121" t="str">
            <v>12042239 Mail Services</v>
          </cell>
          <cell r="P1121" t="str">
            <v>8000</v>
          </cell>
          <cell r="Q1121" t="str">
            <v>GA</v>
          </cell>
          <cell r="S1121" t="str">
            <v>2426</v>
          </cell>
          <cell r="T1121" t="str">
            <v>T</v>
          </cell>
          <cell r="U1121" t="str">
            <v>USD</v>
          </cell>
          <cell r="V1121" t="str">
            <v>2210 W OAKLAWN DRIVE</v>
          </cell>
          <cell r="W1121" t="str">
            <v>SPRINGDALE</v>
          </cell>
          <cell r="X1121" t="str">
            <v>AR</v>
          </cell>
          <cell r="Y1121" t="str">
            <v>72762-6900</v>
          </cell>
          <cell r="Z1121" t="str">
            <v>WASHINGTON</v>
          </cell>
          <cell r="AA1121" t="str">
            <v>I</v>
          </cell>
          <cell r="AB1121" t="str">
            <v>Content</v>
          </cell>
          <cell r="AC1121">
            <v>101201.4952</v>
          </cell>
        </row>
        <row r="1122">
          <cell r="A1122" t="str">
            <v>Primary</v>
          </cell>
          <cell r="B1122" t="str">
            <v>Legal Services</v>
          </cell>
          <cell r="C1122" t="str">
            <v>12042240</v>
          </cell>
          <cell r="D1122" t="str">
            <v>12042240</v>
          </cell>
          <cell r="E1122" t="str">
            <v>1204</v>
          </cell>
          <cell r="F1122" t="str">
            <v>TSS</v>
          </cell>
          <cell r="G1122" t="str">
            <v>AR</v>
          </cell>
          <cell r="I1122" t="str">
            <v>A</v>
          </cell>
          <cell r="J1122" t="str">
            <v>12042240</v>
          </cell>
          <cell r="K1122" t="str">
            <v>12042240</v>
          </cell>
          <cell r="L1122">
            <v>170002240</v>
          </cell>
          <cell r="M1122" t="str">
            <v>170002240</v>
          </cell>
          <cell r="N1122" t="str">
            <v>Legal Services</v>
          </cell>
          <cell r="O1122" t="str">
            <v>12042240 Legal Services</v>
          </cell>
          <cell r="P1122" t="str">
            <v>8000</v>
          </cell>
          <cell r="Q1122" t="str">
            <v>GA</v>
          </cell>
          <cell r="S1122" t="str">
            <v>2426</v>
          </cell>
          <cell r="T1122" t="str">
            <v>T</v>
          </cell>
          <cell r="U1122" t="str">
            <v>USD</v>
          </cell>
          <cell r="V1122" t="str">
            <v>2210 W OAKLAWN DRIVE</v>
          </cell>
          <cell r="W1122" t="str">
            <v>SPRINGDALE</v>
          </cell>
          <cell r="X1122" t="str">
            <v>AR</v>
          </cell>
          <cell r="Y1122" t="str">
            <v>72762-6900</v>
          </cell>
          <cell r="Z1122" t="str">
            <v>WASHINGTON</v>
          </cell>
          <cell r="AA1122" t="str">
            <v>I</v>
          </cell>
          <cell r="AB1122" t="str">
            <v>Content</v>
          </cell>
          <cell r="AC1122">
            <v>35075.734799999991</v>
          </cell>
        </row>
        <row r="1123">
          <cell r="A1123" t="str">
            <v>Primary</v>
          </cell>
          <cell r="B1123" t="str">
            <v>Corporate Public Relations</v>
          </cell>
          <cell r="C1123" t="str">
            <v>11492236</v>
          </cell>
          <cell r="D1123" t="str">
            <v>11492236</v>
          </cell>
          <cell r="E1123" t="str">
            <v>1204</v>
          </cell>
          <cell r="F1123" t="str">
            <v>TSS</v>
          </cell>
          <cell r="G1123" t="str">
            <v>AR</v>
          </cell>
          <cell r="I1123" t="str">
            <v>A</v>
          </cell>
          <cell r="J1123" t="str">
            <v>12042245</v>
          </cell>
          <cell r="K1123" t="str">
            <v>12042245</v>
          </cell>
          <cell r="L1123">
            <v>170008629</v>
          </cell>
          <cell r="M1123" t="str">
            <v>170008629</v>
          </cell>
          <cell r="N1123" t="str">
            <v>Corporate Public Relations</v>
          </cell>
          <cell r="O1123" t="str">
            <v>12042245 Corporate Public Relations</v>
          </cell>
          <cell r="P1123" t="str">
            <v>8000</v>
          </cell>
          <cell r="Q1123" t="str">
            <v>GA</v>
          </cell>
          <cell r="S1123" t="str">
            <v>2426</v>
          </cell>
          <cell r="T1123" t="str">
            <v>T</v>
          </cell>
          <cell r="U1123" t="str">
            <v>USD</v>
          </cell>
          <cell r="V1123" t="str">
            <v>2210 W OAKLAWN DRIVE</v>
          </cell>
          <cell r="W1123" t="str">
            <v>SPRINGDALE</v>
          </cell>
          <cell r="X1123" t="str">
            <v>AR</v>
          </cell>
          <cell r="Y1123" t="str">
            <v>72762-6900</v>
          </cell>
          <cell r="Z1123" t="str">
            <v>WASHINGTON</v>
          </cell>
          <cell r="AA1123" t="str">
            <v>D</v>
          </cell>
          <cell r="AB1123" t="str">
            <v>Content</v>
          </cell>
          <cell r="AC1123">
            <v>10620.162</v>
          </cell>
        </row>
        <row r="1124">
          <cell r="A1124" t="str">
            <v>Primary</v>
          </cell>
          <cell r="B1124" t="str">
            <v>Travel</v>
          </cell>
          <cell r="C1124" t="str">
            <v>11492236</v>
          </cell>
          <cell r="D1124" t="str">
            <v>11492236</v>
          </cell>
          <cell r="E1124" t="str">
            <v>1204</v>
          </cell>
          <cell r="F1124" t="str">
            <v>TSS</v>
          </cell>
          <cell r="G1124" t="str">
            <v>AR</v>
          </cell>
          <cell r="I1124" t="str">
            <v>A</v>
          </cell>
          <cell r="J1124" t="str">
            <v>12042247</v>
          </cell>
          <cell r="K1124" t="str">
            <v>12042247</v>
          </cell>
          <cell r="L1124">
            <v>170002247</v>
          </cell>
          <cell r="M1124" t="str">
            <v>170002247</v>
          </cell>
          <cell r="N1124" t="str">
            <v>Travel</v>
          </cell>
          <cell r="O1124" t="str">
            <v>12042247 Travel</v>
          </cell>
          <cell r="P1124" t="str">
            <v>8000</v>
          </cell>
          <cell r="Q1124" t="str">
            <v>GA</v>
          </cell>
          <cell r="S1124" t="str">
            <v>2426</v>
          </cell>
          <cell r="T1124" t="str">
            <v>T</v>
          </cell>
          <cell r="U1124" t="str">
            <v>USD</v>
          </cell>
          <cell r="V1124" t="str">
            <v>2210 W OAKLAWN DRIVE</v>
          </cell>
          <cell r="W1124" t="str">
            <v>SPRINGDALE</v>
          </cell>
          <cell r="X1124" t="str">
            <v>AR</v>
          </cell>
          <cell r="Y1124" t="str">
            <v>72762-6900</v>
          </cell>
          <cell r="Z1124" t="str">
            <v>WASHINGTON</v>
          </cell>
          <cell r="AA1124" t="str">
            <v>I</v>
          </cell>
          <cell r="AB1124" t="str">
            <v>Content</v>
          </cell>
          <cell r="AC1124">
            <v>0</v>
          </cell>
        </row>
        <row r="1125">
          <cell r="A1125" t="str">
            <v>Primary</v>
          </cell>
          <cell r="B1125" t="str">
            <v>Group Insurance</v>
          </cell>
          <cell r="C1125" t="str">
            <v>11492236</v>
          </cell>
          <cell r="D1125" t="str">
            <v>11492236</v>
          </cell>
          <cell r="E1125" t="str">
            <v>1204</v>
          </cell>
          <cell r="F1125" t="str">
            <v>TSS</v>
          </cell>
          <cell r="G1125" t="str">
            <v>AR</v>
          </cell>
          <cell r="I1125" t="str">
            <v>A</v>
          </cell>
          <cell r="J1125" t="str">
            <v>12042254</v>
          </cell>
          <cell r="K1125" t="str">
            <v>12042254</v>
          </cell>
          <cell r="L1125">
            <v>170008609</v>
          </cell>
          <cell r="M1125" t="str">
            <v>170008609</v>
          </cell>
          <cell r="N1125" t="str">
            <v>Group Insurance</v>
          </cell>
          <cell r="O1125" t="str">
            <v>12042254 Group Insurance</v>
          </cell>
          <cell r="P1125" t="str">
            <v>8000</v>
          </cell>
          <cell r="Q1125" t="str">
            <v>GA</v>
          </cell>
          <cell r="S1125" t="str">
            <v>2426</v>
          </cell>
          <cell r="T1125" t="str">
            <v>T</v>
          </cell>
          <cell r="U1125" t="str">
            <v>USD</v>
          </cell>
          <cell r="V1125" t="str">
            <v>2210 W OAKLAWN DRIVE</v>
          </cell>
          <cell r="W1125" t="str">
            <v>SPRINGDALE</v>
          </cell>
          <cell r="X1125" t="str">
            <v>AR</v>
          </cell>
          <cell r="Y1125" t="str">
            <v>72762-6900</v>
          </cell>
          <cell r="Z1125" t="str">
            <v>WASHINGTON</v>
          </cell>
          <cell r="AA1125" t="str">
            <v>I</v>
          </cell>
          <cell r="AB1125" t="str">
            <v>Content</v>
          </cell>
          <cell r="AC1125">
            <v>42747.551099999997</v>
          </cell>
        </row>
        <row r="1126">
          <cell r="A1126" t="str">
            <v>Primary</v>
          </cell>
          <cell r="B1126" t="str">
            <v>Corporate Personnel</v>
          </cell>
          <cell r="C1126" t="str">
            <v>11492236</v>
          </cell>
          <cell r="D1126" t="str">
            <v>11492236</v>
          </cell>
          <cell r="E1126" t="str">
            <v>1204</v>
          </cell>
          <cell r="F1126" t="str">
            <v>TSS</v>
          </cell>
          <cell r="G1126" t="str">
            <v>AR</v>
          </cell>
          <cell r="I1126" t="str">
            <v>A</v>
          </cell>
          <cell r="J1126" t="str">
            <v>12042255</v>
          </cell>
          <cell r="K1126" t="str">
            <v>12042255</v>
          </cell>
          <cell r="L1126">
            <v>170008609</v>
          </cell>
          <cell r="M1126" t="str">
            <v>170008609</v>
          </cell>
          <cell r="N1126" t="str">
            <v>Corporate Personnel</v>
          </cell>
          <cell r="O1126" t="str">
            <v>12042255 Corporate Personnel</v>
          </cell>
          <cell r="P1126" t="str">
            <v>8000</v>
          </cell>
          <cell r="Q1126" t="str">
            <v>GA</v>
          </cell>
          <cell r="S1126" t="str">
            <v>2426</v>
          </cell>
          <cell r="T1126" t="str">
            <v>T</v>
          </cell>
          <cell r="U1126" t="str">
            <v>USD</v>
          </cell>
          <cell r="V1126" t="str">
            <v>2210 W OAKLAWN DRIVE</v>
          </cell>
          <cell r="W1126" t="str">
            <v>SPRINGDALE</v>
          </cell>
          <cell r="X1126" t="str">
            <v>AR</v>
          </cell>
          <cell r="Y1126" t="str">
            <v>72762-6900</v>
          </cell>
          <cell r="Z1126" t="str">
            <v>WASHINGTON</v>
          </cell>
          <cell r="AA1126" t="str">
            <v>I</v>
          </cell>
          <cell r="AB1126" t="str">
            <v>Content</v>
          </cell>
          <cell r="AC1126">
            <v>1220.94</v>
          </cell>
        </row>
        <row r="1127">
          <cell r="A1127" t="str">
            <v>Primary</v>
          </cell>
          <cell r="B1127" t="str">
            <v>Corporate Communications</v>
          </cell>
          <cell r="C1127" t="str">
            <v>11492236</v>
          </cell>
          <cell r="D1127" t="str">
            <v>11492236</v>
          </cell>
          <cell r="E1127" t="str">
            <v>1204</v>
          </cell>
          <cell r="F1127" t="str">
            <v>TSS</v>
          </cell>
          <cell r="G1127" t="str">
            <v>AR</v>
          </cell>
          <cell r="I1127" t="str">
            <v>A</v>
          </cell>
          <cell r="J1127" t="str">
            <v>12042256</v>
          </cell>
          <cell r="K1127" t="str">
            <v>12042256</v>
          </cell>
          <cell r="L1127">
            <v>170008614</v>
          </cell>
          <cell r="M1127" t="str">
            <v>170008614</v>
          </cell>
          <cell r="N1127" t="str">
            <v>Corporate Communications</v>
          </cell>
          <cell r="O1127" t="str">
            <v>12042256 Corporate Communications</v>
          </cell>
          <cell r="P1127" t="str">
            <v>8000</v>
          </cell>
          <cell r="Q1127" t="str">
            <v>GA</v>
          </cell>
          <cell r="S1127" t="str">
            <v>2426</v>
          </cell>
          <cell r="T1127" t="str">
            <v>T</v>
          </cell>
          <cell r="U1127" t="str">
            <v>USD</v>
          </cell>
          <cell r="V1127" t="str">
            <v>2210 W OAKLAWN DRIVE</v>
          </cell>
          <cell r="W1127" t="str">
            <v>SPRINGDALE</v>
          </cell>
          <cell r="X1127" t="str">
            <v>AR</v>
          </cell>
          <cell r="Y1127" t="str">
            <v>72762-6900</v>
          </cell>
          <cell r="Z1127" t="str">
            <v>WASHINGTON</v>
          </cell>
          <cell r="AA1127" t="str">
            <v>D</v>
          </cell>
          <cell r="AB1127" t="str">
            <v>Content</v>
          </cell>
          <cell r="AC1127">
            <v>47052.936900000001</v>
          </cell>
        </row>
        <row r="1128">
          <cell r="A1128" t="str">
            <v>Primary</v>
          </cell>
          <cell r="B1128" t="str">
            <v>Corp Finance</v>
          </cell>
          <cell r="C1128" t="str">
            <v>11492236</v>
          </cell>
          <cell r="D1128" t="str">
            <v>11492236</v>
          </cell>
          <cell r="E1128" t="str">
            <v>1204</v>
          </cell>
          <cell r="F1128" t="str">
            <v>TSS</v>
          </cell>
          <cell r="G1128" t="str">
            <v>AR</v>
          </cell>
          <cell r="I1128" t="str">
            <v>A</v>
          </cell>
          <cell r="J1128" t="str">
            <v>12042257</v>
          </cell>
          <cell r="K1128" t="str">
            <v>12042257</v>
          </cell>
          <cell r="L1128">
            <v>170008610</v>
          </cell>
          <cell r="M1128" t="str">
            <v>170008610</v>
          </cell>
          <cell r="N1128" t="str">
            <v>Corp Finance</v>
          </cell>
          <cell r="O1128" t="str">
            <v>12042257 Corp Finance</v>
          </cell>
          <cell r="P1128" t="str">
            <v>8000</v>
          </cell>
          <cell r="Q1128" t="str">
            <v>GA</v>
          </cell>
          <cell r="S1128" t="str">
            <v>2426</v>
          </cell>
          <cell r="T1128" t="str">
            <v>T</v>
          </cell>
          <cell r="U1128" t="str">
            <v>USD</v>
          </cell>
          <cell r="V1128" t="str">
            <v>2210 W OAKLAWN DRIVE</v>
          </cell>
          <cell r="W1128" t="str">
            <v>SPRINGDALE</v>
          </cell>
          <cell r="X1128" t="str">
            <v>AR</v>
          </cell>
          <cell r="Y1128" t="str">
            <v>72762-6900</v>
          </cell>
          <cell r="Z1128" t="str">
            <v>WASHINGTON</v>
          </cell>
          <cell r="AA1128" t="str">
            <v>I</v>
          </cell>
          <cell r="AB1128" t="str">
            <v>Content</v>
          </cell>
          <cell r="AC1128">
            <v>26881.887699999999</v>
          </cell>
        </row>
        <row r="1129">
          <cell r="A1129" t="str">
            <v>Primary</v>
          </cell>
          <cell r="B1129" t="str">
            <v>Compliance Office</v>
          </cell>
          <cell r="C1129" t="str">
            <v>11492236</v>
          </cell>
          <cell r="D1129" t="str">
            <v>11492236</v>
          </cell>
          <cell r="E1129" t="str">
            <v>1204</v>
          </cell>
          <cell r="F1129" t="str">
            <v>TSS</v>
          </cell>
          <cell r="G1129" t="str">
            <v>AR</v>
          </cell>
          <cell r="I1129" t="str">
            <v>A</v>
          </cell>
          <cell r="J1129" t="str">
            <v>12042332</v>
          </cell>
          <cell r="K1129" t="str">
            <v>12042332</v>
          </cell>
          <cell r="L1129">
            <v>170002332</v>
          </cell>
          <cell r="M1129" t="str">
            <v>170002332</v>
          </cell>
          <cell r="N1129" t="str">
            <v>Compliance Office</v>
          </cell>
          <cell r="O1129" t="str">
            <v>12042332 Compliance Office</v>
          </cell>
          <cell r="P1129" t="str">
            <v>8000</v>
          </cell>
          <cell r="Q1129" t="str">
            <v>GA</v>
          </cell>
          <cell r="S1129" t="str">
            <v>2426</v>
          </cell>
          <cell r="T1129" t="str">
            <v>T</v>
          </cell>
          <cell r="U1129" t="str">
            <v>USD</v>
          </cell>
          <cell r="V1129" t="str">
            <v>2210 W OAKLAWN DRIVE</v>
          </cell>
          <cell r="W1129" t="str">
            <v>SPRINGDALE</v>
          </cell>
          <cell r="X1129" t="str">
            <v>AR</v>
          </cell>
          <cell r="Y1129" t="str">
            <v>72762-6900</v>
          </cell>
          <cell r="Z1129" t="str">
            <v>WASHINGTON</v>
          </cell>
          <cell r="AA1129" t="str">
            <v>I</v>
          </cell>
          <cell r="AB1129" t="str">
            <v>Building</v>
          </cell>
          <cell r="AC1129">
            <v>0</v>
          </cell>
        </row>
        <row r="1130">
          <cell r="A1130" t="str">
            <v>Primary</v>
          </cell>
          <cell r="B1130" t="str">
            <v>Corp Security</v>
          </cell>
          <cell r="C1130" t="str">
            <v>11492236</v>
          </cell>
          <cell r="D1130" t="str">
            <v>11492236</v>
          </cell>
          <cell r="E1130" t="str">
            <v>1204</v>
          </cell>
          <cell r="F1130" t="str">
            <v>TSS</v>
          </cell>
          <cell r="G1130" t="str">
            <v>AR</v>
          </cell>
          <cell r="I1130" t="str">
            <v>A</v>
          </cell>
          <cell r="J1130" t="str">
            <v>12042421</v>
          </cell>
          <cell r="K1130" t="str">
            <v>12042421</v>
          </cell>
          <cell r="L1130">
            <v>170002421</v>
          </cell>
          <cell r="M1130" t="str">
            <v>170002421</v>
          </cell>
          <cell r="N1130" t="str">
            <v>Corp Security</v>
          </cell>
          <cell r="O1130" t="str">
            <v>12042421 Corp Security</v>
          </cell>
          <cell r="P1130" t="str">
            <v>8000</v>
          </cell>
          <cell r="Q1130" t="str">
            <v>GA</v>
          </cell>
          <cell r="S1130" t="str">
            <v>2426</v>
          </cell>
          <cell r="T1130" t="str">
            <v>T</v>
          </cell>
          <cell r="U1130" t="str">
            <v>USD</v>
          </cell>
          <cell r="V1130" t="str">
            <v>2210 W OAKLAWN DRIVE</v>
          </cell>
          <cell r="W1130" t="str">
            <v>SPRINGDALE</v>
          </cell>
          <cell r="X1130" t="str">
            <v>AR</v>
          </cell>
          <cell r="Y1130" t="str">
            <v>72762-6900</v>
          </cell>
          <cell r="Z1130" t="str">
            <v>WASHINGTON</v>
          </cell>
          <cell r="AA1130" t="str">
            <v>I</v>
          </cell>
          <cell r="AB1130" t="str">
            <v>Content</v>
          </cell>
          <cell r="AC1130">
            <v>0</v>
          </cell>
        </row>
        <row r="1131">
          <cell r="A1131" t="str">
            <v>Primary</v>
          </cell>
          <cell r="B1131" t="str">
            <v>Risk Management Services</v>
          </cell>
          <cell r="C1131" t="str">
            <v>11492236</v>
          </cell>
          <cell r="D1131" t="str">
            <v>11492236</v>
          </cell>
          <cell r="E1131" t="str">
            <v>1204</v>
          </cell>
          <cell r="F1131" t="str">
            <v>TSS</v>
          </cell>
          <cell r="G1131" t="str">
            <v>AR</v>
          </cell>
          <cell r="I1131" t="str">
            <v>A</v>
          </cell>
          <cell r="J1131" t="str">
            <v>12042424</v>
          </cell>
          <cell r="K1131" t="str">
            <v>12042424</v>
          </cell>
          <cell r="L1131">
            <v>170008623</v>
          </cell>
          <cell r="M1131" t="str">
            <v>170008623</v>
          </cell>
          <cell r="N1131" t="str">
            <v>Risk Management Services</v>
          </cell>
          <cell r="O1131" t="str">
            <v>12042424 Risk Management Services</v>
          </cell>
          <cell r="P1131" t="str">
            <v>8000</v>
          </cell>
          <cell r="Q1131" t="str">
            <v>GA</v>
          </cell>
          <cell r="S1131" t="str">
            <v>2426</v>
          </cell>
          <cell r="T1131" t="str">
            <v>T</v>
          </cell>
          <cell r="U1131" t="str">
            <v>USD</v>
          </cell>
          <cell r="V1131" t="str">
            <v>2210 W OAKLAWN DRIVE</v>
          </cell>
          <cell r="W1131" t="str">
            <v>SPRINGDALE</v>
          </cell>
          <cell r="X1131" t="str">
            <v>AR</v>
          </cell>
          <cell r="Y1131" t="str">
            <v>72762-6900</v>
          </cell>
          <cell r="Z1131" t="str">
            <v>WASHINGTON</v>
          </cell>
          <cell r="AA1131" t="str">
            <v>I</v>
          </cell>
          <cell r="AB1131" t="str">
            <v>M&amp;E</v>
          </cell>
          <cell r="AC1131">
            <v>185393.27299999999</v>
          </cell>
        </row>
        <row r="1132">
          <cell r="A1132" t="str">
            <v>Primary</v>
          </cell>
          <cell r="B1132" t="str">
            <v>Tyson Total Safety</v>
          </cell>
          <cell r="C1132" t="str">
            <v>12042427</v>
          </cell>
          <cell r="D1132" t="str">
            <v>12042427</v>
          </cell>
          <cell r="E1132" t="str">
            <v>1204</v>
          </cell>
          <cell r="F1132" t="str">
            <v>TSS</v>
          </cell>
          <cell r="G1132" t="str">
            <v>AR</v>
          </cell>
          <cell r="I1132" t="str">
            <v>A</v>
          </cell>
          <cell r="J1132" t="str">
            <v>12042427</v>
          </cell>
          <cell r="K1132" t="str">
            <v>12042427</v>
          </cell>
          <cell r="L1132">
            <v>170002427</v>
          </cell>
          <cell r="M1132" t="str">
            <v>170002427</v>
          </cell>
          <cell r="N1132" t="str">
            <v>Tyson Total Safety</v>
          </cell>
          <cell r="O1132" t="str">
            <v>12042427 Tyson Total Safety</v>
          </cell>
          <cell r="P1132" t="str">
            <v>8000</v>
          </cell>
          <cell r="Q1132" t="str">
            <v>GA</v>
          </cell>
          <cell r="S1132" t="str">
            <v>2426</v>
          </cell>
          <cell r="T1132" t="str">
            <v>T</v>
          </cell>
          <cell r="U1132" t="str">
            <v>USD</v>
          </cell>
          <cell r="V1132" t="str">
            <v>234 E. MILLSAP</v>
          </cell>
          <cell r="W1132" t="str">
            <v>FAYETTEVILLE</v>
          </cell>
          <cell r="X1132" t="str">
            <v>AR</v>
          </cell>
          <cell r="Y1132" t="str">
            <v>72703-4099</v>
          </cell>
          <cell r="Z1132" t="str">
            <v>WASHINGTON</v>
          </cell>
          <cell r="AA1132" t="str">
            <v>I</v>
          </cell>
          <cell r="AB1132" t="str">
            <v>Content</v>
          </cell>
          <cell r="AC1132">
            <v>11144.3631</v>
          </cell>
        </row>
        <row r="1133">
          <cell r="A1133" t="str">
            <v>Primary</v>
          </cell>
          <cell r="B1133" t="str">
            <v>Accounts Payable - Corp</v>
          </cell>
          <cell r="C1133" t="str">
            <v>12042428</v>
          </cell>
          <cell r="D1133" t="str">
            <v>12042428</v>
          </cell>
          <cell r="E1133" t="str">
            <v>1204</v>
          </cell>
          <cell r="F1133" t="str">
            <v>TSS</v>
          </cell>
          <cell r="G1133" t="str">
            <v>AR</v>
          </cell>
          <cell r="I1133" t="str">
            <v>A</v>
          </cell>
          <cell r="J1133" t="str">
            <v>12042428</v>
          </cell>
          <cell r="K1133" t="str">
            <v>12042428</v>
          </cell>
          <cell r="L1133">
            <v>170008658</v>
          </cell>
          <cell r="M1133" t="str">
            <v>170008611</v>
          </cell>
          <cell r="N1133" t="str">
            <v>Accounts Payable - Corp</v>
          </cell>
          <cell r="O1133" t="str">
            <v>12042428 Accounts Payable - Corp</v>
          </cell>
          <cell r="P1133" t="str">
            <v>8000</v>
          </cell>
          <cell r="Q1133" t="str">
            <v>GA</v>
          </cell>
          <cell r="S1133" t="str">
            <v>2426</v>
          </cell>
          <cell r="T1133" t="str">
            <v>T</v>
          </cell>
          <cell r="U1133" t="str">
            <v>USD</v>
          </cell>
          <cell r="V1133" t="str">
            <v>234 E. MILLSAP</v>
          </cell>
          <cell r="W1133" t="str">
            <v>FAYETTEVILLE</v>
          </cell>
          <cell r="X1133" t="str">
            <v>AR</v>
          </cell>
          <cell r="Y1133" t="str">
            <v>72703-4099</v>
          </cell>
          <cell r="Z1133" t="str">
            <v>WASHINGTON</v>
          </cell>
          <cell r="AA1133" t="str">
            <v>I</v>
          </cell>
          <cell r="AB1133" t="str">
            <v>M&amp;E</v>
          </cell>
          <cell r="AC1133">
            <v>212385.10459999999</v>
          </cell>
        </row>
        <row r="1134">
          <cell r="A1134" t="str">
            <v>Primary</v>
          </cell>
          <cell r="B1134" t="str">
            <v>Inventory Control - Corporate</v>
          </cell>
          <cell r="C1134" t="str">
            <v>11492236</v>
          </cell>
          <cell r="D1134" t="str">
            <v>11492236</v>
          </cell>
          <cell r="E1134" t="str">
            <v>1204</v>
          </cell>
          <cell r="F1134" t="str">
            <v>TSS</v>
          </cell>
          <cell r="G1134" t="str">
            <v>AR</v>
          </cell>
          <cell r="I1134" t="str">
            <v>A</v>
          </cell>
          <cell r="J1134" t="str">
            <v>12042431</v>
          </cell>
          <cell r="K1134" t="str">
            <v>12042431</v>
          </cell>
          <cell r="L1134">
            <v>170008524</v>
          </cell>
          <cell r="M1134" t="str">
            <v>170008611</v>
          </cell>
          <cell r="N1134" t="str">
            <v>Inventory Control - Corporate</v>
          </cell>
          <cell r="O1134" t="str">
            <v>12042431 Inventory Control - Corporate</v>
          </cell>
          <cell r="P1134" t="str">
            <v>8000</v>
          </cell>
          <cell r="Q1134" t="str">
            <v>GA</v>
          </cell>
          <cell r="S1134" t="str">
            <v>2426</v>
          </cell>
          <cell r="T1134" t="str">
            <v>T</v>
          </cell>
          <cell r="U1134" t="str">
            <v>USD</v>
          </cell>
          <cell r="V1134" t="str">
            <v>2210 W OAKLAWN DRIVE</v>
          </cell>
          <cell r="W1134" t="str">
            <v>SPRINGDALE</v>
          </cell>
          <cell r="X1134" t="str">
            <v>AR</v>
          </cell>
          <cell r="Y1134" t="str">
            <v>72762-6900</v>
          </cell>
          <cell r="Z1134" t="str">
            <v>WASHINGTON</v>
          </cell>
          <cell r="AA1134" t="str">
            <v>I</v>
          </cell>
          <cell r="AB1134" t="str">
            <v>Content</v>
          </cell>
          <cell r="AC1134">
            <v>4547.2233000000006</v>
          </cell>
        </row>
        <row r="1135">
          <cell r="A1135" t="str">
            <v>Primary</v>
          </cell>
          <cell r="B1135" t="str">
            <v>Payroll Accounting</v>
          </cell>
          <cell r="C1135" t="str">
            <v>11492236</v>
          </cell>
          <cell r="D1135" t="str">
            <v>11492236</v>
          </cell>
          <cell r="E1135" t="str">
            <v>1204</v>
          </cell>
          <cell r="F1135" t="str">
            <v>TSS</v>
          </cell>
          <cell r="G1135" t="str">
            <v>AR</v>
          </cell>
          <cell r="I1135" t="str">
            <v>A</v>
          </cell>
          <cell r="J1135" t="str">
            <v>12042432</v>
          </cell>
          <cell r="K1135" t="str">
            <v>12042432</v>
          </cell>
          <cell r="L1135">
            <v>170008519</v>
          </cell>
          <cell r="M1135" t="str">
            <v>170008519</v>
          </cell>
          <cell r="N1135" t="str">
            <v>Payroll Accounting</v>
          </cell>
          <cell r="O1135" t="str">
            <v>12042432 Payroll Accounting</v>
          </cell>
          <cell r="P1135" t="str">
            <v>8000</v>
          </cell>
          <cell r="Q1135" t="str">
            <v>GA</v>
          </cell>
          <cell r="S1135" t="str">
            <v>2426</v>
          </cell>
          <cell r="T1135" t="str">
            <v>T</v>
          </cell>
          <cell r="U1135" t="str">
            <v>USD</v>
          </cell>
          <cell r="V1135" t="str">
            <v>2210 W OAKLAWN DRIVE</v>
          </cell>
          <cell r="W1135" t="str">
            <v>SPRINGDALE</v>
          </cell>
          <cell r="X1135" t="str">
            <v>AR</v>
          </cell>
          <cell r="Y1135" t="str">
            <v>72762-6900</v>
          </cell>
          <cell r="Z1135" t="str">
            <v>WASHINGTON</v>
          </cell>
          <cell r="AA1135" t="str">
            <v>I</v>
          </cell>
          <cell r="AB1135" t="str">
            <v>Content</v>
          </cell>
          <cell r="AC1135">
            <v>28126.599400000003</v>
          </cell>
        </row>
        <row r="1136">
          <cell r="A1136" t="str">
            <v>Primary</v>
          </cell>
          <cell r="B1136" t="str">
            <v>Production Services Accounting</v>
          </cell>
          <cell r="C1136" t="str">
            <v>11492236</v>
          </cell>
          <cell r="D1136" t="str">
            <v>11492236</v>
          </cell>
          <cell r="E1136" t="str">
            <v>1204</v>
          </cell>
          <cell r="F1136" t="str">
            <v>TSS</v>
          </cell>
          <cell r="G1136" t="str">
            <v>AR</v>
          </cell>
          <cell r="I1136" t="str">
            <v>A</v>
          </cell>
          <cell r="J1136" t="str">
            <v>12042433</v>
          </cell>
          <cell r="K1136" t="str">
            <v>12042433</v>
          </cell>
          <cell r="L1136">
            <v>170008524</v>
          </cell>
          <cell r="M1136" t="str">
            <v>170008524</v>
          </cell>
          <cell r="N1136" t="str">
            <v>Production Services Accounting</v>
          </cell>
          <cell r="O1136" t="str">
            <v>12042433 Production Services Accounting</v>
          </cell>
          <cell r="P1136" t="str">
            <v>8000</v>
          </cell>
          <cell r="Q1136" t="str">
            <v>GA</v>
          </cell>
          <cell r="S1136" t="str">
            <v>2426</v>
          </cell>
          <cell r="T1136" t="str">
            <v>T</v>
          </cell>
          <cell r="U1136" t="str">
            <v>USD</v>
          </cell>
          <cell r="V1136" t="str">
            <v>2210 W OAKLAWN DRIVE</v>
          </cell>
          <cell r="W1136" t="str">
            <v>SPRINGDALE</v>
          </cell>
          <cell r="X1136" t="str">
            <v>AR</v>
          </cell>
          <cell r="Y1136" t="str">
            <v>72762-6900</v>
          </cell>
          <cell r="Z1136" t="str">
            <v>WASHINGTON</v>
          </cell>
          <cell r="AA1136" t="str">
            <v>I</v>
          </cell>
          <cell r="AB1136" t="str">
            <v>Content</v>
          </cell>
          <cell r="AC1136">
            <v>2907.6016</v>
          </cell>
        </row>
        <row r="1137">
          <cell r="A1137" t="str">
            <v>Primary</v>
          </cell>
          <cell r="B1137" t="str">
            <v>Sales &amp; Distribution Accounting</v>
          </cell>
          <cell r="C1137" t="str">
            <v>11492236</v>
          </cell>
          <cell r="D1137" t="str">
            <v>11492236</v>
          </cell>
          <cell r="E1137" t="str">
            <v>1204</v>
          </cell>
          <cell r="F1137" t="str">
            <v>TSS</v>
          </cell>
          <cell r="G1137" t="str">
            <v>AR</v>
          </cell>
          <cell r="I1137" t="str">
            <v>A</v>
          </cell>
          <cell r="J1137" t="str">
            <v>12042435</v>
          </cell>
          <cell r="K1137" t="str">
            <v>12042435</v>
          </cell>
          <cell r="L1137">
            <v>170008659</v>
          </cell>
          <cell r="M1137" t="str">
            <v>170008611</v>
          </cell>
          <cell r="N1137" t="str">
            <v>Sales &amp; Distribution Accounting</v>
          </cell>
          <cell r="O1137" t="str">
            <v>12042435 Sales &amp; Distribution Accounting</v>
          </cell>
          <cell r="P1137" t="str">
            <v>8000</v>
          </cell>
          <cell r="Q1137" t="str">
            <v>GA</v>
          </cell>
          <cell r="S1137" t="str">
            <v>2426</v>
          </cell>
          <cell r="T1137" t="str">
            <v>T</v>
          </cell>
          <cell r="U1137" t="str">
            <v>USD</v>
          </cell>
          <cell r="V1137" t="str">
            <v>2210 W OAKLAWN DRIVE</v>
          </cell>
          <cell r="W1137" t="str">
            <v>SPRINGDALE</v>
          </cell>
          <cell r="X1137" t="str">
            <v>AR</v>
          </cell>
          <cell r="Y1137" t="str">
            <v>72762-6900</v>
          </cell>
          <cell r="Z1137" t="str">
            <v>WASHINGTON</v>
          </cell>
          <cell r="AA1137" t="str">
            <v>I</v>
          </cell>
          <cell r="AB1137" t="str">
            <v>Content</v>
          </cell>
          <cell r="AC1137">
            <v>1431.2134999999998</v>
          </cell>
        </row>
        <row r="1138">
          <cell r="A1138" t="str">
            <v>Primary</v>
          </cell>
          <cell r="B1138" t="str">
            <v>Tax Accounting</v>
          </cell>
          <cell r="C1138" t="str">
            <v>12042436</v>
          </cell>
          <cell r="D1138" t="str">
            <v>12042436</v>
          </cell>
          <cell r="E1138" t="str">
            <v>1204</v>
          </cell>
          <cell r="F1138" t="str">
            <v>TSS</v>
          </cell>
          <cell r="G1138" t="str">
            <v>AR</v>
          </cell>
          <cell r="I1138" t="str">
            <v>A</v>
          </cell>
          <cell r="J1138" t="str">
            <v>12042436</v>
          </cell>
          <cell r="K1138" t="str">
            <v>12042436</v>
          </cell>
          <cell r="L1138">
            <v>170008516</v>
          </cell>
          <cell r="M1138" t="str">
            <v>170008516</v>
          </cell>
          <cell r="N1138" t="str">
            <v>Tax Accounting</v>
          </cell>
          <cell r="O1138" t="str">
            <v>12042436 Tax Accounting</v>
          </cell>
          <cell r="P1138" t="str">
            <v>8000</v>
          </cell>
          <cell r="Q1138" t="str">
            <v>GA</v>
          </cell>
          <cell r="S1138" t="str">
            <v>2426</v>
          </cell>
          <cell r="T1138" t="str">
            <v>T</v>
          </cell>
          <cell r="U1138" t="str">
            <v>USD</v>
          </cell>
          <cell r="V1138" t="str">
            <v>2210 W OAKLAWN DRIVE</v>
          </cell>
          <cell r="W1138" t="str">
            <v>SPRINGDALE</v>
          </cell>
          <cell r="X1138" t="str">
            <v>AR</v>
          </cell>
          <cell r="Y1138" t="str">
            <v>72762-6900</v>
          </cell>
          <cell r="Z1138" t="str">
            <v>WASHINGTON</v>
          </cell>
          <cell r="AA1138" t="str">
            <v>I</v>
          </cell>
          <cell r="AB1138" t="str">
            <v>Content</v>
          </cell>
          <cell r="AC1138">
            <v>16716.823300000004</v>
          </cell>
        </row>
        <row r="1139">
          <cell r="A1139" t="str">
            <v>Primary</v>
          </cell>
          <cell r="B1139" t="str">
            <v>Supply Chain Planning</v>
          </cell>
          <cell r="C1139" t="str">
            <v>11492236</v>
          </cell>
          <cell r="D1139" t="str">
            <v>11492236</v>
          </cell>
          <cell r="E1139" t="str">
            <v>1204</v>
          </cell>
          <cell r="F1139" t="str">
            <v>TSS</v>
          </cell>
          <cell r="G1139" t="str">
            <v>AR</v>
          </cell>
          <cell r="I1139" t="str">
            <v>A</v>
          </cell>
          <cell r="J1139" t="str">
            <v>12042532</v>
          </cell>
          <cell r="K1139" t="str">
            <v>12042532</v>
          </cell>
          <cell r="L1139">
            <v>170008624</v>
          </cell>
          <cell r="M1139" t="str">
            <v>170008624</v>
          </cell>
          <cell r="N1139" t="str">
            <v>Supply Chain Planning</v>
          </cell>
          <cell r="O1139" t="str">
            <v>12042532 Supply Chain Planning</v>
          </cell>
          <cell r="P1139" t="str">
            <v>8001</v>
          </cell>
          <cell r="Q1139" t="str">
            <v>GA</v>
          </cell>
          <cell r="S1139" t="str">
            <v>1179</v>
          </cell>
          <cell r="T1139" t="str">
            <v>T</v>
          </cell>
          <cell r="U1139" t="str">
            <v>USD</v>
          </cell>
          <cell r="V1139" t="str">
            <v>2210 W OAKLAWN DRIVE</v>
          </cell>
          <cell r="W1139" t="str">
            <v>SPRINGDALE</v>
          </cell>
          <cell r="X1139" t="str">
            <v>AR</v>
          </cell>
          <cell r="Y1139" t="str">
            <v>72762-6900</v>
          </cell>
          <cell r="Z1139" t="str">
            <v>WASHINGTON</v>
          </cell>
          <cell r="AA1139" t="str">
            <v>G</v>
          </cell>
          <cell r="AB1139" t="str">
            <v>Content</v>
          </cell>
          <cell r="AC1139">
            <v>141368.948</v>
          </cell>
        </row>
        <row r="1140">
          <cell r="A1140" t="str">
            <v>Primary</v>
          </cell>
          <cell r="B1140" t="str">
            <v>Vehicle Accounting</v>
          </cell>
          <cell r="C1140" t="str">
            <v>11492236</v>
          </cell>
          <cell r="D1140" t="str">
            <v>11492236</v>
          </cell>
          <cell r="E1140" t="str">
            <v>1204</v>
          </cell>
          <cell r="F1140" t="str">
            <v>TSS</v>
          </cell>
          <cell r="G1140" t="str">
            <v>AR</v>
          </cell>
          <cell r="I1140" t="str">
            <v>A</v>
          </cell>
          <cell r="J1140" t="str">
            <v>12042545</v>
          </cell>
          <cell r="K1140" t="str">
            <v>12042545</v>
          </cell>
          <cell r="L1140">
            <v>170008659</v>
          </cell>
          <cell r="M1140" t="str">
            <v>170008611</v>
          </cell>
          <cell r="N1140" t="str">
            <v>Vehicle Accounting</v>
          </cell>
          <cell r="O1140" t="str">
            <v>12042545 Vehicle Accounting</v>
          </cell>
          <cell r="P1140" t="str">
            <v>8000</v>
          </cell>
          <cell r="Q1140" t="str">
            <v>GA</v>
          </cell>
          <cell r="S1140" t="str">
            <v>2426</v>
          </cell>
          <cell r="T1140" t="str">
            <v>T</v>
          </cell>
          <cell r="U1140" t="str">
            <v>USD</v>
          </cell>
          <cell r="V1140" t="str">
            <v>2210 W OAKLAWN DRIVE</v>
          </cell>
          <cell r="W1140" t="str">
            <v>SPRINGDALE</v>
          </cell>
          <cell r="X1140" t="str">
            <v>AR</v>
          </cell>
          <cell r="Y1140" t="str">
            <v>72762-6900</v>
          </cell>
          <cell r="Z1140" t="str">
            <v>WASHINGTON</v>
          </cell>
          <cell r="AA1140" t="str">
            <v>I</v>
          </cell>
          <cell r="AB1140" t="str">
            <v>Building</v>
          </cell>
          <cell r="AC1140">
            <v>183492.33749999999</v>
          </cell>
        </row>
        <row r="1141">
          <cell r="A1141" t="str">
            <v>Primary</v>
          </cell>
          <cell r="B1141" t="str">
            <v>Human Resources Trainee Program</v>
          </cell>
          <cell r="C1141" t="str">
            <v>11492236</v>
          </cell>
          <cell r="D1141" t="str">
            <v>11492236</v>
          </cell>
          <cell r="E1141" t="str">
            <v>1204</v>
          </cell>
          <cell r="F1141" t="str">
            <v>TSS</v>
          </cell>
          <cell r="G1141" t="str">
            <v>AR</v>
          </cell>
          <cell r="I1141" t="str">
            <v>A</v>
          </cell>
          <cell r="J1141" t="str">
            <v>12042546</v>
          </cell>
          <cell r="K1141" t="str">
            <v>12042546</v>
          </cell>
          <cell r="L1141">
            <v>170008609</v>
          </cell>
          <cell r="M1141" t="str">
            <v>170008609</v>
          </cell>
          <cell r="N1141" t="str">
            <v>Human Resources Trainee Program</v>
          </cell>
          <cell r="O1141" t="str">
            <v>12042546 Human Resources Trainee Program</v>
          </cell>
          <cell r="P1141" t="str">
            <v>8000</v>
          </cell>
          <cell r="Q1141" t="str">
            <v>GA</v>
          </cell>
          <cell r="S1141" t="str">
            <v>2426</v>
          </cell>
          <cell r="T1141" t="str">
            <v>T</v>
          </cell>
          <cell r="U1141" t="str">
            <v>USD</v>
          </cell>
          <cell r="V1141" t="str">
            <v>2210 W OAKLAWN DRIVE</v>
          </cell>
          <cell r="W1141" t="str">
            <v>SPRINGDALE</v>
          </cell>
          <cell r="X1141" t="str">
            <v>AR</v>
          </cell>
          <cell r="Y1141" t="str">
            <v>72762-6900</v>
          </cell>
          <cell r="Z1141" t="str">
            <v>WASHINGTON</v>
          </cell>
          <cell r="AA1141" t="str">
            <v>I</v>
          </cell>
          <cell r="AB1141" t="str">
            <v>Content</v>
          </cell>
          <cell r="AC1141">
            <v>26261.889599999999</v>
          </cell>
        </row>
        <row r="1142">
          <cell r="A1142" t="str">
            <v>Primary</v>
          </cell>
          <cell r="B1142" t="str">
            <v>TTS Southeast Resource Team</v>
          </cell>
          <cell r="C1142" t="str">
            <v>12662231</v>
          </cell>
          <cell r="D1142" t="str">
            <v>12662231</v>
          </cell>
          <cell r="E1142" t="str">
            <v>1204</v>
          </cell>
          <cell r="F1142" t="str">
            <v>TSS</v>
          </cell>
          <cell r="G1142" t="str">
            <v>AR</v>
          </cell>
          <cell r="I1142" t="str">
            <v>A</v>
          </cell>
          <cell r="J1142" t="str">
            <v>12042557</v>
          </cell>
          <cell r="K1142" t="str">
            <v>12042557</v>
          </cell>
          <cell r="L1142">
            <v>170002427</v>
          </cell>
          <cell r="M1142" t="str">
            <v>170002427</v>
          </cell>
          <cell r="N1142" t="str">
            <v>TTS Southeast Resource Team</v>
          </cell>
          <cell r="O1142" t="str">
            <v>12042557 TTS Southeast Resource Team</v>
          </cell>
          <cell r="P1142" t="str">
            <v>8000</v>
          </cell>
          <cell r="Q1142" t="str">
            <v>GA</v>
          </cell>
          <cell r="S1142" t="str">
            <v>2426</v>
          </cell>
          <cell r="T1142" t="str">
            <v>T</v>
          </cell>
          <cell r="U1142" t="str">
            <v>USD</v>
          </cell>
          <cell r="V1142" t="str">
            <v>2210 W OAKLAWN DRIVE</v>
          </cell>
          <cell r="W1142" t="str">
            <v>SPRINGDALE</v>
          </cell>
          <cell r="X1142" t="str">
            <v>AR</v>
          </cell>
          <cell r="Y1142" t="str">
            <v>72762-6900</v>
          </cell>
          <cell r="Z1142" t="str">
            <v>WASHINGTON</v>
          </cell>
          <cell r="AA1142" t="str">
            <v>I</v>
          </cell>
          <cell r="AB1142" t="str">
            <v>M&amp;E</v>
          </cell>
          <cell r="AC1142">
            <v>21020.320699999997</v>
          </cell>
        </row>
        <row r="1143">
          <cell r="A1143" t="str">
            <v>Primary</v>
          </cell>
          <cell r="B1143" t="str">
            <v>TTS - Specialist</v>
          </cell>
          <cell r="C1143" t="str">
            <v>12662231</v>
          </cell>
          <cell r="D1143" t="str">
            <v>12662231</v>
          </cell>
          <cell r="E1143" t="str">
            <v>1204</v>
          </cell>
          <cell r="F1143" t="str">
            <v>TSS</v>
          </cell>
          <cell r="G1143" t="str">
            <v>AR</v>
          </cell>
          <cell r="I1143" t="str">
            <v>A</v>
          </cell>
          <cell r="J1143" t="str">
            <v>12042559</v>
          </cell>
          <cell r="K1143" t="str">
            <v>12042559</v>
          </cell>
          <cell r="L1143">
            <v>170002427</v>
          </cell>
          <cell r="M1143" t="str">
            <v>170002427</v>
          </cell>
          <cell r="N1143" t="str">
            <v>TTS - Specialist</v>
          </cell>
          <cell r="O1143" t="str">
            <v>12042559 TTS - Specialist</v>
          </cell>
          <cell r="P1143" t="str">
            <v>8000</v>
          </cell>
          <cell r="Q1143" t="str">
            <v>GA</v>
          </cell>
          <cell r="S1143" t="str">
            <v>2426</v>
          </cell>
          <cell r="T1143" t="str">
            <v>T</v>
          </cell>
          <cell r="U1143" t="str">
            <v>USD</v>
          </cell>
          <cell r="V1143" t="str">
            <v>1225 HUDSON ROAD</v>
          </cell>
          <cell r="W1143" t="str">
            <v>ROGERS</v>
          </cell>
          <cell r="X1143" t="str">
            <v>AR</v>
          </cell>
          <cell r="Y1143" t="str">
            <v>72756-2320</v>
          </cell>
          <cell r="Z1143" t="str">
            <v>BENTON</v>
          </cell>
          <cell r="AA1143" t="str">
            <v>I</v>
          </cell>
          <cell r="AB1143" t="str">
            <v>Content</v>
          </cell>
          <cell r="AC1143">
            <v>569.8374</v>
          </cell>
        </row>
        <row r="1144">
          <cell r="A1144" t="str">
            <v>Primary</v>
          </cell>
          <cell r="B1144" t="str">
            <v>HR Operations - Foodservice</v>
          </cell>
          <cell r="C1144" t="str">
            <v>11492236</v>
          </cell>
          <cell r="D1144" t="str">
            <v>11492236</v>
          </cell>
          <cell r="E1144" t="str">
            <v>1204</v>
          </cell>
          <cell r="F1144" t="str">
            <v>TSS</v>
          </cell>
          <cell r="G1144" t="str">
            <v>AR</v>
          </cell>
          <cell r="I1144" t="str">
            <v>A</v>
          </cell>
          <cell r="J1144" t="str">
            <v>12042634</v>
          </cell>
          <cell r="K1144" t="str">
            <v>12042634</v>
          </cell>
          <cell r="L1144">
            <v>170008609</v>
          </cell>
          <cell r="M1144" t="str">
            <v>170008609</v>
          </cell>
          <cell r="N1144" t="str">
            <v>HR Operations - Foodservice</v>
          </cell>
          <cell r="O1144" t="str">
            <v>12042634 HR Operations - Foodservice</v>
          </cell>
          <cell r="P1144" t="str">
            <v>8000</v>
          </cell>
          <cell r="Q1144" t="str">
            <v>GA</v>
          </cell>
          <cell r="S1144" t="str">
            <v>2426</v>
          </cell>
          <cell r="T1144" t="str">
            <v>T</v>
          </cell>
          <cell r="U1144" t="str">
            <v>USD</v>
          </cell>
          <cell r="V1144" t="str">
            <v>2210 W OAKLAWN DRIVE</v>
          </cell>
          <cell r="W1144" t="str">
            <v>SPRINGDALE</v>
          </cell>
          <cell r="X1144" t="str">
            <v>AR</v>
          </cell>
          <cell r="Y1144" t="str">
            <v>72762-6900</v>
          </cell>
          <cell r="Z1144" t="str">
            <v>WASHINGTON</v>
          </cell>
          <cell r="AA1144" t="str">
            <v>I</v>
          </cell>
          <cell r="AB1144" t="str">
            <v>Content</v>
          </cell>
          <cell r="AC1144">
            <v>543.40649999999994</v>
          </cell>
        </row>
        <row r="1145">
          <cell r="A1145" t="str">
            <v>Primary</v>
          </cell>
          <cell r="B1145" t="str">
            <v>IBM Building</v>
          </cell>
          <cell r="C1145" t="str">
            <v>12042663</v>
          </cell>
          <cell r="D1145" t="str">
            <v>12042663</v>
          </cell>
          <cell r="E1145" t="str">
            <v>1204</v>
          </cell>
          <cell r="G1145" t="str">
            <v>AR</v>
          </cell>
          <cell r="I1145" t="str">
            <v>A</v>
          </cell>
          <cell r="J1145" t="str">
            <v>12042663</v>
          </cell>
          <cell r="K1145" t="str">
            <v>12042663</v>
          </cell>
          <cell r="L1145">
            <v>170001890</v>
          </cell>
          <cell r="M1145" t="str">
            <v>170001890</v>
          </cell>
          <cell r="N1145" t="str">
            <v>IBM Building</v>
          </cell>
          <cell r="O1145" t="str">
            <v>12042663 IBM Building</v>
          </cell>
          <cell r="P1145" t="str">
            <v>8000</v>
          </cell>
          <cell r="Q1145" t="str">
            <v>GA</v>
          </cell>
          <cell r="S1145" t="str">
            <v>2426</v>
          </cell>
          <cell r="T1145" t="str">
            <v>T</v>
          </cell>
          <cell r="U1145" t="str">
            <v>USD</v>
          </cell>
          <cell r="V1145" t="str">
            <v>2210 W OAKLAWN DRIVE</v>
          </cell>
          <cell r="W1145" t="str">
            <v>SPRINGDALE</v>
          </cell>
          <cell r="X1145" t="str">
            <v>AR</v>
          </cell>
          <cell r="Y1145" t="str">
            <v>72762-6900</v>
          </cell>
          <cell r="Z1145" t="str">
            <v>WASHINGTON</v>
          </cell>
          <cell r="AA1145" t="str">
            <v>I</v>
          </cell>
          <cell r="AB1145" t="str">
            <v>Content</v>
          </cell>
          <cell r="AC1145">
            <v>0</v>
          </cell>
        </row>
        <row r="1146">
          <cell r="A1146" t="str">
            <v>Primary</v>
          </cell>
          <cell r="B1146" t="str">
            <v>Compensation</v>
          </cell>
          <cell r="C1146" t="str">
            <v>11492236</v>
          </cell>
          <cell r="D1146" t="str">
            <v>11492236</v>
          </cell>
          <cell r="E1146" t="str">
            <v>1204</v>
          </cell>
          <cell r="F1146" t="str">
            <v>TSS</v>
          </cell>
          <cell r="G1146" t="str">
            <v>AR</v>
          </cell>
          <cell r="I1146" t="str">
            <v>A</v>
          </cell>
          <cell r="J1146" t="str">
            <v>12042666</v>
          </cell>
          <cell r="K1146" t="str">
            <v>12042666</v>
          </cell>
          <cell r="L1146">
            <v>170008609</v>
          </cell>
          <cell r="M1146" t="str">
            <v>170008609</v>
          </cell>
          <cell r="N1146" t="str">
            <v>Compensation</v>
          </cell>
          <cell r="O1146" t="str">
            <v>12042666 Compensation</v>
          </cell>
          <cell r="P1146" t="str">
            <v>8000</v>
          </cell>
          <cell r="Q1146" t="str">
            <v>GA</v>
          </cell>
          <cell r="R1146" t="str">
            <v>372</v>
          </cell>
          <cell r="S1146" t="str">
            <v>2426</v>
          </cell>
          <cell r="T1146" t="str">
            <v>T</v>
          </cell>
          <cell r="U1146" t="str">
            <v>USD</v>
          </cell>
          <cell r="V1146" t="str">
            <v>2210 W OAKLAWN DRIVE</v>
          </cell>
          <cell r="W1146" t="str">
            <v>SPRINGDALE</v>
          </cell>
          <cell r="X1146" t="str">
            <v>AR</v>
          </cell>
          <cell r="Y1146" t="str">
            <v>72762-6900</v>
          </cell>
          <cell r="Z1146" t="str">
            <v>WASHINGTON</v>
          </cell>
          <cell r="AA1146" t="str">
            <v>I</v>
          </cell>
          <cell r="AB1146" t="str">
            <v>Content</v>
          </cell>
          <cell r="AC1146">
            <v>20537.954999999998</v>
          </cell>
        </row>
        <row r="1147">
          <cell r="A1147" t="str">
            <v>Primary</v>
          </cell>
          <cell r="B1147" t="str">
            <v>HRIS</v>
          </cell>
          <cell r="C1147" t="str">
            <v>11492236</v>
          </cell>
          <cell r="D1147" t="str">
            <v>11492236</v>
          </cell>
          <cell r="E1147" t="str">
            <v>1204</v>
          </cell>
          <cell r="F1147" t="str">
            <v>TSS</v>
          </cell>
          <cell r="G1147" t="str">
            <v>AR</v>
          </cell>
          <cell r="I1147" t="str">
            <v>A</v>
          </cell>
          <cell r="J1147" t="str">
            <v>12042667</v>
          </cell>
          <cell r="K1147" t="str">
            <v>12042667</v>
          </cell>
          <cell r="L1147">
            <v>170008609</v>
          </cell>
          <cell r="M1147" t="str">
            <v>170008609</v>
          </cell>
          <cell r="N1147" t="str">
            <v>HRIS</v>
          </cell>
          <cell r="O1147" t="str">
            <v>12042667 HRIS</v>
          </cell>
          <cell r="P1147" t="str">
            <v>8000</v>
          </cell>
          <cell r="Q1147" t="str">
            <v>GA</v>
          </cell>
          <cell r="R1147" t="str">
            <v>372</v>
          </cell>
          <cell r="S1147" t="str">
            <v>2426</v>
          </cell>
          <cell r="T1147" t="str">
            <v>T</v>
          </cell>
          <cell r="U1147" t="str">
            <v>USD</v>
          </cell>
          <cell r="V1147" t="str">
            <v>2210 W OAKLAWN DRIVE</v>
          </cell>
          <cell r="W1147" t="str">
            <v>SPRINGDALE</v>
          </cell>
          <cell r="X1147" t="str">
            <v>AR</v>
          </cell>
          <cell r="Y1147" t="str">
            <v>72762-6900</v>
          </cell>
          <cell r="Z1147" t="str">
            <v>WASHINGTON</v>
          </cell>
          <cell r="AA1147" t="str">
            <v>I</v>
          </cell>
          <cell r="AB1147" t="str">
            <v>Content</v>
          </cell>
          <cell r="AC1147">
            <v>14129.4331</v>
          </cell>
        </row>
        <row r="1148">
          <cell r="A1148" t="str">
            <v>Primary</v>
          </cell>
          <cell r="B1148" t="str">
            <v>Human Resources Diversity</v>
          </cell>
          <cell r="C1148" t="str">
            <v>11492236</v>
          </cell>
          <cell r="D1148" t="str">
            <v>11492236</v>
          </cell>
          <cell r="E1148" t="str">
            <v>1204</v>
          </cell>
          <cell r="F1148" t="str">
            <v>TSS</v>
          </cell>
          <cell r="G1148" t="str">
            <v>AR</v>
          </cell>
          <cell r="I1148" t="str">
            <v>A</v>
          </cell>
          <cell r="J1148" t="str">
            <v>12042668</v>
          </cell>
          <cell r="K1148" t="str">
            <v>12042668</v>
          </cell>
          <cell r="L1148">
            <v>170008609</v>
          </cell>
          <cell r="M1148" t="str">
            <v>170008609</v>
          </cell>
          <cell r="N1148" t="str">
            <v>Human Resources Diversity</v>
          </cell>
          <cell r="O1148" t="str">
            <v>12042668 Human Resources Diversity</v>
          </cell>
          <cell r="P1148" t="str">
            <v>8000</v>
          </cell>
          <cell r="Q1148" t="str">
            <v>GA</v>
          </cell>
          <cell r="R1148" t="str">
            <v>372</v>
          </cell>
          <cell r="S1148" t="str">
            <v>2426</v>
          </cell>
          <cell r="T1148" t="str">
            <v>T</v>
          </cell>
          <cell r="U1148" t="str">
            <v>USD</v>
          </cell>
          <cell r="V1148" t="str">
            <v>2210 W OAKLAWN DRIVE</v>
          </cell>
          <cell r="W1148" t="str">
            <v>SPRINGDALE</v>
          </cell>
          <cell r="X1148" t="str">
            <v>AR</v>
          </cell>
          <cell r="Y1148" t="str">
            <v>72762-6900</v>
          </cell>
          <cell r="Z1148" t="str">
            <v>WASHINGTON</v>
          </cell>
          <cell r="AA1148" t="str">
            <v>I</v>
          </cell>
          <cell r="AB1148" t="str">
            <v>Content</v>
          </cell>
          <cell r="AC1148">
            <v>17689.8783</v>
          </cell>
        </row>
        <row r="1149">
          <cell r="A1149" t="str">
            <v>Primary</v>
          </cell>
          <cell r="B1149" t="str">
            <v>Corporate Cost Accounting</v>
          </cell>
          <cell r="C1149" t="str">
            <v>11492236</v>
          </cell>
          <cell r="D1149" t="str">
            <v>11492236</v>
          </cell>
          <cell r="E1149" t="str">
            <v>1204</v>
          </cell>
          <cell r="G1149" t="str">
            <v>AR</v>
          </cell>
          <cell r="I1149" t="str">
            <v>A</v>
          </cell>
          <cell r="J1149" t="str">
            <v>12042669</v>
          </cell>
          <cell r="K1149" t="str">
            <v>12042669</v>
          </cell>
          <cell r="L1149">
            <v>170008524</v>
          </cell>
          <cell r="M1149" t="str">
            <v>170008524</v>
          </cell>
          <cell r="N1149" t="str">
            <v>Corporate Cost Accounting</v>
          </cell>
          <cell r="O1149" t="str">
            <v>12042669 Corporate Cost Accounting</v>
          </cell>
          <cell r="P1149" t="str">
            <v>8000</v>
          </cell>
          <cell r="Q1149" t="str">
            <v>GA</v>
          </cell>
          <cell r="S1149" t="str">
            <v>2426</v>
          </cell>
          <cell r="T1149" t="str">
            <v>T</v>
          </cell>
          <cell r="U1149" t="str">
            <v>USD</v>
          </cell>
          <cell r="V1149" t="str">
            <v>2210 W OAKLAWN DRIVE</v>
          </cell>
          <cell r="W1149" t="str">
            <v>SPRINGDALE</v>
          </cell>
          <cell r="X1149" t="str">
            <v>AR</v>
          </cell>
          <cell r="Y1149" t="str">
            <v>72762-6900</v>
          </cell>
          <cell r="Z1149" t="str">
            <v>WASHINGTON</v>
          </cell>
          <cell r="AA1149" t="str">
            <v>I</v>
          </cell>
          <cell r="AB1149" t="str">
            <v>Content</v>
          </cell>
          <cell r="AC1149">
            <v>897246.72279999999</v>
          </cell>
        </row>
        <row r="1150">
          <cell r="A1150" t="str">
            <v>Primary</v>
          </cell>
          <cell r="B1150" t="str">
            <v>Staffmark Building</v>
          </cell>
          <cell r="C1150" t="str">
            <v>12042670</v>
          </cell>
          <cell r="D1150" t="str">
            <v>12042670</v>
          </cell>
          <cell r="E1150" t="str">
            <v>1204</v>
          </cell>
          <cell r="G1150" t="str">
            <v>AR</v>
          </cell>
          <cell r="I1150" t="str">
            <v>A</v>
          </cell>
          <cell r="J1150" t="str">
            <v>12042670</v>
          </cell>
          <cell r="K1150" t="str">
            <v>12042670</v>
          </cell>
          <cell r="L1150">
            <v>170001890</v>
          </cell>
          <cell r="M1150" t="str">
            <v>170001890</v>
          </cell>
          <cell r="N1150" t="str">
            <v>Staffmark Building</v>
          </cell>
          <cell r="O1150" t="str">
            <v>12042670 Staffmark Building</v>
          </cell>
          <cell r="P1150" t="str">
            <v>8000</v>
          </cell>
          <cell r="Q1150" t="str">
            <v>GA</v>
          </cell>
          <cell r="R1150" t="str">
            <v>62</v>
          </cell>
          <cell r="S1150" t="str">
            <v>2426</v>
          </cell>
          <cell r="T1150" t="str">
            <v>T</v>
          </cell>
          <cell r="U1150" t="str">
            <v>USD</v>
          </cell>
          <cell r="V1150" t="str">
            <v>234 E. MILLSAP</v>
          </cell>
          <cell r="W1150" t="str">
            <v>FAYETTEVILLE</v>
          </cell>
          <cell r="X1150" t="str">
            <v>AR</v>
          </cell>
          <cell r="Y1150" t="str">
            <v>72703-4099</v>
          </cell>
          <cell r="Z1150" t="str">
            <v>WASHINGTON</v>
          </cell>
          <cell r="AA1150" t="str">
            <v>I</v>
          </cell>
          <cell r="AB1150" t="str">
            <v>Content</v>
          </cell>
          <cell r="AC1150">
            <v>11144.3631</v>
          </cell>
        </row>
        <row r="1151">
          <cell r="A1151" t="str">
            <v>Primary</v>
          </cell>
          <cell r="B1151" t="str">
            <v>303 Millsap Road Office</v>
          </cell>
          <cell r="C1151" t="str">
            <v>12042675</v>
          </cell>
          <cell r="D1151" t="str">
            <v>12042675</v>
          </cell>
          <cell r="E1151" t="str">
            <v>1204</v>
          </cell>
          <cell r="G1151" t="str">
            <v>AR</v>
          </cell>
          <cell r="I1151" t="str">
            <v>A</v>
          </cell>
          <cell r="J1151" t="str">
            <v>12042675</v>
          </cell>
          <cell r="K1151" t="str">
            <v>12042675</v>
          </cell>
          <cell r="L1151">
            <v>170001890</v>
          </cell>
          <cell r="M1151" t="str">
            <v>170001890</v>
          </cell>
          <cell r="N1151" t="str">
            <v>303 Millsap Road Office</v>
          </cell>
          <cell r="O1151" t="str">
            <v>12042675 303 Millsap Road Office</v>
          </cell>
          <cell r="P1151" t="str">
            <v>8000</v>
          </cell>
          <cell r="Q1151" t="str">
            <v>GA</v>
          </cell>
          <cell r="R1151" t="str">
            <v>62</v>
          </cell>
          <cell r="S1151" t="str">
            <v>58</v>
          </cell>
          <cell r="T1151" t="str">
            <v>T</v>
          </cell>
          <cell r="U1151" t="str">
            <v>USD</v>
          </cell>
          <cell r="V1151" t="str">
            <v>303 MILLSAP ROAD</v>
          </cell>
          <cell r="W1151" t="str">
            <v>FAYETTEVILLE</v>
          </cell>
          <cell r="X1151" t="str">
            <v>AR</v>
          </cell>
          <cell r="Y1151" t="str">
            <v>72703-6289</v>
          </cell>
          <cell r="Z1151" t="str">
            <v>WASHINGTON</v>
          </cell>
          <cell r="AA1151" t="str">
            <v>I</v>
          </cell>
          <cell r="AB1151" t="str">
            <v>Content</v>
          </cell>
          <cell r="AC1151">
            <v>0</v>
          </cell>
        </row>
        <row r="1152">
          <cell r="A1152" t="str">
            <v>Primary</v>
          </cell>
          <cell r="B1152" t="str">
            <v>Integrated Planning</v>
          </cell>
          <cell r="C1152" t="str">
            <v>11492236</v>
          </cell>
          <cell r="D1152" t="str">
            <v>11492236</v>
          </cell>
          <cell r="E1152" t="str">
            <v>1204</v>
          </cell>
          <cell r="F1152" t="str">
            <v>TSS</v>
          </cell>
          <cell r="G1152" t="str">
            <v>AR</v>
          </cell>
          <cell r="I1152" t="str">
            <v>A</v>
          </cell>
          <cell r="J1152" t="str">
            <v>12042681</v>
          </cell>
          <cell r="K1152" t="str">
            <v>12042681</v>
          </cell>
          <cell r="L1152">
            <v>170008624</v>
          </cell>
          <cell r="M1152" t="str">
            <v>170008624</v>
          </cell>
          <cell r="N1152" t="str">
            <v>Integrated Planning</v>
          </cell>
          <cell r="O1152" t="str">
            <v>12042681 Integrated Planning</v>
          </cell>
          <cell r="P1152" t="str">
            <v>8001</v>
          </cell>
          <cell r="Q1152" t="str">
            <v>GA</v>
          </cell>
          <cell r="R1152" t="str">
            <v>62</v>
          </cell>
          <cell r="S1152" t="str">
            <v>1179</v>
          </cell>
          <cell r="T1152" t="str">
            <v>T</v>
          </cell>
          <cell r="U1152" t="str">
            <v>USD</v>
          </cell>
          <cell r="V1152" t="str">
            <v>2210 W OAKLAWN DRIVE</v>
          </cell>
          <cell r="W1152" t="str">
            <v>SPRINGDALE</v>
          </cell>
          <cell r="X1152" t="str">
            <v>AR</v>
          </cell>
          <cell r="Y1152" t="str">
            <v>72762-6900</v>
          </cell>
          <cell r="Z1152" t="str">
            <v>WASHINGTON</v>
          </cell>
          <cell r="AA1152" t="str">
            <v>G</v>
          </cell>
          <cell r="AB1152" t="str">
            <v>Content</v>
          </cell>
          <cell r="AC1152">
            <v>41908.166799999999</v>
          </cell>
        </row>
        <row r="1153">
          <cell r="A1153" t="str">
            <v>Primary</v>
          </cell>
          <cell r="B1153" t="str">
            <v>Tyson Global Security</v>
          </cell>
          <cell r="C1153" t="str">
            <v>12042682</v>
          </cell>
          <cell r="D1153" t="str">
            <v>12042682</v>
          </cell>
          <cell r="E1153" t="str">
            <v>1204</v>
          </cell>
          <cell r="F1153" t="str">
            <v>TSS</v>
          </cell>
          <cell r="G1153" t="str">
            <v>AR</v>
          </cell>
          <cell r="I1153" t="str">
            <v>A</v>
          </cell>
          <cell r="J1153" t="str">
            <v>12042682</v>
          </cell>
          <cell r="K1153" t="str">
            <v>12042682</v>
          </cell>
          <cell r="L1153">
            <v>170002421</v>
          </cell>
          <cell r="M1153" t="str">
            <v>170002421</v>
          </cell>
          <cell r="N1153" t="str">
            <v>Tyson Global Security</v>
          </cell>
          <cell r="O1153" t="str">
            <v>12042682 Tyson Global Security</v>
          </cell>
          <cell r="P1153" t="str">
            <v>8000</v>
          </cell>
          <cell r="Q1153" t="str">
            <v>GA</v>
          </cell>
          <cell r="S1153" t="str">
            <v>2426</v>
          </cell>
          <cell r="T1153" t="str">
            <v>T</v>
          </cell>
          <cell r="U1153" t="str">
            <v>USD</v>
          </cell>
          <cell r="V1153" t="str">
            <v>1225 HUDSON ROAD</v>
          </cell>
          <cell r="W1153" t="str">
            <v>ROGERS</v>
          </cell>
          <cell r="X1153" t="str">
            <v>AR</v>
          </cell>
          <cell r="Y1153" t="str">
            <v>72756-2330</v>
          </cell>
          <cell r="Z1153" t="str">
            <v>BENTON</v>
          </cell>
          <cell r="AA1153" t="str">
            <v>I</v>
          </cell>
          <cell r="AB1153" t="str">
            <v>Content</v>
          </cell>
          <cell r="AC1153">
            <v>1415.5479999999998</v>
          </cell>
        </row>
        <row r="1154">
          <cell r="A1154" t="str">
            <v>Primary</v>
          </cell>
          <cell r="B1154" t="str">
            <v>Washington, D.C. Office</v>
          </cell>
          <cell r="C1154" t="str">
            <v>12042741</v>
          </cell>
          <cell r="D1154" t="str">
            <v>12042741</v>
          </cell>
          <cell r="E1154" t="str">
            <v>1204</v>
          </cell>
          <cell r="G1154" t="str">
            <v>AR</v>
          </cell>
          <cell r="I1154" t="str">
            <v>A</v>
          </cell>
          <cell r="J1154" t="str">
            <v>12042741</v>
          </cell>
          <cell r="K1154" t="str">
            <v>12042741</v>
          </cell>
          <cell r="L1154">
            <v>170008629</v>
          </cell>
          <cell r="M1154" t="str">
            <v>170008629</v>
          </cell>
          <cell r="N1154" t="str">
            <v>Washington, D.C. Office</v>
          </cell>
          <cell r="O1154" t="str">
            <v>12042741 Washington, D.C. Office</v>
          </cell>
          <cell r="P1154" t="str">
            <v>8000</v>
          </cell>
          <cell r="Q1154" t="str">
            <v>GA</v>
          </cell>
          <cell r="S1154" t="str">
            <v>2426</v>
          </cell>
          <cell r="T1154" t="str">
            <v>T</v>
          </cell>
          <cell r="U1154" t="str">
            <v>USD</v>
          </cell>
          <cell r="V1154" t="str">
            <v>2210 W OAKLAWN DRIVE</v>
          </cell>
          <cell r="W1154" t="str">
            <v>SPRINGDALE</v>
          </cell>
          <cell r="X1154" t="str">
            <v>AR</v>
          </cell>
          <cell r="Y1154" t="str">
            <v>72762-6900</v>
          </cell>
          <cell r="Z1154" t="str">
            <v>WASHINGTON</v>
          </cell>
          <cell r="AA1154" t="str">
            <v>I</v>
          </cell>
          <cell r="AB1154" t="str">
            <v>Content</v>
          </cell>
          <cell r="AC1154">
            <v>26261.889599999999</v>
          </cell>
        </row>
        <row r="1155">
          <cell r="A1155" t="str">
            <v>Primary</v>
          </cell>
          <cell r="B1155" t="str">
            <v>Lowell Building</v>
          </cell>
          <cell r="C1155" t="str">
            <v>12042742</v>
          </cell>
          <cell r="D1155" t="str">
            <v>12042742</v>
          </cell>
          <cell r="E1155" t="str">
            <v>1204</v>
          </cell>
          <cell r="G1155" t="str">
            <v>AR</v>
          </cell>
          <cell r="I1155" t="str">
            <v>A</v>
          </cell>
          <cell r="J1155" t="str">
            <v>12042742</v>
          </cell>
          <cell r="K1155" t="str">
            <v>12042742</v>
          </cell>
          <cell r="L1155">
            <v>170001890</v>
          </cell>
          <cell r="M1155" t="str">
            <v>170001890</v>
          </cell>
          <cell r="N1155" t="str">
            <v>Lowell Building</v>
          </cell>
          <cell r="O1155" t="str">
            <v>12042742 Lowell Building</v>
          </cell>
          <cell r="P1155" t="str">
            <v>8000</v>
          </cell>
          <cell r="Q1155" t="str">
            <v>GA</v>
          </cell>
          <cell r="R1155" t="str">
            <v>970</v>
          </cell>
          <cell r="S1155" t="str">
            <v>2426</v>
          </cell>
          <cell r="T1155" t="str">
            <v>T</v>
          </cell>
          <cell r="U1155" t="str">
            <v>USD</v>
          </cell>
          <cell r="V1155" t="str">
            <v>2210 W OAKLAWN DRIVE</v>
          </cell>
          <cell r="W1155" t="str">
            <v>SPRINGDALE</v>
          </cell>
          <cell r="X1155" t="str">
            <v>AR</v>
          </cell>
          <cell r="Y1155" t="str">
            <v>72762-6900</v>
          </cell>
          <cell r="Z1155" t="str">
            <v>WASHINGTON</v>
          </cell>
          <cell r="AA1155" t="str">
            <v>I</v>
          </cell>
          <cell r="AB1155" t="str">
            <v>Content</v>
          </cell>
          <cell r="AC1155">
            <v>20007.802699999997</v>
          </cell>
        </row>
        <row r="1156">
          <cell r="A1156" t="str">
            <v>Primary</v>
          </cell>
          <cell r="B1156" t="str">
            <v>Springdale Corporate Lab Building</v>
          </cell>
          <cell r="C1156" t="str">
            <v>12042743</v>
          </cell>
          <cell r="D1156" t="str">
            <v>12042743</v>
          </cell>
          <cell r="E1156" t="str">
            <v>1201</v>
          </cell>
          <cell r="F1156" t="str">
            <v>TSS</v>
          </cell>
          <cell r="G1156" t="str">
            <v>TN</v>
          </cell>
          <cell r="I1156" t="str">
            <v>A</v>
          </cell>
          <cell r="J1156" t="str">
            <v>12042743</v>
          </cell>
          <cell r="K1156" t="str">
            <v>12042743</v>
          </cell>
          <cell r="L1156">
            <v>170001890</v>
          </cell>
          <cell r="M1156" t="str">
            <v>170001890</v>
          </cell>
          <cell r="N1156" t="str">
            <v>Springdale Corporate Lab Building</v>
          </cell>
          <cell r="O1156" t="str">
            <v>12042743 Springdale Corporate Lab Building</v>
          </cell>
          <cell r="P1156" t="str">
            <v>8000</v>
          </cell>
          <cell r="Q1156" t="str">
            <v>GA</v>
          </cell>
          <cell r="R1156" t="str">
            <v>372</v>
          </cell>
          <cell r="S1156" t="str">
            <v>2426</v>
          </cell>
          <cell r="T1156" t="str">
            <v>T</v>
          </cell>
          <cell r="U1156" t="str">
            <v>USD</v>
          </cell>
          <cell r="V1156" t="str">
            <v>2210 W OAKLAWN DRIVE</v>
          </cell>
          <cell r="W1156" t="str">
            <v>SPRINGDALE</v>
          </cell>
          <cell r="X1156" t="str">
            <v>AR</v>
          </cell>
          <cell r="Y1156" t="str">
            <v>72762-6900</v>
          </cell>
          <cell r="Z1156" t="str">
            <v>WASHINGTON</v>
          </cell>
          <cell r="AA1156" t="str">
            <v>I</v>
          </cell>
          <cell r="AB1156" t="str">
            <v>Content</v>
          </cell>
          <cell r="AC1156">
            <v>115209.58900000004</v>
          </cell>
        </row>
        <row r="1157">
          <cell r="A1157" t="str">
            <v>Primary</v>
          </cell>
          <cell r="B1157" t="str">
            <v>Corp Professional Employment</v>
          </cell>
          <cell r="C1157" t="str">
            <v>11492236</v>
          </cell>
          <cell r="D1157" t="str">
            <v>11492236</v>
          </cell>
          <cell r="E1157" t="str">
            <v>1204</v>
          </cell>
          <cell r="G1157" t="str">
            <v>AR</v>
          </cell>
          <cell r="I1157" t="str">
            <v>A</v>
          </cell>
          <cell r="J1157" t="str">
            <v>12042745</v>
          </cell>
          <cell r="K1157" t="str">
            <v>12042745</v>
          </cell>
          <cell r="L1157">
            <v>170008609</v>
          </cell>
          <cell r="M1157" t="str">
            <v>170008609</v>
          </cell>
          <cell r="N1157" t="str">
            <v>Corp Professional Employment</v>
          </cell>
          <cell r="O1157" t="str">
            <v>12042745 Corp Professional Employment</v>
          </cell>
          <cell r="P1157" t="str">
            <v>8000</v>
          </cell>
          <cell r="Q1157" t="str">
            <v>GA</v>
          </cell>
          <cell r="R1157" t="str">
            <v>970</v>
          </cell>
          <cell r="S1157" t="str">
            <v>2426</v>
          </cell>
          <cell r="T1157" t="str">
            <v>T</v>
          </cell>
          <cell r="U1157" t="str">
            <v>USD</v>
          </cell>
          <cell r="V1157" t="str">
            <v>2210 W OAKLAWN DRIVE</v>
          </cell>
          <cell r="W1157" t="str">
            <v>SPRINGDALE</v>
          </cell>
          <cell r="X1157" t="str">
            <v>AR</v>
          </cell>
          <cell r="Y1157" t="str">
            <v>72762-6900</v>
          </cell>
          <cell r="Z1157" t="str">
            <v>WASHINGTON</v>
          </cell>
          <cell r="AA1157" t="str">
            <v>I</v>
          </cell>
          <cell r="AB1157" t="str">
            <v>Content</v>
          </cell>
          <cell r="AC1157">
            <v>14397.922500000001</v>
          </cell>
        </row>
        <row r="1158">
          <cell r="A1158" t="str">
            <v>Primary</v>
          </cell>
          <cell r="B1158" t="str">
            <v>Corporate Commodity Accounting</v>
          </cell>
          <cell r="C1158" t="str">
            <v>11492236</v>
          </cell>
          <cell r="D1158" t="str">
            <v>11492236</v>
          </cell>
          <cell r="E1158" t="str">
            <v>1204</v>
          </cell>
          <cell r="G1158" t="str">
            <v>AR</v>
          </cell>
          <cell r="I1158" t="str">
            <v>A</v>
          </cell>
          <cell r="J1158" t="str">
            <v>12042764</v>
          </cell>
          <cell r="K1158" t="str">
            <v>12042764</v>
          </cell>
          <cell r="L1158">
            <v>170008659</v>
          </cell>
          <cell r="M1158" t="str">
            <v>170008611</v>
          </cell>
          <cell r="N1158" t="str">
            <v>Corporate Commodity Accounting</v>
          </cell>
          <cell r="O1158" t="str">
            <v>12042764 Corporate Commodity Accounting</v>
          </cell>
          <cell r="P1158" t="str">
            <v>8000</v>
          </cell>
          <cell r="Q1158" t="str">
            <v>GA</v>
          </cell>
          <cell r="R1158" t="str">
            <v>970</v>
          </cell>
          <cell r="S1158" t="str">
            <v>2426</v>
          </cell>
          <cell r="T1158" t="str">
            <v>T</v>
          </cell>
          <cell r="U1158" t="str">
            <v>USD</v>
          </cell>
          <cell r="V1158" t="str">
            <v>2210 W OAKLAWN DRIVE</v>
          </cell>
          <cell r="W1158" t="str">
            <v>SPRINGDALE</v>
          </cell>
          <cell r="X1158" t="str">
            <v>AR</v>
          </cell>
          <cell r="Y1158" t="str">
            <v>72762-6900</v>
          </cell>
          <cell r="Z1158" t="str">
            <v>WASHINGTON</v>
          </cell>
          <cell r="AA1158" t="str">
            <v>I</v>
          </cell>
          <cell r="AB1158" t="str">
            <v>Content</v>
          </cell>
          <cell r="AC1158">
            <v>2067.5412000000001</v>
          </cell>
        </row>
        <row r="1159">
          <cell r="A1159" t="str">
            <v>Primary</v>
          </cell>
          <cell r="B1159" t="str">
            <v>Fayetteville 6th Street Building</v>
          </cell>
          <cell r="C1159" t="str">
            <v>12042766</v>
          </cell>
          <cell r="D1159" t="str">
            <v>12042766</v>
          </cell>
          <cell r="E1159" t="str">
            <v>1204</v>
          </cell>
          <cell r="G1159" t="str">
            <v>AR</v>
          </cell>
          <cell r="I1159" t="str">
            <v>A</v>
          </cell>
          <cell r="J1159" t="str">
            <v>12042766</v>
          </cell>
          <cell r="K1159" t="str">
            <v>12042766</v>
          </cell>
          <cell r="L1159">
            <v>170001890</v>
          </cell>
          <cell r="M1159" t="str">
            <v>170001890</v>
          </cell>
          <cell r="N1159" t="str">
            <v>Fayetteville 6th Street Building</v>
          </cell>
          <cell r="O1159" t="str">
            <v>12042766 Fayetteville 6th Street Building</v>
          </cell>
          <cell r="P1159" t="str">
            <v>8000</v>
          </cell>
          <cell r="Q1159" t="str">
            <v>GA</v>
          </cell>
          <cell r="R1159" t="str">
            <v>970</v>
          </cell>
          <cell r="S1159" t="str">
            <v>2169</v>
          </cell>
          <cell r="T1159" t="str">
            <v>T</v>
          </cell>
          <cell r="U1159" t="str">
            <v>USD</v>
          </cell>
          <cell r="V1159" t="str">
            <v>901 W JACKSON STREET</v>
          </cell>
          <cell r="W1159" t="str">
            <v>SHELBYVILLE</v>
          </cell>
          <cell r="X1159" t="str">
            <v>TN</v>
          </cell>
          <cell r="Y1159" t="str">
            <v>37160-3870</v>
          </cell>
          <cell r="Z1159" t="str">
            <v>BEDFORD</v>
          </cell>
          <cell r="AA1159" t="str">
            <v>G</v>
          </cell>
          <cell r="AB1159" t="str">
            <v>M&amp;E</v>
          </cell>
          <cell r="AC1159">
            <v>4694473.4619000005</v>
          </cell>
        </row>
        <row r="1160">
          <cell r="A1160" t="str">
            <v>Primary</v>
          </cell>
          <cell r="B1160" t="str">
            <v>Duck Hunting Club Lease</v>
          </cell>
          <cell r="C1160" t="str">
            <v>12042842</v>
          </cell>
          <cell r="D1160" t="str">
            <v>12042842</v>
          </cell>
          <cell r="E1160" t="str">
            <v>1204</v>
          </cell>
          <cell r="G1160" t="str">
            <v>AR</v>
          </cell>
          <cell r="I1160" t="str">
            <v>A</v>
          </cell>
          <cell r="J1160" t="str">
            <v>12042842</v>
          </cell>
          <cell r="K1160" t="str">
            <v>12042842</v>
          </cell>
          <cell r="L1160">
            <v>170001247</v>
          </cell>
          <cell r="M1160" t="str">
            <v>170001247</v>
          </cell>
          <cell r="N1160" t="str">
            <v>Duck Hunting Club Lease</v>
          </cell>
          <cell r="O1160" t="str">
            <v>12042842 Duck Hunting Club Lease</v>
          </cell>
          <cell r="P1160" t="str">
            <v>8000</v>
          </cell>
          <cell r="Q1160" t="str">
            <v>P</v>
          </cell>
          <cell r="R1160" t="str">
            <v>970</v>
          </cell>
          <cell r="S1160" t="str">
            <v>2426</v>
          </cell>
          <cell r="T1160" t="str">
            <v>T</v>
          </cell>
          <cell r="U1160" t="str">
            <v>USD</v>
          </cell>
          <cell r="V1160" t="str">
            <v>2210 W OAKLAWN DRIVE</v>
          </cell>
          <cell r="W1160" t="str">
            <v>SPRINGDALE</v>
          </cell>
          <cell r="X1160" t="str">
            <v>AR</v>
          </cell>
          <cell r="Y1160" t="str">
            <v>72762-6900</v>
          </cell>
          <cell r="Z1160" t="str">
            <v>WASHINGTON</v>
          </cell>
          <cell r="AA1160" t="str">
            <v>I</v>
          </cell>
          <cell r="AB1160" t="str">
            <v>Content</v>
          </cell>
          <cell r="AC1160">
            <v>3523.4225000000001</v>
          </cell>
        </row>
        <row r="1161">
          <cell r="A1161" t="str">
            <v>Primary</v>
          </cell>
          <cell r="B1161" t="str">
            <v>Shelbyville Processing</v>
          </cell>
          <cell r="C1161" t="str">
            <v>12052028</v>
          </cell>
          <cell r="D1161" t="str">
            <v>12052028</v>
          </cell>
          <cell r="E1161" t="str">
            <v>1205</v>
          </cell>
          <cell r="G1161" t="str">
            <v>TN</v>
          </cell>
          <cell r="H1161">
            <v>38474</v>
          </cell>
          <cell r="I1161" t="str">
            <v>A</v>
          </cell>
          <cell r="J1161" t="str">
            <v>12052028</v>
          </cell>
          <cell r="K1161" t="str">
            <v>12052028</v>
          </cell>
          <cell r="L1161">
            <v>170051205</v>
          </cell>
          <cell r="M1161" t="str">
            <v>170051205</v>
          </cell>
          <cell r="N1161" t="str">
            <v>Shelbyville Processing</v>
          </cell>
          <cell r="O1161" t="str">
            <v>12052028 Shelbyville Processing</v>
          </cell>
          <cell r="P1161" t="str">
            <v>1610</v>
          </cell>
          <cell r="Q1161" t="str">
            <v>P</v>
          </cell>
          <cell r="R1161" t="str">
            <v>0</v>
          </cell>
          <cell r="S1161" t="str">
            <v>0</v>
          </cell>
          <cell r="T1161" t="str">
            <v>T</v>
          </cell>
          <cell r="U1161" t="str">
            <v>USD</v>
          </cell>
          <cell r="V1161" t="str">
            <v>901 W JACKSON STREET</v>
          </cell>
          <cell r="W1161" t="str">
            <v>SHELBYVILLE</v>
          </cell>
          <cell r="X1161" t="str">
            <v>TN</v>
          </cell>
          <cell r="Y1161" t="str">
            <v>37160-3870</v>
          </cell>
          <cell r="Z1161" t="str">
            <v>BEDFORD</v>
          </cell>
          <cell r="AA1161" t="str">
            <v>G</v>
          </cell>
          <cell r="AB1161" t="str">
            <v>M&amp;E</v>
          </cell>
          <cell r="AC1161">
            <v>10867.369400000001</v>
          </cell>
        </row>
        <row r="1162">
          <cell r="A1162" t="str">
            <v>Primary</v>
          </cell>
          <cell r="B1162" t="str">
            <v>Johnson Rd. Feedmill</v>
          </cell>
          <cell r="C1162" t="str">
            <v>12070510</v>
          </cell>
          <cell r="D1162" t="str">
            <v>12070510</v>
          </cell>
          <cell r="E1162" t="str">
            <v>1207</v>
          </cell>
          <cell r="G1162" t="str">
            <v>AR</v>
          </cell>
          <cell r="H1162">
            <v>38481</v>
          </cell>
          <cell r="I1162" t="str">
            <v>A</v>
          </cell>
          <cell r="J1162" t="str">
            <v>12070510</v>
          </cell>
          <cell r="K1162" t="str">
            <v>12070510</v>
          </cell>
          <cell r="L1162">
            <v>170141300</v>
          </cell>
          <cell r="M1162" t="str">
            <v>170141300</v>
          </cell>
          <cell r="N1162" t="str">
            <v>Johnson Rd. Feedmill</v>
          </cell>
          <cell r="O1162" t="str">
            <v>12070510 Johnson Rd. Feedmill</v>
          </cell>
          <cell r="P1162" t="str">
            <v>1110</v>
          </cell>
          <cell r="Q1162" t="str">
            <v>F</v>
          </cell>
          <cell r="R1162" t="str">
            <v>970</v>
          </cell>
          <cell r="S1162" t="str">
            <v>2169</v>
          </cell>
          <cell r="T1162" t="str">
            <v>T</v>
          </cell>
          <cell r="U1162" t="str">
            <v>USD</v>
          </cell>
          <cell r="V1162" t="str">
            <v>901 W JACKSON STREET</v>
          </cell>
          <cell r="W1162" t="str">
            <v>SHELBYVILLE</v>
          </cell>
          <cell r="X1162" t="str">
            <v>TN</v>
          </cell>
          <cell r="Y1162" t="str">
            <v>37160-3870</v>
          </cell>
          <cell r="Z1162" t="str">
            <v>BEDFORD</v>
          </cell>
          <cell r="AA1162" t="str">
            <v>G</v>
          </cell>
          <cell r="AB1162" t="str">
            <v>M&amp;E</v>
          </cell>
          <cell r="AC1162">
            <v>37085.660000000003</v>
          </cell>
        </row>
        <row r="1163">
          <cell r="A1163" t="str">
            <v>Primary</v>
          </cell>
          <cell r="B1163" t="str">
            <v>Johnson Rd. Feedmill</v>
          </cell>
          <cell r="C1163" t="str">
            <v>12070510</v>
          </cell>
          <cell r="D1163" t="str">
            <v>12070510</v>
          </cell>
          <cell r="E1163" t="str">
            <v>1207</v>
          </cell>
          <cell r="G1163" t="str">
            <v>AR</v>
          </cell>
          <cell r="I1163" t="str">
            <v>A</v>
          </cell>
          <cell r="J1163" t="str">
            <v>12070520</v>
          </cell>
          <cell r="K1163" t="str">
            <v>12070520</v>
          </cell>
          <cell r="L1163">
            <v>170051205</v>
          </cell>
          <cell r="M1163" t="str">
            <v>170141300</v>
          </cell>
          <cell r="N1163" t="str">
            <v>Shelbyville Marinated Whole Bird</v>
          </cell>
          <cell r="O1163" t="str">
            <v>12051402  Shelbyville Marinated Whole Bird</v>
          </cell>
          <cell r="P1163" t="str">
            <v>1610</v>
          </cell>
          <cell r="Q1163" t="str">
            <v>P</v>
          </cell>
          <cell r="R1163" t="str">
            <v>970</v>
          </cell>
          <cell r="S1163" t="str">
            <v>2169</v>
          </cell>
          <cell r="T1163" t="str">
            <v>T</v>
          </cell>
          <cell r="U1163" t="str">
            <v>USD</v>
          </cell>
          <cell r="V1163" t="str">
            <v>901 W JACKSON STREET</v>
          </cell>
          <cell r="W1163" t="str">
            <v>SHELBYVILLE</v>
          </cell>
          <cell r="X1163" t="str">
            <v>TN</v>
          </cell>
          <cell r="Y1163" t="str">
            <v>37160-3870</v>
          </cell>
          <cell r="Z1163" t="str">
            <v>BEDFORD</v>
          </cell>
          <cell r="AA1163" t="str">
            <v>G</v>
          </cell>
          <cell r="AB1163" t="str">
            <v>M&amp;E</v>
          </cell>
          <cell r="AC1163">
            <v>79879.453500000003</v>
          </cell>
        </row>
        <row r="1164">
          <cell r="A1164" t="str">
            <v>Primary</v>
          </cell>
          <cell r="B1164" t="str">
            <v>Springdale Live Haul</v>
          </cell>
          <cell r="C1164" t="str">
            <v>12080446</v>
          </cell>
          <cell r="D1164" t="str">
            <v>12080446</v>
          </cell>
          <cell r="E1164" t="str">
            <v>1206</v>
          </cell>
          <cell r="G1164" t="str">
            <v>AR</v>
          </cell>
          <cell r="I1164" t="str">
            <v>A</v>
          </cell>
          <cell r="J1164" t="str">
            <v>12080446</v>
          </cell>
          <cell r="K1164" t="str">
            <v>12080446</v>
          </cell>
          <cell r="L1164">
            <v>170141300</v>
          </cell>
          <cell r="M1164" t="str">
            <v>170141300</v>
          </cell>
          <cell r="N1164" t="str">
            <v>Springdale Live Haul</v>
          </cell>
          <cell r="O1164" t="str">
            <v>12080446 Springdale Live Haul</v>
          </cell>
          <cell r="P1164" t="str">
            <v>1110</v>
          </cell>
          <cell r="Q1164" t="str">
            <v>LH</v>
          </cell>
          <cell r="R1164" t="str">
            <v>0</v>
          </cell>
          <cell r="S1164" t="str">
            <v>275</v>
          </cell>
          <cell r="T1164" t="str">
            <v>T</v>
          </cell>
          <cell r="U1164" t="str">
            <v>USD</v>
          </cell>
          <cell r="V1164" t="str">
            <v>315 E MEADOW STREET</v>
          </cell>
          <cell r="W1164" t="str">
            <v>SPRINGDALE</v>
          </cell>
          <cell r="X1164" t="str">
            <v>AR</v>
          </cell>
          <cell r="Y1164" t="str">
            <v>72764-4663</v>
          </cell>
          <cell r="Z1164" t="str">
            <v>WASHINGTON</v>
          </cell>
          <cell r="AA1164" t="str">
            <v>A</v>
          </cell>
          <cell r="AB1164" t="str">
            <v>Content</v>
          </cell>
          <cell r="AC1164">
            <v>2412.8104000000003</v>
          </cell>
        </row>
        <row r="1165">
          <cell r="A1165" t="str">
            <v>Primary</v>
          </cell>
          <cell r="B1165" t="str">
            <v>Springdale Garage / Truck Shop</v>
          </cell>
          <cell r="C1165" t="str">
            <v>12080530</v>
          </cell>
          <cell r="D1165" t="str">
            <v>12080530</v>
          </cell>
          <cell r="E1165" t="str">
            <v>9071</v>
          </cell>
          <cell r="G1165" t="str">
            <v>AR</v>
          </cell>
          <cell r="I1165" t="str">
            <v>A</v>
          </cell>
          <cell r="J1165" t="str">
            <v>12080530</v>
          </cell>
          <cell r="K1165" t="str">
            <v>12080530</v>
          </cell>
          <cell r="L1165">
            <v>170141300</v>
          </cell>
          <cell r="M1165" t="str">
            <v>170141300</v>
          </cell>
          <cell r="N1165" t="str">
            <v>Springdale Garage / Truck Shop</v>
          </cell>
          <cell r="O1165" t="str">
            <v>12080530 Springdale Garage / Truck Shop</v>
          </cell>
          <cell r="P1165" t="str">
            <v>1110</v>
          </cell>
          <cell r="Q1165" t="str">
            <v>GTS</v>
          </cell>
          <cell r="R1165" t="str">
            <v>970</v>
          </cell>
          <cell r="S1165" t="str">
            <v>275</v>
          </cell>
          <cell r="T1165" t="str">
            <v>T</v>
          </cell>
          <cell r="U1165" t="str">
            <v>USD</v>
          </cell>
          <cell r="V1165" t="str">
            <v>315 E MEADOW STREET</v>
          </cell>
          <cell r="W1165" t="str">
            <v>SPRINGDALE</v>
          </cell>
          <cell r="X1165" t="str">
            <v>AR</v>
          </cell>
          <cell r="Y1165" t="str">
            <v>72764-4663</v>
          </cell>
          <cell r="Z1165" t="str">
            <v>WASHINGTON</v>
          </cell>
          <cell r="AA1165" t="str">
            <v>A</v>
          </cell>
          <cell r="AB1165" t="str">
            <v>Content</v>
          </cell>
          <cell r="AC1165">
            <v>417.24760000000009</v>
          </cell>
        </row>
        <row r="1166">
          <cell r="A1166" t="str">
            <v>Primary</v>
          </cell>
          <cell r="B1166" t="str">
            <v>Richmond Processing</v>
          </cell>
          <cell r="C1166" t="str">
            <v>12232028</v>
          </cell>
          <cell r="D1166" t="str">
            <v>12232028</v>
          </cell>
          <cell r="E1166" t="str">
            <v>1223</v>
          </cell>
          <cell r="G1166" t="str">
            <v>VA</v>
          </cell>
          <cell r="I1166" t="str">
            <v>A</v>
          </cell>
          <cell r="J1166" t="str">
            <v>12232006</v>
          </cell>
          <cell r="K1166" t="str">
            <v>12232006</v>
          </cell>
          <cell r="L1166">
            <v>170051223</v>
          </cell>
          <cell r="M1166" t="str">
            <v>170051223</v>
          </cell>
          <cell r="N1166" t="str">
            <v>Richmond Pet Food</v>
          </cell>
          <cell r="O1166" t="str">
            <v>12232006 Richmond Pet Food</v>
          </cell>
          <cell r="P1166" t="str">
            <v>1625</v>
          </cell>
          <cell r="Q1166" t="str">
            <v>P</v>
          </cell>
          <cell r="R1166" t="str">
            <v>1152</v>
          </cell>
          <cell r="S1166" t="str">
            <v>533</v>
          </cell>
          <cell r="T1166" t="str">
            <v>T</v>
          </cell>
          <cell r="U1166" t="str">
            <v>USD</v>
          </cell>
          <cell r="V1166" t="str">
            <v>13264 MOUNTAIN RD</v>
          </cell>
          <cell r="W1166" t="str">
            <v>GLEN ALLEN</v>
          </cell>
          <cell r="X1166" t="str">
            <v>VA</v>
          </cell>
          <cell r="Y1166" t="str">
            <v>23060-9457</v>
          </cell>
          <cell r="Z1166" t="str">
            <v>HANOVER</v>
          </cell>
          <cell r="AA1166" t="str">
            <v>G</v>
          </cell>
          <cell r="AB1166" t="str">
            <v>Content</v>
          </cell>
          <cell r="AC1166">
            <v>1865.7892000000002</v>
          </cell>
        </row>
        <row r="1167">
          <cell r="A1167" t="str">
            <v>Primary</v>
          </cell>
          <cell r="B1167" t="str">
            <v>Richmond Processing</v>
          </cell>
          <cell r="C1167" t="str">
            <v>12232028</v>
          </cell>
          <cell r="D1167" t="str">
            <v>12232028</v>
          </cell>
          <cell r="E1167" t="str">
            <v>1223</v>
          </cell>
          <cell r="G1167" t="str">
            <v>VA</v>
          </cell>
          <cell r="I1167" t="str">
            <v>A</v>
          </cell>
          <cell r="J1167" t="str">
            <v>12232028</v>
          </cell>
          <cell r="K1167" t="str">
            <v>12232028</v>
          </cell>
          <cell r="L1167">
            <v>170051223</v>
          </cell>
          <cell r="M1167" t="str">
            <v>170051223</v>
          </cell>
          <cell r="N1167" t="str">
            <v>Richmond Processing</v>
          </cell>
          <cell r="O1167" t="str">
            <v>12232028 Richmond Processing</v>
          </cell>
          <cell r="P1167" t="str">
            <v>1625</v>
          </cell>
          <cell r="Q1167" t="str">
            <v>P</v>
          </cell>
          <cell r="R1167" t="str">
            <v>1152</v>
          </cell>
          <cell r="S1167" t="str">
            <v>533</v>
          </cell>
          <cell r="T1167" t="str">
            <v>T</v>
          </cell>
          <cell r="U1167" t="str">
            <v>USD</v>
          </cell>
          <cell r="V1167" t="str">
            <v>13264 MOUNTAIN RD</v>
          </cell>
          <cell r="W1167" t="str">
            <v>GLEN ALLEN</v>
          </cell>
          <cell r="X1167" t="str">
            <v>VA</v>
          </cell>
          <cell r="Y1167" t="str">
            <v>23060-9457</v>
          </cell>
          <cell r="Z1167" t="str">
            <v>HANOVER</v>
          </cell>
          <cell r="AA1167" t="str">
            <v>G</v>
          </cell>
          <cell r="AB1167" t="str">
            <v>Content</v>
          </cell>
          <cell r="AC1167">
            <v>72852.329200000007</v>
          </cell>
        </row>
        <row r="1168">
          <cell r="A1168" t="str">
            <v>Primary</v>
          </cell>
          <cell r="B1168" t="str">
            <v>Randall Road Wastewater</v>
          </cell>
          <cell r="C1168" t="str">
            <v>12242004</v>
          </cell>
          <cell r="D1168" t="str">
            <v>12242004</v>
          </cell>
          <cell r="E1168" t="str">
            <v>1224</v>
          </cell>
          <cell r="G1168" t="str">
            <v>AR</v>
          </cell>
          <cell r="H1168">
            <v>38535</v>
          </cell>
          <cell r="I1168" t="str">
            <v>A</v>
          </cell>
          <cell r="J1168" t="str">
            <v>12242004</v>
          </cell>
          <cell r="K1168" t="str">
            <v>12242004</v>
          </cell>
          <cell r="L1168">
            <v>170141224</v>
          </cell>
          <cell r="M1168" t="str">
            <v>170141224</v>
          </cell>
          <cell r="N1168" t="str">
            <v>Randall Road Wastewater</v>
          </cell>
          <cell r="O1168" t="str">
            <v>12242004 Randall Road Wastewater</v>
          </cell>
          <cell r="P1168" t="str">
            <v>1110</v>
          </cell>
          <cell r="Q1168" t="str">
            <v>P</v>
          </cell>
          <cell r="R1168" t="str">
            <v>883</v>
          </cell>
          <cell r="S1168" t="str">
            <v>1576</v>
          </cell>
          <cell r="T1168" t="str">
            <v>T</v>
          </cell>
          <cell r="U1168" t="str">
            <v>USD</v>
          </cell>
          <cell r="V1168" t="str">
            <v>671 RANDALL WOBBE LANE</v>
          </cell>
          <cell r="W1168" t="str">
            <v>SPRINGDALE</v>
          </cell>
          <cell r="X1168" t="str">
            <v>AR</v>
          </cell>
          <cell r="Y1168" t="str">
            <v>72764-8006</v>
          </cell>
          <cell r="Z1168" t="str">
            <v>WASHINGTON</v>
          </cell>
          <cell r="AA1168" t="str">
            <v>G</v>
          </cell>
          <cell r="AB1168" t="str">
            <v>Content</v>
          </cell>
          <cell r="AC1168">
            <v>1219.0920000000001</v>
          </cell>
        </row>
        <row r="1169">
          <cell r="A1169" t="str">
            <v>Primary</v>
          </cell>
          <cell r="B1169" t="str">
            <v>Randall Rd. Cornish</v>
          </cell>
          <cell r="C1169" t="str">
            <v>12242028</v>
          </cell>
          <cell r="D1169" t="str">
            <v>12242028</v>
          </cell>
          <cell r="E1169" t="str">
            <v>1224</v>
          </cell>
          <cell r="G1169" t="str">
            <v>AR</v>
          </cell>
          <cell r="I1169" t="str">
            <v>A</v>
          </cell>
          <cell r="J1169" t="str">
            <v>12242028</v>
          </cell>
          <cell r="K1169" t="str">
            <v>12242028</v>
          </cell>
          <cell r="L1169">
            <v>170141224</v>
          </cell>
          <cell r="M1169" t="str">
            <v>170141224</v>
          </cell>
          <cell r="N1169" t="str">
            <v>Randall Rd. Cornish</v>
          </cell>
          <cell r="O1169" t="str">
            <v>12242028 Randall Rd. Cornish</v>
          </cell>
          <cell r="P1169" t="str">
            <v>1110</v>
          </cell>
          <cell r="Q1169" t="str">
            <v>P</v>
          </cell>
          <cell r="R1169" t="str">
            <v>883</v>
          </cell>
          <cell r="S1169" t="str">
            <v>1576</v>
          </cell>
          <cell r="T1169" t="str">
            <v>T</v>
          </cell>
          <cell r="U1169" t="str">
            <v>USD</v>
          </cell>
          <cell r="V1169" t="str">
            <v>671 RANDALL WOBBE LANE</v>
          </cell>
          <cell r="W1169" t="str">
            <v>SPRINGDALE</v>
          </cell>
          <cell r="X1169" t="str">
            <v>AR</v>
          </cell>
          <cell r="Y1169" t="str">
            <v>72764-8006</v>
          </cell>
          <cell r="Z1169" t="str">
            <v>WASHINGTON</v>
          </cell>
          <cell r="AA1169" t="str">
            <v>G</v>
          </cell>
          <cell r="AB1169" t="str">
            <v>Content</v>
          </cell>
          <cell r="AC1169">
            <v>49840.429399999994</v>
          </cell>
        </row>
        <row r="1170">
          <cell r="A1170" t="str">
            <v>Primary</v>
          </cell>
          <cell r="B1170" t="str">
            <v>Berry Street Processing</v>
          </cell>
          <cell r="C1170" t="str">
            <v>12252028</v>
          </cell>
          <cell r="D1170" t="str">
            <v>12252028</v>
          </cell>
          <cell r="E1170" t="str">
            <v>1225</v>
          </cell>
          <cell r="G1170" t="str">
            <v>AR</v>
          </cell>
          <cell r="I1170" t="str">
            <v>A</v>
          </cell>
          <cell r="J1170" t="str">
            <v>12252028</v>
          </cell>
          <cell r="K1170" t="str">
            <v>12252028</v>
          </cell>
          <cell r="L1170">
            <v>170141225</v>
          </cell>
          <cell r="M1170" t="str">
            <v>170141225</v>
          </cell>
          <cell r="N1170" t="str">
            <v>Berry Street Processing</v>
          </cell>
          <cell r="O1170" t="str">
            <v>12252028 Berry Street Processing</v>
          </cell>
          <cell r="P1170" t="str">
            <v>1110</v>
          </cell>
          <cell r="Q1170" t="str">
            <v>P</v>
          </cell>
          <cell r="R1170" t="str">
            <v>967</v>
          </cell>
          <cell r="S1170" t="str">
            <v>1102</v>
          </cell>
          <cell r="T1170" t="str">
            <v>T</v>
          </cell>
          <cell r="U1170" t="str">
            <v>USD</v>
          </cell>
          <cell r="V1170" t="str">
            <v>600 N BERRY STREET</v>
          </cell>
          <cell r="W1170" t="str">
            <v>SPRINGDALE</v>
          </cell>
          <cell r="X1170" t="str">
            <v>AR</v>
          </cell>
          <cell r="Y1170" t="str">
            <v>72764-3499</v>
          </cell>
          <cell r="Z1170" t="str">
            <v>WASHINGTON</v>
          </cell>
          <cell r="AA1170" t="str">
            <v>G</v>
          </cell>
          <cell r="AB1170" t="str">
            <v>Content</v>
          </cell>
          <cell r="AC1170">
            <v>97422.481400000004</v>
          </cell>
        </row>
        <row r="1171">
          <cell r="A1171" t="str">
            <v>Primary</v>
          </cell>
          <cell r="B1171" t="str">
            <v>R &amp; D - Ford Avenue</v>
          </cell>
          <cell r="C1171" t="str">
            <v>12262028</v>
          </cell>
          <cell r="D1171" t="str">
            <v>12262028</v>
          </cell>
          <cell r="E1171" t="str">
            <v>1226</v>
          </cell>
          <cell r="G1171" t="str">
            <v>AR</v>
          </cell>
          <cell r="I1171" t="str">
            <v>A</v>
          </cell>
          <cell r="J1171" t="str">
            <v>12262028</v>
          </cell>
          <cell r="K1171" t="str">
            <v>12262028</v>
          </cell>
          <cell r="L1171">
            <v>170001226</v>
          </cell>
          <cell r="M1171" t="str">
            <v>170001226</v>
          </cell>
          <cell r="N1171" t="str">
            <v>Ford Ave. Research &amp; Tech</v>
          </cell>
          <cell r="O1171" t="str">
            <v>12262028 Ford Ave. Research &amp; Tech</v>
          </cell>
          <cell r="P1171" t="str">
            <v>8000</v>
          </cell>
          <cell r="Q1171" t="str">
            <v>P</v>
          </cell>
          <cell r="R1171" t="str">
            <v>970</v>
          </cell>
          <cell r="S1171" t="str">
            <v>2403</v>
          </cell>
          <cell r="T1171" t="str">
            <v>T</v>
          </cell>
          <cell r="U1171" t="str">
            <v>USD</v>
          </cell>
          <cell r="V1171" t="str">
            <v>1825 FORD AVE</v>
          </cell>
          <cell r="W1171" t="str">
            <v>SPRINGDALE</v>
          </cell>
          <cell r="X1171" t="str">
            <v>AR</v>
          </cell>
          <cell r="Y1171" t="str">
            <v>72764-4774</v>
          </cell>
          <cell r="Z1171" t="str">
            <v>WASHINGTON</v>
          </cell>
          <cell r="AA1171" t="str">
            <v>G</v>
          </cell>
          <cell r="AB1171" t="str">
            <v>Content</v>
          </cell>
          <cell r="AC1171">
            <v>301485.9792</v>
          </cell>
        </row>
        <row r="1172">
          <cell r="A1172" t="str">
            <v>Primary</v>
          </cell>
          <cell r="B1172" t="str">
            <v>R &amp; D - Ford Avenue</v>
          </cell>
          <cell r="C1172" t="str">
            <v>12262028</v>
          </cell>
          <cell r="D1172" t="str">
            <v>12262028</v>
          </cell>
          <cell r="E1172" t="str">
            <v>1226</v>
          </cell>
          <cell r="G1172" t="str">
            <v>AR</v>
          </cell>
          <cell r="I1172" t="str">
            <v>A</v>
          </cell>
          <cell r="J1172" t="str">
            <v>12262045</v>
          </cell>
          <cell r="K1172" t="str">
            <v>12262045</v>
          </cell>
          <cell r="L1172">
            <v>170001226</v>
          </cell>
          <cell r="M1172" t="str">
            <v>170001226</v>
          </cell>
          <cell r="N1172" t="str">
            <v>Ford Ave R &amp; T Indir Prod Exp</v>
          </cell>
          <cell r="O1172" t="str">
            <v>12262045 Ford Ave R &amp; T Indir Prod Exp</v>
          </cell>
          <cell r="P1172" t="str">
            <v>8000</v>
          </cell>
          <cell r="Q1172" t="str">
            <v>P</v>
          </cell>
          <cell r="R1172" t="str">
            <v>970</v>
          </cell>
          <cell r="S1172" t="str">
            <v>2403</v>
          </cell>
          <cell r="T1172" t="str">
            <v>T</v>
          </cell>
          <cell r="U1172" t="str">
            <v>USD</v>
          </cell>
          <cell r="V1172" t="str">
            <v>1825 FORD AVE</v>
          </cell>
          <cell r="W1172" t="str">
            <v>SPRINGDALE</v>
          </cell>
          <cell r="X1172" t="str">
            <v>AR</v>
          </cell>
          <cell r="Y1172" t="str">
            <v>72764-4774</v>
          </cell>
          <cell r="Z1172" t="str">
            <v>WASHINGTON</v>
          </cell>
          <cell r="AA1172" t="str">
            <v>G</v>
          </cell>
          <cell r="AB1172" t="str">
            <v>Content</v>
          </cell>
          <cell r="AC1172">
            <v>52479.467099999994</v>
          </cell>
        </row>
        <row r="1173">
          <cell r="A1173" t="str">
            <v>Primary</v>
          </cell>
          <cell r="B1173" t="str">
            <v>Retail FP Consumer Marketing</v>
          </cell>
          <cell r="C1173" t="str">
            <v>11492236</v>
          </cell>
          <cell r="D1173" t="str">
            <v>11492236</v>
          </cell>
          <cell r="E1173" t="str">
            <v>1175</v>
          </cell>
          <cell r="F1173" t="str">
            <v>TSD</v>
          </cell>
          <cell r="G1173" t="str">
            <v>TN</v>
          </cell>
          <cell r="I1173" t="str">
            <v>A</v>
          </cell>
          <cell r="J1173" t="str">
            <v>12272480</v>
          </cell>
          <cell r="K1173" t="str">
            <v>12272480</v>
          </cell>
          <cell r="L1173">
            <v>180038502</v>
          </cell>
          <cell r="M1173" t="str">
            <v>180038502</v>
          </cell>
          <cell r="N1173" t="str">
            <v>Retail FP Consumer Marketing</v>
          </cell>
          <cell r="O1173" t="str">
            <v>12272480 Retail FP Consumer Marketing</v>
          </cell>
          <cell r="P1173" t="str">
            <v>8011</v>
          </cell>
          <cell r="Q1173" t="str">
            <v>S</v>
          </cell>
          <cell r="R1173" t="str">
            <v>970</v>
          </cell>
          <cell r="S1173" t="str">
            <v>2169</v>
          </cell>
          <cell r="T1173" t="str">
            <v>T</v>
          </cell>
          <cell r="U1173" t="str">
            <v>USD</v>
          </cell>
          <cell r="V1173" t="str">
            <v>2210 W OAKLAWN DRIVE</v>
          </cell>
          <cell r="W1173" t="str">
            <v>SPRINGDALE</v>
          </cell>
          <cell r="X1173" t="str">
            <v>AR</v>
          </cell>
          <cell r="Y1173" t="str">
            <v>72762-6900</v>
          </cell>
          <cell r="Z1173" t="str">
            <v>WASHINGTON</v>
          </cell>
          <cell r="AA1173" t="str">
            <v>D</v>
          </cell>
          <cell r="AB1173" t="str">
            <v>Content</v>
          </cell>
          <cell r="AC1173">
            <v>406249.76620000007</v>
          </cell>
        </row>
        <row r="1174">
          <cell r="A1174" t="str">
            <v>Primary</v>
          </cell>
          <cell r="B1174" t="str">
            <v>Corporate Overhead - International - Ask Phil about assets</v>
          </cell>
          <cell r="C1174" t="str">
            <v>12290367</v>
          </cell>
          <cell r="D1174" t="str">
            <v>12290367</v>
          </cell>
          <cell r="E1174" t="str">
            <v>1175</v>
          </cell>
          <cell r="G1174" t="str">
            <v>AR</v>
          </cell>
          <cell r="I1174" t="str">
            <v>A</v>
          </cell>
          <cell r="J1174" t="str">
            <v>12290377</v>
          </cell>
          <cell r="K1174" t="str">
            <v>12290377</v>
          </cell>
          <cell r="L1174">
            <v>150310377</v>
          </cell>
          <cell r="M1174" t="str">
            <v>150310377</v>
          </cell>
          <cell r="N1174" t="str">
            <v>In Shanghai</v>
          </cell>
          <cell r="O1174" t="str">
            <v>12290377 In Shanghai</v>
          </cell>
          <cell r="P1174" t="str">
            <v>1425</v>
          </cell>
          <cell r="Q1174" t="str">
            <v>S</v>
          </cell>
          <cell r="R1174" t="str">
            <v>970</v>
          </cell>
          <cell r="S1174" t="str">
            <v>2169</v>
          </cell>
          <cell r="T1174" t="str">
            <v>T</v>
          </cell>
          <cell r="U1174" t="str">
            <v>USD</v>
          </cell>
          <cell r="V1174" t="str">
            <v>283 HUAI HAI ZHONG ROAD</v>
          </cell>
          <cell r="W1174" t="str">
            <v>SHANGHAI PR</v>
          </cell>
          <cell r="X1174" t="str">
            <v>020</v>
          </cell>
          <cell r="Y1174" t="str">
            <v>200021</v>
          </cell>
          <cell r="Z1174" t="str">
            <v>BEDFORD</v>
          </cell>
          <cell r="AA1174" t="str">
            <v>D</v>
          </cell>
          <cell r="AB1174" t="str">
            <v>Content</v>
          </cell>
          <cell r="AC1174">
            <v>5695.7302</v>
          </cell>
        </row>
        <row r="1175">
          <cell r="A1175" t="str">
            <v>Primary</v>
          </cell>
          <cell r="B1175" t="str">
            <v>Corporate Overhead - International - Ask Phil about assets</v>
          </cell>
          <cell r="C1175" t="str">
            <v>12290367</v>
          </cell>
          <cell r="D1175" t="str">
            <v>12290367</v>
          </cell>
          <cell r="E1175" t="str">
            <v>1175</v>
          </cell>
          <cell r="G1175" t="str">
            <v>AR</v>
          </cell>
          <cell r="I1175" t="str">
            <v>A</v>
          </cell>
          <cell r="J1175" t="str">
            <v>12290398</v>
          </cell>
          <cell r="K1175" t="str">
            <v>12290398</v>
          </cell>
          <cell r="L1175">
            <v>150310398</v>
          </cell>
          <cell r="M1175" t="str">
            <v>150310398</v>
          </cell>
          <cell r="N1175" t="str">
            <v>In Hong Kong</v>
          </cell>
          <cell r="O1175" t="str">
            <v>12290398 In Hong Kong</v>
          </cell>
          <cell r="P1175" t="str">
            <v>1425</v>
          </cell>
          <cell r="Q1175" t="str">
            <v>S</v>
          </cell>
          <cell r="R1175" t="str">
            <v>970</v>
          </cell>
          <cell r="S1175" t="str">
            <v>2169</v>
          </cell>
          <cell r="T1175" t="str">
            <v>T</v>
          </cell>
          <cell r="U1175" t="str">
            <v>USD</v>
          </cell>
          <cell r="V1175" t="str">
            <v>ROOM 2110 21/F HARBOUR CENTRE</v>
          </cell>
          <cell r="W1175" t="str">
            <v>WANCHAI</v>
          </cell>
          <cell r="X1175" t="str">
            <v>TN</v>
          </cell>
          <cell r="Y1175" t="str">
            <v>37160-3870</v>
          </cell>
          <cell r="Z1175" t="str">
            <v>BEDFORD</v>
          </cell>
          <cell r="AA1175" t="str">
            <v>D</v>
          </cell>
          <cell r="AB1175" t="str">
            <v>Content</v>
          </cell>
          <cell r="AC1175">
            <v>27746.1198</v>
          </cell>
        </row>
        <row r="1176">
          <cell r="A1176" t="str">
            <v>Primary</v>
          </cell>
          <cell r="B1176" t="str">
            <v>Corporate Overhead - International - Ask Phil about assets</v>
          </cell>
          <cell r="C1176" t="str">
            <v>12290367</v>
          </cell>
          <cell r="D1176" t="str">
            <v>12290367</v>
          </cell>
          <cell r="E1176" t="str">
            <v>1175</v>
          </cell>
          <cell r="G1176" t="str">
            <v>AR</v>
          </cell>
          <cell r="I1176" t="str">
            <v>A</v>
          </cell>
          <cell r="J1176" t="str">
            <v>12292504</v>
          </cell>
          <cell r="K1176" t="str">
            <v>12292504</v>
          </cell>
          <cell r="L1176">
            <v>150362504</v>
          </cell>
          <cell r="M1176" t="str">
            <v>150362504</v>
          </cell>
          <cell r="N1176" t="str">
            <v>Dubai Office</v>
          </cell>
          <cell r="O1176" t="str">
            <v>12292504 Dubai Office</v>
          </cell>
          <cell r="P1176" t="str">
            <v>1425</v>
          </cell>
          <cell r="Q1176" t="str">
            <v>S</v>
          </cell>
          <cell r="R1176" t="str">
            <v>970</v>
          </cell>
          <cell r="S1176" t="str">
            <v>2169</v>
          </cell>
          <cell r="T1176" t="str">
            <v>T</v>
          </cell>
          <cell r="U1176" t="str">
            <v>USD</v>
          </cell>
          <cell r="V1176" t="str">
            <v>2nd FLOOR SUITE 203</v>
          </cell>
          <cell r="W1176" t="str">
            <v>DUBAI</v>
          </cell>
          <cell r="X1176" t="str">
            <v>TN</v>
          </cell>
          <cell r="Y1176" t="str">
            <v>37160-3870</v>
          </cell>
          <cell r="Z1176" t="str">
            <v>BEDFORD</v>
          </cell>
          <cell r="AA1176" t="str">
            <v>D</v>
          </cell>
          <cell r="AB1176" t="str">
            <v>Content</v>
          </cell>
          <cell r="AC1176">
            <v>3634.65</v>
          </cell>
        </row>
        <row r="1177">
          <cell r="A1177" t="str">
            <v>Primary</v>
          </cell>
          <cell r="B1177" t="str">
            <v>MIS 412 Administration</v>
          </cell>
          <cell r="C1177" t="str">
            <v>12412236</v>
          </cell>
          <cell r="D1177" t="str">
            <v>12412236</v>
          </cell>
          <cell r="E1177" t="str">
            <v>1241</v>
          </cell>
          <cell r="G1177" t="str">
            <v>AR</v>
          </cell>
          <cell r="I1177" t="str">
            <v>A</v>
          </cell>
          <cell r="J1177" t="str">
            <v>12412236</v>
          </cell>
          <cell r="K1177" t="str">
            <v>12412236</v>
          </cell>
          <cell r="L1177">
            <v>170001241</v>
          </cell>
          <cell r="M1177" t="str">
            <v>170001241</v>
          </cell>
          <cell r="N1177" t="str">
            <v>MIS 412 Administration</v>
          </cell>
          <cell r="O1177" t="str">
            <v>12412236 MIS 412 Administration</v>
          </cell>
          <cell r="P1177" t="str">
            <v>8015</v>
          </cell>
          <cell r="Q1177" t="str">
            <v>GA</v>
          </cell>
          <cell r="R1177" t="str">
            <v>0</v>
          </cell>
          <cell r="S1177" t="str">
            <v>466</v>
          </cell>
          <cell r="T1177" t="str">
            <v>T</v>
          </cell>
          <cell r="U1177" t="str">
            <v>USD</v>
          </cell>
          <cell r="V1177" t="str">
            <v>2469 W SUNSET</v>
          </cell>
          <cell r="W1177" t="str">
            <v>SPRINGDALE</v>
          </cell>
          <cell r="X1177" t="str">
            <v>AR</v>
          </cell>
          <cell r="Y1177" t="str">
            <v>72762-5151</v>
          </cell>
          <cell r="Z1177" t="str">
            <v>WASHINGTON</v>
          </cell>
          <cell r="AA1177" t="str">
            <v>I</v>
          </cell>
          <cell r="AB1177" t="str">
            <v>Content</v>
          </cell>
          <cell r="AC1177">
            <v>1066703.4502000001</v>
          </cell>
        </row>
        <row r="1178">
          <cell r="A1178" t="str">
            <v>Primary</v>
          </cell>
          <cell r="B1178" t="str">
            <v>IS Dir Reports</v>
          </cell>
          <cell r="C1178" t="str">
            <v>11492236</v>
          </cell>
          <cell r="D1178" t="str">
            <v>11492236</v>
          </cell>
          <cell r="E1178" t="str">
            <v>1193</v>
          </cell>
          <cell r="G1178" t="str">
            <v>AR</v>
          </cell>
          <cell r="H1178">
            <v>38887</v>
          </cell>
          <cell r="I1178" t="str">
            <v>A</v>
          </cell>
          <cell r="J1178" t="str">
            <v>12052034</v>
          </cell>
          <cell r="K1178" t="str">
            <v>12052034</v>
          </cell>
          <cell r="L1178">
            <v>170008613</v>
          </cell>
          <cell r="M1178" t="str">
            <v>170051205</v>
          </cell>
          <cell r="N1178" t="str">
            <v>IS Dir Reports</v>
          </cell>
          <cell r="O1178" t="str">
            <v>12422231 IS Dir Reports</v>
          </cell>
          <cell r="P1178" t="str">
            <v>8015</v>
          </cell>
          <cell r="Q1178" t="str">
            <v>GA</v>
          </cell>
          <cell r="R1178" t="str">
            <v>970</v>
          </cell>
          <cell r="S1178" t="str">
            <v>466</v>
          </cell>
          <cell r="T1178" t="str">
            <v>T</v>
          </cell>
          <cell r="U1178" t="str">
            <v>USD</v>
          </cell>
          <cell r="V1178" t="str">
            <v>2210 W OAKLAWN DRIVE</v>
          </cell>
          <cell r="W1178" t="str">
            <v>SPRINGDALE</v>
          </cell>
          <cell r="X1178" t="str">
            <v>AR</v>
          </cell>
          <cell r="Y1178" t="str">
            <v>72762-6900</v>
          </cell>
          <cell r="Z1178" t="str">
            <v>WASHINGTON</v>
          </cell>
          <cell r="AA1178" t="str">
            <v>I</v>
          </cell>
          <cell r="AB1178" t="str">
            <v>Content</v>
          </cell>
          <cell r="AC1178">
            <v>3548.8302000000003</v>
          </cell>
        </row>
        <row r="1179">
          <cell r="A1179" t="str">
            <v>Primary</v>
          </cell>
          <cell r="B1179" t="str">
            <v>Data Center</v>
          </cell>
          <cell r="C1179" t="str">
            <v>11492236</v>
          </cell>
          <cell r="D1179" t="str">
            <v>11492236</v>
          </cell>
          <cell r="E1179" t="str">
            <v>1193</v>
          </cell>
          <cell r="F1179" t="str">
            <v>TSS</v>
          </cell>
          <cell r="G1179" t="str">
            <v>TN</v>
          </cell>
          <cell r="H1179">
            <v>38818</v>
          </cell>
          <cell r="I1179" t="str">
            <v>A</v>
          </cell>
          <cell r="J1179" t="str">
            <v>12052045</v>
          </cell>
          <cell r="K1179" t="str">
            <v>12052045</v>
          </cell>
          <cell r="L1179">
            <v>170008613</v>
          </cell>
          <cell r="M1179" t="str">
            <v>170051205</v>
          </cell>
          <cell r="N1179" t="str">
            <v>Data Center</v>
          </cell>
          <cell r="O1179" t="str">
            <v>12422233  Data Center</v>
          </cell>
          <cell r="P1179" t="str">
            <v>8015</v>
          </cell>
          <cell r="Q1179" t="str">
            <v>GA</v>
          </cell>
          <cell r="R1179" t="str">
            <v>970</v>
          </cell>
          <cell r="S1179" t="str">
            <v>466</v>
          </cell>
          <cell r="T1179" t="str">
            <v>T</v>
          </cell>
          <cell r="U1179" t="str">
            <v>USD</v>
          </cell>
          <cell r="V1179" t="str">
            <v>2210 W OAKLAWN DRIVE</v>
          </cell>
          <cell r="W1179" t="str">
            <v>SPRINGDALE</v>
          </cell>
          <cell r="X1179" t="str">
            <v>AR</v>
          </cell>
          <cell r="Y1179" t="str">
            <v>72762-6900</v>
          </cell>
          <cell r="Z1179" t="str">
            <v>WASHINGTON</v>
          </cell>
          <cell r="AA1179" t="str">
            <v>I</v>
          </cell>
          <cell r="AB1179" t="str">
            <v>Content</v>
          </cell>
          <cell r="AC1179">
            <v>88696.720600000001</v>
          </cell>
        </row>
        <row r="1180">
          <cell r="A1180" t="str">
            <v>Primary</v>
          </cell>
          <cell r="B1180" t="str">
            <v>App&amp;Support</v>
          </cell>
          <cell r="C1180" t="str">
            <v>11492236</v>
          </cell>
          <cell r="D1180" t="str">
            <v>11492236</v>
          </cell>
          <cell r="E1180" t="str">
            <v>1193</v>
          </cell>
          <cell r="F1180" t="str">
            <v>TSS</v>
          </cell>
          <cell r="G1180" t="str">
            <v>TN</v>
          </cell>
          <cell r="H1180">
            <v>38535</v>
          </cell>
          <cell r="I1180" t="str">
            <v>A</v>
          </cell>
          <cell r="J1180" t="str">
            <v>12052047</v>
          </cell>
          <cell r="K1180" t="str">
            <v>12052047</v>
          </cell>
          <cell r="L1180">
            <v>170008613</v>
          </cell>
          <cell r="M1180" t="str">
            <v>170051205</v>
          </cell>
          <cell r="N1180" t="str">
            <v>App&amp;Support</v>
          </cell>
          <cell r="O1180" t="str">
            <v>12422234 App&amp;Support</v>
          </cell>
          <cell r="P1180" t="str">
            <v>8015</v>
          </cell>
          <cell r="Q1180" t="str">
            <v>GA</v>
          </cell>
          <cell r="R1180" t="str">
            <v>874</v>
          </cell>
          <cell r="S1180" t="str">
            <v>466</v>
          </cell>
          <cell r="T1180" t="str">
            <v>T</v>
          </cell>
          <cell r="U1180" t="str">
            <v>USD</v>
          </cell>
          <cell r="V1180" t="str">
            <v>2210 W OAKLAWN DRIVE</v>
          </cell>
          <cell r="W1180" t="str">
            <v>SPRINGDALE</v>
          </cell>
          <cell r="X1180" t="str">
            <v>AR</v>
          </cell>
          <cell r="Y1180" t="str">
            <v>72762-6900</v>
          </cell>
          <cell r="Z1180" t="str">
            <v>WASHINGTON</v>
          </cell>
          <cell r="AA1180" t="str">
            <v>I</v>
          </cell>
          <cell r="AB1180" t="str">
            <v>Content</v>
          </cell>
          <cell r="AC1180">
            <v>26405.345000000001</v>
          </cell>
        </row>
        <row r="1181">
          <cell r="A1181" t="str">
            <v>Primary</v>
          </cell>
          <cell r="B1181" t="str">
            <v>Network Svc</v>
          </cell>
          <cell r="C1181" t="str">
            <v>11492236</v>
          </cell>
          <cell r="D1181" t="str">
            <v>11492236</v>
          </cell>
          <cell r="E1181" t="str">
            <v>1193</v>
          </cell>
          <cell r="F1181" t="str">
            <v>TSS</v>
          </cell>
          <cell r="G1181" t="str">
            <v>TN</v>
          </cell>
          <cell r="H1181">
            <v>38841</v>
          </cell>
          <cell r="I1181" t="str">
            <v>A</v>
          </cell>
          <cell r="J1181" t="str">
            <v>12052048</v>
          </cell>
          <cell r="K1181" t="str">
            <v>12052048</v>
          </cell>
          <cell r="L1181">
            <v>170008613</v>
          </cell>
          <cell r="M1181" t="str">
            <v>170051205</v>
          </cell>
          <cell r="N1181" t="str">
            <v>Network Svc</v>
          </cell>
          <cell r="O1181" t="str">
            <v>12422236 Network Svc</v>
          </cell>
          <cell r="P1181" t="str">
            <v>8015</v>
          </cell>
          <cell r="Q1181" t="str">
            <v>GA</v>
          </cell>
          <cell r="R1181" t="str">
            <v>874</v>
          </cell>
          <cell r="S1181" t="str">
            <v>466</v>
          </cell>
          <cell r="T1181" t="str">
            <v>T</v>
          </cell>
          <cell r="U1181" t="str">
            <v>USD</v>
          </cell>
          <cell r="V1181" t="str">
            <v>2210 W OAKLAWN DRIVE</v>
          </cell>
          <cell r="W1181" t="str">
            <v>SPRINGDALE</v>
          </cell>
          <cell r="X1181" t="str">
            <v>AR</v>
          </cell>
          <cell r="Y1181" t="str">
            <v>72762-6900</v>
          </cell>
          <cell r="Z1181" t="str">
            <v>WASHINGTON</v>
          </cell>
          <cell r="AA1181" t="str">
            <v>I</v>
          </cell>
          <cell r="AB1181" t="str">
            <v>Content</v>
          </cell>
          <cell r="AC1181">
            <v>395356.93729999976</v>
          </cell>
        </row>
        <row r="1182">
          <cell r="A1182" t="str">
            <v>Primary</v>
          </cell>
          <cell r="B1182" t="str">
            <v>System Svc</v>
          </cell>
          <cell r="C1182" t="str">
            <v>11492236</v>
          </cell>
          <cell r="D1182" t="str">
            <v>11492236</v>
          </cell>
          <cell r="E1182" t="str">
            <v>1193</v>
          </cell>
          <cell r="F1182" t="str">
            <v>TSS</v>
          </cell>
          <cell r="G1182" t="str">
            <v>TN</v>
          </cell>
          <cell r="H1182">
            <v>38841</v>
          </cell>
          <cell r="I1182" t="str">
            <v>A</v>
          </cell>
          <cell r="J1182" t="str">
            <v>12052512</v>
          </cell>
          <cell r="K1182" t="str">
            <v>12052512</v>
          </cell>
          <cell r="L1182">
            <v>170008613</v>
          </cell>
          <cell r="M1182" t="str">
            <v>170051205</v>
          </cell>
          <cell r="N1182" t="str">
            <v>System Svc</v>
          </cell>
          <cell r="O1182" t="str">
            <v>12422237 System Svc</v>
          </cell>
          <cell r="P1182" t="str">
            <v>8015</v>
          </cell>
          <cell r="Q1182" t="str">
            <v>GA</v>
          </cell>
          <cell r="R1182" t="str">
            <v>874</v>
          </cell>
          <cell r="S1182" t="str">
            <v>466</v>
          </cell>
          <cell r="T1182" t="str">
            <v>T</v>
          </cell>
          <cell r="U1182" t="str">
            <v>USD</v>
          </cell>
          <cell r="V1182" t="str">
            <v>2210 W OAKLAWN DRIVE</v>
          </cell>
          <cell r="W1182" t="str">
            <v>SPRINGDALE</v>
          </cell>
          <cell r="X1182" t="str">
            <v>AR</v>
          </cell>
          <cell r="Y1182" t="str">
            <v>72762-6900</v>
          </cell>
          <cell r="Z1182" t="str">
            <v>WASHINGTON</v>
          </cell>
          <cell r="AA1182" t="str">
            <v>I</v>
          </cell>
          <cell r="AB1182" t="str">
            <v>Content</v>
          </cell>
          <cell r="AC1182">
            <v>32600.750099999997</v>
          </cell>
        </row>
        <row r="1183">
          <cell r="A1183" t="str">
            <v>Primary</v>
          </cell>
          <cell r="B1183" t="str">
            <v>Operations</v>
          </cell>
          <cell r="C1183" t="str">
            <v>11492236</v>
          </cell>
          <cell r="D1183" t="str">
            <v>11492236</v>
          </cell>
          <cell r="E1183" t="str">
            <v>1193</v>
          </cell>
          <cell r="F1183" t="str">
            <v>TSS</v>
          </cell>
          <cell r="G1183" t="str">
            <v>TN</v>
          </cell>
          <cell r="H1183">
            <v>38841</v>
          </cell>
          <cell r="I1183" t="str">
            <v>A</v>
          </cell>
          <cell r="J1183" t="str">
            <v>12052571</v>
          </cell>
          <cell r="K1183" t="str">
            <v>12052571</v>
          </cell>
          <cell r="L1183">
            <v>170008613</v>
          </cell>
          <cell r="M1183" t="str">
            <v>170051205</v>
          </cell>
          <cell r="N1183" t="str">
            <v>Operations</v>
          </cell>
          <cell r="O1183" t="str">
            <v>12422238 Operations</v>
          </cell>
          <cell r="P1183" t="str">
            <v>8015</v>
          </cell>
          <cell r="Q1183" t="str">
            <v>GA</v>
          </cell>
          <cell r="R1183" t="str">
            <v>874</v>
          </cell>
          <cell r="S1183" t="str">
            <v>466</v>
          </cell>
          <cell r="T1183" t="str">
            <v>T</v>
          </cell>
          <cell r="U1183" t="str">
            <v>USD</v>
          </cell>
          <cell r="V1183" t="str">
            <v>2210 W OAKLAWN DRIVE</v>
          </cell>
          <cell r="W1183" t="str">
            <v>SPRINGDALE</v>
          </cell>
          <cell r="X1183" t="str">
            <v>AR</v>
          </cell>
          <cell r="Y1183" t="str">
            <v>72762-6900</v>
          </cell>
          <cell r="Z1183" t="str">
            <v>WASHINGTON</v>
          </cell>
          <cell r="AA1183" t="str">
            <v>I</v>
          </cell>
          <cell r="AB1183" t="str">
            <v>Content</v>
          </cell>
          <cell r="AC1183">
            <v>89477.142399999997</v>
          </cell>
        </row>
        <row r="1184">
          <cell r="A1184" t="str">
            <v>Primary</v>
          </cell>
          <cell r="B1184" t="str">
            <v>Sales&amp;Mktg</v>
          </cell>
          <cell r="C1184" t="str">
            <v>11492236</v>
          </cell>
          <cell r="D1184" t="str">
            <v>11492236</v>
          </cell>
          <cell r="E1184" t="str">
            <v>1193</v>
          </cell>
          <cell r="G1184" t="str">
            <v>AR</v>
          </cell>
          <cell r="H1184">
            <v>38887</v>
          </cell>
          <cell r="I1184" t="str">
            <v>A</v>
          </cell>
          <cell r="J1184" t="str">
            <v>12070510</v>
          </cell>
          <cell r="K1184" t="str">
            <v>12070510</v>
          </cell>
          <cell r="L1184">
            <v>170008613</v>
          </cell>
          <cell r="M1184" t="str">
            <v>170141300</v>
          </cell>
          <cell r="N1184" t="str">
            <v>Sales&amp;Mktg</v>
          </cell>
          <cell r="O1184" t="str">
            <v>12422239 Sales&amp;Mktg</v>
          </cell>
          <cell r="P1184" t="str">
            <v>8015</v>
          </cell>
          <cell r="Q1184" t="str">
            <v>GA</v>
          </cell>
          <cell r="R1184" t="str">
            <v>364</v>
          </cell>
          <cell r="S1184" t="str">
            <v>466</v>
          </cell>
          <cell r="T1184" t="str">
            <v>T</v>
          </cell>
          <cell r="U1184" t="str">
            <v>USD</v>
          </cell>
          <cell r="V1184" t="str">
            <v>2231 6TH STREET</v>
          </cell>
          <cell r="W1184" t="str">
            <v>FAYETTEVILLE</v>
          </cell>
          <cell r="X1184" t="str">
            <v>AR</v>
          </cell>
          <cell r="Y1184" t="str">
            <v>72701-6218</v>
          </cell>
          <cell r="Z1184" t="str">
            <v>WASHINGTON</v>
          </cell>
          <cell r="AA1184" t="str">
            <v>I</v>
          </cell>
          <cell r="AB1184" t="str">
            <v>Content</v>
          </cell>
          <cell r="AC1184">
            <v>7670.2741999999998</v>
          </cell>
        </row>
        <row r="1185">
          <cell r="A1185" t="str">
            <v>Primary</v>
          </cell>
          <cell r="B1185" t="str">
            <v>Shared Svcs</v>
          </cell>
          <cell r="C1185" t="str">
            <v>11492236</v>
          </cell>
          <cell r="D1185" t="str">
            <v>11492236</v>
          </cell>
          <cell r="E1185" t="str">
            <v>1193</v>
          </cell>
          <cell r="G1185" t="str">
            <v>AR</v>
          </cell>
          <cell r="H1185">
            <v>38887</v>
          </cell>
          <cell r="I1185" t="str">
            <v>A</v>
          </cell>
          <cell r="J1185" t="str">
            <v>12070510</v>
          </cell>
          <cell r="K1185" t="str">
            <v>12070510</v>
          </cell>
          <cell r="L1185">
            <v>170008613</v>
          </cell>
          <cell r="M1185" t="str">
            <v>170141300</v>
          </cell>
          <cell r="N1185" t="str">
            <v>Shared Svcs</v>
          </cell>
          <cell r="O1185" t="str">
            <v>12422240 Shared Svcs</v>
          </cell>
          <cell r="P1185" t="str">
            <v>8000</v>
          </cell>
          <cell r="Q1185" t="str">
            <v>GA</v>
          </cell>
          <cell r="R1185" t="str">
            <v>364</v>
          </cell>
          <cell r="S1185" t="str">
            <v>466</v>
          </cell>
          <cell r="T1185" t="str">
            <v>T</v>
          </cell>
          <cell r="U1185" t="str">
            <v>USD</v>
          </cell>
          <cell r="V1185" t="str">
            <v>2231 6TH STREET</v>
          </cell>
          <cell r="W1185" t="str">
            <v>FAYETTEVILLE</v>
          </cell>
          <cell r="X1185" t="str">
            <v>AR</v>
          </cell>
          <cell r="Y1185" t="str">
            <v>72701-6218</v>
          </cell>
          <cell r="Z1185" t="str">
            <v>WASHINGTON</v>
          </cell>
          <cell r="AA1185" t="str">
            <v>I</v>
          </cell>
          <cell r="AB1185" t="str">
            <v>Content</v>
          </cell>
          <cell r="AC1185">
            <v>38894.699800000002</v>
          </cell>
        </row>
        <row r="1186">
          <cell r="A1186" t="str">
            <v>Primary</v>
          </cell>
          <cell r="B1186" t="str">
            <v>Security&amp;Controls</v>
          </cell>
          <cell r="C1186" t="str">
            <v>11492236</v>
          </cell>
          <cell r="D1186" t="str">
            <v>11492236</v>
          </cell>
          <cell r="E1186" t="str">
            <v>1193</v>
          </cell>
          <cell r="F1186" t="str">
            <v>TSS</v>
          </cell>
          <cell r="G1186" t="str">
            <v>AR</v>
          </cell>
          <cell r="H1186">
            <v>38841</v>
          </cell>
          <cell r="I1186" t="str">
            <v>A</v>
          </cell>
          <cell r="J1186" t="str">
            <v>12070510</v>
          </cell>
          <cell r="K1186" t="str">
            <v>12070510</v>
          </cell>
          <cell r="L1186">
            <v>170008613</v>
          </cell>
          <cell r="M1186" t="str">
            <v>170141300</v>
          </cell>
          <cell r="N1186" t="str">
            <v>Security&amp;Controls</v>
          </cell>
          <cell r="O1186" t="str">
            <v>12422243 Security&amp;Controls</v>
          </cell>
          <cell r="P1186" t="str">
            <v>8015</v>
          </cell>
          <cell r="Q1186" t="str">
            <v>GA</v>
          </cell>
          <cell r="R1186" t="str">
            <v>874</v>
          </cell>
          <cell r="S1186" t="str">
            <v>466</v>
          </cell>
          <cell r="T1186" t="str">
            <v>T</v>
          </cell>
          <cell r="U1186" t="str">
            <v>USD</v>
          </cell>
          <cell r="V1186" t="str">
            <v>2210 W OAKLAWN DRIVE</v>
          </cell>
          <cell r="W1186" t="str">
            <v>SPRINGDALE</v>
          </cell>
          <cell r="X1186" t="str">
            <v>AR</v>
          </cell>
          <cell r="Y1186" t="str">
            <v>72762-6900</v>
          </cell>
          <cell r="Z1186" t="str">
            <v>WASHINGTON</v>
          </cell>
          <cell r="AA1186" t="str">
            <v>I</v>
          </cell>
          <cell r="AB1186" t="str">
            <v>Content</v>
          </cell>
          <cell r="AC1186">
            <v>24400.6237</v>
          </cell>
        </row>
        <row r="1187">
          <cell r="A1187" t="str">
            <v>Primary</v>
          </cell>
          <cell r="B1187" t="str">
            <v>Production Administration</v>
          </cell>
          <cell r="C1187" t="str">
            <v>11492236</v>
          </cell>
          <cell r="D1187" t="str">
            <v>11492236</v>
          </cell>
          <cell r="E1187" t="str">
            <v>1204</v>
          </cell>
          <cell r="G1187" t="str">
            <v>AR</v>
          </cell>
          <cell r="I1187" t="str">
            <v>A</v>
          </cell>
          <cell r="J1187" t="str">
            <v>12452087</v>
          </cell>
          <cell r="K1187" t="str">
            <v>12452087</v>
          </cell>
          <cell r="L1187">
            <v>170008621</v>
          </cell>
          <cell r="M1187" t="str">
            <v>170008621</v>
          </cell>
          <cell r="N1187" t="str">
            <v>Production Administration</v>
          </cell>
          <cell r="O1187" t="str">
            <v>12452087 Production Administration</v>
          </cell>
          <cell r="P1187" t="str">
            <v>8000</v>
          </cell>
          <cell r="Q1187" t="str">
            <v>GA</v>
          </cell>
          <cell r="R1187" t="str">
            <v>364</v>
          </cell>
          <cell r="S1187" t="str">
            <v>58</v>
          </cell>
          <cell r="T1187" t="str">
            <v>T</v>
          </cell>
          <cell r="U1187" t="str">
            <v>USD</v>
          </cell>
          <cell r="V1187" t="str">
            <v>2210 W OAKLAWN DRIVE</v>
          </cell>
          <cell r="W1187" t="str">
            <v>SPRINGDALE</v>
          </cell>
          <cell r="X1187" t="str">
            <v>AR</v>
          </cell>
          <cell r="Y1187" t="str">
            <v>72762-6900</v>
          </cell>
          <cell r="Z1187" t="str">
            <v>WASHINGTON</v>
          </cell>
          <cell r="AA1187" t="str">
            <v>I</v>
          </cell>
          <cell r="AB1187" t="str">
            <v>Content</v>
          </cell>
          <cell r="AC1187">
            <v>2805.1904</v>
          </cell>
        </row>
        <row r="1188">
          <cell r="A1188" t="str">
            <v>Primary</v>
          </cell>
          <cell r="B1188" t="str">
            <v>Grain Purchasing</v>
          </cell>
          <cell r="C1188" t="str">
            <v>11492236</v>
          </cell>
          <cell r="D1188" t="str">
            <v>11492236</v>
          </cell>
          <cell r="E1188" t="str">
            <v>1204</v>
          </cell>
          <cell r="G1188" t="str">
            <v>AR</v>
          </cell>
          <cell r="I1188" t="str">
            <v>A</v>
          </cell>
          <cell r="J1188" t="str">
            <v>12452226</v>
          </cell>
          <cell r="K1188" t="str">
            <v>12452226</v>
          </cell>
          <cell r="L1188">
            <v>170008635</v>
          </cell>
          <cell r="M1188" t="str">
            <v>170008635</v>
          </cell>
          <cell r="N1188" t="str">
            <v>Grain Purchasing</v>
          </cell>
          <cell r="O1188" t="str">
            <v>12452226 Grain Purchasing</v>
          </cell>
          <cell r="P1188" t="str">
            <v>8000</v>
          </cell>
          <cell r="Q1188" t="str">
            <v>GA</v>
          </cell>
          <cell r="R1188" t="str">
            <v>364</v>
          </cell>
          <cell r="S1188" t="str">
            <v>2426</v>
          </cell>
          <cell r="T1188" t="str">
            <v>T</v>
          </cell>
          <cell r="U1188" t="str">
            <v>USD</v>
          </cell>
          <cell r="V1188" t="str">
            <v>2210 W OAKLAWN DRIVE</v>
          </cell>
          <cell r="W1188" t="str">
            <v>SPRINGDALE</v>
          </cell>
          <cell r="X1188" t="str">
            <v>AR</v>
          </cell>
          <cell r="Y1188" t="str">
            <v>72762-6900</v>
          </cell>
          <cell r="Z1188" t="str">
            <v>WASHINGTON</v>
          </cell>
          <cell r="AA1188" t="str">
            <v>I</v>
          </cell>
          <cell r="AB1188" t="str">
            <v>Content</v>
          </cell>
          <cell r="AC1188">
            <v>15343.6476</v>
          </cell>
        </row>
        <row r="1189">
          <cell r="A1189" t="str">
            <v>Primary</v>
          </cell>
          <cell r="B1189" t="str">
            <v>Vet Services</v>
          </cell>
          <cell r="C1189" t="str">
            <v>11492236</v>
          </cell>
          <cell r="D1189" t="str">
            <v>11492236</v>
          </cell>
          <cell r="E1189" t="str">
            <v>1204</v>
          </cell>
          <cell r="G1189" t="str">
            <v>AR</v>
          </cell>
          <cell r="I1189" t="str">
            <v>A</v>
          </cell>
          <cell r="J1189" t="str">
            <v>12452481</v>
          </cell>
          <cell r="K1189" t="str">
            <v>12452481</v>
          </cell>
          <cell r="L1189">
            <v>170008621</v>
          </cell>
          <cell r="M1189" t="str">
            <v>170008621</v>
          </cell>
          <cell r="N1189" t="str">
            <v>Vet Services</v>
          </cell>
          <cell r="O1189" t="str">
            <v>12452481 Vet Services</v>
          </cell>
          <cell r="P1189" t="str">
            <v>8000</v>
          </cell>
          <cell r="Q1189" t="str">
            <v>GA</v>
          </cell>
          <cell r="R1189" t="str">
            <v>364</v>
          </cell>
          <cell r="S1189" t="str">
            <v>58</v>
          </cell>
          <cell r="T1189" t="str">
            <v>T</v>
          </cell>
          <cell r="U1189" t="str">
            <v>USD</v>
          </cell>
          <cell r="V1189" t="str">
            <v>2210 W OAKLAWN DRIVE</v>
          </cell>
          <cell r="W1189" t="str">
            <v>SPRINGDALE</v>
          </cell>
          <cell r="X1189" t="str">
            <v>AR</v>
          </cell>
          <cell r="Y1189" t="str">
            <v>72762-6900</v>
          </cell>
          <cell r="Z1189" t="str">
            <v>WASHINGTON</v>
          </cell>
          <cell r="AA1189" t="str">
            <v>I</v>
          </cell>
          <cell r="AB1189" t="str">
            <v>Content</v>
          </cell>
          <cell r="AC1189">
            <v>2714.1827999999996</v>
          </cell>
        </row>
        <row r="1190">
          <cell r="A1190" t="str">
            <v>Primary</v>
          </cell>
          <cell r="B1190" t="str">
            <v>Corporate Tyson Leasing Div - Fyville Hatchery</v>
          </cell>
          <cell r="C1190" t="str">
            <v>11492236</v>
          </cell>
          <cell r="D1190" t="str">
            <v>11492236</v>
          </cell>
          <cell r="E1190" t="str">
            <v>1204</v>
          </cell>
          <cell r="G1190" t="str">
            <v>AR</v>
          </cell>
          <cell r="I1190" t="str">
            <v>A</v>
          </cell>
          <cell r="J1190" t="str">
            <v>12462311</v>
          </cell>
          <cell r="K1190" t="str">
            <v>12462311</v>
          </cell>
          <cell r="L1190">
            <v>170008611</v>
          </cell>
          <cell r="M1190" t="str">
            <v>170008611</v>
          </cell>
          <cell r="N1190" t="str">
            <v>Corporate Tyson Leasing Div - Fyville Hatchery</v>
          </cell>
          <cell r="O1190" t="str">
            <v>12462311 Corporate Tyson Leasing Div - Fyville Hat</v>
          </cell>
          <cell r="P1190" t="str">
            <v>8000</v>
          </cell>
          <cell r="Q1190" t="str">
            <v>GA</v>
          </cell>
          <cell r="S1190" t="str">
            <v>275</v>
          </cell>
          <cell r="T1190" t="str">
            <v>T</v>
          </cell>
          <cell r="U1190" t="str">
            <v>USD</v>
          </cell>
          <cell r="V1190" t="str">
            <v>2210 W OAKLAWN DRIVE</v>
          </cell>
          <cell r="W1190" t="str">
            <v>SPRINGDALE</v>
          </cell>
          <cell r="X1190" t="str">
            <v>AR</v>
          </cell>
          <cell r="Y1190" t="str">
            <v>72762-6900</v>
          </cell>
          <cell r="Z1190" t="str">
            <v>WASHINGTON</v>
          </cell>
          <cell r="AA1190" t="str">
            <v>I</v>
          </cell>
          <cell r="AB1190" t="str">
            <v>Content</v>
          </cell>
          <cell r="AC1190">
            <v>452.2</v>
          </cell>
        </row>
        <row r="1191">
          <cell r="A1191" t="str">
            <v>Primary</v>
          </cell>
          <cell r="B1191" t="str">
            <v>Corporate Coastal Rentals Skyboxes</v>
          </cell>
          <cell r="C1191" t="str">
            <v>12472334</v>
          </cell>
          <cell r="D1191" t="str">
            <v>12472334</v>
          </cell>
          <cell r="E1191" t="str">
            <v>1204</v>
          </cell>
          <cell r="G1191" t="str">
            <v>AR</v>
          </cell>
          <cell r="I1191" t="str">
            <v>A</v>
          </cell>
          <cell r="J1191" t="str">
            <v>12472334</v>
          </cell>
          <cell r="K1191" t="str">
            <v>12472334</v>
          </cell>
          <cell r="L1191">
            <v>170001247</v>
          </cell>
          <cell r="M1191" t="str">
            <v>170001247</v>
          </cell>
          <cell r="N1191" t="str">
            <v>Corporate Coastal Rentals Skyboxes</v>
          </cell>
          <cell r="O1191" t="str">
            <v>12472334 Corporate Coastal Rentals Skyboxes</v>
          </cell>
          <cell r="P1191" t="str">
            <v>8000</v>
          </cell>
          <cell r="Q1191" t="str">
            <v>GA</v>
          </cell>
          <cell r="S1191" t="str">
            <v>2426</v>
          </cell>
          <cell r="T1191" t="str">
            <v>T</v>
          </cell>
          <cell r="U1191" t="str">
            <v>USD</v>
          </cell>
          <cell r="V1191" t="str">
            <v>2210 W OAKLAWN DRIVE</v>
          </cell>
          <cell r="W1191" t="str">
            <v>SPRINGDALE</v>
          </cell>
          <cell r="X1191" t="str">
            <v>AR</v>
          </cell>
          <cell r="Y1191" t="str">
            <v>72762-6900</v>
          </cell>
          <cell r="Z1191" t="str">
            <v>WASHINGTON</v>
          </cell>
          <cell r="AA1191" t="str">
            <v>I</v>
          </cell>
          <cell r="AB1191" t="str">
            <v>Content</v>
          </cell>
          <cell r="AC1191">
            <v>30096.465199999995</v>
          </cell>
        </row>
        <row r="1192">
          <cell r="A1192" t="str">
            <v>Primary</v>
          </cell>
          <cell r="B1192" t="str">
            <v>Temperanceville Processing</v>
          </cell>
          <cell r="C1192" t="str">
            <v>12572028</v>
          </cell>
          <cell r="D1192" t="str">
            <v>12572028</v>
          </cell>
          <cell r="E1192" t="str">
            <v>1257</v>
          </cell>
          <cell r="G1192" t="str">
            <v>VA</v>
          </cell>
          <cell r="I1192" t="str">
            <v>A</v>
          </cell>
          <cell r="J1192" t="str">
            <v>12572028</v>
          </cell>
          <cell r="K1192" t="str">
            <v>12572028</v>
          </cell>
          <cell r="L1192">
            <v>170051257</v>
          </cell>
          <cell r="M1192" t="str">
            <v>170051257</v>
          </cell>
          <cell r="N1192" t="str">
            <v>Temperanceville Processing</v>
          </cell>
          <cell r="O1192" t="str">
            <v>12572028 Temperanceville Processing</v>
          </cell>
          <cell r="P1192" t="str">
            <v>1630</v>
          </cell>
          <cell r="Q1192" t="str">
            <v>P</v>
          </cell>
          <cell r="R1192" t="str">
            <v>901</v>
          </cell>
          <cell r="S1192" t="str">
            <v>275</v>
          </cell>
          <cell r="T1192" t="str">
            <v>T</v>
          </cell>
          <cell r="U1192" t="str">
            <v>USD</v>
          </cell>
          <cell r="V1192" t="str">
            <v>315 E MEADOW STREET</v>
          </cell>
          <cell r="W1192" t="str">
            <v>SPRINGDALE</v>
          </cell>
          <cell r="X1192" t="str">
            <v>AR</v>
          </cell>
          <cell r="Y1192" t="str">
            <v>72764-4663</v>
          </cell>
          <cell r="Z1192" t="str">
            <v>WASHINGTON</v>
          </cell>
          <cell r="AA1192" t="str">
            <v>A</v>
          </cell>
          <cell r="AB1192" t="str">
            <v>Building</v>
          </cell>
          <cell r="AC1192">
            <v>11082.2585</v>
          </cell>
        </row>
        <row r="1193">
          <cell r="A1193" t="str">
            <v>Primary</v>
          </cell>
          <cell r="B1193" t="str">
            <v>Rogers Administrative Offices</v>
          </cell>
          <cell r="C1193" t="str">
            <v>12662231</v>
          </cell>
          <cell r="D1193" t="str">
            <v>12662231</v>
          </cell>
          <cell r="E1193" t="str">
            <v>1352</v>
          </cell>
          <cell r="G1193" t="str">
            <v>AR</v>
          </cell>
          <cell r="I1193" t="str">
            <v>A</v>
          </cell>
          <cell r="J1193" t="str">
            <v>12662231</v>
          </cell>
          <cell r="K1193" t="str">
            <v>12662231</v>
          </cell>
          <cell r="L1193">
            <v>170001266</v>
          </cell>
          <cell r="M1193" t="str">
            <v>170001266</v>
          </cell>
          <cell r="N1193" t="str">
            <v>Rogers Offices</v>
          </cell>
          <cell r="O1193" t="str">
            <v>12662231 Rogers Offices</v>
          </cell>
          <cell r="P1193" t="str">
            <v>8000</v>
          </cell>
          <cell r="Q1193" t="str">
            <v>GA</v>
          </cell>
          <cell r="S1193" t="str">
            <v>58</v>
          </cell>
          <cell r="T1193" t="str">
            <v>T</v>
          </cell>
          <cell r="U1193" t="str">
            <v>USD</v>
          </cell>
          <cell r="V1193" t="str">
            <v>1225 HUDSON ROAD</v>
          </cell>
          <cell r="W1193" t="str">
            <v>ROGERS</v>
          </cell>
          <cell r="X1193" t="str">
            <v>AR</v>
          </cell>
          <cell r="Y1193" t="str">
            <v>72756-2410</v>
          </cell>
          <cell r="Z1193" t="str">
            <v>BENTON</v>
          </cell>
          <cell r="AA1193" t="str">
            <v>I</v>
          </cell>
          <cell r="AB1193" t="str">
            <v>Content</v>
          </cell>
          <cell r="AC1193">
            <v>65765.156699999992</v>
          </cell>
        </row>
        <row r="1194">
          <cell r="A1194" t="str">
            <v>Primary</v>
          </cell>
          <cell r="B1194" t="str">
            <v>Rogers Administrative Office - Insurance / Benefits</v>
          </cell>
          <cell r="C1194" t="str">
            <v>12662231</v>
          </cell>
          <cell r="D1194" t="str">
            <v>12662231</v>
          </cell>
          <cell r="E1194" t="str">
            <v>8529</v>
          </cell>
          <cell r="F1194" t="str">
            <v>TFI</v>
          </cell>
          <cell r="G1194" t="str">
            <v>AR</v>
          </cell>
          <cell r="I1194" t="str">
            <v>A</v>
          </cell>
          <cell r="J1194" t="str">
            <v>12662533</v>
          </cell>
          <cell r="K1194" t="str">
            <v>12662533</v>
          </cell>
          <cell r="L1194">
            <v>170002533</v>
          </cell>
          <cell r="M1194" t="str">
            <v>170002533</v>
          </cell>
          <cell r="N1194" t="str">
            <v>Rogers Science &amp; Technology</v>
          </cell>
          <cell r="O1194" t="str">
            <v>12662533 Rogers Science &amp; Technology</v>
          </cell>
          <cell r="P1194" t="str">
            <v>8000</v>
          </cell>
          <cell r="Q1194" t="str">
            <v>GA</v>
          </cell>
          <cell r="S1194" t="str">
            <v>2426</v>
          </cell>
          <cell r="T1194" t="str">
            <v>T</v>
          </cell>
          <cell r="U1194" t="str">
            <v>USD</v>
          </cell>
          <cell r="V1194" t="str">
            <v>1225 HUDSON ROAD</v>
          </cell>
          <cell r="W1194" t="str">
            <v>ROGERS</v>
          </cell>
          <cell r="X1194" t="str">
            <v>AR</v>
          </cell>
          <cell r="Y1194" t="str">
            <v>72756-2410</v>
          </cell>
          <cell r="Z1194" t="str">
            <v>BENTON</v>
          </cell>
          <cell r="AA1194" t="str">
            <v>F</v>
          </cell>
          <cell r="AB1194" t="str">
            <v>Content</v>
          </cell>
          <cell r="AC1194">
            <v>1901.6537999999998</v>
          </cell>
        </row>
        <row r="1195">
          <cell r="A1195" t="str">
            <v>Primary</v>
          </cell>
          <cell r="B1195" t="str">
            <v>Star City Hatchery</v>
          </cell>
          <cell r="C1195" t="str">
            <v>12760432</v>
          </cell>
          <cell r="D1195" t="str">
            <v>12760432</v>
          </cell>
          <cell r="E1195" t="str">
            <v>1276</v>
          </cell>
          <cell r="G1195" t="str">
            <v>AR</v>
          </cell>
          <cell r="I1195" t="str">
            <v>A</v>
          </cell>
          <cell r="J1195" t="str">
            <v>12760432</v>
          </cell>
          <cell r="K1195" t="str">
            <v>12760432</v>
          </cell>
          <cell r="L1195">
            <v>170171130</v>
          </cell>
          <cell r="M1195" t="str">
            <v>170171130</v>
          </cell>
          <cell r="N1195" t="str">
            <v>Star City Hatchery</v>
          </cell>
          <cell r="O1195" t="str">
            <v>12760432 Star City Hatchery</v>
          </cell>
          <cell r="P1195" t="str">
            <v>1220</v>
          </cell>
          <cell r="Q1195" t="str">
            <v>H</v>
          </cell>
          <cell r="S1195" t="str">
            <v>2272</v>
          </cell>
          <cell r="T1195" t="str">
            <v>T</v>
          </cell>
          <cell r="U1195" t="str">
            <v>USD</v>
          </cell>
          <cell r="V1195" t="str">
            <v>500 INDUSTRIAL DRIVE</v>
          </cell>
          <cell r="W1195" t="str">
            <v>STAR CITY</v>
          </cell>
          <cell r="X1195" t="str">
            <v>AR</v>
          </cell>
          <cell r="Y1195" t="str">
            <v>71667</v>
          </cell>
          <cell r="Z1195" t="str">
            <v>LINCOLN</v>
          </cell>
          <cell r="AA1195" t="str">
            <v>A</v>
          </cell>
          <cell r="AB1195" t="str">
            <v>Content</v>
          </cell>
          <cell r="AC1195">
            <v>7540.0919999999996</v>
          </cell>
        </row>
        <row r="1196">
          <cell r="A1196" t="str">
            <v>Primary</v>
          </cell>
          <cell r="B1196" t="str">
            <v>RVAF - Texarkana</v>
          </cell>
          <cell r="C1196" t="str">
            <v>12772028</v>
          </cell>
          <cell r="D1196" t="str">
            <v>12772028</v>
          </cell>
          <cell r="E1196" t="str">
            <v>1277</v>
          </cell>
          <cell r="G1196" t="str">
            <v>AR</v>
          </cell>
          <cell r="I1196" t="str">
            <v>A</v>
          </cell>
          <cell r="J1196" t="str">
            <v>12772028</v>
          </cell>
          <cell r="K1196" t="str">
            <v>12772028</v>
          </cell>
          <cell r="L1196">
            <v>170551277</v>
          </cell>
          <cell r="M1196" t="str">
            <v>170551277</v>
          </cell>
          <cell r="N1196" t="str">
            <v>South AR Animal Foods</v>
          </cell>
          <cell r="O1196" t="str">
            <v>12772028 South AR Animal Foods</v>
          </cell>
          <cell r="P1196" t="str">
            <v>1420</v>
          </cell>
          <cell r="Q1196" t="str">
            <v>R</v>
          </cell>
          <cell r="R1196" t="str">
            <v>996</v>
          </cell>
          <cell r="S1196" t="str">
            <v>275</v>
          </cell>
          <cell r="T1196" t="str">
            <v>T</v>
          </cell>
          <cell r="U1196" t="str">
            <v>USD</v>
          </cell>
          <cell r="V1196" t="str">
            <v>315 E MEADOW STREET</v>
          </cell>
          <cell r="W1196" t="str">
            <v>SPRINGDALE</v>
          </cell>
          <cell r="X1196" t="str">
            <v>AR</v>
          </cell>
          <cell r="Y1196" t="str">
            <v>72764-4663</v>
          </cell>
          <cell r="Z1196" t="str">
            <v>WASHINGTON</v>
          </cell>
          <cell r="AA1196" t="str">
            <v>A</v>
          </cell>
          <cell r="AB1196" t="str">
            <v>Building</v>
          </cell>
          <cell r="AC1196">
            <v>286616.24200000003</v>
          </cell>
        </row>
        <row r="1197">
          <cell r="A1197" t="str">
            <v>Primary</v>
          </cell>
          <cell r="B1197" t="str">
            <v>Van Buren Processing</v>
          </cell>
          <cell r="C1197" t="str">
            <v>12782028</v>
          </cell>
          <cell r="D1197" t="str">
            <v>12782028</v>
          </cell>
          <cell r="E1197" t="str">
            <v>1278</v>
          </cell>
          <cell r="G1197" t="str">
            <v>AR</v>
          </cell>
          <cell r="I1197" t="str">
            <v>A</v>
          </cell>
          <cell r="J1197" t="str">
            <v>12782028</v>
          </cell>
          <cell r="K1197" t="str">
            <v>12782028</v>
          </cell>
          <cell r="L1197">
            <v>170141278</v>
          </cell>
          <cell r="M1197" t="str">
            <v>170141278</v>
          </cell>
          <cell r="N1197" t="str">
            <v>Van Buren</v>
          </cell>
          <cell r="O1197" t="str">
            <v>12782028 Van Buren</v>
          </cell>
          <cell r="P1197" t="str">
            <v>1278</v>
          </cell>
          <cell r="Q1197" t="str">
            <v>P</v>
          </cell>
          <cell r="R1197" t="str">
            <v>204</v>
          </cell>
          <cell r="S1197" t="str">
            <v>275</v>
          </cell>
          <cell r="T1197" t="str">
            <v>T</v>
          </cell>
          <cell r="U1197" t="str">
            <v>USD</v>
          </cell>
          <cell r="V1197" t="str">
            <v>315 E MEADOW STREET</v>
          </cell>
          <cell r="W1197" t="str">
            <v>SPRINGDALE</v>
          </cell>
          <cell r="X1197" t="str">
            <v>AR</v>
          </cell>
          <cell r="Y1197" t="str">
            <v>72764-4663</v>
          </cell>
          <cell r="Z1197" t="str">
            <v>WASHINGTON</v>
          </cell>
          <cell r="AA1197" t="str">
            <v>A</v>
          </cell>
          <cell r="AB1197" t="str">
            <v>Content</v>
          </cell>
          <cell r="AC1197">
            <v>417.24760000000009</v>
          </cell>
        </row>
        <row r="1198">
          <cell r="A1198" t="str">
            <v>Primary</v>
          </cell>
          <cell r="B1198" t="str">
            <v>Waldron Hatchery</v>
          </cell>
          <cell r="C1198" t="str">
            <v>12800432</v>
          </cell>
          <cell r="D1198" t="str">
            <v>12800432</v>
          </cell>
          <cell r="E1198" t="str">
            <v>1280</v>
          </cell>
          <cell r="G1198" t="str">
            <v>AR</v>
          </cell>
          <cell r="I1198" t="str">
            <v>A</v>
          </cell>
          <cell r="J1198" t="str">
            <v>12800432</v>
          </cell>
          <cell r="K1198" t="str">
            <v>12800432</v>
          </cell>
          <cell r="L1198">
            <v>170141283</v>
          </cell>
          <cell r="M1198" t="str">
            <v>170141283</v>
          </cell>
          <cell r="N1198" t="str">
            <v>Waldron Hatchery</v>
          </cell>
          <cell r="O1198" t="str">
            <v>12800432 Waldron Hatchery</v>
          </cell>
          <cell r="P1198" t="str">
            <v>1225</v>
          </cell>
          <cell r="Q1198" t="str">
            <v>H</v>
          </cell>
          <cell r="R1198" t="str">
            <v>992</v>
          </cell>
          <cell r="S1198" t="str">
            <v>275</v>
          </cell>
          <cell r="T1198" t="str">
            <v>T</v>
          </cell>
          <cell r="U1198" t="str">
            <v>USD</v>
          </cell>
          <cell r="V1198" t="str">
            <v>315 E MEADOW STREET</v>
          </cell>
          <cell r="W1198" t="str">
            <v>SPRINGDALE</v>
          </cell>
          <cell r="X1198" t="str">
            <v>AR</v>
          </cell>
          <cell r="Y1198" t="str">
            <v>72764-4663</v>
          </cell>
          <cell r="Z1198" t="str">
            <v>WASHINGTON</v>
          </cell>
          <cell r="AA1198" t="str">
            <v>A</v>
          </cell>
          <cell r="AB1198" t="str">
            <v>M&amp;E</v>
          </cell>
          <cell r="AC1198">
            <v>185695.40820000001</v>
          </cell>
        </row>
        <row r="1199">
          <cell r="A1199" t="str">
            <v>Primary</v>
          </cell>
          <cell r="B1199" t="str">
            <v>Waldron Feedmill</v>
          </cell>
          <cell r="C1199" t="str">
            <v>12810510</v>
          </cell>
          <cell r="D1199" t="str">
            <v>12810510</v>
          </cell>
          <cell r="E1199" t="str">
            <v>1281</v>
          </cell>
          <cell r="F1199" t="str">
            <v>TYPI</v>
          </cell>
          <cell r="G1199" t="str">
            <v>AR</v>
          </cell>
          <cell r="I1199" t="str">
            <v>A</v>
          </cell>
          <cell r="J1199" t="str">
            <v>12810510</v>
          </cell>
          <cell r="K1199" t="str">
            <v>12810510</v>
          </cell>
          <cell r="L1199">
            <v>170141283</v>
          </cell>
          <cell r="M1199" t="str">
            <v>170141283</v>
          </cell>
          <cell r="N1199" t="str">
            <v>Waldron Feedmill</v>
          </cell>
          <cell r="O1199" t="str">
            <v>12810510 Waldron Feedmill</v>
          </cell>
          <cell r="P1199" t="str">
            <v>1225</v>
          </cell>
          <cell r="Q1199" t="str">
            <v>F</v>
          </cell>
          <cell r="R1199" t="str">
            <v>1143</v>
          </cell>
          <cell r="S1199" t="str">
            <v>275</v>
          </cell>
          <cell r="T1199" t="str">
            <v>T</v>
          </cell>
          <cell r="U1199" t="str">
            <v>USD</v>
          </cell>
          <cell r="V1199" t="str">
            <v>315 E MEADOW STREET</v>
          </cell>
          <cell r="W1199" t="str">
            <v>SPRINGDALE</v>
          </cell>
          <cell r="X1199" t="str">
            <v>AR</v>
          </cell>
          <cell r="Y1199" t="str">
            <v>72764-4663</v>
          </cell>
          <cell r="Z1199" t="str">
            <v>WASHINGTON</v>
          </cell>
          <cell r="AA1199" t="str">
            <v>A</v>
          </cell>
          <cell r="AB1199" t="str">
            <v>M&amp;E</v>
          </cell>
          <cell r="AC1199">
            <v>1645345.8904000011</v>
          </cell>
        </row>
        <row r="1200">
          <cell r="A1200" t="str">
            <v>Primary</v>
          </cell>
          <cell r="B1200" t="str">
            <v>Waldron Live Haul</v>
          </cell>
          <cell r="C1200" t="str">
            <v>12830446</v>
          </cell>
          <cell r="D1200" t="str">
            <v>12830446</v>
          </cell>
          <cell r="E1200" t="str">
            <v>1283</v>
          </cell>
          <cell r="G1200" t="str">
            <v>AR</v>
          </cell>
          <cell r="I1200" t="str">
            <v>A</v>
          </cell>
          <cell r="J1200" t="str">
            <v>12830445</v>
          </cell>
          <cell r="K1200" t="str">
            <v>12830445</v>
          </cell>
          <cell r="L1200">
            <v>170141283</v>
          </cell>
          <cell r="M1200" t="str">
            <v>170141283</v>
          </cell>
          <cell r="N1200" t="str">
            <v>Waldron Catch Crew</v>
          </cell>
          <cell r="O1200" t="str">
            <v>12830445 Waldron Catch Crew</v>
          </cell>
          <cell r="P1200" t="str">
            <v>1225</v>
          </cell>
          <cell r="Q1200" t="str">
            <v>C</v>
          </cell>
          <cell r="R1200" t="str">
            <v>995</v>
          </cell>
          <cell r="S1200" t="str">
            <v>805</v>
          </cell>
          <cell r="T1200" t="str">
            <v>T</v>
          </cell>
          <cell r="U1200" t="str">
            <v>USD</v>
          </cell>
          <cell r="V1200" t="str">
            <v>END OF FIR STREET</v>
          </cell>
          <cell r="W1200" t="str">
            <v>WALDRON</v>
          </cell>
          <cell r="X1200" t="str">
            <v>AR</v>
          </cell>
          <cell r="Y1200" t="str">
            <v>72958-7059</v>
          </cell>
          <cell r="Z1200" t="str">
            <v>SCOTT</v>
          </cell>
          <cell r="AA1200" t="str">
            <v>A</v>
          </cell>
          <cell r="AB1200" t="str">
            <v>Content</v>
          </cell>
          <cell r="AC1200">
            <v>2660.6619000000001</v>
          </cell>
        </row>
        <row r="1201">
          <cell r="A1201" t="str">
            <v>Primary</v>
          </cell>
          <cell r="B1201" t="str">
            <v>Waldron Growout</v>
          </cell>
          <cell r="C1201" t="str">
            <v>12830590</v>
          </cell>
          <cell r="D1201" t="str">
            <v>12830590</v>
          </cell>
          <cell r="E1201" t="str">
            <v>1283</v>
          </cell>
          <cell r="G1201" t="str">
            <v>AR</v>
          </cell>
          <cell r="I1201" t="str">
            <v>A</v>
          </cell>
          <cell r="J1201" t="str">
            <v>12830590</v>
          </cell>
          <cell r="K1201" t="str">
            <v>12830590</v>
          </cell>
          <cell r="L1201">
            <v>170141283</v>
          </cell>
          <cell r="M1201" t="str">
            <v>170141283</v>
          </cell>
          <cell r="N1201" t="str">
            <v>Waldron Growout</v>
          </cell>
          <cell r="O1201" t="str">
            <v>12830590 Waldron Growout</v>
          </cell>
          <cell r="P1201" t="str">
            <v>1225</v>
          </cell>
          <cell r="Q1201" t="str">
            <v>G</v>
          </cell>
          <cell r="R1201" t="str">
            <v>995</v>
          </cell>
          <cell r="S1201" t="str">
            <v>805</v>
          </cell>
          <cell r="T1201" t="str">
            <v>T</v>
          </cell>
          <cell r="U1201" t="str">
            <v>USD</v>
          </cell>
          <cell r="V1201" t="str">
            <v>END OF FIR STREET</v>
          </cell>
          <cell r="W1201" t="str">
            <v>WALDRON</v>
          </cell>
          <cell r="X1201" t="str">
            <v>AR</v>
          </cell>
          <cell r="Y1201" t="str">
            <v>72958-7059</v>
          </cell>
          <cell r="Z1201" t="str">
            <v>SCOTT</v>
          </cell>
          <cell r="AA1201" t="str">
            <v>A</v>
          </cell>
          <cell r="AB1201" t="str">
            <v>Content</v>
          </cell>
          <cell r="AC1201">
            <v>36277.738500000007</v>
          </cell>
        </row>
        <row r="1202">
          <cell r="A1202" t="str">
            <v>Primary</v>
          </cell>
          <cell r="B1202" t="str">
            <v>Waldron Processing</v>
          </cell>
          <cell r="C1202" t="str">
            <v>12852028</v>
          </cell>
          <cell r="D1202" t="str">
            <v>12852028</v>
          </cell>
          <cell r="E1202" t="str">
            <v>1285</v>
          </cell>
          <cell r="G1202" t="str">
            <v>AR</v>
          </cell>
          <cell r="I1202" t="str">
            <v>A</v>
          </cell>
          <cell r="J1202" t="str">
            <v>12852028</v>
          </cell>
          <cell r="K1202" t="str">
            <v>12852028</v>
          </cell>
          <cell r="L1202">
            <v>170141285</v>
          </cell>
          <cell r="M1202" t="str">
            <v>170141285</v>
          </cell>
          <cell r="N1202" t="str">
            <v>Waldron Processing</v>
          </cell>
          <cell r="O1202" t="str">
            <v>12852028 Waldron Processing</v>
          </cell>
          <cell r="P1202" t="str">
            <v>1225</v>
          </cell>
          <cell r="Q1202" t="str">
            <v>P</v>
          </cell>
          <cell r="R1202" t="str">
            <v>1398</v>
          </cell>
          <cell r="S1202" t="str">
            <v>2629</v>
          </cell>
          <cell r="T1202" t="str">
            <v>T</v>
          </cell>
          <cell r="U1202" t="str">
            <v>USD</v>
          </cell>
          <cell r="V1202" t="str">
            <v>END OF FIR STREET</v>
          </cell>
          <cell r="W1202" t="str">
            <v>WALDRON</v>
          </cell>
          <cell r="X1202" t="str">
            <v>AR</v>
          </cell>
          <cell r="Y1202" t="str">
            <v>72958-7059</v>
          </cell>
          <cell r="Z1202" t="str">
            <v>SCOTT</v>
          </cell>
          <cell r="AA1202" t="str">
            <v>G</v>
          </cell>
          <cell r="AB1202" t="str">
            <v>Content</v>
          </cell>
          <cell r="AC1202">
            <v>53134.559999999998</v>
          </cell>
        </row>
        <row r="1203">
          <cell r="A1203" t="str">
            <v>Primary</v>
          </cell>
          <cell r="B1203" t="str">
            <v>Sand Mountain Hatchery</v>
          </cell>
          <cell r="C1203" t="str">
            <v>12890432</v>
          </cell>
          <cell r="D1203" t="str">
            <v>12890432</v>
          </cell>
          <cell r="E1203" t="str">
            <v>1289</v>
          </cell>
          <cell r="G1203" t="str">
            <v>AL</v>
          </cell>
          <cell r="I1203" t="str">
            <v>A</v>
          </cell>
          <cell r="J1203" t="str">
            <v>12890432</v>
          </cell>
          <cell r="K1203" t="str">
            <v>12890432</v>
          </cell>
          <cell r="L1203">
            <v>170141031</v>
          </cell>
          <cell r="M1203" t="str">
            <v>170141031</v>
          </cell>
          <cell r="N1203" t="str">
            <v>Sand Mountatin Hatchery</v>
          </cell>
          <cell r="O1203" t="str">
            <v>12890432 Sand Mountatin Hatchery</v>
          </cell>
          <cell r="P1203" t="str">
            <v>1320</v>
          </cell>
          <cell r="Q1203" t="str">
            <v>H</v>
          </cell>
          <cell r="R1203" t="str">
            <v>2203</v>
          </cell>
          <cell r="S1203" t="str">
            <v>1041</v>
          </cell>
          <cell r="T1203" t="str">
            <v>T</v>
          </cell>
          <cell r="U1203" t="str">
            <v>USD</v>
          </cell>
          <cell r="V1203" t="str">
            <v>100 TYSON DRIVE</v>
          </cell>
          <cell r="W1203" t="str">
            <v>ALBERTVILLE</v>
          </cell>
          <cell r="X1203" t="str">
            <v>AL</v>
          </cell>
          <cell r="Y1203" t="str">
            <v>35950-3200</v>
          </cell>
          <cell r="Z1203" t="str">
            <v>MARSHALL</v>
          </cell>
          <cell r="AA1203" t="str">
            <v>A</v>
          </cell>
          <cell r="AB1203" t="str">
            <v>Content</v>
          </cell>
          <cell r="AC1203">
            <v>27253.490400000002</v>
          </cell>
        </row>
        <row r="1204">
          <cell r="A1204" t="str">
            <v>Primary</v>
          </cell>
          <cell r="B1204" t="str">
            <v>Ashland Processing</v>
          </cell>
          <cell r="C1204" t="str">
            <v>12912028</v>
          </cell>
          <cell r="D1204" t="str">
            <v>12912028</v>
          </cell>
          <cell r="E1204" t="str">
            <v>1291</v>
          </cell>
          <cell r="G1204" t="str">
            <v>AL</v>
          </cell>
          <cell r="I1204" t="str">
            <v>A</v>
          </cell>
          <cell r="J1204" t="str">
            <v>12912028</v>
          </cell>
          <cell r="K1204" t="str">
            <v>12912028</v>
          </cell>
          <cell r="L1204">
            <v>170171291</v>
          </cell>
          <cell r="M1204" t="str">
            <v>170171291</v>
          </cell>
          <cell r="N1204" t="str">
            <v>Ashland Processing</v>
          </cell>
          <cell r="O1204" t="str">
            <v>12912028 Ashland Processing</v>
          </cell>
          <cell r="P1204" t="str">
            <v>1325</v>
          </cell>
          <cell r="Q1204" t="str">
            <v>P</v>
          </cell>
          <cell r="R1204" t="str">
            <v>281</v>
          </cell>
          <cell r="S1204" t="str">
            <v>627</v>
          </cell>
          <cell r="T1204" t="str">
            <v>T</v>
          </cell>
          <cell r="U1204" t="str">
            <v>USD</v>
          </cell>
          <cell r="V1204" t="str">
            <v>OLD ASHLAND LINEVILLE HWY</v>
          </cell>
          <cell r="W1204" t="str">
            <v>ASHLAND</v>
          </cell>
          <cell r="X1204" t="str">
            <v>AL</v>
          </cell>
          <cell r="Y1204" t="str">
            <v>36251-4321</v>
          </cell>
          <cell r="Z1204" t="str">
            <v>CLAY</v>
          </cell>
          <cell r="AA1204" t="str">
            <v>G</v>
          </cell>
          <cell r="AB1204" t="str">
            <v>Content</v>
          </cell>
          <cell r="AC1204">
            <v>2387.4974999999999</v>
          </cell>
        </row>
        <row r="1205">
          <cell r="A1205" t="str">
            <v>Primary</v>
          </cell>
          <cell r="B1205" t="str">
            <v>Hope Processing</v>
          </cell>
          <cell r="C1205" t="str">
            <v>12922028</v>
          </cell>
          <cell r="D1205" t="str">
            <v>12922028</v>
          </cell>
          <cell r="E1205" t="str">
            <v>1356</v>
          </cell>
          <cell r="G1205" t="str">
            <v>AR</v>
          </cell>
          <cell r="I1205" t="str">
            <v>A</v>
          </cell>
          <cell r="J1205" t="str">
            <v>12922028</v>
          </cell>
          <cell r="K1205" t="str">
            <v>12922028</v>
          </cell>
          <cell r="L1205">
            <v>170141292</v>
          </cell>
          <cell r="M1205" t="str">
            <v>170141292</v>
          </cell>
          <cell r="N1205" t="str">
            <v>Hope Processing</v>
          </cell>
          <cell r="O1205" t="str">
            <v>12922028 Hope Processing</v>
          </cell>
          <cell r="P1205" t="str">
            <v>1355</v>
          </cell>
          <cell r="Q1205" t="str">
            <v>P</v>
          </cell>
          <cell r="R1205" t="str">
            <v>476</v>
          </cell>
          <cell r="S1205" t="str">
            <v>2406</v>
          </cell>
          <cell r="T1205" t="str">
            <v>T</v>
          </cell>
          <cell r="U1205" t="str">
            <v>USD</v>
          </cell>
          <cell r="V1205" t="str">
            <v>275 COUNTY ROAD 278</v>
          </cell>
          <cell r="W1205" t="str">
            <v>HOPE</v>
          </cell>
          <cell r="X1205" t="str">
            <v>AR</v>
          </cell>
          <cell r="Y1205" t="str">
            <v>71801-8930</v>
          </cell>
          <cell r="Z1205" t="str">
            <v>HEMPSTEAD</v>
          </cell>
          <cell r="AA1205" t="str">
            <v>G</v>
          </cell>
          <cell r="AB1205" t="str">
            <v>Content</v>
          </cell>
          <cell r="AC1205">
            <v>2221.6136999999999</v>
          </cell>
        </row>
        <row r="1206">
          <cell r="A1206" t="str">
            <v>Primary</v>
          </cell>
          <cell r="B1206" t="str">
            <v>Green Forest Garage / Truck Shop</v>
          </cell>
          <cell r="C1206" t="str">
            <v>12980530</v>
          </cell>
          <cell r="D1206" t="str">
            <v>12980530</v>
          </cell>
          <cell r="E1206" t="str">
            <v>9082</v>
          </cell>
          <cell r="G1206" t="str">
            <v>AR</v>
          </cell>
          <cell r="I1206" t="str">
            <v>A</v>
          </cell>
          <cell r="J1206" t="str">
            <v>12980530</v>
          </cell>
          <cell r="K1206" t="str">
            <v>12980530</v>
          </cell>
          <cell r="L1206">
            <v>170151056</v>
          </cell>
          <cell r="M1206" t="str">
            <v>170151056</v>
          </cell>
          <cell r="N1206" t="str">
            <v>Green Forest Garage / Truck Shop</v>
          </cell>
          <cell r="O1206" t="str">
            <v>12980530 Green Forest Garage / Truck Shop</v>
          </cell>
          <cell r="P1206" t="str">
            <v>1115</v>
          </cell>
          <cell r="Q1206" t="str">
            <v>GTS</v>
          </cell>
          <cell r="R1206" t="str">
            <v>2356</v>
          </cell>
          <cell r="S1206" t="str">
            <v>459</v>
          </cell>
          <cell r="T1206" t="str">
            <v>T</v>
          </cell>
          <cell r="U1206" t="str">
            <v>USD</v>
          </cell>
          <cell r="V1206" t="str">
            <v>109 TYSON AVE</v>
          </cell>
          <cell r="W1206" t="str">
            <v>GREEN FOREST</v>
          </cell>
          <cell r="X1206" t="str">
            <v>AR</v>
          </cell>
          <cell r="Y1206" t="str">
            <v>72638</v>
          </cell>
          <cell r="Z1206" t="str">
            <v>CARROLL</v>
          </cell>
          <cell r="AA1206" t="str">
            <v>A</v>
          </cell>
          <cell r="AB1206" t="str">
            <v>Content</v>
          </cell>
          <cell r="AC1206">
            <v>1757.7936</v>
          </cell>
        </row>
        <row r="1207">
          <cell r="A1207" t="str">
            <v>Primary</v>
          </cell>
          <cell r="B1207" t="str">
            <v>Springdale Hatchery</v>
          </cell>
          <cell r="C1207" t="str">
            <v>13000440</v>
          </cell>
          <cell r="D1207" t="str">
            <v>13000440</v>
          </cell>
          <cell r="E1207" t="str">
            <v>1300</v>
          </cell>
          <cell r="G1207" t="str">
            <v>AR</v>
          </cell>
          <cell r="I1207" t="str">
            <v>A</v>
          </cell>
          <cell r="J1207" t="str">
            <v>13000442</v>
          </cell>
          <cell r="K1207" t="str">
            <v>13000442</v>
          </cell>
          <cell r="L1207">
            <v>170141300</v>
          </cell>
          <cell r="M1207" t="str">
            <v>170141300</v>
          </cell>
          <cell r="N1207" t="str">
            <v>Springdale Other Complex Administration</v>
          </cell>
          <cell r="O1207" t="str">
            <v>13000442 Springdale Other Complex Administration</v>
          </cell>
          <cell r="P1207" t="str">
            <v>1110</v>
          </cell>
          <cell r="Q1207" t="str">
            <v>G</v>
          </cell>
          <cell r="R1207" t="str">
            <v>1152</v>
          </cell>
          <cell r="S1207" t="str">
            <v>275</v>
          </cell>
          <cell r="T1207" t="str">
            <v>T</v>
          </cell>
          <cell r="U1207" t="str">
            <v>USD</v>
          </cell>
          <cell r="V1207" t="str">
            <v>2469 W SUNSET</v>
          </cell>
          <cell r="W1207" t="str">
            <v>SPRINGDALE</v>
          </cell>
          <cell r="X1207" t="str">
            <v>AR</v>
          </cell>
          <cell r="Y1207" t="str">
            <v>72762-5151</v>
          </cell>
          <cell r="Z1207" t="str">
            <v>WASHINGTON</v>
          </cell>
          <cell r="AA1207" t="str">
            <v>A</v>
          </cell>
          <cell r="AB1207" t="str">
            <v>Content</v>
          </cell>
          <cell r="AC1207">
            <v>2981.7017999999998</v>
          </cell>
        </row>
        <row r="1208">
          <cell r="A1208" t="str">
            <v>Primary</v>
          </cell>
          <cell r="B1208" t="str">
            <v>Springdale Growout</v>
          </cell>
          <cell r="C1208" t="str">
            <v>13000590</v>
          </cell>
          <cell r="D1208" t="str">
            <v>13000590</v>
          </cell>
          <cell r="E1208" t="str">
            <v>1300</v>
          </cell>
          <cell r="G1208" t="str">
            <v>AR</v>
          </cell>
          <cell r="I1208" t="str">
            <v>A</v>
          </cell>
          <cell r="J1208" t="str">
            <v>13000590</v>
          </cell>
          <cell r="K1208" t="str">
            <v>13000590</v>
          </cell>
          <cell r="L1208">
            <v>170141300</v>
          </cell>
          <cell r="M1208" t="str">
            <v>170141300</v>
          </cell>
          <cell r="N1208" t="str">
            <v>Springdale Growout</v>
          </cell>
          <cell r="O1208" t="str">
            <v>13000590 Springdale Growout</v>
          </cell>
          <cell r="P1208" t="str">
            <v>1110</v>
          </cell>
          <cell r="Q1208" t="str">
            <v>G</v>
          </cell>
          <cell r="R1208" t="str">
            <v>1152</v>
          </cell>
          <cell r="S1208" t="str">
            <v>275</v>
          </cell>
          <cell r="T1208" t="str">
            <v>T</v>
          </cell>
          <cell r="U1208" t="str">
            <v>USD</v>
          </cell>
          <cell r="V1208" t="str">
            <v>2469 W SUNSET</v>
          </cell>
          <cell r="W1208" t="str">
            <v>SPRINGDALE</v>
          </cell>
          <cell r="X1208" t="str">
            <v>AR</v>
          </cell>
          <cell r="Y1208" t="str">
            <v>72762-5151</v>
          </cell>
          <cell r="Z1208" t="str">
            <v>WASHINGTON</v>
          </cell>
          <cell r="AA1208" t="str">
            <v>A</v>
          </cell>
          <cell r="AB1208" t="str">
            <v>Content</v>
          </cell>
          <cell r="AC1208">
            <v>9174.0816999999988</v>
          </cell>
        </row>
        <row r="1209">
          <cell r="A1209" t="str">
            <v>Primary</v>
          </cell>
          <cell r="B1209" t="str">
            <v>Hope Hatchery</v>
          </cell>
          <cell r="C1209" t="str">
            <v>13040432</v>
          </cell>
          <cell r="D1209" t="str">
            <v>13040432</v>
          </cell>
          <cell r="E1209" t="str">
            <v>1353</v>
          </cell>
          <cell r="G1209" t="str">
            <v>AR</v>
          </cell>
          <cell r="I1209" t="str">
            <v>A</v>
          </cell>
          <cell r="J1209" t="str">
            <v>13040432</v>
          </cell>
          <cell r="K1209" t="str">
            <v>13040432</v>
          </cell>
          <cell r="L1209">
            <v>170141358</v>
          </cell>
          <cell r="M1209" t="str">
            <v>170141358</v>
          </cell>
          <cell r="N1209" t="str">
            <v>Hope Hatchery</v>
          </cell>
          <cell r="O1209" t="str">
            <v>13040432 Hope Hatchery</v>
          </cell>
          <cell r="P1209" t="str">
            <v>1355</v>
          </cell>
          <cell r="Q1209" t="str">
            <v>H</v>
          </cell>
          <cell r="R1209" t="str">
            <v>1247</v>
          </cell>
          <cell r="S1209" t="str">
            <v>394</v>
          </cell>
          <cell r="T1209" t="str">
            <v>T</v>
          </cell>
          <cell r="U1209" t="str">
            <v>USD</v>
          </cell>
          <cell r="V1209" t="str">
            <v>2510 HWY 73 EAST</v>
          </cell>
          <cell r="W1209" t="str">
            <v>HOPE</v>
          </cell>
          <cell r="X1209" t="str">
            <v>AR</v>
          </cell>
          <cell r="Y1209" t="str">
            <v>71801-8419</v>
          </cell>
          <cell r="Z1209" t="str">
            <v>HEMPSTEAD</v>
          </cell>
          <cell r="AA1209" t="str">
            <v>A</v>
          </cell>
          <cell r="AB1209" t="str">
            <v>Content</v>
          </cell>
          <cell r="AC1209">
            <v>1602.1242000000002</v>
          </cell>
        </row>
        <row r="1210">
          <cell r="A1210" t="str">
            <v>Primary</v>
          </cell>
          <cell r="B1210" t="str">
            <v>Hope Feedmill</v>
          </cell>
          <cell r="C1210" t="str">
            <v>13050510</v>
          </cell>
          <cell r="D1210" t="str">
            <v>13050510</v>
          </cell>
          <cell r="E1210" t="str">
            <v>1354</v>
          </cell>
          <cell r="G1210" t="str">
            <v>AR</v>
          </cell>
          <cell r="I1210" t="str">
            <v>A</v>
          </cell>
          <cell r="J1210" t="str">
            <v>13050510</v>
          </cell>
          <cell r="K1210" t="str">
            <v>13050510</v>
          </cell>
          <cell r="L1210">
            <v>170141358</v>
          </cell>
          <cell r="M1210" t="str">
            <v>170141358</v>
          </cell>
          <cell r="N1210" t="str">
            <v>Hope Feedmill</v>
          </cell>
          <cell r="O1210" t="str">
            <v>13050510 Hope Feedmill</v>
          </cell>
          <cell r="P1210" t="str">
            <v>1355</v>
          </cell>
          <cell r="Q1210" t="str">
            <v>F</v>
          </cell>
          <cell r="R1210" t="str">
            <v>1523</v>
          </cell>
          <cell r="S1210" t="str">
            <v>394</v>
          </cell>
          <cell r="T1210" t="str">
            <v>T</v>
          </cell>
          <cell r="U1210" t="str">
            <v>USD</v>
          </cell>
          <cell r="V1210" t="str">
            <v>100 BEECH STREET</v>
          </cell>
          <cell r="W1210" t="str">
            <v>HOPE</v>
          </cell>
          <cell r="X1210" t="str">
            <v>AR</v>
          </cell>
          <cell r="Y1210" t="str">
            <v>71801</v>
          </cell>
          <cell r="Z1210" t="str">
            <v>HEMPSTEAD</v>
          </cell>
          <cell r="AA1210" t="str">
            <v>A</v>
          </cell>
          <cell r="AB1210" t="str">
            <v>Content</v>
          </cell>
          <cell r="AC1210">
            <v>47217.24</v>
          </cell>
        </row>
        <row r="1211">
          <cell r="A1211" t="str">
            <v>Primary</v>
          </cell>
          <cell r="B1211" t="str">
            <v>Hope Processing Plant</v>
          </cell>
          <cell r="C1211" t="str">
            <v>12922028</v>
          </cell>
          <cell r="D1211" t="str">
            <v>12922028</v>
          </cell>
          <cell r="E1211" t="str">
            <v>1358</v>
          </cell>
          <cell r="G1211" t="str">
            <v>AR</v>
          </cell>
          <cell r="I1211" t="str">
            <v>A</v>
          </cell>
          <cell r="J1211" t="str">
            <v>13060421</v>
          </cell>
          <cell r="K1211" t="str">
            <v>13060421</v>
          </cell>
          <cell r="L1211">
            <v>170141306</v>
          </cell>
          <cell r="M1211" t="str">
            <v>170141306</v>
          </cell>
          <cell r="N1211" t="str">
            <v>Hope Breeder Service</v>
          </cell>
          <cell r="O1211" t="str">
            <v>13060421 Hope Breeder Service</v>
          </cell>
          <cell r="P1211" t="str">
            <v>1355</v>
          </cell>
          <cell r="Q1211" t="str">
            <v>BR</v>
          </cell>
          <cell r="R1211" t="str">
            <v>1152</v>
          </cell>
          <cell r="S1211" t="str">
            <v>394</v>
          </cell>
          <cell r="T1211" t="str">
            <v>T</v>
          </cell>
          <cell r="U1211" t="str">
            <v>USD</v>
          </cell>
          <cell r="V1211" t="str">
            <v>275 COUNTY ROAD 278</v>
          </cell>
          <cell r="W1211" t="str">
            <v>HOPE</v>
          </cell>
          <cell r="X1211" t="str">
            <v>AR</v>
          </cell>
          <cell r="Y1211" t="str">
            <v>71801-8930</v>
          </cell>
          <cell r="Z1211" t="str">
            <v>HEMPSTEAD</v>
          </cell>
          <cell r="AA1211" t="str">
            <v>A</v>
          </cell>
          <cell r="AB1211" t="str">
            <v>Content</v>
          </cell>
          <cell r="AC1211">
            <v>111.33959999999999</v>
          </cell>
        </row>
        <row r="1212">
          <cell r="A1212" t="str">
            <v>Primary</v>
          </cell>
          <cell r="B1212" t="str">
            <v>RVAF - Hope Production Cost OH</v>
          </cell>
          <cell r="C1212" t="str">
            <v>13072028</v>
          </cell>
          <cell r="D1212" t="str">
            <v>13072028</v>
          </cell>
          <cell r="E1212" t="str">
            <v>1204</v>
          </cell>
          <cell r="G1212" t="str">
            <v>AR</v>
          </cell>
          <cell r="H1212">
            <v>38763</v>
          </cell>
          <cell r="I1212" t="str">
            <v>A</v>
          </cell>
          <cell r="J1212" t="str">
            <v>12231195</v>
          </cell>
          <cell r="K1212" t="str">
            <v>12231195</v>
          </cell>
          <cell r="L1212">
            <v>170551307</v>
          </cell>
          <cell r="M1212" t="str">
            <v>170051223</v>
          </cell>
          <cell r="N1212" t="str">
            <v>RVAF - Hope Production Cost OH</v>
          </cell>
          <cell r="O1212" t="str">
            <v>13072028  RVAF - Hope Production Cost OH</v>
          </cell>
          <cell r="P1212" t="str">
            <v>1420</v>
          </cell>
          <cell r="Q1212" t="str">
            <v>R</v>
          </cell>
          <cell r="R1212" t="str">
            <v>1152</v>
          </cell>
          <cell r="S1212" t="str">
            <v>749</v>
          </cell>
          <cell r="T1212" t="str">
            <v>T</v>
          </cell>
          <cell r="U1212" t="str">
            <v>USD</v>
          </cell>
          <cell r="V1212" t="str">
            <v>275 COUNTY ROAD 278</v>
          </cell>
          <cell r="W1212" t="str">
            <v>HOPE</v>
          </cell>
          <cell r="X1212" t="str">
            <v>AR</v>
          </cell>
          <cell r="Y1212" t="str">
            <v>71801-8930</v>
          </cell>
          <cell r="Z1212" t="str">
            <v>HEMPSTEAD</v>
          </cell>
          <cell r="AA1212" t="str">
            <v>G</v>
          </cell>
          <cell r="AB1212" t="str">
            <v>Content</v>
          </cell>
          <cell r="AC1212">
            <v>1209.2622000000001</v>
          </cell>
        </row>
        <row r="1213">
          <cell r="A1213" t="str">
            <v>Primary</v>
          </cell>
          <cell r="B1213" t="str">
            <v>Blountsville Processing</v>
          </cell>
          <cell r="C1213" t="str">
            <v>13112028</v>
          </cell>
          <cell r="D1213" t="str">
            <v>13112028</v>
          </cell>
          <cell r="E1213" t="str">
            <v>1311</v>
          </cell>
          <cell r="G1213" t="str">
            <v>AL</v>
          </cell>
          <cell r="I1213" t="str">
            <v>A</v>
          </cell>
          <cell r="J1213" t="str">
            <v>13112028</v>
          </cell>
          <cell r="K1213" t="str">
            <v>13112028</v>
          </cell>
          <cell r="L1213">
            <v>170141311</v>
          </cell>
          <cell r="M1213" t="str">
            <v>170141311</v>
          </cell>
          <cell r="N1213" t="str">
            <v>Blountsville Processing</v>
          </cell>
          <cell r="O1213" t="str">
            <v>13112028 Blountsville Processing</v>
          </cell>
          <cell r="P1213" t="str">
            <v>1320</v>
          </cell>
          <cell r="Q1213" t="str">
            <v>P</v>
          </cell>
          <cell r="R1213" t="str">
            <v>1279</v>
          </cell>
          <cell r="S1213" t="str">
            <v>1026</v>
          </cell>
          <cell r="T1213" t="str">
            <v>T</v>
          </cell>
          <cell r="U1213" t="str">
            <v>USD</v>
          </cell>
          <cell r="V1213" t="str">
            <v>67240 MAIN STREET</v>
          </cell>
          <cell r="W1213" t="str">
            <v>BLOUNTSVILLE</v>
          </cell>
          <cell r="X1213" t="str">
            <v>AL</v>
          </cell>
          <cell r="Y1213" t="str">
            <v>35031-4567</v>
          </cell>
          <cell r="Z1213" t="str">
            <v>BLOUNT</v>
          </cell>
          <cell r="AA1213" t="str">
            <v>G</v>
          </cell>
          <cell r="AB1213" t="str">
            <v>Content</v>
          </cell>
          <cell r="AC1213">
            <v>70564.112499999988</v>
          </cell>
        </row>
        <row r="1214">
          <cell r="A1214" t="str">
            <v>Primary</v>
          </cell>
          <cell r="B1214" t="str">
            <v>Center Processing</v>
          </cell>
          <cell r="C1214" t="str">
            <v>13312028</v>
          </cell>
          <cell r="D1214" t="str">
            <v>13312028</v>
          </cell>
          <cell r="E1214" t="str">
            <v>1331</v>
          </cell>
          <cell r="G1214" t="str">
            <v>TX</v>
          </cell>
          <cell r="I1214" t="str">
            <v>A</v>
          </cell>
          <cell r="J1214" t="str">
            <v>13312028</v>
          </cell>
          <cell r="K1214" t="str">
            <v>13312028</v>
          </cell>
          <cell r="L1214">
            <v>170051331</v>
          </cell>
          <cell r="M1214" t="str">
            <v>170051331</v>
          </cell>
          <cell r="N1214" t="str">
            <v>Center Processing</v>
          </cell>
          <cell r="O1214" t="str">
            <v>13312028 Center Processing</v>
          </cell>
          <cell r="P1214" t="str">
            <v>1640</v>
          </cell>
          <cell r="Q1214" t="str">
            <v>P</v>
          </cell>
          <cell r="R1214" t="str">
            <v>1171</v>
          </cell>
          <cell r="S1214" t="str">
            <v>1565</v>
          </cell>
          <cell r="T1214" t="str">
            <v>T</v>
          </cell>
          <cell r="U1214" t="str">
            <v>USD</v>
          </cell>
          <cell r="V1214" t="str">
            <v>1019 SHELBYVILLE ST</v>
          </cell>
          <cell r="W1214" t="str">
            <v>CENTER</v>
          </cell>
          <cell r="X1214" t="str">
            <v>TX</v>
          </cell>
          <cell r="Y1214" t="str">
            <v>75935-3741</v>
          </cell>
          <cell r="Z1214" t="str">
            <v>SHELBY</v>
          </cell>
          <cell r="AA1214" t="str">
            <v>G</v>
          </cell>
          <cell r="AB1214" t="str">
            <v>Content</v>
          </cell>
          <cell r="AC1214">
            <v>3257.1896000000002</v>
          </cell>
        </row>
        <row r="1215">
          <cell r="A1215" t="str">
            <v>Primary</v>
          </cell>
          <cell r="B1215" t="str">
            <v>Seguin Processing</v>
          </cell>
          <cell r="C1215" t="str">
            <v>13412028</v>
          </cell>
          <cell r="D1215" t="str">
            <v>13412028</v>
          </cell>
          <cell r="E1215" t="str">
            <v>1341</v>
          </cell>
          <cell r="G1215" t="str">
            <v>TX</v>
          </cell>
          <cell r="I1215" t="str">
            <v>A</v>
          </cell>
          <cell r="J1215" t="str">
            <v>13412028</v>
          </cell>
          <cell r="K1215" t="str">
            <v>13412028</v>
          </cell>
          <cell r="L1215">
            <v>170211341</v>
          </cell>
          <cell r="M1215" t="str">
            <v>170211341</v>
          </cell>
          <cell r="N1215" t="str">
            <v>Seguin Processing</v>
          </cell>
          <cell r="O1215" t="str">
            <v>13412028 Seguin Processing</v>
          </cell>
          <cell r="P1215" t="str">
            <v>1240</v>
          </cell>
          <cell r="Q1215" t="str">
            <v>P</v>
          </cell>
          <cell r="R1215" t="str">
            <v>379</v>
          </cell>
          <cell r="S1215" t="str">
            <v>1942</v>
          </cell>
          <cell r="T1215" t="str">
            <v>T</v>
          </cell>
          <cell r="U1215" t="str">
            <v>USD</v>
          </cell>
          <cell r="V1215" t="str">
            <v>1200 W KINGSBURY ST</v>
          </cell>
          <cell r="W1215" t="str">
            <v>SEGUIN</v>
          </cell>
          <cell r="X1215" t="str">
            <v>TX</v>
          </cell>
          <cell r="Y1215" t="str">
            <v>78155-3428</v>
          </cell>
          <cell r="Z1215" t="str">
            <v>GUADALUPE</v>
          </cell>
          <cell r="AA1215" t="str">
            <v>G</v>
          </cell>
          <cell r="AB1215" t="str">
            <v>Content</v>
          </cell>
          <cell r="AC1215">
            <v>69621.973299999998</v>
          </cell>
        </row>
        <row r="1216">
          <cell r="A1216" t="str">
            <v>Primary</v>
          </cell>
          <cell r="B1216" t="str">
            <v>Albertville Processing</v>
          </cell>
          <cell r="C1216" t="str">
            <v>13502028</v>
          </cell>
          <cell r="D1216" t="str">
            <v>13502028</v>
          </cell>
          <cell r="E1216" t="str">
            <v>1350</v>
          </cell>
          <cell r="G1216" t="str">
            <v>AL</v>
          </cell>
          <cell r="I1216" t="str">
            <v>A</v>
          </cell>
          <cell r="J1216" t="str">
            <v>13502028</v>
          </cell>
          <cell r="K1216" t="str">
            <v>13502028</v>
          </cell>
          <cell r="L1216">
            <v>170151350</v>
          </cell>
          <cell r="M1216" t="str">
            <v>170151350</v>
          </cell>
          <cell r="N1216" t="str">
            <v>Albertville Processing</v>
          </cell>
          <cell r="O1216" t="str">
            <v>13502028 Albertville Processing</v>
          </cell>
          <cell r="P1216" t="str">
            <v>1360</v>
          </cell>
          <cell r="Q1216" t="str">
            <v>P</v>
          </cell>
          <cell r="R1216" t="str">
            <v>951</v>
          </cell>
          <cell r="S1216" t="str">
            <v>401</v>
          </cell>
          <cell r="T1216" t="str">
            <v>T</v>
          </cell>
          <cell r="U1216" t="str">
            <v>USD</v>
          </cell>
          <cell r="V1216" t="str">
            <v>6600 HWY 431 S</v>
          </cell>
          <cell r="W1216" t="str">
            <v>ALBERTVILLE</v>
          </cell>
          <cell r="X1216" t="str">
            <v>AL</v>
          </cell>
          <cell r="Y1216" t="str">
            <v>35950-2022</v>
          </cell>
          <cell r="Z1216" t="str">
            <v>MARSHALL</v>
          </cell>
          <cell r="AA1216" t="str">
            <v>G</v>
          </cell>
          <cell r="AB1216" t="str">
            <v>Content</v>
          </cell>
          <cell r="AC1216">
            <v>1744.3045</v>
          </cell>
        </row>
        <row r="1217">
          <cell r="A1217" t="str">
            <v>Primary</v>
          </cell>
          <cell r="B1217" t="str">
            <v>Hope Growout</v>
          </cell>
          <cell r="C1217" t="str">
            <v>13580590</v>
          </cell>
          <cell r="D1217" t="str">
            <v>13580590</v>
          </cell>
          <cell r="E1217" t="str">
            <v>1358</v>
          </cell>
          <cell r="G1217" t="str">
            <v>AR</v>
          </cell>
          <cell r="I1217" t="str">
            <v>A</v>
          </cell>
          <cell r="J1217" t="str">
            <v>13580590</v>
          </cell>
          <cell r="K1217" t="str">
            <v>13580590</v>
          </cell>
          <cell r="L1217">
            <v>170141358</v>
          </cell>
          <cell r="M1217" t="str">
            <v>170141358</v>
          </cell>
          <cell r="N1217" t="str">
            <v>Hope Growout</v>
          </cell>
          <cell r="O1217" t="str">
            <v>13580590 Hope Growout</v>
          </cell>
          <cell r="P1217" t="str">
            <v>1355</v>
          </cell>
          <cell r="Q1217" t="str">
            <v>G</v>
          </cell>
          <cell r="R1217" t="str">
            <v>398</v>
          </cell>
          <cell r="S1217" t="str">
            <v>394</v>
          </cell>
          <cell r="T1217" t="str">
            <v>T</v>
          </cell>
          <cell r="U1217" t="str">
            <v>USD</v>
          </cell>
          <cell r="V1217" t="str">
            <v>275 COUNTY ROAD 278</v>
          </cell>
          <cell r="W1217" t="str">
            <v>HOPE</v>
          </cell>
          <cell r="X1217" t="str">
            <v>AR</v>
          </cell>
          <cell r="Y1217" t="str">
            <v>71801</v>
          </cell>
          <cell r="Z1217" t="str">
            <v>HEMPSTEAD</v>
          </cell>
          <cell r="AA1217" t="str">
            <v>A</v>
          </cell>
          <cell r="AB1217" t="str">
            <v>Content</v>
          </cell>
          <cell r="AC1217">
            <v>10419.797400000003</v>
          </cell>
        </row>
        <row r="1218">
          <cell r="A1218" t="str">
            <v>Primary</v>
          </cell>
          <cell r="B1218" t="str">
            <v>Corydon Processing</v>
          </cell>
          <cell r="C1218" t="str">
            <v>13662028</v>
          </cell>
          <cell r="D1218" t="str">
            <v>13662028</v>
          </cell>
          <cell r="E1218" t="str">
            <v>1366</v>
          </cell>
          <cell r="G1218" t="str">
            <v>IN</v>
          </cell>
          <cell r="I1218" t="str">
            <v>A</v>
          </cell>
          <cell r="J1218" t="str">
            <v>13662028</v>
          </cell>
          <cell r="K1218" t="str">
            <v>13662028</v>
          </cell>
          <cell r="L1218">
            <v>170171366</v>
          </cell>
          <cell r="M1218" t="str">
            <v>170171366</v>
          </cell>
          <cell r="N1218" t="str">
            <v>Corydon Processing</v>
          </cell>
          <cell r="O1218" t="str">
            <v>13662028 Corydon Processing</v>
          </cell>
          <cell r="P1218" t="str">
            <v>1345</v>
          </cell>
          <cell r="Q1218" t="str">
            <v>P</v>
          </cell>
          <cell r="R1218" t="str">
            <v>877</v>
          </cell>
          <cell r="S1218" t="str">
            <v>605</v>
          </cell>
          <cell r="T1218" t="str">
            <v>T</v>
          </cell>
          <cell r="U1218" t="str">
            <v>USD</v>
          </cell>
          <cell r="V1218" t="str">
            <v>545 VALLEY ROAD</v>
          </cell>
          <cell r="W1218" t="str">
            <v>CORYDON</v>
          </cell>
          <cell r="X1218" t="str">
            <v>IN</v>
          </cell>
          <cell r="Y1218" t="str">
            <v>47112-1747</v>
          </cell>
          <cell r="Z1218" t="str">
            <v>HARRISON</v>
          </cell>
          <cell r="AA1218" t="str">
            <v>G</v>
          </cell>
          <cell r="AB1218" t="str">
            <v>Content</v>
          </cell>
          <cell r="AC1218">
            <v>35774.68529999999</v>
          </cell>
        </row>
        <row r="1219">
          <cell r="A1219" t="str">
            <v>Primary</v>
          </cell>
          <cell r="B1219" t="str">
            <v>Henderson Processing</v>
          </cell>
          <cell r="C1219" t="str">
            <v>13722028</v>
          </cell>
          <cell r="D1219" t="str">
            <v>13722028</v>
          </cell>
          <cell r="E1219" t="str">
            <v>1372</v>
          </cell>
          <cell r="G1219" t="str">
            <v>KY</v>
          </cell>
          <cell r="I1219" t="str">
            <v>A</v>
          </cell>
          <cell r="J1219" t="str">
            <v>13722028</v>
          </cell>
          <cell r="K1219" t="str">
            <v>13722028</v>
          </cell>
          <cell r="L1219">
            <v>170081372</v>
          </cell>
          <cell r="M1219" t="str">
            <v>170081372</v>
          </cell>
          <cell r="N1219" t="str">
            <v>Henderson Processing</v>
          </cell>
          <cell r="O1219" t="str">
            <v>13722028 Henderson Processing</v>
          </cell>
          <cell r="P1219" t="str">
            <v>1650</v>
          </cell>
          <cell r="Q1219" t="str">
            <v>P</v>
          </cell>
          <cell r="R1219" t="str">
            <v>831</v>
          </cell>
          <cell r="S1219" t="str">
            <v>2408</v>
          </cell>
          <cell r="T1219" t="str">
            <v>T</v>
          </cell>
          <cell r="U1219" t="str">
            <v>USD</v>
          </cell>
          <cell r="V1219" t="str">
            <v>14660 US HWY 41 SOUTH</v>
          </cell>
          <cell r="W1219" t="str">
            <v>ROBARDS</v>
          </cell>
          <cell r="X1219" t="str">
            <v>KY</v>
          </cell>
          <cell r="Y1219" t="str">
            <v>42452-9706</v>
          </cell>
          <cell r="Z1219" t="str">
            <v>HENDERSON</v>
          </cell>
          <cell r="AA1219" t="str">
            <v>G</v>
          </cell>
          <cell r="AB1219" t="str">
            <v>Content</v>
          </cell>
          <cell r="AC1219">
            <v>105400.11450000001</v>
          </cell>
        </row>
        <row r="1220">
          <cell r="A1220" t="str">
            <v>Primary</v>
          </cell>
          <cell r="B1220" t="str">
            <v>Dexter Garage / Truck Shop</v>
          </cell>
          <cell r="C1220" t="str">
            <v>13960530</v>
          </cell>
          <cell r="D1220" t="str">
            <v>13960530</v>
          </cell>
          <cell r="E1220" t="str">
            <v>1396</v>
          </cell>
          <cell r="G1220" t="str">
            <v>MO</v>
          </cell>
          <cell r="I1220" t="str">
            <v>A</v>
          </cell>
          <cell r="J1220" t="str">
            <v>13960530</v>
          </cell>
          <cell r="K1220" t="str">
            <v>13960530</v>
          </cell>
          <cell r="L1220">
            <v>170141846</v>
          </cell>
          <cell r="M1220" t="str">
            <v>170141846</v>
          </cell>
          <cell r="N1220" t="str">
            <v>Dexter Garage / Truck Shop</v>
          </cell>
          <cell r="O1220" t="str">
            <v>13960530 Dexter Garage / Truck Shop</v>
          </cell>
          <cell r="P1220" t="str">
            <v>1350</v>
          </cell>
          <cell r="Q1220" t="str">
            <v>GTS</v>
          </cell>
          <cell r="R1220" t="str">
            <v>1152</v>
          </cell>
          <cell r="S1220" t="str">
            <v>571</v>
          </cell>
          <cell r="T1220" t="str">
            <v>T</v>
          </cell>
          <cell r="U1220" t="str">
            <v>USD</v>
          </cell>
          <cell r="V1220" t="str">
            <v>19597 STATE HWY E</v>
          </cell>
          <cell r="W1220" t="str">
            <v>BLOOMFIELD</v>
          </cell>
          <cell r="X1220" t="str">
            <v>MO</v>
          </cell>
          <cell r="Y1220" t="str">
            <v>63825-8545</v>
          </cell>
          <cell r="Z1220" t="str">
            <v>STODDARD</v>
          </cell>
          <cell r="AA1220" t="str">
            <v>A</v>
          </cell>
          <cell r="AB1220" t="str">
            <v>Content</v>
          </cell>
          <cell r="AC1220">
            <v>146.59139999999999</v>
          </cell>
        </row>
        <row r="1221">
          <cell r="A1221" t="str">
            <v>Primary</v>
          </cell>
          <cell r="B1221" t="str">
            <v>Buena Vista</v>
          </cell>
          <cell r="C1221" t="str">
            <v>14622028</v>
          </cell>
          <cell r="D1221" t="str">
            <v>14622028</v>
          </cell>
          <cell r="E1221" t="str">
            <v>1106</v>
          </cell>
          <cell r="F1221" t="str">
            <v>TFM</v>
          </cell>
          <cell r="G1221" t="str">
            <v>VA</v>
          </cell>
          <cell r="I1221" t="str">
            <v>A</v>
          </cell>
          <cell r="J1221" t="str">
            <v>14622028</v>
          </cell>
          <cell r="K1221" t="str">
            <v>14622028</v>
          </cell>
          <cell r="L1221">
            <v>170141462</v>
          </cell>
          <cell r="M1221" t="str">
            <v>170141462</v>
          </cell>
          <cell r="N1221" t="str">
            <v>Buena Vista</v>
          </cell>
          <cell r="O1221" t="str">
            <v>14622028 Buena Vista</v>
          </cell>
          <cell r="P1221" t="str">
            <v>1315</v>
          </cell>
          <cell r="Q1221" t="str">
            <v>P</v>
          </cell>
          <cell r="R1221" t="str">
            <v>432</v>
          </cell>
          <cell r="S1221" t="str">
            <v>1531</v>
          </cell>
          <cell r="T1221" t="str">
            <v>T</v>
          </cell>
          <cell r="U1221" t="str">
            <v>USD</v>
          </cell>
          <cell r="V1221" t="str">
            <v>13 WILLIAMS ST</v>
          </cell>
          <cell r="W1221" t="str">
            <v>BUENA VISTA</v>
          </cell>
          <cell r="X1221" t="str">
            <v>GA</v>
          </cell>
          <cell r="Y1221" t="str">
            <v>31803</v>
          </cell>
          <cell r="Z1221" t="str">
            <v>MARION</v>
          </cell>
          <cell r="AA1221" t="str">
            <v>G</v>
          </cell>
          <cell r="AB1221" t="str">
            <v>Content</v>
          </cell>
          <cell r="AC1221">
            <v>118514.62980000007</v>
          </cell>
        </row>
        <row r="1222">
          <cell r="A1222" t="str">
            <v>Primary</v>
          </cell>
          <cell r="B1222" t="str">
            <v>Cumming Processing</v>
          </cell>
          <cell r="C1222" t="str">
            <v>14672028</v>
          </cell>
          <cell r="D1222" t="str">
            <v>14672028</v>
          </cell>
          <cell r="E1222" t="str">
            <v>1467</v>
          </cell>
          <cell r="G1222" t="str">
            <v>GA</v>
          </cell>
          <cell r="H1222">
            <v>38535</v>
          </cell>
          <cell r="I1222" t="str">
            <v>A</v>
          </cell>
          <cell r="J1222" t="str">
            <v>14672028</v>
          </cell>
          <cell r="K1222" t="str">
            <v>14672028</v>
          </cell>
          <cell r="L1222">
            <v>170081467</v>
          </cell>
          <cell r="M1222" t="str">
            <v>170081467</v>
          </cell>
          <cell r="N1222" t="str">
            <v>Cumming Processing</v>
          </cell>
          <cell r="O1222" t="str">
            <v>14672028 Cumming Processing</v>
          </cell>
          <cell r="P1222" t="str">
            <v>1310</v>
          </cell>
          <cell r="Q1222" t="str">
            <v>P</v>
          </cell>
          <cell r="R1222" t="str">
            <v>293</v>
          </cell>
          <cell r="S1222" t="str">
            <v>2264</v>
          </cell>
          <cell r="T1222" t="str">
            <v>T</v>
          </cell>
          <cell r="U1222" t="str">
            <v>USD</v>
          </cell>
          <cell r="V1222" t="str">
            <v>340 W MAPLE STREET</v>
          </cell>
          <cell r="W1222" t="str">
            <v>CUMMING</v>
          </cell>
          <cell r="X1222" t="str">
            <v>GA</v>
          </cell>
          <cell r="Y1222" t="str">
            <v>30130-2339</v>
          </cell>
          <cell r="Z1222" t="str">
            <v>FORSYTH</v>
          </cell>
          <cell r="AA1222" t="str">
            <v>G</v>
          </cell>
          <cell r="AB1222" t="str">
            <v>Content</v>
          </cell>
          <cell r="AC1222">
            <v>117136.63970000003</v>
          </cell>
        </row>
        <row r="1223">
          <cell r="A1223" t="str">
            <v>Primary</v>
          </cell>
          <cell r="B1223" t="str">
            <v>Dahlonega Hatchery</v>
          </cell>
          <cell r="C1223" t="str">
            <v>14680432</v>
          </cell>
          <cell r="D1223" t="str">
            <v>14680432</v>
          </cell>
          <cell r="E1223" t="str">
            <v>1468</v>
          </cell>
          <cell r="G1223" t="str">
            <v>GA</v>
          </cell>
          <cell r="I1223" t="str">
            <v>A</v>
          </cell>
          <cell r="J1223" t="str">
            <v>14680432</v>
          </cell>
          <cell r="K1223" t="str">
            <v>14680432</v>
          </cell>
          <cell r="L1223">
            <v>170081470</v>
          </cell>
          <cell r="M1223" t="str">
            <v>170081470</v>
          </cell>
          <cell r="N1223" t="str">
            <v>Dahlonega Hatchery</v>
          </cell>
          <cell r="O1223" t="str">
            <v>14680432 Dahlonega Hatchery</v>
          </cell>
          <cell r="P1223" t="str">
            <v>1310</v>
          </cell>
          <cell r="Q1223" t="str">
            <v>H</v>
          </cell>
          <cell r="R1223" t="str">
            <v>1697</v>
          </cell>
          <cell r="S1223" t="str">
            <v>2264</v>
          </cell>
          <cell r="T1223" t="str">
            <v>T</v>
          </cell>
          <cell r="U1223" t="str">
            <v>USD</v>
          </cell>
          <cell r="V1223" t="str">
            <v>PINE TREE ROAD</v>
          </cell>
          <cell r="W1223" t="str">
            <v>DAHLONEGA</v>
          </cell>
          <cell r="X1223" t="str">
            <v>GA</v>
          </cell>
          <cell r="Y1223" t="str">
            <v>30533</v>
          </cell>
          <cell r="Z1223" t="str">
            <v>LUMPKIN</v>
          </cell>
          <cell r="AA1223" t="str">
            <v>A</v>
          </cell>
          <cell r="AB1223" t="str">
            <v>Content</v>
          </cell>
          <cell r="AC1223">
            <v>873.50099999999998</v>
          </cell>
        </row>
        <row r="1224">
          <cell r="A1224" t="str">
            <v>Primary</v>
          </cell>
          <cell r="B1224" t="str">
            <v>Cumming Broiler Service</v>
          </cell>
          <cell r="C1224" t="str">
            <v>14700422</v>
          </cell>
          <cell r="D1224" t="str">
            <v>14700422</v>
          </cell>
          <cell r="E1224" t="str">
            <v>1470</v>
          </cell>
          <cell r="G1224" t="str">
            <v>GA</v>
          </cell>
          <cell r="I1224" t="str">
            <v>A</v>
          </cell>
          <cell r="J1224" t="str">
            <v>14700422</v>
          </cell>
          <cell r="K1224" t="str">
            <v>14700422</v>
          </cell>
          <cell r="L1224">
            <v>170081470</v>
          </cell>
          <cell r="M1224" t="str">
            <v>170081470</v>
          </cell>
          <cell r="N1224" t="str">
            <v>Cumming Broiler Service</v>
          </cell>
          <cell r="O1224" t="str">
            <v>14700422 Cumming Broiler Service</v>
          </cell>
          <cell r="P1224" t="str">
            <v>1310</v>
          </cell>
          <cell r="Q1224" t="str">
            <v>BS</v>
          </cell>
          <cell r="R1224" t="str">
            <v>1152</v>
          </cell>
          <cell r="S1224" t="str">
            <v>2264</v>
          </cell>
          <cell r="T1224" t="str">
            <v>T</v>
          </cell>
          <cell r="U1224" t="str">
            <v>USD</v>
          </cell>
          <cell r="V1224" t="str">
            <v>169 HWY 9 SOUTH</v>
          </cell>
          <cell r="W1224" t="str">
            <v>DAWSONVILLE</v>
          </cell>
          <cell r="X1224" t="str">
            <v>GA</v>
          </cell>
          <cell r="Y1224" t="str">
            <v>30534-4036</v>
          </cell>
          <cell r="Z1224" t="str">
            <v>DAWSON</v>
          </cell>
          <cell r="AA1224" t="str">
            <v>A</v>
          </cell>
          <cell r="AB1224" t="str">
            <v>Content</v>
          </cell>
          <cell r="AC1224">
            <v>1893.5210000000002</v>
          </cell>
        </row>
        <row r="1225">
          <cell r="A1225" t="str">
            <v>Primary</v>
          </cell>
          <cell r="B1225" t="str">
            <v>Cumming Live Haul</v>
          </cell>
          <cell r="C1225" t="str">
            <v>14700446</v>
          </cell>
          <cell r="D1225" t="str">
            <v>14700446</v>
          </cell>
          <cell r="E1225" t="str">
            <v>1470</v>
          </cell>
          <cell r="G1225" t="str">
            <v>GA</v>
          </cell>
          <cell r="I1225" t="str">
            <v>A</v>
          </cell>
          <cell r="J1225" t="str">
            <v>14700449</v>
          </cell>
          <cell r="K1225" t="str">
            <v>14700449</v>
          </cell>
          <cell r="L1225">
            <v>170081470</v>
          </cell>
          <cell r="M1225" t="str">
            <v>170081470</v>
          </cell>
          <cell r="N1225" t="str">
            <v>Cumming Catching Machine Cost</v>
          </cell>
          <cell r="O1225" t="str">
            <v>14700449 Cumming Catching Machine Cost</v>
          </cell>
          <cell r="P1225" t="str">
            <v>1310</v>
          </cell>
          <cell r="Q1225" t="str">
            <v>BS</v>
          </cell>
          <cell r="R1225" t="str">
            <v>1152</v>
          </cell>
          <cell r="S1225" t="str">
            <v>2264</v>
          </cell>
          <cell r="T1225" t="str">
            <v>T</v>
          </cell>
          <cell r="U1225" t="str">
            <v>USD</v>
          </cell>
          <cell r="V1225" t="str">
            <v>169 HWY 9 SOUTH</v>
          </cell>
          <cell r="W1225" t="str">
            <v>DAWSONVILLE</v>
          </cell>
          <cell r="X1225" t="str">
            <v>GA</v>
          </cell>
          <cell r="Y1225" t="str">
            <v>30534-4036</v>
          </cell>
          <cell r="Z1225" t="str">
            <v>DAWSON</v>
          </cell>
          <cell r="AA1225" t="str">
            <v>A</v>
          </cell>
          <cell r="AB1225" t="str">
            <v>Content</v>
          </cell>
          <cell r="AC1225">
            <v>0</v>
          </cell>
        </row>
        <row r="1226">
          <cell r="A1226" t="str">
            <v>Primary</v>
          </cell>
          <cell r="B1226" t="str">
            <v>Cumming Growout</v>
          </cell>
          <cell r="C1226" t="str">
            <v>14700590</v>
          </cell>
          <cell r="D1226" t="str">
            <v>14700590</v>
          </cell>
          <cell r="E1226" t="str">
            <v>1470</v>
          </cell>
          <cell r="G1226" t="str">
            <v>GA</v>
          </cell>
          <cell r="I1226" t="str">
            <v>A</v>
          </cell>
          <cell r="J1226" t="str">
            <v>14700590</v>
          </cell>
          <cell r="K1226" t="str">
            <v>14700590</v>
          </cell>
          <cell r="L1226">
            <v>170081470</v>
          </cell>
          <cell r="M1226" t="str">
            <v>170081470</v>
          </cell>
          <cell r="N1226" t="str">
            <v>Cumming Growout</v>
          </cell>
          <cell r="O1226" t="str">
            <v>14700590 Cumming Growout</v>
          </cell>
          <cell r="P1226" t="str">
            <v>1310</v>
          </cell>
          <cell r="Q1226" t="str">
            <v>G</v>
          </cell>
          <cell r="R1226" t="str">
            <v>1043</v>
          </cell>
          <cell r="S1226" t="str">
            <v>2264</v>
          </cell>
          <cell r="T1226" t="str">
            <v>T</v>
          </cell>
          <cell r="U1226" t="str">
            <v>USD</v>
          </cell>
          <cell r="V1226" t="str">
            <v>169 HWY 9 SOUTH</v>
          </cell>
          <cell r="W1226" t="str">
            <v>DAWSONVILLE</v>
          </cell>
          <cell r="X1226" t="str">
            <v>GA</v>
          </cell>
          <cell r="Y1226" t="str">
            <v>30534-4036</v>
          </cell>
          <cell r="Z1226" t="str">
            <v>DAWSON</v>
          </cell>
          <cell r="AA1226" t="str">
            <v>A</v>
          </cell>
          <cell r="AB1226" t="str">
            <v>Content</v>
          </cell>
          <cell r="AC1226">
            <v>25563.540099999995</v>
          </cell>
        </row>
        <row r="1227">
          <cell r="A1227" t="str">
            <v>Primary</v>
          </cell>
          <cell r="B1227" t="str">
            <v>Oglethorpe Feedmill</v>
          </cell>
          <cell r="C1227" t="str">
            <v>14800510</v>
          </cell>
          <cell r="D1227" t="str">
            <v>14800510</v>
          </cell>
          <cell r="E1227" t="str">
            <v>1112</v>
          </cell>
          <cell r="F1227" t="str">
            <v>TFM</v>
          </cell>
          <cell r="G1227" t="str">
            <v>VA</v>
          </cell>
          <cell r="H1227">
            <v>38797</v>
          </cell>
          <cell r="I1227" t="str">
            <v>A</v>
          </cell>
          <cell r="J1227" t="str">
            <v>14800510</v>
          </cell>
          <cell r="K1227" t="str">
            <v>14800510</v>
          </cell>
          <cell r="L1227">
            <v>170051223</v>
          </cell>
          <cell r="M1227" t="str">
            <v>170141109</v>
          </cell>
          <cell r="N1227" t="str">
            <v>Glen Allen Purchasing</v>
          </cell>
          <cell r="O1227" t="str">
            <v>12232029  Glen Allen Purchasing</v>
          </cell>
          <cell r="P1227" t="str">
            <v>1625</v>
          </cell>
          <cell r="Q1227" t="str">
            <v>P</v>
          </cell>
          <cell r="R1227" t="str">
            <v>1152</v>
          </cell>
          <cell r="S1227" t="str">
            <v>533</v>
          </cell>
          <cell r="T1227" t="str">
            <v>T</v>
          </cell>
          <cell r="U1227" t="str">
            <v>USD</v>
          </cell>
          <cell r="V1227" t="str">
            <v>13264 MOUNTAIN RD</v>
          </cell>
          <cell r="W1227" t="str">
            <v>GLEN ALLEN</v>
          </cell>
          <cell r="X1227" t="str">
            <v>VA</v>
          </cell>
          <cell r="Y1227" t="str">
            <v>23060-9457</v>
          </cell>
          <cell r="Z1227" t="str">
            <v>HANOVER</v>
          </cell>
          <cell r="AA1227" t="str">
            <v>G</v>
          </cell>
          <cell r="AB1227" t="str">
            <v>M&amp;E</v>
          </cell>
          <cell r="AC1227">
            <v>1279.7093</v>
          </cell>
        </row>
        <row r="1228">
          <cell r="A1228" t="str">
            <v>Primary</v>
          </cell>
          <cell r="B1228" t="str">
            <v>Oglethorpe Feedmill</v>
          </cell>
          <cell r="C1228" t="str">
            <v>14800510</v>
          </cell>
          <cell r="D1228" t="str">
            <v>14800510</v>
          </cell>
          <cell r="E1228" t="str">
            <v>1112</v>
          </cell>
          <cell r="F1228" t="str">
            <v>TFM</v>
          </cell>
          <cell r="G1228" t="str">
            <v>VA</v>
          </cell>
          <cell r="I1228" t="str">
            <v>A</v>
          </cell>
          <cell r="J1228" t="str">
            <v>14800520</v>
          </cell>
          <cell r="K1228" t="str">
            <v>14800520</v>
          </cell>
          <cell r="L1228">
            <v>170141109</v>
          </cell>
          <cell r="M1228" t="str">
            <v>170141109</v>
          </cell>
          <cell r="N1228" t="str">
            <v>Oglethorpe Feed Delivery</v>
          </cell>
          <cell r="O1228" t="str">
            <v>14800520 Oglethorpe Feed Delivery</v>
          </cell>
          <cell r="P1228" t="str">
            <v>1315</v>
          </cell>
          <cell r="Q1228" t="str">
            <v>FD</v>
          </cell>
          <cell r="R1228" t="str">
            <v>349</v>
          </cell>
          <cell r="S1228" t="str">
            <v>232</v>
          </cell>
          <cell r="T1228" t="str">
            <v>T</v>
          </cell>
          <cell r="U1228" t="str">
            <v>USD</v>
          </cell>
          <cell r="V1228" t="str">
            <v>Rt 1 BOX 123A/HWY 90 W</v>
          </cell>
          <cell r="W1228" t="str">
            <v>OGLETHORPE</v>
          </cell>
          <cell r="X1228" t="str">
            <v>GA</v>
          </cell>
          <cell r="Y1228" t="str">
            <v>31068</v>
          </cell>
          <cell r="Z1228" t="str">
            <v>MACON</v>
          </cell>
          <cell r="AA1228" t="str">
            <v>A</v>
          </cell>
          <cell r="AB1228" t="str">
            <v>Content</v>
          </cell>
          <cell r="AC1228">
            <v>2652.6653999999999</v>
          </cell>
        </row>
        <row r="1229">
          <cell r="A1229" t="str">
            <v>Primary</v>
          </cell>
          <cell r="B1229" t="str">
            <v>Boliver (Cumming) Feedmill</v>
          </cell>
          <cell r="C1229" t="str">
            <v>14960510</v>
          </cell>
          <cell r="D1229" t="str">
            <v>14960510</v>
          </cell>
          <cell r="E1229" t="str">
            <v>1496</v>
          </cell>
          <cell r="G1229" t="str">
            <v>GA</v>
          </cell>
          <cell r="I1229" t="str">
            <v>A</v>
          </cell>
          <cell r="J1229" t="str">
            <v>14960510</v>
          </cell>
          <cell r="K1229" t="str">
            <v>14960510</v>
          </cell>
          <cell r="L1229">
            <v>170081470</v>
          </cell>
          <cell r="M1229" t="str">
            <v>170081470</v>
          </cell>
          <cell r="N1229" t="str">
            <v>Boliver (Cumming) Feedmill</v>
          </cell>
          <cell r="O1229" t="str">
            <v>14960510 Boliver (Cumming) Feedmill</v>
          </cell>
          <cell r="P1229" t="str">
            <v>1310</v>
          </cell>
          <cell r="Q1229" t="str">
            <v>F</v>
          </cell>
          <cell r="R1229" t="str">
            <v>1130</v>
          </cell>
          <cell r="S1229" t="str">
            <v>2264</v>
          </cell>
          <cell r="T1229" t="str">
            <v>T</v>
          </cell>
          <cell r="U1229" t="str">
            <v>USD</v>
          </cell>
          <cell r="V1229" t="str">
            <v>4843 HIGHWAY 411NE</v>
          </cell>
          <cell r="W1229" t="str">
            <v>FAIRMOUNT</v>
          </cell>
          <cell r="X1229" t="str">
            <v>GA</v>
          </cell>
          <cell r="Y1229" t="str">
            <v>30139-3509</v>
          </cell>
          <cell r="Z1229" t="str">
            <v>BARTOW</v>
          </cell>
          <cell r="AA1229" t="str">
            <v>A</v>
          </cell>
          <cell r="AB1229" t="str">
            <v>Content</v>
          </cell>
          <cell r="AC1229">
            <v>11510.125</v>
          </cell>
        </row>
        <row r="1230">
          <cell r="A1230" t="str">
            <v>Primary</v>
          </cell>
          <cell r="B1230" t="str">
            <v>Hospitality Processing - Chicago</v>
          </cell>
          <cell r="C1230" t="str">
            <v>15212028</v>
          </cell>
          <cell r="D1230" t="str">
            <v>15212028</v>
          </cell>
          <cell r="E1230" t="str">
            <v>1521</v>
          </cell>
          <cell r="G1230" t="str">
            <v>IL</v>
          </cell>
          <cell r="H1230">
            <v>38535</v>
          </cell>
          <cell r="I1230" t="str">
            <v>A</v>
          </cell>
          <cell r="J1230" t="str">
            <v>15211642</v>
          </cell>
          <cell r="K1230" t="str">
            <v>15211642</v>
          </cell>
          <cell r="L1230">
            <v>170751521</v>
          </cell>
          <cell r="M1230" t="str">
            <v>170751521</v>
          </cell>
          <cell r="N1230" t="str">
            <v>Hospitality Breakfast Rm (Plating) Freezer</v>
          </cell>
          <cell r="O1230" t="str">
            <v>15211642 Hospitality Breakfast Rm Plating Freeze</v>
          </cell>
          <cell r="P1230" t="str">
            <v>2000</v>
          </cell>
          <cell r="Q1230" t="str">
            <v>PR</v>
          </cell>
          <cell r="R1230" t="str">
            <v>93</v>
          </cell>
          <cell r="S1230" t="str">
            <v>44</v>
          </cell>
          <cell r="T1230" t="str">
            <v>T</v>
          </cell>
          <cell r="U1230" t="str">
            <v>USD</v>
          </cell>
          <cell r="V1230" t="str">
            <v>4201 S ASHLAND</v>
          </cell>
          <cell r="W1230" t="str">
            <v>CHICAGO</v>
          </cell>
          <cell r="X1230" t="str">
            <v>IL</v>
          </cell>
          <cell r="Y1230" t="str">
            <v>60609-2305</v>
          </cell>
          <cell r="Z1230" t="str">
            <v>COOK</v>
          </cell>
          <cell r="AA1230" t="str">
            <v>G</v>
          </cell>
          <cell r="AB1230" t="str">
            <v>Content</v>
          </cell>
          <cell r="AC1230">
            <v>17390.685000000001</v>
          </cell>
        </row>
        <row r="1231">
          <cell r="A1231" t="str">
            <v>Primary</v>
          </cell>
          <cell r="B1231" t="str">
            <v>Hospitality Processing - Chicago</v>
          </cell>
          <cell r="C1231" t="str">
            <v>15212028</v>
          </cell>
          <cell r="D1231" t="str">
            <v>15212028</v>
          </cell>
          <cell r="E1231" t="str">
            <v>1521</v>
          </cell>
          <cell r="G1231" t="str">
            <v>IL</v>
          </cell>
          <cell r="I1231" t="str">
            <v>A</v>
          </cell>
          <cell r="J1231" t="str">
            <v>15212028</v>
          </cell>
          <cell r="K1231" t="str">
            <v>15211018</v>
          </cell>
          <cell r="L1231">
            <v>170751521</v>
          </cell>
          <cell r="M1231" t="str">
            <v>170751521</v>
          </cell>
          <cell r="N1231" t="str">
            <v>Hospitality Deboning</v>
          </cell>
          <cell r="O1231" t="str">
            <v>15211018 Hospitality Deboning</v>
          </cell>
          <cell r="P1231" t="str">
            <v>2000</v>
          </cell>
          <cell r="Q1231" t="str">
            <v>PR</v>
          </cell>
          <cell r="R1231" t="str">
            <v>93</v>
          </cell>
          <cell r="S1231" t="str">
            <v>44</v>
          </cell>
          <cell r="T1231" t="str">
            <v>T</v>
          </cell>
          <cell r="U1231" t="str">
            <v>USD</v>
          </cell>
          <cell r="V1231" t="str">
            <v>4201 S ASHLAND</v>
          </cell>
          <cell r="W1231" t="str">
            <v>CHICAGO</v>
          </cell>
          <cell r="X1231" t="str">
            <v>IL</v>
          </cell>
          <cell r="Y1231" t="str">
            <v>60609-2305</v>
          </cell>
          <cell r="Z1231" t="str">
            <v>COOK</v>
          </cell>
          <cell r="AA1231" t="str">
            <v>G</v>
          </cell>
          <cell r="AB1231" t="str">
            <v>Content</v>
          </cell>
          <cell r="AC1231">
            <v>943767.83310000051</v>
          </cell>
        </row>
        <row r="1232">
          <cell r="A1232" t="str">
            <v>Primary</v>
          </cell>
          <cell r="B1232" t="str">
            <v>Hospitality Processing - Chicago</v>
          </cell>
          <cell r="C1232" t="str">
            <v>15212028</v>
          </cell>
          <cell r="D1232" t="str">
            <v>15212028</v>
          </cell>
          <cell r="E1232" t="str">
            <v>1521</v>
          </cell>
          <cell r="G1232" t="str">
            <v>IL</v>
          </cell>
          <cell r="H1232">
            <v>38797</v>
          </cell>
          <cell r="I1232" t="str">
            <v>A</v>
          </cell>
          <cell r="J1232" t="str">
            <v>15212412</v>
          </cell>
          <cell r="K1232" t="str">
            <v>15212412</v>
          </cell>
          <cell r="L1232">
            <v>170051223</v>
          </cell>
          <cell r="M1232" t="str">
            <v>170751521</v>
          </cell>
          <cell r="N1232" t="str">
            <v>Glen Allen Maintenance Mgmt</v>
          </cell>
          <cell r="O1232" t="str">
            <v>12232047  Glen Allen Maintenance Mgmt</v>
          </cell>
          <cell r="P1232" t="str">
            <v>1625</v>
          </cell>
          <cell r="Q1232" t="str">
            <v>P</v>
          </cell>
          <cell r="R1232" t="str">
            <v>1152</v>
          </cell>
          <cell r="S1232" t="str">
            <v>533</v>
          </cell>
          <cell r="T1232" t="str">
            <v>T</v>
          </cell>
          <cell r="U1232" t="str">
            <v>USD</v>
          </cell>
          <cell r="V1232" t="str">
            <v>13264 MOUNTAIN RD</v>
          </cell>
          <cell r="W1232" t="str">
            <v>GLEN ALLEN</v>
          </cell>
          <cell r="X1232" t="str">
            <v>VA</v>
          </cell>
          <cell r="Y1232" t="str">
            <v>23060-9457</v>
          </cell>
          <cell r="Z1232" t="str">
            <v>HANOVER</v>
          </cell>
          <cell r="AA1232" t="str">
            <v>G</v>
          </cell>
          <cell r="AB1232" t="str">
            <v>M&amp;E</v>
          </cell>
          <cell r="AC1232">
            <v>794.13009999999986</v>
          </cell>
        </row>
        <row r="1233">
          <cell r="A1233" t="str">
            <v>Primary</v>
          </cell>
          <cell r="B1233" t="str">
            <v>Mexican Original, Portland</v>
          </cell>
          <cell r="C1233" t="str">
            <v>15442028</v>
          </cell>
          <cell r="D1233" t="str">
            <v>15442028</v>
          </cell>
          <cell r="E1233" t="str">
            <v>1544</v>
          </cell>
          <cell r="G1233" t="str">
            <v>IN</v>
          </cell>
          <cell r="H1233">
            <v>38797</v>
          </cell>
          <cell r="I1233" t="str">
            <v>A</v>
          </cell>
          <cell r="J1233" t="str">
            <v>15441912</v>
          </cell>
          <cell r="K1233" t="str">
            <v>15441912</v>
          </cell>
          <cell r="L1233">
            <v>170051223</v>
          </cell>
          <cell r="M1233" t="str">
            <v>170601544</v>
          </cell>
          <cell r="N1233" t="str">
            <v>Glen Allen  Store Room Pers</v>
          </cell>
          <cell r="O1233" t="str">
            <v>12232048  Glen Allen  Store Room Pers</v>
          </cell>
          <cell r="P1233" t="str">
            <v>1625</v>
          </cell>
          <cell r="Q1233" t="str">
            <v>P</v>
          </cell>
          <cell r="R1233" t="str">
            <v>1152</v>
          </cell>
          <cell r="S1233" t="str">
            <v>533</v>
          </cell>
          <cell r="T1233" t="str">
            <v>T</v>
          </cell>
          <cell r="U1233" t="str">
            <v>USD</v>
          </cell>
          <cell r="V1233" t="str">
            <v>13264 MOUNTAIN RD</v>
          </cell>
          <cell r="W1233" t="str">
            <v>GLEN ALLEN</v>
          </cell>
          <cell r="X1233" t="str">
            <v>VA</v>
          </cell>
          <cell r="Y1233" t="str">
            <v>23060-9457</v>
          </cell>
          <cell r="Z1233" t="str">
            <v>HANOVER</v>
          </cell>
          <cell r="AA1233" t="str">
            <v>G</v>
          </cell>
          <cell r="AB1233" t="str">
            <v>M&amp;E</v>
          </cell>
          <cell r="AC1233">
            <v>1279.7093</v>
          </cell>
        </row>
        <row r="1234">
          <cell r="A1234" t="str">
            <v>Primary</v>
          </cell>
          <cell r="B1234" t="str">
            <v>Mexican Original, Portland</v>
          </cell>
          <cell r="C1234" t="str">
            <v>15442028</v>
          </cell>
          <cell r="D1234" t="str">
            <v>15442028</v>
          </cell>
          <cell r="E1234" t="str">
            <v>1544</v>
          </cell>
          <cell r="G1234" t="str">
            <v>IN</v>
          </cell>
          <cell r="I1234" t="str">
            <v>A</v>
          </cell>
          <cell r="J1234" t="str">
            <v>15442028</v>
          </cell>
          <cell r="K1234" t="str">
            <v>15442028</v>
          </cell>
          <cell r="L1234">
            <v>170601544</v>
          </cell>
          <cell r="M1234" t="str">
            <v>170601544</v>
          </cell>
          <cell r="N1234" t="str">
            <v>Mexican Original, Portland</v>
          </cell>
          <cell r="O1234" t="str">
            <v>15442028 Mexican Original, Portland</v>
          </cell>
          <cell r="P1234" t="str">
            <v>1410</v>
          </cell>
          <cell r="Q1234" t="str">
            <v>PR</v>
          </cell>
          <cell r="R1234" t="str">
            <v>45</v>
          </cell>
          <cell r="S1234" t="str">
            <v>13</v>
          </cell>
          <cell r="T1234" t="str">
            <v>T</v>
          </cell>
          <cell r="U1234" t="str">
            <v>USD</v>
          </cell>
          <cell r="V1234" t="str">
            <v>1355 W TYSON RD</v>
          </cell>
          <cell r="W1234" t="str">
            <v>PORTLAND</v>
          </cell>
          <cell r="X1234" t="str">
            <v>IN</v>
          </cell>
          <cell r="Y1234" t="str">
            <v>47371-7997</v>
          </cell>
          <cell r="Z1234" t="str">
            <v>JAY</v>
          </cell>
          <cell r="AA1234" t="str">
            <v>G</v>
          </cell>
          <cell r="AB1234" t="str">
            <v>Content</v>
          </cell>
          <cell r="AC1234">
            <v>57055.093200000003</v>
          </cell>
        </row>
        <row r="1235">
          <cell r="A1235" t="str">
            <v>Primary</v>
          </cell>
          <cell r="B1235" t="str">
            <v>Monett Hatchery</v>
          </cell>
          <cell r="C1235" t="str">
            <v>18060432</v>
          </cell>
          <cell r="D1235" t="str">
            <v>18060432</v>
          </cell>
          <cell r="E1235" t="str">
            <v>1806</v>
          </cell>
          <cell r="G1235" t="str">
            <v>MO</v>
          </cell>
          <cell r="I1235" t="str">
            <v>A</v>
          </cell>
          <cell r="J1235" t="str">
            <v>18060432</v>
          </cell>
          <cell r="K1235" t="str">
            <v>18060432</v>
          </cell>
          <cell r="L1235">
            <v>170211815</v>
          </cell>
          <cell r="M1235" t="str">
            <v>170211815</v>
          </cell>
          <cell r="N1235" t="str">
            <v>Monett Hatchery</v>
          </cell>
          <cell r="O1235" t="str">
            <v>18060432 Monett Hatchery</v>
          </cell>
          <cell r="P1235" t="str">
            <v>1120</v>
          </cell>
          <cell r="Q1235" t="str">
            <v>H</v>
          </cell>
          <cell r="R1235" t="str">
            <v>1263</v>
          </cell>
          <cell r="S1235" t="str">
            <v>1638</v>
          </cell>
          <cell r="T1235" t="str">
            <v>T</v>
          </cell>
          <cell r="U1235" t="str">
            <v>USD</v>
          </cell>
          <cell r="V1235" t="str">
            <v>429 CHAPEL DRIVE</v>
          </cell>
          <cell r="W1235" t="str">
            <v>MONETT</v>
          </cell>
          <cell r="X1235" t="str">
            <v>MO</v>
          </cell>
          <cell r="Y1235" t="str">
            <v>65708-9621</v>
          </cell>
          <cell r="Z1235" t="str">
            <v>BARRY</v>
          </cell>
          <cell r="AA1235" t="str">
            <v>A</v>
          </cell>
          <cell r="AB1235" t="str">
            <v>Content</v>
          </cell>
          <cell r="AC1235">
            <v>5882.5389999999998</v>
          </cell>
        </row>
        <row r="1236">
          <cell r="A1236" t="str">
            <v>Primary</v>
          </cell>
          <cell r="B1236" t="str">
            <v>Aurora Feedmill</v>
          </cell>
          <cell r="C1236" t="str">
            <v>18100510</v>
          </cell>
          <cell r="D1236" t="str">
            <v>18100510</v>
          </cell>
          <cell r="E1236" t="str">
            <v>1810</v>
          </cell>
          <cell r="G1236" t="str">
            <v>MO</v>
          </cell>
          <cell r="I1236" t="str">
            <v>A</v>
          </cell>
          <cell r="J1236" t="str">
            <v>18100510</v>
          </cell>
          <cell r="K1236" t="str">
            <v>18100510</v>
          </cell>
          <cell r="L1236">
            <v>170211815</v>
          </cell>
          <cell r="M1236" t="str">
            <v>170211815</v>
          </cell>
          <cell r="N1236" t="str">
            <v>Aurora Feedmill</v>
          </cell>
          <cell r="O1236" t="str">
            <v>18100510 Aurora Feedmill</v>
          </cell>
          <cell r="P1236" t="str">
            <v>1120</v>
          </cell>
          <cell r="Q1236" t="str">
            <v>F</v>
          </cell>
          <cell r="R1236" t="str">
            <v>106</v>
          </cell>
          <cell r="S1236" t="str">
            <v>1638</v>
          </cell>
          <cell r="T1236" t="str">
            <v>T</v>
          </cell>
          <cell r="U1236" t="str">
            <v>USD</v>
          </cell>
          <cell r="V1236" t="str">
            <v>100 WOLF RD</v>
          </cell>
          <cell r="W1236" t="str">
            <v>AURORA</v>
          </cell>
          <cell r="X1236" t="str">
            <v>MO</v>
          </cell>
          <cell r="Y1236" t="str">
            <v>65605</v>
          </cell>
          <cell r="Z1236" t="str">
            <v>LAWRENCE</v>
          </cell>
          <cell r="AA1236" t="str">
            <v>A</v>
          </cell>
          <cell r="AB1236" t="str">
            <v>Content</v>
          </cell>
          <cell r="AC1236">
            <v>10049.949000000001</v>
          </cell>
        </row>
        <row r="1237">
          <cell r="A1237" t="str">
            <v>Primary</v>
          </cell>
          <cell r="B1237" t="str">
            <v>Monett Broiler Service</v>
          </cell>
          <cell r="C1237" t="str">
            <v>18150422</v>
          </cell>
          <cell r="D1237" t="str">
            <v>18150422</v>
          </cell>
          <cell r="E1237" t="str">
            <v>1815</v>
          </cell>
          <cell r="G1237" t="str">
            <v>MO</v>
          </cell>
          <cell r="I1237" t="str">
            <v>A</v>
          </cell>
          <cell r="J1237" t="str">
            <v>18150422</v>
          </cell>
          <cell r="K1237" t="str">
            <v>18150422</v>
          </cell>
          <cell r="L1237">
            <v>170211815</v>
          </cell>
          <cell r="M1237" t="str">
            <v>170211815</v>
          </cell>
          <cell r="N1237" t="str">
            <v>Monett Broiler Service</v>
          </cell>
          <cell r="O1237" t="str">
            <v>18150422 Monett Broiler Service</v>
          </cell>
          <cell r="P1237" t="str">
            <v>1120</v>
          </cell>
          <cell r="Q1237" t="str">
            <v>BS</v>
          </cell>
          <cell r="R1237" t="str">
            <v>2357</v>
          </cell>
          <cell r="S1237" t="str">
            <v>1638</v>
          </cell>
          <cell r="T1237" t="str">
            <v>T</v>
          </cell>
          <cell r="U1237" t="str">
            <v>USD</v>
          </cell>
          <cell r="V1237" t="str">
            <v>KYLER &amp; CALLEN ROAD</v>
          </cell>
          <cell r="W1237" t="str">
            <v>MONETT</v>
          </cell>
          <cell r="X1237" t="str">
            <v>MO</v>
          </cell>
          <cell r="Y1237" t="str">
            <v>65708</v>
          </cell>
          <cell r="Z1237" t="str">
            <v>BARRY</v>
          </cell>
          <cell r="AA1237" t="str">
            <v>A</v>
          </cell>
          <cell r="AB1237" t="str">
            <v>Content</v>
          </cell>
          <cell r="AC1237">
            <v>2262.2249999999999</v>
          </cell>
        </row>
        <row r="1238">
          <cell r="A1238" t="str">
            <v>Primary</v>
          </cell>
          <cell r="B1238" t="str">
            <v>Monett Growout</v>
          </cell>
          <cell r="C1238" t="str">
            <v>18150590</v>
          </cell>
          <cell r="D1238" t="str">
            <v>18150590</v>
          </cell>
          <cell r="E1238" t="str">
            <v>1815</v>
          </cell>
          <cell r="G1238" t="str">
            <v>MO</v>
          </cell>
          <cell r="I1238" t="str">
            <v>A</v>
          </cell>
          <cell r="J1238" t="str">
            <v>18150590</v>
          </cell>
          <cell r="K1238" t="str">
            <v>18150590</v>
          </cell>
          <cell r="L1238">
            <v>170211815</v>
          </cell>
          <cell r="M1238" t="str">
            <v>170211815</v>
          </cell>
          <cell r="N1238" t="str">
            <v>Monett Growout</v>
          </cell>
          <cell r="O1238" t="str">
            <v>18150590 Monett Growout</v>
          </cell>
          <cell r="P1238" t="str">
            <v>1120</v>
          </cell>
          <cell r="Q1238" t="str">
            <v>G</v>
          </cell>
          <cell r="R1238" t="str">
            <v>937</v>
          </cell>
          <cell r="S1238" t="str">
            <v>1638</v>
          </cell>
          <cell r="T1238" t="str">
            <v>T</v>
          </cell>
          <cell r="U1238" t="str">
            <v>USD</v>
          </cell>
          <cell r="V1238" t="str">
            <v>KYLER &amp; CALLEN ROAD</v>
          </cell>
          <cell r="W1238" t="str">
            <v>MONETT</v>
          </cell>
          <cell r="X1238" t="str">
            <v>MO</v>
          </cell>
          <cell r="Y1238" t="str">
            <v>65708</v>
          </cell>
          <cell r="Z1238" t="str">
            <v>BARRY</v>
          </cell>
          <cell r="AA1238" t="str">
            <v>A</v>
          </cell>
          <cell r="AB1238" t="str">
            <v>Content</v>
          </cell>
          <cell r="AC1238">
            <v>4410.6934999999994</v>
          </cell>
        </row>
        <row r="1239">
          <cell r="A1239" t="str">
            <v>Primary</v>
          </cell>
          <cell r="B1239" t="str">
            <v>Monett Processing</v>
          </cell>
          <cell r="C1239" t="str">
            <v>18182028</v>
          </cell>
          <cell r="D1239" t="str">
            <v>18182028</v>
          </cell>
          <cell r="E1239" t="str">
            <v>1818</v>
          </cell>
          <cell r="G1239" t="str">
            <v>MO</v>
          </cell>
          <cell r="I1239" t="str">
            <v>A</v>
          </cell>
          <cell r="J1239" t="str">
            <v>18182028</v>
          </cell>
          <cell r="K1239" t="str">
            <v>18182028</v>
          </cell>
          <cell r="L1239">
            <v>170211818</v>
          </cell>
          <cell r="M1239" t="str">
            <v>170211818</v>
          </cell>
          <cell r="N1239" t="str">
            <v>Monett Processing</v>
          </cell>
          <cell r="O1239" t="str">
            <v>18182028 Monett Processing</v>
          </cell>
          <cell r="P1239" t="str">
            <v>1120</v>
          </cell>
          <cell r="Q1239" t="str">
            <v>P</v>
          </cell>
          <cell r="R1239" t="str">
            <v>516</v>
          </cell>
          <cell r="S1239" t="str">
            <v>225</v>
          </cell>
          <cell r="T1239" t="str">
            <v>T</v>
          </cell>
          <cell r="U1239" t="str">
            <v>USD</v>
          </cell>
          <cell r="V1239" t="str">
            <v>KYLER &amp; CALLEN ROAD</v>
          </cell>
          <cell r="W1239" t="str">
            <v>MONETT</v>
          </cell>
          <cell r="X1239" t="str">
            <v>MO</v>
          </cell>
          <cell r="Y1239" t="str">
            <v>65708</v>
          </cell>
          <cell r="Z1239" t="str">
            <v>BARRY</v>
          </cell>
          <cell r="AA1239" t="str">
            <v>G</v>
          </cell>
          <cell r="AB1239" t="str">
            <v>Content</v>
          </cell>
          <cell r="AC1239">
            <v>9714.7479999999996</v>
          </cell>
        </row>
        <row r="1240">
          <cell r="A1240" t="str">
            <v>Primary</v>
          </cell>
          <cell r="B1240" t="str">
            <v>Sedalia Dresden Feedmill</v>
          </cell>
          <cell r="C1240" t="str">
            <v>18280510</v>
          </cell>
          <cell r="D1240" t="str">
            <v>18280510</v>
          </cell>
          <cell r="E1240" t="str">
            <v>1828</v>
          </cell>
          <cell r="G1240" t="str">
            <v>MO</v>
          </cell>
          <cell r="H1240">
            <v>38436</v>
          </cell>
          <cell r="I1240" t="str">
            <v>A</v>
          </cell>
          <cell r="J1240" t="str">
            <v>18280510</v>
          </cell>
          <cell r="K1240" t="str">
            <v>18280510</v>
          </cell>
          <cell r="L1240">
            <v>170081831</v>
          </cell>
          <cell r="M1240" t="str">
            <v>170081831</v>
          </cell>
          <cell r="N1240" t="str">
            <v>Dresden Feedmill</v>
          </cell>
          <cell r="O1240" t="str">
            <v>18280510 Dresden Feedmill</v>
          </cell>
          <cell r="P1240" t="str">
            <v>1125</v>
          </cell>
          <cell r="Q1240" t="str">
            <v>F</v>
          </cell>
          <cell r="R1240" t="str">
            <v>2297</v>
          </cell>
          <cell r="S1240" t="str">
            <v>497</v>
          </cell>
          <cell r="T1240" t="str">
            <v>T</v>
          </cell>
          <cell r="U1240" t="str">
            <v>USD</v>
          </cell>
          <cell r="V1240" t="str">
            <v>22749 HWY T</v>
          </cell>
          <cell r="W1240" t="str">
            <v>SEDALIA</v>
          </cell>
          <cell r="X1240" t="str">
            <v>MO</v>
          </cell>
          <cell r="Y1240" t="str">
            <v>65301-1599</v>
          </cell>
          <cell r="Z1240" t="str">
            <v>PETTIS</v>
          </cell>
          <cell r="AA1240" t="str">
            <v>A</v>
          </cell>
          <cell r="AB1240" t="str">
            <v>Content</v>
          </cell>
          <cell r="AC1240">
            <v>24606.8472</v>
          </cell>
        </row>
        <row r="1241">
          <cell r="A1241" t="str">
            <v>Primary</v>
          </cell>
          <cell r="B1241" t="str">
            <v>Sedalia Processing</v>
          </cell>
          <cell r="C1241" t="str">
            <v>18332028</v>
          </cell>
          <cell r="D1241" t="str">
            <v>18332028</v>
          </cell>
          <cell r="E1241" t="str">
            <v>1833</v>
          </cell>
          <cell r="G1241" t="str">
            <v>MO</v>
          </cell>
          <cell r="I1241" t="str">
            <v>A</v>
          </cell>
          <cell r="J1241" t="str">
            <v>18332028</v>
          </cell>
          <cell r="K1241" t="str">
            <v>18332028</v>
          </cell>
          <cell r="L1241">
            <v>170081833</v>
          </cell>
          <cell r="M1241" t="str">
            <v>170081833</v>
          </cell>
          <cell r="N1241" t="str">
            <v>Sedalia Processing</v>
          </cell>
          <cell r="O1241" t="str">
            <v>18332028 Sedalia Processing</v>
          </cell>
          <cell r="P1241" t="str">
            <v>1125</v>
          </cell>
          <cell r="Q1241" t="str">
            <v>P</v>
          </cell>
          <cell r="R1241" t="str">
            <v>457</v>
          </cell>
          <cell r="S1241" t="str">
            <v>497</v>
          </cell>
          <cell r="T1241" t="str">
            <v>T</v>
          </cell>
          <cell r="U1241" t="str">
            <v>USD</v>
          </cell>
          <cell r="V1241" t="str">
            <v>19571 WHITFIELD ROAD</v>
          </cell>
          <cell r="W1241" t="str">
            <v>SEDALIA</v>
          </cell>
          <cell r="X1241" t="str">
            <v>MO</v>
          </cell>
          <cell r="Y1241" t="str">
            <v>65301-1516</v>
          </cell>
          <cell r="Z1241" t="str">
            <v>PETTIS</v>
          </cell>
          <cell r="AA1241" t="str">
            <v>G</v>
          </cell>
          <cell r="AB1241" t="str">
            <v>Content</v>
          </cell>
          <cell r="AC1241">
            <v>51708.611500000006</v>
          </cell>
        </row>
        <row r="1242">
          <cell r="A1242" t="str">
            <v>Primary</v>
          </cell>
          <cell r="B1242" t="str">
            <v>Dexter Wastewater</v>
          </cell>
          <cell r="C1242" t="str">
            <v>18352004</v>
          </cell>
          <cell r="D1242" t="str">
            <v>18352004</v>
          </cell>
          <cell r="E1242" t="str">
            <v>1395</v>
          </cell>
          <cell r="G1242" t="str">
            <v>MO</v>
          </cell>
          <cell r="I1242" t="str">
            <v>A</v>
          </cell>
          <cell r="J1242" t="str">
            <v>18352004</v>
          </cell>
          <cell r="K1242" t="str">
            <v>18352004</v>
          </cell>
          <cell r="L1242">
            <v>170141835</v>
          </cell>
          <cell r="M1242" t="str">
            <v>170141835</v>
          </cell>
          <cell r="N1242" t="str">
            <v>Dexter Wastewater</v>
          </cell>
          <cell r="O1242" t="str">
            <v>18352004 Dexter Wastewater</v>
          </cell>
          <cell r="P1242" t="str">
            <v>1350</v>
          </cell>
          <cell r="Q1242" t="str">
            <v>WW</v>
          </cell>
          <cell r="R1242" t="str">
            <v>1053</v>
          </cell>
          <cell r="S1242" t="str">
            <v>2409</v>
          </cell>
          <cell r="T1242" t="str">
            <v>T</v>
          </cell>
          <cell r="U1242" t="str">
            <v>USD</v>
          </cell>
          <cell r="V1242" t="str">
            <v>1001 E STODDARD</v>
          </cell>
          <cell r="W1242" t="str">
            <v>DEXTER</v>
          </cell>
          <cell r="X1242" t="str">
            <v>MO</v>
          </cell>
          <cell r="Y1242" t="str">
            <v>63841-1353</v>
          </cell>
          <cell r="Z1242" t="str">
            <v>STODDARD</v>
          </cell>
          <cell r="AA1242" t="str">
            <v>G</v>
          </cell>
          <cell r="AB1242" t="str">
            <v>Content</v>
          </cell>
          <cell r="AC1242">
            <v>31754.203200000004</v>
          </cell>
        </row>
        <row r="1243">
          <cell r="A1243" t="str">
            <v>Primary</v>
          </cell>
          <cell r="B1243" t="str">
            <v>Dexter Processing</v>
          </cell>
          <cell r="C1243" t="str">
            <v>18352028</v>
          </cell>
          <cell r="D1243" t="str">
            <v>18352028</v>
          </cell>
          <cell r="E1243" t="str">
            <v>1395</v>
          </cell>
          <cell r="G1243" t="str">
            <v>MO</v>
          </cell>
          <cell r="I1243" t="str">
            <v>A</v>
          </cell>
          <cell r="J1243" t="str">
            <v>18352028</v>
          </cell>
          <cell r="K1243" t="str">
            <v>18352028</v>
          </cell>
          <cell r="L1243">
            <v>170141835</v>
          </cell>
          <cell r="M1243" t="str">
            <v>170141835</v>
          </cell>
          <cell r="N1243" t="str">
            <v>Dexter Processing</v>
          </cell>
          <cell r="O1243" t="str">
            <v>18352028 Dexter Processing</v>
          </cell>
          <cell r="P1243" t="str">
            <v>1350</v>
          </cell>
          <cell r="Q1243" t="str">
            <v>P</v>
          </cell>
          <cell r="R1243" t="str">
            <v>1053</v>
          </cell>
          <cell r="S1243" t="str">
            <v>2409</v>
          </cell>
          <cell r="T1243" t="str">
            <v>T</v>
          </cell>
          <cell r="U1243" t="str">
            <v>USD</v>
          </cell>
          <cell r="V1243" t="str">
            <v>1001 E STODDARD</v>
          </cell>
          <cell r="W1243" t="str">
            <v>DEXTER</v>
          </cell>
          <cell r="X1243" t="str">
            <v>MO</v>
          </cell>
          <cell r="Y1243" t="str">
            <v>63841-1353</v>
          </cell>
          <cell r="Z1243" t="str">
            <v>STODDARD</v>
          </cell>
          <cell r="AA1243" t="str">
            <v>G</v>
          </cell>
          <cell r="AB1243" t="str">
            <v>Content</v>
          </cell>
          <cell r="AC1243">
            <v>2867.5496999999996</v>
          </cell>
        </row>
        <row r="1244">
          <cell r="A1244" t="str">
            <v>Primary</v>
          </cell>
          <cell r="B1244" t="str">
            <v>Dexter Growout</v>
          </cell>
          <cell r="C1244" t="str">
            <v>18460590</v>
          </cell>
          <cell r="D1244" t="str">
            <v>18460590</v>
          </cell>
          <cell r="E1244" t="str">
            <v>1396</v>
          </cell>
          <cell r="G1244" t="str">
            <v>MO</v>
          </cell>
          <cell r="H1244">
            <v>38896</v>
          </cell>
          <cell r="I1244" t="str">
            <v>A</v>
          </cell>
          <cell r="J1244" t="str">
            <v>12242020</v>
          </cell>
          <cell r="K1244" t="str">
            <v>12242020</v>
          </cell>
          <cell r="L1244">
            <v>170141846</v>
          </cell>
          <cell r="M1244" t="str">
            <v>170141224</v>
          </cell>
          <cell r="N1244" t="str">
            <v>Dexter Accountant</v>
          </cell>
          <cell r="O1244" t="str">
            <v>18462008 Dexter Accountant</v>
          </cell>
          <cell r="P1244" t="str">
            <v>1350</v>
          </cell>
          <cell r="Q1244" t="str">
            <v>BS</v>
          </cell>
          <cell r="R1244" t="str">
            <v>868</v>
          </cell>
          <cell r="S1244" t="str">
            <v>571</v>
          </cell>
          <cell r="T1244" t="str">
            <v>T</v>
          </cell>
          <cell r="U1244" t="str">
            <v>USD</v>
          </cell>
          <cell r="V1244" t="str">
            <v>19597 STATE HWY E</v>
          </cell>
          <cell r="W1244" t="str">
            <v>BLOOMFIELD</v>
          </cell>
          <cell r="X1244" t="str">
            <v>MO</v>
          </cell>
          <cell r="Y1244" t="str">
            <v>63825-8545</v>
          </cell>
          <cell r="Z1244" t="str">
            <v>STODDARD</v>
          </cell>
          <cell r="AA1244" t="str">
            <v>A</v>
          </cell>
          <cell r="AB1244" t="str">
            <v>Content</v>
          </cell>
          <cell r="AC1244">
            <v>558.81359999999995</v>
          </cell>
        </row>
        <row r="1245">
          <cell r="A1245" t="str">
            <v>Primary</v>
          </cell>
          <cell r="B1245" t="str">
            <v>Dexter Hatchery</v>
          </cell>
          <cell r="C1245" t="str">
            <v>18480432</v>
          </cell>
          <cell r="D1245" t="str">
            <v>18480432</v>
          </cell>
          <cell r="E1245" t="str">
            <v>1393</v>
          </cell>
          <cell r="G1245" t="str">
            <v>MO</v>
          </cell>
          <cell r="I1245" t="str">
            <v>A</v>
          </cell>
          <cell r="J1245" t="str">
            <v>18480432</v>
          </cell>
          <cell r="K1245" t="str">
            <v>18480432</v>
          </cell>
          <cell r="L1245">
            <v>170141846</v>
          </cell>
          <cell r="M1245" t="str">
            <v>170141846</v>
          </cell>
          <cell r="N1245" t="str">
            <v>Dexter Hatchery</v>
          </cell>
          <cell r="O1245" t="str">
            <v>18480432 Dexter Hatchery</v>
          </cell>
          <cell r="P1245" t="str">
            <v>1350</v>
          </cell>
          <cell r="Q1245" t="str">
            <v>H</v>
          </cell>
          <cell r="R1245" t="str">
            <v>1430</v>
          </cell>
          <cell r="S1245" t="str">
            <v>571</v>
          </cell>
          <cell r="T1245" t="str">
            <v>T</v>
          </cell>
          <cell r="U1245" t="str">
            <v>USD</v>
          </cell>
          <cell r="V1245" t="str">
            <v>1710 RAY STREET</v>
          </cell>
          <cell r="W1245" t="str">
            <v>DEXTER</v>
          </cell>
          <cell r="X1245" t="str">
            <v>MO</v>
          </cell>
          <cell r="Y1245" t="str">
            <v>63841-1404</v>
          </cell>
          <cell r="Z1245" t="str">
            <v>STODDARD</v>
          </cell>
          <cell r="AA1245" t="str">
            <v>A</v>
          </cell>
          <cell r="AB1245" t="str">
            <v>Content</v>
          </cell>
          <cell r="AC1245">
            <v>8851.7811000000002</v>
          </cell>
        </row>
        <row r="1246">
          <cell r="A1246" t="str">
            <v>Primary</v>
          </cell>
          <cell r="B1246" t="str">
            <v>Carthage, MS Processing - Choctaw</v>
          </cell>
          <cell r="C1246" t="str">
            <v>18652028</v>
          </cell>
          <cell r="D1246" t="str">
            <v>18652028</v>
          </cell>
          <cell r="E1246" t="str">
            <v>1865</v>
          </cell>
          <cell r="G1246" t="str">
            <v>MS</v>
          </cell>
          <cell r="I1246" t="str">
            <v>A</v>
          </cell>
          <cell r="J1246" t="str">
            <v>18651001</v>
          </cell>
          <cell r="K1246" t="str">
            <v>18651001</v>
          </cell>
          <cell r="L1246">
            <v>170031865</v>
          </cell>
          <cell r="M1246" t="str">
            <v>170031865</v>
          </cell>
          <cell r="N1246" t="str">
            <v>CM Carthage Eviscerating</v>
          </cell>
          <cell r="O1246" t="str">
            <v>18651001 CM Carthage Eviscerating</v>
          </cell>
          <cell r="P1246" t="str">
            <v>1330</v>
          </cell>
          <cell r="Q1246" t="str">
            <v>P</v>
          </cell>
          <cell r="R1246" t="str">
            <v>883</v>
          </cell>
          <cell r="S1246" t="str">
            <v>346</v>
          </cell>
          <cell r="T1246" t="str">
            <v>T</v>
          </cell>
          <cell r="U1246" t="str">
            <v>USD</v>
          </cell>
          <cell r="V1246" t="str">
            <v>3865 HIGHWAY 35 NORTH</v>
          </cell>
          <cell r="W1246" t="str">
            <v>CARTHAGE</v>
          </cell>
          <cell r="X1246" t="str">
            <v>MS</v>
          </cell>
          <cell r="Y1246" t="str">
            <v>39051-8613</v>
          </cell>
          <cell r="Z1246" t="str">
            <v>LEAKE</v>
          </cell>
          <cell r="AA1246" t="str">
            <v>G</v>
          </cell>
          <cell r="AB1246" t="str">
            <v>Content</v>
          </cell>
          <cell r="AC1246">
            <v>0</v>
          </cell>
        </row>
        <row r="1247">
          <cell r="A1247" t="str">
            <v>Primary</v>
          </cell>
          <cell r="B1247" t="str">
            <v>Carthage, MS Processing - Choctaw</v>
          </cell>
          <cell r="C1247" t="str">
            <v>18652028</v>
          </cell>
          <cell r="D1247" t="str">
            <v>18652028</v>
          </cell>
          <cell r="E1247" t="str">
            <v>1865</v>
          </cell>
          <cell r="G1247" t="str">
            <v>MS</v>
          </cell>
          <cell r="I1247" t="str">
            <v>A</v>
          </cell>
          <cell r="J1247" t="str">
            <v>18652013</v>
          </cell>
          <cell r="K1247" t="str">
            <v>18652013</v>
          </cell>
          <cell r="L1247">
            <v>170031865</v>
          </cell>
          <cell r="M1247" t="str">
            <v>170031865</v>
          </cell>
          <cell r="N1247" t="str">
            <v>CM Carthage Administration</v>
          </cell>
          <cell r="O1247" t="str">
            <v>18652013 CM Carthage Administration</v>
          </cell>
          <cell r="P1247" t="str">
            <v>1330</v>
          </cell>
          <cell r="Q1247" t="str">
            <v>P</v>
          </cell>
          <cell r="R1247" t="str">
            <v>883</v>
          </cell>
          <cell r="S1247" t="str">
            <v>346</v>
          </cell>
          <cell r="T1247" t="str">
            <v>T</v>
          </cell>
          <cell r="U1247" t="str">
            <v>USD</v>
          </cell>
          <cell r="V1247" t="str">
            <v>3865 HIGHWAY 35 NORTH</v>
          </cell>
          <cell r="W1247" t="str">
            <v>CARTHAGE</v>
          </cell>
          <cell r="X1247" t="str">
            <v>MS</v>
          </cell>
          <cell r="Y1247" t="str">
            <v>39051-8613</v>
          </cell>
          <cell r="Z1247" t="str">
            <v>LEAKE</v>
          </cell>
          <cell r="AA1247" t="str">
            <v>G</v>
          </cell>
          <cell r="AB1247" t="str">
            <v>Content</v>
          </cell>
          <cell r="AC1247">
            <v>92969.424299999999</v>
          </cell>
        </row>
        <row r="1248">
          <cell r="A1248" t="str">
            <v>Primary</v>
          </cell>
          <cell r="B1248" t="str">
            <v>Carthage, MS Processing - Choctaw</v>
          </cell>
          <cell r="C1248" t="str">
            <v>18652028</v>
          </cell>
          <cell r="D1248" t="str">
            <v>18652028</v>
          </cell>
          <cell r="E1248" t="str">
            <v>1865</v>
          </cell>
          <cell r="G1248" t="str">
            <v>MS</v>
          </cell>
          <cell r="I1248" t="str">
            <v>A</v>
          </cell>
          <cell r="J1248" t="str">
            <v>18652028</v>
          </cell>
          <cell r="K1248" t="str">
            <v>18652028</v>
          </cell>
          <cell r="L1248">
            <v>170031865</v>
          </cell>
          <cell r="M1248" t="str">
            <v>170031865</v>
          </cell>
          <cell r="N1248" t="str">
            <v>Choctaw-Carthage, MS</v>
          </cell>
          <cell r="O1248" t="str">
            <v>18652028 Choctaw-Carthage, MS</v>
          </cell>
          <cell r="P1248" t="str">
            <v>1330</v>
          </cell>
          <cell r="Q1248" t="str">
            <v>P</v>
          </cell>
          <cell r="R1248" t="str">
            <v>883</v>
          </cell>
          <cell r="S1248" t="str">
            <v>346</v>
          </cell>
          <cell r="T1248" t="str">
            <v>T</v>
          </cell>
          <cell r="U1248" t="str">
            <v>USD</v>
          </cell>
          <cell r="V1248" t="str">
            <v>3865 HIGHWAY 35 NORTH</v>
          </cell>
          <cell r="W1248" t="str">
            <v>CARTHAGE</v>
          </cell>
          <cell r="X1248" t="str">
            <v>MS</v>
          </cell>
          <cell r="Y1248" t="str">
            <v>39051-8613</v>
          </cell>
          <cell r="Z1248" t="str">
            <v>LEAKE</v>
          </cell>
          <cell r="AA1248" t="str">
            <v>G</v>
          </cell>
          <cell r="AB1248" t="str">
            <v>Content</v>
          </cell>
          <cell r="AC1248">
            <v>12194.7039</v>
          </cell>
        </row>
        <row r="1249">
          <cell r="A1249" t="str">
            <v>Primary</v>
          </cell>
          <cell r="B1249" t="str">
            <v>Carthage, MS Processing - Choctaw</v>
          </cell>
          <cell r="C1249" t="str">
            <v>18652028</v>
          </cell>
          <cell r="D1249" t="str">
            <v>18652028</v>
          </cell>
          <cell r="E1249" t="str">
            <v>1865</v>
          </cell>
          <cell r="G1249" t="str">
            <v>MS</v>
          </cell>
          <cell r="I1249" t="str">
            <v>A</v>
          </cell>
          <cell r="J1249" t="str">
            <v>18652045</v>
          </cell>
          <cell r="K1249" t="str">
            <v>18652045</v>
          </cell>
          <cell r="L1249">
            <v>170031865</v>
          </cell>
          <cell r="M1249" t="str">
            <v>170031865</v>
          </cell>
          <cell r="N1249" t="str">
            <v>CM Carthage Indir Prod Exp</v>
          </cell>
          <cell r="O1249" t="str">
            <v>18652045 CM Carthage Indir Prod Exp</v>
          </cell>
          <cell r="P1249" t="str">
            <v>1330</v>
          </cell>
          <cell r="Q1249" t="str">
            <v>P</v>
          </cell>
          <cell r="R1249" t="str">
            <v>883</v>
          </cell>
          <cell r="S1249" t="str">
            <v>346</v>
          </cell>
          <cell r="T1249" t="str">
            <v>T</v>
          </cell>
          <cell r="U1249" t="str">
            <v>USD</v>
          </cell>
          <cell r="V1249" t="str">
            <v>3865 HIGHWAY 35 NORTH</v>
          </cell>
          <cell r="W1249" t="str">
            <v>CARTHAGE</v>
          </cell>
          <cell r="X1249" t="str">
            <v>MS</v>
          </cell>
          <cell r="Y1249" t="str">
            <v>39051-8613</v>
          </cell>
          <cell r="Z1249" t="str">
            <v>LEAKE</v>
          </cell>
          <cell r="AA1249" t="str">
            <v>G</v>
          </cell>
          <cell r="AB1249" t="str">
            <v>Content</v>
          </cell>
          <cell r="AC1249">
            <v>0</v>
          </cell>
        </row>
        <row r="1250">
          <cell r="A1250" t="str">
            <v>Primary</v>
          </cell>
          <cell r="B1250" t="str">
            <v>Cleveland Processing</v>
          </cell>
          <cell r="C1250" t="str">
            <v>18662028</v>
          </cell>
          <cell r="D1250" t="str">
            <v>18662028</v>
          </cell>
          <cell r="E1250" t="str">
            <v>1204</v>
          </cell>
          <cell r="G1250" t="str">
            <v>MS</v>
          </cell>
          <cell r="I1250" t="str">
            <v>C</v>
          </cell>
          <cell r="J1250" t="str">
            <v>18662028</v>
          </cell>
          <cell r="K1250" t="str">
            <v>18662028</v>
          </cell>
          <cell r="L1250">
            <v>170141866</v>
          </cell>
          <cell r="M1250" t="str">
            <v>170141866</v>
          </cell>
          <cell r="N1250" t="str">
            <v>Cleveland, MS</v>
          </cell>
          <cell r="O1250" t="str">
            <v>12242029 Randall Road Purchasing</v>
          </cell>
          <cell r="P1250" t="str">
            <v>1866</v>
          </cell>
          <cell r="Q1250" t="str">
            <v>P</v>
          </cell>
          <cell r="R1250" t="str">
            <v>883</v>
          </cell>
          <cell r="S1250" t="str">
            <v>1576</v>
          </cell>
          <cell r="T1250" t="str">
            <v>T</v>
          </cell>
          <cell r="U1250" t="str">
            <v>USD</v>
          </cell>
          <cell r="V1250" t="str">
            <v>902 N PEARMAN ROAD</v>
          </cell>
          <cell r="W1250" t="str">
            <v>CLEVELAND</v>
          </cell>
          <cell r="X1250" t="str">
            <v>MS</v>
          </cell>
          <cell r="Y1250" t="str">
            <v>38732-4001</v>
          </cell>
          <cell r="Z1250" t="str">
            <v>BOLIVAR</v>
          </cell>
          <cell r="AA1250" t="str">
            <v>G</v>
          </cell>
          <cell r="AB1250" t="str">
            <v>Content</v>
          </cell>
          <cell r="AC1250">
            <v>73177.941599999991</v>
          </cell>
        </row>
        <row r="1251">
          <cell r="A1251" t="str">
            <v>Primary</v>
          </cell>
          <cell r="B1251" t="str">
            <v>Forest Growout</v>
          </cell>
          <cell r="C1251" t="str">
            <v>18690590</v>
          </cell>
          <cell r="D1251" t="str">
            <v>18690590</v>
          </cell>
          <cell r="E1251" t="str">
            <v>1123</v>
          </cell>
          <cell r="F1251" t="str">
            <v>TFM</v>
          </cell>
          <cell r="G1251" t="str">
            <v>AR</v>
          </cell>
          <cell r="I1251" t="str">
            <v>A</v>
          </cell>
          <cell r="J1251" t="str">
            <v>18690590</v>
          </cell>
          <cell r="K1251" t="str">
            <v>18690590</v>
          </cell>
          <cell r="L1251">
            <v>170141899</v>
          </cell>
          <cell r="M1251" t="str">
            <v>170141899</v>
          </cell>
          <cell r="N1251" t="str">
            <v>Forest Growout</v>
          </cell>
          <cell r="O1251" t="str">
            <v>18690590 Forest Growout</v>
          </cell>
          <cell r="P1251" t="str">
            <v>1331</v>
          </cell>
          <cell r="Q1251" t="str">
            <v>G</v>
          </cell>
          <cell r="R1251" t="str">
            <v>440</v>
          </cell>
          <cell r="S1251" t="str">
            <v>744</v>
          </cell>
          <cell r="T1251" t="str">
            <v>T</v>
          </cell>
          <cell r="U1251" t="str">
            <v>USD</v>
          </cell>
          <cell r="V1251" t="str">
            <v>305 CLEVELAND STREET</v>
          </cell>
          <cell r="W1251" t="str">
            <v>FOREST</v>
          </cell>
          <cell r="X1251" t="str">
            <v>MS</v>
          </cell>
          <cell r="Y1251" t="str">
            <v>39074-3200</v>
          </cell>
          <cell r="Z1251" t="str">
            <v>SCOTT</v>
          </cell>
          <cell r="AA1251" t="str">
            <v>A</v>
          </cell>
          <cell r="AB1251" t="str">
            <v>Content</v>
          </cell>
          <cell r="AC1251">
            <v>298561.35960000008</v>
          </cell>
        </row>
        <row r="1252">
          <cell r="A1252" t="str">
            <v>Primary</v>
          </cell>
          <cell r="B1252" t="str">
            <v>Forest Processing - Choctaw</v>
          </cell>
          <cell r="C1252" t="str">
            <v>18722028</v>
          </cell>
          <cell r="D1252" t="str">
            <v>18722028</v>
          </cell>
          <cell r="E1252" t="str">
            <v>1872</v>
          </cell>
          <cell r="G1252" t="str">
            <v>MS</v>
          </cell>
          <cell r="H1252">
            <v>38481</v>
          </cell>
          <cell r="I1252" t="str">
            <v>A</v>
          </cell>
          <cell r="J1252" t="str">
            <v>18721018</v>
          </cell>
          <cell r="K1252" t="str">
            <v>18721018</v>
          </cell>
          <cell r="L1252">
            <v>170171872</v>
          </cell>
          <cell r="M1252" t="str">
            <v>170171872</v>
          </cell>
          <cell r="N1252" t="str">
            <v>CM Forest Front Half Debone</v>
          </cell>
          <cell r="O1252" t="str">
            <v>18721018 CM Forest Front Half Debone</v>
          </cell>
          <cell r="P1252" t="str">
            <v>1340</v>
          </cell>
          <cell r="Q1252" t="str">
            <v>P</v>
          </cell>
          <cell r="R1252" t="str">
            <v>216</v>
          </cell>
          <cell r="S1252" t="str">
            <v>1568</v>
          </cell>
          <cell r="T1252" t="str">
            <v>T</v>
          </cell>
          <cell r="U1252" t="str">
            <v>USD</v>
          </cell>
          <cell r="V1252" t="str">
            <v>HWY 80 W</v>
          </cell>
          <cell r="W1252" t="str">
            <v>FOREST</v>
          </cell>
          <cell r="X1252" t="str">
            <v>MS</v>
          </cell>
          <cell r="Y1252" t="str">
            <v>39074-7633</v>
          </cell>
          <cell r="Z1252" t="str">
            <v>SCOTT</v>
          </cell>
          <cell r="AA1252" t="str">
            <v>G</v>
          </cell>
          <cell r="AB1252" t="str">
            <v>Content</v>
          </cell>
          <cell r="AC1252">
            <v>16929.908399999997</v>
          </cell>
        </row>
        <row r="1253">
          <cell r="A1253" t="str">
            <v>Primary</v>
          </cell>
          <cell r="B1253" t="str">
            <v>Forest Processing - Choctaw</v>
          </cell>
          <cell r="C1253" t="str">
            <v>18722028</v>
          </cell>
          <cell r="D1253" t="str">
            <v>18722028</v>
          </cell>
          <cell r="E1253" t="str">
            <v>1872</v>
          </cell>
          <cell r="G1253" t="str">
            <v>MS</v>
          </cell>
          <cell r="I1253" t="str">
            <v>A</v>
          </cell>
          <cell r="J1253" t="str">
            <v>18722028</v>
          </cell>
          <cell r="K1253" t="str">
            <v>18722028</v>
          </cell>
          <cell r="L1253">
            <v>170171872</v>
          </cell>
          <cell r="M1253" t="str">
            <v>170171872</v>
          </cell>
          <cell r="N1253" t="str">
            <v>Choctaw-Forest, MS</v>
          </cell>
          <cell r="O1253" t="str">
            <v>18722028 Choctaw-Forest, MS</v>
          </cell>
          <cell r="P1253" t="str">
            <v>1340</v>
          </cell>
          <cell r="Q1253" t="str">
            <v>P</v>
          </cell>
          <cell r="R1253" t="str">
            <v>216</v>
          </cell>
          <cell r="S1253" t="str">
            <v>1568</v>
          </cell>
          <cell r="T1253" t="str">
            <v>T</v>
          </cell>
          <cell r="U1253" t="str">
            <v>USD</v>
          </cell>
          <cell r="V1253" t="str">
            <v>HWY 80 W</v>
          </cell>
          <cell r="W1253" t="str">
            <v>FOREST</v>
          </cell>
          <cell r="X1253" t="str">
            <v>MS</v>
          </cell>
          <cell r="Y1253" t="str">
            <v>39074-7633</v>
          </cell>
          <cell r="Z1253" t="str">
            <v>SCOTT</v>
          </cell>
          <cell r="AA1253" t="str">
            <v>G</v>
          </cell>
          <cell r="AB1253" t="str">
            <v>Content</v>
          </cell>
          <cell r="AC1253">
            <v>8233.4699999999993</v>
          </cell>
        </row>
        <row r="1254">
          <cell r="A1254" t="str">
            <v>Primary</v>
          </cell>
          <cell r="B1254" t="str">
            <v>Magee New Hatchery</v>
          </cell>
          <cell r="C1254" t="str">
            <v>18780432</v>
          </cell>
          <cell r="D1254" t="str">
            <v>18780432</v>
          </cell>
          <cell r="E1254" t="str">
            <v>2941</v>
          </cell>
          <cell r="F1254" t="str">
            <v>TFM</v>
          </cell>
          <cell r="G1254" t="str">
            <v>AR</v>
          </cell>
          <cell r="I1254" t="str">
            <v>A</v>
          </cell>
          <cell r="J1254" t="str">
            <v>18780432</v>
          </cell>
          <cell r="K1254" t="str">
            <v>18780432</v>
          </cell>
          <cell r="L1254">
            <v>170141899</v>
          </cell>
          <cell r="M1254" t="str">
            <v>170141899</v>
          </cell>
          <cell r="N1254" t="str">
            <v>Magee New Hatchery</v>
          </cell>
          <cell r="O1254" t="str">
            <v>18780432 Magee New Hatchery</v>
          </cell>
          <cell r="P1254" t="str">
            <v>1331</v>
          </cell>
          <cell r="Q1254" t="str">
            <v>H</v>
          </cell>
          <cell r="R1254" t="str">
            <v>1502</v>
          </cell>
          <cell r="S1254" t="str">
            <v>744</v>
          </cell>
          <cell r="T1254" t="str">
            <v>T</v>
          </cell>
          <cell r="U1254" t="str">
            <v>USD</v>
          </cell>
          <cell r="V1254" t="str">
            <v>898 INDUSTRIAL PARK ROAD</v>
          </cell>
          <cell r="W1254" t="str">
            <v>MAGEE</v>
          </cell>
          <cell r="X1254" t="str">
            <v>MS</v>
          </cell>
          <cell r="Y1254" t="str">
            <v>39111-4397</v>
          </cell>
          <cell r="Z1254" t="str">
            <v>SIMPSON</v>
          </cell>
          <cell r="AA1254" t="str">
            <v>A</v>
          </cell>
          <cell r="AB1254" t="str">
            <v>Content</v>
          </cell>
          <cell r="AC1254">
            <v>1490.5296000000001</v>
          </cell>
        </row>
        <row r="1255">
          <cell r="A1255" t="str">
            <v>Primary</v>
          </cell>
          <cell r="B1255" t="str">
            <v>Magee Feedmill</v>
          </cell>
          <cell r="C1255" t="str">
            <v>18790510</v>
          </cell>
          <cell r="D1255" t="str">
            <v>18790510</v>
          </cell>
          <cell r="E1255" t="str">
            <v>1129</v>
          </cell>
          <cell r="F1255" t="str">
            <v>TFM</v>
          </cell>
          <cell r="G1255" t="str">
            <v>AR</v>
          </cell>
          <cell r="I1255" t="str">
            <v>A</v>
          </cell>
          <cell r="J1255" t="str">
            <v>18790510</v>
          </cell>
          <cell r="K1255" t="str">
            <v>18790510</v>
          </cell>
          <cell r="L1255">
            <v>170141899</v>
          </cell>
          <cell r="M1255" t="str">
            <v>170141899</v>
          </cell>
          <cell r="N1255" t="str">
            <v>Magee Feedmill</v>
          </cell>
          <cell r="O1255" t="str">
            <v>18790510 Magee Feedmill</v>
          </cell>
          <cell r="P1255" t="str">
            <v>1331</v>
          </cell>
          <cell r="Q1255" t="str">
            <v>F</v>
          </cell>
          <cell r="R1255" t="str">
            <v>1058</v>
          </cell>
          <cell r="S1255" t="str">
            <v>744</v>
          </cell>
          <cell r="T1255" t="str">
            <v>T</v>
          </cell>
          <cell r="U1255" t="str">
            <v>USD</v>
          </cell>
          <cell r="V1255" t="str">
            <v>855 INDUSTRIAL PARK DRIVE SE</v>
          </cell>
          <cell r="W1255" t="str">
            <v>MAGEE</v>
          </cell>
          <cell r="X1255" t="str">
            <v>MS</v>
          </cell>
          <cell r="Y1255" t="str">
            <v>39111-4398</v>
          </cell>
          <cell r="Z1255" t="str">
            <v>SIMPSON</v>
          </cell>
          <cell r="AA1255" t="str">
            <v>A</v>
          </cell>
          <cell r="AB1255" t="str">
            <v>Content</v>
          </cell>
          <cell r="AC1255">
            <v>1161.972</v>
          </cell>
        </row>
        <row r="1256">
          <cell r="A1256" t="str">
            <v>Primary</v>
          </cell>
          <cell r="B1256" t="str">
            <v>Magee Growout</v>
          </cell>
          <cell r="C1256" t="str">
            <v>18810590</v>
          </cell>
          <cell r="D1256" t="str">
            <v>18810590</v>
          </cell>
          <cell r="E1256" t="str">
            <v>1131</v>
          </cell>
          <cell r="F1256" t="str">
            <v>TFM</v>
          </cell>
          <cell r="G1256" t="str">
            <v>AR</v>
          </cell>
          <cell r="I1256" t="str">
            <v>A</v>
          </cell>
          <cell r="J1256" t="str">
            <v>18810590</v>
          </cell>
          <cell r="K1256" t="str">
            <v>18810590</v>
          </cell>
          <cell r="L1256">
            <v>170141899</v>
          </cell>
          <cell r="M1256" t="str">
            <v>170141899</v>
          </cell>
          <cell r="N1256" t="str">
            <v>Magee Growout</v>
          </cell>
          <cell r="O1256" t="str">
            <v>18810590 Magee Growout</v>
          </cell>
          <cell r="P1256" t="str">
            <v>1331</v>
          </cell>
          <cell r="Q1256" t="str">
            <v>G</v>
          </cell>
          <cell r="R1256" t="str">
            <v>883</v>
          </cell>
          <cell r="S1256" t="str">
            <v>744</v>
          </cell>
          <cell r="T1256" t="str">
            <v>T</v>
          </cell>
          <cell r="U1256" t="str">
            <v>USD</v>
          </cell>
          <cell r="V1256" t="str">
            <v>855 INDUSTRIAL PARK DRIVE SE</v>
          </cell>
          <cell r="W1256" t="str">
            <v>MAGEE</v>
          </cell>
          <cell r="X1256" t="str">
            <v>MS</v>
          </cell>
          <cell r="Y1256" t="str">
            <v>39111-4398</v>
          </cell>
          <cell r="Z1256" t="str">
            <v>SIMPSON</v>
          </cell>
          <cell r="AA1256" t="str">
            <v>A</v>
          </cell>
          <cell r="AB1256" t="str">
            <v>Content</v>
          </cell>
          <cell r="AC1256">
            <v>174780.1565999999</v>
          </cell>
        </row>
        <row r="1257">
          <cell r="A1257" t="str">
            <v>Primary</v>
          </cell>
          <cell r="B1257" t="str">
            <v>Vicksburg Processing</v>
          </cell>
          <cell r="C1257" t="str">
            <v>18862028</v>
          </cell>
          <cell r="D1257" t="str">
            <v>18862028</v>
          </cell>
          <cell r="E1257" t="str">
            <v>1145</v>
          </cell>
          <cell r="F1257" t="str">
            <v>TFM</v>
          </cell>
          <cell r="G1257" t="str">
            <v>AR</v>
          </cell>
          <cell r="H1257">
            <v>38763</v>
          </cell>
          <cell r="I1257" t="str">
            <v>A</v>
          </cell>
          <cell r="J1257" t="str">
            <v>12251578</v>
          </cell>
          <cell r="K1257" t="str">
            <v>12251578</v>
          </cell>
          <cell r="L1257">
            <v>170141886</v>
          </cell>
          <cell r="M1257" t="str">
            <v>170141225</v>
          </cell>
          <cell r="N1257" t="str">
            <v>Vicksburg Planning</v>
          </cell>
          <cell r="O1257" t="str">
            <v>18862026  Vicksburg Planning</v>
          </cell>
          <cell r="P1257" t="str">
            <v>1145</v>
          </cell>
          <cell r="Q1257" t="str">
            <v>P</v>
          </cell>
          <cell r="R1257" t="str">
            <v>687</v>
          </cell>
          <cell r="S1257" t="str">
            <v>504</v>
          </cell>
          <cell r="T1257" t="str">
            <v>T</v>
          </cell>
          <cell r="U1257" t="str">
            <v>USD</v>
          </cell>
          <cell r="V1257" t="str">
            <v>611 PORT CIRCLE</v>
          </cell>
          <cell r="W1257" t="str">
            <v>VICKSBURG</v>
          </cell>
          <cell r="X1257" t="str">
            <v>MS</v>
          </cell>
          <cell r="Y1257" t="str">
            <v>39180-7450</v>
          </cell>
          <cell r="Z1257" t="str">
            <v>WARREN</v>
          </cell>
          <cell r="AA1257" t="str">
            <v>A</v>
          </cell>
          <cell r="AB1257" t="str">
            <v>Content</v>
          </cell>
          <cell r="AC1257">
            <v>0</v>
          </cell>
        </row>
        <row r="1258">
          <cell r="A1258" t="str">
            <v>Primary</v>
          </cell>
          <cell r="B1258" t="str">
            <v>Vicksburg Processing</v>
          </cell>
          <cell r="C1258" t="str">
            <v>18862028</v>
          </cell>
          <cell r="D1258" t="str">
            <v>18862028</v>
          </cell>
          <cell r="E1258" t="str">
            <v>1145</v>
          </cell>
          <cell r="F1258" t="str">
            <v>TFM</v>
          </cell>
          <cell r="G1258" t="str">
            <v>AR</v>
          </cell>
          <cell r="I1258" t="str">
            <v>A</v>
          </cell>
          <cell r="J1258" t="str">
            <v>18862028</v>
          </cell>
          <cell r="K1258" t="str">
            <v>18862028</v>
          </cell>
          <cell r="L1258">
            <v>170141886</v>
          </cell>
          <cell r="M1258" t="str">
            <v>170141886</v>
          </cell>
          <cell r="N1258" t="str">
            <v>Vicksburg Processing</v>
          </cell>
          <cell r="O1258" t="str">
            <v>18862028 Vicksburg Processing</v>
          </cell>
          <cell r="P1258" t="str">
            <v>1145</v>
          </cell>
          <cell r="Q1258" t="str">
            <v>P</v>
          </cell>
          <cell r="R1258" t="str">
            <v>687</v>
          </cell>
          <cell r="S1258" t="str">
            <v>504</v>
          </cell>
          <cell r="T1258" t="str">
            <v>T</v>
          </cell>
          <cell r="U1258" t="str">
            <v>USD</v>
          </cell>
          <cell r="V1258" t="str">
            <v>611 PORT CIRCLE</v>
          </cell>
          <cell r="W1258" t="str">
            <v>VICKSBURG</v>
          </cell>
          <cell r="X1258" t="str">
            <v>MS</v>
          </cell>
          <cell r="Y1258" t="str">
            <v>39180-7450</v>
          </cell>
          <cell r="Z1258" t="str">
            <v>WARREN</v>
          </cell>
          <cell r="AA1258" t="str">
            <v>G</v>
          </cell>
          <cell r="AB1258" t="str">
            <v>Content</v>
          </cell>
          <cell r="AC1258">
            <v>300344.09860000014</v>
          </cell>
        </row>
        <row r="1259">
          <cell r="A1259" t="str">
            <v>Primary</v>
          </cell>
          <cell r="B1259" t="str">
            <v>Walnut Grove Hatchery - Choctaw</v>
          </cell>
          <cell r="C1259" t="str">
            <v>18920432</v>
          </cell>
          <cell r="D1259" t="str">
            <v>18920432</v>
          </cell>
          <cell r="E1259" t="str">
            <v>1892</v>
          </cell>
          <cell r="G1259" t="str">
            <v>MS</v>
          </cell>
          <cell r="I1259" t="str">
            <v>A</v>
          </cell>
          <cell r="J1259" t="str">
            <v>18920432</v>
          </cell>
          <cell r="K1259" t="str">
            <v>18920432</v>
          </cell>
          <cell r="L1259">
            <v>170141899</v>
          </cell>
          <cell r="M1259" t="str">
            <v>170141899</v>
          </cell>
          <cell r="N1259" t="str">
            <v>Walnut Grove Hatchery - Choctaw</v>
          </cell>
          <cell r="O1259" t="str">
            <v>18920432 Walnut Grove Hatchery - Choctaw</v>
          </cell>
          <cell r="P1259" t="str">
            <v>1331</v>
          </cell>
          <cell r="Q1259" t="str">
            <v>H</v>
          </cell>
          <cell r="R1259" t="str">
            <v>1394</v>
          </cell>
          <cell r="S1259" t="str">
            <v>744</v>
          </cell>
          <cell r="T1259" t="str">
            <v>T</v>
          </cell>
          <cell r="U1259" t="str">
            <v>USD</v>
          </cell>
          <cell r="V1259" t="str">
            <v>2060 HWY 35 SOUTH</v>
          </cell>
          <cell r="W1259" t="str">
            <v>WALNUT GROVE</v>
          </cell>
          <cell r="X1259" t="str">
            <v>MS</v>
          </cell>
          <cell r="Y1259" t="str">
            <v>39189-5023</v>
          </cell>
          <cell r="Z1259" t="str">
            <v>LEAKE</v>
          </cell>
          <cell r="AA1259" t="str">
            <v>A</v>
          </cell>
          <cell r="AB1259" t="str">
            <v>Content</v>
          </cell>
          <cell r="AC1259">
            <v>0</v>
          </cell>
        </row>
        <row r="1260">
          <cell r="A1260" t="str">
            <v>Primary</v>
          </cell>
          <cell r="B1260" t="str">
            <v>Newton Hatchery - Choctaw</v>
          </cell>
          <cell r="C1260" t="str">
            <v>18930432</v>
          </cell>
          <cell r="D1260" t="str">
            <v>18930432</v>
          </cell>
          <cell r="E1260" t="str">
            <v>1893</v>
          </cell>
          <cell r="G1260" t="str">
            <v>MS</v>
          </cell>
          <cell r="I1260" t="str">
            <v>A</v>
          </cell>
          <cell r="J1260" t="str">
            <v>18930432</v>
          </cell>
          <cell r="K1260" t="str">
            <v>18930432</v>
          </cell>
          <cell r="L1260">
            <v>170141899</v>
          </cell>
          <cell r="M1260" t="str">
            <v>170141899</v>
          </cell>
          <cell r="N1260" t="str">
            <v>Newton Hatchery - Choctaw</v>
          </cell>
          <cell r="O1260" t="str">
            <v>18930432 Newton Hatchery - Choctaw</v>
          </cell>
          <cell r="P1260" t="str">
            <v>1331</v>
          </cell>
          <cell r="Q1260" t="str">
            <v>H</v>
          </cell>
          <cell r="R1260" t="str">
            <v>304</v>
          </cell>
          <cell r="S1260" t="str">
            <v>744</v>
          </cell>
          <cell r="T1260" t="str">
            <v>T</v>
          </cell>
          <cell r="U1260" t="str">
            <v>USD</v>
          </cell>
          <cell r="V1260" t="str">
            <v>548 OLD HWY 15 NORTH</v>
          </cell>
          <cell r="W1260" t="str">
            <v>NEWTON</v>
          </cell>
          <cell r="X1260" t="str">
            <v>MS</v>
          </cell>
          <cell r="Y1260" t="str">
            <v>39345</v>
          </cell>
          <cell r="Z1260" t="str">
            <v>NEWTON</v>
          </cell>
          <cell r="AA1260" t="str">
            <v>A</v>
          </cell>
          <cell r="AB1260" t="str">
            <v>Content</v>
          </cell>
          <cell r="AC1260">
            <v>0</v>
          </cell>
        </row>
        <row r="1261">
          <cell r="A1261" t="str">
            <v>Primary</v>
          </cell>
          <cell r="B1261" t="str">
            <v>Choctaw Pelahatchie Feed Mill</v>
          </cell>
          <cell r="C1261" t="str">
            <v>18820510</v>
          </cell>
          <cell r="D1261" t="str">
            <v>18820510</v>
          </cell>
          <cell r="E1261" t="str">
            <v>1123</v>
          </cell>
          <cell r="G1261" t="str">
            <v>MS</v>
          </cell>
          <cell r="I1261" t="str">
            <v>A</v>
          </cell>
          <cell r="J1261" t="str">
            <v>18950432</v>
          </cell>
          <cell r="K1261" t="str">
            <v>18950432</v>
          </cell>
          <cell r="L1261">
            <v>170141899</v>
          </cell>
          <cell r="M1261" t="str">
            <v>170141899</v>
          </cell>
          <cell r="N1261" t="str">
            <v>CMF Closed Hatchery Cost</v>
          </cell>
          <cell r="O1261" t="str">
            <v>18950432 CMF Closed Hatchery Cost</v>
          </cell>
          <cell r="P1261" t="str">
            <v>1331</v>
          </cell>
          <cell r="Q1261" t="str">
            <v>BRS</v>
          </cell>
          <cell r="R1261" t="str">
            <v>304</v>
          </cell>
          <cell r="S1261" t="str">
            <v>744</v>
          </cell>
          <cell r="T1261" t="str">
            <v>T</v>
          </cell>
          <cell r="U1261" t="str">
            <v>USD</v>
          </cell>
          <cell r="V1261" t="str">
            <v>106 MIMOSA</v>
          </cell>
          <cell r="W1261" t="str">
            <v>PELAHATCHIE</v>
          </cell>
          <cell r="X1261" t="str">
            <v>MS</v>
          </cell>
          <cell r="Y1261" t="str">
            <v>39145</v>
          </cell>
          <cell r="Z1261" t="str">
            <v>RANKIN</v>
          </cell>
          <cell r="AA1261" t="str">
            <v>A</v>
          </cell>
          <cell r="AB1261" t="str">
            <v>Content</v>
          </cell>
          <cell r="AC1261">
            <v>0</v>
          </cell>
        </row>
        <row r="1262">
          <cell r="A1262" t="str">
            <v>Primary</v>
          </cell>
          <cell r="B1262" t="str">
            <v>Choctaw Pelahatchie Feed Mill</v>
          </cell>
          <cell r="C1262" t="str">
            <v>18820510</v>
          </cell>
          <cell r="D1262" t="str">
            <v>18820510</v>
          </cell>
          <cell r="E1262" t="str">
            <v>1896</v>
          </cell>
          <cell r="G1262" t="str">
            <v>MS</v>
          </cell>
          <cell r="H1262">
            <v>38903</v>
          </cell>
          <cell r="I1262" t="str">
            <v>A</v>
          </cell>
          <cell r="J1262" t="str">
            <v>18960591</v>
          </cell>
          <cell r="K1262" t="str">
            <v>18960590</v>
          </cell>
          <cell r="L1262">
            <v>170141225</v>
          </cell>
          <cell r="M1262" t="str">
            <v>170141899</v>
          </cell>
          <cell r="N1262" t="str">
            <v>Berry Street Paws</v>
          </cell>
          <cell r="O1262" t="str">
            <v>18960590 Choctaw Complex Administration</v>
          </cell>
          <cell r="P1262" t="str">
            <v>1110</v>
          </cell>
          <cell r="Q1262" t="str">
            <v>P</v>
          </cell>
          <cell r="R1262" t="str">
            <v>967</v>
          </cell>
          <cell r="S1262" t="str">
            <v>1102</v>
          </cell>
          <cell r="T1262" t="str">
            <v>T</v>
          </cell>
          <cell r="U1262" t="str">
            <v>USD</v>
          </cell>
          <cell r="V1262" t="str">
            <v>600 N BERRY STREET</v>
          </cell>
          <cell r="W1262" t="str">
            <v>SPRINGDALE</v>
          </cell>
          <cell r="X1262" t="str">
            <v>AR</v>
          </cell>
          <cell r="Y1262" t="str">
            <v>72764-3499</v>
          </cell>
          <cell r="Z1262" t="str">
            <v>WASHINGTON</v>
          </cell>
          <cell r="AA1262" t="str">
            <v>G</v>
          </cell>
          <cell r="AB1262" t="str">
            <v>M&amp;E</v>
          </cell>
          <cell r="AC1262">
            <v>1331182.5030000003</v>
          </cell>
        </row>
        <row r="1263">
          <cell r="A1263" t="str">
            <v>Primary</v>
          </cell>
          <cell r="B1263" t="str">
            <v>RVAF - Harmony</v>
          </cell>
          <cell r="C1263" t="str">
            <v>19482028</v>
          </cell>
          <cell r="D1263" t="str">
            <v>19482028</v>
          </cell>
          <cell r="E1263" t="str">
            <v>1260</v>
          </cell>
          <cell r="F1263" t="str">
            <v>TFM</v>
          </cell>
          <cell r="G1263" t="str">
            <v>AR</v>
          </cell>
          <cell r="H1263">
            <v>38797</v>
          </cell>
          <cell r="I1263" t="str">
            <v>A</v>
          </cell>
          <cell r="J1263" t="str">
            <v>19482028</v>
          </cell>
          <cell r="K1263" t="str">
            <v>19482028</v>
          </cell>
          <cell r="L1263">
            <v>170141225</v>
          </cell>
          <cell r="M1263" t="str">
            <v>170551948</v>
          </cell>
          <cell r="N1263" t="str">
            <v>Berry Street Administration</v>
          </cell>
          <cell r="O1263" t="str">
            <v>12252013  Berry Street Administration</v>
          </cell>
          <cell r="P1263" t="str">
            <v>1110</v>
          </cell>
          <cell r="Q1263" t="str">
            <v>P</v>
          </cell>
          <cell r="R1263" t="str">
            <v>967</v>
          </cell>
          <cell r="S1263" t="str">
            <v>1102</v>
          </cell>
          <cell r="T1263" t="str">
            <v>T</v>
          </cell>
          <cell r="U1263" t="str">
            <v>USD</v>
          </cell>
          <cell r="V1263" t="str">
            <v>600 N BERRY STREET</v>
          </cell>
          <cell r="W1263" t="str">
            <v>SPRINGDALE</v>
          </cell>
          <cell r="X1263" t="str">
            <v>AR</v>
          </cell>
          <cell r="Y1263" t="str">
            <v>72764-3499</v>
          </cell>
          <cell r="Z1263" t="str">
            <v>WASHINGTON</v>
          </cell>
          <cell r="AA1263" t="str">
            <v>G</v>
          </cell>
          <cell r="AB1263" t="str">
            <v>M&amp;E</v>
          </cell>
          <cell r="AC1263">
            <v>2004.1475</v>
          </cell>
        </row>
        <row r="1264">
          <cell r="A1264" t="str">
            <v>Primary</v>
          </cell>
          <cell r="B1264" t="str">
            <v>Monroe Hatchery</v>
          </cell>
          <cell r="C1264" t="str">
            <v>19490432</v>
          </cell>
          <cell r="D1264" t="str">
            <v>19490432</v>
          </cell>
          <cell r="E1264" t="str">
            <v>1153</v>
          </cell>
          <cell r="F1264" t="str">
            <v>TFM</v>
          </cell>
          <cell r="G1264" t="str">
            <v>AR</v>
          </cell>
          <cell r="I1264" t="str">
            <v>A</v>
          </cell>
          <cell r="J1264" t="str">
            <v>19490432</v>
          </cell>
          <cell r="K1264" t="str">
            <v>19490432</v>
          </cell>
          <cell r="L1264">
            <v>170051951</v>
          </cell>
          <cell r="M1264" t="str">
            <v>170051951</v>
          </cell>
          <cell r="N1264" t="str">
            <v>Monroe Hatchery</v>
          </cell>
          <cell r="O1264" t="str">
            <v>19490432 Monroe Hatchery</v>
          </cell>
          <cell r="P1264" t="str">
            <v>1620</v>
          </cell>
          <cell r="Q1264" t="str">
            <v>H</v>
          </cell>
          <cell r="R1264" t="str">
            <v>1219</v>
          </cell>
          <cell r="S1264" t="str">
            <v>1009</v>
          </cell>
          <cell r="T1264" t="str">
            <v>T</v>
          </cell>
          <cell r="U1264" t="str">
            <v>USD</v>
          </cell>
          <cell r="V1264" t="str">
            <v>2715 CURETON STREET</v>
          </cell>
          <cell r="W1264" t="str">
            <v>MONROE</v>
          </cell>
          <cell r="X1264" t="str">
            <v>NC</v>
          </cell>
          <cell r="Y1264" t="str">
            <v>28112-4128</v>
          </cell>
          <cell r="Z1264" t="str">
            <v>UNION</v>
          </cell>
          <cell r="AA1264" t="str">
            <v>A</v>
          </cell>
          <cell r="AB1264" t="str">
            <v>Content</v>
          </cell>
          <cell r="AC1264">
            <v>25321.464</v>
          </cell>
        </row>
        <row r="1265">
          <cell r="A1265" t="str">
            <v>Primary</v>
          </cell>
          <cell r="B1265" t="str">
            <v>Monroe Employee Store</v>
          </cell>
          <cell r="C1265" t="str">
            <v>19510423</v>
          </cell>
          <cell r="D1265" t="str">
            <v>19510423</v>
          </cell>
          <cell r="E1265" t="str">
            <v>1160</v>
          </cell>
          <cell r="F1265" t="str">
            <v>TFM</v>
          </cell>
          <cell r="G1265" t="str">
            <v>AR</v>
          </cell>
          <cell r="I1265" t="str">
            <v>A</v>
          </cell>
          <cell r="J1265" t="str">
            <v>19510423</v>
          </cell>
          <cell r="K1265" t="str">
            <v>19510423</v>
          </cell>
          <cell r="L1265">
            <v>170051951</v>
          </cell>
          <cell r="M1265" t="str">
            <v>170051951</v>
          </cell>
          <cell r="N1265" t="str">
            <v>Monroe Employee Store</v>
          </cell>
          <cell r="O1265" t="str">
            <v>19510423 Monroe Employee Store</v>
          </cell>
          <cell r="P1265" t="str">
            <v>1620</v>
          </cell>
          <cell r="Q1265" t="str">
            <v>CS</v>
          </cell>
          <cell r="R1265" t="str">
            <v>1192</v>
          </cell>
          <cell r="S1265" t="str">
            <v>1009</v>
          </cell>
          <cell r="T1265" t="str">
            <v>T</v>
          </cell>
          <cell r="U1265" t="str">
            <v>USD</v>
          </cell>
          <cell r="V1265" t="str">
            <v>233 S SECREST AVENUE</v>
          </cell>
          <cell r="W1265" t="str">
            <v>MONROE</v>
          </cell>
          <cell r="X1265" t="str">
            <v>NC</v>
          </cell>
          <cell r="Y1265" t="str">
            <v>28112-4116</v>
          </cell>
          <cell r="Z1265" t="str">
            <v>UNION</v>
          </cell>
          <cell r="AA1265" t="str">
            <v>A</v>
          </cell>
          <cell r="AB1265" t="str">
            <v>Content</v>
          </cell>
          <cell r="AC1265">
            <v>334.4418</v>
          </cell>
        </row>
        <row r="1266">
          <cell r="A1266" t="str">
            <v>Primary</v>
          </cell>
          <cell r="B1266" t="str">
            <v>Monroe Live Haul</v>
          </cell>
          <cell r="C1266" t="str">
            <v>19510446</v>
          </cell>
          <cell r="D1266" t="str">
            <v>19510446</v>
          </cell>
          <cell r="E1266" t="str">
            <v>1160</v>
          </cell>
          <cell r="F1266" t="str">
            <v>TFM</v>
          </cell>
          <cell r="G1266" t="str">
            <v>AR</v>
          </cell>
          <cell r="I1266" t="str">
            <v>A</v>
          </cell>
          <cell r="J1266" t="str">
            <v>19510590</v>
          </cell>
          <cell r="K1266" t="str">
            <v>19510590</v>
          </cell>
          <cell r="L1266">
            <v>170051951</v>
          </cell>
          <cell r="M1266" t="str">
            <v>170051951</v>
          </cell>
          <cell r="N1266" t="str">
            <v>Monroe Growout</v>
          </cell>
          <cell r="O1266" t="str">
            <v>19510590 Monroe Growout</v>
          </cell>
          <cell r="P1266" t="str">
            <v>1620</v>
          </cell>
          <cell r="Q1266" t="str">
            <v>G</v>
          </cell>
          <cell r="R1266" t="str">
            <v>1189</v>
          </cell>
          <cell r="S1266" t="str">
            <v>1009</v>
          </cell>
          <cell r="T1266" t="str">
            <v>T</v>
          </cell>
          <cell r="U1266" t="str">
            <v>USD</v>
          </cell>
          <cell r="V1266" t="str">
            <v>233 S SECREST AVENUE</v>
          </cell>
          <cell r="W1266" t="str">
            <v>MONROE</v>
          </cell>
          <cell r="X1266" t="str">
            <v>NC</v>
          </cell>
          <cell r="Y1266" t="str">
            <v>28112-4116</v>
          </cell>
          <cell r="Z1266" t="str">
            <v>UNION</v>
          </cell>
          <cell r="AA1266" t="str">
            <v>A</v>
          </cell>
          <cell r="AB1266" t="str">
            <v>Content</v>
          </cell>
          <cell r="AC1266">
            <v>26442.988000000005</v>
          </cell>
        </row>
        <row r="1267">
          <cell r="A1267" t="str">
            <v>Primary</v>
          </cell>
          <cell r="B1267" t="str">
            <v>Wilkesboro G &amp; A</v>
          </cell>
          <cell r="C1267" t="str">
            <v>19562063</v>
          </cell>
          <cell r="D1267" t="str">
            <v>19562063</v>
          </cell>
          <cell r="E1267" t="str">
            <v>1956</v>
          </cell>
          <cell r="G1267" t="str">
            <v>NC</v>
          </cell>
          <cell r="I1267" t="str">
            <v>A</v>
          </cell>
          <cell r="J1267" t="str">
            <v>19562063</v>
          </cell>
          <cell r="K1267" t="str">
            <v>19562063</v>
          </cell>
          <cell r="L1267">
            <v>170001956</v>
          </cell>
          <cell r="M1267" t="str">
            <v>170001956</v>
          </cell>
          <cell r="N1267" t="str">
            <v>Wilkesboro Engineering Admin</v>
          </cell>
          <cell r="O1267" t="str">
            <v>19562063 Wilkesboro Engineering Admin</v>
          </cell>
          <cell r="P1267" t="str">
            <v>8010</v>
          </cell>
          <cell r="Q1267" t="str">
            <v>GA</v>
          </cell>
          <cell r="R1267" t="str">
            <v>967</v>
          </cell>
          <cell r="S1267" t="str">
            <v>1102</v>
          </cell>
          <cell r="T1267" t="str">
            <v>T</v>
          </cell>
          <cell r="U1267" t="str">
            <v>USD</v>
          </cell>
          <cell r="V1267" t="str">
            <v>1600 RIVER ROAD</v>
          </cell>
          <cell r="W1267" t="str">
            <v>WILKESBORO</v>
          </cell>
          <cell r="X1267" t="str">
            <v>NC</v>
          </cell>
          <cell r="Y1267" t="str">
            <v>28697-2873</v>
          </cell>
          <cell r="Z1267" t="str">
            <v>WILKES</v>
          </cell>
          <cell r="AA1267" t="str">
            <v>I</v>
          </cell>
          <cell r="AB1267" t="str">
            <v>Content</v>
          </cell>
          <cell r="AC1267">
            <v>151410.00880000001</v>
          </cell>
        </row>
        <row r="1268">
          <cell r="A1268" t="str">
            <v>Primary</v>
          </cell>
          <cell r="B1268" t="str">
            <v>Wilkesboro FS Processing</v>
          </cell>
          <cell r="C1268" t="str">
            <v>19642028</v>
          </cell>
          <cell r="D1268" t="str">
            <v>19642028</v>
          </cell>
          <cell r="E1268" t="str">
            <v>1964</v>
          </cell>
          <cell r="G1268" t="str">
            <v>NC</v>
          </cell>
          <cell r="H1268">
            <v>38797</v>
          </cell>
          <cell r="I1268" t="str">
            <v>A</v>
          </cell>
          <cell r="J1268" t="str">
            <v>19642028</v>
          </cell>
          <cell r="K1268" t="str">
            <v>19642028</v>
          </cell>
          <cell r="L1268">
            <v>170141225</v>
          </cell>
          <cell r="M1268" t="str">
            <v>170141964</v>
          </cell>
          <cell r="N1268" t="str">
            <v>Berry Street Quality Control</v>
          </cell>
          <cell r="O1268" t="str">
            <v>12252030  Berry Street Quality Control</v>
          </cell>
          <cell r="P1268" t="str">
            <v>1110</v>
          </cell>
          <cell r="Q1268" t="str">
            <v>P</v>
          </cell>
          <cell r="R1268" t="str">
            <v>967</v>
          </cell>
          <cell r="S1268" t="str">
            <v>1102</v>
          </cell>
          <cell r="T1268" t="str">
            <v>T</v>
          </cell>
          <cell r="U1268" t="str">
            <v>USD</v>
          </cell>
          <cell r="V1268" t="str">
            <v>600 N BERRY STREET</v>
          </cell>
          <cell r="W1268" t="str">
            <v>SPRINGDALE</v>
          </cell>
          <cell r="X1268" t="str">
            <v>AR</v>
          </cell>
          <cell r="Y1268" t="str">
            <v>72764-3499</v>
          </cell>
          <cell r="Z1268" t="str">
            <v>WASHINGTON</v>
          </cell>
          <cell r="AA1268" t="str">
            <v>G</v>
          </cell>
          <cell r="AB1268" t="str">
            <v>M&amp;E</v>
          </cell>
          <cell r="AC1268">
            <v>1391.9951000000001</v>
          </cell>
        </row>
        <row r="1269">
          <cell r="A1269" t="str">
            <v>Primary</v>
          </cell>
          <cell r="B1269" t="str">
            <v>Mexican Original, Sanford</v>
          </cell>
          <cell r="C1269" t="str">
            <v>19712028</v>
          </cell>
          <cell r="D1269" t="str">
            <v>19712028</v>
          </cell>
          <cell r="E1269" t="str">
            <v>1971</v>
          </cell>
          <cell r="G1269" t="str">
            <v>NC</v>
          </cell>
          <cell r="H1269">
            <v>38573</v>
          </cell>
          <cell r="I1269" t="str">
            <v>A</v>
          </cell>
          <cell r="J1269" t="str">
            <v>19712028</v>
          </cell>
          <cell r="K1269" t="str">
            <v>19712028</v>
          </cell>
          <cell r="L1269">
            <v>170601971</v>
          </cell>
          <cell r="M1269" t="str">
            <v>170601971</v>
          </cell>
          <cell r="N1269" t="str">
            <v>Mexican Original, Sanford</v>
          </cell>
          <cell r="O1269" t="str">
            <v>19712028 Mexican Original, Sanford</v>
          </cell>
          <cell r="P1269" t="str">
            <v>1410</v>
          </cell>
          <cell r="Q1269" t="str">
            <v>PR</v>
          </cell>
          <cell r="R1269" t="str">
            <v>48</v>
          </cell>
          <cell r="S1269" t="str">
            <v>18</v>
          </cell>
          <cell r="T1269" t="str">
            <v>T</v>
          </cell>
          <cell r="U1269" t="str">
            <v>USD</v>
          </cell>
          <cell r="V1269" t="str">
            <v>800 E MAIN STREET</v>
          </cell>
          <cell r="W1269" t="str">
            <v>SANFORD</v>
          </cell>
          <cell r="X1269" t="str">
            <v>NC</v>
          </cell>
          <cell r="Y1269" t="str">
            <v>27330-9746</v>
          </cell>
          <cell r="Z1269" t="str">
            <v>LEE</v>
          </cell>
          <cell r="AA1269" t="str">
            <v>G</v>
          </cell>
          <cell r="AB1269" t="str">
            <v>Content</v>
          </cell>
          <cell r="AC1269">
            <v>35904.076000000001</v>
          </cell>
        </row>
        <row r="1270">
          <cell r="A1270" t="str">
            <v>Primary</v>
          </cell>
          <cell r="B1270" t="str">
            <v>Mexican Original, Sanford</v>
          </cell>
          <cell r="C1270" t="str">
            <v>19712028</v>
          </cell>
          <cell r="D1270" t="str">
            <v>19712028</v>
          </cell>
          <cell r="E1270" t="str">
            <v>1971</v>
          </cell>
          <cell r="G1270" t="str">
            <v>NC</v>
          </cell>
          <cell r="I1270" t="str">
            <v>A</v>
          </cell>
          <cell r="J1270" t="str">
            <v>19712045</v>
          </cell>
          <cell r="K1270" t="str">
            <v>19712045</v>
          </cell>
          <cell r="L1270">
            <v>170601971</v>
          </cell>
          <cell r="M1270" t="str">
            <v>170601971</v>
          </cell>
          <cell r="N1270" t="str">
            <v>MO Sanford Indir Prod Exp</v>
          </cell>
          <cell r="O1270" t="str">
            <v>19712045 MO Sanford Indir Prod Exp</v>
          </cell>
          <cell r="P1270" t="str">
            <v>1410</v>
          </cell>
          <cell r="Q1270" t="str">
            <v>PR</v>
          </cell>
          <cell r="R1270" t="str">
            <v>48</v>
          </cell>
          <cell r="S1270" t="str">
            <v>18</v>
          </cell>
          <cell r="T1270" t="str">
            <v>T</v>
          </cell>
          <cell r="U1270" t="str">
            <v>USD</v>
          </cell>
          <cell r="V1270" t="str">
            <v>800 E MAIN STREET</v>
          </cell>
          <cell r="W1270" t="str">
            <v>SANFORD</v>
          </cell>
          <cell r="X1270" t="str">
            <v>NC</v>
          </cell>
          <cell r="Y1270" t="str">
            <v>27330-9746</v>
          </cell>
          <cell r="Z1270" t="str">
            <v>LEE</v>
          </cell>
          <cell r="AA1270" t="str">
            <v>G</v>
          </cell>
          <cell r="AB1270" t="str">
            <v>Content</v>
          </cell>
          <cell r="AC1270">
            <v>73001.338699999993</v>
          </cell>
        </row>
        <row r="1271">
          <cell r="A1271" t="str">
            <v>Primary</v>
          </cell>
          <cell r="B1271" t="str">
            <v>Willesboro Corporate Lab Svc</v>
          </cell>
          <cell r="C1271" t="str">
            <v>19752253</v>
          </cell>
          <cell r="D1271" t="str">
            <v>19752253</v>
          </cell>
          <cell r="E1271" t="str">
            <v>1198</v>
          </cell>
          <cell r="G1271" t="str">
            <v>NC</v>
          </cell>
          <cell r="H1271">
            <v>38797</v>
          </cell>
          <cell r="I1271" t="str">
            <v>A</v>
          </cell>
          <cell r="J1271" t="str">
            <v>19752253</v>
          </cell>
          <cell r="K1271" t="str">
            <v>19752253</v>
          </cell>
          <cell r="L1271">
            <v>170141225</v>
          </cell>
          <cell r="M1271" t="str">
            <v>170008603</v>
          </cell>
          <cell r="N1271" t="str">
            <v>Berry Street Maintenance  Mgmt</v>
          </cell>
          <cell r="O1271" t="str">
            <v>12252047  Berry Street Maintenance  Mgmt</v>
          </cell>
          <cell r="P1271" t="str">
            <v>1110</v>
          </cell>
          <cell r="Q1271" t="str">
            <v>P</v>
          </cell>
          <cell r="R1271" t="str">
            <v>967</v>
          </cell>
          <cell r="S1271" t="str">
            <v>2426</v>
          </cell>
          <cell r="T1271" t="str">
            <v>T</v>
          </cell>
          <cell r="U1271" t="str">
            <v>USD</v>
          </cell>
          <cell r="V1271" t="str">
            <v>1600 RIVER ROAD</v>
          </cell>
          <cell r="W1271" t="str">
            <v>WILKESBORO</v>
          </cell>
          <cell r="X1271" t="str">
            <v>NC</v>
          </cell>
          <cell r="Y1271" t="str">
            <v>28697-2873</v>
          </cell>
          <cell r="Z1271" t="str">
            <v>WILKES</v>
          </cell>
          <cell r="AA1271" t="str">
            <v>I</v>
          </cell>
          <cell r="AB1271" t="str">
            <v>Content</v>
          </cell>
          <cell r="AC1271">
            <v>19161.716</v>
          </cell>
        </row>
        <row r="1272">
          <cell r="A1272" t="str">
            <v>Primary</v>
          </cell>
          <cell r="B1272" t="str">
            <v>Broken Bow Processing</v>
          </cell>
          <cell r="C1272" t="str">
            <v>20522028</v>
          </cell>
          <cell r="D1272" t="str">
            <v>20522028</v>
          </cell>
          <cell r="E1272" t="str">
            <v>2052</v>
          </cell>
          <cell r="G1272" t="str">
            <v>OK</v>
          </cell>
          <cell r="I1272" t="str">
            <v>A</v>
          </cell>
          <cell r="J1272" t="str">
            <v>20522028</v>
          </cell>
          <cell r="K1272" t="str">
            <v>20522028</v>
          </cell>
          <cell r="L1272">
            <v>170142052</v>
          </cell>
          <cell r="M1272" t="str">
            <v>170142052</v>
          </cell>
          <cell r="N1272" t="str">
            <v>Broken Bow Processing</v>
          </cell>
          <cell r="O1272" t="str">
            <v>20522028 Broken Bow Processing</v>
          </cell>
          <cell r="P1272" t="str">
            <v>1230</v>
          </cell>
          <cell r="Q1272" t="str">
            <v>P</v>
          </cell>
          <cell r="R1272" t="str">
            <v>587</v>
          </cell>
          <cell r="S1272" t="str">
            <v>2403</v>
          </cell>
          <cell r="T1272" t="str">
            <v>T</v>
          </cell>
          <cell r="U1272" t="str">
            <v>USD</v>
          </cell>
          <cell r="V1272" t="str">
            <v>1825 FORD AVE</v>
          </cell>
          <cell r="W1272" t="str">
            <v>SPRINGDALE</v>
          </cell>
          <cell r="X1272" t="str">
            <v>AR</v>
          </cell>
          <cell r="Y1272" t="str">
            <v>72764-4774</v>
          </cell>
          <cell r="Z1272" t="str">
            <v>WASHINGTON</v>
          </cell>
          <cell r="AA1272" t="str">
            <v>G</v>
          </cell>
          <cell r="AB1272" t="str">
            <v>Building</v>
          </cell>
          <cell r="AC1272">
            <v>5678147.3503999999</v>
          </cell>
        </row>
        <row r="1273">
          <cell r="A1273" t="str">
            <v>Primary</v>
          </cell>
          <cell r="B1273" t="str">
            <v>National Comp Care</v>
          </cell>
          <cell r="C1273" t="str">
            <v>20542324</v>
          </cell>
          <cell r="D1273" t="str">
            <v>11492236</v>
          </cell>
          <cell r="E1273" t="str">
            <v>1204</v>
          </cell>
          <cell r="G1273" t="str">
            <v>AR</v>
          </cell>
          <cell r="I1273" t="str">
            <v>A</v>
          </cell>
          <cell r="J1273" t="str">
            <v>20542324</v>
          </cell>
          <cell r="K1273" t="str">
            <v>20542324</v>
          </cell>
          <cell r="L1273">
            <v>170002053</v>
          </cell>
          <cell r="M1273" t="str">
            <v>170002053</v>
          </cell>
          <cell r="N1273" t="str">
            <v>National Comp Care</v>
          </cell>
          <cell r="O1273" t="str">
            <v>20542324 National Comp Care</v>
          </cell>
          <cell r="P1273" t="str">
            <v>8000</v>
          </cell>
          <cell r="Q1273" t="str">
            <v>GA</v>
          </cell>
          <cell r="S1273" t="str">
            <v>2426</v>
          </cell>
          <cell r="T1273" t="str">
            <v>T</v>
          </cell>
          <cell r="U1273" t="str">
            <v>USD</v>
          </cell>
          <cell r="V1273" t="str">
            <v>2210 W OAKLAWN DRIVE</v>
          </cell>
          <cell r="W1273" t="str">
            <v>SPRINGDALE</v>
          </cell>
          <cell r="X1273" t="str">
            <v>AR</v>
          </cell>
          <cell r="Y1273" t="str">
            <v>72762-6900</v>
          </cell>
          <cell r="Z1273" t="str">
            <v>WASHINGTON</v>
          </cell>
          <cell r="AA1273" t="str">
            <v>I</v>
          </cell>
          <cell r="AB1273" t="str">
            <v>Content</v>
          </cell>
          <cell r="AC1273">
            <v>8154.3534</v>
          </cell>
        </row>
        <row r="1274">
          <cell r="A1274" t="str">
            <v>Primary</v>
          </cell>
          <cell r="B1274" t="str">
            <v>New Holland Processing Cooked</v>
          </cell>
          <cell r="C1274" t="str">
            <v>21152028</v>
          </cell>
          <cell r="D1274" t="str">
            <v>21152028</v>
          </cell>
          <cell r="E1274" t="str">
            <v>2115</v>
          </cell>
          <cell r="G1274" t="str">
            <v>PA</v>
          </cell>
          <cell r="I1274" t="str">
            <v>A</v>
          </cell>
          <cell r="J1274" t="str">
            <v>21152028</v>
          </cell>
          <cell r="K1274" t="str">
            <v>21152028</v>
          </cell>
          <cell r="L1274">
            <v>170142115</v>
          </cell>
          <cell r="M1274" t="str">
            <v>170142115</v>
          </cell>
          <cell r="N1274" t="str">
            <v>New Holland Cooked</v>
          </cell>
          <cell r="O1274" t="str">
            <v>21152028 New Holland Cooked</v>
          </cell>
          <cell r="P1274" t="str">
            <v>1520</v>
          </cell>
          <cell r="Q1274" t="str">
            <v>P</v>
          </cell>
          <cell r="R1274" t="str">
            <v>1028</v>
          </cell>
          <cell r="S1274" t="str">
            <v>2403</v>
          </cell>
          <cell r="T1274" t="str">
            <v>T</v>
          </cell>
          <cell r="U1274" t="str">
            <v>USD</v>
          </cell>
          <cell r="V1274" t="str">
            <v>1825 FORD AVE</v>
          </cell>
          <cell r="W1274" t="str">
            <v>SPRINGDALE</v>
          </cell>
          <cell r="X1274" t="str">
            <v>AR</v>
          </cell>
          <cell r="Y1274" t="str">
            <v>72764-4774</v>
          </cell>
          <cell r="Z1274" t="str">
            <v>WASHINGTON</v>
          </cell>
          <cell r="AA1274" t="str">
            <v>G</v>
          </cell>
          <cell r="AB1274" t="str">
            <v>M&amp;E</v>
          </cell>
          <cell r="AC1274">
            <v>4533223.8664999995</v>
          </cell>
        </row>
        <row r="1275">
          <cell r="A1275" t="str">
            <v>Primary</v>
          </cell>
          <cell r="B1275" t="str">
            <v>New Holland Processing Fresh</v>
          </cell>
          <cell r="C1275" t="str">
            <v>21162028</v>
          </cell>
          <cell r="D1275" t="str">
            <v>21162028</v>
          </cell>
          <cell r="E1275" t="str">
            <v>2116</v>
          </cell>
          <cell r="G1275" t="str">
            <v>PA</v>
          </cell>
          <cell r="H1275">
            <v>38887</v>
          </cell>
          <cell r="I1275" t="str">
            <v>A</v>
          </cell>
          <cell r="J1275" t="str">
            <v>21162013</v>
          </cell>
          <cell r="K1275" t="str">
            <v>21162013</v>
          </cell>
          <cell r="L1275">
            <v>170001226</v>
          </cell>
          <cell r="M1275" t="str">
            <v>170142116</v>
          </cell>
          <cell r="N1275" t="str">
            <v>Ford Ave R &amp; T Quality Control</v>
          </cell>
          <cell r="O1275" t="str">
            <v>12262030 Ford Ave R &amp; T Quality Control</v>
          </cell>
          <cell r="P1275" t="str">
            <v>8000</v>
          </cell>
          <cell r="Q1275" t="str">
            <v>P</v>
          </cell>
          <cell r="R1275" t="str">
            <v>0</v>
          </cell>
          <cell r="S1275" t="str">
            <v>2403</v>
          </cell>
          <cell r="T1275" t="str">
            <v>T</v>
          </cell>
          <cell r="U1275" t="str">
            <v>USD</v>
          </cell>
          <cell r="V1275" t="str">
            <v>1825 FORD AVE</v>
          </cell>
          <cell r="W1275" t="str">
            <v>SPRINGDALE</v>
          </cell>
          <cell r="X1275" t="str">
            <v>AR</v>
          </cell>
          <cell r="Y1275" t="str">
            <v>72764-4774</v>
          </cell>
          <cell r="Z1275" t="str">
            <v>WASHINGTON</v>
          </cell>
          <cell r="AA1275" t="str">
            <v>D</v>
          </cell>
          <cell r="AB1275" t="str">
            <v>M&amp;E</v>
          </cell>
          <cell r="AC1275">
            <v>1502.5395000000001</v>
          </cell>
        </row>
        <row r="1276">
          <cell r="A1276" t="str">
            <v>Primary</v>
          </cell>
          <cell r="B1276" t="str">
            <v>New Holland Processing Fresh</v>
          </cell>
          <cell r="C1276" t="str">
            <v>21162028</v>
          </cell>
          <cell r="D1276" t="str">
            <v>21162028</v>
          </cell>
          <cell r="E1276" t="str">
            <v>2116</v>
          </cell>
          <cell r="G1276" t="str">
            <v>PA</v>
          </cell>
          <cell r="I1276" t="str">
            <v>A</v>
          </cell>
          <cell r="J1276" t="str">
            <v>21162028</v>
          </cell>
          <cell r="K1276" t="str">
            <v>21162028</v>
          </cell>
          <cell r="L1276">
            <v>170142116</v>
          </cell>
          <cell r="M1276" t="str">
            <v>170142116</v>
          </cell>
          <cell r="N1276" t="str">
            <v>New Holland Processing</v>
          </cell>
          <cell r="O1276" t="str">
            <v>21162028 New Holland Processing</v>
          </cell>
          <cell r="P1276" t="str">
            <v>1520</v>
          </cell>
          <cell r="Q1276" t="str">
            <v>P</v>
          </cell>
          <cell r="R1276" t="str">
            <v>195</v>
          </cell>
          <cell r="S1276" t="str">
            <v>2403</v>
          </cell>
          <cell r="T1276" t="str">
            <v>T</v>
          </cell>
          <cell r="U1276" t="str">
            <v>USD</v>
          </cell>
          <cell r="V1276" t="str">
            <v>1825 FORD AVE</v>
          </cell>
          <cell r="W1276" t="str">
            <v>SPRINGDALE</v>
          </cell>
          <cell r="X1276" t="str">
            <v>AR</v>
          </cell>
          <cell r="Y1276" t="str">
            <v>72764-4774</v>
          </cell>
          <cell r="Z1276" t="str">
            <v>WASHINGTON</v>
          </cell>
          <cell r="AA1276" t="str">
            <v>G</v>
          </cell>
          <cell r="AB1276" t="str">
            <v>M&amp;E</v>
          </cell>
          <cell r="AC1276">
            <v>13682.547999999999</v>
          </cell>
        </row>
        <row r="1277">
          <cell r="A1277" t="str">
            <v>Primary</v>
          </cell>
          <cell r="B1277" t="str">
            <v>Shelbyville Hatchery (Decherd - Alto)</v>
          </cell>
          <cell r="C1277" t="str">
            <v>21910432</v>
          </cell>
          <cell r="D1277" t="str">
            <v>21910432</v>
          </cell>
          <cell r="E1277" t="str">
            <v>1199</v>
          </cell>
          <cell r="F1277" t="str">
            <v>TFM</v>
          </cell>
          <cell r="G1277" t="str">
            <v>AR</v>
          </cell>
          <cell r="I1277" t="str">
            <v>A</v>
          </cell>
          <cell r="J1277" t="str">
            <v>21910432</v>
          </cell>
          <cell r="K1277" t="str">
            <v>21910432</v>
          </cell>
          <cell r="L1277">
            <v>170052210</v>
          </cell>
          <cell r="M1277" t="str">
            <v>170052210</v>
          </cell>
          <cell r="N1277" t="str">
            <v>Shelbyville Hatchery (Decherd-Alto)</v>
          </cell>
          <cell r="O1277" t="str">
            <v>21910432 Shelbyville Hatchery (Decherd-Alto)</v>
          </cell>
          <cell r="P1277" t="str">
            <v>1610</v>
          </cell>
          <cell r="Q1277" t="str">
            <v>H</v>
          </cell>
          <cell r="S1277" t="str">
            <v>955</v>
          </cell>
          <cell r="T1277" t="str">
            <v>T</v>
          </cell>
          <cell r="U1277" t="str">
            <v>USD</v>
          </cell>
          <cell r="V1277" t="str">
            <v>12501 OLD ALTO HWY</v>
          </cell>
          <cell r="W1277" t="str">
            <v>DECHERD</v>
          </cell>
          <cell r="X1277" t="str">
            <v>TN</v>
          </cell>
          <cell r="Y1277" t="str">
            <v>37324-4712</v>
          </cell>
          <cell r="Z1277" t="str">
            <v>FRANKLIN</v>
          </cell>
          <cell r="AA1277" t="str">
            <v>A</v>
          </cell>
          <cell r="AB1277" t="str">
            <v>Content</v>
          </cell>
          <cell r="AC1277">
            <v>844.25900000000001</v>
          </cell>
        </row>
        <row r="1278">
          <cell r="A1278" t="str">
            <v>Primary</v>
          </cell>
          <cell r="B1278" t="str">
            <v>Estill Springs Feedmill</v>
          </cell>
          <cell r="C1278" t="str">
            <v>21920510</v>
          </cell>
          <cell r="D1278" t="str">
            <v>21920510</v>
          </cell>
          <cell r="E1278" t="str">
            <v>1200</v>
          </cell>
          <cell r="F1278" t="str">
            <v>TFM</v>
          </cell>
          <cell r="G1278" t="str">
            <v>AR</v>
          </cell>
          <cell r="I1278" t="str">
            <v>A</v>
          </cell>
          <cell r="J1278" t="str">
            <v>21920510</v>
          </cell>
          <cell r="K1278" t="str">
            <v>21920510</v>
          </cell>
          <cell r="L1278">
            <v>170052210</v>
          </cell>
          <cell r="M1278" t="str">
            <v>170052210</v>
          </cell>
          <cell r="N1278" t="str">
            <v>Estill Springs Mill</v>
          </cell>
          <cell r="O1278" t="str">
            <v>21920510 Estill Springs Mill</v>
          </cell>
          <cell r="P1278" t="str">
            <v>1610</v>
          </cell>
          <cell r="Q1278" t="str">
            <v>F</v>
          </cell>
          <cell r="S1278" t="str">
            <v>955</v>
          </cell>
          <cell r="T1278" t="str">
            <v>T</v>
          </cell>
          <cell r="U1278" t="str">
            <v>USD</v>
          </cell>
          <cell r="V1278" t="str">
            <v>HWY 41A</v>
          </cell>
          <cell r="W1278" t="str">
            <v>ESTILL SPRINGS</v>
          </cell>
          <cell r="X1278" t="str">
            <v>TN</v>
          </cell>
          <cell r="Y1278" t="str">
            <v>37330</v>
          </cell>
          <cell r="Z1278" t="str">
            <v>FRANKLIN</v>
          </cell>
          <cell r="AA1278" t="str">
            <v>A</v>
          </cell>
          <cell r="AB1278" t="str">
            <v>Content</v>
          </cell>
          <cell r="AC1278">
            <v>8341.3939000000009</v>
          </cell>
        </row>
        <row r="1279">
          <cell r="A1279" t="str">
            <v>Primary</v>
          </cell>
          <cell r="B1279" t="str">
            <v>South Fulton Feedmill</v>
          </cell>
          <cell r="C1279" t="str">
            <v>21960510</v>
          </cell>
          <cell r="D1279" t="str">
            <v>21960510</v>
          </cell>
          <cell r="E1279" t="str">
            <v>1208</v>
          </cell>
          <cell r="G1279" t="str">
            <v>TN</v>
          </cell>
          <cell r="I1279" t="str">
            <v>A</v>
          </cell>
          <cell r="J1279" t="str">
            <v>21960510</v>
          </cell>
          <cell r="K1279" t="str">
            <v>21960510</v>
          </cell>
          <cell r="L1279">
            <v>170472203</v>
          </cell>
          <cell r="M1279" t="str">
            <v>170472203</v>
          </cell>
          <cell r="N1279" t="str">
            <v>South Fulton Feedmill</v>
          </cell>
          <cell r="O1279" t="str">
            <v>21960510 South Fulton Feedmill</v>
          </cell>
          <cell r="P1279" t="str">
            <v>1245</v>
          </cell>
          <cell r="Q1279" t="str">
            <v>F</v>
          </cell>
          <cell r="S1279" t="str">
            <v>74</v>
          </cell>
          <cell r="T1279" t="str">
            <v>T</v>
          </cell>
          <cell r="U1279" t="str">
            <v>USD</v>
          </cell>
          <cell r="V1279" t="str">
            <v>2800 EAST TYSON DRIVE</v>
          </cell>
          <cell r="W1279" t="str">
            <v>UNION CITY</v>
          </cell>
          <cell r="X1279" t="str">
            <v>TN</v>
          </cell>
          <cell r="Y1279" t="str">
            <v>38261-8478</v>
          </cell>
          <cell r="Z1279" t="str">
            <v>OBION</v>
          </cell>
          <cell r="AA1279" t="str">
            <v>A</v>
          </cell>
          <cell r="AB1279" t="str">
            <v>Content</v>
          </cell>
          <cell r="AC1279">
            <v>10425.597600000001</v>
          </cell>
        </row>
        <row r="1280">
          <cell r="A1280" t="str">
            <v>Primary</v>
          </cell>
          <cell r="B1280" t="str">
            <v>Obion County Hatchery</v>
          </cell>
          <cell r="C1280" t="str">
            <v>22000432</v>
          </cell>
          <cell r="D1280" t="str">
            <v>22000432</v>
          </cell>
          <cell r="E1280" t="str">
            <v>1209</v>
          </cell>
          <cell r="F1280" t="str">
            <v>TSD</v>
          </cell>
          <cell r="G1280" t="str">
            <v>TN</v>
          </cell>
          <cell r="I1280" t="str">
            <v>A</v>
          </cell>
          <cell r="J1280" t="str">
            <v>22000432</v>
          </cell>
          <cell r="K1280" t="str">
            <v>22000432</v>
          </cell>
          <cell r="L1280">
            <v>170472203</v>
          </cell>
          <cell r="M1280" t="str">
            <v>170472203</v>
          </cell>
          <cell r="N1280" t="str">
            <v>Obion County Hatchery</v>
          </cell>
          <cell r="O1280" t="str">
            <v>22000432 Obion County Hatchery</v>
          </cell>
          <cell r="P1280" t="str">
            <v>1245</v>
          </cell>
          <cell r="Q1280" t="str">
            <v>H</v>
          </cell>
          <cell r="S1280" t="str">
            <v>74</v>
          </cell>
          <cell r="T1280" t="str">
            <v>T</v>
          </cell>
          <cell r="U1280" t="str">
            <v>USD</v>
          </cell>
          <cell r="V1280" t="str">
            <v>2210 W OAKLAWN DRIVE</v>
          </cell>
          <cell r="W1280" t="str">
            <v>SPRINGDALE</v>
          </cell>
          <cell r="X1280" t="str">
            <v>AR</v>
          </cell>
          <cell r="Y1280" t="str">
            <v>72762-6900</v>
          </cell>
          <cell r="Z1280" t="str">
            <v>WASHINGTON</v>
          </cell>
          <cell r="AA1280" t="str">
            <v>D</v>
          </cell>
          <cell r="AB1280" t="str">
            <v>M&amp;E</v>
          </cell>
          <cell r="AC1280">
            <v>21923.485699999997</v>
          </cell>
        </row>
        <row r="1281">
          <cell r="A1281" t="str">
            <v>Primary</v>
          </cell>
          <cell r="B1281" t="str">
            <v>Obion County Wastewater</v>
          </cell>
          <cell r="C1281" t="str">
            <v>22072004</v>
          </cell>
          <cell r="D1281" t="str">
            <v>22072004</v>
          </cell>
          <cell r="E1281" t="str">
            <v>1214</v>
          </cell>
          <cell r="F1281" t="str">
            <v>TSD</v>
          </cell>
          <cell r="G1281" t="str">
            <v>TN</v>
          </cell>
          <cell r="I1281" t="str">
            <v>A</v>
          </cell>
          <cell r="J1281" t="str">
            <v>22072004</v>
          </cell>
          <cell r="K1281" t="str">
            <v>22072004</v>
          </cell>
          <cell r="L1281">
            <v>170472207</v>
          </cell>
          <cell r="M1281" t="str">
            <v>170472207</v>
          </cell>
          <cell r="N1281" t="str">
            <v>Obion County Wastewater</v>
          </cell>
          <cell r="O1281" t="str">
            <v>22072004 Obion County Wastewater</v>
          </cell>
          <cell r="P1281" t="str">
            <v>1245</v>
          </cell>
          <cell r="Q1281" t="str">
            <v>WW</v>
          </cell>
          <cell r="R1281" t="str">
            <v>180</v>
          </cell>
          <cell r="S1281" t="str">
            <v>1607</v>
          </cell>
          <cell r="T1281" t="str">
            <v>T</v>
          </cell>
          <cell r="U1281" t="str">
            <v>USD</v>
          </cell>
          <cell r="V1281" t="str">
            <v>2210 W OAKLAWN DRIVE</v>
          </cell>
          <cell r="W1281" t="str">
            <v>SPRINGDALE</v>
          </cell>
          <cell r="X1281" t="str">
            <v>AR</v>
          </cell>
          <cell r="Y1281" t="str">
            <v>72762-6900</v>
          </cell>
          <cell r="Z1281" t="str">
            <v>WASHINGTON</v>
          </cell>
          <cell r="AA1281" t="str">
            <v>D</v>
          </cell>
          <cell r="AB1281" t="str">
            <v>M&amp;E</v>
          </cell>
          <cell r="AC1281">
            <v>25349.8583</v>
          </cell>
        </row>
        <row r="1282">
          <cell r="A1282" t="str">
            <v>Primary</v>
          </cell>
          <cell r="B1282" t="str">
            <v>Obion County Processing</v>
          </cell>
          <cell r="C1282" t="str">
            <v>22072028</v>
          </cell>
          <cell r="D1282" t="str">
            <v>22072028</v>
          </cell>
          <cell r="E1282" t="str">
            <v>1214</v>
          </cell>
          <cell r="G1282" t="str">
            <v>TN</v>
          </cell>
          <cell r="I1282" t="str">
            <v>A</v>
          </cell>
          <cell r="J1282" t="str">
            <v>22072025</v>
          </cell>
          <cell r="K1282" t="str">
            <v>22072025</v>
          </cell>
          <cell r="L1282">
            <v>170472207</v>
          </cell>
          <cell r="M1282" t="str">
            <v>170472207</v>
          </cell>
          <cell r="N1282" t="str">
            <v>Obion County Personnel</v>
          </cell>
          <cell r="O1282" t="str">
            <v>22072025 Obion County Personnel</v>
          </cell>
          <cell r="P1282" t="str">
            <v>1245</v>
          </cell>
          <cell r="Q1282" t="str">
            <v>GA</v>
          </cell>
          <cell r="R1282" t="str">
            <v>180</v>
          </cell>
          <cell r="S1282" t="str">
            <v>1607</v>
          </cell>
          <cell r="T1282" t="str">
            <v>T</v>
          </cell>
          <cell r="U1282" t="str">
            <v>USD</v>
          </cell>
          <cell r="V1282" t="str">
            <v>283 HUAI HAI ZHONG ROAD</v>
          </cell>
          <cell r="W1282" t="str">
            <v>SHANGHAI PR</v>
          </cell>
          <cell r="X1282" t="str">
            <v>020</v>
          </cell>
          <cell r="Y1282" t="str">
            <v>200021</v>
          </cell>
          <cell r="Z1282" t="str">
            <v>OBION</v>
          </cell>
          <cell r="AA1282" t="str">
            <v>D</v>
          </cell>
          <cell r="AB1282" t="str">
            <v>Content</v>
          </cell>
          <cell r="AC1282">
            <v>5695.7302</v>
          </cell>
        </row>
        <row r="1283">
          <cell r="A1283" t="str">
            <v>Primary</v>
          </cell>
          <cell r="B1283" t="str">
            <v>Obion County Processing</v>
          </cell>
          <cell r="C1283" t="str">
            <v>22072028</v>
          </cell>
          <cell r="D1283" t="str">
            <v>22072028</v>
          </cell>
          <cell r="E1283" t="str">
            <v>1214</v>
          </cell>
          <cell r="G1283" t="str">
            <v>TN</v>
          </cell>
          <cell r="I1283" t="str">
            <v>A</v>
          </cell>
          <cell r="J1283" t="str">
            <v>22072028</v>
          </cell>
          <cell r="K1283" t="str">
            <v>22072028</v>
          </cell>
          <cell r="L1283">
            <v>170472207</v>
          </cell>
          <cell r="M1283" t="str">
            <v>170472207</v>
          </cell>
          <cell r="N1283" t="str">
            <v>Obion County Processing</v>
          </cell>
          <cell r="O1283" t="str">
            <v>22072028 Obion County Processing</v>
          </cell>
          <cell r="P1283" t="str">
            <v>1245</v>
          </cell>
          <cell r="Q1283" t="str">
            <v>P</v>
          </cell>
          <cell r="R1283" t="str">
            <v>180</v>
          </cell>
          <cell r="S1283" t="str">
            <v>1607</v>
          </cell>
          <cell r="T1283" t="str">
            <v>T</v>
          </cell>
          <cell r="U1283" t="str">
            <v>USD</v>
          </cell>
          <cell r="V1283" t="str">
            <v>283 HUAI HAI ZHONG ROAD</v>
          </cell>
          <cell r="W1283" t="str">
            <v>SHANGHAI PR</v>
          </cell>
          <cell r="X1283" t="str">
            <v>020</v>
          </cell>
          <cell r="Y1283" t="str">
            <v>200021</v>
          </cell>
          <cell r="Z1283" t="str">
            <v>OBION</v>
          </cell>
          <cell r="AA1283" t="str">
            <v>D</v>
          </cell>
          <cell r="AB1283" t="str">
            <v>M&amp;E</v>
          </cell>
          <cell r="AC1283">
            <v>14575.961799999999</v>
          </cell>
        </row>
        <row r="1284">
          <cell r="A1284" t="str">
            <v>Primary</v>
          </cell>
          <cell r="B1284" t="str">
            <v>Shelbyville Growout</v>
          </cell>
          <cell r="C1284" t="str">
            <v>22100590</v>
          </cell>
          <cell r="D1284" t="str">
            <v>22100590</v>
          </cell>
          <cell r="E1284" t="str">
            <v>1216</v>
          </cell>
          <cell r="G1284" t="str">
            <v>TN</v>
          </cell>
          <cell r="I1284" t="str">
            <v>A</v>
          </cell>
          <cell r="J1284" t="str">
            <v>22100590</v>
          </cell>
          <cell r="K1284" t="str">
            <v>22100590</v>
          </cell>
          <cell r="L1284">
            <v>170052210</v>
          </cell>
          <cell r="M1284" t="str">
            <v>170052210</v>
          </cell>
          <cell r="N1284" t="str">
            <v>Shelbyville Growout</v>
          </cell>
          <cell r="O1284" t="str">
            <v>22100590 Shelbyville Growout</v>
          </cell>
          <cell r="P1284" t="str">
            <v>1610</v>
          </cell>
          <cell r="Q1284" t="str">
            <v>G</v>
          </cell>
          <cell r="S1284" t="str">
            <v>955</v>
          </cell>
          <cell r="T1284" t="str">
            <v>T</v>
          </cell>
          <cell r="U1284" t="str">
            <v>USD</v>
          </cell>
          <cell r="V1284" t="str">
            <v>RA11 via DEL RIO  URB RIO CRYSTAL</v>
          </cell>
          <cell r="W1284" t="str">
            <v>TRUJILLO ALTO</v>
          </cell>
          <cell r="X1284" t="str">
            <v>PR</v>
          </cell>
          <cell r="Y1284" t="str">
            <v>00976</v>
          </cell>
          <cell r="Z1284" t="str">
            <v>PUERTO RICO COUNTY L</v>
          </cell>
          <cell r="AA1284" t="str">
            <v>D</v>
          </cell>
          <cell r="AB1284" t="str">
            <v>M&amp;E</v>
          </cell>
          <cell r="AC1284">
            <v>12954.9555</v>
          </cell>
        </row>
        <row r="1285">
          <cell r="A1285" t="str">
            <v>Primary</v>
          </cell>
          <cell r="B1285" t="str">
            <v>Carthage Processing</v>
          </cell>
          <cell r="C1285" t="str">
            <v>22352028</v>
          </cell>
          <cell r="D1285" t="str">
            <v>22352028</v>
          </cell>
          <cell r="E1285" t="str">
            <v>2235</v>
          </cell>
          <cell r="G1285" t="str">
            <v>TX</v>
          </cell>
          <cell r="I1285" t="str">
            <v>A</v>
          </cell>
          <cell r="J1285" t="str">
            <v>22352028</v>
          </cell>
          <cell r="K1285" t="str">
            <v>22352028</v>
          </cell>
          <cell r="L1285">
            <v>170212235</v>
          </cell>
          <cell r="M1285" t="str">
            <v>170212235</v>
          </cell>
          <cell r="N1285" t="str">
            <v>Carthage Processing</v>
          </cell>
          <cell r="O1285" t="str">
            <v>22352028 Carthage Processing</v>
          </cell>
          <cell r="P1285" t="str">
            <v>1235</v>
          </cell>
          <cell r="Q1285" t="str">
            <v>P</v>
          </cell>
          <cell r="R1285" t="str">
            <v>567</v>
          </cell>
          <cell r="S1285" t="str">
            <v>1134</v>
          </cell>
          <cell r="T1285" t="str">
            <v>T</v>
          </cell>
          <cell r="U1285" t="str">
            <v>USD</v>
          </cell>
          <cell r="V1285" t="str">
            <v>2210 W OAKLAWN DRIVE</v>
          </cell>
          <cell r="W1285" t="str">
            <v>SPRINGDALE</v>
          </cell>
          <cell r="X1285" t="str">
            <v>AR</v>
          </cell>
          <cell r="Y1285" t="str">
            <v>72762-6900</v>
          </cell>
          <cell r="Z1285" t="str">
            <v>WASHINGTON</v>
          </cell>
          <cell r="AA1285" t="str">
            <v>D</v>
          </cell>
          <cell r="AB1285" t="str">
            <v>M&amp;E</v>
          </cell>
          <cell r="AC1285">
            <v>2347.0122000000001</v>
          </cell>
        </row>
        <row r="1286">
          <cell r="A1286" t="str">
            <v>Primary</v>
          </cell>
          <cell r="B1286" t="str">
            <v>Tenaha Hatchery</v>
          </cell>
          <cell r="C1286" t="str">
            <v>22360432</v>
          </cell>
          <cell r="D1286" t="str">
            <v>22360432</v>
          </cell>
          <cell r="E1286" t="str">
            <v>2236</v>
          </cell>
          <cell r="F1286" t="str">
            <v>TSD</v>
          </cell>
          <cell r="G1286" t="str">
            <v>TX</v>
          </cell>
          <cell r="I1286" t="str">
            <v>A</v>
          </cell>
          <cell r="J1286" t="str">
            <v>22360432</v>
          </cell>
          <cell r="K1286" t="str">
            <v>22360432</v>
          </cell>
          <cell r="L1286">
            <v>170212240</v>
          </cell>
          <cell r="M1286" t="str">
            <v>170212240</v>
          </cell>
          <cell r="N1286" t="str">
            <v>Tenaha Hatchery</v>
          </cell>
          <cell r="O1286" t="str">
            <v>22360432 Tenaha Hatchery</v>
          </cell>
          <cell r="P1286" t="str">
            <v>1235</v>
          </cell>
          <cell r="Q1286" t="str">
            <v>H</v>
          </cell>
          <cell r="S1286" t="str">
            <v>246</v>
          </cell>
          <cell r="T1286" t="str">
            <v>T</v>
          </cell>
          <cell r="U1286" t="str">
            <v>USD</v>
          </cell>
          <cell r="V1286" t="str">
            <v>2210 W OAKLAWN DRIVE</v>
          </cell>
          <cell r="W1286" t="str">
            <v>SPRINGDALE</v>
          </cell>
          <cell r="X1286" t="str">
            <v>AR</v>
          </cell>
          <cell r="Y1286" t="str">
            <v>72762-6900</v>
          </cell>
          <cell r="Z1286" t="str">
            <v>WASHINGTON</v>
          </cell>
          <cell r="AA1286" t="str">
            <v>D</v>
          </cell>
          <cell r="AB1286" t="str">
            <v>M&amp;E</v>
          </cell>
          <cell r="AC1286">
            <v>138984.9112</v>
          </cell>
        </row>
        <row r="1287">
          <cell r="A1287" t="str">
            <v>Primary</v>
          </cell>
          <cell r="B1287" t="str">
            <v>Center Hatchery</v>
          </cell>
          <cell r="C1287" t="str">
            <v>22370432</v>
          </cell>
          <cell r="D1287" t="str">
            <v>22370432</v>
          </cell>
          <cell r="E1287" t="str">
            <v>2237</v>
          </cell>
          <cell r="F1287" t="str">
            <v>TSD</v>
          </cell>
          <cell r="G1287" t="str">
            <v>TX</v>
          </cell>
          <cell r="I1287" t="str">
            <v>A</v>
          </cell>
          <cell r="J1287" t="str">
            <v>22370432</v>
          </cell>
          <cell r="K1287" t="str">
            <v>22370432</v>
          </cell>
          <cell r="L1287">
            <v>170212240</v>
          </cell>
          <cell r="M1287" t="str">
            <v>170212240</v>
          </cell>
          <cell r="N1287" t="str">
            <v>Center Hatchery</v>
          </cell>
          <cell r="O1287" t="str">
            <v>22370432 Center Hatchery</v>
          </cell>
          <cell r="P1287" t="str">
            <v>1235</v>
          </cell>
          <cell r="Q1287" t="str">
            <v>H</v>
          </cell>
          <cell r="R1287" t="str">
            <v>1187</v>
          </cell>
          <cell r="S1287" t="str">
            <v>246</v>
          </cell>
          <cell r="T1287" t="str">
            <v>T</v>
          </cell>
          <cell r="U1287" t="str">
            <v>USD</v>
          </cell>
          <cell r="V1287" t="str">
            <v>3375 KOAPAKA STREET SUITE C-312</v>
          </cell>
          <cell r="W1287" t="str">
            <v>HONOLULU</v>
          </cell>
          <cell r="X1287" t="str">
            <v>HI</v>
          </cell>
          <cell r="Y1287" t="str">
            <v>96819</v>
          </cell>
          <cell r="Z1287" t="str">
            <v>HONOLULU</v>
          </cell>
          <cell r="AA1287" t="str">
            <v>D</v>
          </cell>
          <cell r="AB1287" t="str">
            <v>M&amp;E</v>
          </cell>
          <cell r="AC1287">
            <v>73853.156499999997</v>
          </cell>
        </row>
        <row r="1288">
          <cell r="A1288" t="str">
            <v>Primary</v>
          </cell>
          <cell r="B1288" t="str">
            <v>Tenaha Broiler Service</v>
          </cell>
          <cell r="C1288" t="str">
            <v>22400422</v>
          </cell>
          <cell r="D1288" t="str">
            <v>22400422</v>
          </cell>
          <cell r="E1288" t="str">
            <v>2240</v>
          </cell>
          <cell r="G1288" t="str">
            <v>TX</v>
          </cell>
          <cell r="I1288" t="str">
            <v>A</v>
          </cell>
          <cell r="J1288" t="str">
            <v>22400422</v>
          </cell>
          <cell r="K1288" t="str">
            <v>22400422</v>
          </cell>
          <cell r="L1288">
            <v>170212240</v>
          </cell>
          <cell r="M1288" t="str">
            <v>170212240</v>
          </cell>
          <cell r="N1288" t="str">
            <v>Tenaha Broiler Service</v>
          </cell>
          <cell r="O1288" t="str">
            <v>22400422 Tenaha Broiler Service</v>
          </cell>
          <cell r="P1288" t="str">
            <v>1235</v>
          </cell>
          <cell r="Q1288" t="str">
            <v>BFS</v>
          </cell>
          <cell r="S1288" t="str">
            <v>246</v>
          </cell>
          <cell r="T1288" t="str">
            <v>T</v>
          </cell>
          <cell r="U1288" t="str">
            <v>USD</v>
          </cell>
          <cell r="V1288" t="str">
            <v>ROOM 2110 21/F HARBOUR CENTRE</v>
          </cell>
          <cell r="W1288" t="str">
            <v>WANCHAI</v>
          </cell>
          <cell r="X1288" t="str">
            <v>TX</v>
          </cell>
          <cell r="Y1288" t="str">
            <v>75974-2560</v>
          </cell>
          <cell r="Z1288" t="str">
            <v>SHELBY</v>
          </cell>
          <cell r="AA1288" t="str">
            <v>D</v>
          </cell>
          <cell r="AB1288" t="str">
            <v>Content</v>
          </cell>
          <cell r="AC1288">
            <v>27746.1198</v>
          </cell>
        </row>
        <row r="1289">
          <cell r="A1289" t="str">
            <v>Primary</v>
          </cell>
          <cell r="B1289" t="str">
            <v>Harwood Rd. Hatchery</v>
          </cell>
          <cell r="C1289" t="str">
            <v>22470432</v>
          </cell>
          <cell r="D1289" t="str">
            <v>22470432</v>
          </cell>
          <cell r="E1289" t="str">
            <v>1332</v>
          </cell>
          <cell r="G1289" t="str">
            <v>TX</v>
          </cell>
          <cell r="I1289" t="str">
            <v>A</v>
          </cell>
          <cell r="J1289" t="str">
            <v>22470432</v>
          </cell>
          <cell r="K1289" t="str">
            <v>22470432</v>
          </cell>
          <cell r="L1289">
            <v>170212250</v>
          </cell>
          <cell r="M1289" t="str">
            <v>170212250</v>
          </cell>
          <cell r="N1289" t="str">
            <v>Harwood Rd. Hatchery</v>
          </cell>
          <cell r="O1289" t="str">
            <v>22470432 Harwood Rd. Hatchery</v>
          </cell>
          <cell r="P1289" t="str">
            <v>1240</v>
          </cell>
          <cell r="Q1289" t="str">
            <v>H</v>
          </cell>
          <cell r="R1289" t="str">
            <v>589</v>
          </cell>
          <cell r="S1289" t="str">
            <v>368</v>
          </cell>
          <cell r="T1289" t="str">
            <v>T</v>
          </cell>
          <cell r="U1289" t="str">
            <v>USD</v>
          </cell>
          <cell r="V1289" t="str">
            <v>ROOM 2110 21/F HARBOUR CENTRE</v>
          </cell>
          <cell r="W1289" t="str">
            <v>WANCHAI</v>
          </cell>
          <cell r="X1289" t="str">
            <v>TX</v>
          </cell>
          <cell r="Y1289" t="str">
            <v>78629-2100</v>
          </cell>
          <cell r="Z1289" t="str">
            <v>GONZALES</v>
          </cell>
          <cell r="AA1289" t="str">
            <v>D</v>
          </cell>
          <cell r="AB1289" t="str">
            <v>M&amp;E</v>
          </cell>
          <cell r="AC1289">
            <v>143223.35909999997</v>
          </cell>
        </row>
        <row r="1290">
          <cell r="A1290" t="str">
            <v>Primary</v>
          </cell>
          <cell r="B1290" t="str">
            <v>Seguin Growout</v>
          </cell>
          <cell r="C1290" t="str">
            <v>22500590</v>
          </cell>
          <cell r="D1290" t="str">
            <v>22500590</v>
          </cell>
          <cell r="E1290" t="str">
            <v>1335</v>
          </cell>
          <cell r="F1290" t="str">
            <v>TSD</v>
          </cell>
          <cell r="G1290" t="str">
            <v>TX</v>
          </cell>
          <cell r="I1290" t="str">
            <v>A</v>
          </cell>
          <cell r="J1290" t="str">
            <v>22500422</v>
          </cell>
          <cell r="K1290" t="str">
            <v>22500422</v>
          </cell>
          <cell r="L1290">
            <v>170212250</v>
          </cell>
          <cell r="M1290" t="str">
            <v>170212250</v>
          </cell>
          <cell r="N1290" t="str">
            <v>Seguin Broiler Service</v>
          </cell>
          <cell r="O1290" t="str">
            <v>22500422 Seguin Broiler Service</v>
          </cell>
          <cell r="P1290" t="str">
            <v>1240</v>
          </cell>
          <cell r="Q1290" t="str">
            <v>BS</v>
          </cell>
          <cell r="S1290" t="str">
            <v>368</v>
          </cell>
          <cell r="T1290" t="str">
            <v>T</v>
          </cell>
          <cell r="U1290" t="str">
            <v>USD</v>
          </cell>
          <cell r="V1290" t="str">
            <v>2210 W OAKLAWN DRIVE</v>
          </cell>
          <cell r="W1290" t="str">
            <v>SPRINGDALE</v>
          </cell>
          <cell r="X1290" t="str">
            <v>AR</v>
          </cell>
          <cell r="Y1290" t="str">
            <v>72762-6900</v>
          </cell>
          <cell r="Z1290" t="str">
            <v>WASHINGTON</v>
          </cell>
          <cell r="AA1290" t="str">
            <v>D</v>
          </cell>
          <cell r="AB1290" t="str">
            <v>M&amp;E</v>
          </cell>
          <cell r="AC1290">
            <v>118201.52669999997</v>
          </cell>
        </row>
        <row r="1291">
          <cell r="A1291" t="str">
            <v>Primary</v>
          </cell>
          <cell r="B1291" t="str">
            <v>Nacogdoches Broiler Service</v>
          </cell>
          <cell r="C1291" t="str">
            <v>22540422</v>
          </cell>
          <cell r="D1291" t="str">
            <v>22540422</v>
          </cell>
          <cell r="E1291" t="str">
            <v>1338</v>
          </cell>
          <cell r="F1291" t="str">
            <v>TSD</v>
          </cell>
          <cell r="G1291" t="str">
            <v>TX</v>
          </cell>
          <cell r="I1291" t="str">
            <v>A</v>
          </cell>
          <cell r="J1291" t="str">
            <v>22540422</v>
          </cell>
          <cell r="K1291" t="str">
            <v>22540422</v>
          </cell>
          <cell r="L1291">
            <v>170052254</v>
          </cell>
          <cell r="M1291" t="str">
            <v>170052254</v>
          </cell>
          <cell r="N1291" t="str">
            <v>Nacogdoches Broiler Service</v>
          </cell>
          <cell r="O1291" t="str">
            <v>22540422 Nacogdoches Broiler Service</v>
          </cell>
          <cell r="P1291" t="str">
            <v>1640</v>
          </cell>
          <cell r="Q1291" t="str">
            <v>BS</v>
          </cell>
          <cell r="S1291" t="str">
            <v>945</v>
          </cell>
          <cell r="T1291" t="str">
            <v>T</v>
          </cell>
          <cell r="U1291" t="str">
            <v>USD</v>
          </cell>
          <cell r="V1291" t="str">
            <v>2210 W OAKLAWN DRIVE</v>
          </cell>
          <cell r="W1291" t="str">
            <v>SPRINGDALE</v>
          </cell>
          <cell r="X1291" t="str">
            <v>AR</v>
          </cell>
          <cell r="Y1291" t="str">
            <v>72762-6900</v>
          </cell>
          <cell r="Z1291" t="str">
            <v>WASHINGTON</v>
          </cell>
          <cell r="AA1291" t="str">
            <v>D</v>
          </cell>
          <cell r="AB1291" t="str">
            <v>M&amp;E</v>
          </cell>
          <cell r="AC1291">
            <v>0</v>
          </cell>
        </row>
        <row r="1292">
          <cell r="A1292" t="str">
            <v>Primary</v>
          </cell>
          <cell r="B1292" t="str">
            <v>Nacogdoches Growout</v>
          </cell>
          <cell r="C1292" t="str">
            <v>22540590</v>
          </cell>
          <cell r="D1292" t="str">
            <v>22540590</v>
          </cell>
          <cell r="E1292" t="str">
            <v>1338</v>
          </cell>
          <cell r="G1292" t="str">
            <v>TX</v>
          </cell>
          <cell r="I1292" t="str">
            <v>A</v>
          </cell>
          <cell r="J1292" t="str">
            <v>22540590</v>
          </cell>
          <cell r="K1292" t="str">
            <v>22540590</v>
          </cell>
          <cell r="L1292">
            <v>170052254</v>
          </cell>
          <cell r="M1292" t="str">
            <v>170052254</v>
          </cell>
          <cell r="N1292" t="str">
            <v>Nacogdoches Growout</v>
          </cell>
          <cell r="O1292" t="str">
            <v>22540590 Nacogdoches Growout</v>
          </cell>
          <cell r="P1292" t="str">
            <v>1640</v>
          </cell>
          <cell r="Q1292" t="str">
            <v>G</v>
          </cell>
          <cell r="R1292" t="str">
            <v>1819</v>
          </cell>
          <cell r="S1292" t="str">
            <v>945</v>
          </cell>
          <cell r="T1292" t="str">
            <v>T</v>
          </cell>
          <cell r="U1292" t="str">
            <v>USD</v>
          </cell>
          <cell r="V1292" t="str">
            <v>2nd FLOOR SUITE 203</v>
          </cell>
          <cell r="W1292" t="str">
            <v>DUBAI</v>
          </cell>
          <cell r="X1292" t="str">
            <v>TX</v>
          </cell>
          <cell r="Y1292" t="str">
            <v>75961-6870</v>
          </cell>
          <cell r="Z1292" t="str">
            <v>NACOGDOCHES</v>
          </cell>
          <cell r="AA1292" t="str">
            <v>D</v>
          </cell>
          <cell r="AB1292" t="str">
            <v>Content</v>
          </cell>
          <cell r="AC1292">
            <v>3634.65</v>
          </cell>
        </row>
        <row r="1293">
          <cell r="A1293" t="str">
            <v>Primary</v>
          </cell>
          <cell r="B1293" t="str">
            <v>Seguin Garage / Truck Shop</v>
          </cell>
          <cell r="C1293" t="str">
            <v>22550530</v>
          </cell>
          <cell r="D1293" t="str">
            <v>22550530</v>
          </cell>
          <cell r="E1293" t="str">
            <v>1450</v>
          </cell>
          <cell r="G1293" t="str">
            <v>TX</v>
          </cell>
          <cell r="I1293" t="str">
            <v>A</v>
          </cell>
          <cell r="J1293" t="str">
            <v>22550530</v>
          </cell>
          <cell r="K1293" t="str">
            <v>22550530</v>
          </cell>
          <cell r="L1293">
            <v>170212250</v>
          </cell>
          <cell r="M1293" t="str">
            <v>170212250</v>
          </cell>
          <cell r="N1293" t="str">
            <v>Seguin Garage / Truck Shop</v>
          </cell>
          <cell r="O1293" t="str">
            <v>22550530 Seguin Garage / Truck Shop</v>
          </cell>
          <cell r="P1293" t="str">
            <v>1240</v>
          </cell>
          <cell r="Q1293" t="str">
            <v>GTS</v>
          </cell>
          <cell r="R1293" t="str">
            <v>1807</v>
          </cell>
          <cell r="S1293" t="str">
            <v>368</v>
          </cell>
          <cell r="T1293" t="str">
            <v>T</v>
          </cell>
          <cell r="U1293" t="str">
            <v>USD</v>
          </cell>
          <cell r="V1293" t="str">
            <v>2nd FLOOR SUITE 203</v>
          </cell>
          <cell r="W1293" t="str">
            <v>DUBAI</v>
          </cell>
          <cell r="X1293" t="str">
            <v>TX</v>
          </cell>
          <cell r="Y1293" t="str">
            <v>78155-3495</v>
          </cell>
          <cell r="Z1293" t="str">
            <v>GUADALUPE</v>
          </cell>
          <cell r="AA1293" t="str">
            <v>D</v>
          </cell>
          <cell r="AB1293" t="str">
            <v>M&amp;E</v>
          </cell>
          <cell r="AC1293">
            <v>7882.5833000000002</v>
          </cell>
        </row>
        <row r="1294">
          <cell r="A1294" t="str">
            <v>Primary</v>
          </cell>
          <cell r="B1294" t="str">
            <v>Richmond Growout</v>
          </cell>
          <cell r="C1294" t="str">
            <v>23050590</v>
          </cell>
          <cell r="D1294" t="str">
            <v>23050590</v>
          </cell>
          <cell r="E1294" t="str">
            <v>1222</v>
          </cell>
          <cell r="F1294" t="str">
            <v>TSD</v>
          </cell>
          <cell r="G1294" t="str">
            <v>VA</v>
          </cell>
          <cell r="I1294" t="str">
            <v>A</v>
          </cell>
          <cell r="J1294" t="str">
            <v>23050590</v>
          </cell>
          <cell r="K1294" t="str">
            <v>23050590</v>
          </cell>
          <cell r="L1294">
            <v>170052305</v>
          </cell>
          <cell r="M1294" t="str">
            <v>170052305</v>
          </cell>
          <cell r="N1294" t="str">
            <v>Richmond Growout</v>
          </cell>
          <cell r="O1294" t="str">
            <v>23050590 Richmond Growout</v>
          </cell>
          <cell r="P1294" t="str">
            <v>1625</v>
          </cell>
          <cell r="Q1294" t="str">
            <v>G</v>
          </cell>
          <cell r="R1294" t="str">
            <v>430</v>
          </cell>
          <cell r="S1294" t="str">
            <v>456</v>
          </cell>
          <cell r="T1294" t="str">
            <v>T</v>
          </cell>
          <cell r="U1294" t="str">
            <v>USD</v>
          </cell>
          <cell r="V1294" t="str">
            <v>2210 W OAKLAWN DRIVE</v>
          </cell>
          <cell r="W1294" t="str">
            <v>SPRINGDALE</v>
          </cell>
          <cell r="X1294" t="str">
            <v>AR</v>
          </cell>
          <cell r="Y1294" t="str">
            <v>72762-6900</v>
          </cell>
          <cell r="Z1294" t="str">
            <v>WASHINGTON</v>
          </cell>
          <cell r="AA1294" t="str">
            <v>D</v>
          </cell>
          <cell r="AB1294" t="str">
            <v>M&amp;E</v>
          </cell>
          <cell r="AC1294">
            <v>26931.903599999998</v>
          </cell>
        </row>
        <row r="1295">
          <cell r="A1295" t="str">
            <v>Primary</v>
          </cell>
          <cell r="B1295" t="str">
            <v>Harrisonburg Processing</v>
          </cell>
          <cell r="C1295" t="str">
            <v>23202028</v>
          </cell>
          <cell r="D1295" t="str">
            <v>23202028</v>
          </cell>
          <cell r="E1295" t="str">
            <v>1250</v>
          </cell>
          <cell r="F1295" t="str">
            <v>TSD</v>
          </cell>
          <cell r="G1295" t="str">
            <v>VA</v>
          </cell>
          <cell r="I1295" t="str">
            <v>A</v>
          </cell>
          <cell r="J1295" t="str">
            <v>23202028</v>
          </cell>
          <cell r="K1295" t="str">
            <v>23202028</v>
          </cell>
          <cell r="L1295">
            <v>170212320</v>
          </cell>
          <cell r="M1295" t="str">
            <v>170212320</v>
          </cell>
          <cell r="N1295" t="str">
            <v>Harrisonburg Processing</v>
          </cell>
          <cell r="O1295" t="str">
            <v>23202028 Harrisonburg Processing</v>
          </cell>
          <cell r="P1295" t="str">
            <v>1635</v>
          </cell>
          <cell r="Q1295" t="str">
            <v>P</v>
          </cell>
          <cell r="R1295" t="str">
            <v>875</v>
          </cell>
          <cell r="S1295" t="str">
            <v>226</v>
          </cell>
          <cell r="T1295" t="str">
            <v>T</v>
          </cell>
          <cell r="U1295" t="str">
            <v>USD</v>
          </cell>
          <cell r="V1295" t="str">
            <v>2210 W OAKLAWN DRIVE</v>
          </cell>
          <cell r="W1295" t="str">
            <v>SPRINGDALE</v>
          </cell>
          <cell r="X1295" t="str">
            <v>AR</v>
          </cell>
          <cell r="Y1295" t="str">
            <v>72762-6900</v>
          </cell>
          <cell r="Z1295" t="str">
            <v>WASHINGTON</v>
          </cell>
          <cell r="AA1295" t="str">
            <v>D</v>
          </cell>
          <cell r="AB1295" t="str">
            <v>M&amp;E</v>
          </cell>
          <cell r="AC1295">
            <v>79707.557400000005</v>
          </cell>
        </row>
        <row r="1296">
          <cell r="A1296" t="str">
            <v>Primary</v>
          </cell>
          <cell r="B1296" t="str">
            <v>Temperanceville Hatchery</v>
          </cell>
          <cell r="C1296" t="str">
            <v>23290432</v>
          </cell>
          <cell r="D1296" t="str">
            <v>23290432</v>
          </cell>
          <cell r="E1296" t="str">
            <v>1256</v>
          </cell>
          <cell r="G1296" t="str">
            <v>VA</v>
          </cell>
          <cell r="I1296" t="str">
            <v>A</v>
          </cell>
          <cell r="J1296" t="str">
            <v>23290432</v>
          </cell>
          <cell r="K1296" t="str">
            <v>23290432</v>
          </cell>
          <cell r="L1296">
            <v>170051685</v>
          </cell>
          <cell r="M1296" t="str">
            <v>170051685</v>
          </cell>
          <cell r="N1296" t="str">
            <v>Temperanceville Hatchery</v>
          </cell>
          <cell r="O1296" t="str">
            <v>23290432 Temperanceville Hatchery</v>
          </cell>
          <cell r="P1296" t="str">
            <v>1630</v>
          </cell>
          <cell r="Q1296" t="str">
            <v>H</v>
          </cell>
          <cell r="R1296" t="str">
            <v>11</v>
          </cell>
          <cell r="S1296" t="str">
            <v>290</v>
          </cell>
          <cell r="T1296" t="str">
            <v>T</v>
          </cell>
          <cell r="U1296" t="str">
            <v>USD</v>
          </cell>
          <cell r="V1296" t="str">
            <v>11224 LANKFORD HWY</v>
          </cell>
          <cell r="W1296" t="str">
            <v>TEMPERANCEVILLE</v>
          </cell>
          <cell r="X1296" t="str">
            <v>VA</v>
          </cell>
          <cell r="Y1296" t="str">
            <v>23442-2445</v>
          </cell>
          <cell r="Z1296" t="str">
            <v>ACCOMACK</v>
          </cell>
          <cell r="AA1296" t="str">
            <v>A</v>
          </cell>
          <cell r="AB1296" t="str">
            <v>Content</v>
          </cell>
          <cell r="AC1296">
            <v>1794.3429000000003</v>
          </cell>
        </row>
        <row r="1297">
          <cell r="A1297" t="str">
            <v>Primary</v>
          </cell>
          <cell r="B1297" t="str">
            <v>Employee Store Route Sales Overhead</v>
          </cell>
          <cell r="C1297" t="str">
            <v>24922140</v>
          </cell>
          <cell r="D1297" t="str">
            <v>24922140</v>
          </cell>
          <cell r="E1297" t="str">
            <v>1204</v>
          </cell>
          <cell r="G1297" t="str">
            <v>AR</v>
          </cell>
          <cell r="I1297" t="str">
            <v>A</v>
          </cell>
          <cell r="J1297" t="str">
            <v>24922140</v>
          </cell>
          <cell r="K1297" t="str">
            <v>24922140</v>
          </cell>
          <cell r="L1297">
            <v>170002492</v>
          </cell>
          <cell r="M1297" t="str">
            <v>170002492</v>
          </cell>
          <cell r="N1297" t="str">
            <v>Springdale Family Store</v>
          </cell>
          <cell r="O1297" t="str">
            <v>24922140 Springdale Family Store</v>
          </cell>
          <cell r="P1297" t="str">
            <v>8000</v>
          </cell>
          <cell r="Q1297" t="str">
            <v>CS</v>
          </cell>
          <cell r="R1297" t="str">
            <v>11</v>
          </cell>
          <cell r="S1297" t="str">
            <v>2426</v>
          </cell>
          <cell r="T1297" t="str">
            <v>T</v>
          </cell>
          <cell r="U1297" t="str">
            <v>USD</v>
          </cell>
          <cell r="V1297" t="str">
            <v>715 CREEK AVENUE</v>
          </cell>
          <cell r="W1297" t="str">
            <v>SPRINGDALE</v>
          </cell>
          <cell r="X1297" t="str">
            <v>AR</v>
          </cell>
          <cell r="Y1297" t="str">
            <v>72764-2419</v>
          </cell>
          <cell r="Z1297" t="str">
            <v>WASHINGTON</v>
          </cell>
          <cell r="AA1297" t="str">
            <v>I</v>
          </cell>
          <cell r="AB1297" t="str">
            <v>Content</v>
          </cell>
          <cell r="AC1297">
            <v>1542.4668000000001</v>
          </cell>
        </row>
        <row r="1298">
          <cell r="A1298" t="str">
            <v>Primary</v>
          </cell>
          <cell r="B1298" t="str">
            <v>Corporate G &amp; A</v>
          </cell>
          <cell r="C1298" t="str">
            <v>24952231</v>
          </cell>
          <cell r="D1298" t="str">
            <v>24952231</v>
          </cell>
          <cell r="E1298" t="str">
            <v>1204</v>
          </cell>
          <cell r="G1298" t="str">
            <v>AR</v>
          </cell>
          <cell r="I1298" t="str">
            <v>A</v>
          </cell>
          <cell r="J1298" t="str">
            <v>24952231</v>
          </cell>
          <cell r="K1298" t="str">
            <v>24952231</v>
          </cell>
          <cell r="L1298">
            <v>170002495</v>
          </cell>
          <cell r="M1298" t="str">
            <v>170002495</v>
          </cell>
          <cell r="N1298" t="str">
            <v>Tyson Grower Finance General Overhead</v>
          </cell>
          <cell r="O1298" t="str">
            <v>24952231 Tyson Grower Finance General Overhead</v>
          </cell>
          <cell r="P1298" t="str">
            <v>8000</v>
          </cell>
          <cell r="Q1298" t="str">
            <v>GA</v>
          </cell>
          <cell r="T1298" t="str">
            <v>T</v>
          </cell>
          <cell r="U1298" t="str">
            <v>USD</v>
          </cell>
          <cell r="V1298" t="str">
            <v>2210 W OAKLAWN DRIVE</v>
          </cell>
          <cell r="W1298" t="str">
            <v>SPRINGDALE</v>
          </cell>
          <cell r="X1298" t="str">
            <v>AR</v>
          </cell>
          <cell r="Y1298" t="str">
            <v>72764-2419</v>
          </cell>
          <cell r="Z1298" t="str">
            <v>WASHINGTON</v>
          </cell>
          <cell r="AA1298" t="str">
            <v>I</v>
          </cell>
          <cell r="AB1298" t="str">
            <v>Content</v>
          </cell>
          <cell r="AC1298">
            <v>2454.7152000000001</v>
          </cell>
        </row>
        <row r="1299">
          <cell r="A1299" t="str">
            <v>Primary</v>
          </cell>
          <cell r="B1299" t="str">
            <v>TyNet - Missouri</v>
          </cell>
          <cell r="C1299" t="str">
            <v>24972319</v>
          </cell>
          <cell r="D1299" t="str">
            <v>24972319</v>
          </cell>
          <cell r="E1299" t="str">
            <v>2497</v>
          </cell>
          <cell r="F1299" t="str">
            <v>TSD</v>
          </cell>
          <cell r="G1299" t="str">
            <v>MO</v>
          </cell>
          <cell r="I1299" t="str">
            <v>A</v>
          </cell>
          <cell r="J1299" t="str">
            <v>24972319</v>
          </cell>
          <cell r="K1299" t="str">
            <v>24972319</v>
          </cell>
          <cell r="L1299">
            <v>170002497</v>
          </cell>
          <cell r="M1299" t="str">
            <v>170002497</v>
          </cell>
          <cell r="N1299" t="str">
            <v>Tynet of Missouri</v>
          </cell>
          <cell r="O1299" t="str">
            <v>24972319 Tynet of Missouri</v>
          </cell>
          <cell r="P1299" t="str">
            <v>8000</v>
          </cell>
          <cell r="Q1299" t="str">
            <v>GA</v>
          </cell>
          <cell r="S1299" t="str">
            <v>2426</v>
          </cell>
          <cell r="T1299" t="str">
            <v>T</v>
          </cell>
          <cell r="U1299" t="str">
            <v>USD</v>
          </cell>
          <cell r="V1299" t="str">
            <v>12123 BLUE RIDGE BLVD , SUITE J</v>
          </cell>
          <cell r="W1299" t="str">
            <v>GRANDVIEW</v>
          </cell>
          <cell r="X1299" t="str">
            <v>MO</v>
          </cell>
          <cell r="Y1299" t="str">
            <v>64030</v>
          </cell>
          <cell r="Z1299" t="str">
            <v>JACKSON</v>
          </cell>
          <cell r="AA1299" t="str">
            <v>I</v>
          </cell>
          <cell r="AB1299" t="str">
            <v>Content</v>
          </cell>
          <cell r="AC1299">
            <v>16806.122200000002</v>
          </cell>
        </row>
        <row r="1300">
          <cell r="A1300" t="str">
            <v>Primary</v>
          </cell>
          <cell r="B1300" t="str">
            <v>TyNet - Main</v>
          </cell>
          <cell r="C1300" t="str">
            <v>24972323</v>
          </cell>
          <cell r="D1300" t="str">
            <v>24972323</v>
          </cell>
          <cell r="E1300" t="str">
            <v>2497</v>
          </cell>
          <cell r="F1300" t="str">
            <v>TSD</v>
          </cell>
          <cell r="G1300" t="str">
            <v>AR</v>
          </cell>
          <cell r="I1300" t="str">
            <v>A</v>
          </cell>
          <cell r="J1300" t="str">
            <v>24972323</v>
          </cell>
          <cell r="K1300" t="str">
            <v>24972323</v>
          </cell>
          <cell r="L1300">
            <v>170002497</v>
          </cell>
          <cell r="M1300" t="str">
            <v>170002497</v>
          </cell>
          <cell r="N1300" t="str">
            <v>Tynet</v>
          </cell>
          <cell r="O1300" t="str">
            <v>24972323 Tynet</v>
          </cell>
          <cell r="P1300" t="str">
            <v>8000</v>
          </cell>
          <cell r="Q1300" t="str">
            <v>GA</v>
          </cell>
          <cell r="S1300" t="str">
            <v>2426</v>
          </cell>
          <cell r="T1300" t="str">
            <v>T</v>
          </cell>
          <cell r="U1300" t="str">
            <v>USD</v>
          </cell>
          <cell r="V1300" t="str">
            <v>2469 W SUNSET</v>
          </cell>
          <cell r="W1300" t="str">
            <v>SPRINGDALE</v>
          </cell>
          <cell r="X1300" t="str">
            <v>AR</v>
          </cell>
          <cell r="Y1300" t="str">
            <v>72764-2419</v>
          </cell>
          <cell r="Z1300" t="str">
            <v>WASHINGTON</v>
          </cell>
          <cell r="AA1300" t="str">
            <v>I</v>
          </cell>
          <cell r="AB1300" t="str">
            <v>M&amp;E</v>
          </cell>
          <cell r="AC1300">
            <v>11175.466</v>
          </cell>
        </row>
        <row r="1301">
          <cell r="A1301" t="str">
            <v>Primary</v>
          </cell>
          <cell r="B1301" t="str">
            <v>Russellville Admin Acc</v>
          </cell>
          <cell r="C1301" t="str">
            <v>11492236</v>
          </cell>
          <cell r="D1301" t="str">
            <v>11492236</v>
          </cell>
          <cell r="E1301" t="str">
            <v>2538</v>
          </cell>
          <cell r="G1301" t="str">
            <v>AR</v>
          </cell>
          <cell r="I1301" t="str">
            <v>A</v>
          </cell>
          <cell r="J1301" t="str">
            <v>25382216</v>
          </cell>
          <cell r="K1301" t="str">
            <v>25382216</v>
          </cell>
          <cell r="L1301">
            <v>170000000</v>
          </cell>
          <cell r="M1301" t="str">
            <v>170000000</v>
          </cell>
          <cell r="N1301" t="str">
            <v>Russellville Admin Acc</v>
          </cell>
          <cell r="O1301" t="str">
            <v>25382216 Russellville Admin Acc</v>
          </cell>
          <cell r="P1301" t="str">
            <v>8000</v>
          </cell>
          <cell r="Q1301" t="str">
            <v>GA</v>
          </cell>
          <cell r="R1301" t="str">
            <v>0</v>
          </cell>
          <cell r="S1301" t="str">
            <v>466</v>
          </cell>
          <cell r="T1301" t="str">
            <v>T</v>
          </cell>
          <cell r="U1301" t="str">
            <v>USD</v>
          </cell>
          <cell r="V1301" t="str">
            <v>2210 W OAKLAWN DRIVE</v>
          </cell>
          <cell r="W1301" t="str">
            <v>SPRINGDALE</v>
          </cell>
          <cell r="X1301" t="str">
            <v>AR</v>
          </cell>
          <cell r="Y1301" t="str">
            <v>72762-6900</v>
          </cell>
          <cell r="Z1301" t="str">
            <v>WASHINGTON</v>
          </cell>
          <cell r="AA1301" t="str">
            <v>I</v>
          </cell>
          <cell r="AB1301" t="str">
            <v>Content</v>
          </cell>
          <cell r="AC1301">
            <v>21425.928300000003</v>
          </cell>
        </row>
        <row r="1302">
          <cell r="A1302" t="str">
            <v>Primary</v>
          </cell>
          <cell r="B1302" t="str">
            <v>Pine Bluff Blending Division</v>
          </cell>
          <cell r="C1302" t="str">
            <v>25532446</v>
          </cell>
          <cell r="D1302" t="str">
            <v>25532446</v>
          </cell>
          <cell r="E1302" t="str">
            <v>1115</v>
          </cell>
          <cell r="F1302" t="str">
            <v>TYPI</v>
          </cell>
          <cell r="G1302" t="str">
            <v>AR</v>
          </cell>
          <cell r="I1302" t="str">
            <v>A</v>
          </cell>
          <cell r="J1302" t="str">
            <v>25532028</v>
          </cell>
          <cell r="K1302" t="str">
            <v>25532028</v>
          </cell>
          <cell r="L1302">
            <v>170552553</v>
          </cell>
          <cell r="M1302" t="str">
            <v>170552553</v>
          </cell>
          <cell r="N1302" t="str">
            <v>Pine Bluff Blending &amp; Grinding</v>
          </cell>
          <cell r="O1302" t="str">
            <v>25532028 Pine Bluff Blending &amp; Grinding</v>
          </cell>
          <cell r="P1302" t="str">
            <v>1420</v>
          </cell>
          <cell r="Q1302" t="str">
            <v>BM</v>
          </cell>
          <cell r="R1302" t="str">
            <v>2423</v>
          </cell>
          <cell r="S1302" t="str">
            <v>2404</v>
          </cell>
          <cell r="T1302" t="str">
            <v>T</v>
          </cell>
          <cell r="U1302" t="str">
            <v>USD</v>
          </cell>
          <cell r="V1302" t="str">
            <v>2201 W 2ND AVENUE</v>
          </cell>
          <cell r="W1302" t="str">
            <v>PINE BLUFF</v>
          </cell>
          <cell r="X1302" t="str">
            <v>AR</v>
          </cell>
          <cell r="Y1302" t="str">
            <v>71611-5040</v>
          </cell>
          <cell r="Z1302" t="str">
            <v>JEFFERSON</v>
          </cell>
          <cell r="AA1302" t="str">
            <v>G</v>
          </cell>
          <cell r="AB1302" t="str">
            <v>Content</v>
          </cell>
          <cell r="AC1302">
            <v>1953.6233</v>
          </cell>
        </row>
        <row r="1303">
          <cell r="A1303" t="str">
            <v>Primary</v>
          </cell>
          <cell r="B1303" t="str">
            <v>DC OP4 Production Mgmt</v>
          </cell>
          <cell r="C1303" t="str">
            <v>11492236</v>
          </cell>
          <cell r="D1303" t="str">
            <v>11492236</v>
          </cell>
          <cell r="E1303" t="str">
            <v>1175</v>
          </cell>
          <cell r="G1303" t="str">
            <v>AR</v>
          </cell>
          <cell r="I1303" t="str">
            <v>A</v>
          </cell>
          <cell r="J1303" t="str">
            <v>25682448</v>
          </cell>
          <cell r="K1303" t="str">
            <v>25682448</v>
          </cell>
          <cell r="L1303">
            <v>180148507</v>
          </cell>
          <cell r="M1303" t="str">
            <v>180148507</v>
          </cell>
          <cell r="N1303" t="str">
            <v>DC OP4 Production Mgmt</v>
          </cell>
          <cell r="O1303" t="str">
            <v>25682448 DC OP4 Production Mgmt</v>
          </cell>
          <cell r="P1303" t="str">
            <v>8011</v>
          </cell>
          <cell r="Q1303" t="str">
            <v>GA</v>
          </cell>
          <cell r="R1303" t="str">
            <v>0</v>
          </cell>
          <cell r="S1303" t="str">
            <v>466</v>
          </cell>
          <cell r="T1303" t="str">
            <v>T</v>
          </cell>
          <cell r="U1303" t="str">
            <v>USD</v>
          </cell>
          <cell r="V1303" t="str">
            <v>4410 WEST OAKLAWN</v>
          </cell>
          <cell r="W1303" t="str">
            <v>SPRINGDALE</v>
          </cell>
          <cell r="X1303" t="str">
            <v>AR</v>
          </cell>
          <cell r="Y1303" t="str">
            <v>74762-0331</v>
          </cell>
          <cell r="Z1303" t="str">
            <v>WASHINGTON</v>
          </cell>
          <cell r="AA1303" t="str">
            <v>G</v>
          </cell>
          <cell r="AB1303" t="str">
            <v>Content</v>
          </cell>
          <cell r="AC1303">
            <v>23810.675000000003</v>
          </cell>
        </row>
        <row r="1304">
          <cell r="A1304" t="str">
            <v>Primary</v>
          </cell>
          <cell r="B1304" t="str">
            <v>DC OP1 Logistics</v>
          </cell>
          <cell r="C1304" t="str">
            <v>11492236</v>
          </cell>
          <cell r="D1304" t="str">
            <v>11492236</v>
          </cell>
          <cell r="E1304" t="str">
            <v>1175</v>
          </cell>
          <cell r="F1304" t="str">
            <v>TSS</v>
          </cell>
          <cell r="G1304" t="str">
            <v>AR</v>
          </cell>
          <cell r="I1304" t="str">
            <v>A</v>
          </cell>
          <cell r="J1304" t="str">
            <v>25692451</v>
          </cell>
          <cell r="K1304" t="str">
            <v>25692451</v>
          </cell>
          <cell r="L1304">
            <v>180148504</v>
          </cell>
          <cell r="M1304" t="str">
            <v>180148504</v>
          </cell>
          <cell r="N1304" t="str">
            <v>DC OP1 Logistics</v>
          </cell>
          <cell r="O1304" t="str">
            <v>25692451 DC OP1 Logistics</v>
          </cell>
          <cell r="P1304" t="str">
            <v>8011</v>
          </cell>
          <cell r="Q1304" t="str">
            <v>GA</v>
          </cell>
          <cell r="R1304" t="str">
            <v>915</v>
          </cell>
          <cell r="S1304" t="str">
            <v>466</v>
          </cell>
          <cell r="T1304" t="str">
            <v>T</v>
          </cell>
          <cell r="U1304" t="str">
            <v>USD</v>
          </cell>
          <cell r="V1304" t="str">
            <v>2210 W OAKLAWN DRIVE</v>
          </cell>
          <cell r="W1304" t="str">
            <v>SPRINGDALE</v>
          </cell>
          <cell r="X1304" t="str">
            <v>AR</v>
          </cell>
          <cell r="Y1304" t="str">
            <v>72762-6900</v>
          </cell>
          <cell r="Z1304" t="str">
            <v>WASHINGTON</v>
          </cell>
          <cell r="AA1304" t="str">
            <v>G</v>
          </cell>
          <cell r="AB1304" t="str">
            <v>Content</v>
          </cell>
          <cell r="AC1304">
            <v>8010.0192000000006</v>
          </cell>
        </row>
        <row r="1305">
          <cell r="A1305" t="str">
            <v>Primary</v>
          </cell>
          <cell r="B1305" t="str">
            <v>DC OP3 Production Mgmt</v>
          </cell>
          <cell r="C1305" t="str">
            <v>11492236</v>
          </cell>
          <cell r="D1305" t="str">
            <v>11492236</v>
          </cell>
          <cell r="E1305" t="str">
            <v>1204</v>
          </cell>
          <cell r="G1305" t="str">
            <v>AR</v>
          </cell>
          <cell r="I1305" t="str">
            <v>A</v>
          </cell>
          <cell r="J1305" t="str">
            <v>25702448</v>
          </cell>
          <cell r="K1305" t="str">
            <v>25702448</v>
          </cell>
          <cell r="L1305">
            <v>180148506</v>
          </cell>
          <cell r="M1305" t="str">
            <v>180148506</v>
          </cell>
          <cell r="N1305" t="str">
            <v>DC OP3 Production Mgmt</v>
          </cell>
          <cell r="O1305" t="str">
            <v>25702448 DC OP3 Production Mgmt</v>
          </cell>
          <cell r="P1305" t="str">
            <v>8011</v>
          </cell>
          <cell r="Q1305" t="str">
            <v>GA</v>
          </cell>
          <cell r="S1305" t="str">
            <v>2426</v>
          </cell>
          <cell r="T1305" t="str">
            <v>T</v>
          </cell>
          <cell r="U1305" t="str">
            <v>USD</v>
          </cell>
          <cell r="V1305" t="str">
            <v>2210 W OAKLAWN DRIVE</v>
          </cell>
          <cell r="W1305" t="str">
            <v>SPRINGDALE</v>
          </cell>
          <cell r="X1305" t="str">
            <v>AR</v>
          </cell>
          <cell r="Y1305" t="str">
            <v>72762-6900</v>
          </cell>
          <cell r="Z1305" t="str">
            <v>WASHINGTON</v>
          </cell>
          <cell r="AA1305" t="str">
            <v>G</v>
          </cell>
          <cell r="AB1305" t="str">
            <v>Content</v>
          </cell>
          <cell r="AC1305">
            <v>1690.4579999999999</v>
          </cell>
        </row>
        <row r="1306">
          <cell r="A1306" t="str">
            <v>Primary</v>
          </cell>
          <cell r="B1306" t="str">
            <v>DC OP3 Logistics</v>
          </cell>
          <cell r="C1306" t="str">
            <v>11492236</v>
          </cell>
          <cell r="D1306" t="str">
            <v>11492236</v>
          </cell>
          <cell r="E1306" t="str">
            <v>1175</v>
          </cell>
          <cell r="G1306" t="str">
            <v>AR</v>
          </cell>
          <cell r="I1306" t="str">
            <v>A</v>
          </cell>
          <cell r="J1306" t="str">
            <v>25702451</v>
          </cell>
          <cell r="K1306" t="str">
            <v>25702451</v>
          </cell>
          <cell r="L1306">
            <v>180148506</v>
          </cell>
          <cell r="M1306" t="str">
            <v>180148506</v>
          </cell>
          <cell r="N1306" t="str">
            <v>DC OP3 Logistics</v>
          </cell>
          <cell r="O1306" t="str">
            <v>25702451 DC OP3 Logistics</v>
          </cell>
          <cell r="P1306" t="str">
            <v>8011</v>
          </cell>
          <cell r="Q1306" t="str">
            <v>GA</v>
          </cell>
          <cell r="S1306" t="str">
            <v>2426</v>
          </cell>
          <cell r="T1306" t="str">
            <v>T</v>
          </cell>
          <cell r="U1306" t="str">
            <v>USD</v>
          </cell>
          <cell r="V1306" t="str">
            <v>2210 W OAKLAWN DRIVE</v>
          </cell>
          <cell r="W1306" t="str">
            <v>SPRINGDALE</v>
          </cell>
          <cell r="X1306" t="str">
            <v>AR</v>
          </cell>
          <cell r="Y1306" t="str">
            <v>72762-6900</v>
          </cell>
          <cell r="Z1306" t="str">
            <v>WASHINGTON</v>
          </cell>
          <cell r="AA1306" t="str">
            <v>G</v>
          </cell>
          <cell r="AB1306" t="str">
            <v>Content</v>
          </cell>
          <cell r="AC1306">
            <v>8010.0192000000006</v>
          </cell>
        </row>
        <row r="1307">
          <cell r="A1307" t="str">
            <v>Primary</v>
          </cell>
          <cell r="B1307" t="str">
            <v>FS Division 03 Sales</v>
          </cell>
          <cell r="C1307" t="str">
            <v>11492236</v>
          </cell>
          <cell r="D1307" t="str">
            <v>11492236</v>
          </cell>
          <cell r="E1307" t="str">
            <v>1175</v>
          </cell>
          <cell r="F1307" t="str">
            <v>TSD</v>
          </cell>
          <cell r="G1307" t="str">
            <v>AR</v>
          </cell>
          <cell r="I1307" t="str">
            <v>A</v>
          </cell>
          <cell r="J1307" t="str">
            <v>25722231</v>
          </cell>
          <cell r="K1307" t="str">
            <v>25722231</v>
          </cell>
          <cell r="L1307">
            <v>180218502</v>
          </cell>
          <cell r="M1307" t="str">
            <v>180218502</v>
          </cell>
          <cell r="N1307" t="str">
            <v>FS Division 03 Sales</v>
          </cell>
          <cell r="O1307" t="str">
            <v>25722231 FS Division 03 Sales</v>
          </cell>
          <cell r="P1307" t="str">
            <v>8012</v>
          </cell>
          <cell r="Q1307" t="str">
            <v>S</v>
          </cell>
          <cell r="S1307" t="str">
            <v>2426</v>
          </cell>
          <cell r="T1307" t="str">
            <v>T</v>
          </cell>
          <cell r="U1307" t="str">
            <v>USD</v>
          </cell>
          <cell r="V1307" t="str">
            <v>2210 W OAKLAWN DRIVE</v>
          </cell>
          <cell r="W1307" t="str">
            <v>SPRINGDALE</v>
          </cell>
          <cell r="X1307" t="str">
            <v>AR</v>
          </cell>
          <cell r="Y1307" t="str">
            <v>72762-6900</v>
          </cell>
          <cell r="Z1307" t="str">
            <v>WASHINGTON</v>
          </cell>
          <cell r="AA1307" t="str">
            <v>D</v>
          </cell>
          <cell r="AB1307" t="str">
            <v>Content</v>
          </cell>
          <cell r="AC1307">
            <v>98834.430700000012</v>
          </cell>
        </row>
        <row r="1308">
          <cell r="A1308" t="str">
            <v>Primary</v>
          </cell>
          <cell r="B1308" t="str">
            <v>Cullman Blending Mill</v>
          </cell>
          <cell r="C1308" t="str">
            <v>25752028</v>
          </cell>
          <cell r="D1308" t="str">
            <v>25752028</v>
          </cell>
          <cell r="E1308" t="str">
            <v>1008</v>
          </cell>
          <cell r="F1308" t="str">
            <v>TYPI</v>
          </cell>
          <cell r="G1308" t="str">
            <v>VA</v>
          </cell>
          <cell r="I1308" t="str">
            <v>A</v>
          </cell>
          <cell r="J1308" t="str">
            <v>25752028</v>
          </cell>
          <cell r="K1308" t="str">
            <v>25752028</v>
          </cell>
          <cell r="L1308">
            <v>170552575</v>
          </cell>
          <cell r="M1308" t="str">
            <v>170552575</v>
          </cell>
          <cell r="N1308" t="str">
            <v>Cullman Blending Mill</v>
          </cell>
          <cell r="O1308" t="str">
            <v>25752028 Cullman Blending Mill</v>
          </cell>
          <cell r="P1308" t="str">
            <v>1420</v>
          </cell>
          <cell r="Q1308" t="str">
            <v>BM</v>
          </cell>
          <cell r="R1308" t="str">
            <v>1867</v>
          </cell>
          <cell r="S1308" t="str">
            <v>283</v>
          </cell>
          <cell r="T1308" t="str">
            <v>T</v>
          </cell>
          <cell r="U1308" t="str">
            <v>USD</v>
          </cell>
          <cell r="V1308" t="str">
            <v>2011 OLD HANCEVILLE HWY</v>
          </cell>
          <cell r="W1308" t="str">
            <v>CULLMAN</v>
          </cell>
          <cell r="X1308" t="str">
            <v>AL</v>
          </cell>
          <cell r="Y1308" t="str">
            <v>35055-5484</v>
          </cell>
          <cell r="Z1308" t="str">
            <v>CULLMAN</v>
          </cell>
          <cell r="AA1308" t="str">
            <v>G</v>
          </cell>
          <cell r="AB1308" t="str">
            <v>Content</v>
          </cell>
          <cell r="AC1308">
            <v>8986.7152000000006</v>
          </cell>
        </row>
        <row r="1309">
          <cell r="A1309" t="str">
            <v>Primary</v>
          </cell>
          <cell r="B1309" t="str">
            <v>Poultry Operations Administration</v>
          </cell>
          <cell r="C1309" t="str">
            <v>11492236</v>
          </cell>
          <cell r="D1309" t="str">
            <v>11492236</v>
          </cell>
          <cell r="E1309" t="str">
            <v>1204</v>
          </cell>
          <cell r="G1309" t="str">
            <v>AR</v>
          </cell>
          <cell r="I1309" t="str">
            <v>A</v>
          </cell>
          <cell r="J1309" t="str">
            <v>25882231</v>
          </cell>
          <cell r="K1309" t="str">
            <v>25882231</v>
          </cell>
          <cell r="L1309">
            <v>170008524</v>
          </cell>
          <cell r="M1309" t="str">
            <v>170008524</v>
          </cell>
          <cell r="N1309" t="str">
            <v>Poultry Operations Administration</v>
          </cell>
          <cell r="O1309" t="str">
            <v>25882231 Poultry Operations Administration</v>
          </cell>
          <cell r="P1309" t="str">
            <v>8000</v>
          </cell>
          <cell r="Q1309" t="str">
            <v>GA</v>
          </cell>
          <cell r="S1309" t="str">
            <v>2426</v>
          </cell>
          <cell r="T1309" t="str">
            <v>T</v>
          </cell>
          <cell r="U1309" t="str">
            <v>USD</v>
          </cell>
          <cell r="V1309" t="str">
            <v>2210 W OAKLAWN DRIVE</v>
          </cell>
          <cell r="W1309" t="str">
            <v>SPRINGDALE</v>
          </cell>
          <cell r="X1309" t="str">
            <v>AR</v>
          </cell>
          <cell r="Y1309" t="str">
            <v>72762-6900</v>
          </cell>
          <cell r="Z1309" t="str">
            <v>WASHINGTON</v>
          </cell>
          <cell r="AA1309" t="str">
            <v>I</v>
          </cell>
          <cell r="AB1309" t="str">
            <v>Content</v>
          </cell>
          <cell r="AC1309">
            <v>39537.532399999996</v>
          </cell>
        </row>
        <row r="1310">
          <cell r="A1310" t="str">
            <v>Primary</v>
          </cell>
          <cell r="B1310" t="str">
            <v>Retail Sales &amp; Marketing</v>
          </cell>
          <cell r="C1310" t="str">
            <v>11492236</v>
          </cell>
          <cell r="D1310" t="str">
            <v>11492236</v>
          </cell>
          <cell r="E1310" t="str">
            <v>1175</v>
          </cell>
          <cell r="G1310" t="str">
            <v>AR</v>
          </cell>
          <cell r="I1310" t="str">
            <v>A</v>
          </cell>
          <cell r="J1310" t="str">
            <v>25902231</v>
          </cell>
          <cell r="K1310" t="str">
            <v>25902231</v>
          </cell>
          <cell r="L1310">
            <v>181002590</v>
          </cell>
          <cell r="M1310" t="str">
            <v>181002590</v>
          </cell>
          <cell r="N1310" t="str">
            <v>Retail Sales &amp; Marketing</v>
          </cell>
          <cell r="O1310" t="str">
            <v>25902231 Retail Sales &amp; Marketing</v>
          </cell>
          <cell r="P1310" t="str">
            <v>8011</v>
          </cell>
          <cell r="Q1310" t="str">
            <v>GA</v>
          </cell>
          <cell r="S1310" t="str">
            <v>283</v>
          </cell>
          <cell r="T1310" t="str">
            <v>T</v>
          </cell>
          <cell r="U1310" t="str">
            <v>USD</v>
          </cell>
          <cell r="V1310" t="str">
            <v>2210 W OAKLAWN DRIVE</v>
          </cell>
          <cell r="W1310" t="str">
            <v>SPRINGDALE</v>
          </cell>
          <cell r="X1310" t="str">
            <v>AR</v>
          </cell>
          <cell r="Y1310" t="str">
            <v>72762-6900</v>
          </cell>
          <cell r="Z1310" t="str">
            <v>WASHINGTON</v>
          </cell>
          <cell r="AA1310" t="str">
            <v>D</v>
          </cell>
          <cell r="AB1310" t="str">
            <v>Content</v>
          </cell>
          <cell r="AC1310">
            <v>492978.43059999996</v>
          </cell>
        </row>
        <row r="1311">
          <cell r="A1311" t="str">
            <v>Primary</v>
          </cell>
          <cell r="B1311" t="str">
            <v>Retail Division Accounting</v>
          </cell>
          <cell r="C1311" t="str">
            <v>11492236</v>
          </cell>
          <cell r="D1311" t="str">
            <v>11492236</v>
          </cell>
          <cell r="E1311" t="str">
            <v>1204</v>
          </cell>
          <cell r="G1311" t="str">
            <v>AR</v>
          </cell>
          <cell r="I1311" t="str">
            <v>A</v>
          </cell>
          <cell r="J1311" t="str">
            <v>25902441</v>
          </cell>
          <cell r="K1311" t="str">
            <v>25902441</v>
          </cell>
          <cell r="L1311">
            <v>180002590</v>
          </cell>
          <cell r="M1311" t="str">
            <v>180002590</v>
          </cell>
          <cell r="N1311" t="str">
            <v>Retail Division Accounting</v>
          </cell>
          <cell r="O1311" t="str">
            <v>25902441 Retail Division Accounting</v>
          </cell>
          <cell r="P1311" t="str">
            <v>8011</v>
          </cell>
          <cell r="Q1311" t="str">
            <v>GA</v>
          </cell>
          <cell r="R1311" t="str">
            <v>901</v>
          </cell>
          <cell r="S1311" t="str">
            <v>2405</v>
          </cell>
          <cell r="T1311" t="str">
            <v>T</v>
          </cell>
          <cell r="U1311" t="str">
            <v>USD</v>
          </cell>
          <cell r="V1311" t="str">
            <v>2210 W OAKLAWN DRIVE</v>
          </cell>
          <cell r="W1311" t="str">
            <v>SPRINGDALE</v>
          </cell>
          <cell r="X1311" t="str">
            <v>AR</v>
          </cell>
          <cell r="Y1311" t="str">
            <v>72762-6900</v>
          </cell>
          <cell r="Z1311" t="str">
            <v>WASHINGTON</v>
          </cell>
          <cell r="AA1311" t="str">
            <v>I</v>
          </cell>
          <cell r="AB1311" t="str">
            <v>Content</v>
          </cell>
          <cell r="AC1311">
            <v>0</v>
          </cell>
        </row>
        <row r="1312">
          <cell r="A1312" t="str">
            <v>Primary</v>
          </cell>
          <cell r="B1312" t="str">
            <v>Retail Resolution Mgmt</v>
          </cell>
          <cell r="C1312" t="str">
            <v>11492236</v>
          </cell>
          <cell r="D1312" t="str">
            <v>11492236</v>
          </cell>
          <cell r="E1312" t="str">
            <v>1204</v>
          </cell>
          <cell r="G1312" t="str">
            <v>AR</v>
          </cell>
          <cell r="H1312">
            <v>38887</v>
          </cell>
          <cell r="I1312" t="str">
            <v>A</v>
          </cell>
          <cell r="J1312" t="str">
            <v>12572004</v>
          </cell>
          <cell r="K1312" t="str">
            <v>12572004</v>
          </cell>
          <cell r="L1312">
            <v>180002590</v>
          </cell>
          <cell r="M1312" t="str">
            <v>170051257</v>
          </cell>
          <cell r="N1312" t="str">
            <v>Retail Resolution Mgmt</v>
          </cell>
          <cell r="O1312" t="str">
            <v>25902442 Retail Resolution Mgmt</v>
          </cell>
          <cell r="P1312" t="str">
            <v>8011</v>
          </cell>
          <cell r="Q1312" t="str">
            <v>GA</v>
          </cell>
          <cell r="R1312" t="str">
            <v>0</v>
          </cell>
          <cell r="S1312" t="str">
            <v>0</v>
          </cell>
          <cell r="T1312" t="str">
            <v>T</v>
          </cell>
          <cell r="U1312" t="str">
            <v>USD</v>
          </cell>
          <cell r="V1312" t="str">
            <v>2210 W OAKLAWN DRIVE</v>
          </cell>
          <cell r="W1312" t="str">
            <v>SPRINGDALE</v>
          </cell>
          <cell r="X1312" t="str">
            <v>AR</v>
          </cell>
          <cell r="Y1312" t="str">
            <v>72762-6900</v>
          </cell>
          <cell r="Z1312" t="str">
            <v>WASHINGTON</v>
          </cell>
          <cell r="AA1312" t="str">
            <v>G</v>
          </cell>
          <cell r="AB1312" t="str">
            <v>Content</v>
          </cell>
          <cell r="AC1312">
            <v>111457.6776</v>
          </cell>
        </row>
        <row r="1313">
          <cell r="A1313" t="str">
            <v>Primary</v>
          </cell>
          <cell r="B1313" t="str">
            <v>Retail Division Executive</v>
          </cell>
          <cell r="C1313" t="str">
            <v>11492236</v>
          </cell>
          <cell r="D1313" t="str">
            <v>11492236</v>
          </cell>
          <cell r="E1313" t="str">
            <v>1204</v>
          </cell>
          <cell r="G1313" t="str">
            <v>AR</v>
          </cell>
          <cell r="I1313" t="str">
            <v>A</v>
          </cell>
          <cell r="J1313" t="str">
            <v>25902453</v>
          </cell>
          <cell r="K1313" t="str">
            <v>25902453</v>
          </cell>
          <cell r="L1313">
            <v>180002590</v>
          </cell>
          <cell r="M1313" t="str">
            <v>180002590</v>
          </cell>
          <cell r="N1313" t="str">
            <v>Retail Division Executive</v>
          </cell>
          <cell r="O1313" t="str">
            <v>25902453 Retail Division Executive</v>
          </cell>
          <cell r="P1313" t="str">
            <v>8011</v>
          </cell>
          <cell r="Q1313" t="str">
            <v>GA</v>
          </cell>
          <cell r="R1313" t="str">
            <v>901</v>
          </cell>
          <cell r="S1313" t="str">
            <v>2405</v>
          </cell>
          <cell r="T1313" t="str">
            <v>T</v>
          </cell>
          <cell r="U1313" t="str">
            <v>USD</v>
          </cell>
          <cell r="V1313" t="str">
            <v>2210 W OAKLAWN DRIVE</v>
          </cell>
          <cell r="W1313" t="str">
            <v>SPRINGDALE</v>
          </cell>
          <cell r="X1313" t="str">
            <v>AR</v>
          </cell>
          <cell r="Y1313" t="str">
            <v>72762-6900</v>
          </cell>
          <cell r="Z1313" t="str">
            <v>WASHINGTON</v>
          </cell>
          <cell r="AA1313" t="str">
            <v>I</v>
          </cell>
          <cell r="AB1313" t="str">
            <v>Content</v>
          </cell>
          <cell r="AC1313">
            <v>63693.167799999988</v>
          </cell>
        </row>
        <row r="1314">
          <cell r="A1314" t="str">
            <v>Primary</v>
          </cell>
          <cell r="B1314" t="str">
            <v>New Natl Accts G &amp; A</v>
          </cell>
          <cell r="C1314" t="str">
            <v>11492236</v>
          </cell>
          <cell r="D1314" t="str">
            <v>11492236</v>
          </cell>
          <cell r="E1314" t="str">
            <v>1175</v>
          </cell>
          <cell r="F1314" t="str">
            <v>TSD</v>
          </cell>
          <cell r="G1314" t="str">
            <v>VA</v>
          </cell>
          <cell r="I1314" t="str">
            <v>A</v>
          </cell>
          <cell r="J1314" t="str">
            <v>25952441</v>
          </cell>
          <cell r="K1314" t="str">
            <v>25952441</v>
          </cell>
          <cell r="L1314">
            <v>180168501</v>
          </cell>
          <cell r="M1314" t="str">
            <v>180168501</v>
          </cell>
          <cell r="N1314" t="str">
            <v>New Natl Accts G &amp; A</v>
          </cell>
          <cell r="O1314" t="str">
            <v>25952441 New Natl Accts G &amp; A</v>
          </cell>
          <cell r="P1314" t="str">
            <v>8012</v>
          </cell>
          <cell r="Q1314" t="str">
            <v>S</v>
          </cell>
          <cell r="R1314" t="str">
            <v>901</v>
          </cell>
          <cell r="S1314" t="str">
            <v>2405</v>
          </cell>
          <cell r="T1314" t="str">
            <v>T</v>
          </cell>
          <cell r="U1314" t="str">
            <v>USD</v>
          </cell>
          <cell r="V1314" t="str">
            <v>2210 W OAKLAWN DRIVE</v>
          </cell>
          <cell r="W1314" t="str">
            <v>SPRINGDALE</v>
          </cell>
          <cell r="X1314" t="str">
            <v>AR</v>
          </cell>
          <cell r="Y1314" t="str">
            <v>72762-6900</v>
          </cell>
          <cell r="Z1314" t="str">
            <v>WASHINGTON</v>
          </cell>
          <cell r="AA1314" t="str">
            <v>I</v>
          </cell>
          <cell r="AB1314" t="str">
            <v>Content</v>
          </cell>
          <cell r="AC1314">
            <v>1304.3511000000001</v>
          </cell>
        </row>
        <row r="1315">
          <cell r="A1315" t="str">
            <v>Primary</v>
          </cell>
          <cell r="B1315" t="str">
            <v>York Administration</v>
          </cell>
          <cell r="C1315" t="str">
            <v>26202028</v>
          </cell>
          <cell r="D1315" t="str">
            <v>26202028</v>
          </cell>
          <cell r="E1315" t="str">
            <v>2620</v>
          </cell>
          <cell r="G1315" t="str">
            <v>NE</v>
          </cell>
          <cell r="I1315" t="str">
            <v>A</v>
          </cell>
          <cell r="J1315" t="str">
            <v>26202028</v>
          </cell>
          <cell r="K1315" t="str">
            <v>26202028</v>
          </cell>
          <cell r="L1315">
            <v>170772620</v>
          </cell>
          <cell r="M1315" t="str">
            <v>170772620</v>
          </cell>
          <cell r="N1315" t="str">
            <v>York Processing</v>
          </cell>
          <cell r="O1315" t="str">
            <v>26202028 York Processing</v>
          </cell>
          <cell r="P1315" t="str">
            <v>2620</v>
          </cell>
          <cell r="Q1315" t="str">
            <v>FB</v>
          </cell>
          <cell r="R1315" t="str">
            <v>282</v>
          </cell>
          <cell r="S1315" t="str">
            <v>170</v>
          </cell>
          <cell r="T1315" t="str">
            <v>F</v>
          </cell>
          <cell r="U1315" t="str">
            <v>USD</v>
          </cell>
          <cell r="V1315" t="str">
            <v>1215 DIVISION AVENUE</v>
          </cell>
          <cell r="W1315" t="str">
            <v>YORK</v>
          </cell>
          <cell r="X1315" t="str">
            <v>NE</v>
          </cell>
          <cell r="Y1315" t="str">
            <v>68467-1701</v>
          </cell>
          <cell r="Z1315" t="str">
            <v>YORK</v>
          </cell>
          <cell r="AA1315" t="str">
            <v>G</v>
          </cell>
          <cell r="AB1315" t="str">
            <v>Content</v>
          </cell>
          <cell r="AC1315">
            <v>3807.4470000000001</v>
          </cell>
        </row>
        <row r="1316">
          <cell r="A1316" t="str">
            <v>Primary</v>
          </cell>
          <cell r="B1316" t="str">
            <v>Hutchinson R &amp; D Tech Center</v>
          </cell>
          <cell r="C1316" t="str">
            <v>26212440</v>
          </cell>
          <cell r="D1316" t="str">
            <v>26212440</v>
          </cell>
          <cell r="E1316" t="str">
            <v>1204</v>
          </cell>
          <cell r="G1316" t="str">
            <v>KS</v>
          </cell>
          <cell r="I1316" t="str">
            <v>A</v>
          </cell>
          <cell r="J1316" t="str">
            <v>26212440</v>
          </cell>
          <cell r="K1316" t="str">
            <v>26212440</v>
          </cell>
          <cell r="L1316">
            <v>170001621</v>
          </cell>
          <cell r="M1316" t="str">
            <v>170001621</v>
          </cell>
          <cell r="N1316" t="str">
            <v>Hutchinson R &amp; D Tech Center</v>
          </cell>
          <cell r="O1316" t="str">
            <v>26212440 Hutchinson R &amp; D Tech Center</v>
          </cell>
          <cell r="P1316" t="str">
            <v>8000</v>
          </cell>
          <cell r="Q1316" t="str">
            <v>FB</v>
          </cell>
          <cell r="R1316" t="str">
            <v>901</v>
          </cell>
          <cell r="S1316" t="str">
            <v>2426</v>
          </cell>
          <cell r="T1316" t="str">
            <v>F</v>
          </cell>
          <cell r="U1316" t="str">
            <v>USD</v>
          </cell>
          <cell r="V1316" t="str">
            <v>10 NORTH WASHINGTON</v>
          </cell>
          <cell r="W1316" t="str">
            <v>SOUTH HUTCHINSON</v>
          </cell>
          <cell r="X1316" t="str">
            <v>KS</v>
          </cell>
          <cell r="Y1316" t="str">
            <v>67505-1112</v>
          </cell>
          <cell r="Z1316" t="str">
            <v>RENO</v>
          </cell>
          <cell r="AA1316" t="str">
            <v>F</v>
          </cell>
          <cell r="AB1316" t="str">
            <v>Content</v>
          </cell>
          <cell r="AC1316">
            <v>0</v>
          </cell>
        </row>
        <row r="1317">
          <cell r="A1317" t="str">
            <v>Primary</v>
          </cell>
          <cell r="B1317" t="str">
            <v>F/S Prep Fds Production Management</v>
          </cell>
          <cell r="C1317" t="str">
            <v>11492236</v>
          </cell>
          <cell r="D1317" t="str">
            <v>11492236</v>
          </cell>
          <cell r="E1317" t="str">
            <v>1204</v>
          </cell>
          <cell r="G1317" t="str">
            <v>AR</v>
          </cell>
          <cell r="I1317" t="str">
            <v>A</v>
          </cell>
          <cell r="J1317" t="str">
            <v>26212448</v>
          </cell>
          <cell r="K1317" t="str">
            <v>26212448</v>
          </cell>
          <cell r="L1317">
            <v>180778500</v>
          </cell>
          <cell r="M1317" t="str">
            <v>180778500</v>
          </cell>
          <cell r="N1317" t="str">
            <v>F/S Prep Fds Production Management</v>
          </cell>
          <cell r="O1317" t="str">
            <v>26212448 F/S Prep Fds Production Management</v>
          </cell>
          <cell r="P1317" t="str">
            <v>8000</v>
          </cell>
          <cell r="Q1317" t="str">
            <v>FB</v>
          </cell>
          <cell r="R1317" t="str">
            <v>901</v>
          </cell>
          <cell r="S1317" t="str">
            <v>2405</v>
          </cell>
          <cell r="T1317" t="str">
            <v>F</v>
          </cell>
          <cell r="U1317" t="str">
            <v>USD</v>
          </cell>
          <cell r="V1317" t="str">
            <v>2210 W OAKLAWN DRIVE</v>
          </cell>
          <cell r="W1317" t="str">
            <v>SPRINGDALE</v>
          </cell>
          <cell r="X1317" t="str">
            <v>AR</v>
          </cell>
          <cell r="Y1317" t="str">
            <v>72762-6900</v>
          </cell>
          <cell r="Z1317" t="str">
            <v>WASHINGTON</v>
          </cell>
          <cell r="AA1317" t="str">
            <v>I</v>
          </cell>
          <cell r="AB1317" t="str">
            <v>Content</v>
          </cell>
          <cell r="AC1317">
            <v>2256.4883999999997</v>
          </cell>
        </row>
        <row r="1318">
          <cell r="A1318" t="str">
            <v>Primary</v>
          </cell>
          <cell r="B1318" t="str">
            <v>F/S - Prep Foods Group Executive</v>
          </cell>
          <cell r="C1318" t="str">
            <v>26212454</v>
          </cell>
          <cell r="D1318" t="str">
            <v>26212454</v>
          </cell>
          <cell r="E1318" t="str">
            <v>1204</v>
          </cell>
          <cell r="G1318" t="str">
            <v>TX</v>
          </cell>
          <cell r="I1318" t="str">
            <v>A</v>
          </cell>
          <cell r="J1318" t="str">
            <v>26212454</v>
          </cell>
          <cell r="K1318" t="str">
            <v>26212454</v>
          </cell>
          <cell r="L1318">
            <v>180778500</v>
          </cell>
          <cell r="M1318" t="str">
            <v>180778500</v>
          </cell>
          <cell r="N1318" t="str">
            <v>F/S - Prep Foods Group Executive</v>
          </cell>
          <cell r="O1318" t="str">
            <v>26212454 F/S - Prep Foods Group Executive</v>
          </cell>
          <cell r="P1318" t="str">
            <v>8000</v>
          </cell>
          <cell r="Q1318" t="str">
            <v>FB</v>
          </cell>
          <cell r="R1318" t="str">
            <v>901</v>
          </cell>
          <cell r="S1318" t="str">
            <v>2405</v>
          </cell>
          <cell r="T1318" t="str">
            <v>F</v>
          </cell>
          <cell r="U1318" t="str">
            <v>USD</v>
          </cell>
          <cell r="V1318" t="str">
            <v>1320 UNIVERSITY DRIVE, SUITE 600</v>
          </cell>
          <cell r="W1318" t="str">
            <v>FORT WORTH</v>
          </cell>
          <cell r="X1318" t="str">
            <v>TX</v>
          </cell>
          <cell r="Y1318" t="str">
            <v>76107</v>
          </cell>
          <cell r="Z1318" t="str">
            <v>TARRANT</v>
          </cell>
          <cell r="AA1318" t="str">
            <v>I</v>
          </cell>
          <cell r="AB1318" t="str">
            <v>Content</v>
          </cell>
          <cell r="AC1318">
            <v>906002.37239999988</v>
          </cell>
        </row>
        <row r="1319">
          <cell r="A1319" t="str">
            <v>Primary</v>
          </cell>
          <cell r="B1319" t="str">
            <v>F/S Prep Fds Grp Distributor Sales</v>
          </cell>
          <cell r="C1319" t="str">
            <v>11492236</v>
          </cell>
          <cell r="D1319" t="str">
            <v>11492236</v>
          </cell>
          <cell r="E1319" t="str">
            <v>1204</v>
          </cell>
          <cell r="G1319" t="str">
            <v>AR</v>
          </cell>
          <cell r="I1319" t="str">
            <v>A</v>
          </cell>
          <cell r="J1319" t="str">
            <v>26212674</v>
          </cell>
          <cell r="K1319" t="str">
            <v>26212674</v>
          </cell>
          <cell r="L1319">
            <v>180778502</v>
          </cell>
          <cell r="M1319" t="str">
            <v>180778502</v>
          </cell>
          <cell r="N1319" t="str">
            <v>F/S Prep Fds Grp Distributor Sales</v>
          </cell>
          <cell r="O1319" t="str">
            <v>26212674 F/S Prep Fds Grp Distributor Sales</v>
          </cell>
          <cell r="P1319" t="str">
            <v>8000</v>
          </cell>
          <cell r="Q1319" t="str">
            <v>FB</v>
          </cell>
          <cell r="R1319" t="str">
            <v>901</v>
          </cell>
          <cell r="S1319" t="str">
            <v>2405</v>
          </cell>
          <cell r="T1319" t="str">
            <v>F</v>
          </cell>
          <cell r="U1319" t="str">
            <v>USD</v>
          </cell>
          <cell r="V1319" t="str">
            <v>2210 W OAKLAWN DRIVE</v>
          </cell>
          <cell r="W1319" t="str">
            <v>SPRINGDALE</v>
          </cell>
          <cell r="X1319" t="str">
            <v>AR</v>
          </cell>
          <cell r="Y1319" t="str">
            <v>72762-6900</v>
          </cell>
          <cell r="Z1319" t="str">
            <v>WASHINGTON</v>
          </cell>
          <cell r="AA1319" t="str">
            <v>D</v>
          </cell>
          <cell r="AB1319" t="str">
            <v>Content</v>
          </cell>
          <cell r="AC1319">
            <v>2585.58</v>
          </cell>
        </row>
        <row r="1320">
          <cell r="A1320" t="str">
            <v>Primary</v>
          </cell>
          <cell r="B1320" t="str">
            <v>RPM</v>
          </cell>
          <cell r="C1320" t="str">
            <v>26242437</v>
          </cell>
          <cell r="D1320" t="str">
            <v>26242437</v>
          </cell>
          <cell r="E1320" t="str">
            <v>1204</v>
          </cell>
          <cell r="G1320" t="str">
            <v>AR</v>
          </cell>
          <cell r="I1320" t="str">
            <v>A</v>
          </cell>
          <cell r="J1320" t="str">
            <v>26242549</v>
          </cell>
          <cell r="K1320" t="str">
            <v>26242549</v>
          </cell>
          <cell r="L1320">
            <v>170001704</v>
          </cell>
          <cell r="M1320" t="str">
            <v>170001704</v>
          </cell>
          <cell r="N1320" t="str">
            <v>RPM/ITC Group QA</v>
          </cell>
          <cell r="O1320" t="str">
            <v>26242549 RPM/ITC Group QA</v>
          </cell>
          <cell r="P1320" t="str">
            <v>8000</v>
          </cell>
          <cell r="Q1320" t="str">
            <v>FB</v>
          </cell>
          <cell r="R1320" t="str">
            <v>901</v>
          </cell>
          <cell r="S1320" t="str">
            <v>2405</v>
          </cell>
          <cell r="T1320" t="str">
            <v>F</v>
          </cell>
          <cell r="U1320" t="str">
            <v>USD</v>
          </cell>
          <cell r="V1320" t="str">
            <v>2210 W OAKLAWN DRIVE</v>
          </cell>
          <cell r="W1320" t="str">
            <v>SPRINGDALE</v>
          </cell>
          <cell r="X1320" t="str">
            <v>AR</v>
          </cell>
          <cell r="Y1320" t="str">
            <v>72762-6900</v>
          </cell>
          <cell r="Z1320" t="str">
            <v>WASHINGTON</v>
          </cell>
          <cell r="AA1320" t="str">
            <v>I</v>
          </cell>
          <cell r="AB1320" t="str">
            <v>Content</v>
          </cell>
          <cell r="AC1320">
            <v>5077.3464000000004</v>
          </cell>
        </row>
        <row r="1321">
          <cell r="A1321" t="str">
            <v>Primary</v>
          </cell>
          <cell r="B1321" t="str">
            <v>Jefferson Doskocil</v>
          </cell>
          <cell r="C1321" t="str">
            <v>26252028</v>
          </cell>
          <cell r="D1321" t="str">
            <v>26252028</v>
          </cell>
          <cell r="E1321" t="str">
            <v>2625</v>
          </cell>
          <cell r="G1321" t="str">
            <v>WI</v>
          </cell>
          <cell r="I1321" t="str">
            <v>A</v>
          </cell>
          <cell r="J1321" t="str">
            <v>26252020</v>
          </cell>
          <cell r="K1321" t="str">
            <v>26252020</v>
          </cell>
          <cell r="L1321">
            <v>170772625</v>
          </cell>
          <cell r="M1321" t="str">
            <v>170772625</v>
          </cell>
          <cell r="N1321" t="str">
            <v>Jefferson Maintenance</v>
          </cell>
          <cell r="O1321" t="str">
            <v>26252020 Jefferson Maintenance</v>
          </cell>
          <cell r="P1321" t="str">
            <v>2625</v>
          </cell>
          <cell r="Q1321" t="str">
            <v>FB</v>
          </cell>
          <cell r="R1321" t="str">
            <v>116</v>
          </cell>
          <cell r="S1321" t="str">
            <v>113</v>
          </cell>
          <cell r="T1321" t="str">
            <v>F</v>
          </cell>
          <cell r="U1321" t="str">
            <v>USD</v>
          </cell>
          <cell r="V1321" t="str">
            <v>ONE ROCK RIVER ROAD</v>
          </cell>
          <cell r="W1321" t="str">
            <v>JEFFERSON</v>
          </cell>
          <cell r="X1321" t="str">
            <v>WI</v>
          </cell>
          <cell r="Y1321" t="str">
            <v>53549-1732</v>
          </cell>
          <cell r="Z1321" t="str">
            <v>JEFFERSON</v>
          </cell>
          <cell r="AA1321" t="str">
            <v>G</v>
          </cell>
          <cell r="AB1321" t="str">
            <v>Content</v>
          </cell>
          <cell r="AC1321">
            <v>2145.2823999999996</v>
          </cell>
        </row>
        <row r="1322">
          <cell r="A1322" t="str">
            <v>Primary</v>
          </cell>
          <cell r="B1322" t="str">
            <v>Jefferson Doskocil</v>
          </cell>
          <cell r="C1322" t="str">
            <v>26252028</v>
          </cell>
          <cell r="D1322" t="str">
            <v>26252028</v>
          </cell>
          <cell r="E1322" t="str">
            <v>2625</v>
          </cell>
          <cell r="G1322" t="str">
            <v>WI</v>
          </cell>
          <cell r="I1322" t="str">
            <v>A</v>
          </cell>
          <cell r="J1322" t="str">
            <v>26252028</v>
          </cell>
          <cell r="K1322" t="str">
            <v>26252028</v>
          </cell>
          <cell r="L1322">
            <v>170772625</v>
          </cell>
          <cell r="M1322" t="str">
            <v>170772625</v>
          </cell>
          <cell r="N1322" t="str">
            <v>Jefferson</v>
          </cell>
          <cell r="O1322" t="str">
            <v>26252028 Jefferson</v>
          </cell>
          <cell r="P1322" t="str">
            <v>2625</v>
          </cell>
          <cell r="Q1322" t="str">
            <v>FB</v>
          </cell>
          <cell r="R1322" t="str">
            <v>116</v>
          </cell>
          <cell r="S1322" t="str">
            <v>113</v>
          </cell>
          <cell r="T1322" t="str">
            <v>F</v>
          </cell>
          <cell r="U1322" t="str">
            <v>USD</v>
          </cell>
          <cell r="V1322" t="str">
            <v>ONE ROCK RIVER ROAD</v>
          </cell>
          <cell r="W1322" t="str">
            <v>JEFFERSON</v>
          </cell>
          <cell r="X1322" t="str">
            <v>WI</v>
          </cell>
          <cell r="Y1322" t="str">
            <v>53549-1732</v>
          </cell>
          <cell r="Z1322" t="str">
            <v>JEFFERSON</v>
          </cell>
          <cell r="AA1322" t="str">
            <v>G</v>
          </cell>
          <cell r="AB1322" t="str">
            <v>Content</v>
          </cell>
          <cell r="AC1322">
            <v>74741.559500000018</v>
          </cell>
        </row>
        <row r="1323">
          <cell r="A1323" t="str">
            <v>Primary</v>
          </cell>
          <cell r="B1323" t="str">
            <v>Jefferson Doskocil</v>
          </cell>
          <cell r="C1323" t="str">
            <v>26252028</v>
          </cell>
          <cell r="D1323" t="str">
            <v>26252028</v>
          </cell>
          <cell r="E1323" t="str">
            <v>2625</v>
          </cell>
          <cell r="G1323" t="str">
            <v>WI</v>
          </cell>
          <cell r="I1323" t="str">
            <v>A</v>
          </cell>
          <cell r="J1323" t="str">
            <v>26252030</v>
          </cell>
          <cell r="K1323" t="str">
            <v>26252030</v>
          </cell>
          <cell r="L1323">
            <v>170772625</v>
          </cell>
          <cell r="M1323" t="str">
            <v>170772625</v>
          </cell>
          <cell r="N1323" t="str">
            <v>Jefferson Quality Control</v>
          </cell>
          <cell r="O1323" t="str">
            <v>26252030 Jefferson Quality Control</v>
          </cell>
          <cell r="P1323" t="str">
            <v>2625</v>
          </cell>
          <cell r="Q1323" t="str">
            <v>FB</v>
          </cell>
          <cell r="R1323" t="str">
            <v>116</v>
          </cell>
          <cell r="S1323" t="str">
            <v>113</v>
          </cell>
          <cell r="T1323" t="str">
            <v>F</v>
          </cell>
          <cell r="U1323" t="str">
            <v>USD</v>
          </cell>
          <cell r="V1323" t="str">
            <v>ONE ROCK RIVER ROAD</v>
          </cell>
          <cell r="W1323" t="str">
            <v>JEFFERSON</v>
          </cell>
          <cell r="X1323" t="str">
            <v>WI</v>
          </cell>
          <cell r="Y1323" t="str">
            <v>53549-1732</v>
          </cell>
          <cell r="Z1323" t="str">
            <v>JEFFERSON</v>
          </cell>
          <cell r="AA1323" t="str">
            <v>G</v>
          </cell>
          <cell r="AB1323" t="str">
            <v>Content</v>
          </cell>
          <cell r="AC1323">
            <v>3235.26</v>
          </cell>
        </row>
        <row r="1324">
          <cell r="A1324" t="str">
            <v>Primary</v>
          </cell>
          <cell r="B1324" t="str">
            <v>Santa Teresa MFG</v>
          </cell>
          <cell r="C1324" t="str">
            <v>26262028</v>
          </cell>
          <cell r="D1324" t="str">
            <v>26262028</v>
          </cell>
          <cell r="E1324" t="str">
            <v>2626</v>
          </cell>
          <cell r="G1324" t="str">
            <v>NM</v>
          </cell>
          <cell r="H1324">
            <v>38481</v>
          </cell>
          <cell r="I1324" t="str">
            <v>A</v>
          </cell>
          <cell r="J1324" t="str">
            <v>12571101</v>
          </cell>
          <cell r="K1324" t="str">
            <v>12571101</v>
          </cell>
          <cell r="L1324">
            <v>170051257</v>
          </cell>
          <cell r="M1324" t="str">
            <v>170051257</v>
          </cell>
          <cell r="N1324" t="str">
            <v>Temperanceville Whole Bird</v>
          </cell>
          <cell r="O1324" t="str">
            <v>12571101 Temperanceville Whole Bird</v>
          </cell>
          <cell r="P1324" t="str">
            <v>1630</v>
          </cell>
          <cell r="Q1324" t="str">
            <v>P</v>
          </cell>
          <cell r="R1324" t="str">
            <v>901</v>
          </cell>
          <cell r="S1324" t="str">
            <v>2405</v>
          </cell>
          <cell r="T1324" t="str">
            <v>T</v>
          </cell>
          <cell r="U1324" t="str">
            <v>USD</v>
          </cell>
          <cell r="V1324" t="str">
            <v>11224 LANKFORD HWY</v>
          </cell>
          <cell r="W1324" t="str">
            <v>TEMPERANCEVILLE</v>
          </cell>
          <cell r="X1324" t="str">
            <v>VA</v>
          </cell>
          <cell r="Y1324" t="str">
            <v>23442-2445</v>
          </cell>
          <cell r="Z1324" t="str">
            <v>ACCOMACK</v>
          </cell>
          <cell r="AA1324" t="str">
            <v>G</v>
          </cell>
          <cell r="AB1324" t="str">
            <v>M&amp;E</v>
          </cell>
          <cell r="AC1324">
            <v>1206670.4739999999</v>
          </cell>
        </row>
        <row r="1325">
          <cell r="A1325" t="str">
            <v>Primary</v>
          </cell>
          <cell r="B1325" t="str">
            <v>Santa Teresa MFG</v>
          </cell>
          <cell r="C1325" t="str">
            <v>26262028</v>
          </cell>
          <cell r="D1325" t="str">
            <v>26262028</v>
          </cell>
          <cell r="E1325" t="str">
            <v>2626</v>
          </cell>
          <cell r="G1325" t="str">
            <v>NM</v>
          </cell>
          <cell r="H1325">
            <v>38481</v>
          </cell>
          <cell r="I1325" t="str">
            <v>A</v>
          </cell>
          <cell r="J1325" t="str">
            <v>26261747</v>
          </cell>
          <cell r="K1325" t="str">
            <v>26261747</v>
          </cell>
          <cell r="L1325">
            <v>170051257</v>
          </cell>
          <cell r="M1325" t="str">
            <v>170772626</v>
          </cell>
          <cell r="N1325" t="str">
            <v>Temperanceville Leg Quarters</v>
          </cell>
          <cell r="O1325" t="str">
            <v>12571142  Temperanceville Leg Quarters</v>
          </cell>
          <cell r="P1325" t="str">
            <v>1630</v>
          </cell>
          <cell r="Q1325" t="str">
            <v>P</v>
          </cell>
          <cell r="R1325" t="str">
            <v>901</v>
          </cell>
          <cell r="S1325" t="str">
            <v>3132</v>
          </cell>
          <cell r="T1325" t="str">
            <v>T</v>
          </cell>
          <cell r="U1325" t="str">
            <v>USD</v>
          </cell>
          <cell r="V1325" t="str">
            <v>11224 LANKFORD HWY</v>
          </cell>
          <cell r="W1325" t="str">
            <v>TEMPERANCEVILLE</v>
          </cell>
          <cell r="X1325" t="str">
            <v>VA</v>
          </cell>
          <cell r="Y1325" t="str">
            <v>23442-2445</v>
          </cell>
          <cell r="Z1325" t="str">
            <v>ACCOMACK</v>
          </cell>
          <cell r="AA1325" t="str">
            <v>F</v>
          </cell>
          <cell r="AB1325" t="str">
            <v>M&amp;E</v>
          </cell>
          <cell r="AC1325">
            <v>66592.407000000007</v>
          </cell>
        </row>
        <row r="1326">
          <cell r="A1326" t="str">
            <v>Primary</v>
          </cell>
          <cell r="B1326" t="str">
            <v>Santa Teresa MFG</v>
          </cell>
          <cell r="C1326" t="str">
            <v>26262028</v>
          </cell>
          <cell r="D1326" t="str">
            <v>26262028</v>
          </cell>
          <cell r="E1326" t="str">
            <v>2626</v>
          </cell>
          <cell r="G1326" t="str">
            <v>NM</v>
          </cell>
          <cell r="H1326">
            <v>38481</v>
          </cell>
          <cell r="I1326" t="str">
            <v>A</v>
          </cell>
          <cell r="J1326" t="str">
            <v>12571149</v>
          </cell>
          <cell r="K1326" t="str">
            <v>12571149</v>
          </cell>
          <cell r="L1326">
            <v>170051257</v>
          </cell>
          <cell r="M1326" t="str">
            <v>170051257</v>
          </cell>
          <cell r="N1326" t="str">
            <v>Temperanceville Fresh Cut Up</v>
          </cell>
          <cell r="O1326" t="str">
            <v>12571149 Temperanceville Fresh Cut Up</v>
          </cell>
          <cell r="P1326" t="str">
            <v>1630</v>
          </cell>
          <cell r="Q1326" t="str">
            <v>P</v>
          </cell>
          <cell r="R1326" t="str">
            <v>901</v>
          </cell>
          <cell r="S1326" t="str">
            <v>2405</v>
          </cell>
          <cell r="T1326" t="str">
            <v>T</v>
          </cell>
          <cell r="U1326" t="str">
            <v>USD</v>
          </cell>
          <cell r="V1326" t="str">
            <v>11224 LANKFORD HWY</v>
          </cell>
          <cell r="W1326" t="str">
            <v>TEMPERANCEVILLE</v>
          </cell>
          <cell r="X1326" t="str">
            <v>VA</v>
          </cell>
          <cell r="Y1326" t="str">
            <v>23442-2445</v>
          </cell>
          <cell r="Z1326" t="str">
            <v>ACCOMACK</v>
          </cell>
          <cell r="AA1326" t="str">
            <v>G</v>
          </cell>
          <cell r="AB1326" t="str">
            <v>Building</v>
          </cell>
          <cell r="AC1326">
            <v>110665.5831</v>
          </cell>
        </row>
        <row r="1327">
          <cell r="A1327" t="str">
            <v>Primary</v>
          </cell>
          <cell r="B1327" t="str">
            <v>Santa Teresa MFG</v>
          </cell>
          <cell r="C1327" t="str">
            <v>26262028</v>
          </cell>
          <cell r="D1327" t="str">
            <v>26262028</v>
          </cell>
          <cell r="E1327" t="str">
            <v>2626</v>
          </cell>
          <cell r="G1327" t="str">
            <v>NM</v>
          </cell>
          <cell r="I1327" t="str">
            <v>A</v>
          </cell>
          <cell r="J1327" t="str">
            <v>26262015</v>
          </cell>
          <cell r="K1327" t="str">
            <v>26262015</v>
          </cell>
          <cell r="L1327">
            <v>170772626</v>
          </cell>
          <cell r="M1327" t="str">
            <v>170772626</v>
          </cell>
          <cell r="N1327" t="str">
            <v>Santa Teresa Accounting</v>
          </cell>
          <cell r="O1327" t="str">
            <v>26262015 Santa Teresa Accounting</v>
          </cell>
          <cell r="P1327" t="str">
            <v>2626</v>
          </cell>
          <cell r="Q1327" t="str">
            <v>FB</v>
          </cell>
          <cell r="R1327" t="str">
            <v>34</v>
          </cell>
          <cell r="S1327" t="str">
            <v>16</v>
          </cell>
          <cell r="T1327" t="str">
            <v>F</v>
          </cell>
          <cell r="U1327" t="str">
            <v>USD</v>
          </cell>
          <cell r="V1327" t="str">
            <v>5701 MCNUTT ROAD</v>
          </cell>
          <cell r="W1327" t="str">
            <v>SANTA TERESA</v>
          </cell>
          <cell r="X1327" t="str">
            <v>NM</v>
          </cell>
          <cell r="Y1327" t="str">
            <v>88008-9604</v>
          </cell>
          <cell r="Z1327" t="str">
            <v>DONA ANA</v>
          </cell>
          <cell r="AA1327" t="str">
            <v>G</v>
          </cell>
          <cell r="AB1327" t="str">
            <v>Content</v>
          </cell>
          <cell r="AC1327">
            <v>49402.643200000006</v>
          </cell>
        </row>
        <row r="1328">
          <cell r="A1328" t="str">
            <v>Primary</v>
          </cell>
          <cell r="B1328" t="str">
            <v>Santa Teresa MFG</v>
          </cell>
          <cell r="C1328" t="str">
            <v>26262028</v>
          </cell>
          <cell r="D1328" t="str">
            <v>26262028</v>
          </cell>
          <cell r="E1328" t="str">
            <v>2626</v>
          </cell>
          <cell r="G1328" t="str">
            <v>NM</v>
          </cell>
          <cell r="I1328" t="str">
            <v>A</v>
          </cell>
          <cell r="J1328" t="str">
            <v>26262020</v>
          </cell>
          <cell r="K1328" t="str">
            <v>26262020</v>
          </cell>
          <cell r="L1328">
            <v>170772626</v>
          </cell>
          <cell r="M1328" t="str">
            <v>170772626</v>
          </cell>
          <cell r="N1328" t="str">
            <v>Santa Teresa - Maintenance</v>
          </cell>
          <cell r="O1328" t="str">
            <v>26262020 Santa Teresa - Maintenance</v>
          </cell>
          <cell r="P1328" t="str">
            <v>2626</v>
          </cell>
          <cell r="Q1328" t="str">
            <v>FB</v>
          </cell>
          <cell r="R1328" t="str">
            <v>34</v>
          </cell>
          <cell r="S1328" t="str">
            <v>16</v>
          </cell>
          <cell r="T1328" t="str">
            <v>F</v>
          </cell>
          <cell r="U1328" t="str">
            <v>USD</v>
          </cell>
          <cell r="V1328" t="str">
            <v>5701 MCNUTT ROAD</v>
          </cell>
          <cell r="W1328" t="str">
            <v>SANTA TERESA</v>
          </cell>
          <cell r="X1328" t="str">
            <v>NM</v>
          </cell>
          <cell r="Y1328" t="str">
            <v>88008-9604</v>
          </cell>
          <cell r="Z1328" t="str">
            <v>DONA ANA</v>
          </cell>
          <cell r="AA1328" t="str">
            <v>G</v>
          </cell>
          <cell r="AB1328" t="str">
            <v>Content</v>
          </cell>
          <cell r="AC1328">
            <v>31496.048900000002</v>
          </cell>
        </row>
        <row r="1329">
          <cell r="A1329" t="str">
            <v>Primary</v>
          </cell>
          <cell r="B1329" t="str">
            <v>Santa Teresa MFG</v>
          </cell>
          <cell r="C1329" t="str">
            <v>26262028</v>
          </cell>
          <cell r="D1329" t="str">
            <v>26262028</v>
          </cell>
          <cell r="E1329" t="str">
            <v>2626</v>
          </cell>
          <cell r="G1329" t="str">
            <v>NM</v>
          </cell>
          <cell r="I1329" t="str">
            <v>A</v>
          </cell>
          <cell r="J1329" t="str">
            <v>26262024</v>
          </cell>
          <cell r="K1329" t="str">
            <v>12571194</v>
          </cell>
          <cell r="L1329">
            <v>170772626</v>
          </cell>
          <cell r="M1329" t="str">
            <v>170051257</v>
          </cell>
          <cell r="N1329" t="str">
            <v>Santa Teresa Other Indirect</v>
          </cell>
          <cell r="O1329" t="str">
            <v>26262024  Santa Teresa Other Indirect</v>
          </cell>
          <cell r="P1329" t="str">
            <v>2626</v>
          </cell>
          <cell r="Q1329" t="str">
            <v>FB</v>
          </cell>
          <cell r="R1329" t="str">
            <v>34</v>
          </cell>
          <cell r="S1329" t="str">
            <v>16</v>
          </cell>
          <cell r="T1329" t="str">
            <v>F</v>
          </cell>
          <cell r="U1329" t="str">
            <v>USD</v>
          </cell>
          <cell r="V1329" t="str">
            <v>5701 MCNUTT ROAD</v>
          </cell>
          <cell r="W1329" t="str">
            <v>SANTA TERESA</v>
          </cell>
          <cell r="X1329" t="str">
            <v>NM</v>
          </cell>
          <cell r="Y1329" t="str">
            <v>88008-9604</v>
          </cell>
          <cell r="Z1329" t="str">
            <v>DONA ANA</v>
          </cell>
          <cell r="AA1329" t="str">
            <v>G</v>
          </cell>
          <cell r="AB1329" t="str">
            <v>Content</v>
          </cell>
          <cell r="AC1329">
            <v>3013.07</v>
          </cell>
        </row>
        <row r="1330">
          <cell r="A1330" t="str">
            <v>Primary</v>
          </cell>
          <cell r="B1330" t="str">
            <v>Santa Teresa MFG</v>
          </cell>
          <cell r="C1330" t="str">
            <v>26262028</v>
          </cell>
          <cell r="D1330" t="str">
            <v>26262028</v>
          </cell>
          <cell r="E1330" t="str">
            <v>2626</v>
          </cell>
          <cell r="G1330" t="str">
            <v>NM</v>
          </cell>
          <cell r="I1330" t="str">
            <v>A</v>
          </cell>
          <cell r="J1330" t="str">
            <v>26262025</v>
          </cell>
          <cell r="K1330" t="str">
            <v>26262025</v>
          </cell>
          <cell r="L1330">
            <v>170772626</v>
          </cell>
          <cell r="M1330" t="str">
            <v>170772626</v>
          </cell>
          <cell r="N1330" t="str">
            <v>Santa Teresa Personnel</v>
          </cell>
          <cell r="O1330" t="str">
            <v>26262025 Santa Teresa Personnel</v>
          </cell>
          <cell r="P1330" t="str">
            <v>2626</v>
          </cell>
          <cell r="Q1330" t="str">
            <v>FB</v>
          </cell>
          <cell r="R1330" t="str">
            <v>34</v>
          </cell>
          <cell r="S1330" t="str">
            <v>16</v>
          </cell>
          <cell r="T1330" t="str">
            <v>F</v>
          </cell>
          <cell r="U1330" t="str">
            <v>USD</v>
          </cell>
          <cell r="V1330" t="str">
            <v>5701 MCNUTT ROAD</v>
          </cell>
          <cell r="W1330" t="str">
            <v>SANTA TERESA</v>
          </cell>
          <cell r="X1330" t="str">
            <v>NM</v>
          </cell>
          <cell r="Y1330" t="str">
            <v>88008-9604</v>
          </cell>
          <cell r="Z1330" t="str">
            <v>DONA ANA</v>
          </cell>
          <cell r="AA1330" t="str">
            <v>G</v>
          </cell>
          <cell r="AB1330" t="str">
            <v>Content</v>
          </cell>
          <cell r="AC1330">
            <v>3726.7754000000004</v>
          </cell>
        </row>
        <row r="1331">
          <cell r="A1331" t="str">
            <v>Primary</v>
          </cell>
          <cell r="B1331" t="str">
            <v>Santa Teresa MFG</v>
          </cell>
          <cell r="C1331" t="str">
            <v>26262028</v>
          </cell>
          <cell r="D1331" t="str">
            <v>26262028</v>
          </cell>
          <cell r="E1331" t="str">
            <v>2626</v>
          </cell>
          <cell r="G1331" t="str">
            <v>NM</v>
          </cell>
          <cell r="H1331">
            <v>38481</v>
          </cell>
          <cell r="I1331" t="str">
            <v>A</v>
          </cell>
          <cell r="J1331" t="str">
            <v>12571810</v>
          </cell>
          <cell r="K1331" t="str">
            <v>12571810</v>
          </cell>
          <cell r="L1331">
            <v>170051257</v>
          </cell>
          <cell r="M1331" t="str">
            <v>170051257</v>
          </cell>
          <cell r="N1331" t="str">
            <v>Tempvl Weldotron</v>
          </cell>
          <cell r="O1331" t="str">
            <v>12571810 Tempvl Weldotron</v>
          </cell>
          <cell r="P1331" t="str">
            <v>1630</v>
          </cell>
          <cell r="Q1331" t="str">
            <v>P</v>
          </cell>
          <cell r="R1331" t="str">
            <v>901</v>
          </cell>
          <cell r="S1331" t="str">
            <v>2405</v>
          </cell>
          <cell r="T1331" t="str">
            <v>T</v>
          </cell>
          <cell r="U1331" t="str">
            <v>USD</v>
          </cell>
          <cell r="V1331" t="str">
            <v>11224 LANKFORD HWY</v>
          </cell>
          <cell r="W1331" t="str">
            <v>TEMPERANCEVILLE</v>
          </cell>
          <cell r="X1331" t="str">
            <v>VA</v>
          </cell>
          <cell r="Y1331" t="str">
            <v>23442-2445</v>
          </cell>
          <cell r="Z1331" t="str">
            <v>ACCOMACK</v>
          </cell>
          <cell r="AA1331" t="str">
            <v>G</v>
          </cell>
          <cell r="AB1331" t="str">
            <v>M&amp;E</v>
          </cell>
          <cell r="AC1331">
            <v>4058988.3956999984</v>
          </cell>
        </row>
        <row r="1332">
          <cell r="A1332" t="str">
            <v>Primary</v>
          </cell>
          <cell r="B1332" t="str">
            <v>Santa Teresa MFG</v>
          </cell>
          <cell r="C1332" t="str">
            <v>26262028</v>
          </cell>
          <cell r="D1332" t="str">
            <v>26262028</v>
          </cell>
          <cell r="E1332" t="str">
            <v>2626</v>
          </cell>
          <cell r="G1332" t="str">
            <v>NM</v>
          </cell>
          <cell r="I1332" t="str">
            <v>A</v>
          </cell>
          <cell r="J1332" t="str">
            <v>26262028</v>
          </cell>
          <cell r="K1332" t="str">
            <v>26262028</v>
          </cell>
          <cell r="L1332">
            <v>170772626</v>
          </cell>
          <cell r="M1332" t="str">
            <v>170772626</v>
          </cell>
          <cell r="N1332" t="str">
            <v>Santa Teresa</v>
          </cell>
          <cell r="O1332" t="str">
            <v>26262028 Santa Teresa</v>
          </cell>
          <cell r="P1332" t="str">
            <v>2626</v>
          </cell>
          <cell r="Q1332" t="str">
            <v>FB</v>
          </cell>
          <cell r="R1332" t="str">
            <v>34</v>
          </cell>
          <cell r="S1332" t="str">
            <v>16</v>
          </cell>
          <cell r="T1332" t="str">
            <v>F</v>
          </cell>
          <cell r="U1332" t="str">
            <v>USD</v>
          </cell>
          <cell r="V1332" t="str">
            <v>5701 MCNUTT ROAD</v>
          </cell>
          <cell r="W1332" t="str">
            <v>SANTA TERESA</v>
          </cell>
          <cell r="X1332" t="str">
            <v>NM</v>
          </cell>
          <cell r="Y1332" t="str">
            <v>88008-9604</v>
          </cell>
          <cell r="Z1332" t="str">
            <v>DONA ANA</v>
          </cell>
          <cell r="AA1332" t="str">
            <v>G</v>
          </cell>
          <cell r="AB1332" t="str">
            <v>Content</v>
          </cell>
          <cell r="AC1332">
            <v>171976.5067</v>
          </cell>
        </row>
        <row r="1333">
          <cell r="A1333" t="str">
            <v>Primary</v>
          </cell>
          <cell r="B1333" t="str">
            <v>Santa Teresa MFG</v>
          </cell>
          <cell r="C1333" t="str">
            <v>26262028</v>
          </cell>
          <cell r="D1333" t="str">
            <v>26262028</v>
          </cell>
          <cell r="E1333" t="str">
            <v>2626</v>
          </cell>
          <cell r="G1333" t="str">
            <v>NM</v>
          </cell>
          <cell r="I1333" t="str">
            <v>A</v>
          </cell>
          <cell r="J1333" t="str">
            <v>26262030</v>
          </cell>
          <cell r="K1333" t="str">
            <v>26262030</v>
          </cell>
          <cell r="L1333">
            <v>170772626</v>
          </cell>
          <cell r="M1333" t="str">
            <v>170772626</v>
          </cell>
          <cell r="N1333" t="str">
            <v>Santa Teresa Quality Control</v>
          </cell>
          <cell r="O1333" t="str">
            <v>26262030 Santa Teresa Quality Control</v>
          </cell>
          <cell r="P1333" t="str">
            <v>2626</v>
          </cell>
          <cell r="Q1333" t="str">
            <v>FB</v>
          </cell>
          <cell r="R1333" t="str">
            <v>34</v>
          </cell>
          <cell r="S1333" t="str">
            <v>16</v>
          </cell>
          <cell r="T1333" t="str">
            <v>F</v>
          </cell>
          <cell r="U1333" t="str">
            <v>USD</v>
          </cell>
          <cell r="V1333" t="str">
            <v>5701 MCNUTT ROAD</v>
          </cell>
          <cell r="W1333" t="str">
            <v>SANTA TERESA</v>
          </cell>
          <cell r="X1333" t="str">
            <v>NM</v>
          </cell>
          <cell r="Y1333" t="str">
            <v>88008-9604</v>
          </cell>
          <cell r="Z1333" t="str">
            <v>DONA ANA</v>
          </cell>
          <cell r="AA1333" t="str">
            <v>G</v>
          </cell>
          <cell r="AB1333" t="str">
            <v>Content</v>
          </cell>
          <cell r="AC1333">
            <v>12313.212799999999</v>
          </cell>
        </row>
        <row r="1334">
          <cell r="A1334" t="str">
            <v>Primary</v>
          </cell>
          <cell r="B1334" t="str">
            <v>Santa Teresa MFG</v>
          </cell>
          <cell r="C1334" t="str">
            <v>26262028</v>
          </cell>
          <cell r="D1334" t="str">
            <v>26262028</v>
          </cell>
          <cell r="E1334" t="str">
            <v>2626</v>
          </cell>
          <cell r="G1334" t="str">
            <v>NM</v>
          </cell>
          <cell r="H1334">
            <v>38481</v>
          </cell>
          <cell r="I1334" t="str">
            <v>A</v>
          </cell>
          <cell r="J1334" t="str">
            <v>26262033</v>
          </cell>
          <cell r="K1334" t="str">
            <v>26262033</v>
          </cell>
          <cell r="L1334">
            <v>170772626</v>
          </cell>
          <cell r="M1334" t="str">
            <v>170772626</v>
          </cell>
          <cell r="N1334" t="str">
            <v>Santa Teresa Shipping Receiving</v>
          </cell>
          <cell r="O1334" t="str">
            <v>26262033 Santa Teresa Shipping Receiving</v>
          </cell>
          <cell r="P1334" t="str">
            <v>2626</v>
          </cell>
          <cell r="Q1334" t="str">
            <v>FB</v>
          </cell>
          <cell r="R1334" t="str">
            <v>34</v>
          </cell>
          <cell r="S1334" t="str">
            <v>16</v>
          </cell>
          <cell r="T1334" t="str">
            <v>F</v>
          </cell>
          <cell r="U1334" t="str">
            <v>USD</v>
          </cell>
          <cell r="V1334" t="str">
            <v>5701 MCNUTT ROAD</v>
          </cell>
          <cell r="W1334" t="str">
            <v>SANTA TERESA</v>
          </cell>
          <cell r="X1334" t="str">
            <v>NM</v>
          </cell>
          <cell r="Y1334" t="str">
            <v>88008-9604</v>
          </cell>
          <cell r="Z1334" t="str">
            <v>DONA ANA</v>
          </cell>
          <cell r="AA1334" t="str">
            <v>G</v>
          </cell>
          <cell r="AB1334" t="str">
            <v>Content</v>
          </cell>
          <cell r="AC1334">
            <v>1033.2336</v>
          </cell>
        </row>
        <row r="1335">
          <cell r="A1335" t="str">
            <v>Primary</v>
          </cell>
          <cell r="B1335" t="str">
            <v>Santa Teresa MFG</v>
          </cell>
          <cell r="C1335" t="str">
            <v>26262028</v>
          </cell>
          <cell r="D1335" t="str">
            <v>26262028</v>
          </cell>
          <cell r="E1335" t="str">
            <v>2626</v>
          </cell>
          <cell r="G1335" t="str">
            <v>NM</v>
          </cell>
          <cell r="H1335">
            <v>38535</v>
          </cell>
          <cell r="I1335" t="str">
            <v>A</v>
          </cell>
          <cell r="J1335" t="str">
            <v>12572015</v>
          </cell>
          <cell r="K1335" t="str">
            <v>12572015</v>
          </cell>
          <cell r="L1335">
            <v>170051257</v>
          </cell>
          <cell r="M1335" t="str">
            <v>170051257</v>
          </cell>
          <cell r="N1335" t="str">
            <v>Temperanceville Accounting</v>
          </cell>
          <cell r="O1335" t="str">
            <v>12572015 Temperanceville Accounting</v>
          </cell>
          <cell r="P1335" t="str">
            <v>1630</v>
          </cell>
          <cell r="Q1335" t="str">
            <v>P</v>
          </cell>
          <cell r="R1335" t="str">
            <v>901</v>
          </cell>
          <cell r="S1335" t="str">
            <v>2405</v>
          </cell>
          <cell r="T1335" t="str">
            <v>T</v>
          </cell>
          <cell r="U1335" t="str">
            <v>USD</v>
          </cell>
          <cell r="V1335" t="str">
            <v>11224 LANKFORD HWY</v>
          </cell>
          <cell r="W1335" t="str">
            <v>TEMPERANCEVILLE</v>
          </cell>
          <cell r="X1335" t="str">
            <v>VA</v>
          </cell>
          <cell r="Y1335" t="str">
            <v>23442-2445</v>
          </cell>
          <cell r="Z1335" t="str">
            <v>ACCOMACK</v>
          </cell>
          <cell r="AA1335" t="str">
            <v>G</v>
          </cell>
          <cell r="AB1335" t="str">
            <v>M&amp;E</v>
          </cell>
          <cell r="AC1335">
            <v>24229.607100000001</v>
          </cell>
        </row>
        <row r="1336">
          <cell r="A1336" t="str">
            <v>Primary</v>
          </cell>
          <cell r="B1336" t="str">
            <v>Santa Teresa MFG</v>
          </cell>
          <cell r="C1336" t="str">
            <v>26262028</v>
          </cell>
          <cell r="D1336" t="str">
            <v>26262028</v>
          </cell>
          <cell r="E1336" t="str">
            <v>2626</v>
          </cell>
          <cell r="G1336" t="str">
            <v>NM</v>
          </cell>
          <cell r="I1336" t="str">
            <v>A</v>
          </cell>
          <cell r="J1336" t="str">
            <v>26262047</v>
          </cell>
          <cell r="K1336" t="str">
            <v>12572017</v>
          </cell>
          <cell r="L1336">
            <v>170772626</v>
          </cell>
          <cell r="M1336" t="str">
            <v>170051257</v>
          </cell>
          <cell r="N1336" t="str">
            <v>Santa Teresa Maintenance Mgmt</v>
          </cell>
          <cell r="O1336" t="str">
            <v>26262047  Santa Teresa Maint. Mgmt</v>
          </cell>
          <cell r="P1336" t="str">
            <v>2626</v>
          </cell>
          <cell r="Q1336" t="str">
            <v>FB</v>
          </cell>
          <cell r="R1336" t="str">
            <v>34</v>
          </cell>
          <cell r="S1336" t="str">
            <v>16</v>
          </cell>
          <cell r="T1336" t="str">
            <v>F</v>
          </cell>
          <cell r="U1336" t="str">
            <v>USD</v>
          </cell>
          <cell r="V1336" t="str">
            <v>5701 MCNUTT ROAD</v>
          </cell>
          <cell r="W1336" t="str">
            <v>SANTA TERESA</v>
          </cell>
          <cell r="X1336" t="str">
            <v>NM</v>
          </cell>
          <cell r="Y1336" t="str">
            <v>88008-9604</v>
          </cell>
          <cell r="Z1336" t="str">
            <v>DONA ANA</v>
          </cell>
          <cell r="AA1336" t="str">
            <v>G</v>
          </cell>
          <cell r="AB1336" t="str">
            <v>Content</v>
          </cell>
          <cell r="AC1336">
            <v>3279.04</v>
          </cell>
        </row>
        <row r="1337">
          <cell r="A1337" t="str">
            <v>Primary</v>
          </cell>
          <cell r="B1337" t="str">
            <v>Santa Teresa MFG</v>
          </cell>
          <cell r="C1337" t="str">
            <v>26262028</v>
          </cell>
          <cell r="D1337" t="str">
            <v>26262028</v>
          </cell>
          <cell r="E1337" t="str">
            <v>2626</v>
          </cell>
          <cell r="G1337" t="str">
            <v>NM</v>
          </cell>
          <cell r="I1337" t="str">
            <v>A</v>
          </cell>
          <cell r="J1337" t="str">
            <v>26262221</v>
          </cell>
          <cell r="K1337" t="str">
            <v>26262221</v>
          </cell>
          <cell r="L1337">
            <v>170772626</v>
          </cell>
          <cell r="M1337" t="str">
            <v>170772626</v>
          </cell>
          <cell r="N1337" t="str">
            <v>Santa Teresa Info Svc</v>
          </cell>
          <cell r="O1337" t="str">
            <v>26262221 Santa Teresa Info Svc</v>
          </cell>
          <cell r="P1337" t="str">
            <v>2626</v>
          </cell>
          <cell r="Q1337" t="str">
            <v>FB</v>
          </cell>
          <cell r="R1337" t="str">
            <v>34</v>
          </cell>
          <cell r="S1337" t="str">
            <v>16</v>
          </cell>
          <cell r="T1337" t="str">
            <v>F</v>
          </cell>
          <cell r="U1337" t="str">
            <v>USD</v>
          </cell>
          <cell r="V1337" t="str">
            <v>5701 MCNUTT ROAD</v>
          </cell>
          <cell r="W1337" t="str">
            <v>SANTA TERESA</v>
          </cell>
          <cell r="X1337" t="str">
            <v>NM</v>
          </cell>
          <cell r="Y1337" t="str">
            <v>88008-9604</v>
          </cell>
          <cell r="Z1337" t="str">
            <v>DONA ANA</v>
          </cell>
          <cell r="AA1337" t="str">
            <v>G</v>
          </cell>
          <cell r="AB1337" t="str">
            <v>Content</v>
          </cell>
          <cell r="AC1337">
            <v>222444.81969999996</v>
          </cell>
        </row>
        <row r="1338">
          <cell r="A1338" t="str">
            <v>Primary</v>
          </cell>
          <cell r="B1338" t="str">
            <v>Santa Teresa MFG</v>
          </cell>
          <cell r="C1338" t="str">
            <v>26262028</v>
          </cell>
          <cell r="D1338" t="str">
            <v>26262028</v>
          </cell>
          <cell r="E1338" t="str">
            <v>2626</v>
          </cell>
          <cell r="G1338" t="str">
            <v>NM</v>
          </cell>
          <cell r="H1338">
            <v>38518</v>
          </cell>
          <cell r="I1338" t="str">
            <v>A</v>
          </cell>
          <cell r="J1338" t="str">
            <v>12572022</v>
          </cell>
          <cell r="K1338" t="str">
            <v>12572022</v>
          </cell>
          <cell r="L1338">
            <v>170051257</v>
          </cell>
          <cell r="M1338" t="str">
            <v>170051257</v>
          </cell>
          <cell r="N1338" t="str">
            <v>Temperanceville Nurses</v>
          </cell>
          <cell r="O1338" t="str">
            <v>12572022 Temperanceville Nurses</v>
          </cell>
          <cell r="P1338" t="str">
            <v>1630</v>
          </cell>
          <cell r="Q1338" t="str">
            <v>P</v>
          </cell>
          <cell r="R1338" t="str">
            <v>901</v>
          </cell>
          <cell r="S1338" t="str">
            <v>2405</v>
          </cell>
          <cell r="T1338" t="str">
            <v>T</v>
          </cell>
          <cell r="U1338" t="str">
            <v>USD</v>
          </cell>
          <cell r="V1338" t="str">
            <v>11224 LANKFORD HWY</v>
          </cell>
          <cell r="W1338" t="str">
            <v>TEMPERANCEVILLE</v>
          </cell>
          <cell r="X1338" t="str">
            <v>VA</v>
          </cell>
          <cell r="Y1338" t="str">
            <v>23442-2445</v>
          </cell>
          <cell r="Z1338" t="str">
            <v>ACCOMACK</v>
          </cell>
          <cell r="AA1338" t="str">
            <v>G</v>
          </cell>
          <cell r="AB1338" t="str">
            <v>M&amp;E</v>
          </cell>
          <cell r="AC1338">
            <v>4506.8567999999996</v>
          </cell>
        </row>
        <row r="1339">
          <cell r="A1339" t="str">
            <v>Primary</v>
          </cell>
          <cell r="B1339" t="str">
            <v>Santa Teresa MFG</v>
          </cell>
          <cell r="C1339" t="str">
            <v>26262028</v>
          </cell>
          <cell r="D1339" t="str">
            <v>26262028</v>
          </cell>
          <cell r="E1339" t="str">
            <v>2626</v>
          </cell>
          <cell r="G1339" t="str">
            <v>NM</v>
          </cell>
          <cell r="H1339">
            <v>38535</v>
          </cell>
          <cell r="I1339" t="str">
            <v>A</v>
          </cell>
          <cell r="J1339" t="str">
            <v>12572023</v>
          </cell>
          <cell r="K1339" t="str">
            <v>12572023</v>
          </cell>
          <cell r="L1339">
            <v>170051257</v>
          </cell>
          <cell r="M1339" t="str">
            <v>170051257</v>
          </cell>
          <cell r="N1339" t="str">
            <v>Tempvl Offal</v>
          </cell>
          <cell r="O1339" t="str">
            <v>12572023 Tempvl Offal</v>
          </cell>
          <cell r="P1339" t="str">
            <v>1630</v>
          </cell>
          <cell r="Q1339" t="str">
            <v>P</v>
          </cell>
          <cell r="R1339" t="str">
            <v>901</v>
          </cell>
          <cell r="S1339" t="str">
            <v>2405</v>
          </cell>
          <cell r="T1339" t="str">
            <v>T</v>
          </cell>
          <cell r="U1339" t="str">
            <v>USD</v>
          </cell>
          <cell r="V1339" t="str">
            <v>11224 LANKFORD HWY</v>
          </cell>
          <cell r="W1339" t="str">
            <v>TEMPERANCEVILLE</v>
          </cell>
          <cell r="X1339" t="str">
            <v>VA</v>
          </cell>
          <cell r="Y1339" t="str">
            <v>23442-2445</v>
          </cell>
          <cell r="Z1339" t="str">
            <v>ACCOMACK</v>
          </cell>
          <cell r="AA1339" t="str">
            <v>G</v>
          </cell>
          <cell r="AB1339" t="str">
            <v>Building</v>
          </cell>
          <cell r="AC1339">
            <v>652886.4473</v>
          </cell>
        </row>
        <row r="1340">
          <cell r="A1340" t="str">
            <v>Primary</v>
          </cell>
          <cell r="B1340" t="str">
            <v>Hutchinson Doskocil</v>
          </cell>
          <cell r="C1340" t="str">
            <v>26272028</v>
          </cell>
          <cell r="D1340" t="str">
            <v>26272028</v>
          </cell>
          <cell r="E1340" t="str">
            <v>2627</v>
          </cell>
          <cell r="G1340" t="str">
            <v>KS</v>
          </cell>
          <cell r="I1340" t="str">
            <v>A</v>
          </cell>
          <cell r="J1340" t="str">
            <v>26272013</v>
          </cell>
          <cell r="K1340" t="str">
            <v>26272013</v>
          </cell>
          <cell r="L1340">
            <v>170772627</v>
          </cell>
          <cell r="M1340" t="str">
            <v>170772627</v>
          </cell>
          <cell r="N1340" t="str">
            <v>Hutchinson Administration</v>
          </cell>
          <cell r="O1340" t="str">
            <v>26272013 Hutchinson Administration</v>
          </cell>
          <cell r="P1340" t="str">
            <v>2627</v>
          </cell>
          <cell r="Q1340" t="str">
            <v>FB</v>
          </cell>
          <cell r="R1340" t="str">
            <v>57</v>
          </cell>
          <cell r="S1340" t="str">
            <v>15</v>
          </cell>
          <cell r="T1340" t="str">
            <v>F</v>
          </cell>
          <cell r="U1340" t="str">
            <v>USD</v>
          </cell>
          <cell r="V1340" t="str">
            <v>9 NORTH WASHINGTON STREET</v>
          </cell>
          <cell r="W1340" t="str">
            <v>SOUTH HUTCHINSON</v>
          </cell>
          <cell r="X1340" t="str">
            <v>KS</v>
          </cell>
          <cell r="Y1340" t="str">
            <v>67505-1111</v>
          </cell>
          <cell r="Z1340" t="str">
            <v>RENO</v>
          </cell>
          <cell r="AA1340" t="str">
            <v>G</v>
          </cell>
          <cell r="AB1340" t="str">
            <v>Content</v>
          </cell>
          <cell r="AC1340">
            <v>48316.027199999997</v>
          </cell>
        </row>
        <row r="1341">
          <cell r="A1341" t="str">
            <v>Primary</v>
          </cell>
          <cell r="B1341" t="str">
            <v>Hutchinson Doskocil</v>
          </cell>
          <cell r="C1341" t="str">
            <v>26272028</v>
          </cell>
          <cell r="D1341" t="str">
            <v>26272028</v>
          </cell>
          <cell r="E1341" t="str">
            <v>2627</v>
          </cell>
          <cell r="G1341" t="str">
            <v>KS</v>
          </cell>
          <cell r="I1341" t="str">
            <v>A</v>
          </cell>
          <cell r="J1341" t="str">
            <v>26272028</v>
          </cell>
          <cell r="K1341" t="str">
            <v>26272028</v>
          </cell>
          <cell r="L1341">
            <v>170772627</v>
          </cell>
          <cell r="M1341" t="str">
            <v>170772627</v>
          </cell>
          <cell r="N1341" t="str">
            <v>Hutchinson</v>
          </cell>
          <cell r="O1341" t="str">
            <v>26272028 Hutchinson</v>
          </cell>
          <cell r="P1341" t="str">
            <v>2627</v>
          </cell>
          <cell r="Q1341" t="str">
            <v>FB</v>
          </cell>
          <cell r="R1341" t="str">
            <v>57</v>
          </cell>
          <cell r="S1341" t="str">
            <v>15</v>
          </cell>
          <cell r="T1341" t="str">
            <v>F</v>
          </cell>
          <cell r="U1341" t="str">
            <v>USD</v>
          </cell>
          <cell r="V1341" t="str">
            <v>9 NORTH WASHINGTON STREET</v>
          </cell>
          <cell r="W1341" t="str">
            <v>SOUTH HUTCHINSON</v>
          </cell>
          <cell r="X1341" t="str">
            <v>KS</v>
          </cell>
          <cell r="Y1341" t="str">
            <v>67505-1111</v>
          </cell>
          <cell r="Z1341" t="str">
            <v>RENO</v>
          </cell>
          <cell r="AA1341" t="str">
            <v>G</v>
          </cell>
          <cell r="AB1341" t="str">
            <v>Content</v>
          </cell>
          <cell r="AC1341">
            <v>352393.7487</v>
          </cell>
        </row>
        <row r="1342">
          <cell r="A1342" t="str">
            <v>Primary</v>
          </cell>
          <cell r="B1342" t="str">
            <v>North Richland Hills Doskocil</v>
          </cell>
          <cell r="C1342" t="str">
            <v>26302028</v>
          </cell>
          <cell r="D1342" t="str">
            <v>26302028</v>
          </cell>
          <cell r="E1342" t="str">
            <v>2630</v>
          </cell>
          <cell r="G1342" t="str">
            <v>TX</v>
          </cell>
          <cell r="I1342" t="str">
            <v>A</v>
          </cell>
          <cell r="J1342" t="str">
            <v>26302028</v>
          </cell>
          <cell r="K1342" t="str">
            <v>26302028</v>
          </cell>
          <cell r="L1342">
            <v>170772630</v>
          </cell>
          <cell r="M1342" t="str">
            <v>170772630</v>
          </cell>
          <cell r="N1342" t="str">
            <v>North Richland Hills</v>
          </cell>
          <cell r="O1342" t="str">
            <v>26302028 North Richland Hills</v>
          </cell>
          <cell r="P1342" t="str">
            <v>2630</v>
          </cell>
          <cell r="Q1342" t="str">
            <v>FB</v>
          </cell>
          <cell r="R1342" t="str">
            <v>166</v>
          </cell>
          <cell r="S1342" t="str">
            <v>155</v>
          </cell>
          <cell r="T1342" t="str">
            <v>F</v>
          </cell>
          <cell r="U1342" t="str">
            <v>USD</v>
          </cell>
          <cell r="V1342" t="str">
            <v>6350 BROWNING COURT</v>
          </cell>
          <cell r="W1342" t="str">
            <v>NORTH RICHLAND HILLS</v>
          </cell>
          <cell r="X1342" t="str">
            <v>TX</v>
          </cell>
          <cell r="Y1342" t="str">
            <v>76180-6013</v>
          </cell>
          <cell r="Z1342" t="str">
            <v>TARRANT</v>
          </cell>
          <cell r="AA1342" t="str">
            <v>G</v>
          </cell>
          <cell r="AB1342" t="str">
            <v>Content</v>
          </cell>
          <cell r="AC1342">
            <v>314089.26640000008</v>
          </cell>
        </row>
        <row r="1343">
          <cell r="A1343" t="str">
            <v>Primary</v>
          </cell>
          <cell r="B1343" t="str">
            <v>Cherokee MFG Plant</v>
          </cell>
          <cell r="C1343" t="str">
            <v>26312028</v>
          </cell>
          <cell r="D1343" t="str">
            <v>26312028</v>
          </cell>
          <cell r="E1343" t="str">
            <v>2631</v>
          </cell>
          <cell r="G1343" t="str">
            <v>IA</v>
          </cell>
          <cell r="I1343" t="str">
            <v>A</v>
          </cell>
          <cell r="J1343" t="str">
            <v>26312022</v>
          </cell>
          <cell r="K1343" t="str">
            <v>26312022</v>
          </cell>
          <cell r="L1343">
            <v>170502631</v>
          </cell>
          <cell r="M1343" t="str">
            <v>170502631</v>
          </cell>
          <cell r="N1343" t="str">
            <v>Cherokee - Nurses</v>
          </cell>
          <cell r="O1343" t="str">
            <v>26312022 Cherokee - Nurses</v>
          </cell>
          <cell r="P1343" t="str">
            <v>2050</v>
          </cell>
          <cell r="Q1343" t="str">
            <v>FB</v>
          </cell>
          <cell r="R1343" t="str">
            <v>1190</v>
          </cell>
          <cell r="S1343" t="str">
            <v>906</v>
          </cell>
          <cell r="T1343" t="str">
            <v>F</v>
          </cell>
          <cell r="U1343" t="str">
            <v>USD</v>
          </cell>
          <cell r="V1343" t="str">
            <v>1300 S LAKE ST</v>
          </cell>
          <cell r="W1343" t="str">
            <v>CHEROKEE</v>
          </cell>
          <cell r="X1343" t="str">
            <v>IA</v>
          </cell>
          <cell r="Y1343" t="str">
            <v>51012-2177</v>
          </cell>
          <cell r="Z1343" t="str">
            <v>CHEROKEE</v>
          </cell>
          <cell r="AA1343" t="str">
            <v>G</v>
          </cell>
          <cell r="AB1343" t="str">
            <v>Content</v>
          </cell>
          <cell r="AC1343">
            <v>7685.2737000000006</v>
          </cell>
        </row>
        <row r="1344">
          <cell r="A1344" t="str">
            <v>Primary</v>
          </cell>
          <cell r="B1344" t="str">
            <v>Cherokee MFG Plant</v>
          </cell>
          <cell r="C1344" t="str">
            <v>26312028</v>
          </cell>
          <cell r="D1344" t="str">
            <v>26312028</v>
          </cell>
          <cell r="E1344" t="str">
            <v>2631</v>
          </cell>
          <cell r="G1344" t="str">
            <v>IA</v>
          </cell>
          <cell r="I1344" t="str">
            <v>A</v>
          </cell>
          <cell r="J1344" t="str">
            <v>26312028</v>
          </cell>
          <cell r="K1344" t="str">
            <v>26312028</v>
          </cell>
          <cell r="L1344">
            <v>170502631</v>
          </cell>
          <cell r="M1344" t="str">
            <v>170502631</v>
          </cell>
          <cell r="N1344" t="str">
            <v>Cherokee</v>
          </cell>
          <cell r="O1344" t="str">
            <v>26312028 Cherokee</v>
          </cell>
          <cell r="P1344" t="str">
            <v>2050</v>
          </cell>
          <cell r="Q1344" t="str">
            <v>FB</v>
          </cell>
          <cell r="R1344" t="str">
            <v>1190</v>
          </cell>
          <cell r="S1344" t="str">
            <v>906</v>
          </cell>
          <cell r="T1344" t="str">
            <v>F</v>
          </cell>
          <cell r="U1344" t="str">
            <v>USD</v>
          </cell>
          <cell r="V1344" t="str">
            <v>1300 S LAKE ST</v>
          </cell>
          <cell r="W1344" t="str">
            <v>CHEROKEE</v>
          </cell>
          <cell r="X1344" t="str">
            <v>IA</v>
          </cell>
          <cell r="Y1344" t="str">
            <v>51012-2177</v>
          </cell>
          <cell r="Z1344" t="str">
            <v>CHEROKEE</v>
          </cell>
          <cell r="AA1344" t="str">
            <v>G</v>
          </cell>
          <cell r="AB1344" t="str">
            <v>Content</v>
          </cell>
          <cell r="AC1344">
            <v>604022.16529999988</v>
          </cell>
        </row>
        <row r="1345">
          <cell r="A1345" t="str">
            <v>Primary</v>
          </cell>
          <cell r="B1345" t="str">
            <v>Cherokee MFG Plant</v>
          </cell>
          <cell r="C1345" t="str">
            <v>26312028</v>
          </cell>
          <cell r="D1345" t="str">
            <v>26312028</v>
          </cell>
          <cell r="E1345" t="str">
            <v>5505</v>
          </cell>
          <cell r="G1345" t="str">
            <v>IA</v>
          </cell>
          <cell r="I1345" t="str">
            <v>A</v>
          </cell>
          <cell r="J1345" t="str">
            <v>26312253</v>
          </cell>
          <cell r="K1345" t="str">
            <v>26312253</v>
          </cell>
          <cell r="L1345">
            <v>170002631</v>
          </cell>
          <cell r="M1345" t="str">
            <v>170002631</v>
          </cell>
          <cell r="N1345" t="str">
            <v>Cherokee Regional QA Lab</v>
          </cell>
          <cell r="O1345" t="str">
            <v>26312253 Cherokee Regional QA Lab</v>
          </cell>
          <cell r="P1345" t="str">
            <v>2050</v>
          </cell>
          <cell r="Q1345" t="str">
            <v>FB</v>
          </cell>
          <cell r="R1345" t="str">
            <v>1190</v>
          </cell>
          <cell r="S1345" t="str">
            <v>906</v>
          </cell>
          <cell r="T1345" t="str">
            <v>F</v>
          </cell>
          <cell r="U1345" t="str">
            <v>USD</v>
          </cell>
          <cell r="V1345" t="str">
            <v>1300 S LAKE ST</v>
          </cell>
          <cell r="W1345" t="str">
            <v>CHEROKEE</v>
          </cell>
          <cell r="X1345" t="str">
            <v>IA</v>
          </cell>
          <cell r="Y1345" t="str">
            <v>51012-2177</v>
          </cell>
          <cell r="Z1345" t="str">
            <v>CHEROKEE</v>
          </cell>
          <cell r="AA1345" t="str">
            <v>I</v>
          </cell>
          <cell r="AB1345" t="str">
            <v>Content</v>
          </cell>
          <cell r="AC1345">
            <v>1865.58</v>
          </cell>
        </row>
        <row r="1346">
          <cell r="A1346" t="str">
            <v>Primary</v>
          </cell>
          <cell r="B1346" t="str">
            <v>Concordia Plant</v>
          </cell>
          <cell r="C1346" t="str">
            <v>26322028</v>
          </cell>
          <cell r="D1346" t="str">
            <v>26322028</v>
          </cell>
          <cell r="E1346" t="str">
            <v>2632</v>
          </cell>
          <cell r="G1346" t="str">
            <v>MO</v>
          </cell>
          <cell r="I1346" t="str">
            <v>A</v>
          </cell>
          <cell r="J1346" t="str">
            <v>26322028</v>
          </cell>
          <cell r="K1346" t="str">
            <v>26322028</v>
          </cell>
          <cell r="L1346">
            <v>170502632</v>
          </cell>
          <cell r="M1346" t="str">
            <v>170502632</v>
          </cell>
          <cell r="N1346" t="str">
            <v>Concordia</v>
          </cell>
          <cell r="O1346" t="str">
            <v>26322028 Concordia</v>
          </cell>
          <cell r="P1346" t="str">
            <v>2050</v>
          </cell>
          <cell r="Q1346" t="str">
            <v>FB</v>
          </cell>
          <cell r="R1346" t="str">
            <v>306</v>
          </cell>
          <cell r="S1346" t="str">
            <v>109</v>
          </cell>
          <cell r="T1346" t="str">
            <v>F</v>
          </cell>
          <cell r="U1346" t="str">
            <v>USD</v>
          </cell>
          <cell r="V1346" t="str">
            <v>1901 S ST. LOUIS</v>
          </cell>
          <cell r="W1346" t="str">
            <v>CONCORDIA</v>
          </cell>
          <cell r="X1346" t="str">
            <v>MO</v>
          </cell>
          <cell r="Y1346" t="str">
            <v>64020-7339</v>
          </cell>
          <cell r="Z1346" t="str">
            <v>LAFAYETTE</v>
          </cell>
          <cell r="AA1346" t="str">
            <v>G</v>
          </cell>
          <cell r="AB1346" t="str">
            <v>Content</v>
          </cell>
          <cell r="AC1346">
            <v>164826.77569999997</v>
          </cell>
        </row>
        <row r="1347">
          <cell r="A1347" t="str">
            <v>Primary</v>
          </cell>
          <cell r="B1347" t="str">
            <v>Deli Retail Admin</v>
          </cell>
          <cell r="C1347" t="str">
            <v>26332317</v>
          </cell>
          <cell r="D1347" t="str">
            <v>26332317</v>
          </cell>
          <cell r="E1347" t="str">
            <v>2634</v>
          </cell>
          <cell r="G1347" t="str">
            <v>AR</v>
          </cell>
          <cell r="I1347" t="str">
            <v>A</v>
          </cell>
          <cell r="J1347" t="str">
            <v>26332231</v>
          </cell>
          <cell r="K1347" t="str">
            <v>26332231</v>
          </cell>
          <cell r="L1347">
            <v>180508502</v>
          </cell>
          <cell r="M1347" t="str">
            <v>180508502</v>
          </cell>
          <cell r="N1347" t="str">
            <v>Continental Deli Sales</v>
          </cell>
          <cell r="O1347" t="str">
            <v>26332231 Continental Deli Sales</v>
          </cell>
          <cell r="P1347" t="str">
            <v>8000</v>
          </cell>
          <cell r="Q1347" t="str">
            <v>FB</v>
          </cell>
          <cell r="R1347" t="str">
            <v>901</v>
          </cell>
          <cell r="S1347" t="str">
            <v>2405</v>
          </cell>
          <cell r="T1347" t="str">
            <v>F</v>
          </cell>
          <cell r="U1347" t="str">
            <v>USD</v>
          </cell>
          <cell r="V1347" t="str">
            <v>2210 W OAKLAWN DRIVE</v>
          </cell>
          <cell r="W1347" t="str">
            <v>SPRINGDALE</v>
          </cell>
          <cell r="X1347" t="str">
            <v>AR</v>
          </cell>
          <cell r="Y1347" t="str">
            <v>72762-6900</v>
          </cell>
          <cell r="Z1347" t="str">
            <v>WASHINGTON</v>
          </cell>
          <cell r="AA1347" t="str">
            <v>D</v>
          </cell>
          <cell r="AB1347" t="str">
            <v>Content</v>
          </cell>
          <cell r="AC1347">
            <v>0</v>
          </cell>
        </row>
        <row r="1348">
          <cell r="A1348" t="str">
            <v>Primary</v>
          </cell>
          <cell r="B1348" t="str">
            <v>Deli Retail Admin</v>
          </cell>
          <cell r="C1348" t="str">
            <v>26332317</v>
          </cell>
          <cell r="D1348" t="str">
            <v>26332317</v>
          </cell>
          <cell r="E1348" t="str">
            <v>2634</v>
          </cell>
          <cell r="G1348" t="str">
            <v>AR</v>
          </cell>
          <cell r="I1348" t="str">
            <v>A</v>
          </cell>
          <cell r="J1348" t="str">
            <v>26332317</v>
          </cell>
          <cell r="K1348" t="str">
            <v>26332317</v>
          </cell>
          <cell r="L1348">
            <v>180508500</v>
          </cell>
          <cell r="M1348" t="str">
            <v>180508500</v>
          </cell>
          <cell r="N1348" t="str">
            <v>Deli Retail Admin</v>
          </cell>
          <cell r="O1348" t="str">
            <v>26332317 Deli Retail Admin</v>
          </cell>
          <cell r="P1348" t="str">
            <v>8000</v>
          </cell>
          <cell r="Q1348" t="str">
            <v>FB</v>
          </cell>
          <cell r="R1348" t="str">
            <v>901</v>
          </cell>
          <cell r="S1348" t="str">
            <v>2405</v>
          </cell>
          <cell r="T1348" t="str">
            <v>F</v>
          </cell>
          <cell r="U1348" t="str">
            <v>USD</v>
          </cell>
          <cell r="V1348" t="str">
            <v>2210 W OAKLAWN DRIVE</v>
          </cell>
          <cell r="W1348" t="str">
            <v>SPRINGDALE</v>
          </cell>
          <cell r="X1348" t="str">
            <v>AR</v>
          </cell>
          <cell r="Y1348" t="str">
            <v>72762-6900</v>
          </cell>
          <cell r="Z1348" t="str">
            <v>WASHINGTON</v>
          </cell>
          <cell r="AA1348" t="str">
            <v>I</v>
          </cell>
          <cell r="AB1348" t="str">
            <v>Content</v>
          </cell>
          <cell r="AC1348">
            <v>0</v>
          </cell>
        </row>
        <row r="1349">
          <cell r="A1349" t="str">
            <v>Primary</v>
          </cell>
          <cell r="B1349" t="str">
            <v>Continental Deli Div</v>
          </cell>
          <cell r="C1349" t="str">
            <v>26332448</v>
          </cell>
          <cell r="D1349" t="str">
            <v>26332448</v>
          </cell>
          <cell r="E1349" t="str">
            <v>2634</v>
          </cell>
          <cell r="G1349" t="str">
            <v>AR</v>
          </cell>
          <cell r="I1349" t="str">
            <v>A</v>
          </cell>
          <cell r="J1349" t="str">
            <v>26332465</v>
          </cell>
          <cell r="K1349" t="str">
            <v>26332465</v>
          </cell>
          <cell r="L1349">
            <v>180508502</v>
          </cell>
          <cell r="M1349" t="str">
            <v>180508502</v>
          </cell>
          <cell r="N1349" t="str">
            <v>Continental Deli  Marketing</v>
          </cell>
          <cell r="O1349" t="str">
            <v>26332465 Continental Deli  Marketing</v>
          </cell>
          <cell r="P1349" t="str">
            <v>8000</v>
          </cell>
          <cell r="Q1349" t="str">
            <v>FB</v>
          </cell>
          <cell r="R1349" t="str">
            <v>901</v>
          </cell>
          <cell r="S1349" t="str">
            <v>2405</v>
          </cell>
          <cell r="T1349" t="str">
            <v>F</v>
          </cell>
          <cell r="U1349" t="str">
            <v>USD</v>
          </cell>
          <cell r="V1349" t="str">
            <v>2210 W OAKLAWN DRIVE</v>
          </cell>
          <cell r="W1349" t="str">
            <v>SPRINGDALE</v>
          </cell>
          <cell r="X1349" t="str">
            <v>AR</v>
          </cell>
          <cell r="Y1349" t="str">
            <v>72762-6900</v>
          </cell>
          <cell r="Z1349" t="str">
            <v>WASHINGTON</v>
          </cell>
          <cell r="AA1349" t="str">
            <v>D</v>
          </cell>
          <cell r="AB1349" t="str">
            <v>Content</v>
          </cell>
          <cell r="AC1349">
            <v>47376.277199999997</v>
          </cell>
        </row>
        <row r="1350">
          <cell r="A1350" t="str">
            <v>Primary</v>
          </cell>
          <cell r="B1350" t="str">
            <v>Continental Deli  Regional Sales-East</v>
          </cell>
          <cell r="C1350" t="str">
            <v>11492236</v>
          </cell>
          <cell r="D1350" t="str">
            <v>11492236</v>
          </cell>
          <cell r="E1350" t="str">
            <v>2634</v>
          </cell>
          <cell r="G1350" t="str">
            <v>AR</v>
          </cell>
          <cell r="I1350" t="str">
            <v>A</v>
          </cell>
          <cell r="J1350" t="str">
            <v>26332636</v>
          </cell>
          <cell r="K1350" t="str">
            <v>26332636</v>
          </cell>
          <cell r="L1350">
            <v>180508502</v>
          </cell>
          <cell r="M1350" t="str">
            <v>180508502</v>
          </cell>
          <cell r="N1350" t="str">
            <v>Continental Deli  Regional Sales-East</v>
          </cell>
          <cell r="O1350" t="str">
            <v>26332636 Continental Deli  Regional Sales-East</v>
          </cell>
          <cell r="P1350" t="str">
            <v>8000</v>
          </cell>
          <cell r="Q1350" t="str">
            <v>FB</v>
          </cell>
          <cell r="R1350" t="str">
            <v>901</v>
          </cell>
          <cell r="S1350" t="str">
            <v>2405</v>
          </cell>
          <cell r="T1350" t="str">
            <v>F</v>
          </cell>
          <cell r="U1350" t="str">
            <v>USD</v>
          </cell>
          <cell r="V1350" t="str">
            <v>2210 W OAKLAWN DRIVE</v>
          </cell>
          <cell r="W1350" t="str">
            <v>SPRINGDALE</v>
          </cell>
          <cell r="X1350" t="str">
            <v>AR</v>
          </cell>
          <cell r="Y1350" t="str">
            <v>72762-6900</v>
          </cell>
          <cell r="Z1350" t="str">
            <v>WASHINGTON</v>
          </cell>
          <cell r="AA1350" t="str">
            <v>D</v>
          </cell>
          <cell r="AB1350" t="str">
            <v>Content</v>
          </cell>
          <cell r="AC1350">
            <v>30568.304499999995</v>
          </cell>
        </row>
        <row r="1351">
          <cell r="A1351" t="str">
            <v>Primary</v>
          </cell>
          <cell r="B1351" t="str">
            <v>Continental Deli Div</v>
          </cell>
          <cell r="C1351" t="str">
            <v>26332448</v>
          </cell>
          <cell r="D1351" t="str">
            <v>26332448</v>
          </cell>
          <cell r="E1351" t="str">
            <v>2634</v>
          </cell>
          <cell r="G1351" t="str">
            <v>AR</v>
          </cell>
          <cell r="I1351" t="str">
            <v>A</v>
          </cell>
          <cell r="J1351" t="str">
            <v>26332756</v>
          </cell>
          <cell r="K1351" t="str">
            <v>12572034</v>
          </cell>
          <cell r="L1351">
            <v>180508502</v>
          </cell>
          <cell r="M1351" t="str">
            <v>170051257</v>
          </cell>
          <cell r="N1351" t="str">
            <v>Tysn Retail Deli Industrial Sales</v>
          </cell>
          <cell r="O1351" t="str">
            <v>26332756 Tysn Retail Deli Indust. Sales</v>
          </cell>
          <cell r="P1351" t="str">
            <v>8000</v>
          </cell>
          <cell r="Q1351" t="str">
            <v>FB</v>
          </cell>
          <cell r="R1351" t="str">
            <v>0</v>
          </cell>
          <cell r="S1351" t="str">
            <v>0</v>
          </cell>
          <cell r="T1351" t="str">
            <v>F</v>
          </cell>
          <cell r="U1351" t="str">
            <v>USD</v>
          </cell>
          <cell r="V1351" t="str">
            <v>2210 W OAKLAWN DRIVE</v>
          </cell>
          <cell r="W1351" t="str">
            <v>SPRINGDALE</v>
          </cell>
          <cell r="X1351" t="str">
            <v>AR</v>
          </cell>
          <cell r="Y1351" t="str">
            <v>72762-6900</v>
          </cell>
          <cell r="Z1351" t="str">
            <v>WASHINGTON</v>
          </cell>
          <cell r="AA1351" t="str">
            <v>I</v>
          </cell>
          <cell r="AB1351" t="str">
            <v>Content</v>
          </cell>
          <cell r="AC1351">
            <v>8633.4346000000005</v>
          </cell>
        </row>
        <row r="1352">
          <cell r="A1352" t="str">
            <v>Primary</v>
          </cell>
          <cell r="B1352" t="str">
            <v>Foodbrands Corp Misc. Admin.</v>
          </cell>
          <cell r="C1352" t="str">
            <v>26362677</v>
          </cell>
          <cell r="D1352" t="str">
            <v>26362677</v>
          </cell>
          <cell r="E1352" t="str">
            <v>1204</v>
          </cell>
          <cell r="G1352" t="str">
            <v>OK</v>
          </cell>
          <cell r="I1352" t="str">
            <v>A</v>
          </cell>
          <cell r="J1352" t="str">
            <v>26362314</v>
          </cell>
          <cell r="K1352" t="str">
            <v>26362314</v>
          </cell>
          <cell r="L1352">
            <v>170002636</v>
          </cell>
          <cell r="M1352" t="str">
            <v>170002636</v>
          </cell>
          <cell r="N1352" t="str">
            <v>Foodbrands Corp Engineering Admin</v>
          </cell>
          <cell r="O1352" t="str">
            <v>26362314 Foodbrands Corp Engineering Admin</v>
          </cell>
          <cell r="P1352" t="str">
            <v>8000</v>
          </cell>
          <cell r="Q1352" t="str">
            <v>FB</v>
          </cell>
          <cell r="R1352" t="str">
            <v>901</v>
          </cell>
          <cell r="S1352" t="str">
            <v>2405</v>
          </cell>
          <cell r="T1352" t="str">
            <v>F</v>
          </cell>
          <cell r="U1352" t="str">
            <v>USD</v>
          </cell>
          <cell r="V1352" t="str">
            <v>2210 W OAKLAWN DRIVE</v>
          </cell>
          <cell r="W1352" t="str">
            <v>SPRINGDALE</v>
          </cell>
          <cell r="X1352" t="str">
            <v>AR</v>
          </cell>
          <cell r="Y1352" t="str">
            <v>72762-6900</v>
          </cell>
          <cell r="Z1352" t="str">
            <v>WASHINGTON</v>
          </cell>
          <cell r="AA1352" t="str">
            <v>I</v>
          </cell>
          <cell r="AB1352" t="str">
            <v>Content</v>
          </cell>
          <cell r="AC1352">
            <v>0</v>
          </cell>
        </row>
        <row r="1353">
          <cell r="A1353" t="str">
            <v>Primary</v>
          </cell>
          <cell r="B1353" t="str">
            <v>ITC-Houston Portwall</v>
          </cell>
          <cell r="C1353" t="str">
            <v>26372028</v>
          </cell>
          <cell r="D1353" t="str">
            <v>26372028</v>
          </cell>
          <cell r="E1353" t="str">
            <v>2637</v>
          </cell>
          <cell r="G1353" t="str">
            <v>TX</v>
          </cell>
          <cell r="I1353" t="str">
            <v>A</v>
          </cell>
          <cell r="J1353" t="str">
            <v>26372028</v>
          </cell>
          <cell r="K1353" t="str">
            <v>26372028</v>
          </cell>
          <cell r="L1353">
            <v>170112637</v>
          </cell>
          <cell r="M1353" t="str">
            <v>170112637</v>
          </cell>
          <cell r="N1353" t="str">
            <v>Houston-Portwall</v>
          </cell>
          <cell r="O1353" t="str">
            <v>26372028 Houston-Portwall</v>
          </cell>
          <cell r="P1353" t="str">
            <v>2040</v>
          </cell>
          <cell r="Q1353" t="str">
            <v>FB</v>
          </cell>
          <cell r="R1353" t="str">
            <v>277</v>
          </cell>
          <cell r="S1353" t="str">
            <v>132</v>
          </cell>
          <cell r="T1353" t="str">
            <v>F</v>
          </cell>
          <cell r="U1353" t="str">
            <v>USD</v>
          </cell>
          <cell r="V1353" t="str">
            <v>300 PORTWALL STREET</v>
          </cell>
          <cell r="W1353" t="str">
            <v>HOUSTON</v>
          </cell>
          <cell r="X1353" t="str">
            <v>TX</v>
          </cell>
          <cell r="Y1353" t="str">
            <v>77029-1336</v>
          </cell>
          <cell r="Z1353" t="str">
            <v>HARRIS</v>
          </cell>
          <cell r="AA1353" t="str">
            <v>G</v>
          </cell>
          <cell r="AB1353" t="str">
            <v>Content</v>
          </cell>
          <cell r="AC1353">
            <v>221553.5356</v>
          </cell>
        </row>
        <row r="1354">
          <cell r="A1354" t="str">
            <v>Primary</v>
          </cell>
          <cell r="B1354" t="str">
            <v>ITC-Houston Canal</v>
          </cell>
          <cell r="C1354" t="str">
            <v>26392028</v>
          </cell>
          <cell r="D1354" t="str">
            <v>26392028</v>
          </cell>
          <cell r="E1354" t="str">
            <v>2639</v>
          </cell>
          <cell r="G1354" t="str">
            <v>TX</v>
          </cell>
          <cell r="H1354">
            <v>38518</v>
          </cell>
          <cell r="I1354" t="str">
            <v>A</v>
          </cell>
          <cell r="J1354" t="str">
            <v>26392013</v>
          </cell>
          <cell r="K1354" t="str">
            <v>26392013</v>
          </cell>
          <cell r="L1354">
            <v>170112639</v>
          </cell>
          <cell r="M1354" t="str">
            <v>170112639</v>
          </cell>
          <cell r="N1354" t="str">
            <v>Canal Admin</v>
          </cell>
          <cell r="O1354" t="str">
            <v>26392013 Canal Admin</v>
          </cell>
          <cell r="P1354" t="str">
            <v>2040</v>
          </cell>
          <cell r="Q1354" t="str">
            <v>FB</v>
          </cell>
          <cell r="R1354" t="str">
            <v>399</v>
          </cell>
          <cell r="S1354" t="str">
            <v>274</v>
          </cell>
          <cell r="T1354" t="str">
            <v>F</v>
          </cell>
          <cell r="U1354" t="str">
            <v>USD</v>
          </cell>
          <cell r="V1354" t="str">
            <v>3100 CANAL STREET</v>
          </cell>
          <cell r="W1354" t="str">
            <v>HOUSTON</v>
          </cell>
          <cell r="X1354" t="str">
            <v>TX</v>
          </cell>
          <cell r="Y1354" t="str">
            <v>77003-1602</v>
          </cell>
          <cell r="Z1354" t="str">
            <v>HARRIS</v>
          </cell>
          <cell r="AA1354" t="str">
            <v>G</v>
          </cell>
          <cell r="AB1354" t="str">
            <v>Content</v>
          </cell>
          <cell r="AC1354">
            <v>1562.4</v>
          </cell>
        </row>
        <row r="1355">
          <cell r="A1355" t="str">
            <v>Primary</v>
          </cell>
          <cell r="B1355" t="str">
            <v>ITC-Houston Canal</v>
          </cell>
          <cell r="C1355" t="str">
            <v>26392028</v>
          </cell>
          <cell r="D1355" t="str">
            <v>26392028</v>
          </cell>
          <cell r="E1355" t="str">
            <v>2639</v>
          </cell>
          <cell r="G1355" t="str">
            <v>TX</v>
          </cell>
          <cell r="H1355">
            <v>38518</v>
          </cell>
          <cell r="I1355" t="str">
            <v>A</v>
          </cell>
          <cell r="J1355" t="str">
            <v>26392028</v>
          </cell>
          <cell r="K1355" t="str">
            <v>26392028</v>
          </cell>
          <cell r="L1355">
            <v>170112639</v>
          </cell>
          <cell r="M1355" t="str">
            <v>170112639</v>
          </cell>
          <cell r="N1355" t="str">
            <v>Houston-Canal</v>
          </cell>
          <cell r="O1355" t="str">
            <v>26392028 Houston-Canal</v>
          </cell>
          <cell r="P1355" t="str">
            <v>2040</v>
          </cell>
          <cell r="Q1355" t="str">
            <v>FB</v>
          </cell>
          <cell r="R1355" t="str">
            <v>399</v>
          </cell>
          <cell r="S1355" t="str">
            <v>274</v>
          </cell>
          <cell r="T1355" t="str">
            <v>F</v>
          </cell>
          <cell r="U1355" t="str">
            <v>USD</v>
          </cell>
          <cell r="V1355" t="str">
            <v>3100 CANAL STREET</v>
          </cell>
          <cell r="W1355" t="str">
            <v>HOUSTON</v>
          </cell>
          <cell r="X1355" t="str">
            <v>TX</v>
          </cell>
          <cell r="Y1355" t="str">
            <v>77003-1602</v>
          </cell>
          <cell r="Z1355" t="str">
            <v>HARRIS</v>
          </cell>
          <cell r="AA1355" t="str">
            <v>G</v>
          </cell>
          <cell r="AB1355" t="str">
            <v>Content</v>
          </cell>
          <cell r="AC1355">
            <v>67140.265400000004</v>
          </cell>
        </row>
        <row r="1356">
          <cell r="A1356" t="str">
            <v>Primary</v>
          </cell>
          <cell r="B1356" t="str">
            <v>ITC-Ponca City Processing</v>
          </cell>
          <cell r="C1356" t="str">
            <v>26402028</v>
          </cell>
          <cell r="D1356" t="str">
            <v>26402028</v>
          </cell>
          <cell r="E1356" t="str">
            <v>2640</v>
          </cell>
          <cell r="G1356" t="str">
            <v>OK</v>
          </cell>
          <cell r="I1356" t="str">
            <v>A</v>
          </cell>
          <cell r="J1356" t="str">
            <v>26402028</v>
          </cell>
          <cell r="K1356" t="str">
            <v>26402028</v>
          </cell>
          <cell r="L1356">
            <v>170112640</v>
          </cell>
          <cell r="M1356" t="str">
            <v>170112640</v>
          </cell>
          <cell r="N1356" t="str">
            <v>Ponca City Processing</v>
          </cell>
          <cell r="O1356" t="str">
            <v>26402028 Ponca City Processing</v>
          </cell>
          <cell r="P1356" t="str">
            <v>2042</v>
          </cell>
          <cell r="Q1356" t="str">
            <v>FB</v>
          </cell>
          <cell r="R1356" t="str">
            <v>1129</v>
          </cell>
          <cell r="S1356" t="str">
            <v>782</v>
          </cell>
          <cell r="T1356" t="str">
            <v>F</v>
          </cell>
          <cell r="U1356" t="str">
            <v>USD</v>
          </cell>
          <cell r="V1356" t="str">
            <v>2000 THORN APPLE VALLEY DRIVE</v>
          </cell>
          <cell r="W1356" t="str">
            <v>PONCA CITY</v>
          </cell>
          <cell r="X1356" t="str">
            <v>OK</v>
          </cell>
          <cell r="Y1356" t="str">
            <v>74601-2107</v>
          </cell>
          <cell r="Z1356" t="str">
            <v>KAY</v>
          </cell>
          <cell r="AA1356" t="str">
            <v>G</v>
          </cell>
          <cell r="AB1356" t="str">
            <v>Content</v>
          </cell>
          <cell r="AC1356">
            <v>142409.19599999994</v>
          </cell>
        </row>
        <row r="1357">
          <cell r="A1357" t="str">
            <v>Primary</v>
          </cell>
          <cell r="B1357" t="str">
            <v>Council Bluffs</v>
          </cell>
          <cell r="C1357" t="str">
            <v>26422028</v>
          </cell>
          <cell r="D1357" t="str">
            <v>26422028</v>
          </cell>
          <cell r="E1357" t="str">
            <v>2642</v>
          </cell>
          <cell r="G1357" t="str">
            <v>IA</v>
          </cell>
          <cell r="I1357" t="str">
            <v>A</v>
          </cell>
          <cell r="J1357" t="str">
            <v>26422028</v>
          </cell>
          <cell r="K1357" t="str">
            <v>26422028</v>
          </cell>
          <cell r="L1357">
            <v>170112642</v>
          </cell>
          <cell r="M1357" t="str">
            <v>170112642</v>
          </cell>
          <cell r="N1357" t="str">
            <v>Council Bluffs</v>
          </cell>
          <cell r="O1357" t="str">
            <v>26422028 Council Bluffs</v>
          </cell>
          <cell r="P1357" t="str">
            <v>2642</v>
          </cell>
          <cell r="Q1357" t="str">
            <v>FB</v>
          </cell>
          <cell r="R1357" t="str">
            <v>1595</v>
          </cell>
          <cell r="S1357" t="str">
            <v>511</v>
          </cell>
          <cell r="T1357" t="str">
            <v>F</v>
          </cell>
          <cell r="U1357" t="str">
            <v>USD</v>
          </cell>
          <cell r="V1357" t="str">
            <v>2101 S 29TH STREET</v>
          </cell>
          <cell r="W1357" t="str">
            <v>COUNCIL BLUFFS</v>
          </cell>
          <cell r="X1357" t="str">
            <v>IA</v>
          </cell>
          <cell r="Y1357" t="str">
            <v>51501-7050</v>
          </cell>
          <cell r="Z1357" t="str">
            <v>POTTAWATTAMIE</v>
          </cell>
          <cell r="AA1357" t="str">
            <v>G</v>
          </cell>
          <cell r="AB1357" t="str">
            <v>Content</v>
          </cell>
          <cell r="AC1357">
            <v>6408.8514000000005</v>
          </cell>
        </row>
        <row r="1358">
          <cell r="A1358" t="str">
            <v>Primary</v>
          </cell>
          <cell r="B1358" t="str">
            <v>Buffalo Processing</v>
          </cell>
          <cell r="C1358" t="str">
            <v>26462028</v>
          </cell>
          <cell r="D1358" t="str">
            <v>26462028</v>
          </cell>
          <cell r="E1358" t="str">
            <v>2646</v>
          </cell>
          <cell r="F1358" t="str">
            <v>TSS</v>
          </cell>
          <cell r="G1358" t="str">
            <v>NY</v>
          </cell>
          <cell r="I1358" t="str">
            <v>A</v>
          </cell>
          <cell r="J1358" t="str">
            <v>26462028</v>
          </cell>
          <cell r="K1358" t="str">
            <v>26462028</v>
          </cell>
          <cell r="L1358">
            <v>170502646</v>
          </cell>
          <cell r="M1358" t="str">
            <v>170502646</v>
          </cell>
          <cell r="N1358" t="str">
            <v>Buffalo Processing</v>
          </cell>
          <cell r="O1358" t="str">
            <v>26462028 Buffalo Processing</v>
          </cell>
          <cell r="P1358" t="str">
            <v>2080</v>
          </cell>
          <cell r="Q1358" t="str">
            <v>FB</v>
          </cell>
          <cell r="R1358" t="str">
            <v>2424</v>
          </cell>
          <cell r="S1358" t="str">
            <v>2426</v>
          </cell>
          <cell r="T1358" t="str">
            <v>T</v>
          </cell>
          <cell r="U1358" t="str">
            <v>USD</v>
          </cell>
          <cell r="V1358" t="str">
            <v>1225 HUDSON ROAD</v>
          </cell>
          <cell r="W1358" t="str">
            <v>ROGERS</v>
          </cell>
          <cell r="X1358" t="str">
            <v>AR</v>
          </cell>
          <cell r="Y1358" t="str">
            <v>72756-2410</v>
          </cell>
          <cell r="Z1358" t="str">
            <v>BENTON</v>
          </cell>
          <cell r="AA1358" t="str">
            <v>I</v>
          </cell>
          <cell r="AB1358" t="str">
            <v>M&amp;E</v>
          </cell>
          <cell r="AC1358">
            <v>5806.7332000000006</v>
          </cell>
        </row>
        <row r="1359">
          <cell r="A1359" t="str">
            <v>Primary</v>
          </cell>
          <cell r="B1359" t="str">
            <v>Dallas (Rosani) Processing</v>
          </cell>
          <cell r="C1359" t="str">
            <v>26502028</v>
          </cell>
          <cell r="D1359" t="str">
            <v>26502028</v>
          </cell>
          <cell r="E1359" t="str">
            <v>2650</v>
          </cell>
          <cell r="F1359" t="str">
            <v>TSS</v>
          </cell>
          <cell r="G1359" t="str">
            <v>TX</v>
          </cell>
          <cell r="I1359" t="str">
            <v>A</v>
          </cell>
          <cell r="J1359" t="str">
            <v>26502028</v>
          </cell>
          <cell r="K1359" t="str">
            <v>26502028</v>
          </cell>
          <cell r="L1359">
            <v>170772650</v>
          </cell>
          <cell r="M1359" t="str">
            <v>170772650</v>
          </cell>
          <cell r="N1359" t="str">
            <v>Dallas (Rosani) Processing</v>
          </cell>
          <cell r="O1359" t="str">
            <v>26502028 Dallas (Rosani) Processing</v>
          </cell>
          <cell r="P1359" t="str">
            <v>2650</v>
          </cell>
          <cell r="Q1359" t="str">
            <v>FB</v>
          </cell>
          <cell r="R1359" t="str">
            <v>43</v>
          </cell>
          <cell r="S1359" t="str">
            <v>2426</v>
          </cell>
          <cell r="T1359" t="str">
            <v>T</v>
          </cell>
          <cell r="U1359" t="str">
            <v>USD</v>
          </cell>
          <cell r="V1359" t="str">
            <v>1225 HUDSON ROAD</v>
          </cell>
          <cell r="W1359" t="str">
            <v>ROGERS</v>
          </cell>
          <cell r="X1359" t="str">
            <v>AR</v>
          </cell>
          <cell r="Y1359" t="str">
            <v>72756-2410</v>
          </cell>
          <cell r="Z1359" t="str">
            <v>BENTON</v>
          </cell>
          <cell r="AA1359" t="str">
            <v>I</v>
          </cell>
          <cell r="AB1359" t="str">
            <v>M&amp;E</v>
          </cell>
          <cell r="AC1359">
            <v>17674.215799999998</v>
          </cell>
        </row>
        <row r="1360">
          <cell r="A1360" t="str">
            <v>Primary</v>
          </cell>
          <cell r="B1360" t="str">
            <v>Ft. Worth (Kettle) Processing</v>
          </cell>
          <cell r="C1360" t="str">
            <v>26512028</v>
          </cell>
          <cell r="D1360" t="str">
            <v>26512028</v>
          </cell>
          <cell r="E1360" t="str">
            <v>2651</v>
          </cell>
          <cell r="F1360" t="str">
            <v>TSS</v>
          </cell>
          <cell r="G1360" t="str">
            <v>TX</v>
          </cell>
          <cell r="I1360" t="str">
            <v>A</v>
          </cell>
          <cell r="J1360" t="str">
            <v>26512028</v>
          </cell>
          <cell r="K1360" t="str">
            <v>26512028</v>
          </cell>
          <cell r="L1360">
            <v>170772651</v>
          </cell>
          <cell r="M1360" t="str">
            <v>170772651</v>
          </cell>
          <cell r="N1360" t="str">
            <v>Ft. Worth (Kettle) Processing</v>
          </cell>
          <cell r="O1360" t="str">
            <v>26512028 Ft. Worth Kettle Processing</v>
          </cell>
          <cell r="P1360" t="str">
            <v>2651</v>
          </cell>
          <cell r="Q1360" t="str">
            <v>FB</v>
          </cell>
          <cell r="R1360" t="str">
            <v>41</v>
          </cell>
          <cell r="S1360" t="str">
            <v>2426</v>
          </cell>
          <cell r="T1360" t="str">
            <v>T</v>
          </cell>
          <cell r="U1360" t="str">
            <v>USD</v>
          </cell>
          <cell r="V1360" t="str">
            <v>1225 HUDSON ROAD</v>
          </cell>
          <cell r="W1360" t="str">
            <v>ROGERS</v>
          </cell>
          <cell r="X1360" t="str">
            <v>AR</v>
          </cell>
          <cell r="Y1360" t="str">
            <v>72756-2410</v>
          </cell>
          <cell r="Z1360" t="str">
            <v>BENTON</v>
          </cell>
          <cell r="AA1360" t="str">
            <v>I</v>
          </cell>
          <cell r="AB1360" t="str">
            <v>Building</v>
          </cell>
          <cell r="AC1360">
            <v>9448.7999999999993</v>
          </cell>
        </row>
        <row r="1361">
          <cell r="A1361" t="str">
            <v>Primary</v>
          </cell>
          <cell r="B1361" t="str">
            <v>KPR Hutchinson - Winchester</v>
          </cell>
          <cell r="C1361" t="str">
            <v>26522028</v>
          </cell>
          <cell r="D1361" t="str">
            <v>26522028</v>
          </cell>
          <cell r="E1361" t="str">
            <v>2652</v>
          </cell>
          <cell r="F1361" t="str">
            <v>TSS</v>
          </cell>
          <cell r="G1361" t="str">
            <v>KS</v>
          </cell>
          <cell r="I1361" t="str">
            <v>A</v>
          </cell>
          <cell r="J1361" t="str">
            <v>26522028</v>
          </cell>
          <cell r="K1361" t="str">
            <v>26522028</v>
          </cell>
          <cell r="L1361">
            <v>170772652</v>
          </cell>
          <cell r="M1361" t="str">
            <v>170772652</v>
          </cell>
          <cell r="N1361" t="str">
            <v>KPR Hutchinson - Winchester</v>
          </cell>
          <cell r="O1361" t="str">
            <v>26522028 KPR Hutchinson - Winchester</v>
          </cell>
          <cell r="P1361" t="str">
            <v>2652</v>
          </cell>
          <cell r="Q1361" t="str">
            <v>FB</v>
          </cell>
          <cell r="R1361" t="str">
            <v>86</v>
          </cell>
          <cell r="S1361" t="str">
            <v>2426</v>
          </cell>
          <cell r="T1361" t="str">
            <v>T</v>
          </cell>
          <cell r="U1361" t="str">
            <v>USD</v>
          </cell>
          <cell r="V1361" t="str">
            <v>1225 HUDSON ROAD</v>
          </cell>
          <cell r="W1361" t="str">
            <v>ROGERS</v>
          </cell>
          <cell r="X1361" t="str">
            <v>AR</v>
          </cell>
          <cell r="Y1361" t="str">
            <v>72756-2410</v>
          </cell>
          <cell r="Z1361" t="str">
            <v>BENTON</v>
          </cell>
          <cell r="AA1361" t="str">
            <v>I</v>
          </cell>
          <cell r="AB1361" t="str">
            <v>Content</v>
          </cell>
          <cell r="AC1361">
            <v>4403.3473000000004</v>
          </cell>
        </row>
        <row r="1362">
          <cell r="A1362" t="str">
            <v>Primary</v>
          </cell>
          <cell r="B1362" t="str">
            <v>Waterloo Processing</v>
          </cell>
          <cell r="C1362" t="str">
            <v>26532028</v>
          </cell>
          <cell r="D1362" t="str">
            <v>26532028</v>
          </cell>
          <cell r="E1362" t="str">
            <v>2653</v>
          </cell>
          <cell r="F1362" t="str">
            <v>TSS</v>
          </cell>
          <cell r="G1362" t="str">
            <v>IA</v>
          </cell>
          <cell r="I1362" t="str">
            <v>A</v>
          </cell>
          <cell r="J1362" t="str">
            <v>26531787</v>
          </cell>
          <cell r="K1362" t="str">
            <v>26531787</v>
          </cell>
          <cell r="L1362">
            <v>170772653</v>
          </cell>
          <cell r="M1362" t="str">
            <v>170772653</v>
          </cell>
          <cell r="N1362" t="str">
            <v>Waterloo Taco Formulation</v>
          </cell>
          <cell r="O1362" t="str">
            <v>26531787 Waterloo Taco Formulation</v>
          </cell>
          <cell r="P1362" t="str">
            <v>2653</v>
          </cell>
          <cell r="Q1362" t="str">
            <v>FB</v>
          </cell>
          <cell r="R1362" t="str">
            <v>1372</v>
          </cell>
          <cell r="S1362" t="str">
            <v>2426</v>
          </cell>
          <cell r="T1362" t="str">
            <v>T</v>
          </cell>
          <cell r="U1362" t="str">
            <v>USD</v>
          </cell>
          <cell r="V1362" t="str">
            <v>1225 HUDSON ROAD</v>
          </cell>
          <cell r="W1362" t="str">
            <v>ROGERS</v>
          </cell>
          <cell r="X1362" t="str">
            <v>AR</v>
          </cell>
          <cell r="Y1362" t="str">
            <v>72756-2410</v>
          </cell>
          <cell r="Z1362" t="str">
            <v>BENTON</v>
          </cell>
          <cell r="AA1362" t="str">
            <v>I</v>
          </cell>
          <cell r="AB1362" t="str">
            <v>M&amp;E</v>
          </cell>
          <cell r="AC1362">
            <v>13665.059800000001</v>
          </cell>
        </row>
        <row r="1363">
          <cell r="A1363" t="str">
            <v>Primary</v>
          </cell>
          <cell r="B1363" t="str">
            <v>Waterloo Processing</v>
          </cell>
          <cell r="C1363" t="str">
            <v>26532028</v>
          </cell>
          <cell r="D1363" t="str">
            <v>26532028</v>
          </cell>
          <cell r="E1363" t="str">
            <v>2653</v>
          </cell>
          <cell r="F1363" t="str">
            <v>TSS</v>
          </cell>
          <cell r="G1363" t="str">
            <v>IA</v>
          </cell>
          <cell r="I1363" t="str">
            <v>A</v>
          </cell>
          <cell r="J1363" t="str">
            <v>26532015</v>
          </cell>
          <cell r="K1363" t="str">
            <v>26532015</v>
          </cell>
          <cell r="L1363">
            <v>170772653</v>
          </cell>
          <cell r="M1363" t="str">
            <v>170772653</v>
          </cell>
          <cell r="N1363" t="str">
            <v>Waterloo Accounting</v>
          </cell>
          <cell r="O1363" t="str">
            <v>26532015 Waterloo Accounting</v>
          </cell>
          <cell r="P1363" t="str">
            <v>2653</v>
          </cell>
          <cell r="Q1363" t="str">
            <v>FB</v>
          </cell>
          <cell r="R1363" t="str">
            <v>1372</v>
          </cell>
          <cell r="S1363" t="str">
            <v>2426</v>
          </cell>
          <cell r="T1363" t="str">
            <v>T</v>
          </cell>
          <cell r="U1363" t="str">
            <v>USD</v>
          </cell>
          <cell r="V1363" t="str">
            <v>1225 HUDSON ROAD</v>
          </cell>
          <cell r="W1363" t="str">
            <v>ROGERS</v>
          </cell>
          <cell r="X1363" t="str">
            <v>AR</v>
          </cell>
          <cell r="Y1363" t="str">
            <v>72756-2320</v>
          </cell>
          <cell r="Z1363" t="str">
            <v>BENTON</v>
          </cell>
          <cell r="AA1363" t="str">
            <v>I</v>
          </cell>
          <cell r="AB1363" t="str">
            <v>M&amp;E</v>
          </cell>
          <cell r="AC1363">
            <v>24774.006099999999</v>
          </cell>
        </row>
        <row r="1364">
          <cell r="A1364" t="str">
            <v>Primary</v>
          </cell>
          <cell r="B1364" t="str">
            <v>Waterloo Processing</v>
          </cell>
          <cell r="C1364" t="str">
            <v>26532028</v>
          </cell>
          <cell r="D1364" t="str">
            <v>26532028</v>
          </cell>
          <cell r="E1364" t="str">
            <v>2653</v>
          </cell>
          <cell r="F1364" t="str">
            <v>TSS</v>
          </cell>
          <cell r="G1364" t="str">
            <v>IA</v>
          </cell>
          <cell r="I1364" t="str">
            <v>A</v>
          </cell>
          <cell r="J1364" t="str">
            <v>26532025</v>
          </cell>
          <cell r="K1364" t="str">
            <v>26532025</v>
          </cell>
          <cell r="L1364">
            <v>170772653</v>
          </cell>
          <cell r="M1364" t="str">
            <v>170772653</v>
          </cell>
          <cell r="N1364" t="str">
            <v>Waterloo Personnel</v>
          </cell>
          <cell r="O1364" t="str">
            <v>26532025 Waterloo Personnel</v>
          </cell>
          <cell r="P1364" t="str">
            <v>2653</v>
          </cell>
          <cell r="Q1364" t="str">
            <v>FB</v>
          </cell>
          <cell r="R1364" t="str">
            <v>1372</v>
          </cell>
          <cell r="S1364" t="str">
            <v>2426</v>
          </cell>
          <cell r="T1364" t="str">
            <v>T</v>
          </cell>
          <cell r="U1364" t="str">
            <v>USD</v>
          </cell>
          <cell r="V1364" t="str">
            <v>1225 HUDSON ROAD</v>
          </cell>
          <cell r="W1364" t="str">
            <v>ROGERS</v>
          </cell>
          <cell r="X1364" t="str">
            <v>AR</v>
          </cell>
          <cell r="Y1364" t="str">
            <v>72756-2320</v>
          </cell>
          <cell r="Z1364" t="str">
            <v>BENTON</v>
          </cell>
          <cell r="AA1364" t="str">
            <v>I</v>
          </cell>
          <cell r="AB1364" t="str">
            <v>Content</v>
          </cell>
          <cell r="AC1364">
            <v>569.8374</v>
          </cell>
        </row>
        <row r="1365">
          <cell r="A1365" t="str">
            <v>Primary</v>
          </cell>
          <cell r="B1365" t="str">
            <v>Waterloo Processing</v>
          </cell>
          <cell r="C1365" t="str">
            <v>26532028</v>
          </cell>
          <cell r="D1365" t="str">
            <v>26532028</v>
          </cell>
          <cell r="E1365" t="str">
            <v>2653</v>
          </cell>
          <cell r="F1365" t="str">
            <v>TSS</v>
          </cell>
          <cell r="G1365" t="str">
            <v>IA</v>
          </cell>
          <cell r="I1365" t="str">
            <v>A</v>
          </cell>
          <cell r="J1365" t="str">
            <v>26532028</v>
          </cell>
          <cell r="K1365" t="str">
            <v>26532028</v>
          </cell>
          <cell r="L1365">
            <v>170772653</v>
          </cell>
          <cell r="M1365" t="str">
            <v>170772653</v>
          </cell>
          <cell r="N1365" t="str">
            <v>Waterloo Processing</v>
          </cell>
          <cell r="O1365" t="str">
            <v>26532028 Waterloo Processing</v>
          </cell>
          <cell r="P1365" t="str">
            <v>2653</v>
          </cell>
          <cell r="Q1365" t="str">
            <v>FB</v>
          </cell>
          <cell r="R1365" t="str">
            <v>1372</v>
          </cell>
          <cell r="S1365" t="str">
            <v>2426</v>
          </cell>
          <cell r="T1365" t="str">
            <v>T</v>
          </cell>
          <cell r="U1365" t="str">
            <v>USD</v>
          </cell>
          <cell r="V1365" t="str">
            <v>1225 HUDSON ROAD</v>
          </cell>
          <cell r="W1365" t="str">
            <v>ROGERS</v>
          </cell>
          <cell r="X1365" t="str">
            <v>AR</v>
          </cell>
          <cell r="Y1365" t="str">
            <v>72756-2320</v>
          </cell>
          <cell r="Z1365" t="str">
            <v>BENTON</v>
          </cell>
          <cell r="AA1365" t="str">
            <v>I</v>
          </cell>
          <cell r="AB1365" t="str">
            <v>M&amp;E</v>
          </cell>
          <cell r="AC1365">
            <v>69582.093499999988</v>
          </cell>
        </row>
        <row r="1366">
          <cell r="A1366" t="str">
            <v>Primary</v>
          </cell>
          <cell r="B1366" t="str">
            <v>Vernon Processing - Wright Brand Foods</v>
          </cell>
          <cell r="C1366" t="str">
            <v>26542028</v>
          </cell>
          <cell r="D1366" t="str">
            <v>26542028</v>
          </cell>
          <cell r="E1366" t="str">
            <v>2654</v>
          </cell>
          <cell r="G1366" t="str">
            <v>TX</v>
          </cell>
          <cell r="I1366" t="str">
            <v>A</v>
          </cell>
          <cell r="J1366" t="str">
            <v>26542028</v>
          </cell>
          <cell r="K1366" t="str">
            <v>26542028</v>
          </cell>
          <cell r="L1366">
            <v>170112654</v>
          </cell>
          <cell r="M1366" t="str">
            <v>170112654</v>
          </cell>
          <cell r="N1366" t="str">
            <v>Vernon Processing</v>
          </cell>
          <cell r="O1366" t="str">
            <v>26542028 Vernon Processing</v>
          </cell>
          <cell r="P1366" t="str">
            <v>2060</v>
          </cell>
          <cell r="Q1366" t="str">
            <v>FB</v>
          </cell>
          <cell r="R1366" t="str">
            <v>316</v>
          </cell>
          <cell r="S1366" t="str">
            <v>58</v>
          </cell>
          <cell r="T1366" t="str">
            <v>T</v>
          </cell>
          <cell r="U1366" t="str">
            <v>USD</v>
          </cell>
          <cell r="V1366" t="str">
            <v>1225 HUDSON ROAD</v>
          </cell>
          <cell r="W1366" t="str">
            <v>ROGERS</v>
          </cell>
          <cell r="X1366" t="str">
            <v>AR</v>
          </cell>
          <cell r="Y1366" t="str">
            <v>72756-2410</v>
          </cell>
          <cell r="Z1366" t="str">
            <v>BENTON</v>
          </cell>
          <cell r="AA1366" t="str">
            <v>I</v>
          </cell>
          <cell r="AB1366" t="str">
            <v>Building</v>
          </cell>
          <cell r="AC1366">
            <v>3794530.1885000011</v>
          </cell>
        </row>
        <row r="1367">
          <cell r="A1367" t="str">
            <v>Primary</v>
          </cell>
          <cell r="B1367" t="str">
            <v>KPR Foods Division R &amp; D</v>
          </cell>
          <cell r="C1367" t="str">
            <v>11492236</v>
          </cell>
          <cell r="D1367" t="str">
            <v>11492236</v>
          </cell>
          <cell r="E1367" t="str">
            <v>1204</v>
          </cell>
          <cell r="G1367" t="str">
            <v>AR</v>
          </cell>
          <cell r="I1367" t="str">
            <v>A</v>
          </cell>
          <cell r="J1367" t="str">
            <v>26622440</v>
          </cell>
          <cell r="K1367" t="str">
            <v>26622440</v>
          </cell>
          <cell r="L1367">
            <v>180148500</v>
          </cell>
          <cell r="M1367" t="str">
            <v>180778500</v>
          </cell>
          <cell r="N1367" t="str">
            <v>KPR Foods Division R &amp; D</v>
          </cell>
          <cell r="O1367" t="str">
            <v>12662231 Rogers Offices</v>
          </cell>
          <cell r="P1367" t="str">
            <v>8000</v>
          </cell>
          <cell r="Q1367" t="str">
            <v>FB</v>
          </cell>
          <cell r="S1367" t="str">
            <v>58</v>
          </cell>
          <cell r="T1367" t="str">
            <v>F</v>
          </cell>
          <cell r="U1367" t="str">
            <v>USD</v>
          </cell>
          <cell r="V1367" t="str">
            <v>2210 W OAKLAWN DRIVE</v>
          </cell>
          <cell r="W1367" t="str">
            <v>SPRINGDALE</v>
          </cell>
          <cell r="X1367" t="str">
            <v>AR</v>
          </cell>
          <cell r="Y1367" t="str">
            <v>72762-6900</v>
          </cell>
          <cell r="Z1367" t="str">
            <v>WASHINGTON</v>
          </cell>
          <cell r="AA1367" t="str">
            <v>F</v>
          </cell>
          <cell r="AB1367" t="str">
            <v>Content</v>
          </cell>
          <cell r="AC1367">
            <v>95226.618600000016</v>
          </cell>
        </row>
        <row r="1368">
          <cell r="A1368" t="str">
            <v>Primary</v>
          </cell>
          <cell r="B1368" t="str">
            <v>North Administration Bldg (DD)</v>
          </cell>
          <cell r="C1368" t="str">
            <v>26660110</v>
          </cell>
          <cell r="D1368" t="str">
            <v>26660110</v>
          </cell>
          <cell r="E1368" t="str">
            <v>2666</v>
          </cell>
          <cell r="G1368" t="str">
            <v>NE</v>
          </cell>
          <cell r="I1368" t="str">
            <v>A</v>
          </cell>
          <cell r="J1368" t="str">
            <v>26660110</v>
          </cell>
          <cell r="K1368" t="str">
            <v>26660110</v>
          </cell>
          <cell r="L1368">
            <v>170008533</v>
          </cell>
          <cell r="M1368" t="str">
            <v>170008533</v>
          </cell>
          <cell r="N1368" t="str">
            <v>North Administration Bldg (DD)</v>
          </cell>
          <cell r="O1368" t="str">
            <v>26660110 North Administration Bldg (DD)</v>
          </cell>
          <cell r="P1368" t="str">
            <v>8010</v>
          </cell>
          <cell r="Q1368" t="str">
            <v>GA</v>
          </cell>
          <cell r="S1368" t="str">
            <v>58</v>
          </cell>
          <cell r="T1368" t="str">
            <v>T</v>
          </cell>
          <cell r="U1368" t="str">
            <v>USD</v>
          </cell>
          <cell r="V1368" t="str">
            <v>IBP AVENUE</v>
          </cell>
          <cell r="W1368" t="str">
            <v>DAKOTA CITY</v>
          </cell>
          <cell r="X1368" t="str">
            <v>NE</v>
          </cell>
          <cell r="Y1368" t="str">
            <v>68731</v>
          </cell>
          <cell r="Z1368" t="str">
            <v>DAKOTA</v>
          </cell>
          <cell r="AA1368" t="str">
            <v>I</v>
          </cell>
          <cell r="AB1368" t="str">
            <v>Content</v>
          </cell>
          <cell r="AC1368">
            <v>1911744.7068</v>
          </cell>
        </row>
        <row r="1369">
          <cell r="A1369" t="str">
            <v>Primary</v>
          </cell>
          <cell r="B1369" t="str">
            <v>FM Corporate Center (DD)</v>
          </cell>
          <cell r="C1369" t="str">
            <v>26660102</v>
          </cell>
          <cell r="D1369" t="str">
            <v>26660102</v>
          </cell>
          <cell r="E1369" t="str">
            <v>2666</v>
          </cell>
          <cell r="F1369" t="str">
            <v>TFI</v>
          </cell>
          <cell r="G1369" t="str">
            <v>SD</v>
          </cell>
          <cell r="I1369" t="str">
            <v>A</v>
          </cell>
          <cell r="J1369" t="str">
            <v>26660114</v>
          </cell>
          <cell r="K1369" t="str">
            <v>26660114</v>
          </cell>
          <cell r="L1369">
            <v>170008533</v>
          </cell>
          <cell r="M1369" t="str">
            <v>170008533</v>
          </cell>
          <cell r="N1369" t="str">
            <v>FM Corporate Center (DD)</v>
          </cell>
          <cell r="O1369" t="str">
            <v>26660114 FM Corporate Center (DD)</v>
          </cell>
          <cell r="P1369" t="str">
            <v>8010</v>
          </cell>
          <cell r="Q1369" t="str">
            <v>GA</v>
          </cell>
          <cell r="S1369" t="str">
            <v>58</v>
          </cell>
          <cell r="T1369" t="str">
            <v>T</v>
          </cell>
          <cell r="U1369" t="str">
            <v>USD</v>
          </cell>
          <cell r="V1369" t="str">
            <v>800 STEVENS PORT DRIVE</v>
          </cell>
          <cell r="W1369" t="str">
            <v>DAKOTA DUNES</v>
          </cell>
          <cell r="X1369" t="str">
            <v>SD</v>
          </cell>
          <cell r="Y1369" t="str">
            <v>57049-5005</v>
          </cell>
          <cell r="Z1369" t="str">
            <v>UNION</v>
          </cell>
          <cell r="AA1369" t="str">
            <v>I</v>
          </cell>
          <cell r="AB1369" t="str">
            <v>Content</v>
          </cell>
          <cell r="AC1369">
            <v>7852365.8958999999</v>
          </cell>
        </row>
        <row r="1370">
          <cell r="A1370" t="str">
            <v>Primary</v>
          </cell>
          <cell r="B1370" t="str">
            <v>Dakota Dunes Drafting</v>
          </cell>
          <cell r="C1370" t="str">
            <v>26660102</v>
          </cell>
          <cell r="D1370" t="str">
            <v>26660102</v>
          </cell>
          <cell r="E1370" t="str">
            <v>2666</v>
          </cell>
          <cell r="F1370" t="str">
            <v>TFI</v>
          </cell>
          <cell r="G1370" t="str">
            <v>SD</v>
          </cell>
          <cell r="I1370" t="str">
            <v>A</v>
          </cell>
          <cell r="J1370" t="str">
            <v>26660303</v>
          </cell>
          <cell r="K1370" t="str">
            <v>26660303</v>
          </cell>
          <cell r="L1370">
            <v>170008533</v>
          </cell>
          <cell r="M1370" t="str">
            <v>170008533</v>
          </cell>
          <cell r="N1370" t="str">
            <v>Dakota Dunes Drafting</v>
          </cell>
          <cell r="O1370" t="str">
            <v>26660303 Dakota Dunes Drafting</v>
          </cell>
          <cell r="P1370" t="str">
            <v>8010</v>
          </cell>
          <cell r="Q1370" t="str">
            <v>GA</v>
          </cell>
          <cell r="S1370" t="str">
            <v>58</v>
          </cell>
          <cell r="T1370" t="str">
            <v>T</v>
          </cell>
          <cell r="U1370" t="str">
            <v>USD</v>
          </cell>
          <cell r="V1370" t="str">
            <v>800 STEVENS PORT DRIVE</v>
          </cell>
          <cell r="W1370" t="str">
            <v>DAKOTA DUNES</v>
          </cell>
          <cell r="X1370" t="str">
            <v>SD</v>
          </cell>
          <cell r="Y1370" t="str">
            <v>57049-5005</v>
          </cell>
          <cell r="Z1370" t="str">
            <v>UNION</v>
          </cell>
          <cell r="AA1370" t="str">
            <v>I</v>
          </cell>
          <cell r="AB1370" t="str">
            <v>Content</v>
          </cell>
          <cell r="AC1370">
            <v>17506.196</v>
          </cell>
        </row>
        <row r="1371">
          <cell r="A1371" t="str">
            <v>Primary</v>
          </cell>
          <cell r="B1371" t="str">
            <v>Automation Manufacturing (DD)</v>
          </cell>
          <cell r="C1371" t="str">
            <v>26660102</v>
          </cell>
          <cell r="D1371" t="str">
            <v>26660102</v>
          </cell>
          <cell r="E1371" t="str">
            <v>2666</v>
          </cell>
          <cell r="F1371" t="str">
            <v>TFI</v>
          </cell>
          <cell r="G1371" t="str">
            <v>SD</v>
          </cell>
          <cell r="I1371" t="str">
            <v>A</v>
          </cell>
          <cell r="J1371" t="str">
            <v>26660608</v>
          </cell>
          <cell r="K1371" t="str">
            <v>26660608</v>
          </cell>
          <cell r="L1371">
            <v>170008535</v>
          </cell>
          <cell r="M1371" t="str">
            <v>170008535</v>
          </cell>
          <cell r="N1371" t="str">
            <v>Automation Manufacturing (DD)</v>
          </cell>
          <cell r="O1371" t="str">
            <v>26660608 Automation Manufacturing (DD)</v>
          </cell>
          <cell r="P1371" t="str">
            <v>8010</v>
          </cell>
          <cell r="Q1371" t="str">
            <v>GA</v>
          </cell>
          <cell r="S1371" t="str">
            <v>58</v>
          </cell>
          <cell r="T1371" t="str">
            <v>T</v>
          </cell>
          <cell r="U1371" t="str">
            <v>USD</v>
          </cell>
          <cell r="V1371" t="str">
            <v>931 MILITARY ROAD</v>
          </cell>
          <cell r="W1371" t="str">
            <v>NORTH SIOUX CITY</v>
          </cell>
          <cell r="X1371" t="str">
            <v>SD</v>
          </cell>
          <cell r="Y1371" t="str">
            <v>57049</v>
          </cell>
          <cell r="Z1371" t="str">
            <v>UNION</v>
          </cell>
          <cell r="AA1371" t="str">
            <v>I</v>
          </cell>
          <cell r="AB1371" t="str">
            <v>Content</v>
          </cell>
          <cell r="AC1371">
            <v>68694.200199999992</v>
          </cell>
        </row>
        <row r="1372">
          <cell r="A1372" t="str">
            <v>Primary</v>
          </cell>
          <cell r="B1372" t="str">
            <v>Tasco Manufacturing</v>
          </cell>
          <cell r="C1372" t="str">
            <v>31502059</v>
          </cell>
          <cell r="D1372" t="str">
            <v>74776003</v>
          </cell>
          <cell r="E1372" t="str">
            <v>2666</v>
          </cell>
          <cell r="G1372" t="str">
            <v>TX</v>
          </cell>
          <cell r="I1372" t="str">
            <v>A</v>
          </cell>
          <cell r="J1372" t="str">
            <v>26662845</v>
          </cell>
          <cell r="K1372" t="str">
            <v>26662845</v>
          </cell>
          <cell r="L1372">
            <v>170002845</v>
          </cell>
          <cell r="M1372" t="str">
            <v>170002845</v>
          </cell>
          <cell r="N1372" t="str">
            <v>Tasco Manufacturing</v>
          </cell>
          <cell r="O1372" t="str">
            <v>12662744 Rogers Central Research R &amp; D</v>
          </cell>
          <cell r="P1372" t="str">
            <v>8010</v>
          </cell>
          <cell r="Q1372" t="str">
            <v>GA</v>
          </cell>
          <cell r="R1372" t="str">
            <v>0</v>
          </cell>
          <cell r="S1372" t="str">
            <v>2426</v>
          </cell>
          <cell r="T1372" t="str">
            <v>T</v>
          </cell>
          <cell r="U1372" t="str">
            <v>USD</v>
          </cell>
          <cell r="V1372" t="str">
            <v>1225 HUDSON ROAD</v>
          </cell>
          <cell r="W1372" t="str">
            <v>ROGERS</v>
          </cell>
          <cell r="X1372" t="str">
            <v>AR</v>
          </cell>
          <cell r="Y1372" t="str">
            <v>72756-2410</v>
          </cell>
          <cell r="Z1372" t="str">
            <v>BENTON</v>
          </cell>
          <cell r="AA1372" t="str">
            <v>F</v>
          </cell>
          <cell r="AB1372" t="str">
            <v>M&amp;E</v>
          </cell>
          <cell r="AC1372">
            <v>212005.36440000002</v>
          </cell>
        </row>
        <row r="1373">
          <cell r="A1373" t="str">
            <v>Primary</v>
          </cell>
          <cell r="B1373" t="str">
            <v>Omaha Administration</v>
          </cell>
          <cell r="C1373" t="str">
            <v>26902028</v>
          </cell>
          <cell r="D1373" t="str">
            <v>26902028</v>
          </cell>
          <cell r="E1373" t="str">
            <v>2690</v>
          </cell>
          <cell r="G1373" t="str">
            <v>NE</v>
          </cell>
          <cell r="I1373" t="str">
            <v>A</v>
          </cell>
          <cell r="J1373" t="str">
            <v>26901736</v>
          </cell>
          <cell r="K1373" t="str">
            <v>26901736</v>
          </cell>
          <cell r="L1373">
            <v>170112690</v>
          </cell>
          <cell r="M1373" t="str">
            <v>170112690</v>
          </cell>
          <cell r="N1373" t="str">
            <v>Omaha Cook</v>
          </cell>
          <cell r="O1373" t="str">
            <v>26901736 Omaha Cook</v>
          </cell>
          <cell r="P1373" t="str">
            <v>2070</v>
          </cell>
          <cell r="Q1373" t="str">
            <v>P</v>
          </cell>
          <cell r="R1373" t="str">
            <v>700</v>
          </cell>
          <cell r="S1373" t="str">
            <v>2272</v>
          </cell>
          <cell r="T1373" t="str">
            <v>T</v>
          </cell>
          <cell r="U1373" t="str">
            <v>USD</v>
          </cell>
          <cell r="V1373" t="str">
            <v>500 INDUSTRIAL DRIVE</v>
          </cell>
          <cell r="W1373" t="str">
            <v>STAR CITY</v>
          </cell>
          <cell r="X1373" t="str">
            <v>AR</v>
          </cell>
          <cell r="Y1373" t="str">
            <v>71667</v>
          </cell>
          <cell r="Z1373" t="str">
            <v>LINCOLN</v>
          </cell>
          <cell r="AA1373" t="str">
            <v>A</v>
          </cell>
          <cell r="AB1373" t="str">
            <v>Building</v>
          </cell>
          <cell r="AC1373">
            <v>5524086.7227000007</v>
          </cell>
        </row>
        <row r="1374">
          <cell r="A1374" t="str">
            <v>Primary</v>
          </cell>
          <cell r="B1374" t="str">
            <v>Omaha Administration</v>
          </cell>
          <cell r="C1374" t="str">
            <v>26902028</v>
          </cell>
          <cell r="D1374" t="str">
            <v>26902028</v>
          </cell>
          <cell r="E1374" t="str">
            <v>2690</v>
          </cell>
          <cell r="G1374" t="str">
            <v>NE</v>
          </cell>
          <cell r="I1374" t="str">
            <v>A</v>
          </cell>
          <cell r="J1374" t="str">
            <v>26902020</v>
          </cell>
          <cell r="K1374" t="str">
            <v>26902020</v>
          </cell>
          <cell r="L1374">
            <v>170112690</v>
          </cell>
          <cell r="M1374" t="str">
            <v>170112690</v>
          </cell>
          <cell r="N1374" t="str">
            <v>Omaha Maintenance</v>
          </cell>
          <cell r="O1374" t="str">
            <v>26902020 Omaha Maintenance</v>
          </cell>
          <cell r="P1374" t="str">
            <v>2070</v>
          </cell>
          <cell r="Q1374" t="str">
            <v>P</v>
          </cell>
          <cell r="R1374" t="str">
            <v>700</v>
          </cell>
          <cell r="S1374" t="str">
            <v>2272</v>
          </cell>
          <cell r="T1374" t="str">
            <v>T</v>
          </cell>
          <cell r="U1374" t="str">
            <v>USD</v>
          </cell>
          <cell r="V1374" t="str">
            <v>500 INDUSTRIAL DRIVE</v>
          </cell>
          <cell r="W1374" t="str">
            <v>STAR CITY</v>
          </cell>
          <cell r="X1374" t="str">
            <v>AR</v>
          </cell>
          <cell r="Y1374" t="str">
            <v>71667</v>
          </cell>
          <cell r="Z1374" t="str">
            <v>LINCOLN</v>
          </cell>
          <cell r="AA1374" t="str">
            <v>A</v>
          </cell>
          <cell r="AB1374" t="str">
            <v>Content</v>
          </cell>
          <cell r="AC1374">
            <v>7540.0919999999996</v>
          </cell>
        </row>
        <row r="1375">
          <cell r="A1375" t="str">
            <v>Primary</v>
          </cell>
          <cell r="B1375" t="str">
            <v>Omaha Administration</v>
          </cell>
          <cell r="C1375" t="str">
            <v>26902028</v>
          </cell>
          <cell r="D1375" t="str">
            <v>26902028</v>
          </cell>
          <cell r="E1375" t="str">
            <v>2690</v>
          </cell>
          <cell r="G1375" t="str">
            <v>NE</v>
          </cell>
          <cell r="I1375" t="str">
            <v>A</v>
          </cell>
          <cell r="J1375" t="str">
            <v>26902028</v>
          </cell>
          <cell r="K1375" t="str">
            <v>26902028</v>
          </cell>
          <cell r="L1375">
            <v>170112690</v>
          </cell>
          <cell r="M1375" t="str">
            <v>170112690</v>
          </cell>
          <cell r="N1375" t="str">
            <v>Omaha Bacon Plant</v>
          </cell>
          <cell r="O1375" t="str">
            <v>26902028 Omaha Bacon Plant</v>
          </cell>
          <cell r="P1375" t="str">
            <v>2070</v>
          </cell>
          <cell r="Q1375" t="str">
            <v>P</v>
          </cell>
          <cell r="R1375" t="str">
            <v>700</v>
          </cell>
          <cell r="S1375" t="str">
            <v>2272</v>
          </cell>
          <cell r="T1375" t="str">
            <v>T</v>
          </cell>
          <cell r="U1375" t="str">
            <v>USD</v>
          </cell>
          <cell r="V1375" t="str">
            <v>500 INDUSTRIAL DRIVE</v>
          </cell>
          <cell r="W1375" t="str">
            <v>STAR CITY</v>
          </cell>
          <cell r="X1375" t="str">
            <v>AR</v>
          </cell>
          <cell r="Y1375" t="str">
            <v>71667</v>
          </cell>
          <cell r="Z1375" t="str">
            <v>LINCOLN</v>
          </cell>
          <cell r="AA1375" t="str">
            <v>A</v>
          </cell>
          <cell r="AB1375" t="str">
            <v>M&amp;E</v>
          </cell>
          <cell r="AC1375">
            <v>3831487.9263000009</v>
          </cell>
        </row>
        <row r="1376">
          <cell r="A1376" t="str">
            <v>Primary</v>
          </cell>
          <cell r="B1376" t="str">
            <v>Omaha Administration</v>
          </cell>
          <cell r="C1376" t="str">
            <v>26902028</v>
          </cell>
          <cell r="D1376" t="str">
            <v>26902028</v>
          </cell>
          <cell r="E1376" t="str">
            <v>2690</v>
          </cell>
          <cell r="G1376" t="str">
            <v>NE</v>
          </cell>
          <cell r="I1376" t="str">
            <v>A</v>
          </cell>
          <cell r="J1376" t="str">
            <v>26902045</v>
          </cell>
          <cell r="K1376" t="str">
            <v>26902045</v>
          </cell>
          <cell r="L1376">
            <v>170112690</v>
          </cell>
          <cell r="M1376" t="str">
            <v>170112690</v>
          </cell>
          <cell r="N1376" t="str">
            <v>Omaha Indir Prod Exp</v>
          </cell>
          <cell r="O1376" t="str">
            <v>26902045 Omaha Indir Prod Exp</v>
          </cell>
          <cell r="P1376" t="str">
            <v>2070</v>
          </cell>
          <cell r="Q1376" t="str">
            <v>P</v>
          </cell>
          <cell r="R1376" t="str">
            <v>700</v>
          </cell>
          <cell r="S1376" t="str">
            <v>648</v>
          </cell>
          <cell r="T1376" t="str">
            <v>T</v>
          </cell>
          <cell r="U1376" t="str">
            <v>USD</v>
          </cell>
          <cell r="V1376" t="str">
            <v>13076 RENFRO CIRCLE</v>
          </cell>
          <cell r="W1376" t="str">
            <v>OMAHA</v>
          </cell>
          <cell r="X1376" t="str">
            <v>NE</v>
          </cell>
          <cell r="Y1376" t="str">
            <v>68137-3119</v>
          </cell>
          <cell r="Z1376" t="str">
            <v>DOUGLAS</v>
          </cell>
          <cell r="AA1376" t="str">
            <v>G</v>
          </cell>
          <cell r="AB1376" t="str">
            <v>Content</v>
          </cell>
          <cell r="AC1376">
            <v>17240.642100000005</v>
          </cell>
        </row>
        <row r="1377">
          <cell r="A1377" t="str">
            <v>Primary</v>
          </cell>
          <cell r="B1377" t="str">
            <v>Commodities</v>
          </cell>
          <cell r="C1377" t="str">
            <v>11492236</v>
          </cell>
          <cell r="D1377" t="str">
            <v>11492236</v>
          </cell>
          <cell r="E1377" t="str">
            <v>1204</v>
          </cell>
          <cell r="G1377" t="str">
            <v>AR</v>
          </cell>
          <cell r="I1377" t="str">
            <v>A</v>
          </cell>
          <cell r="J1377" t="str">
            <v>27142660</v>
          </cell>
          <cell r="K1377" t="str">
            <v>27142660</v>
          </cell>
          <cell r="L1377">
            <v>170008635</v>
          </cell>
          <cell r="M1377" t="str">
            <v>170008635</v>
          </cell>
          <cell r="N1377" t="str">
            <v>Commodities</v>
          </cell>
          <cell r="O1377" t="str">
            <v>27142660 Commodities</v>
          </cell>
          <cell r="P1377" t="str">
            <v>8000</v>
          </cell>
          <cell r="Q1377" t="str">
            <v>GA</v>
          </cell>
          <cell r="R1377" t="str">
            <v>996</v>
          </cell>
          <cell r="S1377" t="str">
            <v>2426</v>
          </cell>
          <cell r="T1377" t="str">
            <v>T</v>
          </cell>
          <cell r="U1377" t="str">
            <v>USD</v>
          </cell>
          <cell r="V1377" t="str">
            <v>2210 W OAKLAWN DRIVE</v>
          </cell>
          <cell r="W1377" t="str">
            <v>SPRINGDALE</v>
          </cell>
          <cell r="X1377" t="str">
            <v>AR</v>
          </cell>
          <cell r="Y1377" t="str">
            <v>72762-6900</v>
          </cell>
          <cell r="Z1377" t="str">
            <v>WASHINGTON</v>
          </cell>
          <cell r="AA1377" t="str">
            <v>I</v>
          </cell>
          <cell r="AB1377" t="str">
            <v>Content</v>
          </cell>
          <cell r="AC1377">
            <v>2563.4375999999997</v>
          </cell>
        </row>
        <row r="1378">
          <cell r="A1378" t="str">
            <v>Primary</v>
          </cell>
          <cell r="B1378" t="str">
            <v>KPR/Cold Storage, Inc. Freezer</v>
          </cell>
          <cell r="C1378" t="str">
            <v>27192018</v>
          </cell>
          <cell r="D1378" t="str">
            <v>27192018</v>
          </cell>
          <cell r="E1378" t="str">
            <v>8500</v>
          </cell>
          <cell r="G1378" t="str">
            <v>TX</v>
          </cell>
          <cell r="I1378" t="str">
            <v>A</v>
          </cell>
          <cell r="J1378" t="str">
            <v>27192018</v>
          </cell>
          <cell r="K1378" t="str">
            <v>27192018</v>
          </cell>
          <cell r="L1378">
            <v>170772719</v>
          </cell>
          <cell r="M1378" t="str">
            <v>170772719</v>
          </cell>
          <cell r="N1378" t="str">
            <v>KPR/Cold Storage, Inc. Freezer</v>
          </cell>
          <cell r="O1378" t="str">
            <v>27192018 KPR/Cold Storage, Inc. Freezer</v>
          </cell>
          <cell r="P1378" t="str">
            <v>8500</v>
          </cell>
          <cell r="Q1378" t="str">
            <v>FB</v>
          </cell>
          <cell r="R1378" t="str">
            <v>41</v>
          </cell>
          <cell r="S1378" t="str">
            <v>122</v>
          </cell>
          <cell r="T1378" t="str">
            <v>F</v>
          </cell>
          <cell r="U1378" t="str">
            <v>USD</v>
          </cell>
          <cell r="V1378" t="str">
            <v>1313 SAMUELS AVE</v>
          </cell>
          <cell r="W1378" t="str">
            <v>FORT WORTH</v>
          </cell>
          <cell r="X1378" t="str">
            <v>TX</v>
          </cell>
          <cell r="Y1378" t="str">
            <v>76102-1130</v>
          </cell>
          <cell r="Z1378" t="str">
            <v>TARRANT</v>
          </cell>
          <cell r="AA1378" t="str">
            <v>G</v>
          </cell>
          <cell r="AB1378" t="str">
            <v>Content</v>
          </cell>
          <cell r="AC1378">
            <v>772.92539999999997</v>
          </cell>
        </row>
        <row r="1379">
          <cell r="A1379" t="str">
            <v>Primary</v>
          </cell>
          <cell r="B1379" t="str">
            <v>Tyson Aviation Fresh Meats</v>
          </cell>
          <cell r="C1379" t="str">
            <v>27502680</v>
          </cell>
          <cell r="D1379" t="str">
            <v>27502680</v>
          </cell>
          <cell r="E1379" t="str">
            <v>2666</v>
          </cell>
          <cell r="G1379" t="str">
            <v>IA</v>
          </cell>
          <cell r="H1379">
            <v>38677</v>
          </cell>
          <cell r="I1379" t="str">
            <v>A</v>
          </cell>
          <cell r="J1379" t="str">
            <v>12771791</v>
          </cell>
          <cell r="K1379" t="str">
            <v>12771791</v>
          </cell>
          <cell r="L1379">
            <v>170002745</v>
          </cell>
          <cell r="M1379" t="str">
            <v>170551277</v>
          </cell>
          <cell r="N1379" t="str">
            <v>Tyson Aviation Fresh Meats</v>
          </cell>
          <cell r="O1379" t="str">
            <v>27502680  Tyson Aviation Fresh Meats</v>
          </cell>
          <cell r="P1379" t="str">
            <v>8000</v>
          </cell>
          <cell r="Q1379" t="str">
            <v>GA</v>
          </cell>
          <cell r="R1379" t="str">
            <v>0</v>
          </cell>
          <cell r="S1379" t="str">
            <v>0</v>
          </cell>
          <cell r="T1379" t="str">
            <v>IBP</v>
          </cell>
          <cell r="U1379" t="str">
            <v>USD</v>
          </cell>
          <cell r="V1379" t="str">
            <v>6125 PERSHING ST</v>
          </cell>
          <cell r="W1379" t="str">
            <v>SIOUX CITY</v>
          </cell>
          <cell r="X1379" t="str">
            <v>IA</v>
          </cell>
          <cell r="Y1379" t="str">
            <v>51111-1329</v>
          </cell>
          <cell r="Z1379" t="str">
            <v>PLYMOUTH</v>
          </cell>
          <cell r="AA1379" t="str">
            <v>I</v>
          </cell>
          <cell r="AB1379" t="str">
            <v>Content</v>
          </cell>
          <cell r="AC1379">
            <v>12789</v>
          </cell>
        </row>
        <row r="1380">
          <cell r="A1380" t="str">
            <v>Primary</v>
          </cell>
          <cell r="B1380" t="str">
            <v>Jackson Closing Cost Center</v>
          </cell>
          <cell r="C1380" t="str">
            <v>27792028</v>
          </cell>
          <cell r="D1380" t="str">
            <v>27792028</v>
          </cell>
          <cell r="E1380" t="str">
            <v>1126</v>
          </cell>
          <cell r="F1380" t="str">
            <v>TFM</v>
          </cell>
          <cell r="G1380" t="str">
            <v>AR</v>
          </cell>
          <cell r="I1380" t="str">
            <v>A</v>
          </cell>
          <cell r="J1380" t="str">
            <v>27792028</v>
          </cell>
          <cell r="K1380" t="str">
            <v>27792028</v>
          </cell>
          <cell r="L1380">
            <v>170002779</v>
          </cell>
          <cell r="M1380" t="str">
            <v>170002779</v>
          </cell>
          <cell r="N1380" t="str">
            <v>Jackson Closing Cost Center</v>
          </cell>
          <cell r="O1380" t="str">
            <v>27792028 Jackson Closing Cost Center</v>
          </cell>
          <cell r="P1380" t="str">
            <v>1335</v>
          </cell>
          <cell r="Q1380" t="str">
            <v>WW</v>
          </cell>
          <cell r="R1380" t="str">
            <v>996</v>
          </cell>
          <cell r="S1380" t="str">
            <v>1645</v>
          </cell>
          <cell r="T1380" t="str">
            <v>T</v>
          </cell>
          <cell r="U1380" t="str">
            <v>USD</v>
          </cell>
          <cell r="V1380" t="str">
            <v>238 WILMINGTON STREET</v>
          </cell>
          <cell r="W1380" t="str">
            <v>JACKSON</v>
          </cell>
          <cell r="X1380" t="str">
            <v>MS</v>
          </cell>
          <cell r="Y1380" t="str">
            <v>39204-5015</v>
          </cell>
          <cell r="Z1380" t="str">
            <v>HINDS</v>
          </cell>
          <cell r="AA1380" t="str">
            <v>G</v>
          </cell>
          <cell r="AB1380" t="str">
            <v>Content</v>
          </cell>
          <cell r="AC1380">
            <v>346489.00019999983</v>
          </cell>
        </row>
        <row r="1381">
          <cell r="A1381" t="str">
            <v>Primary</v>
          </cell>
          <cell r="B1381" t="str">
            <v>Iowa Ham Plant  Closing</v>
          </cell>
          <cell r="C1381" t="str">
            <v>27822028</v>
          </cell>
          <cell r="D1381" t="str">
            <v>27822028</v>
          </cell>
          <cell r="E1381" t="str">
            <v>2644</v>
          </cell>
          <cell r="G1381" t="str">
            <v>IA</v>
          </cell>
          <cell r="H1381">
            <v>38930</v>
          </cell>
          <cell r="I1381" t="str">
            <v>A</v>
          </cell>
          <cell r="J1381" t="str">
            <v>12772007</v>
          </cell>
          <cell r="K1381" t="str">
            <v>12772007</v>
          </cell>
          <cell r="L1381">
            <v>170002782</v>
          </cell>
          <cell r="M1381" t="str">
            <v>170551277</v>
          </cell>
          <cell r="N1381" t="str">
            <v>Iowa Ham Plant  Closing</v>
          </cell>
          <cell r="O1381" t="str">
            <v>27822028 Iowa Ham Plant  Closing</v>
          </cell>
          <cell r="P1381" t="str">
            <v>2090</v>
          </cell>
          <cell r="Q1381" t="str">
            <v>FB</v>
          </cell>
          <cell r="R1381" t="str">
            <v>199</v>
          </cell>
          <cell r="S1381" t="str">
            <v>427</v>
          </cell>
          <cell r="T1381" t="str">
            <v>F</v>
          </cell>
          <cell r="U1381" t="str">
            <v>USD</v>
          </cell>
          <cell r="V1381" t="str">
            <v>812 THIRD STREET NORTHWEST</v>
          </cell>
          <cell r="W1381" t="str">
            <v>INDEPENDENCE</v>
          </cell>
          <cell r="X1381" t="str">
            <v>IA</v>
          </cell>
          <cell r="Y1381" t="str">
            <v>50644-1724</v>
          </cell>
          <cell r="Z1381" t="str">
            <v>BUCHANAN</v>
          </cell>
          <cell r="AA1381" t="str">
            <v>G</v>
          </cell>
          <cell r="AB1381" t="str">
            <v>Content</v>
          </cell>
          <cell r="AC1381">
            <v>434899.7616000002</v>
          </cell>
        </row>
        <row r="1382">
          <cell r="A1382" t="str">
            <v>Primary</v>
          </cell>
          <cell r="B1382" t="str">
            <v>IS Project Office (DD)</v>
          </cell>
          <cell r="C1382" t="str">
            <v>29152307</v>
          </cell>
          <cell r="D1382" t="str">
            <v>29152307</v>
          </cell>
          <cell r="E1382" t="str">
            <v>2666</v>
          </cell>
          <cell r="G1382" t="str">
            <v>SD</v>
          </cell>
          <cell r="H1382">
            <v>38887</v>
          </cell>
          <cell r="I1382" t="str">
            <v>A</v>
          </cell>
          <cell r="J1382" t="str">
            <v>12772013</v>
          </cell>
          <cell r="K1382" t="str">
            <v>12772013</v>
          </cell>
          <cell r="L1382">
            <v>170008613</v>
          </cell>
          <cell r="M1382" t="str">
            <v>170551277</v>
          </cell>
          <cell r="N1382" t="str">
            <v>Operations - DD</v>
          </cell>
          <cell r="O1382" t="str">
            <v>29152238 Operations - DD</v>
          </cell>
          <cell r="P1382" t="str">
            <v>8015</v>
          </cell>
          <cell r="Q1382" t="str">
            <v>GA</v>
          </cell>
          <cell r="R1382" t="str">
            <v>996</v>
          </cell>
          <cell r="S1382" t="str">
            <v>58</v>
          </cell>
          <cell r="T1382" t="str">
            <v>T</v>
          </cell>
          <cell r="U1382" t="str">
            <v>USD</v>
          </cell>
          <cell r="V1382" t="str">
            <v>800 STEVENS PORT DRIVE</v>
          </cell>
          <cell r="W1382" t="str">
            <v>DAKOTA DUNES</v>
          </cell>
          <cell r="X1382" t="str">
            <v>SD</v>
          </cell>
          <cell r="Y1382" t="str">
            <v>57049-5005</v>
          </cell>
          <cell r="Z1382" t="str">
            <v>UNION</v>
          </cell>
          <cell r="AA1382" t="str">
            <v>I</v>
          </cell>
          <cell r="AB1382" t="str">
            <v>Content</v>
          </cell>
          <cell r="AC1382">
            <v>244771.34610000002</v>
          </cell>
        </row>
        <row r="1383">
          <cell r="A1383" t="str">
            <v>Primary</v>
          </cell>
          <cell r="B1383" t="str">
            <v>Augusta Plant Closing</v>
          </cell>
          <cell r="C1383" t="str">
            <v>29282028</v>
          </cell>
          <cell r="D1383" t="str">
            <v>29282028</v>
          </cell>
          <cell r="E1383" t="str">
            <v>1204</v>
          </cell>
          <cell r="G1383" t="str">
            <v>ME</v>
          </cell>
          <cell r="I1383" t="str">
            <v>A</v>
          </cell>
          <cell r="J1383" t="str">
            <v>29282028</v>
          </cell>
          <cell r="K1383" t="str">
            <v>12772028</v>
          </cell>
          <cell r="L1383">
            <v>170002928</v>
          </cell>
          <cell r="M1383" t="str">
            <v>170551277</v>
          </cell>
          <cell r="N1383" t="str">
            <v>Augusta Plant Closing</v>
          </cell>
          <cell r="O1383" t="str">
            <v>29282028  Augusta Plant Closing</v>
          </cell>
          <cell r="P1383" t="str">
            <v>2080</v>
          </cell>
          <cell r="Q1383" t="str">
            <v>FB</v>
          </cell>
          <cell r="R1383" t="str">
            <v>996</v>
          </cell>
          <cell r="S1383" t="str">
            <v>1645</v>
          </cell>
          <cell r="T1383" t="str">
            <v>F</v>
          </cell>
          <cell r="U1383" t="str">
            <v>USD</v>
          </cell>
          <cell r="V1383" t="str">
            <v>195 RIVERSIDE DRIVE</v>
          </cell>
          <cell r="W1383" t="str">
            <v>AUGUSTA</v>
          </cell>
          <cell r="X1383" t="str">
            <v>ME</v>
          </cell>
          <cell r="Y1383" t="str">
            <v>04330-4133</v>
          </cell>
          <cell r="Z1383" t="str">
            <v>KENNEBEC</v>
          </cell>
          <cell r="AA1383" t="str">
            <v>G</v>
          </cell>
          <cell r="AB1383" t="str">
            <v>Content</v>
          </cell>
          <cell r="AC1383">
            <v>21305.867200000001</v>
          </cell>
        </row>
        <row r="1384">
          <cell r="A1384" t="str">
            <v>Primary</v>
          </cell>
          <cell r="B1384" t="str">
            <v>CONDYNE-JORDAN, LLC</v>
          </cell>
          <cell r="C1384" t="str">
            <v>29382028</v>
          </cell>
          <cell r="D1384" t="str">
            <v>29382028</v>
          </cell>
          <cell r="E1384" t="str">
            <v>1204</v>
          </cell>
          <cell r="G1384" t="str">
            <v>ME</v>
          </cell>
          <cell r="H1384">
            <v>38454</v>
          </cell>
          <cell r="I1384" t="str">
            <v>A</v>
          </cell>
          <cell r="J1384" t="str">
            <v>12772028</v>
          </cell>
          <cell r="K1384" t="str">
            <v>12772028</v>
          </cell>
          <cell r="L1384">
            <v>170551277</v>
          </cell>
          <cell r="M1384" t="str">
            <v>170551277</v>
          </cell>
          <cell r="N1384" t="str">
            <v>South AR Animal Foods</v>
          </cell>
          <cell r="O1384" t="str">
            <v>12772028 South AR Animal Foods</v>
          </cell>
          <cell r="P1384" t="str">
            <v>1420</v>
          </cell>
          <cell r="Q1384" t="str">
            <v>R</v>
          </cell>
          <cell r="R1384" t="str">
            <v>996</v>
          </cell>
          <cell r="S1384" t="str">
            <v>1645</v>
          </cell>
          <cell r="T1384" t="str">
            <v>T</v>
          </cell>
          <cell r="U1384" t="str">
            <v>USD</v>
          </cell>
          <cell r="V1384" t="str">
            <v>5465 MILLER COUNTY 64</v>
          </cell>
          <cell r="W1384" t="str">
            <v>TEXARKANA</v>
          </cell>
          <cell r="X1384" t="str">
            <v>AR</v>
          </cell>
          <cell r="Y1384" t="str">
            <v>71854</v>
          </cell>
          <cell r="Z1384" t="str">
            <v>MILLER</v>
          </cell>
          <cell r="AA1384" t="str">
            <v>G</v>
          </cell>
          <cell r="AB1384" t="str">
            <v>Content</v>
          </cell>
          <cell r="AC1384">
            <v>2400.2835</v>
          </cell>
        </row>
        <row r="1385">
          <cell r="A1385" t="str">
            <v>Primary</v>
          </cell>
          <cell r="B1385" t="str">
            <v>Bentonville Plant Closing</v>
          </cell>
          <cell r="C1385" t="str">
            <v>29482028</v>
          </cell>
          <cell r="D1385" t="str">
            <v>29482028</v>
          </cell>
          <cell r="E1385" t="str">
            <v>1204</v>
          </cell>
          <cell r="G1385" t="str">
            <v>AR</v>
          </cell>
          <cell r="H1385">
            <v>38847</v>
          </cell>
          <cell r="I1385" t="str">
            <v>A</v>
          </cell>
          <cell r="J1385" t="str">
            <v>12772028</v>
          </cell>
          <cell r="K1385" t="str">
            <v>12772028</v>
          </cell>
          <cell r="L1385">
            <v>170002948</v>
          </cell>
          <cell r="M1385" t="str">
            <v>170551277</v>
          </cell>
          <cell r="N1385" t="str">
            <v>Bentonville Plant Closing</v>
          </cell>
          <cell r="O1385" t="str">
            <v>29482028 Bentonville Plant Closing</v>
          </cell>
          <cell r="P1385" t="str">
            <v>1051</v>
          </cell>
          <cell r="Q1385" t="str">
            <v>P</v>
          </cell>
          <cell r="R1385" t="str">
            <v>996</v>
          </cell>
          <cell r="S1385" t="str">
            <v>1056</v>
          </cell>
          <cell r="T1385" t="str">
            <v>T</v>
          </cell>
          <cell r="U1385" t="str">
            <v>USD</v>
          </cell>
          <cell r="V1385" t="str">
            <v>801 SE 8TH STREET</v>
          </cell>
          <cell r="W1385" t="str">
            <v>BENTONVILLE</v>
          </cell>
          <cell r="X1385" t="str">
            <v>AR</v>
          </cell>
          <cell r="Y1385" t="str">
            <v>72712-6409</v>
          </cell>
          <cell r="Z1385" t="str">
            <v>BENTON</v>
          </cell>
          <cell r="AA1385" t="str">
            <v>I</v>
          </cell>
          <cell r="AB1385" t="str">
            <v>Content</v>
          </cell>
          <cell r="AC1385">
            <v>26018.086000000003</v>
          </cell>
        </row>
        <row r="1386">
          <cell r="A1386" t="str">
            <v>Primary</v>
          </cell>
          <cell r="B1386" t="str">
            <v>Forest MS Plant Closing</v>
          </cell>
          <cell r="C1386" t="str">
            <v>29492028</v>
          </cell>
          <cell r="D1386" t="str">
            <v>29492028</v>
          </cell>
          <cell r="E1386" t="str">
            <v>1124</v>
          </cell>
          <cell r="G1386" t="str">
            <v>MS</v>
          </cell>
          <cell r="H1386">
            <v>39000</v>
          </cell>
          <cell r="I1386" t="str">
            <v>A</v>
          </cell>
          <cell r="J1386" t="str">
            <v>12772030</v>
          </cell>
          <cell r="K1386" t="str">
            <v>12772030</v>
          </cell>
          <cell r="L1386">
            <v>170002949</v>
          </cell>
          <cell r="M1386" t="str">
            <v>170551277</v>
          </cell>
          <cell r="N1386" t="str">
            <v>Forest MS Plant Closing</v>
          </cell>
          <cell r="O1386" t="str">
            <v>29492028 Forest MS Plant Closing</v>
          </cell>
          <cell r="P1386" t="str">
            <v>1340</v>
          </cell>
          <cell r="Q1386" t="str">
            <v>P</v>
          </cell>
          <cell r="R1386" t="str">
            <v>216</v>
          </cell>
          <cell r="S1386" t="str">
            <v>339</v>
          </cell>
          <cell r="T1386" t="str">
            <v>T</v>
          </cell>
          <cell r="U1386" t="str">
            <v>USD</v>
          </cell>
          <cell r="V1386" t="str">
            <v>601 OLD MORTON ROAD</v>
          </cell>
          <cell r="W1386" t="str">
            <v>FOREST</v>
          </cell>
          <cell r="X1386" t="str">
            <v>MS</v>
          </cell>
          <cell r="Y1386" t="str">
            <v>39074-4002</v>
          </cell>
          <cell r="Z1386" t="str">
            <v>SCOTT</v>
          </cell>
          <cell r="AA1386" t="str">
            <v>G</v>
          </cell>
          <cell r="AB1386" t="str">
            <v>Content</v>
          </cell>
          <cell r="AC1386">
            <v>109445.56559999997</v>
          </cell>
        </row>
        <row r="1387">
          <cell r="A1387" t="str">
            <v>Primary</v>
          </cell>
          <cell r="B1387" t="str">
            <v>IBP Corporate G &amp; A</v>
          </cell>
          <cell r="C1387" t="str">
            <v>30013136</v>
          </cell>
          <cell r="D1387" t="str">
            <v>30013136</v>
          </cell>
          <cell r="E1387" t="str">
            <v>2666</v>
          </cell>
          <cell r="G1387" t="str">
            <v>SD</v>
          </cell>
          <cell r="H1387">
            <v>38677</v>
          </cell>
          <cell r="I1387" t="str">
            <v>A</v>
          </cell>
          <cell r="J1387" t="str">
            <v>12772034</v>
          </cell>
          <cell r="K1387" t="str">
            <v>12772034</v>
          </cell>
          <cell r="L1387">
            <v>170008619</v>
          </cell>
          <cell r="M1387" t="str">
            <v>170551277</v>
          </cell>
          <cell r="N1387" t="str">
            <v>Executive Overhead DD</v>
          </cell>
          <cell r="O1387" t="str">
            <v>29571001  Executive Overhead DD</v>
          </cell>
          <cell r="P1387" t="str">
            <v>8000</v>
          </cell>
          <cell r="Q1387" t="str">
            <v>GA</v>
          </cell>
          <cell r="R1387" t="str">
            <v>0</v>
          </cell>
          <cell r="S1387" t="str">
            <v>0</v>
          </cell>
          <cell r="T1387" t="str">
            <v>IBP</v>
          </cell>
          <cell r="U1387" t="str">
            <v>USD</v>
          </cell>
          <cell r="V1387" t="str">
            <v>800 STEVENS PORT DRIVE</v>
          </cell>
          <cell r="W1387" t="str">
            <v>DAKOTA DUNES</v>
          </cell>
          <cell r="X1387" t="str">
            <v>SD</v>
          </cell>
          <cell r="Y1387" t="str">
            <v>57049-5005</v>
          </cell>
          <cell r="Z1387" t="str">
            <v>UNION</v>
          </cell>
          <cell r="AA1387" t="str">
            <v>I</v>
          </cell>
          <cell r="AB1387" t="str">
            <v>Content</v>
          </cell>
          <cell r="AC1387">
            <v>0</v>
          </cell>
        </row>
        <row r="1388">
          <cell r="A1388" t="str">
            <v>Primary</v>
          </cell>
          <cell r="B1388" t="str">
            <v>IBP Corporate G &amp; A</v>
          </cell>
          <cell r="C1388" t="str">
            <v>30013136</v>
          </cell>
          <cell r="D1388" t="str">
            <v>30013136</v>
          </cell>
          <cell r="E1388" t="str">
            <v>2666</v>
          </cell>
          <cell r="G1388" t="str">
            <v>SD</v>
          </cell>
          <cell r="H1388">
            <v>38677</v>
          </cell>
          <cell r="I1388" t="str">
            <v>A</v>
          </cell>
          <cell r="J1388" t="str">
            <v>12772045</v>
          </cell>
          <cell r="K1388" t="str">
            <v>12772045</v>
          </cell>
          <cell r="L1388">
            <v>170002240</v>
          </cell>
          <cell r="M1388" t="str">
            <v>170551277</v>
          </cell>
          <cell r="N1388" t="str">
            <v>Legal DD</v>
          </cell>
          <cell r="O1388" t="str">
            <v>29571025  Legal DD</v>
          </cell>
          <cell r="P1388" t="str">
            <v>8000</v>
          </cell>
          <cell r="Q1388" t="str">
            <v>GA</v>
          </cell>
          <cell r="R1388" t="str">
            <v>0</v>
          </cell>
          <cell r="S1388" t="str">
            <v>0</v>
          </cell>
          <cell r="T1388" t="str">
            <v>IBP</v>
          </cell>
          <cell r="U1388" t="str">
            <v>USD</v>
          </cell>
          <cell r="V1388" t="str">
            <v>800 STEVENS PORT DRIVE</v>
          </cell>
          <cell r="W1388" t="str">
            <v>DAKOTA DUNES</v>
          </cell>
          <cell r="X1388" t="str">
            <v>SD</v>
          </cell>
          <cell r="Y1388" t="str">
            <v>57049-5005</v>
          </cell>
          <cell r="Z1388" t="str">
            <v>UNION</v>
          </cell>
          <cell r="AA1388" t="str">
            <v>I</v>
          </cell>
          <cell r="AB1388" t="str">
            <v>Content</v>
          </cell>
          <cell r="AC1388">
            <v>39542.914099999995</v>
          </cell>
        </row>
        <row r="1389">
          <cell r="A1389" t="str">
            <v>Primary</v>
          </cell>
          <cell r="B1389" t="str">
            <v>WEST POINT AND NORFOLK Plant Closing</v>
          </cell>
          <cell r="C1389" t="str">
            <v>29902028</v>
          </cell>
          <cell r="D1389" t="str">
            <v>29902028</v>
          </cell>
          <cell r="E1389" t="str">
            <v>3403</v>
          </cell>
          <cell r="G1389" t="str">
            <v>NE</v>
          </cell>
          <cell r="H1389">
            <v>38838</v>
          </cell>
          <cell r="I1389" t="str">
            <v>A</v>
          </cell>
          <cell r="J1389" t="str">
            <v>12772512</v>
          </cell>
          <cell r="K1389" t="str">
            <v>12772512</v>
          </cell>
          <cell r="L1389">
            <v>170002990</v>
          </cell>
          <cell r="M1389" t="str">
            <v>170551277</v>
          </cell>
          <cell r="N1389" t="str">
            <v>WEST POINT AND NORFOLK Plant Closing</v>
          </cell>
          <cell r="O1389" t="str">
            <v>29902028 WEST POINT AND NORFOLK Plant Closing</v>
          </cell>
          <cell r="P1389" t="str">
            <v>101</v>
          </cell>
          <cell r="Q1389" t="str">
            <v>R</v>
          </cell>
          <cell r="R1389" t="str">
            <v>996</v>
          </cell>
          <cell r="S1389" t="str">
            <v>1645</v>
          </cell>
          <cell r="T1389" t="str">
            <v>IBP</v>
          </cell>
          <cell r="U1389" t="str">
            <v>USD</v>
          </cell>
          <cell r="V1389" t="str">
            <v>1600 SOUTH PINE INDUSTRIAL</v>
          </cell>
          <cell r="W1389" t="str">
            <v>NORFOLK</v>
          </cell>
          <cell r="X1389" t="str">
            <v>NE</v>
          </cell>
          <cell r="Y1389" t="str">
            <v>68701-6572</v>
          </cell>
          <cell r="Z1389" t="str">
            <v>MADISON</v>
          </cell>
          <cell r="AA1389" t="str">
            <v>G</v>
          </cell>
          <cell r="AB1389" t="str">
            <v>Content</v>
          </cell>
          <cell r="AC1389">
            <v>158355.35069999989</v>
          </cell>
        </row>
        <row r="1390">
          <cell r="A1390" t="str">
            <v>Primary</v>
          </cell>
          <cell r="B1390" t="str">
            <v>IBP Corporate G &amp; A</v>
          </cell>
          <cell r="C1390" t="str">
            <v>30013136</v>
          </cell>
          <cell r="D1390" t="str">
            <v>74796031</v>
          </cell>
          <cell r="E1390" t="str">
            <v>2666</v>
          </cell>
          <cell r="G1390" t="str">
            <v>NE</v>
          </cell>
          <cell r="I1390" t="str">
            <v>A</v>
          </cell>
          <cell r="J1390" t="str">
            <v>30013104</v>
          </cell>
          <cell r="K1390" t="str">
            <v>74796006</v>
          </cell>
          <cell r="L1390">
            <v>170003001</v>
          </cell>
          <cell r="M1390" t="str">
            <v>747900000</v>
          </cell>
          <cell r="N1390" t="str">
            <v>IBP Corp Staff Hide Product Staff</v>
          </cell>
          <cell r="O1390" t="str">
            <v>74796006 IBP Corp Staff Hide Product Staff</v>
          </cell>
          <cell r="P1390" t="str">
            <v>190</v>
          </cell>
          <cell r="Q1390" t="str">
            <v>IBP</v>
          </cell>
          <cell r="R1390" t="str">
            <v>204</v>
          </cell>
          <cell r="S1390" t="str">
            <v>2064</v>
          </cell>
          <cell r="T1390" t="str">
            <v>IBP</v>
          </cell>
          <cell r="U1390" t="str">
            <v>USD</v>
          </cell>
          <cell r="V1390" t="str">
            <v>HIGHWAY 35  IBP AVE</v>
          </cell>
          <cell r="W1390" t="str">
            <v>DAKOTA CITY</v>
          </cell>
          <cell r="X1390" t="str">
            <v>NE</v>
          </cell>
          <cell r="Y1390" t="str">
            <v>68731</v>
          </cell>
          <cell r="Z1390" t="str">
            <v>DAKOTA</v>
          </cell>
          <cell r="AA1390" t="str">
            <v>G</v>
          </cell>
          <cell r="AB1390" t="str">
            <v>Content</v>
          </cell>
          <cell r="AC1390">
            <v>9056.4367999999995</v>
          </cell>
        </row>
        <row r="1391">
          <cell r="A1391" t="str">
            <v>Primary</v>
          </cell>
          <cell r="B1391" t="str">
            <v>IBP Corporate G &amp; A</v>
          </cell>
          <cell r="C1391" t="str">
            <v>30013136</v>
          </cell>
          <cell r="D1391" t="str">
            <v>74796031</v>
          </cell>
          <cell r="E1391" t="str">
            <v>2666</v>
          </cell>
          <cell r="G1391" t="str">
            <v>NE</v>
          </cell>
          <cell r="I1391" t="str">
            <v>A</v>
          </cell>
          <cell r="J1391" t="str">
            <v>30013197</v>
          </cell>
          <cell r="K1391" t="str">
            <v>74796058</v>
          </cell>
          <cell r="L1391">
            <v>170003001</v>
          </cell>
          <cell r="M1391" t="str">
            <v>747900000</v>
          </cell>
          <cell r="N1391" t="str">
            <v>IBP Corp Staff Operations Acctg</v>
          </cell>
          <cell r="O1391" t="str">
            <v>74796058 IBP Corp Staff Operations Acctg</v>
          </cell>
          <cell r="P1391" t="str">
            <v>190</v>
          </cell>
          <cell r="Q1391" t="str">
            <v>IBP</v>
          </cell>
          <cell r="R1391" t="str">
            <v>204</v>
          </cell>
          <cell r="S1391" t="str">
            <v>2064</v>
          </cell>
          <cell r="T1391" t="str">
            <v>IBP</v>
          </cell>
          <cell r="U1391" t="str">
            <v>USD</v>
          </cell>
          <cell r="V1391" t="str">
            <v>HIGHWAY 35  IBP AVE</v>
          </cell>
          <cell r="W1391" t="str">
            <v>DAKOTA CITY</v>
          </cell>
          <cell r="X1391" t="str">
            <v>NE</v>
          </cell>
          <cell r="Y1391" t="str">
            <v>68731</v>
          </cell>
          <cell r="Z1391" t="str">
            <v>DAKOTA</v>
          </cell>
          <cell r="AA1391" t="str">
            <v>G</v>
          </cell>
          <cell r="AB1391" t="str">
            <v>Content</v>
          </cell>
          <cell r="AC1391">
            <v>721</v>
          </cell>
        </row>
        <row r="1392">
          <cell r="A1392" t="str">
            <v>Primary</v>
          </cell>
          <cell r="B1392" t="str">
            <v>IBP Corporate G &amp; A</v>
          </cell>
          <cell r="C1392" t="str">
            <v>30013136</v>
          </cell>
          <cell r="D1392" t="str">
            <v>74796031</v>
          </cell>
          <cell r="E1392" t="str">
            <v>2666</v>
          </cell>
          <cell r="G1392" t="str">
            <v>ID</v>
          </cell>
          <cell r="I1392" t="str">
            <v>A</v>
          </cell>
          <cell r="J1392" t="str">
            <v>30013206</v>
          </cell>
          <cell r="K1392" t="str">
            <v>74796061</v>
          </cell>
          <cell r="L1392">
            <v>170003001</v>
          </cell>
          <cell r="M1392" t="str">
            <v>747900000</v>
          </cell>
          <cell r="N1392" t="str">
            <v>IBP Corp Staff Cattle Procurement</v>
          </cell>
          <cell r="O1392" t="str">
            <v>74796061 IBP Corp Staff Cattle Procurement</v>
          </cell>
          <cell r="P1392" t="str">
            <v>190</v>
          </cell>
          <cell r="Q1392" t="str">
            <v>IBP</v>
          </cell>
          <cell r="R1392" t="str">
            <v>443</v>
          </cell>
          <cell r="S1392" t="str">
            <v>2064</v>
          </cell>
          <cell r="T1392" t="str">
            <v>IBP</v>
          </cell>
          <cell r="U1392" t="str">
            <v>USD</v>
          </cell>
          <cell r="V1392" t="str">
            <v>18300 S COLE ROAD</v>
          </cell>
          <cell r="W1392" t="str">
            <v>BOISE</v>
          </cell>
          <cell r="X1392" t="str">
            <v>ID</v>
          </cell>
          <cell r="Y1392" t="str">
            <v>83634</v>
          </cell>
          <cell r="Z1392" t="str">
            <v>ADA</v>
          </cell>
          <cell r="AA1392" t="str">
            <v>G</v>
          </cell>
          <cell r="AB1392" t="str">
            <v>Content</v>
          </cell>
          <cell r="AC1392">
            <v>22034.46</v>
          </cell>
        </row>
        <row r="1393">
          <cell r="A1393" t="str">
            <v>Primary</v>
          </cell>
          <cell r="B1393" t="str">
            <v>IBP Corporate G &amp; A</v>
          </cell>
          <cell r="C1393" t="str">
            <v>30013136</v>
          </cell>
          <cell r="D1393" t="str">
            <v>74796031</v>
          </cell>
          <cell r="E1393" t="str">
            <v>2666</v>
          </cell>
          <cell r="G1393" t="str">
            <v>IA</v>
          </cell>
          <cell r="I1393" t="str">
            <v>A</v>
          </cell>
          <cell r="J1393" t="str">
            <v>30013212</v>
          </cell>
          <cell r="K1393" t="str">
            <v>74796066</v>
          </cell>
          <cell r="L1393">
            <v>170003001</v>
          </cell>
          <cell r="M1393" t="str">
            <v>747900000</v>
          </cell>
          <cell r="N1393" t="str">
            <v>IBP Corp Staff Hog Procurement</v>
          </cell>
          <cell r="O1393" t="str">
            <v>74796066 IBP Corp Staff Hog Procurement</v>
          </cell>
          <cell r="P1393" t="str">
            <v>190</v>
          </cell>
          <cell r="Q1393" t="str">
            <v>IBP</v>
          </cell>
          <cell r="R1393" t="str">
            <v>204</v>
          </cell>
          <cell r="S1393" t="str">
            <v>2064</v>
          </cell>
          <cell r="T1393" t="str">
            <v>IBP</v>
          </cell>
          <cell r="U1393" t="str">
            <v>USD</v>
          </cell>
          <cell r="V1393" t="str">
            <v>1009 RICHLAND STREET</v>
          </cell>
          <cell r="W1393" t="str">
            <v>STORM LAKE</v>
          </cell>
          <cell r="X1393" t="str">
            <v>IA</v>
          </cell>
          <cell r="Y1393" t="str">
            <v>50588</v>
          </cell>
          <cell r="Z1393" t="str">
            <v>BUENA VISTA</v>
          </cell>
          <cell r="AA1393" t="str">
            <v>G</v>
          </cell>
          <cell r="AB1393" t="str">
            <v>Content</v>
          </cell>
          <cell r="AC1393">
            <v>33087.606500000002</v>
          </cell>
        </row>
        <row r="1394">
          <cell r="A1394" t="str">
            <v>Primary</v>
          </cell>
          <cell r="B1394" t="str">
            <v>Louisa County E &amp; C Lab</v>
          </cell>
          <cell r="C1394" t="str">
            <v>30013226</v>
          </cell>
          <cell r="D1394" t="str">
            <v>74676001</v>
          </cell>
          <cell r="E1394" t="str">
            <v>3467</v>
          </cell>
          <cell r="G1394" t="str">
            <v>IA</v>
          </cell>
          <cell r="I1394" t="str">
            <v>A</v>
          </cell>
          <cell r="J1394" t="str">
            <v>30013226</v>
          </cell>
          <cell r="K1394" t="str">
            <v>74676001</v>
          </cell>
          <cell r="L1394">
            <v>170003001</v>
          </cell>
          <cell r="M1394" t="str">
            <v>746700000</v>
          </cell>
          <cell r="N1394" t="str">
            <v>Louisa Cnty E&amp;C Louisa Cty - Lab</v>
          </cell>
          <cell r="O1394" t="str">
            <v>74676001 Louisa Cnty E&amp;C Louisa Cty - Lab</v>
          </cell>
          <cell r="P1394" t="str">
            <v>171</v>
          </cell>
          <cell r="Q1394" t="str">
            <v>IBP</v>
          </cell>
          <cell r="R1394" t="str">
            <v>652</v>
          </cell>
          <cell r="S1394" t="str">
            <v>58</v>
          </cell>
          <cell r="T1394" t="str">
            <v>IBP</v>
          </cell>
          <cell r="U1394" t="str">
            <v>USD</v>
          </cell>
          <cell r="V1394" t="str">
            <v>HIGHWAY 70 NORTH</v>
          </cell>
          <cell r="W1394" t="str">
            <v>COLUMBUS JUNCTION</v>
          </cell>
          <cell r="X1394" t="str">
            <v>IA</v>
          </cell>
          <cell r="Y1394" t="str">
            <v>52738</v>
          </cell>
          <cell r="Z1394" t="str">
            <v>LOUISA</v>
          </cell>
          <cell r="AA1394" t="str">
            <v>G</v>
          </cell>
          <cell r="AB1394" t="str">
            <v>Content</v>
          </cell>
          <cell r="AC1394">
            <v>868</v>
          </cell>
        </row>
        <row r="1395">
          <cell r="A1395" t="str">
            <v>Primary</v>
          </cell>
          <cell r="B1395" t="str">
            <v>Dakota City E&amp;C Lab</v>
          </cell>
          <cell r="C1395" t="str">
            <v>30013229</v>
          </cell>
          <cell r="D1395" t="str">
            <v>74706001</v>
          </cell>
          <cell r="E1395" t="str">
            <v>3470</v>
          </cell>
          <cell r="G1395" t="str">
            <v>NE</v>
          </cell>
          <cell r="I1395" t="str">
            <v>A</v>
          </cell>
          <cell r="J1395" t="str">
            <v>30013229</v>
          </cell>
          <cell r="K1395" t="str">
            <v>74706001</v>
          </cell>
          <cell r="L1395">
            <v>170003001</v>
          </cell>
          <cell r="M1395" t="str">
            <v>747000000</v>
          </cell>
          <cell r="N1395" t="str">
            <v>Dakota City E&amp;C Dakota City - Lab</v>
          </cell>
          <cell r="O1395" t="str">
            <v>74706001 Dakota City E&amp;C Dakota City - Lab</v>
          </cell>
          <cell r="P1395" t="str">
            <v>171</v>
          </cell>
          <cell r="Q1395" t="str">
            <v>IBP</v>
          </cell>
          <cell r="R1395" t="str">
            <v>652</v>
          </cell>
          <cell r="S1395" t="str">
            <v>58</v>
          </cell>
          <cell r="T1395" t="str">
            <v>IBP</v>
          </cell>
          <cell r="U1395" t="str">
            <v>USD</v>
          </cell>
          <cell r="V1395" t="str">
            <v>1685 IBP AVE.</v>
          </cell>
          <cell r="W1395" t="str">
            <v>DAKOTA CITY</v>
          </cell>
          <cell r="X1395" t="str">
            <v>NE</v>
          </cell>
          <cell r="Y1395" t="str">
            <v>68731-3004</v>
          </cell>
          <cell r="Z1395" t="str">
            <v>DAKOTA</v>
          </cell>
          <cell r="AA1395" t="str">
            <v>G</v>
          </cell>
          <cell r="AB1395" t="str">
            <v>Content</v>
          </cell>
          <cell r="AC1395">
            <v>70081.919999999998</v>
          </cell>
        </row>
        <row r="1396">
          <cell r="A1396" t="str">
            <v>Primary</v>
          </cell>
          <cell r="B1396" t="str">
            <v>Pasco E&amp;C Lab</v>
          </cell>
          <cell r="C1396" t="str">
            <v>30013230</v>
          </cell>
          <cell r="D1396" t="str">
            <v>74716001</v>
          </cell>
          <cell r="E1396" t="str">
            <v>3471</v>
          </cell>
          <cell r="G1396" t="str">
            <v>WA</v>
          </cell>
          <cell r="I1396" t="str">
            <v>A</v>
          </cell>
          <cell r="J1396" t="str">
            <v>30013230</v>
          </cell>
          <cell r="K1396" t="str">
            <v>74716001</v>
          </cell>
          <cell r="L1396">
            <v>170003001</v>
          </cell>
          <cell r="M1396" t="str">
            <v>747100000</v>
          </cell>
          <cell r="N1396" t="str">
            <v>Pasco E&amp;C Pasco - Lab</v>
          </cell>
          <cell r="O1396" t="str">
            <v>74716001 Pasco E&amp;C Pasco - Lab</v>
          </cell>
          <cell r="P1396" t="str">
            <v>171</v>
          </cell>
          <cell r="Q1396" t="str">
            <v>IBP</v>
          </cell>
          <cell r="R1396" t="str">
            <v>652</v>
          </cell>
          <cell r="S1396" t="str">
            <v>58</v>
          </cell>
          <cell r="T1396" t="str">
            <v>IBP</v>
          </cell>
          <cell r="U1396" t="str">
            <v>USD</v>
          </cell>
          <cell r="V1396" t="str">
            <v>DODD ROAD</v>
          </cell>
          <cell r="W1396" t="str">
            <v>WALLULA</v>
          </cell>
          <cell r="X1396" t="str">
            <v>WA</v>
          </cell>
          <cell r="Y1396" t="str">
            <v>99363</v>
          </cell>
          <cell r="Z1396" t="str">
            <v>WALLA WALLA</v>
          </cell>
          <cell r="AA1396" t="str">
            <v>G</v>
          </cell>
          <cell r="AB1396" t="str">
            <v>Content</v>
          </cell>
          <cell r="AC1396">
            <v>18550.578599999997</v>
          </cell>
        </row>
        <row r="1397">
          <cell r="A1397" t="str">
            <v>Primary</v>
          </cell>
          <cell r="B1397" t="str">
            <v>Waterloo E&amp;C Lab</v>
          </cell>
          <cell r="C1397" t="str">
            <v>30013231</v>
          </cell>
          <cell r="D1397" t="str">
            <v>74726001</v>
          </cell>
          <cell r="E1397" t="str">
            <v>3472</v>
          </cell>
          <cell r="G1397" t="str">
            <v>IA</v>
          </cell>
          <cell r="I1397" t="str">
            <v>A</v>
          </cell>
          <cell r="J1397" t="str">
            <v>30013231</v>
          </cell>
          <cell r="K1397" t="str">
            <v>74726001</v>
          </cell>
          <cell r="L1397">
            <v>170003001</v>
          </cell>
          <cell r="M1397" t="str">
            <v>747200000</v>
          </cell>
          <cell r="N1397" t="str">
            <v>Waterloo E&amp;C Waterloo - Lab</v>
          </cell>
          <cell r="O1397" t="str">
            <v>74726001 Waterloo E&amp;C Waterloo - Lab</v>
          </cell>
          <cell r="P1397" t="str">
            <v>171</v>
          </cell>
          <cell r="Q1397" t="str">
            <v>IBP</v>
          </cell>
          <cell r="R1397" t="str">
            <v>652</v>
          </cell>
          <cell r="S1397" t="str">
            <v>58</v>
          </cell>
          <cell r="T1397" t="str">
            <v>IBP</v>
          </cell>
          <cell r="U1397" t="str">
            <v>USD</v>
          </cell>
          <cell r="V1397" t="str">
            <v>501 N. ELK RUN ROAD</v>
          </cell>
          <cell r="W1397" t="str">
            <v>WATERLOO</v>
          </cell>
          <cell r="X1397" t="str">
            <v>IA</v>
          </cell>
          <cell r="Y1397" t="str">
            <v>50703-9471</v>
          </cell>
          <cell r="Z1397" t="str">
            <v>BLACK HAWK</v>
          </cell>
          <cell r="AA1397" t="str">
            <v>G</v>
          </cell>
          <cell r="AB1397" t="str">
            <v>Content</v>
          </cell>
          <cell r="AC1397">
            <v>24053.95</v>
          </cell>
        </row>
        <row r="1398">
          <cell r="A1398" t="str">
            <v>Primary</v>
          </cell>
          <cell r="B1398" t="str">
            <v>Finney County E&amp;C Lab</v>
          </cell>
          <cell r="C1398" t="str">
            <v>30013232</v>
          </cell>
          <cell r="D1398" t="str">
            <v>74736001</v>
          </cell>
          <cell r="E1398" t="str">
            <v>3473</v>
          </cell>
          <cell r="G1398" t="str">
            <v>KS</v>
          </cell>
          <cell r="I1398" t="str">
            <v>A</v>
          </cell>
          <cell r="J1398" t="str">
            <v>30013232</v>
          </cell>
          <cell r="K1398" t="str">
            <v>74736001</v>
          </cell>
          <cell r="L1398">
            <v>170003001</v>
          </cell>
          <cell r="M1398" t="str">
            <v>747300000</v>
          </cell>
          <cell r="N1398" t="str">
            <v>Finney Cnty E&amp;C Finney Co - Lab</v>
          </cell>
          <cell r="O1398" t="str">
            <v>74736001 Finney Cnty E&amp;C Finney Co - Lab</v>
          </cell>
          <cell r="P1398" t="str">
            <v>171</v>
          </cell>
          <cell r="Q1398" t="str">
            <v>IBP</v>
          </cell>
          <cell r="R1398" t="str">
            <v>652</v>
          </cell>
          <cell r="S1398" t="str">
            <v>58</v>
          </cell>
          <cell r="T1398" t="str">
            <v>IBP</v>
          </cell>
          <cell r="U1398" t="str">
            <v>USD</v>
          </cell>
          <cell r="V1398" t="str">
            <v>3105 NORTH IBP ROAD</v>
          </cell>
          <cell r="W1398" t="str">
            <v>HOLCOMB</v>
          </cell>
          <cell r="X1398" t="str">
            <v>KS</v>
          </cell>
          <cell r="Y1398" t="str">
            <v>67851</v>
          </cell>
          <cell r="Z1398" t="str">
            <v>FINNEY</v>
          </cell>
          <cell r="AA1398" t="str">
            <v>G</v>
          </cell>
          <cell r="AB1398" t="str">
            <v>Content</v>
          </cell>
          <cell r="AC1398">
            <v>11878.12</v>
          </cell>
        </row>
        <row r="1399">
          <cell r="A1399" t="str">
            <v>Primary</v>
          </cell>
          <cell r="B1399" t="str">
            <v>Emporia E&amp;C Lab</v>
          </cell>
          <cell r="C1399" t="str">
            <v>30013233</v>
          </cell>
          <cell r="D1399" t="str">
            <v>74746001</v>
          </cell>
          <cell r="E1399" t="str">
            <v>3474</v>
          </cell>
          <cell r="G1399" t="str">
            <v>KS</v>
          </cell>
          <cell r="I1399" t="str">
            <v>A</v>
          </cell>
          <cell r="J1399" t="str">
            <v>30013233</v>
          </cell>
          <cell r="K1399" t="str">
            <v>74746001</v>
          </cell>
          <cell r="L1399">
            <v>170003001</v>
          </cell>
          <cell r="M1399" t="str">
            <v>747400000</v>
          </cell>
          <cell r="N1399" t="str">
            <v>Emporia E&amp;C Emporia - Lab</v>
          </cell>
          <cell r="O1399" t="str">
            <v>74746001 Emporia E&amp;C Emporia - Lab</v>
          </cell>
          <cell r="P1399" t="str">
            <v>171</v>
          </cell>
          <cell r="Q1399" t="str">
            <v>IBP</v>
          </cell>
          <cell r="R1399" t="str">
            <v>652</v>
          </cell>
          <cell r="S1399" t="str">
            <v>58</v>
          </cell>
          <cell r="T1399" t="str">
            <v>IBP</v>
          </cell>
          <cell r="U1399" t="str">
            <v>USD</v>
          </cell>
          <cell r="V1399" t="str">
            <v>2101 W. 6TH AVE.</v>
          </cell>
          <cell r="W1399" t="str">
            <v>EMPORIA</v>
          </cell>
          <cell r="X1399" t="str">
            <v>KS</v>
          </cell>
          <cell r="Y1399" t="str">
            <v>66801</v>
          </cell>
          <cell r="Z1399" t="str">
            <v>LYON</v>
          </cell>
          <cell r="AA1399" t="str">
            <v>G</v>
          </cell>
          <cell r="AB1399" t="str">
            <v>Content</v>
          </cell>
          <cell r="AC1399">
            <v>3218.71</v>
          </cell>
        </row>
        <row r="1400">
          <cell r="A1400" t="str">
            <v>Primary</v>
          </cell>
          <cell r="B1400" t="str">
            <v>IBP Corporate G &amp; A</v>
          </cell>
          <cell r="C1400" t="str">
            <v>30013136</v>
          </cell>
          <cell r="D1400" t="str">
            <v>74796031</v>
          </cell>
          <cell r="E1400" t="str">
            <v>2666</v>
          </cell>
          <cell r="G1400" t="str">
            <v>NE</v>
          </cell>
          <cell r="I1400" t="str">
            <v>A</v>
          </cell>
          <cell r="J1400" t="str">
            <v>30013303</v>
          </cell>
          <cell r="K1400" t="str">
            <v>74796136</v>
          </cell>
          <cell r="L1400">
            <v>170003001</v>
          </cell>
          <cell r="M1400" t="str">
            <v>747900000</v>
          </cell>
          <cell r="N1400" t="str">
            <v>IBP Corp Staff Hides &amp; Skins</v>
          </cell>
          <cell r="O1400" t="str">
            <v>74796136 IBP Corp Staff Hides &amp; Skins</v>
          </cell>
          <cell r="P1400" t="str">
            <v>190</v>
          </cell>
          <cell r="Q1400" t="str">
            <v>IBP</v>
          </cell>
          <cell r="R1400" t="str">
            <v>156</v>
          </cell>
          <cell r="S1400" t="str">
            <v>2064</v>
          </cell>
          <cell r="T1400" t="str">
            <v>IBP</v>
          </cell>
          <cell r="U1400" t="str">
            <v>USD</v>
          </cell>
          <cell r="V1400" t="str">
            <v>HIGHWAY 35  IBP AVE</v>
          </cell>
          <cell r="W1400" t="str">
            <v>DAKOTA CITY</v>
          </cell>
          <cell r="X1400" t="str">
            <v>NE</v>
          </cell>
          <cell r="Y1400" t="str">
            <v>68731</v>
          </cell>
          <cell r="Z1400" t="str">
            <v>DAKOTA</v>
          </cell>
          <cell r="AA1400" t="str">
            <v>G</v>
          </cell>
          <cell r="AB1400" t="str">
            <v>Content</v>
          </cell>
          <cell r="AC1400">
            <v>1350.944</v>
          </cell>
        </row>
        <row r="1401">
          <cell r="A1401" t="str">
            <v>Primary</v>
          </cell>
          <cell r="B1401" t="str">
            <v>IBP Corporate G &amp; A</v>
          </cell>
          <cell r="C1401" t="str">
            <v>30013136</v>
          </cell>
          <cell r="D1401" t="str">
            <v>74796031</v>
          </cell>
          <cell r="E1401" t="str">
            <v>2666</v>
          </cell>
          <cell r="G1401" t="str">
            <v>NE</v>
          </cell>
          <cell r="H1401">
            <v>38573</v>
          </cell>
          <cell r="I1401" t="str">
            <v>A</v>
          </cell>
          <cell r="J1401" t="str">
            <v>30013317</v>
          </cell>
          <cell r="K1401" t="str">
            <v>74796140</v>
          </cell>
          <cell r="L1401">
            <v>170003001</v>
          </cell>
          <cell r="M1401" t="str">
            <v>747900000</v>
          </cell>
          <cell r="N1401" t="str">
            <v>IBP Corp Staff Meat Education Center</v>
          </cell>
          <cell r="O1401" t="str">
            <v>74796140 IBP Corp Staff Meat Education Center</v>
          </cell>
          <cell r="P1401" t="str">
            <v>190</v>
          </cell>
          <cell r="Q1401" t="str">
            <v>IBP</v>
          </cell>
          <cell r="R1401" t="str">
            <v>204</v>
          </cell>
          <cell r="S1401" t="str">
            <v>2064</v>
          </cell>
          <cell r="T1401" t="str">
            <v>IBP</v>
          </cell>
          <cell r="U1401" t="str">
            <v>USD</v>
          </cell>
          <cell r="V1401" t="str">
            <v>HIGHWAY 35  IBP AVE</v>
          </cell>
          <cell r="W1401" t="str">
            <v>DAKOTA CITY</v>
          </cell>
          <cell r="X1401" t="str">
            <v>NE</v>
          </cell>
          <cell r="Y1401" t="str">
            <v>68731</v>
          </cell>
          <cell r="Z1401" t="str">
            <v>DAKOTA</v>
          </cell>
          <cell r="AA1401" t="str">
            <v>G</v>
          </cell>
          <cell r="AB1401" t="str">
            <v>Content</v>
          </cell>
          <cell r="AC1401">
            <v>503321.42799999996</v>
          </cell>
        </row>
        <row r="1402">
          <cell r="A1402" t="str">
            <v>Primary</v>
          </cell>
          <cell r="B1402" t="str">
            <v>IBP Corporate G &amp; A</v>
          </cell>
          <cell r="C1402" t="str">
            <v>30013136</v>
          </cell>
          <cell r="D1402" t="str">
            <v>74796031</v>
          </cell>
          <cell r="E1402" t="str">
            <v>2666</v>
          </cell>
          <cell r="G1402" t="str">
            <v>NE</v>
          </cell>
          <cell r="I1402" t="str">
            <v>A</v>
          </cell>
          <cell r="J1402" t="str">
            <v>30013340</v>
          </cell>
          <cell r="K1402" t="str">
            <v>74796147</v>
          </cell>
          <cell r="L1402">
            <v>170003001</v>
          </cell>
          <cell r="M1402" t="str">
            <v>747900000</v>
          </cell>
          <cell r="N1402" t="str">
            <v>IBP Corp Staff Manufacturing Sales</v>
          </cell>
          <cell r="O1402" t="str">
            <v>74796147 IBP Corp Staff Manufacturing Sales</v>
          </cell>
          <cell r="P1402" t="str">
            <v>190</v>
          </cell>
          <cell r="Q1402" t="str">
            <v>IBP</v>
          </cell>
          <cell r="R1402" t="str">
            <v>1027</v>
          </cell>
          <cell r="S1402" t="str">
            <v>2064</v>
          </cell>
          <cell r="T1402" t="str">
            <v>IBP</v>
          </cell>
          <cell r="U1402" t="str">
            <v>USD</v>
          </cell>
          <cell r="V1402" t="str">
            <v>HIGHWAY 35  IBP AVE</v>
          </cell>
          <cell r="W1402" t="str">
            <v>DAKOTA CITY</v>
          </cell>
          <cell r="X1402" t="str">
            <v>NE</v>
          </cell>
          <cell r="Y1402" t="str">
            <v>68731</v>
          </cell>
          <cell r="Z1402" t="str">
            <v>DAKOTA</v>
          </cell>
          <cell r="AA1402" t="str">
            <v>G</v>
          </cell>
          <cell r="AB1402" t="str">
            <v>Content</v>
          </cell>
          <cell r="AC1402">
            <v>34630.113599999997</v>
          </cell>
        </row>
        <row r="1403">
          <cell r="A1403" t="str">
            <v>Primary</v>
          </cell>
          <cell r="B1403" t="str">
            <v>IBP Corporate G &amp; A</v>
          </cell>
          <cell r="C1403" t="str">
            <v>30013136</v>
          </cell>
          <cell r="D1403" t="str">
            <v>74796031</v>
          </cell>
          <cell r="E1403" t="str">
            <v>2666</v>
          </cell>
          <cell r="G1403" t="str">
            <v>SD</v>
          </cell>
          <cell r="I1403" t="str">
            <v>A</v>
          </cell>
          <cell r="J1403" t="str">
            <v>30013344</v>
          </cell>
          <cell r="K1403" t="str">
            <v>74796150</v>
          </cell>
          <cell r="L1403">
            <v>170003001</v>
          </cell>
          <cell r="M1403" t="str">
            <v>747900000</v>
          </cell>
          <cell r="N1403" t="str">
            <v>IBP Corp Staff Int/L Sales Mexico</v>
          </cell>
          <cell r="O1403" t="str">
            <v>74796150 IBP Corp Staff Int/L Sales Mexico</v>
          </cell>
          <cell r="P1403" t="str">
            <v>190</v>
          </cell>
          <cell r="Q1403" t="str">
            <v>IBP</v>
          </cell>
          <cell r="R1403" t="str">
            <v>2197</v>
          </cell>
          <cell r="S1403" t="str">
            <v>2064</v>
          </cell>
          <cell r="T1403" t="str">
            <v>IBP</v>
          </cell>
          <cell r="U1403" t="str">
            <v>USD</v>
          </cell>
          <cell r="V1403" t="str">
            <v>800 STEVENS PORT DRIVE</v>
          </cell>
          <cell r="W1403" t="str">
            <v>DAKOTA DUNES</v>
          </cell>
          <cell r="X1403" t="str">
            <v>SD</v>
          </cell>
          <cell r="Y1403" t="str">
            <v>57049</v>
          </cell>
          <cell r="Z1403" t="str">
            <v>UNION</v>
          </cell>
          <cell r="AA1403" t="str">
            <v>G</v>
          </cell>
          <cell r="AB1403" t="str">
            <v>Content</v>
          </cell>
          <cell r="AC1403">
            <v>25108.262300000006</v>
          </cell>
        </row>
        <row r="1404">
          <cell r="A1404" t="str">
            <v>Primary</v>
          </cell>
          <cell r="B1404" t="str">
            <v>IBP Corporate G &amp; A</v>
          </cell>
          <cell r="C1404" t="str">
            <v>30013136</v>
          </cell>
          <cell r="D1404" t="str">
            <v>74796031</v>
          </cell>
          <cell r="E1404" t="str">
            <v>2666</v>
          </cell>
          <cell r="G1404" t="str">
            <v>NE</v>
          </cell>
          <cell r="I1404" t="str">
            <v>A</v>
          </cell>
          <cell r="J1404" t="str">
            <v>30013345</v>
          </cell>
          <cell r="K1404" t="str">
            <v>74796151</v>
          </cell>
          <cell r="L1404">
            <v>170003001</v>
          </cell>
          <cell r="M1404" t="str">
            <v>747900000</v>
          </cell>
          <cell r="N1404" t="str">
            <v>IBP Corp Staff Intrntl Sls-European</v>
          </cell>
          <cell r="O1404" t="str">
            <v>74796151 IBP Corp Staff Intrntl Sls-European</v>
          </cell>
          <cell r="P1404" t="str">
            <v>190</v>
          </cell>
          <cell r="Q1404" t="str">
            <v>IBP</v>
          </cell>
          <cell r="R1404" t="str">
            <v>2197</v>
          </cell>
          <cell r="S1404" t="str">
            <v>2064</v>
          </cell>
          <cell r="T1404" t="str">
            <v>IBP</v>
          </cell>
          <cell r="U1404" t="str">
            <v>USD</v>
          </cell>
          <cell r="V1404" t="str">
            <v>HIGHWAY 35  IBP AVE</v>
          </cell>
          <cell r="W1404" t="str">
            <v>DAKOTA CITY</v>
          </cell>
          <cell r="X1404" t="str">
            <v>NE</v>
          </cell>
          <cell r="Y1404" t="str">
            <v>68731</v>
          </cell>
          <cell r="Z1404" t="str">
            <v>DAKOTA</v>
          </cell>
          <cell r="AA1404" t="str">
            <v>G</v>
          </cell>
          <cell r="AB1404" t="str">
            <v>Content</v>
          </cell>
          <cell r="AC1404">
            <v>2413.1646000000001</v>
          </cell>
        </row>
        <row r="1405">
          <cell r="A1405" t="str">
            <v>Primary</v>
          </cell>
          <cell r="B1405" t="str">
            <v>IBP Corporate G &amp; A</v>
          </cell>
          <cell r="C1405" t="str">
            <v>30013136</v>
          </cell>
          <cell r="D1405" t="str">
            <v>74796031</v>
          </cell>
          <cell r="E1405" t="str">
            <v>2666</v>
          </cell>
          <cell r="G1405" t="str">
            <v>SD</v>
          </cell>
          <cell r="H1405">
            <v>38481</v>
          </cell>
          <cell r="I1405" t="str">
            <v>A</v>
          </cell>
          <cell r="J1405" t="str">
            <v>30013346</v>
          </cell>
          <cell r="K1405" t="str">
            <v>74796152</v>
          </cell>
          <cell r="L1405">
            <v>170003001</v>
          </cell>
          <cell r="M1405" t="str">
            <v>747900000</v>
          </cell>
          <cell r="N1405" t="str">
            <v>IBP Corp Staff Intrntl Sls -Japan</v>
          </cell>
          <cell r="O1405" t="str">
            <v>74796152 IBP Corp Staff Intrntl Sls -Japan</v>
          </cell>
          <cell r="P1405" t="str">
            <v>190</v>
          </cell>
          <cell r="Q1405" t="str">
            <v>IBP</v>
          </cell>
          <cell r="R1405" t="str">
            <v>2197</v>
          </cell>
          <cell r="S1405" t="str">
            <v>2064</v>
          </cell>
          <cell r="T1405" t="str">
            <v>IBP</v>
          </cell>
          <cell r="U1405" t="str">
            <v>USD</v>
          </cell>
          <cell r="V1405" t="str">
            <v>800 STEVENS PORT DRIVE</v>
          </cell>
          <cell r="W1405" t="str">
            <v>DAKOTA DUNES</v>
          </cell>
          <cell r="X1405" t="str">
            <v>SD</v>
          </cell>
          <cell r="Y1405" t="str">
            <v>57049</v>
          </cell>
          <cell r="Z1405" t="str">
            <v>UNION</v>
          </cell>
          <cell r="AA1405" t="str">
            <v>G</v>
          </cell>
          <cell r="AB1405" t="str">
            <v>Content</v>
          </cell>
          <cell r="AC1405">
            <v>77877.633200000026</v>
          </cell>
        </row>
        <row r="1406">
          <cell r="A1406" t="str">
            <v>Primary</v>
          </cell>
          <cell r="B1406" t="str">
            <v>IBP Corporate G &amp; A</v>
          </cell>
          <cell r="C1406" t="str">
            <v>30013136</v>
          </cell>
          <cell r="D1406" t="str">
            <v>74796031</v>
          </cell>
          <cell r="E1406" t="str">
            <v>2666</v>
          </cell>
          <cell r="G1406" t="str">
            <v>NE</v>
          </cell>
          <cell r="I1406" t="str">
            <v>A</v>
          </cell>
          <cell r="J1406" t="str">
            <v>30013348</v>
          </cell>
          <cell r="K1406" t="str">
            <v>74796154</v>
          </cell>
          <cell r="L1406">
            <v>170003001</v>
          </cell>
          <cell r="M1406" t="str">
            <v>747900000</v>
          </cell>
          <cell r="N1406" t="str">
            <v>IBP Corp Staff Intrntl Sls-Taiwan</v>
          </cell>
          <cell r="O1406" t="str">
            <v>74796154 IBP Corp Staff Intrntl Sls-Taiwan</v>
          </cell>
          <cell r="P1406" t="str">
            <v>190</v>
          </cell>
          <cell r="Q1406" t="str">
            <v>IBP</v>
          </cell>
          <cell r="R1406" t="str">
            <v>2197</v>
          </cell>
          <cell r="S1406" t="str">
            <v>805</v>
          </cell>
          <cell r="T1406" t="str">
            <v>IBP</v>
          </cell>
          <cell r="U1406" t="str">
            <v>USD</v>
          </cell>
          <cell r="V1406" t="str">
            <v>HIGHWAY 35  IBP AVE</v>
          </cell>
          <cell r="W1406" t="str">
            <v>DAKOTA CITY</v>
          </cell>
          <cell r="X1406" t="str">
            <v>NE</v>
          </cell>
          <cell r="Y1406" t="str">
            <v>68731</v>
          </cell>
          <cell r="Z1406" t="str">
            <v>DAKOTA</v>
          </cell>
          <cell r="AA1406" t="str">
            <v>G</v>
          </cell>
          <cell r="AB1406" t="str">
            <v>Content</v>
          </cell>
          <cell r="AC1406">
            <v>42175</v>
          </cell>
        </row>
        <row r="1407">
          <cell r="A1407" t="str">
            <v>Primary</v>
          </cell>
          <cell r="B1407" t="str">
            <v>IBP Corporate G &amp; A</v>
          </cell>
          <cell r="C1407" t="str">
            <v>30013136</v>
          </cell>
          <cell r="D1407" t="str">
            <v>74796031</v>
          </cell>
          <cell r="E1407" t="str">
            <v>2666</v>
          </cell>
          <cell r="G1407" t="str">
            <v>NE</v>
          </cell>
          <cell r="I1407" t="str">
            <v>A</v>
          </cell>
          <cell r="J1407" t="str">
            <v>30013351</v>
          </cell>
          <cell r="K1407" t="str">
            <v>74796156</v>
          </cell>
          <cell r="L1407">
            <v>170003001</v>
          </cell>
          <cell r="M1407" t="str">
            <v>747900000</v>
          </cell>
          <cell r="N1407" t="str">
            <v>IBP Corp Staff Scheduling Operation</v>
          </cell>
          <cell r="O1407" t="str">
            <v>74796156 IBP Corp Staff Scheduling Operation</v>
          </cell>
          <cell r="P1407" t="str">
            <v>190</v>
          </cell>
          <cell r="Q1407" t="str">
            <v>IBP</v>
          </cell>
          <cell r="R1407" t="str">
            <v>992</v>
          </cell>
          <cell r="S1407" t="str">
            <v>805</v>
          </cell>
          <cell r="T1407" t="str">
            <v>IBP</v>
          </cell>
          <cell r="U1407" t="str">
            <v>USD</v>
          </cell>
          <cell r="V1407" t="str">
            <v>HIGHWAY 35  IBP AVE</v>
          </cell>
          <cell r="W1407" t="str">
            <v>DAKOTA CITY</v>
          </cell>
          <cell r="X1407" t="str">
            <v>NE</v>
          </cell>
          <cell r="Y1407" t="str">
            <v>68731</v>
          </cell>
          <cell r="Z1407" t="str">
            <v>DAKOTA</v>
          </cell>
          <cell r="AA1407" t="str">
            <v>G</v>
          </cell>
          <cell r="AB1407" t="str">
            <v>Content</v>
          </cell>
          <cell r="AC1407">
            <v>1600.2</v>
          </cell>
        </row>
        <row r="1408">
          <cell r="A1408" t="str">
            <v>Primary</v>
          </cell>
          <cell r="B1408" t="str">
            <v>IBP Corporate G &amp; A</v>
          </cell>
          <cell r="C1408" t="str">
            <v>30013136</v>
          </cell>
          <cell r="D1408" t="str">
            <v>74796031</v>
          </cell>
          <cell r="E1408" t="str">
            <v>2666</v>
          </cell>
          <cell r="G1408" t="str">
            <v>KS</v>
          </cell>
          <cell r="I1408" t="str">
            <v>A</v>
          </cell>
          <cell r="J1408" t="str">
            <v>30013368</v>
          </cell>
          <cell r="K1408" t="str">
            <v>74796168</v>
          </cell>
          <cell r="L1408">
            <v>170003001</v>
          </cell>
          <cell r="M1408" t="str">
            <v>747900000</v>
          </cell>
          <cell r="N1408" t="str">
            <v>IBP Corp Staff Pbx Operation-General</v>
          </cell>
          <cell r="O1408" t="str">
            <v>74796168 IBP Corp Staff Pbx Operation-General</v>
          </cell>
          <cell r="P1408" t="str">
            <v>190</v>
          </cell>
          <cell r="Q1408" t="str">
            <v>IBP</v>
          </cell>
          <cell r="R1408" t="str">
            <v>992</v>
          </cell>
          <cell r="S1408" t="str">
            <v>805</v>
          </cell>
          <cell r="T1408" t="str">
            <v>IBP</v>
          </cell>
          <cell r="U1408" t="str">
            <v>USD</v>
          </cell>
          <cell r="V1408" t="str">
            <v>2101 W. 6TH AVE.</v>
          </cell>
          <cell r="W1408" t="str">
            <v>EMPORIA</v>
          </cell>
          <cell r="X1408" t="str">
            <v>KS</v>
          </cell>
          <cell r="Y1408" t="str">
            <v>66801-6323</v>
          </cell>
          <cell r="Z1408" t="str">
            <v>LYON</v>
          </cell>
          <cell r="AA1408" t="str">
            <v>G</v>
          </cell>
          <cell r="AB1408" t="str">
            <v>Content</v>
          </cell>
          <cell r="AC1408">
            <v>6034.4872000000005</v>
          </cell>
        </row>
        <row r="1409">
          <cell r="A1409" t="str">
            <v>Primary</v>
          </cell>
          <cell r="B1409" t="str">
            <v>Denison Carc Slaughter</v>
          </cell>
          <cell r="C1409" t="str">
            <v>30021950</v>
          </cell>
          <cell r="D1409" t="str">
            <v>74016007</v>
          </cell>
          <cell r="E1409" t="str">
            <v>3401</v>
          </cell>
          <cell r="G1409" t="str">
            <v>IA</v>
          </cell>
          <cell r="I1409" t="str">
            <v>A</v>
          </cell>
          <cell r="J1409" t="str">
            <v>30021950</v>
          </cell>
          <cell r="K1409" t="str">
            <v>74016007</v>
          </cell>
          <cell r="L1409">
            <v>170003002</v>
          </cell>
          <cell r="M1409" t="str">
            <v>740100000</v>
          </cell>
          <cell r="N1409" t="str">
            <v>Denison Carc Kill Floor</v>
          </cell>
          <cell r="O1409" t="str">
            <v>74016007 Denison Carc Kill Floor</v>
          </cell>
          <cell r="P1409" t="str">
            <v>101</v>
          </cell>
          <cell r="Q1409" t="str">
            <v>IBP</v>
          </cell>
          <cell r="R1409" t="str">
            <v>318</v>
          </cell>
          <cell r="S1409" t="str">
            <v>725</v>
          </cell>
          <cell r="T1409" t="str">
            <v>IBP</v>
          </cell>
          <cell r="U1409" t="str">
            <v>USD</v>
          </cell>
          <cell r="V1409" t="str">
            <v>2490 LINCOLN WAY</v>
          </cell>
          <cell r="W1409" t="str">
            <v>DENISON</v>
          </cell>
          <cell r="X1409" t="str">
            <v>IA</v>
          </cell>
          <cell r="Y1409" t="str">
            <v>51442-7509</v>
          </cell>
          <cell r="Z1409" t="str">
            <v>CRAWFORD</v>
          </cell>
          <cell r="AA1409" t="str">
            <v>G</v>
          </cell>
          <cell r="AB1409" t="str">
            <v>Content</v>
          </cell>
          <cell r="AC1409">
            <v>1589.7622999999999</v>
          </cell>
        </row>
        <row r="1410">
          <cell r="A1410" t="str">
            <v>Primary</v>
          </cell>
          <cell r="B1410" t="str">
            <v>Denison Carc Slaughter</v>
          </cell>
          <cell r="C1410" t="str">
            <v>30021950</v>
          </cell>
          <cell r="D1410" t="str">
            <v>74016007</v>
          </cell>
          <cell r="E1410" t="str">
            <v>3401</v>
          </cell>
          <cell r="G1410" t="str">
            <v>IA</v>
          </cell>
          <cell r="I1410" t="str">
            <v>A</v>
          </cell>
          <cell r="J1410" t="str">
            <v>30022034</v>
          </cell>
          <cell r="K1410" t="str">
            <v>74016002</v>
          </cell>
          <cell r="L1410">
            <v>170003002</v>
          </cell>
          <cell r="M1410" t="str">
            <v>740100000</v>
          </cell>
          <cell r="N1410" t="str">
            <v>Denison Carc Admin</v>
          </cell>
          <cell r="O1410" t="str">
            <v>74016002 Denison Carc Admin</v>
          </cell>
          <cell r="P1410" t="str">
            <v>101</v>
          </cell>
          <cell r="Q1410" t="str">
            <v>IBP</v>
          </cell>
          <cell r="R1410" t="str">
            <v>318</v>
          </cell>
          <cell r="S1410" t="str">
            <v>725</v>
          </cell>
          <cell r="T1410" t="str">
            <v>IBP</v>
          </cell>
          <cell r="U1410" t="str">
            <v>USD</v>
          </cell>
          <cell r="V1410" t="str">
            <v>2490 LINCOLN WAY</v>
          </cell>
          <cell r="W1410" t="str">
            <v>DENISON</v>
          </cell>
          <cell r="X1410" t="str">
            <v>IA</v>
          </cell>
          <cell r="Y1410" t="str">
            <v>51442-7509</v>
          </cell>
          <cell r="Z1410" t="str">
            <v>CRAWFORD</v>
          </cell>
          <cell r="AA1410" t="str">
            <v>G</v>
          </cell>
          <cell r="AB1410" t="str">
            <v>Content</v>
          </cell>
          <cell r="AC1410">
            <v>58818.368199999997</v>
          </cell>
        </row>
        <row r="1411">
          <cell r="A1411" t="str">
            <v>Primary</v>
          </cell>
          <cell r="B1411" t="str">
            <v>Dakota City Processing</v>
          </cell>
          <cell r="C1411" t="str">
            <v>30042013</v>
          </cell>
          <cell r="D1411" t="str">
            <v>74246008</v>
          </cell>
          <cell r="E1411" t="str">
            <v>3424</v>
          </cell>
          <cell r="G1411" t="str">
            <v>NE</v>
          </cell>
          <cell r="I1411" t="str">
            <v>A</v>
          </cell>
          <cell r="J1411" t="str">
            <v>30041951</v>
          </cell>
          <cell r="K1411" t="str">
            <v>74246010</v>
          </cell>
          <cell r="L1411">
            <v>170003004</v>
          </cell>
          <cell r="M1411" t="str">
            <v>742400000</v>
          </cell>
          <cell r="N1411" t="str">
            <v>Dakota City Proc Aht</v>
          </cell>
          <cell r="O1411" t="str">
            <v>74246010 Dakota City Proc Aht</v>
          </cell>
          <cell r="P1411" t="str">
            <v>111</v>
          </cell>
          <cell r="Q1411" t="str">
            <v>IBP</v>
          </cell>
          <cell r="R1411" t="str">
            <v>753</v>
          </cell>
          <cell r="S1411" t="str">
            <v>443</v>
          </cell>
          <cell r="T1411" t="str">
            <v>IBP</v>
          </cell>
          <cell r="U1411" t="str">
            <v>USD</v>
          </cell>
          <cell r="V1411" t="str">
            <v>HIGHWAY 35  IBP AVE</v>
          </cell>
          <cell r="W1411" t="str">
            <v>DAKOTA CITY</v>
          </cell>
          <cell r="X1411" t="str">
            <v>NE</v>
          </cell>
          <cell r="Y1411" t="str">
            <v>68731-3028</v>
          </cell>
          <cell r="Z1411" t="str">
            <v>DAKOTA</v>
          </cell>
          <cell r="AA1411" t="str">
            <v>G</v>
          </cell>
          <cell r="AB1411" t="str">
            <v>Content</v>
          </cell>
          <cell r="AC1411">
            <v>2363.4575999999997</v>
          </cell>
        </row>
        <row r="1412">
          <cell r="A1412" t="str">
            <v>Primary</v>
          </cell>
          <cell r="B1412" t="str">
            <v>Dakota City Processing</v>
          </cell>
          <cell r="C1412" t="str">
            <v>30042013</v>
          </cell>
          <cell r="D1412" t="str">
            <v>74246008</v>
          </cell>
          <cell r="E1412" t="str">
            <v>3424</v>
          </cell>
          <cell r="G1412" t="str">
            <v>NE</v>
          </cell>
          <cell r="I1412" t="str">
            <v>A</v>
          </cell>
          <cell r="J1412" t="str">
            <v>30042012</v>
          </cell>
          <cell r="K1412" t="str">
            <v>74246004</v>
          </cell>
          <cell r="L1412">
            <v>170003004</v>
          </cell>
          <cell r="M1412" t="str">
            <v>742400000</v>
          </cell>
          <cell r="N1412" t="str">
            <v>Dakota City Proc Dc Complx Employment</v>
          </cell>
          <cell r="O1412" t="str">
            <v>74246004 Dakota City Proc Dc Complx Employment</v>
          </cell>
          <cell r="P1412" t="str">
            <v>111</v>
          </cell>
          <cell r="Q1412" t="str">
            <v>IBP</v>
          </cell>
          <cell r="R1412" t="str">
            <v>753</v>
          </cell>
          <cell r="S1412" t="str">
            <v>443</v>
          </cell>
          <cell r="T1412" t="str">
            <v>IBP</v>
          </cell>
          <cell r="U1412" t="str">
            <v>USD</v>
          </cell>
          <cell r="V1412" t="str">
            <v>HIGHWAY 35  IBP AVE</v>
          </cell>
          <cell r="W1412" t="str">
            <v>DAKOTA CITY</v>
          </cell>
          <cell r="X1412" t="str">
            <v>NE</v>
          </cell>
          <cell r="Y1412" t="str">
            <v>68731-3028</v>
          </cell>
          <cell r="Z1412" t="str">
            <v>DAKOTA</v>
          </cell>
          <cell r="AA1412" t="str">
            <v>G</v>
          </cell>
          <cell r="AB1412" t="str">
            <v>Content</v>
          </cell>
          <cell r="AC1412">
            <v>16320</v>
          </cell>
        </row>
        <row r="1413">
          <cell r="A1413" t="str">
            <v>Primary</v>
          </cell>
          <cell r="B1413" t="str">
            <v>Dakota City Processing</v>
          </cell>
          <cell r="C1413" t="str">
            <v>30042013</v>
          </cell>
          <cell r="D1413" t="str">
            <v>74246008</v>
          </cell>
          <cell r="E1413" t="str">
            <v>3424</v>
          </cell>
          <cell r="G1413" t="str">
            <v>NE</v>
          </cell>
          <cell r="I1413" t="str">
            <v>A</v>
          </cell>
          <cell r="J1413" t="str">
            <v>30042020</v>
          </cell>
          <cell r="K1413" t="str">
            <v>74246018</v>
          </cell>
          <cell r="L1413">
            <v>170003004</v>
          </cell>
          <cell r="M1413" t="str">
            <v>742400000</v>
          </cell>
          <cell r="N1413" t="str">
            <v>Dakota City Proc Pl Maint Engng</v>
          </cell>
          <cell r="O1413" t="str">
            <v>74246018 Dakota City Proc Pl Maint Engng</v>
          </cell>
          <cell r="P1413" t="str">
            <v>111</v>
          </cell>
          <cell r="Q1413" t="str">
            <v>IBP</v>
          </cell>
          <cell r="R1413" t="str">
            <v>753</v>
          </cell>
          <cell r="S1413" t="str">
            <v>443</v>
          </cell>
          <cell r="T1413" t="str">
            <v>IBP</v>
          </cell>
          <cell r="U1413" t="str">
            <v>USD</v>
          </cell>
          <cell r="V1413" t="str">
            <v>HIGHWAY 35  IBP AVE</v>
          </cell>
          <cell r="W1413" t="str">
            <v>DAKOTA CITY</v>
          </cell>
          <cell r="X1413" t="str">
            <v>NE</v>
          </cell>
          <cell r="Y1413" t="str">
            <v>68731-3028</v>
          </cell>
          <cell r="Z1413" t="str">
            <v>DAKOTA</v>
          </cell>
          <cell r="AA1413" t="str">
            <v>G</v>
          </cell>
          <cell r="AB1413" t="str">
            <v>Content</v>
          </cell>
          <cell r="AC1413">
            <v>3341.91</v>
          </cell>
        </row>
        <row r="1414">
          <cell r="A1414" t="str">
            <v>Primary</v>
          </cell>
          <cell r="B1414" t="str">
            <v>Dakota City Processing</v>
          </cell>
          <cell r="C1414" t="str">
            <v>30042013</v>
          </cell>
          <cell r="D1414" t="str">
            <v>74246008</v>
          </cell>
          <cell r="E1414" t="str">
            <v>3424</v>
          </cell>
          <cell r="G1414" t="str">
            <v>NE</v>
          </cell>
          <cell r="I1414" t="str">
            <v>A</v>
          </cell>
          <cell r="J1414" t="str">
            <v>30042022</v>
          </cell>
          <cell r="K1414" t="str">
            <v>74246003</v>
          </cell>
          <cell r="L1414">
            <v>170003004</v>
          </cell>
          <cell r="M1414" t="str">
            <v>742400000</v>
          </cell>
          <cell r="N1414" t="str">
            <v>Dakota City Proc Medical &amp; Nurses</v>
          </cell>
          <cell r="O1414" t="str">
            <v>74246003 Dakota City Proc Medical &amp; Nurses</v>
          </cell>
          <cell r="P1414" t="str">
            <v>111</v>
          </cell>
          <cell r="Q1414" t="str">
            <v>IBP</v>
          </cell>
          <cell r="R1414" t="str">
            <v>753</v>
          </cell>
          <cell r="S1414" t="str">
            <v>443</v>
          </cell>
          <cell r="T1414" t="str">
            <v>IBP</v>
          </cell>
          <cell r="U1414" t="str">
            <v>USD</v>
          </cell>
          <cell r="V1414" t="str">
            <v>HIGHWAY 35  IBP AVE</v>
          </cell>
          <cell r="W1414" t="str">
            <v>DAKOTA CITY</v>
          </cell>
          <cell r="X1414" t="str">
            <v>NE</v>
          </cell>
          <cell r="Y1414" t="str">
            <v>68731-3028</v>
          </cell>
          <cell r="Z1414" t="str">
            <v>DAKOTA</v>
          </cell>
          <cell r="AA1414" t="str">
            <v>G</v>
          </cell>
          <cell r="AB1414" t="str">
            <v>Content</v>
          </cell>
          <cell r="AC1414">
            <v>22045.77</v>
          </cell>
        </row>
        <row r="1415">
          <cell r="A1415" t="str">
            <v>Primary</v>
          </cell>
          <cell r="B1415" t="str">
            <v>Dakota City Processing</v>
          </cell>
          <cell r="C1415" t="str">
            <v>30042013</v>
          </cell>
          <cell r="D1415" t="str">
            <v>74246008</v>
          </cell>
          <cell r="E1415" t="str">
            <v>3424</v>
          </cell>
          <cell r="G1415" t="str">
            <v>NE</v>
          </cell>
          <cell r="I1415" t="str">
            <v>A</v>
          </cell>
          <cell r="J1415" t="str">
            <v>30042025</v>
          </cell>
          <cell r="K1415" t="str">
            <v>74246002</v>
          </cell>
          <cell r="L1415">
            <v>170003004</v>
          </cell>
          <cell r="M1415" t="str">
            <v>742400000</v>
          </cell>
          <cell r="N1415" t="str">
            <v>Dakota City Proc Personnel</v>
          </cell>
          <cell r="O1415" t="str">
            <v>74246002 Dakota City Proc Personnel</v>
          </cell>
          <cell r="P1415" t="str">
            <v>111</v>
          </cell>
          <cell r="Q1415" t="str">
            <v>IBP</v>
          </cell>
          <cell r="R1415" t="str">
            <v>753</v>
          </cell>
          <cell r="S1415" t="str">
            <v>443</v>
          </cell>
          <cell r="T1415" t="str">
            <v>IBP</v>
          </cell>
          <cell r="U1415" t="str">
            <v>USD</v>
          </cell>
          <cell r="V1415" t="str">
            <v>HIGHWAY 35  IBP AVE</v>
          </cell>
          <cell r="W1415" t="str">
            <v>DAKOTA CITY</v>
          </cell>
          <cell r="X1415" t="str">
            <v>NE</v>
          </cell>
          <cell r="Y1415" t="str">
            <v>68731-3028</v>
          </cell>
          <cell r="Z1415" t="str">
            <v>DAKOTA</v>
          </cell>
          <cell r="AA1415" t="str">
            <v>G</v>
          </cell>
          <cell r="AB1415" t="str">
            <v>Content</v>
          </cell>
          <cell r="AC1415">
            <v>805.16800000000001</v>
          </cell>
        </row>
        <row r="1416">
          <cell r="A1416" t="str">
            <v>Primary</v>
          </cell>
          <cell r="B1416" t="str">
            <v>Dakota City Processing</v>
          </cell>
          <cell r="C1416" t="str">
            <v>30042013</v>
          </cell>
          <cell r="D1416" t="str">
            <v>74246008</v>
          </cell>
          <cell r="E1416" t="str">
            <v>3424</v>
          </cell>
          <cell r="G1416" t="str">
            <v>NE</v>
          </cell>
          <cell r="I1416" t="str">
            <v>A</v>
          </cell>
          <cell r="J1416" t="str">
            <v>30042034</v>
          </cell>
          <cell r="K1416" t="str">
            <v>74246007</v>
          </cell>
          <cell r="L1416">
            <v>170003004</v>
          </cell>
          <cell r="M1416" t="str">
            <v>742400000</v>
          </cell>
          <cell r="N1416" t="str">
            <v>Dakota City Proc Plant Manager</v>
          </cell>
          <cell r="O1416" t="str">
            <v>74246007 Dakota City Proc Plant Manager</v>
          </cell>
          <cell r="P1416" t="str">
            <v>111</v>
          </cell>
          <cell r="Q1416" t="str">
            <v>IBP</v>
          </cell>
          <cell r="R1416" t="str">
            <v>753</v>
          </cell>
          <cell r="S1416" t="str">
            <v>805</v>
          </cell>
          <cell r="T1416" t="str">
            <v>T</v>
          </cell>
          <cell r="U1416" t="str">
            <v>USD</v>
          </cell>
          <cell r="V1416" t="str">
            <v>END OF FIR STREET</v>
          </cell>
          <cell r="W1416" t="str">
            <v>WALDRON</v>
          </cell>
          <cell r="X1416" t="str">
            <v>AR</v>
          </cell>
          <cell r="Y1416" t="str">
            <v>72958-7059</v>
          </cell>
          <cell r="Z1416" t="str">
            <v>SCOTT</v>
          </cell>
          <cell r="AA1416" t="str">
            <v>A</v>
          </cell>
          <cell r="AB1416" t="str">
            <v>M&amp;E</v>
          </cell>
          <cell r="AC1416">
            <v>1234.2129</v>
          </cell>
        </row>
        <row r="1417">
          <cell r="A1417" t="str">
            <v>Primary</v>
          </cell>
          <cell r="B1417" t="str">
            <v>Dakota City Slaughter</v>
          </cell>
          <cell r="C1417" t="str">
            <v>30051950</v>
          </cell>
          <cell r="D1417" t="str">
            <v>74026010</v>
          </cell>
          <cell r="E1417" t="str">
            <v>3402</v>
          </cell>
          <cell r="G1417" t="str">
            <v>NE</v>
          </cell>
          <cell r="I1417" t="str">
            <v>A</v>
          </cell>
          <cell r="J1417" t="str">
            <v>30052020</v>
          </cell>
          <cell r="K1417" t="str">
            <v>74026023</v>
          </cell>
          <cell r="L1417">
            <v>170003005</v>
          </cell>
          <cell r="M1417" t="str">
            <v>740200000</v>
          </cell>
          <cell r="N1417" t="str">
            <v>Dakota City Carc Maintenance</v>
          </cell>
          <cell r="O1417" t="str">
            <v>74026023 Dakota City Carc Maintenance</v>
          </cell>
          <cell r="P1417" t="str">
            <v>101</v>
          </cell>
          <cell r="Q1417" t="str">
            <v>IBP</v>
          </cell>
          <cell r="R1417" t="str">
            <v>753</v>
          </cell>
          <cell r="S1417" t="str">
            <v>443</v>
          </cell>
          <cell r="T1417" t="str">
            <v>IBP</v>
          </cell>
          <cell r="U1417" t="str">
            <v>USD</v>
          </cell>
          <cell r="V1417" t="str">
            <v>HIGHWAY 35  IBP AVE</v>
          </cell>
          <cell r="W1417" t="str">
            <v>DAKOTA CITY</v>
          </cell>
          <cell r="X1417" t="str">
            <v>NE</v>
          </cell>
          <cell r="Y1417" t="str">
            <v>68731-3028</v>
          </cell>
          <cell r="Z1417" t="str">
            <v>DAKOTA</v>
          </cell>
          <cell r="AA1417" t="str">
            <v>G</v>
          </cell>
          <cell r="AB1417" t="str">
            <v>Content</v>
          </cell>
          <cell r="AC1417">
            <v>16390.8</v>
          </cell>
        </row>
        <row r="1418">
          <cell r="A1418" t="str">
            <v>Primary</v>
          </cell>
          <cell r="B1418" t="str">
            <v>Dakota City Slaughter</v>
          </cell>
          <cell r="C1418" t="str">
            <v>30051950</v>
          </cell>
          <cell r="D1418" t="str">
            <v>74026010</v>
          </cell>
          <cell r="E1418" t="str">
            <v>3402</v>
          </cell>
          <cell r="G1418" t="str">
            <v>NE</v>
          </cell>
          <cell r="I1418" t="str">
            <v>A</v>
          </cell>
          <cell r="J1418" t="str">
            <v>30052022</v>
          </cell>
          <cell r="K1418" t="str">
            <v>74026005</v>
          </cell>
          <cell r="L1418">
            <v>170003005</v>
          </cell>
          <cell r="M1418" t="str">
            <v>740200000</v>
          </cell>
          <cell r="N1418" t="str">
            <v>Dakota City Carc Aht</v>
          </cell>
          <cell r="O1418" t="str">
            <v>74026005 Dakota City Carc Aht</v>
          </cell>
          <cell r="P1418" t="str">
            <v>101</v>
          </cell>
          <cell r="Q1418" t="str">
            <v>IBP</v>
          </cell>
          <cell r="R1418" t="str">
            <v>753</v>
          </cell>
          <cell r="S1418" t="str">
            <v>443</v>
          </cell>
          <cell r="T1418" t="str">
            <v>IBP</v>
          </cell>
          <cell r="U1418" t="str">
            <v>USD</v>
          </cell>
          <cell r="V1418" t="str">
            <v>HIGHWAY 35  IBP AVE</v>
          </cell>
          <cell r="W1418" t="str">
            <v>DAKOTA CITY</v>
          </cell>
          <cell r="X1418" t="str">
            <v>NE</v>
          </cell>
          <cell r="Y1418" t="str">
            <v>68731-3028</v>
          </cell>
          <cell r="Z1418" t="str">
            <v>DAKOTA</v>
          </cell>
          <cell r="AA1418" t="str">
            <v>G</v>
          </cell>
          <cell r="AB1418" t="str">
            <v>Content</v>
          </cell>
          <cell r="AC1418">
            <v>7625.9995000000008</v>
          </cell>
        </row>
        <row r="1419">
          <cell r="A1419" t="str">
            <v>Primary</v>
          </cell>
          <cell r="B1419" t="str">
            <v>Dakota City Slaughter</v>
          </cell>
          <cell r="C1419" t="str">
            <v>30051950</v>
          </cell>
          <cell r="D1419" t="str">
            <v>74026010</v>
          </cell>
          <cell r="E1419" t="str">
            <v>3402</v>
          </cell>
          <cell r="G1419" t="str">
            <v>NE</v>
          </cell>
          <cell r="I1419" t="str">
            <v>A</v>
          </cell>
          <cell r="J1419" t="str">
            <v>30052025</v>
          </cell>
          <cell r="K1419" t="str">
            <v>74026004</v>
          </cell>
          <cell r="L1419">
            <v>170003005</v>
          </cell>
          <cell r="M1419" t="str">
            <v>740200000</v>
          </cell>
          <cell r="N1419" t="str">
            <v>Dakota City Carc Personnel</v>
          </cell>
          <cell r="O1419" t="str">
            <v>74026004 Dakota City Carc Personnel</v>
          </cell>
          <cell r="P1419" t="str">
            <v>101</v>
          </cell>
          <cell r="Q1419" t="str">
            <v>IBP</v>
          </cell>
          <cell r="R1419" t="str">
            <v>753</v>
          </cell>
          <cell r="S1419" t="str">
            <v>443</v>
          </cell>
          <cell r="T1419" t="str">
            <v>IBP</v>
          </cell>
          <cell r="U1419" t="str">
            <v>USD</v>
          </cell>
          <cell r="V1419" t="str">
            <v>HIGHWAY 35  IBP AVE</v>
          </cell>
          <cell r="W1419" t="str">
            <v>DAKOTA CITY</v>
          </cell>
          <cell r="X1419" t="str">
            <v>NE</v>
          </cell>
          <cell r="Y1419" t="str">
            <v>68731-3028</v>
          </cell>
          <cell r="Z1419" t="str">
            <v>DAKOTA</v>
          </cell>
          <cell r="AA1419" t="str">
            <v>G</v>
          </cell>
          <cell r="AB1419" t="str">
            <v>Content</v>
          </cell>
          <cell r="AC1419">
            <v>5537.1891000000005</v>
          </cell>
        </row>
        <row r="1420">
          <cell r="A1420" t="str">
            <v>Primary</v>
          </cell>
          <cell r="B1420" t="str">
            <v>IBP Corporate G &amp; A</v>
          </cell>
          <cell r="C1420" t="str">
            <v>30013136</v>
          </cell>
          <cell r="D1420" t="str">
            <v>74796031</v>
          </cell>
          <cell r="E1420" t="str">
            <v>3402</v>
          </cell>
          <cell r="G1420" t="str">
            <v>NE</v>
          </cell>
          <cell r="I1420" t="str">
            <v>A</v>
          </cell>
          <cell r="J1420" t="str">
            <v>30052032</v>
          </cell>
          <cell r="K1420" t="str">
            <v>74796023</v>
          </cell>
          <cell r="L1420">
            <v>170003005</v>
          </cell>
          <cell r="M1420" t="str">
            <v>747900000</v>
          </cell>
          <cell r="N1420" t="str">
            <v>IBP Corp Staff Dakota City Security</v>
          </cell>
          <cell r="O1420" t="str">
            <v>74796023 IBP Corp Staff Dakota City Security</v>
          </cell>
          <cell r="P1420" t="str">
            <v>190</v>
          </cell>
          <cell r="Q1420" t="str">
            <v>IBP</v>
          </cell>
          <cell r="R1420" t="str">
            <v>753</v>
          </cell>
          <cell r="S1420" t="str">
            <v>805</v>
          </cell>
          <cell r="T1420" t="str">
            <v>IBP</v>
          </cell>
          <cell r="U1420" t="str">
            <v>USD</v>
          </cell>
          <cell r="V1420" t="str">
            <v>HIGHWAY 35  IBP AVE</v>
          </cell>
          <cell r="W1420" t="str">
            <v>DAKOTA CITY</v>
          </cell>
          <cell r="X1420" t="str">
            <v>NE</v>
          </cell>
          <cell r="Y1420" t="str">
            <v>68731-3028</v>
          </cell>
          <cell r="Z1420" t="str">
            <v>DAKOTA</v>
          </cell>
          <cell r="AA1420" t="str">
            <v>G</v>
          </cell>
          <cell r="AB1420" t="str">
            <v>Content</v>
          </cell>
          <cell r="AC1420">
            <v>8640</v>
          </cell>
        </row>
        <row r="1421">
          <cell r="A1421" t="str">
            <v>Primary</v>
          </cell>
          <cell r="B1421" t="str">
            <v>Dakota City Slaughter</v>
          </cell>
          <cell r="C1421" t="str">
            <v>30051950</v>
          </cell>
          <cell r="D1421" t="str">
            <v>74026010</v>
          </cell>
          <cell r="E1421" t="str">
            <v>3402</v>
          </cell>
          <cell r="G1421" t="str">
            <v>NE</v>
          </cell>
          <cell r="I1421" t="str">
            <v>A</v>
          </cell>
          <cell r="J1421" t="str">
            <v>30052034</v>
          </cell>
          <cell r="K1421" t="str">
            <v>74026002</v>
          </cell>
          <cell r="L1421">
            <v>170003005</v>
          </cell>
          <cell r="M1421" t="str">
            <v>740200000</v>
          </cell>
          <cell r="N1421" t="str">
            <v>Dakota City Carc Admin</v>
          </cell>
          <cell r="O1421" t="str">
            <v>74026002 Dakota City Carc Admin</v>
          </cell>
          <cell r="P1421" t="str">
            <v>101</v>
          </cell>
          <cell r="Q1421" t="str">
            <v>IBP</v>
          </cell>
          <cell r="R1421" t="str">
            <v>753</v>
          </cell>
          <cell r="S1421" t="str">
            <v>443</v>
          </cell>
          <cell r="T1421" t="str">
            <v>IBP</v>
          </cell>
          <cell r="U1421" t="str">
            <v>USD</v>
          </cell>
          <cell r="V1421" t="str">
            <v>HIGHWAY 35  IBP AVE</v>
          </cell>
          <cell r="W1421" t="str">
            <v>DAKOTA CITY</v>
          </cell>
          <cell r="X1421" t="str">
            <v>NE</v>
          </cell>
          <cell r="Y1421" t="str">
            <v>68731-3028</v>
          </cell>
          <cell r="Z1421" t="str">
            <v>DAKOTA</v>
          </cell>
          <cell r="AA1421" t="str">
            <v>G</v>
          </cell>
          <cell r="AB1421" t="str">
            <v>Content</v>
          </cell>
          <cell r="AC1421">
            <v>47618.806700000001</v>
          </cell>
        </row>
        <row r="1422">
          <cell r="A1422" t="str">
            <v>Primary</v>
          </cell>
          <cell r="B1422" t="str">
            <v>Dakota City Slaughter</v>
          </cell>
          <cell r="C1422" t="str">
            <v>30051950</v>
          </cell>
          <cell r="D1422" t="str">
            <v>74026010</v>
          </cell>
          <cell r="E1422" t="str">
            <v>3402</v>
          </cell>
          <cell r="G1422" t="str">
            <v>NE</v>
          </cell>
          <cell r="I1422" t="str">
            <v>A</v>
          </cell>
          <cell r="J1422" t="str">
            <v>30052052</v>
          </cell>
          <cell r="K1422" t="str">
            <v>74026022</v>
          </cell>
          <cell r="L1422">
            <v>170003005</v>
          </cell>
          <cell r="M1422" t="str">
            <v>740200000</v>
          </cell>
          <cell r="N1422" t="str">
            <v>Dakota City Carc Light Duty - A Shift</v>
          </cell>
          <cell r="O1422" t="str">
            <v>74026022 Dakota City Carc Light Duty - A Shift</v>
          </cell>
          <cell r="P1422" t="str">
            <v>101</v>
          </cell>
          <cell r="Q1422" t="str">
            <v>IBP</v>
          </cell>
          <cell r="R1422" t="str">
            <v>753</v>
          </cell>
          <cell r="S1422" t="str">
            <v>443</v>
          </cell>
          <cell r="T1422" t="str">
            <v>IBP</v>
          </cell>
          <cell r="U1422" t="str">
            <v>USD</v>
          </cell>
          <cell r="V1422" t="str">
            <v>HIGHWAY 35  IBP AVE</v>
          </cell>
          <cell r="W1422" t="str">
            <v>DAKOTA CITY</v>
          </cell>
          <cell r="X1422" t="str">
            <v>NE</v>
          </cell>
          <cell r="Y1422" t="str">
            <v>68731-3028</v>
          </cell>
          <cell r="Z1422" t="str">
            <v>DAKOTA</v>
          </cell>
          <cell r="AA1422" t="str">
            <v>G</v>
          </cell>
          <cell r="AB1422" t="str">
            <v>Content</v>
          </cell>
          <cell r="AC1422">
            <v>2529.6159000000002</v>
          </cell>
        </row>
        <row r="1423">
          <cell r="A1423" t="str">
            <v>Primary</v>
          </cell>
          <cell r="B1423" t="str">
            <v>Dakota City Slaughter</v>
          </cell>
          <cell r="C1423" t="str">
            <v>30051950</v>
          </cell>
          <cell r="D1423" t="str">
            <v>74026010</v>
          </cell>
          <cell r="E1423" t="str">
            <v>3402</v>
          </cell>
          <cell r="G1423" t="str">
            <v>NE</v>
          </cell>
          <cell r="I1423" t="str">
            <v>A</v>
          </cell>
          <cell r="J1423" t="str">
            <v>30052512</v>
          </cell>
          <cell r="K1423" t="str">
            <v>74026006</v>
          </cell>
          <cell r="L1423">
            <v>170003005</v>
          </cell>
          <cell r="M1423" t="str">
            <v>740200000</v>
          </cell>
          <cell r="N1423" t="str">
            <v>Dakota City Carc Safety Specialist</v>
          </cell>
          <cell r="O1423" t="str">
            <v>74026006 Dakota City Carc Safety Specialist</v>
          </cell>
          <cell r="P1423" t="str">
            <v>101</v>
          </cell>
          <cell r="Q1423" t="str">
            <v>IBP</v>
          </cell>
          <cell r="R1423" t="str">
            <v>753</v>
          </cell>
          <cell r="S1423" t="str">
            <v>443</v>
          </cell>
          <cell r="T1423" t="str">
            <v>IBP</v>
          </cell>
          <cell r="U1423" t="str">
            <v>USD</v>
          </cell>
          <cell r="V1423" t="str">
            <v>HIGHWAY 35  IBP AVE</v>
          </cell>
          <cell r="W1423" t="str">
            <v>DAKOTA CITY</v>
          </cell>
          <cell r="X1423" t="str">
            <v>NE</v>
          </cell>
          <cell r="Y1423" t="str">
            <v>68731-3028</v>
          </cell>
          <cell r="Z1423" t="str">
            <v>DAKOTA</v>
          </cell>
          <cell r="AA1423" t="str">
            <v>G</v>
          </cell>
          <cell r="AB1423" t="str">
            <v>Content</v>
          </cell>
          <cell r="AC1423">
            <v>10833.1368</v>
          </cell>
        </row>
        <row r="1424">
          <cell r="A1424" t="str">
            <v>Primary</v>
          </cell>
          <cell r="B1424" t="str">
            <v>Finney Cnty Slaughter</v>
          </cell>
          <cell r="C1424" t="str">
            <v>30101950</v>
          </cell>
          <cell r="D1424" t="str">
            <v>74046008</v>
          </cell>
          <cell r="E1424" t="str">
            <v>3404</v>
          </cell>
          <cell r="G1424" t="str">
            <v>KS</v>
          </cell>
          <cell r="I1424" t="str">
            <v>A</v>
          </cell>
          <cell r="J1424" t="str">
            <v>30101950</v>
          </cell>
          <cell r="K1424" t="str">
            <v>74046008</v>
          </cell>
          <cell r="L1424">
            <v>170003010</v>
          </cell>
          <cell r="M1424" t="str">
            <v>740400000</v>
          </cell>
          <cell r="N1424" t="str">
            <v>Finney Cnty Carc Kill Floor</v>
          </cell>
          <cell r="O1424" t="str">
            <v>74046008 Finney Cnty Carc Kill Floor</v>
          </cell>
          <cell r="P1424" t="str">
            <v>101</v>
          </cell>
          <cell r="Q1424" t="str">
            <v>IBP</v>
          </cell>
          <cell r="R1424" t="str">
            <v>761</v>
          </cell>
          <cell r="S1424" t="str">
            <v>352</v>
          </cell>
          <cell r="T1424" t="str">
            <v>IBP</v>
          </cell>
          <cell r="U1424" t="str">
            <v>USD</v>
          </cell>
          <cell r="V1424" t="str">
            <v>3105 NORTH IBP ROAD</v>
          </cell>
          <cell r="W1424" t="str">
            <v>HOLCOMB</v>
          </cell>
          <cell r="X1424" t="str">
            <v>KS</v>
          </cell>
          <cell r="Y1424" t="str">
            <v>67851</v>
          </cell>
          <cell r="Z1424" t="str">
            <v>FINNEY</v>
          </cell>
          <cell r="AA1424" t="str">
            <v>G</v>
          </cell>
          <cell r="AB1424" t="str">
            <v>Content</v>
          </cell>
          <cell r="AC1424">
            <v>168544.59300000008</v>
          </cell>
        </row>
        <row r="1425">
          <cell r="A1425" t="str">
            <v>Primary</v>
          </cell>
          <cell r="B1425" t="str">
            <v>Finney Cnty Slaughter</v>
          </cell>
          <cell r="C1425" t="str">
            <v>30101950</v>
          </cell>
          <cell r="D1425" t="str">
            <v>74046008</v>
          </cell>
          <cell r="E1425" t="str">
            <v>3404</v>
          </cell>
          <cell r="G1425" t="str">
            <v>KS</v>
          </cell>
          <cell r="I1425" t="str">
            <v>A</v>
          </cell>
          <cell r="J1425" t="str">
            <v>30101952</v>
          </cell>
          <cell r="K1425" t="str">
            <v>74046010</v>
          </cell>
          <cell r="L1425">
            <v>170003010</v>
          </cell>
          <cell r="M1425" t="str">
            <v>740400000</v>
          </cell>
          <cell r="N1425" t="str">
            <v>Finney Cnty Carc Inedible Rendering</v>
          </cell>
          <cell r="O1425" t="str">
            <v>74046010 Finney Cnty Carc Inedible Rendering</v>
          </cell>
          <cell r="P1425" t="str">
            <v>101</v>
          </cell>
          <cell r="Q1425" t="str">
            <v>IBP</v>
          </cell>
          <cell r="R1425" t="str">
            <v>761</v>
          </cell>
          <cell r="S1425" t="str">
            <v>352</v>
          </cell>
          <cell r="T1425" t="str">
            <v>IBP</v>
          </cell>
          <cell r="U1425" t="str">
            <v>USD</v>
          </cell>
          <cell r="V1425" t="str">
            <v>3105 NORTH IBP ROAD</v>
          </cell>
          <cell r="W1425" t="str">
            <v>HOLCOMB</v>
          </cell>
          <cell r="X1425" t="str">
            <v>KS</v>
          </cell>
          <cell r="Y1425" t="str">
            <v>67851</v>
          </cell>
          <cell r="Z1425" t="str">
            <v>FINNEY</v>
          </cell>
          <cell r="AA1425" t="str">
            <v>G</v>
          </cell>
          <cell r="AB1425" t="str">
            <v>Content</v>
          </cell>
          <cell r="AC1425">
            <v>920.92</v>
          </cell>
        </row>
        <row r="1426">
          <cell r="A1426" t="str">
            <v>Primary</v>
          </cell>
          <cell r="B1426" t="str">
            <v>Finney Cnty Slaughter</v>
          </cell>
          <cell r="C1426" t="str">
            <v>30101950</v>
          </cell>
          <cell r="D1426" t="str">
            <v>74046008</v>
          </cell>
          <cell r="E1426" t="str">
            <v>3404</v>
          </cell>
          <cell r="G1426" t="str">
            <v>KS</v>
          </cell>
          <cell r="I1426" t="str">
            <v>A</v>
          </cell>
          <cell r="J1426" t="str">
            <v>30102020</v>
          </cell>
          <cell r="K1426" t="str">
            <v>74046021</v>
          </cell>
          <cell r="L1426">
            <v>170003010</v>
          </cell>
          <cell r="M1426" t="str">
            <v>740400000</v>
          </cell>
          <cell r="N1426" t="str">
            <v>Finney Cnty Carc Maintenance Slau</v>
          </cell>
          <cell r="O1426" t="str">
            <v>74046021 Finney Cnty Carc Maintenance Slau</v>
          </cell>
          <cell r="P1426" t="str">
            <v>101</v>
          </cell>
          <cell r="Q1426" t="str">
            <v>IBP</v>
          </cell>
          <cell r="R1426" t="str">
            <v>761</v>
          </cell>
          <cell r="S1426" t="str">
            <v>352</v>
          </cell>
          <cell r="T1426" t="str">
            <v>IBP</v>
          </cell>
          <cell r="U1426" t="str">
            <v>USD</v>
          </cell>
          <cell r="V1426" t="str">
            <v>3105 NORTH IBP ROAD</v>
          </cell>
          <cell r="W1426" t="str">
            <v>HOLCOMB</v>
          </cell>
          <cell r="X1426" t="str">
            <v>KS</v>
          </cell>
          <cell r="Y1426" t="str">
            <v>67851</v>
          </cell>
          <cell r="Z1426" t="str">
            <v>FINNEY</v>
          </cell>
          <cell r="AA1426" t="str">
            <v>G</v>
          </cell>
          <cell r="AB1426" t="str">
            <v>Content</v>
          </cell>
          <cell r="AC1426">
            <v>10051.23</v>
          </cell>
        </row>
        <row r="1427">
          <cell r="A1427" t="str">
            <v>Primary</v>
          </cell>
          <cell r="B1427" t="str">
            <v>Finney Cnty Slaughter</v>
          </cell>
          <cell r="C1427" t="str">
            <v>30101950</v>
          </cell>
          <cell r="D1427" t="str">
            <v>74046008</v>
          </cell>
          <cell r="E1427" t="str">
            <v>3404</v>
          </cell>
          <cell r="G1427" t="str">
            <v>KS</v>
          </cell>
          <cell r="I1427" t="str">
            <v>A</v>
          </cell>
          <cell r="J1427" t="str">
            <v>30102034</v>
          </cell>
          <cell r="K1427" t="str">
            <v>74046006</v>
          </cell>
          <cell r="L1427">
            <v>170003010</v>
          </cell>
          <cell r="M1427" t="str">
            <v>740400000</v>
          </cell>
          <cell r="N1427" t="str">
            <v>Finney Cnty Carc Superintendent</v>
          </cell>
          <cell r="O1427" t="str">
            <v>74046006 Finney Cnty Carc Superintendent</v>
          </cell>
          <cell r="P1427" t="str">
            <v>101</v>
          </cell>
          <cell r="Q1427" t="str">
            <v>IBP</v>
          </cell>
          <cell r="R1427" t="str">
            <v>761</v>
          </cell>
          <cell r="S1427" t="str">
            <v>352</v>
          </cell>
          <cell r="T1427" t="str">
            <v>IBP</v>
          </cell>
          <cell r="U1427" t="str">
            <v>USD</v>
          </cell>
          <cell r="V1427" t="str">
            <v>3105 NORTH IBP ROAD</v>
          </cell>
          <cell r="W1427" t="str">
            <v>HOLCOMB</v>
          </cell>
          <cell r="X1427" t="str">
            <v>KS</v>
          </cell>
          <cell r="Y1427" t="str">
            <v>67851</v>
          </cell>
          <cell r="Z1427" t="str">
            <v>FINNEY</v>
          </cell>
          <cell r="AA1427" t="str">
            <v>G</v>
          </cell>
          <cell r="AB1427" t="str">
            <v>Content</v>
          </cell>
          <cell r="AC1427">
            <v>12381.117999999999</v>
          </cell>
        </row>
        <row r="1428">
          <cell r="A1428" t="str">
            <v>Primary</v>
          </cell>
          <cell r="B1428" t="str">
            <v>Finney Cnty Slaughter</v>
          </cell>
          <cell r="C1428" t="str">
            <v>30101950</v>
          </cell>
          <cell r="D1428" t="str">
            <v>74046008</v>
          </cell>
          <cell r="E1428" t="str">
            <v>3404</v>
          </cell>
          <cell r="G1428" t="str">
            <v>KS</v>
          </cell>
          <cell r="I1428" t="str">
            <v>A</v>
          </cell>
          <cell r="J1428" t="str">
            <v>30102055</v>
          </cell>
          <cell r="K1428" t="str">
            <v>74046016</v>
          </cell>
          <cell r="L1428">
            <v>170003010</v>
          </cell>
          <cell r="M1428" t="str">
            <v>740400000</v>
          </cell>
          <cell r="N1428" t="str">
            <v>Finney Cnty Carc Coolers</v>
          </cell>
          <cell r="O1428" t="str">
            <v>74046016 Finney Cnty Carc Coolers</v>
          </cell>
          <cell r="P1428" t="str">
            <v>101</v>
          </cell>
          <cell r="Q1428" t="str">
            <v>IBP</v>
          </cell>
          <cell r="R1428" t="str">
            <v>761</v>
          </cell>
          <cell r="S1428" t="str">
            <v>352</v>
          </cell>
          <cell r="T1428" t="str">
            <v>IBP</v>
          </cell>
          <cell r="U1428" t="str">
            <v>USD</v>
          </cell>
          <cell r="V1428" t="str">
            <v>3105 NORTH IBP ROAD</v>
          </cell>
          <cell r="W1428" t="str">
            <v>HOLCOMB</v>
          </cell>
          <cell r="X1428" t="str">
            <v>KS</v>
          </cell>
          <cell r="Y1428" t="str">
            <v>67851</v>
          </cell>
          <cell r="Z1428" t="str">
            <v>FINNEY</v>
          </cell>
          <cell r="AA1428" t="str">
            <v>G</v>
          </cell>
          <cell r="AB1428" t="str">
            <v>Content</v>
          </cell>
          <cell r="AC1428">
            <v>7914.76</v>
          </cell>
        </row>
        <row r="1429">
          <cell r="A1429" t="str">
            <v>Primary</v>
          </cell>
          <cell r="B1429" t="str">
            <v>Finney Cnty Processing</v>
          </cell>
          <cell r="C1429" t="str">
            <v>30112013</v>
          </cell>
          <cell r="D1429" t="str">
            <v>74256006</v>
          </cell>
          <cell r="E1429" t="str">
            <v>3425</v>
          </cell>
          <cell r="G1429" t="str">
            <v>KS</v>
          </cell>
          <cell r="I1429" t="str">
            <v>A</v>
          </cell>
          <cell r="J1429" t="str">
            <v>30111951</v>
          </cell>
          <cell r="K1429" t="str">
            <v>74256007</v>
          </cell>
          <cell r="L1429">
            <v>170003011</v>
          </cell>
          <cell r="M1429" t="str">
            <v>742500000</v>
          </cell>
          <cell r="N1429" t="str">
            <v>Finney Cnty Proc Processing/Cutting</v>
          </cell>
          <cell r="O1429" t="str">
            <v>74256007 Finney Cnty Proc Processing/Cutting</v>
          </cell>
          <cell r="P1429" t="str">
            <v>111</v>
          </cell>
          <cell r="Q1429" t="str">
            <v>IBP</v>
          </cell>
          <cell r="R1429" t="str">
            <v>761</v>
          </cell>
          <cell r="S1429" t="str">
            <v>352</v>
          </cell>
          <cell r="T1429" t="str">
            <v>IBP</v>
          </cell>
          <cell r="U1429" t="str">
            <v>USD</v>
          </cell>
          <cell r="V1429" t="str">
            <v>3105 NORTH IBP ROAD</v>
          </cell>
          <cell r="W1429" t="str">
            <v>HOLCOMB</v>
          </cell>
          <cell r="X1429" t="str">
            <v>KS</v>
          </cell>
          <cell r="Y1429" t="str">
            <v>67851</v>
          </cell>
          <cell r="Z1429" t="str">
            <v>FINNEY</v>
          </cell>
          <cell r="AA1429" t="str">
            <v>G</v>
          </cell>
          <cell r="AB1429" t="str">
            <v>Content</v>
          </cell>
          <cell r="AC1429">
            <v>5381.4739999999993</v>
          </cell>
        </row>
        <row r="1430">
          <cell r="A1430" t="str">
            <v>Primary</v>
          </cell>
          <cell r="B1430" t="str">
            <v>Finney Cnty Processing</v>
          </cell>
          <cell r="C1430" t="str">
            <v>30112013</v>
          </cell>
          <cell r="D1430" t="str">
            <v>74256006</v>
          </cell>
          <cell r="E1430" t="str">
            <v>3425</v>
          </cell>
          <cell r="G1430" t="str">
            <v>KS</v>
          </cell>
          <cell r="I1430" t="str">
            <v>A</v>
          </cell>
          <cell r="J1430" t="str">
            <v>30112020</v>
          </cell>
          <cell r="K1430" t="str">
            <v>74256017</v>
          </cell>
          <cell r="L1430">
            <v>170003011</v>
          </cell>
          <cell r="M1430" t="str">
            <v>742500000</v>
          </cell>
          <cell r="N1430" t="str">
            <v>Finney Cnty Proc Maintenance Eng</v>
          </cell>
          <cell r="O1430" t="str">
            <v>74256017 Finney Cnty Proc Maintenance Eng</v>
          </cell>
          <cell r="P1430" t="str">
            <v>111</v>
          </cell>
          <cell r="Q1430" t="str">
            <v>IBP</v>
          </cell>
          <cell r="R1430" t="str">
            <v>761</v>
          </cell>
          <cell r="S1430" t="str">
            <v>352</v>
          </cell>
          <cell r="T1430" t="str">
            <v>IBP</v>
          </cell>
          <cell r="U1430" t="str">
            <v>USD</v>
          </cell>
          <cell r="V1430" t="str">
            <v>3105 NORTH IBP ROAD</v>
          </cell>
          <cell r="W1430" t="str">
            <v>HOLCOMB</v>
          </cell>
          <cell r="X1430" t="str">
            <v>KS</v>
          </cell>
          <cell r="Y1430" t="str">
            <v>67851</v>
          </cell>
          <cell r="Z1430" t="str">
            <v>FINNEY</v>
          </cell>
          <cell r="AA1430" t="str">
            <v>G</v>
          </cell>
          <cell r="AB1430" t="str">
            <v>Content</v>
          </cell>
          <cell r="AC1430">
            <v>16684.43</v>
          </cell>
        </row>
        <row r="1431">
          <cell r="A1431" t="str">
            <v>Primary</v>
          </cell>
          <cell r="B1431" t="str">
            <v>Finney Cnty Processing</v>
          </cell>
          <cell r="C1431" t="str">
            <v>30112013</v>
          </cell>
          <cell r="D1431" t="str">
            <v>74256006</v>
          </cell>
          <cell r="E1431" t="str">
            <v>3425</v>
          </cell>
          <cell r="G1431" t="str">
            <v>KS</v>
          </cell>
          <cell r="I1431" t="str">
            <v>A</v>
          </cell>
          <cell r="J1431" t="str">
            <v>30112025</v>
          </cell>
          <cell r="K1431" t="str">
            <v>74256002</v>
          </cell>
          <cell r="L1431">
            <v>170003011</v>
          </cell>
          <cell r="M1431" t="str">
            <v>742500000</v>
          </cell>
          <cell r="N1431" t="str">
            <v>Finney Cnty Proc Personnel</v>
          </cell>
          <cell r="O1431" t="str">
            <v>74256002 Finney Cnty Proc Personnel</v>
          </cell>
          <cell r="P1431" t="str">
            <v>111</v>
          </cell>
          <cell r="Q1431" t="str">
            <v>IBP</v>
          </cell>
          <cell r="R1431" t="str">
            <v>761</v>
          </cell>
          <cell r="S1431" t="str">
            <v>352</v>
          </cell>
          <cell r="T1431" t="str">
            <v>IBP</v>
          </cell>
          <cell r="U1431" t="str">
            <v>USD</v>
          </cell>
          <cell r="V1431" t="str">
            <v>3105 NORTH IBP ROAD</v>
          </cell>
          <cell r="W1431" t="str">
            <v>HOLCOMB</v>
          </cell>
          <cell r="X1431" t="str">
            <v>KS</v>
          </cell>
          <cell r="Y1431" t="str">
            <v>67851</v>
          </cell>
          <cell r="Z1431" t="str">
            <v>FINNEY</v>
          </cell>
          <cell r="AA1431" t="str">
            <v>G</v>
          </cell>
          <cell r="AB1431" t="str">
            <v>Content</v>
          </cell>
          <cell r="AC1431">
            <v>5446.64</v>
          </cell>
        </row>
        <row r="1432">
          <cell r="A1432" t="str">
            <v>Primary</v>
          </cell>
          <cell r="B1432" t="str">
            <v>Finney Cnty Processing</v>
          </cell>
          <cell r="C1432" t="str">
            <v>30112013</v>
          </cell>
          <cell r="D1432" t="str">
            <v>74256006</v>
          </cell>
          <cell r="E1432" t="str">
            <v>3425</v>
          </cell>
          <cell r="G1432" t="str">
            <v>KS</v>
          </cell>
          <cell r="I1432" t="str">
            <v>A</v>
          </cell>
          <cell r="J1432" t="str">
            <v>30112034</v>
          </cell>
          <cell r="K1432" t="str">
            <v>74256005</v>
          </cell>
          <cell r="L1432">
            <v>170003011</v>
          </cell>
          <cell r="M1432" t="str">
            <v>742500000</v>
          </cell>
          <cell r="N1432" t="str">
            <v>Finney Cnty Proc Production</v>
          </cell>
          <cell r="O1432" t="str">
            <v>74256005 Finney Cnty Proc Production</v>
          </cell>
          <cell r="P1432" t="str">
            <v>111</v>
          </cell>
          <cell r="Q1432" t="str">
            <v>IBP</v>
          </cell>
          <cell r="R1432" t="str">
            <v>761</v>
          </cell>
          <cell r="S1432" t="str">
            <v>352</v>
          </cell>
          <cell r="T1432" t="str">
            <v>IBP</v>
          </cell>
          <cell r="U1432" t="str">
            <v>USD</v>
          </cell>
          <cell r="V1432" t="str">
            <v>3105 NORTH IBP ROAD</v>
          </cell>
          <cell r="W1432" t="str">
            <v>HOLCOMB</v>
          </cell>
          <cell r="X1432" t="str">
            <v>KS</v>
          </cell>
          <cell r="Y1432" t="str">
            <v>67851</v>
          </cell>
          <cell r="Z1432" t="str">
            <v>FINNEY</v>
          </cell>
          <cell r="AA1432" t="str">
            <v>G</v>
          </cell>
          <cell r="AB1432" t="str">
            <v>Content</v>
          </cell>
          <cell r="AC1432">
            <v>80575.563000000009</v>
          </cell>
        </row>
        <row r="1433">
          <cell r="A1433" t="str">
            <v>Primary</v>
          </cell>
          <cell r="B1433" t="str">
            <v>Emporia Slaughter</v>
          </cell>
          <cell r="C1433" t="str">
            <v>30172317</v>
          </cell>
          <cell r="D1433" t="str">
            <v>74056006</v>
          </cell>
          <cell r="E1433" t="str">
            <v>3405</v>
          </cell>
          <cell r="G1433" t="str">
            <v>KS</v>
          </cell>
          <cell r="I1433" t="str">
            <v>A</v>
          </cell>
          <cell r="J1433" t="str">
            <v>30171950</v>
          </cell>
          <cell r="K1433" t="str">
            <v>74056009</v>
          </cell>
          <cell r="L1433">
            <v>170003017</v>
          </cell>
          <cell r="M1433" t="str">
            <v>740500000</v>
          </cell>
          <cell r="N1433" t="str">
            <v>Emporia Carc Kill Floor</v>
          </cell>
          <cell r="O1433" t="str">
            <v>74056009 Emporia Carc Kill Floor</v>
          </cell>
          <cell r="P1433" t="str">
            <v>101</v>
          </cell>
          <cell r="Q1433" t="str">
            <v>IBP</v>
          </cell>
          <cell r="R1433" t="str">
            <v>980</v>
          </cell>
          <cell r="S1433" t="str">
            <v>506</v>
          </cell>
          <cell r="T1433" t="str">
            <v>IBP</v>
          </cell>
          <cell r="U1433" t="str">
            <v>USD</v>
          </cell>
          <cell r="V1433" t="str">
            <v>2101 WEST 6TH AVE.</v>
          </cell>
          <cell r="W1433" t="str">
            <v>EMPORIA</v>
          </cell>
          <cell r="X1433" t="str">
            <v>KS</v>
          </cell>
          <cell r="Y1433" t="str">
            <v>66801-6323</v>
          </cell>
          <cell r="Z1433" t="str">
            <v>LYON</v>
          </cell>
          <cell r="AA1433" t="str">
            <v>G</v>
          </cell>
          <cell r="AB1433" t="str">
            <v>Content</v>
          </cell>
          <cell r="AC1433">
            <v>6466.0497999999998</v>
          </cell>
        </row>
        <row r="1434">
          <cell r="A1434" t="str">
            <v>Primary</v>
          </cell>
          <cell r="B1434" t="str">
            <v>Emporia Slaughter</v>
          </cell>
          <cell r="C1434" t="str">
            <v>30172317</v>
          </cell>
          <cell r="D1434" t="str">
            <v>74056006</v>
          </cell>
          <cell r="E1434" t="str">
            <v>3405</v>
          </cell>
          <cell r="G1434" t="str">
            <v>KS</v>
          </cell>
          <cell r="I1434" t="str">
            <v>A</v>
          </cell>
          <cell r="J1434" t="str">
            <v>30172013</v>
          </cell>
          <cell r="K1434" t="str">
            <v>74056007</v>
          </cell>
          <cell r="L1434">
            <v>170003017</v>
          </cell>
          <cell r="M1434" t="str">
            <v>740500000</v>
          </cell>
          <cell r="N1434" t="str">
            <v>Emporia Carc Admin Services</v>
          </cell>
          <cell r="O1434" t="str">
            <v>74056007 Emporia Carc Admin Services</v>
          </cell>
          <cell r="P1434" t="str">
            <v>101</v>
          </cell>
          <cell r="Q1434" t="str">
            <v>IBP</v>
          </cell>
          <cell r="R1434" t="str">
            <v>980</v>
          </cell>
          <cell r="S1434" t="str">
            <v>506</v>
          </cell>
          <cell r="T1434" t="str">
            <v>IBP</v>
          </cell>
          <cell r="U1434" t="str">
            <v>USD</v>
          </cell>
          <cell r="V1434" t="str">
            <v>2101 WEST 6TH AVE.</v>
          </cell>
          <cell r="W1434" t="str">
            <v>EMPORIA</v>
          </cell>
          <cell r="X1434" t="str">
            <v>KS</v>
          </cell>
          <cell r="Y1434" t="str">
            <v>66801-6323</v>
          </cell>
          <cell r="Z1434" t="str">
            <v>LYON</v>
          </cell>
          <cell r="AA1434" t="str">
            <v>G</v>
          </cell>
          <cell r="AB1434" t="str">
            <v>Content</v>
          </cell>
          <cell r="AC1434">
            <v>899.33</v>
          </cell>
        </row>
        <row r="1435">
          <cell r="A1435" t="str">
            <v>Primary</v>
          </cell>
          <cell r="B1435" t="str">
            <v>Emporia Slaughter</v>
          </cell>
          <cell r="C1435" t="str">
            <v>30172317</v>
          </cell>
          <cell r="D1435" t="str">
            <v>74056006</v>
          </cell>
          <cell r="E1435" t="str">
            <v>3405</v>
          </cell>
          <cell r="G1435" t="str">
            <v>KS</v>
          </cell>
          <cell r="H1435">
            <v>38677</v>
          </cell>
          <cell r="I1435" t="str">
            <v>A</v>
          </cell>
          <cell r="J1435" t="str">
            <v>30172020</v>
          </cell>
          <cell r="K1435" t="str">
            <v>74056023</v>
          </cell>
          <cell r="L1435">
            <v>170141285</v>
          </cell>
          <cell r="M1435" t="str">
            <v>740500000</v>
          </cell>
          <cell r="N1435" t="str">
            <v>Waldron Other Indirect</v>
          </cell>
          <cell r="O1435" t="str">
            <v>12852024  Waldron Other Indirect</v>
          </cell>
          <cell r="P1435" t="str">
            <v>1225</v>
          </cell>
          <cell r="Q1435" t="str">
            <v>PR</v>
          </cell>
          <cell r="R1435" t="str">
            <v>1398</v>
          </cell>
          <cell r="S1435" t="str">
            <v>2629</v>
          </cell>
          <cell r="T1435" t="str">
            <v>T</v>
          </cell>
          <cell r="U1435" t="str">
            <v>USD</v>
          </cell>
          <cell r="V1435" t="str">
            <v>END OF FIR STREET</v>
          </cell>
          <cell r="W1435" t="str">
            <v>WALDRON</v>
          </cell>
          <cell r="X1435" t="str">
            <v>AR</v>
          </cell>
          <cell r="Y1435" t="str">
            <v>72958-7059</v>
          </cell>
          <cell r="Z1435" t="str">
            <v>SCOTT</v>
          </cell>
          <cell r="AA1435" t="str">
            <v>G</v>
          </cell>
          <cell r="AB1435" t="str">
            <v>M&amp;E</v>
          </cell>
          <cell r="AC1435">
            <v>921.46680000000015</v>
          </cell>
        </row>
        <row r="1436">
          <cell r="A1436" t="str">
            <v>Primary</v>
          </cell>
          <cell r="B1436" t="str">
            <v>Emporia Slaughter</v>
          </cell>
          <cell r="C1436" t="str">
            <v>30172317</v>
          </cell>
          <cell r="D1436" t="str">
            <v>74056006</v>
          </cell>
          <cell r="E1436" t="str">
            <v>3405</v>
          </cell>
          <cell r="G1436" t="str">
            <v>KS</v>
          </cell>
          <cell r="I1436" t="str">
            <v>A</v>
          </cell>
          <cell r="J1436" t="str">
            <v>30172025</v>
          </cell>
          <cell r="K1436" t="str">
            <v>74056003</v>
          </cell>
          <cell r="L1436">
            <v>170003017</v>
          </cell>
          <cell r="M1436" t="str">
            <v>740500000</v>
          </cell>
          <cell r="N1436" t="str">
            <v>Emporia Carc Personnel</v>
          </cell>
          <cell r="O1436" t="str">
            <v>74056003 Emporia Carc Personnel</v>
          </cell>
          <cell r="P1436" t="str">
            <v>101</v>
          </cell>
          <cell r="Q1436" t="str">
            <v>IBP</v>
          </cell>
          <cell r="R1436" t="str">
            <v>980</v>
          </cell>
          <cell r="S1436" t="str">
            <v>506</v>
          </cell>
          <cell r="T1436" t="str">
            <v>IBP</v>
          </cell>
          <cell r="U1436" t="str">
            <v>USD</v>
          </cell>
          <cell r="V1436" t="str">
            <v>2101 WEST 6TH AVE.</v>
          </cell>
          <cell r="W1436" t="str">
            <v>EMPORIA</v>
          </cell>
          <cell r="X1436" t="str">
            <v>KS</v>
          </cell>
          <cell r="Y1436" t="str">
            <v>66801-6323</v>
          </cell>
          <cell r="Z1436" t="str">
            <v>LYON</v>
          </cell>
          <cell r="AA1436" t="str">
            <v>G</v>
          </cell>
          <cell r="AB1436" t="str">
            <v>Content</v>
          </cell>
          <cell r="AC1436">
            <v>1986.0252</v>
          </cell>
        </row>
        <row r="1437">
          <cell r="A1437" t="str">
            <v>Primary</v>
          </cell>
          <cell r="B1437" t="str">
            <v>Emporia Slaughter</v>
          </cell>
          <cell r="C1437" t="str">
            <v>30172317</v>
          </cell>
          <cell r="D1437" t="str">
            <v>74056006</v>
          </cell>
          <cell r="E1437" t="str">
            <v>3405</v>
          </cell>
          <cell r="G1437" t="str">
            <v>KS</v>
          </cell>
          <cell r="I1437" t="str">
            <v>A</v>
          </cell>
          <cell r="J1437" t="str">
            <v>30172034</v>
          </cell>
          <cell r="K1437" t="str">
            <v>74056002</v>
          </cell>
          <cell r="L1437">
            <v>170003017</v>
          </cell>
          <cell r="M1437" t="str">
            <v>740500000</v>
          </cell>
          <cell r="N1437" t="str">
            <v>Emporia Carc General</v>
          </cell>
          <cell r="O1437" t="str">
            <v>74056002 Emporia Carc General</v>
          </cell>
          <cell r="P1437" t="str">
            <v>101</v>
          </cell>
          <cell r="Q1437" t="str">
            <v>IBP</v>
          </cell>
          <cell r="R1437" t="str">
            <v>980</v>
          </cell>
          <cell r="S1437" t="str">
            <v>506</v>
          </cell>
          <cell r="T1437" t="str">
            <v>IBP</v>
          </cell>
          <cell r="U1437" t="str">
            <v>USD</v>
          </cell>
          <cell r="V1437" t="str">
            <v>2101 WEST 6TH AVE.</v>
          </cell>
          <cell r="W1437" t="str">
            <v>EMPORIA</v>
          </cell>
          <cell r="X1437" t="str">
            <v>KS</v>
          </cell>
          <cell r="Y1437" t="str">
            <v>66801-6323</v>
          </cell>
          <cell r="Z1437" t="str">
            <v>LYON</v>
          </cell>
          <cell r="AA1437" t="str">
            <v>G</v>
          </cell>
          <cell r="AB1437" t="str">
            <v>Content</v>
          </cell>
          <cell r="AC1437">
            <v>397.8</v>
          </cell>
        </row>
        <row r="1438">
          <cell r="A1438" t="str">
            <v>Primary</v>
          </cell>
          <cell r="B1438" t="str">
            <v>Emporia Processing</v>
          </cell>
          <cell r="C1438" t="str">
            <v>30182013</v>
          </cell>
          <cell r="D1438" t="str">
            <v>74266007</v>
          </cell>
          <cell r="E1438" t="str">
            <v>3426</v>
          </cell>
          <cell r="G1438" t="str">
            <v>KS</v>
          </cell>
          <cell r="I1438" t="str">
            <v>A</v>
          </cell>
          <cell r="J1438" t="str">
            <v>30181951</v>
          </cell>
          <cell r="K1438" t="str">
            <v>74266009</v>
          </cell>
          <cell r="L1438">
            <v>170003018</v>
          </cell>
          <cell r="M1438" t="str">
            <v>742600000</v>
          </cell>
          <cell r="N1438" t="str">
            <v>Emporia Proc Production Manager A</v>
          </cell>
          <cell r="O1438" t="str">
            <v>74266009 Emporia Proc Production Manager A</v>
          </cell>
          <cell r="P1438" t="str">
            <v>111</v>
          </cell>
          <cell r="Q1438" t="str">
            <v>IBP</v>
          </cell>
          <cell r="R1438" t="str">
            <v>980</v>
          </cell>
          <cell r="S1438" t="str">
            <v>506</v>
          </cell>
          <cell r="T1438" t="str">
            <v>IBP</v>
          </cell>
          <cell r="U1438" t="str">
            <v>USD</v>
          </cell>
          <cell r="V1438" t="str">
            <v>2101 W 6TH AVENUE AND PRAIRIE</v>
          </cell>
          <cell r="W1438" t="str">
            <v>EMPORIA</v>
          </cell>
          <cell r="X1438" t="str">
            <v>KS</v>
          </cell>
          <cell r="Y1438" t="str">
            <v>66801-6323</v>
          </cell>
          <cell r="Z1438" t="str">
            <v>LYON</v>
          </cell>
          <cell r="AA1438" t="str">
            <v>G</v>
          </cell>
          <cell r="AB1438" t="str">
            <v>Content</v>
          </cell>
          <cell r="AC1438">
            <v>175.5</v>
          </cell>
        </row>
        <row r="1439">
          <cell r="A1439" t="str">
            <v>Primary</v>
          </cell>
          <cell r="B1439" t="str">
            <v>Emporia Processing</v>
          </cell>
          <cell r="C1439" t="str">
            <v>30182013</v>
          </cell>
          <cell r="D1439" t="str">
            <v>74266007</v>
          </cell>
          <cell r="E1439" t="str">
            <v>3426</v>
          </cell>
          <cell r="G1439" t="str">
            <v>KS</v>
          </cell>
          <cell r="I1439" t="str">
            <v>A</v>
          </cell>
          <cell r="J1439" t="str">
            <v>30182013</v>
          </cell>
          <cell r="K1439" t="str">
            <v>74266007</v>
          </cell>
          <cell r="L1439">
            <v>170003018</v>
          </cell>
          <cell r="M1439" t="str">
            <v>742600000</v>
          </cell>
          <cell r="N1439" t="str">
            <v>Emporia Proc Admin Services</v>
          </cell>
          <cell r="O1439" t="str">
            <v>74266007 Emporia Proc Admin Services</v>
          </cell>
          <cell r="P1439" t="str">
            <v>111</v>
          </cell>
          <cell r="Q1439" t="str">
            <v>IBP</v>
          </cell>
          <cell r="R1439" t="str">
            <v>980</v>
          </cell>
          <cell r="S1439" t="str">
            <v>506</v>
          </cell>
          <cell r="T1439" t="str">
            <v>IBP</v>
          </cell>
          <cell r="U1439" t="str">
            <v>USD</v>
          </cell>
          <cell r="V1439" t="str">
            <v>2101 W 6TH AVENUE AND PRAIRIE</v>
          </cell>
          <cell r="W1439" t="str">
            <v>EMPORIA</v>
          </cell>
          <cell r="X1439" t="str">
            <v>KS</v>
          </cell>
          <cell r="Y1439" t="str">
            <v>66801-6323</v>
          </cell>
          <cell r="Z1439" t="str">
            <v>LYON</v>
          </cell>
          <cell r="AA1439" t="str">
            <v>G</v>
          </cell>
          <cell r="AB1439" t="str">
            <v>Content</v>
          </cell>
          <cell r="AC1439">
            <v>717.24</v>
          </cell>
        </row>
        <row r="1440">
          <cell r="A1440" t="str">
            <v>Primary</v>
          </cell>
          <cell r="B1440" t="str">
            <v>Emporia Processing</v>
          </cell>
          <cell r="C1440" t="str">
            <v>30182013</v>
          </cell>
          <cell r="D1440" t="str">
            <v>74266007</v>
          </cell>
          <cell r="E1440" t="str">
            <v>3426</v>
          </cell>
          <cell r="G1440" t="str">
            <v>KS</v>
          </cell>
          <cell r="I1440" t="str">
            <v>A</v>
          </cell>
          <cell r="J1440" t="str">
            <v>30182034</v>
          </cell>
          <cell r="K1440" t="str">
            <v>74266006</v>
          </cell>
          <cell r="L1440">
            <v>170003018</v>
          </cell>
          <cell r="M1440" t="str">
            <v>742600000</v>
          </cell>
          <cell r="N1440" t="str">
            <v>Emporia Proc Production</v>
          </cell>
          <cell r="O1440" t="str">
            <v>74266006 Emporia Proc Production</v>
          </cell>
          <cell r="P1440" t="str">
            <v>111</v>
          </cell>
          <cell r="Q1440" t="str">
            <v>IBP</v>
          </cell>
          <cell r="R1440" t="str">
            <v>980</v>
          </cell>
          <cell r="S1440" t="str">
            <v>506</v>
          </cell>
          <cell r="T1440" t="str">
            <v>IBP</v>
          </cell>
          <cell r="U1440" t="str">
            <v>USD</v>
          </cell>
          <cell r="V1440" t="str">
            <v>2101 W 6TH AVENUE AND PRAIRIE</v>
          </cell>
          <cell r="W1440" t="str">
            <v>EMPORIA</v>
          </cell>
          <cell r="X1440" t="str">
            <v>KS</v>
          </cell>
          <cell r="Y1440" t="str">
            <v>66801-6323</v>
          </cell>
          <cell r="Z1440" t="str">
            <v>LYON</v>
          </cell>
          <cell r="AA1440" t="str">
            <v>G</v>
          </cell>
          <cell r="AB1440" t="str">
            <v>Content</v>
          </cell>
          <cell r="AC1440">
            <v>423.8</v>
          </cell>
        </row>
        <row r="1441">
          <cell r="A1441" t="str">
            <v>Primary</v>
          </cell>
          <cell r="B1441" t="str">
            <v>Emporia Processing</v>
          </cell>
          <cell r="C1441" t="str">
            <v>30182013</v>
          </cell>
          <cell r="D1441" t="str">
            <v>74266007</v>
          </cell>
          <cell r="E1441" t="str">
            <v>3426</v>
          </cell>
          <cell r="G1441" t="str">
            <v>KS</v>
          </cell>
          <cell r="I1441" t="str">
            <v>A</v>
          </cell>
          <cell r="J1441" t="str">
            <v>30182052</v>
          </cell>
          <cell r="K1441" t="str">
            <v>74266015</v>
          </cell>
          <cell r="L1441">
            <v>170003018</v>
          </cell>
          <cell r="M1441" t="str">
            <v>742600000</v>
          </cell>
          <cell r="N1441" t="str">
            <v>Emporia Proc Material Hand &amp; Ship</v>
          </cell>
          <cell r="O1441" t="str">
            <v>74266015 Emporia Proc Material Hand &amp; Ship</v>
          </cell>
          <cell r="P1441" t="str">
            <v>111</v>
          </cell>
          <cell r="Q1441" t="str">
            <v>IBP</v>
          </cell>
          <cell r="R1441" t="str">
            <v>980</v>
          </cell>
          <cell r="S1441" t="str">
            <v>506</v>
          </cell>
          <cell r="T1441" t="str">
            <v>IBP</v>
          </cell>
          <cell r="U1441" t="str">
            <v>USD</v>
          </cell>
          <cell r="V1441" t="str">
            <v>2101 W 6TH AVENUE AND PRAIRIE</v>
          </cell>
          <cell r="W1441" t="str">
            <v>EMPORIA</v>
          </cell>
          <cell r="X1441" t="str">
            <v>KS</v>
          </cell>
          <cell r="Y1441" t="str">
            <v>66801-6323</v>
          </cell>
          <cell r="Z1441" t="str">
            <v>LYON</v>
          </cell>
          <cell r="AA1441" t="str">
            <v>G</v>
          </cell>
          <cell r="AB1441" t="str">
            <v>Content</v>
          </cell>
          <cell r="AC1441">
            <v>1345.5</v>
          </cell>
        </row>
        <row r="1442">
          <cell r="A1442" t="str">
            <v>Primary</v>
          </cell>
          <cell r="B1442" t="str">
            <v>Joslin Slaughter</v>
          </cell>
          <cell r="C1442" t="str">
            <v>30212062</v>
          </cell>
          <cell r="D1442" t="str">
            <v>74066007</v>
          </cell>
          <cell r="E1442" t="str">
            <v>3406</v>
          </cell>
          <cell r="G1442" t="str">
            <v>IL</v>
          </cell>
          <cell r="I1442" t="str">
            <v>A</v>
          </cell>
          <cell r="J1442" t="str">
            <v>30211950</v>
          </cell>
          <cell r="K1442" t="str">
            <v>74066008</v>
          </cell>
          <cell r="L1442">
            <v>170003021</v>
          </cell>
          <cell r="M1442" t="str">
            <v>740600000</v>
          </cell>
          <cell r="N1442" t="str">
            <v>Joslin Carc Hideline</v>
          </cell>
          <cell r="O1442" t="str">
            <v>74066008 Joslin Carc Hideline</v>
          </cell>
          <cell r="P1442" t="str">
            <v>101</v>
          </cell>
          <cell r="Q1442" t="str">
            <v>IBP</v>
          </cell>
          <cell r="R1442" t="str">
            <v>524</v>
          </cell>
          <cell r="S1442" t="str">
            <v>1855</v>
          </cell>
          <cell r="T1442" t="str">
            <v>IBP</v>
          </cell>
          <cell r="U1442" t="str">
            <v>USD</v>
          </cell>
          <cell r="V1442" t="str">
            <v>HIGHWAY 92</v>
          </cell>
          <cell r="W1442" t="str">
            <v>JOSLIN</v>
          </cell>
          <cell r="X1442" t="str">
            <v>IL</v>
          </cell>
          <cell r="Y1442" t="str">
            <v>61257</v>
          </cell>
          <cell r="Z1442" t="str">
            <v>ROCK ISLAND</v>
          </cell>
          <cell r="AA1442" t="str">
            <v>G</v>
          </cell>
          <cell r="AB1442" t="str">
            <v>Content</v>
          </cell>
          <cell r="AC1442">
            <v>5386.4575999999997</v>
          </cell>
        </row>
        <row r="1443">
          <cell r="A1443" t="str">
            <v>Primary</v>
          </cell>
          <cell r="B1443" t="str">
            <v>Joslin Slaughter</v>
          </cell>
          <cell r="C1443" t="str">
            <v>30212062</v>
          </cell>
          <cell r="D1443" t="str">
            <v>74066007</v>
          </cell>
          <cell r="E1443" t="str">
            <v>3406</v>
          </cell>
          <cell r="G1443" t="str">
            <v>IL</v>
          </cell>
          <cell r="I1443" t="str">
            <v>A</v>
          </cell>
          <cell r="J1443" t="str">
            <v>30211956</v>
          </cell>
          <cell r="K1443" t="str">
            <v>74066012</v>
          </cell>
          <cell r="L1443">
            <v>170003021</v>
          </cell>
          <cell r="M1443" t="str">
            <v>740600000</v>
          </cell>
          <cell r="N1443" t="str">
            <v>Joslin Carc Cold Offal</v>
          </cell>
          <cell r="O1443" t="str">
            <v>74066012 Joslin Carc Cold Offal</v>
          </cell>
          <cell r="P1443" t="str">
            <v>101</v>
          </cell>
          <cell r="Q1443" t="str">
            <v>IBP</v>
          </cell>
          <cell r="R1443" t="str">
            <v>524</v>
          </cell>
          <cell r="S1443" t="str">
            <v>1855</v>
          </cell>
          <cell r="T1443" t="str">
            <v>IBP</v>
          </cell>
          <cell r="U1443" t="str">
            <v>USD</v>
          </cell>
          <cell r="V1443" t="str">
            <v>HIGHWAY 92</v>
          </cell>
          <cell r="W1443" t="str">
            <v>JOSLIN</v>
          </cell>
          <cell r="X1443" t="str">
            <v>IL</v>
          </cell>
          <cell r="Y1443" t="str">
            <v>61257</v>
          </cell>
          <cell r="Z1443" t="str">
            <v>ROCK ISLAND</v>
          </cell>
          <cell r="AA1443" t="str">
            <v>G</v>
          </cell>
          <cell r="AB1443" t="str">
            <v>Content</v>
          </cell>
          <cell r="AC1443">
            <v>3197</v>
          </cell>
        </row>
        <row r="1444">
          <cell r="A1444" t="str">
            <v>Primary</v>
          </cell>
          <cell r="B1444" t="str">
            <v>Joslin Slaughter</v>
          </cell>
          <cell r="C1444" t="str">
            <v>30212062</v>
          </cell>
          <cell r="D1444" t="str">
            <v>74066007</v>
          </cell>
          <cell r="E1444" t="str">
            <v>3406</v>
          </cell>
          <cell r="G1444" t="str">
            <v>IL</v>
          </cell>
          <cell r="I1444" t="str">
            <v>A</v>
          </cell>
          <cell r="J1444" t="str">
            <v>30212013</v>
          </cell>
          <cell r="K1444" t="str">
            <v>74066006</v>
          </cell>
          <cell r="L1444">
            <v>170003021</v>
          </cell>
          <cell r="M1444" t="str">
            <v>740600000</v>
          </cell>
          <cell r="N1444" t="str">
            <v>Joslin Carc Admin Services</v>
          </cell>
          <cell r="O1444" t="str">
            <v>74066006 Joslin Carc Admin Services</v>
          </cell>
          <cell r="P1444" t="str">
            <v>101</v>
          </cell>
          <cell r="Q1444" t="str">
            <v>IBP</v>
          </cell>
          <cell r="R1444" t="str">
            <v>524</v>
          </cell>
          <cell r="S1444" t="str">
            <v>1855</v>
          </cell>
          <cell r="T1444" t="str">
            <v>IBP</v>
          </cell>
          <cell r="U1444" t="str">
            <v>USD</v>
          </cell>
          <cell r="V1444" t="str">
            <v>HIGHWAY 92</v>
          </cell>
          <cell r="W1444" t="str">
            <v>JOSLIN</v>
          </cell>
          <cell r="X1444" t="str">
            <v>IL</v>
          </cell>
          <cell r="Y1444" t="str">
            <v>61257</v>
          </cell>
          <cell r="Z1444" t="str">
            <v>ROCK ISLAND</v>
          </cell>
          <cell r="AA1444" t="str">
            <v>G</v>
          </cell>
          <cell r="AB1444" t="str">
            <v>Content</v>
          </cell>
          <cell r="AC1444">
            <v>1288.53</v>
          </cell>
        </row>
        <row r="1445">
          <cell r="A1445" t="str">
            <v>Primary</v>
          </cell>
          <cell r="B1445" t="str">
            <v>Joslin Slaughter</v>
          </cell>
          <cell r="C1445" t="str">
            <v>30212062</v>
          </cell>
          <cell r="D1445" t="str">
            <v>74066007</v>
          </cell>
          <cell r="E1445" t="str">
            <v>3406</v>
          </cell>
          <cell r="G1445" t="str">
            <v>IL</v>
          </cell>
          <cell r="I1445" t="str">
            <v>A</v>
          </cell>
          <cell r="J1445" t="str">
            <v>30212020</v>
          </cell>
          <cell r="K1445" t="str">
            <v>74066023</v>
          </cell>
          <cell r="L1445">
            <v>170003021</v>
          </cell>
          <cell r="M1445" t="str">
            <v>740600000</v>
          </cell>
          <cell r="N1445" t="str">
            <v>Joslin Carc Maintenance Slau</v>
          </cell>
          <cell r="O1445" t="str">
            <v>74066023 Joslin Carc Maintenance Slau</v>
          </cell>
          <cell r="P1445" t="str">
            <v>101</v>
          </cell>
          <cell r="Q1445" t="str">
            <v>IBP</v>
          </cell>
          <cell r="R1445" t="str">
            <v>524</v>
          </cell>
          <cell r="S1445" t="str">
            <v>1855</v>
          </cell>
          <cell r="T1445" t="str">
            <v>IBP</v>
          </cell>
          <cell r="U1445" t="str">
            <v>USD</v>
          </cell>
          <cell r="V1445" t="str">
            <v>HIGHWAY 92</v>
          </cell>
          <cell r="W1445" t="str">
            <v>JOSLIN</v>
          </cell>
          <cell r="X1445" t="str">
            <v>IL</v>
          </cell>
          <cell r="Y1445" t="str">
            <v>61257</v>
          </cell>
          <cell r="Z1445" t="str">
            <v>ROCK ISLAND</v>
          </cell>
          <cell r="AA1445" t="str">
            <v>G</v>
          </cell>
          <cell r="AB1445" t="str">
            <v>Content</v>
          </cell>
          <cell r="AC1445">
            <v>20145.6024</v>
          </cell>
        </row>
        <row r="1446">
          <cell r="A1446" t="str">
            <v>Primary</v>
          </cell>
          <cell r="B1446" t="str">
            <v>Joslin Slaughter</v>
          </cell>
          <cell r="C1446" t="str">
            <v>30212062</v>
          </cell>
          <cell r="D1446" t="str">
            <v>74066007</v>
          </cell>
          <cell r="E1446" t="str">
            <v>3406</v>
          </cell>
          <cell r="G1446" t="str">
            <v>IL</v>
          </cell>
          <cell r="I1446" t="str">
            <v>A</v>
          </cell>
          <cell r="J1446" t="str">
            <v>30212025</v>
          </cell>
          <cell r="K1446" t="str">
            <v>74066002</v>
          </cell>
          <cell r="L1446">
            <v>170003021</v>
          </cell>
          <cell r="M1446" t="str">
            <v>740600000</v>
          </cell>
          <cell r="N1446" t="str">
            <v>Joslin Carc Personnel</v>
          </cell>
          <cell r="O1446" t="str">
            <v>74066002 Joslin Carc Personnel</v>
          </cell>
          <cell r="P1446" t="str">
            <v>101</v>
          </cell>
          <cell r="Q1446" t="str">
            <v>IBP</v>
          </cell>
          <cell r="R1446" t="str">
            <v>524</v>
          </cell>
          <cell r="S1446" t="str">
            <v>1855</v>
          </cell>
          <cell r="T1446" t="str">
            <v>IBP</v>
          </cell>
          <cell r="U1446" t="str">
            <v>USD</v>
          </cell>
          <cell r="V1446" t="str">
            <v>HIGHWAY 92</v>
          </cell>
          <cell r="W1446" t="str">
            <v>JOSLIN</v>
          </cell>
          <cell r="X1446" t="str">
            <v>IL</v>
          </cell>
          <cell r="Y1446" t="str">
            <v>61257</v>
          </cell>
          <cell r="Z1446" t="str">
            <v>ROCK ISLAND</v>
          </cell>
          <cell r="AA1446" t="str">
            <v>G</v>
          </cell>
          <cell r="AB1446" t="str">
            <v>Content</v>
          </cell>
          <cell r="AC1446">
            <v>932.60159999999996</v>
          </cell>
        </row>
        <row r="1447">
          <cell r="A1447" t="str">
            <v>Primary</v>
          </cell>
          <cell r="B1447" t="str">
            <v>Joslin Slaughter</v>
          </cell>
          <cell r="C1447" t="str">
            <v>30212062</v>
          </cell>
          <cell r="D1447" t="str">
            <v>74066007</v>
          </cell>
          <cell r="E1447" t="str">
            <v>3406</v>
          </cell>
          <cell r="G1447" t="str">
            <v>IL</v>
          </cell>
          <cell r="I1447" t="str">
            <v>A</v>
          </cell>
          <cell r="J1447" t="str">
            <v>30212034</v>
          </cell>
          <cell r="K1447" t="str">
            <v>74066005</v>
          </cell>
          <cell r="L1447">
            <v>170003021</v>
          </cell>
          <cell r="M1447" t="str">
            <v>740600000</v>
          </cell>
          <cell r="N1447" t="str">
            <v>Joslin Carc Plant Manager</v>
          </cell>
          <cell r="O1447" t="str">
            <v>74066005 Joslin Carc Plant Manager</v>
          </cell>
          <cell r="P1447" t="str">
            <v>101</v>
          </cell>
          <cell r="Q1447" t="str">
            <v>IBP</v>
          </cell>
          <cell r="R1447" t="str">
            <v>524</v>
          </cell>
          <cell r="S1447" t="str">
            <v>1855</v>
          </cell>
          <cell r="T1447" t="str">
            <v>IBP</v>
          </cell>
          <cell r="U1447" t="str">
            <v>USD</v>
          </cell>
          <cell r="V1447" t="str">
            <v>HIGHWAY 92</v>
          </cell>
          <cell r="W1447" t="str">
            <v>JOSLIN</v>
          </cell>
          <cell r="X1447" t="str">
            <v>IL</v>
          </cell>
          <cell r="Y1447" t="str">
            <v>61257</v>
          </cell>
          <cell r="Z1447" t="str">
            <v>ROCK ISLAND</v>
          </cell>
          <cell r="AA1447" t="str">
            <v>G</v>
          </cell>
          <cell r="AB1447" t="str">
            <v>Content</v>
          </cell>
          <cell r="AC1447">
            <v>116058.4985</v>
          </cell>
        </row>
        <row r="1448">
          <cell r="A1448" t="str">
            <v>Primary</v>
          </cell>
          <cell r="B1448" t="str">
            <v>Joslin Processing</v>
          </cell>
          <cell r="C1448" t="str">
            <v>30222013</v>
          </cell>
          <cell r="D1448" t="str">
            <v>74276008</v>
          </cell>
          <cell r="E1448" t="str">
            <v>3427</v>
          </cell>
          <cell r="G1448" t="str">
            <v>IL</v>
          </cell>
          <cell r="I1448" t="str">
            <v>A</v>
          </cell>
          <cell r="J1448" t="str">
            <v>30221951</v>
          </cell>
          <cell r="K1448" t="str">
            <v>74276010</v>
          </cell>
          <cell r="L1448">
            <v>170003022</v>
          </cell>
          <cell r="M1448" t="str">
            <v>742700000</v>
          </cell>
          <cell r="N1448" t="str">
            <v>Joslin Proc Aht</v>
          </cell>
          <cell r="O1448" t="str">
            <v>74276010 Joslin Proc Aht</v>
          </cell>
          <cell r="P1448" t="str">
            <v>111</v>
          </cell>
          <cell r="Q1448" t="str">
            <v>IBP</v>
          </cell>
          <cell r="R1448" t="str">
            <v>524</v>
          </cell>
          <cell r="S1448" t="str">
            <v>1855</v>
          </cell>
          <cell r="T1448" t="str">
            <v>IBP</v>
          </cell>
          <cell r="U1448" t="str">
            <v>USD</v>
          </cell>
          <cell r="V1448" t="str">
            <v>HIGHWAY 92</v>
          </cell>
          <cell r="W1448" t="str">
            <v>JOSLIN</v>
          </cell>
          <cell r="X1448" t="str">
            <v>IL</v>
          </cell>
          <cell r="Y1448" t="str">
            <v>61257</v>
          </cell>
          <cell r="Z1448" t="str">
            <v>ROCK ISLAND</v>
          </cell>
          <cell r="AA1448" t="str">
            <v>G</v>
          </cell>
          <cell r="AB1448" t="str">
            <v>Content</v>
          </cell>
          <cell r="AC1448">
            <v>1410.1</v>
          </cell>
        </row>
        <row r="1449">
          <cell r="A1449" t="str">
            <v>Primary</v>
          </cell>
          <cell r="B1449" t="str">
            <v>Joslin Processing</v>
          </cell>
          <cell r="C1449" t="str">
            <v>30222013</v>
          </cell>
          <cell r="D1449" t="str">
            <v>74276008</v>
          </cell>
          <cell r="E1449" t="str">
            <v>3427</v>
          </cell>
          <cell r="G1449" t="str">
            <v>IL</v>
          </cell>
          <cell r="I1449" t="str">
            <v>A</v>
          </cell>
          <cell r="J1449" t="str">
            <v>30222020</v>
          </cell>
          <cell r="K1449" t="str">
            <v>74276018</v>
          </cell>
          <cell r="L1449">
            <v>170003022</v>
          </cell>
          <cell r="M1449" t="str">
            <v>742700000</v>
          </cell>
          <cell r="N1449" t="str">
            <v>Joslin Proc Maintenance Eng</v>
          </cell>
          <cell r="O1449" t="str">
            <v>74276018 Joslin Proc Maintenance Eng</v>
          </cell>
          <cell r="P1449" t="str">
            <v>111</v>
          </cell>
          <cell r="Q1449" t="str">
            <v>IBP</v>
          </cell>
          <cell r="R1449" t="str">
            <v>524</v>
          </cell>
          <cell r="S1449" t="str">
            <v>1855</v>
          </cell>
          <cell r="T1449" t="str">
            <v>IBP</v>
          </cell>
          <cell r="U1449" t="str">
            <v>USD</v>
          </cell>
          <cell r="V1449" t="str">
            <v>HIGHWAY 92</v>
          </cell>
          <cell r="W1449" t="str">
            <v>JOSLIN</v>
          </cell>
          <cell r="X1449" t="str">
            <v>IL</v>
          </cell>
          <cell r="Y1449" t="str">
            <v>61257</v>
          </cell>
          <cell r="Z1449" t="str">
            <v>ROCK ISLAND</v>
          </cell>
          <cell r="AA1449" t="str">
            <v>G</v>
          </cell>
          <cell r="AB1449" t="str">
            <v>Content</v>
          </cell>
          <cell r="AC1449">
            <v>16212.312000000004</v>
          </cell>
        </row>
        <row r="1450">
          <cell r="A1450" t="str">
            <v>Primary</v>
          </cell>
          <cell r="B1450" t="str">
            <v>Joslin Processing</v>
          </cell>
          <cell r="C1450" t="str">
            <v>30222013</v>
          </cell>
          <cell r="D1450" t="str">
            <v>74276008</v>
          </cell>
          <cell r="E1450" t="str">
            <v>3427</v>
          </cell>
          <cell r="G1450" t="str">
            <v>IL</v>
          </cell>
          <cell r="I1450" t="str">
            <v>A</v>
          </cell>
          <cell r="J1450" t="str">
            <v>30222022</v>
          </cell>
          <cell r="K1450" t="str">
            <v>74276003</v>
          </cell>
          <cell r="L1450">
            <v>170003022</v>
          </cell>
          <cell r="M1450" t="str">
            <v>742700000</v>
          </cell>
          <cell r="N1450" t="str">
            <v>Joslin Proc Medical &amp; Nurses</v>
          </cell>
          <cell r="O1450" t="str">
            <v>74276003 Joslin Proc Medical &amp; Nurses</v>
          </cell>
          <cell r="P1450" t="str">
            <v>111</v>
          </cell>
          <cell r="Q1450" t="str">
            <v>IBP</v>
          </cell>
          <cell r="R1450" t="str">
            <v>524</v>
          </cell>
          <cell r="S1450" t="str">
            <v>1855</v>
          </cell>
          <cell r="T1450" t="str">
            <v>IBP</v>
          </cell>
          <cell r="U1450" t="str">
            <v>USD</v>
          </cell>
          <cell r="V1450" t="str">
            <v>HIGHWAY 92</v>
          </cell>
          <cell r="W1450" t="str">
            <v>JOSLIN</v>
          </cell>
          <cell r="X1450" t="str">
            <v>IL</v>
          </cell>
          <cell r="Y1450" t="str">
            <v>61257</v>
          </cell>
          <cell r="Z1450" t="str">
            <v>ROCK ISLAND</v>
          </cell>
          <cell r="AA1450" t="str">
            <v>G</v>
          </cell>
          <cell r="AB1450" t="str">
            <v>Content</v>
          </cell>
          <cell r="AC1450">
            <v>482.62</v>
          </cell>
        </row>
        <row r="1451">
          <cell r="A1451" t="str">
            <v>Primary</v>
          </cell>
          <cell r="B1451" t="str">
            <v>Joslin Processing</v>
          </cell>
          <cell r="C1451" t="str">
            <v>30222013</v>
          </cell>
          <cell r="D1451" t="str">
            <v>74276008</v>
          </cell>
          <cell r="E1451" t="str">
            <v>3427</v>
          </cell>
          <cell r="G1451" t="str">
            <v>IL</v>
          </cell>
          <cell r="I1451" t="str">
            <v>A</v>
          </cell>
          <cell r="J1451" t="str">
            <v>30222025</v>
          </cell>
          <cell r="K1451" t="str">
            <v>74276002</v>
          </cell>
          <cell r="L1451">
            <v>170003022</v>
          </cell>
          <cell r="M1451" t="str">
            <v>742700000</v>
          </cell>
          <cell r="N1451" t="str">
            <v>Joslin Proc Personnel</v>
          </cell>
          <cell r="O1451" t="str">
            <v>74276002 Joslin Proc Personnel</v>
          </cell>
          <cell r="P1451" t="str">
            <v>111</v>
          </cell>
          <cell r="Q1451" t="str">
            <v>IBP</v>
          </cell>
          <cell r="R1451" t="str">
            <v>524</v>
          </cell>
          <cell r="S1451" t="str">
            <v>1855</v>
          </cell>
          <cell r="T1451" t="str">
            <v>IBP</v>
          </cell>
          <cell r="U1451" t="str">
            <v>USD</v>
          </cell>
          <cell r="V1451" t="str">
            <v>HIGHWAY 92</v>
          </cell>
          <cell r="W1451" t="str">
            <v>JOSLIN</v>
          </cell>
          <cell r="X1451" t="str">
            <v>IL</v>
          </cell>
          <cell r="Y1451" t="str">
            <v>61257</v>
          </cell>
          <cell r="Z1451" t="str">
            <v>ROCK ISLAND</v>
          </cell>
          <cell r="AA1451" t="str">
            <v>G</v>
          </cell>
          <cell r="AB1451" t="str">
            <v>Content</v>
          </cell>
          <cell r="AC1451">
            <v>4938.4120000000003</v>
          </cell>
        </row>
        <row r="1452">
          <cell r="A1452" t="str">
            <v>Primary</v>
          </cell>
          <cell r="B1452" t="str">
            <v>Joslin Processing</v>
          </cell>
          <cell r="C1452" t="str">
            <v>30222013</v>
          </cell>
          <cell r="D1452" t="str">
            <v>74276008</v>
          </cell>
          <cell r="E1452" t="str">
            <v>3427</v>
          </cell>
          <cell r="G1452" t="str">
            <v>IL</v>
          </cell>
          <cell r="I1452" t="str">
            <v>A</v>
          </cell>
          <cell r="J1452" t="str">
            <v>30222034</v>
          </cell>
          <cell r="K1452" t="str">
            <v>74276007</v>
          </cell>
          <cell r="L1452">
            <v>170003022</v>
          </cell>
          <cell r="M1452" t="str">
            <v>742700000</v>
          </cell>
          <cell r="N1452" t="str">
            <v>Joslin Proc Plant Manager</v>
          </cell>
          <cell r="O1452" t="str">
            <v>74276007 Joslin Proc Plant Manager</v>
          </cell>
          <cell r="P1452" t="str">
            <v>111</v>
          </cell>
          <cell r="Q1452" t="str">
            <v>IBP</v>
          </cell>
          <cell r="R1452" t="str">
            <v>524</v>
          </cell>
          <cell r="S1452" t="str">
            <v>1855</v>
          </cell>
          <cell r="T1452" t="str">
            <v>IBP</v>
          </cell>
          <cell r="U1452" t="str">
            <v>USD</v>
          </cell>
          <cell r="V1452" t="str">
            <v>HIGHWAY 92</v>
          </cell>
          <cell r="W1452" t="str">
            <v>JOSLIN</v>
          </cell>
          <cell r="X1452" t="str">
            <v>IL</v>
          </cell>
          <cell r="Y1452" t="str">
            <v>61257</v>
          </cell>
          <cell r="Z1452" t="str">
            <v>ROCK ISLAND</v>
          </cell>
          <cell r="AA1452" t="str">
            <v>G</v>
          </cell>
          <cell r="AB1452" t="str">
            <v>Content</v>
          </cell>
          <cell r="AC1452">
            <v>21693.880999999998</v>
          </cell>
        </row>
        <row r="1453">
          <cell r="A1453" t="str">
            <v>Primary</v>
          </cell>
          <cell r="B1453" t="str">
            <v>Joslin Processing</v>
          </cell>
          <cell r="C1453" t="str">
            <v>30222013</v>
          </cell>
          <cell r="D1453" t="str">
            <v>74276008</v>
          </cell>
          <cell r="E1453" t="str">
            <v>3427</v>
          </cell>
          <cell r="G1453" t="str">
            <v>IL</v>
          </cell>
          <cell r="I1453" t="str">
            <v>A</v>
          </cell>
          <cell r="J1453" t="str">
            <v>30222048</v>
          </cell>
          <cell r="K1453" t="str">
            <v>74276020</v>
          </cell>
          <cell r="L1453">
            <v>170003022</v>
          </cell>
          <cell r="M1453" t="str">
            <v>742700000</v>
          </cell>
          <cell r="N1453" t="str">
            <v>Joslin Proc Maint Storeroom</v>
          </cell>
          <cell r="O1453" t="str">
            <v>74276020 Joslin Proc Maint Storeroom</v>
          </cell>
          <cell r="P1453" t="str">
            <v>111</v>
          </cell>
          <cell r="Q1453" t="str">
            <v>IBP</v>
          </cell>
          <cell r="R1453" t="str">
            <v>524</v>
          </cell>
          <cell r="S1453" t="str">
            <v>1855</v>
          </cell>
          <cell r="T1453" t="str">
            <v>IBP</v>
          </cell>
          <cell r="U1453" t="str">
            <v>USD</v>
          </cell>
          <cell r="V1453" t="str">
            <v>HIGHWAY 92</v>
          </cell>
          <cell r="W1453" t="str">
            <v>JOSLIN</v>
          </cell>
          <cell r="X1453" t="str">
            <v>IL</v>
          </cell>
          <cell r="Y1453" t="str">
            <v>61257</v>
          </cell>
          <cell r="Z1453" t="str">
            <v>ROCK ISLAND</v>
          </cell>
          <cell r="AA1453" t="str">
            <v>G</v>
          </cell>
          <cell r="AB1453" t="str">
            <v>Content</v>
          </cell>
          <cell r="AC1453">
            <v>363.08</v>
          </cell>
        </row>
        <row r="1454">
          <cell r="A1454" t="str">
            <v>Primary</v>
          </cell>
          <cell r="B1454" t="str">
            <v>Joslin Processing</v>
          </cell>
          <cell r="C1454" t="str">
            <v>30222013</v>
          </cell>
          <cell r="D1454" t="str">
            <v>74276008</v>
          </cell>
          <cell r="E1454" t="str">
            <v>3427</v>
          </cell>
          <cell r="G1454" t="str">
            <v>IL</v>
          </cell>
          <cell r="I1454" t="str">
            <v>A</v>
          </cell>
          <cell r="J1454" t="str">
            <v>30222052</v>
          </cell>
          <cell r="K1454" t="str">
            <v>74276016</v>
          </cell>
          <cell r="L1454">
            <v>170003022</v>
          </cell>
          <cell r="M1454" t="str">
            <v>742700000</v>
          </cell>
          <cell r="N1454" t="str">
            <v>Joslin Proc Material Hand &amp; Ship</v>
          </cell>
          <cell r="O1454" t="str">
            <v>74276016 Joslin Proc Material Hand &amp; Ship</v>
          </cell>
          <cell r="P1454" t="str">
            <v>111</v>
          </cell>
          <cell r="Q1454" t="str">
            <v>IBP</v>
          </cell>
          <cell r="R1454" t="str">
            <v>524</v>
          </cell>
          <cell r="S1454" t="str">
            <v>1855</v>
          </cell>
          <cell r="T1454" t="str">
            <v>IBP</v>
          </cell>
          <cell r="U1454" t="str">
            <v>USD</v>
          </cell>
          <cell r="V1454" t="str">
            <v>HIGHWAY 92</v>
          </cell>
          <cell r="W1454" t="str">
            <v>JOSLIN</v>
          </cell>
          <cell r="X1454" t="str">
            <v>IL</v>
          </cell>
          <cell r="Y1454" t="str">
            <v>61257</v>
          </cell>
          <cell r="Z1454" t="str">
            <v>ROCK ISLAND</v>
          </cell>
          <cell r="AA1454" t="str">
            <v>G</v>
          </cell>
          <cell r="AB1454" t="str">
            <v>Content</v>
          </cell>
          <cell r="AC1454">
            <v>11410.12</v>
          </cell>
        </row>
        <row r="1455">
          <cell r="A1455" t="str">
            <v>Primary</v>
          </cell>
          <cell r="B1455" t="str">
            <v>Joslin Processing</v>
          </cell>
          <cell r="C1455" t="str">
            <v>30222013</v>
          </cell>
          <cell r="D1455" t="str">
            <v>74276008</v>
          </cell>
          <cell r="E1455" t="str">
            <v>3427</v>
          </cell>
          <cell r="G1455" t="str">
            <v>IL</v>
          </cell>
          <cell r="H1455">
            <v>38818</v>
          </cell>
          <cell r="I1455" t="str">
            <v>A</v>
          </cell>
          <cell r="J1455" t="str">
            <v>30222512</v>
          </cell>
          <cell r="K1455" t="str">
            <v>74276005</v>
          </cell>
          <cell r="L1455">
            <v>170171291</v>
          </cell>
          <cell r="M1455" t="str">
            <v>742700000</v>
          </cell>
          <cell r="N1455" t="str">
            <v>Ashland Marinated WOG</v>
          </cell>
          <cell r="O1455" t="str">
            <v>12911400  Ashland Marinated WOG</v>
          </cell>
          <cell r="P1455" t="str">
            <v>1321</v>
          </cell>
          <cell r="Q1455" t="str">
            <v>P</v>
          </cell>
          <cell r="R1455" t="str">
            <v>281</v>
          </cell>
          <cell r="S1455" t="str">
            <v>627</v>
          </cell>
          <cell r="T1455" t="str">
            <v>T</v>
          </cell>
          <cell r="U1455" t="str">
            <v>USD</v>
          </cell>
          <cell r="V1455" t="str">
            <v>OLD ASHLAND LINEVILLE HWY</v>
          </cell>
          <cell r="W1455" t="str">
            <v>ASHLAND</v>
          </cell>
          <cell r="X1455" t="str">
            <v>AL</v>
          </cell>
          <cell r="Y1455" t="str">
            <v>36251-4321</v>
          </cell>
          <cell r="Z1455" t="str">
            <v>CLAY</v>
          </cell>
          <cell r="AA1455" t="str">
            <v>G</v>
          </cell>
          <cell r="AB1455" t="str">
            <v>M&amp;E</v>
          </cell>
          <cell r="AC1455">
            <v>0</v>
          </cell>
        </row>
        <row r="1456">
          <cell r="A1456" t="str">
            <v>Primary</v>
          </cell>
          <cell r="B1456" t="str">
            <v>Amarillo Slaughter</v>
          </cell>
          <cell r="C1456" t="str">
            <v>30232034</v>
          </cell>
          <cell r="D1456" t="str">
            <v>74076018</v>
          </cell>
          <cell r="E1456" t="str">
            <v>3407</v>
          </cell>
          <cell r="G1456" t="str">
            <v>TX</v>
          </cell>
          <cell r="I1456" t="str">
            <v>A</v>
          </cell>
          <cell r="J1456" t="str">
            <v>30231950</v>
          </cell>
          <cell r="K1456" t="str">
            <v>74076011</v>
          </cell>
          <cell r="L1456">
            <v>170003023</v>
          </cell>
          <cell r="M1456" t="str">
            <v>740700000</v>
          </cell>
          <cell r="N1456" t="str">
            <v>Amarillo Carc Kill Floor</v>
          </cell>
          <cell r="O1456" t="str">
            <v>74076011 Amarillo Carc Kill Floor</v>
          </cell>
          <cell r="P1456" t="str">
            <v>101</v>
          </cell>
          <cell r="Q1456" t="str">
            <v>IBP</v>
          </cell>
          <cell r="R1456" t="str">
            <v>779</v>
          </cell>
          <cell r="S1456" t="str">
            <v>190</v>
          </cell>
          <cell r="T1456" t="str">
            <v>IBP</v>
          </cell>
          <cell r="U1456" t="str">
            <v>USD</v>
          </cell>
          <cell r="V1456" t="str">
            <v>FM. RD. 1912 &amp; HIGHWAY 66 E.</v>
          </cell>
          <cell r="W1456" t="str">
            <v>AMARILLO</v>
          </cell>
          <cell r="X1456" t="str">
            <v>TX</v>
          </cell>
          <cell r="Y1456" t="str">
            <v>79187</v>
          </cell>
          <cell r="Z1456" t="str">
            <v>POTTER</v>
          </cell>
          <cell r="AA1456" t="str">
            <v>G</v>
          </cell>
          <cell r="AB1456" t="str">
            <v>Content</v>
          </cell>
          <cell r="AC1456">
            <v>5336.5</v>
          </cell>
        </row>
        <row r="1457">
          <cell r="A1457" t="str">
            <v>Primary</v>
          </cell>
          <cell r="B1457" t="str">
            <v>Amarillo Processing</v>
          </cell>
          <cell r="C1457" t="str">
            <v>30242013</v>
          </cell>
          <cell r="D1457" t="str">
            <v>74286006</v>
          </cell>
          <cell r="E1457" t="str">
            <v>3428</v>
          </cell>
          <cell r="G1457" t="str">
            <v>TX</v>
          </cell>
          <cell r="I1457" t="str">
            <v>A</v>
          </cell>
          <cell r="J1457" t="str">
            <v>30241951</v>
          </cell>
          <cell r="K1457" t="str">
            <v>74286009</v>
          </cell>
          <cell r="L1457">
            <v>170003024</v>
          </cell>
          <cell r="M1457" t="str">
            <v>742800000</v>
          </cell>
          <cell r="N1457" t="str">
            <v>Amarillo Proc Production Manager A</v>
          </cell>
          <cell r="O1457" t="str">
            <v>74286009 Amarillo Proc Production Manager A</v>
          </cell>
          <cell r="P1457" t="str">
            <v>111</v>
          </cell>
          <cell r="Q1457" t="str">
            <v>IBP</v>
          </cell>
          <cell r="R1457" t="str">
            <v>779</v>
          </cell>
          <cell r="S1457" t="str">
            <v>190</v>
          </cell>
          <cell r="T1457" t="str">
            <v>IBP</v>
          </cell>
          <cell r="U1457" t="str">
            <v>USD</v>
          </cell>
          <cell r="V1457" t="str">
            <v>FM. RD. 1912 &amp; HIGHWAY 66 E.</v>
          </cell>
          <cell r="W1457" t="str">
            <v>AMARILLO</v>
          </cell>
          <cell r="X1457" t="str">
            <v>TX</v>
          </cell>
          <cell r="Y1457" t="str">
            <v>79187</v>
          </cell>
          <cell r="Z1457" t="str">
            <v>POTTER</v>
          </cell>
          <cell r="AA1457" t="str">
            <v>G</v>
          </cell>
          <cell r="AB1457" t="str">
            <v>Content</v>
          </cell>
          <cell r="AC1457">
            <v>38827.065700000006</v>
          </cell>
        </row>
        <row r="1458">
          <cell r="A1458" t="str">
            <v>Primary</v>
          </cell>
          <cell r="B1458" t="str">
            <v>Amarillo Processing</v>
          </cell>
          <cell r="C1458" t="str">
            <v>30242013</v>
          </cell>
          <cell r="D1458" t="str">
            <v>74286006</v>
          </cell>
          <cell r="E1458" t="str">
            <v>3428</v>
          </cell>
          <cell r="G1458" t="str">
            <v>TX</v>
          </cell>
          <cell r="I1458" t="str">
            <v>A</v>
          </cell>
          <cell r="J1458" t="str">
            <v>30242052</v>
          </cell>
          <cell r="K1458" t="str">
            <v>74286017</v>
          </cell>
          <cell r="L1458">
            <v>170003024</v>
          </cell>
          <cell r="M1458" t="str">
            <v>742800000</v>
          </cell>
          <cell r="N1458" t="str">
            <v>Amarillo Proc Material Hand &amp; Ship</v>
          </cell>
          <cell r="O1458" t="str">
            <v>74286017 Amarillo Proc Material Hand &amp; Ship</v>
          </cell>
          <cell r="P1458" t="str">
            <v>111</v>
          </cell>
          <cell r="Q1458" t="str">
            <v>IBP</v>
          </cell>
          <cell r="R1458" t="str">
            <v>779</v>
          </cell>
          <cell r="S1458" t="str">
            <v>190</v>
          </cell>
          <cell r="T1458" t="str">
            <v>IBP</v>
          </cell>
          <cell r="U1458" t="str">
            <v>USD</v>
          </cell>
          <cell r="V1458" t="str">
            <v>FM. RD. 1912 &amp; HIGHWAY 66 E.</v>
          </cell>
          <cell r="W1458" t="str">
            <v>AMARILLO</v>
          </cell>
          <cell r="X1458" t="str">
            <v>TX</v>
          </cell>
          <cell r="Y1458" t="str">
            <v>79187</v>
          </cell>
          <cell r="Z1458" t="str">
            <v>POTTER</v>
          </cell>
          <cell r="AA1458" t="str">
            <v>G</v>
          </cell>
          <cell r="AB1458" t="str">
            <v>Content</v>
          </cell>
          <cell r="AC1458">
            <v>6930.82</v>
          </cell>
        </row>
        <row r="1459">
          <cell r="A1459" t="str">
            <v>Primary</v>
          </cell>
          <cell r="B1459" t="str">
            <v>Lexington Slaughter</v>
          </cell>
          <cell r="C1459" t="str">
            <v>30252034</v>
          </cell>
          <cell r="D1459" t="str">
            <v>74086003</v>
          </cell>
          <cell r="E1459" t="str">
            <v>3408</v>
          </cell>
          <cell r="G1459" t="str">
            <v>NE</v>
          </cell>
          <cell r="I1459" t="str">
            <v>A</v>
          </cell>
          <cell r="J1459" t="str">
            <v>30252034</v>
          </cell>
          <cell r="K1459" t="str">
            <v>74086002</v>
          </cell>
          <cell r="L1459">
            <v>170003025</v>
          </cell>
          <cell r="M1459" t="str">
            <v>740800000</v>
          </cell>
          <cell r="N1459" t="str">
            <v>Lexington Carc Administrative</v>
          </cell>
          <cell r="O1459" t="str">
            <v>74086002 Lexington Carc Administrative</v>
          </cell>
          <cell r="P1459" t="str">
            <v>101</v>
          </cell>
          <cell r="Q1459" t="str">
            <v>IBP</v>
          </cell>
          <cell r="R1459" t="str">
            <v>838</v>
          </cell>
          <cell r="S1459" t="str">
            <v>421</v>
          </cell>
          <cell r="T1459" t="str">
            <v>IBP</v>
          </cell>
          <cell r="U1459" t="str">
            <v>USD</v>
          </cell>
          <cell r="V1459" t="str">
            <v>1500 S PLUM CREEK PARKWAY</v>
          </cell>
          <cell r="W1459" t="str">
            <v>LEXINGTON</v>
          </cell>
          <cell r="X1459" t="str">
            <v>NE</v>
          </cell>
          <cell r="Y1459" t="str">
            <v>68850-2648</v>
          </cell>
          <cell r="Z1459" t="str">
            <v>DAWSON</v>
          </cell>
          <cell r="AA1459" t="str">
            <v>G</v>
          </cell>
          <cell r="AB1459" t="str">
            <v>Content</v>
          </cell>
          <cell r="AC1459">
            <v>86052.155199999994</v>
          </cell>
        </row>
        <row r="1460">
          <cell r="A1460" t="str">
            <v>Primary</v>
          </cell>
          <cell r="B1460" t="str">
            <v>Lexington Processing</v>
          </cell>
          <cell r="C1460" t="str">
            <v>30262034</v>
          </cell>
          <cell r="D1460" t="str">
            <v>74296004</v>
          </cell>
          <cell r="E1460" t="str">
            <v>3429</v>
          </cell>
          <cell r="G1460" t="str">
            <v>NE</v>
          </cell>
          <cell r="I1460" t="str">
            <v>A</v>
          </cell>
          <cell r="J1460" t="str">
            <v>30262020</v>
          </cell>
          <cell r="K1460" t="str">
            <v>74296012</v>
          </cell>
          <cell r="L1460">
            <v>170003026</v>
          </cell>
          <cell r="M1460" t="str">
            <v>742900000</v>
          </cell>
          <cell r="N1460" t="str">
            <v>Lexington Proc Maintenance Eng</v>
          </cell>
          <cell r="O1460" t="str">
            <v>74296012 Lexington Proc Maintenance Eng</v>
          </cell>
          <cell r="P1460" t="str">
            <v>111</v>
          </cell>
          <cell r="Q1460" t="str">
            <v>IBP</v>
          </cell>
          <cell r="R1460" t="str">
            <v>838</v>
          </cell>
          <cell r="S1460" t="str">
            <v>421</v>
          </cell>
          <cell r="T1460" t="str">
            <v>IBP</v>
          </cell>
          <cell r="U1460" t="str">
            <v>USD</v>
          </cell>
          <cell r="V1460" t="str">
            <v>1500 S PLUM CREEK PARKWAY</v>
          </cell>
          <cell r="W1460" t="str">
            <v>LEXINGTON</v>
          </cell>
          <cell r="X1460" t="str">
            <v>NE</v>
          </cell>
          <cell r="Y1460" t="str">
            <v>68850-2648</v>
          </cell>
          <cell r="Z1460" t="str">
            <v>DAWSON</v>
          </cell>
          <cell r="AA1460" t="str">
            <v>G</v>
          </cell>
          <cell r="AB1460" t="str">
            <v>Content</v>
          </cell>
          <cell r="AC1460">
            <v>6544.32</v>
          </cell>
        </row>
        <row r="1461">
          <cell r="A1461" t="str">
            <v>Primary</v>
          </cell>
          <cell r="B1461" t="str">
            <v>Lexington Processing</v>
          </cell>
          <cell r="C1461" t="str">
            <v>30262034</v>
          </cell>
          <cell r="D1461" t="str">
            <v>74296004</v>
          </cell>
          <cell r="E1461" t="str">
            <v>3429</v>
          </cell>
          <cell r="G1461" t="str">
            <v>NE</v>
          </cell>
          <cell r="I1461" t="str">
            <v>A</v>
          </cell>
          <cell r="J1461" t="str">
            <v>30262025</v>
          </cell>
          <cell r="K1461" t="str">
            <v>74296002</v>
          </cell>
          <cell r="L1461">
            <v>170003026</v>
          </cell>
          <cell r="M1461" t="str">
            <v>742900000</v>
          </cell>
          <cell r="N1461" t="str">
            <v>Lexington Proc Personnel</v>
          </cell>
          <cell r="O1461" t="str">
            <v>74296002 Lexington Proc Personnel</v>
          </cell>
          <cell r="P1461" t="str">
            <v>111</v>
          </cell>
          <cell r="Q1461" t="str">
            <v>IBP</v>
          </cell>
          <cell r="R1461" t="str">
            <v>838</v>
          </cell>
          <cell r="S1461" t="str">
            <v>421</v>
          </cell>
          <cell r="T1461" t="str">
            <v>IBP</v>
          </cell>
          <cell r="U1461" t="str">
            <v>USD</v>
          </cell>
          <cell r="V1461" t="str">
            <v>1500 S PLUM CREEK PARKWAY</v>
          </cell>
          <cell r="W1461" t="str">
            <v>LEXINGTON</v>
          </cell>
          <cell r="X1461" t="str">
            <v>NE</v>
          </cell>
          <cell r="Y1461" t="str">
            <v>68850-2648</v>
          </cell>
          <cell r="Z1461" t="str">
            <v>DAWSON</v>
          </cell>
          <cell r="AA1461" t="str">
            <v>G</v>
          </cell>
          <cell r="AB1461" t="str">
            <v>Content</v>
          </cell>
          <cell r="AC1461">
            <v>1951.56</v>
          </cell>
        </row>
        <row r="1462">
          <cell r="A1462" t="str">
            <v>Primary</v>
          </cell>
          <cell r="B1462" t="str">
            <v>Lexington Processing</v>
          </cell>
          <cell r="C1462" t="str">
            <v>30262034</v>
          </cell>
          <cell r="D1462" t="str">
            <v>74296004</v>
          </cell>
          <cell r="E1462" t="str">
            <v>3429</v>
          </cell>
          <cell r="G1462" t="str">
            <v>NE</v>
          </cell>
          <cell r="I1462" t="str">
            <v>A</v>
          </cell>
          <cell r="J1462" t="str">
            <v>30262034</v>
          </cell>
          <cell r="K1462" t="str">
            <v>74296004</v>
          </cell>
          <cell r="L1462">
            <v>170003026</v>
          </cell>
          <cell r="M1462" t="str">
            <v>742900000</v>
          </cell>
          <cell r="N1462" t="str">
            <v>Lexington Proc Production Lex Proc</v>
          </cell>
          <cell r="O1462" t="str">
            <v>74296004 Lexington Proc Production Lex Proc</v>
          </cell>
          <cell r="P1462" t="str">
            <v>111</v>
          </cell>
          <cell r="Q1462" t="str">
            <v>IBP</v>
          </cell>
          <cell r="R1462" t="str">
            <v>838</v>
          </cell>
          <cell r="S1462" t="str">
            <v>421</v>
          </cell>
          <cell r="T1462" t="str">
            <v>IBP</v>
          </cell>
          <cell r="U1462" t="str">
            <v>USD</v>
          </cell>
          <cell r="V1462" t="str">
            <v>1500 S PLUM CREEK PARKWAY</v>
          </cell>
          <cell r="W1462" t="str">
            <v>LEXINGTON</v>
          </cell>
          <cell r="X1462" t="str">
            <v>NE</v>
          </cell>
          <cell r="Y1462" t="str">
            <v>68850-2648</v>
          </cell>
          <cell r="Z1462" t="str">
            <v>DAWSON</v>
          </cell>
          <cell r="AA1462" t="str">
            <v>G</v>
          </cell>
          <cell r="AB1462" t="str">
            <v>Content</v>
          </cell>
          <cell r="AC1462">
            <v>77397.289399999994</v>
          </cell>
        </row>
        <row r="1463">
          <cell r="A1463" t="str">
            <v>Primary</v>
          </cell>
          <cell r="B1463" t="str">
            <v>Lexington Processing</v>
          </cell>
          <cell r="C1463" t="str">
            <v>30262034</v>
          </cell>
          <cell r="D1463" t="str">
            <v>74296004</v>
          </cell>
          <cell r="E1463" t="str">
            <v>3429</v>
          </cell>
          <cell r="G1463" t="str">
            <v>NE</v>
          </cell>
          <cell r="H1463">
            <v>38817</v>
          </cell>
          <cell r="I1463" t="str">
            <v>A</v>
          </cell>
          <cell r="J1463" t="str">
            <v>30262052</v>
          </cell>
          <cell r="K1463" t="str">
            <v>74296010</v>
          </cell>
          <cell r="L1463">
            <v>170171291</v>
          </cell>
          <cell r="M1463" t="str">
            <v>742900000</v>
          </cell>
          <cell r="N1463" t="str">
            <v>Ashland Nurses</v>
          </cell>
          <cell r="O1463" t="str">
            <v>12912022  Ashland Nurses</v>
          </cell>
          <cell r="P1463" t="str">
            <v>1321</v>
          </cell>
          <cell r="Q1463" t="str">
            <v>P</v>
          </cell>
          <cell r="R1463" t="str">
            <v>281</v>
          </cell>
          <cell r="S1463" t="str">
            <v>627</v>
          </cell>
          <cell r="T1463" t="str">
            <v>T</v>
          </cell>
          <cell r="U1463" t="str">
            <v>USD</v>
          </cell>
          <cell r="V1463" t="str">
            <v>OLD ASHLAND LINEVILLE HWY</v>
          </cell>
          <cell r="W1463" t="str">
            <v>ASHLAND</v>
          </cell>
          <cell r="X1463" t="str">
            <v>AL</v>
          </cell>
          <cell r="Y1463" t="str">
            <v>36251-4321</v>
          </cell>
          <cell r="Z1463" t="str">
            <v>CLAY</v>
          </cell>
          <cell r="AA1463" t="str">
            <v>G</v>
          </cell>
          <cell r="AB1463" t="str">
            <v>M&amp;E</v>
          </cell>
          <cell r="AC1463">
            <v>1210.5017</v>
          </cell>
        </row>
        <row r="1464">
          <cell r="A1464" t="str">
            <v>Primary</v>
          </cell>
          <cell r="B1464" t="str">
            <v>Pasco Slaughter</v>
          </cell>
          <cell r="C1464" t="str">
            <v>30322032</v>
          </cell>
          <cell r="D1464" t="str">
            <v>74096009</v>
          </cell>
          <cell r="E1464" t="str">
            <v>3409</v>
          </cell>
          <cell r="G1464" t="str">
            <v>WA</v>
          </cell>
          <cell r="I1464" t="str">
            <v>A</v>
          </cell>
          <cell r="J1464" t="str">
            <v>30321950</v>
          </cell>
          <cell r="K1464" t="str">
            <v>74096010</v>
          </cell>
          <cell r="L1464">
            <v>170003032</v>
          </cell>
          <cell r="M1464" t="str">
            <v>740900000</v>
          </cell>
          <cell r="N1464" t="str">
            <v>Pasco Carc Kill Floor</v>
          </cell>
          <cell r="O1464" t="str">
            <v>74096010 Pasco Carc Kill Floor</v>
          </cell>
          <cell r="P1464" t="str">
            <v>101</v>
          </cell>
          <cell r="Q1464" t="str">
            <v>IBP</v>
          </cell>
          <cell r="R1464" t="str">
            <v>361</v>
          </cell>
          <cell r="S1464" t="str">
            <v>356</v>
          </cell>
          <cell r="T1464" t="str">
            <v>IBP</v>
          </cell>
          <cell r="U1464" t="str">
            <v>USD</v>
          </cell>
          <cell r="V1464" t="str">
            <v>DODD ROAD</v>
          </cell>
          <cell r="W1464" t="str">
            <v>WALLULA</v>
          </cell>
          <cell r="X1464" t="str">
            <v>WA</v>
          </cell>
          <cell r="Y1464" t="str">
            <v>99363</v>
          </cell>
          <cell r="Z1464" t="str">
            <v>WALLA WALLA</v>
          </cell>
          <cell r="AA1464" t="str">
            <v>G</v>
          </cell>
          <cell r="AB1464" t="str">
            <v>Content</v>
          </cell>
          <cell r="AC1464">
            <v>5760.09</v>
          </cell>
        </row>
        <row r="1465">
          <cell r="A1465" t="str">
            <v>Primary</v>
          </cell>
          <cell r="B1465" t="str">
            <v>Pasco Slaughter</v>
          </cell>
          <cell r="C1465" t="str">
            <v>30322032</v>
          </cell>
          <cell r="D1465" t="str">
            <v>74096009</v>
          </cell>
          <cell r="E1465" t="str">
            <v>3409</v>
          </cell>
          <cell r="G1465" t="str">
            <v>WA</v>
          </cell>
          <cell r="I1465" t="str">
            <v>A</v>
          </cell>
          <cell r="J1465" t="str">
            <v>30322034</v>
          </cell>
          <cell r="K1465" t="str">
            <v>74096002</v>
          </cell>
          <cell r="L1465">
            <v>170003032</v>
          </cell>
          <cell r="M1465" t="str">
            <v>740900000</v>
          </cell>
          <cell r="N1465" t="str">
            <v>Pasco Carc General</v>
          </cell>
          <cell r="O1465" t="str">
            <v>74096002 Pasco Carc General</v>
          </cell>
          <cell r="P1465" t="str">
            <v>101</v>
          </cell>
          <cell r="Q1465" t="str">
            <v>IBP</v>
          </cell>
          <cell r="R1465" t="str">
            <v>361</v>
          </cell>
          <cell r="S1465" t="str">
            <v>356</v>
          </cell>
          <cell r="T1465" t="str">
            <v>IBP</v>
          </cell>
          <cell r="U1465" t="str">
            <v>USD</v>
          </cell>
          <cell r="V1465" t="str">
            <v>DODD ROAD</v>
          </cell>
          <cell r="W1465" t="str">
            <v>WALLULA</v>
          </cell>
          <cell r="X1465" t="str">
            <v>WA</v>
          </cell>
          <cell r="Y1465" t="str">
            <v>99363</v>
          </cell>
          <cell r="Z1465" t="str">
            <v>WALLA WALLA</v>
          </cell>
          <cell r="AA1465" t="str">
            <v>G</v>
          </cell>
          <cell r="AB1465" t="str">
            <v>Content</v>
          </cell>
          <cell r="AC1465">
            <v>7831.02</v>
          </cell>
        </row>
        <row r="1466">
          <cell r="A1466" t="str">
            <v>Primary</v>
          </cell>
          <cell r="B1466" t="str">
            <v>Pasco Processing</v>
          </cell>
          <cell r="C1466" t="str">
            <v>30332013</v>
          </cell>
          <cell r="D1466" t="str">
            <v>74316006</v>
          </cell>
          <cell r="E1466" t="str">
            <v>3431</v>
          </cell>
          <cell r="G1466" t="str">
            <v>WA</v>
          </cell>
          <cell r="I1466" t="str">
            <v>A</v>
          </cell>
          <cell r="J1466" t="str">
            <v>30332022</v>
          </cell>
          <cell r="K1466" t="str">
            <v>74316003</v>
          </cell>
          <cell r="L1466">
            <v>170003033</v>
          </cell>
          <cell r="M1466" t="str">
            <v>743100000</v>
          </cell>
          <cell r="N1466" t="str">
            <v>Pasco Proc Medical &amp; Nurses</v>
          </cell>
          <cell r="O1466" t="str">
            <v>74316003 Pasco Proc Medical &amp; Nurses</v>
          </cell>
          <cell r="P1466" t="str">
            <v>111</v>
          </cell>
          <cell r="Q1466" t="str">
            <v>IBP</v>
          </cell>
          <cell r="R1466" t="str">
            <v>361</v>
          </cell>
          <cell r="S1466" t="str">
            <v>356</v>
          </cell>
          <cell r="T1466" t="str">
            <v>IBP</v>
          </cell>
          <cell r="U1466" t="str">
            <v>USD</v>
          </cell>
          <cell r="V1466" t="str">
            <v>DODD ROAD</v>
          </cell>
          <cell r="W1466" t="str">
            <v>WALLULA</v>
          </cell>
          <cell r="X1466" t="str">
            <v>WA</v>
          </cell>
          <cell r="Y1466" t="str">
            <v>99363</v>
          </cell>
          <cell r="Z1466" t="str">
            <v>WALLA WALLA</v>
          </cell>
          <cell r="AA1466" t="str">
            <v>G</v>
          </cell>
          <cell r="AB1466" t="str">
            <v>Content</v>
          </cell>
          <cell r="AC1466">
            <v>5935.7619999999997</v>
          </cell>
        </row>
        <row r="1467">
          <cell r="A1467" t="str">
            <v>Primary</v>
          </cell>
          <cell r="B1467" t="str">
            <v>Pasco Processing</v>
          </cell>
          <cell r="C1467" t="str">
            <v>30332013</v>
          </cell>
          <cell r="D1467" t="str">
            <v>74316006</v>
          </cell>
          <cell r="E1467" t="str">
            <v>3431</v>
          </cell>
          <cell r="G1467" t="str">
            <v>WA</v>
          </cell>
          <cell r="I1467" t="str">
            <v>A</v>
          </cell>
          <cell r="J1467" t="str">
            <v>30332034</v>
          </cell>
          <cell r="K1467" t="str">
            <v>74316005</v>
          </cell>
          <cell r="L1467">
            <v>170003033</v>
          </cell>
          <cell r="M1467" t="str">
            <v>743100000</v>
          </cell>
          <cell r="N1467" t="str">
            <v>Pasco Proc Production Pasco Pro</v>
          </cell>
          <cell r="O1467" t="str">
            <v>74316005 Pasco Proc Production Pasco Pro</v>
          </cell>
          <cell r="P1467" t="str">
            <v>111</v>
          </cell>
          <cell r="Q1467" t="str">
            <v>IBP</v>
          </cell>
          <cell r="R1467" t="str">
            <v>361</v>
          </cell>
          <cell r="S1467" t="str">
            <v>356</v>
          </cell>
          <cell r="T1467" t="str">
            <v>IBP</v>
          </cell>
          <cell r="U1467" t="str">
            <v>USD</v>
          </cell>
          <cell r="V1467" t="str">
            <v>DODD ROAD</v>
          </cell>
          <cell r="W1467" t="str">
            <v>WALLULA</v>
          </cell>
          <cell r="X1467" t="str">
            <v>WA</v>
          </cell>
          <cell r="Y1467" t="str">
            <v>99363</v>
          </cell>
          <cell r="Z1467" t="str">
            <v>WALLA WALLA</v>
          </cell>
          <cell r="AA1467" t="str">
            <v>G</v>
          </cell>
          <cell r="AB1467" t="str">
            <v>Content</v>
          </cell>
          <cell r="AC1467">
            <v>58907.847899999993</v>
          </cell>
        </row>
        <row r="1468">
          <cell r="A1468" t="str">
            <v>Primary</v>
          </cell>
          <cell r="B1468" t="str">
            <v>Pasco Processing</v>
          </cell>
          <cell r="C1468" t="str">
            <v>30332013</v>
          </cell>
          <cell r="D1468" t="str">
            <v>74316006</v>
          </cell>
          <cell r="E1468" t="str">
            <v>3431</v>
          </cell>
          <cell r="G1468" t="str">
            <v>WA</v>
          </cell>
          <cell r="I1468" t="str">
            <v>A</v>
          </cell>
          <cell r="J1468" t="str">
            <v>30332052</v>
          </cell>
          <cell r="K1468" t="str">
            <v>74316014</v>
          </cell>
          <cell r="L1468">
            <v>170003033</v>
          </cell>
          <cell r="M1468" t="str">
            <v>743100000</v>
          </cell>
          <cell r="N1468" t="str">
            <v>Pasco Proc Mat Hand &amp; Ship</v>
          </cell>
          <cell r="O1468" t="str">
            <v>74316014 Pasco Proc Mat Hand &amp; Ship</v>
          </cell>
          <cell r="P1468" t="str">
            <v>111</v>
          </cell>
          <cell r="Q1468" t="str">
            <v>IBP</v>
          </cell>
          <cell r="R1468" t="str">
            <v>361</v>
          </cell>
          <cell r="S1468" t="str">
            <v>356</v>
          </cell>
          <cell r="T1468" t="str">
            <v>IBP</v>
          </cell>
          <cell r="U1468" t="str">
            <v>USD</v>
          </cell>
          <cell r="V1468" t="str">
            <v>DODD ROAD</v>
          </cell>
          <cell r="W1468" t="str">
            <v>WALLULA</v>
          </cell>
          <cell r="X1468" t="str">
            <v>WA</v>
          </cell>
          <cell r="Y1468" t="str">
            <v>99363</v>
          </cell>
          <cell r="Z1468" t="str">
            <v>WALLA WALLA</v>
          </cell>
          <cell r="AA1468" t="str">
            <v>G</v>
          </cell>
          <cell r="AB1468" t="str">
            <v>Content</v>
          </cell>
          <cell r="AC1468">
            <v>10628.64</v>
          </cell>
        </row>
        <row r="1469">
          <cell r="A1469" t="str">
            <v>Primary</v>
          </cell>
          <cell r="B1469" t="str">
            <v>Boise Slaughter</v>
          </cell>
          <cell r="C1469" t="str">
            <v>30362317</v>
          </cell>
          <cell r="D1469" t="str">
            <v>74106008</v>
          </cell>
          <cell r="E1469" t="str">
            <v>3410</v>
          </cell>
          <cell r="G1469" t="str">
            <v>ID</v>
          </cell>
          <cell r="I1469" t="str">
            <v>A</v>
          </cell>
          <cell r="J1469" t="str">
            <v>30361950</v>
          </cell>
          <cell r="K1469" t="str">
            <v>74106009</v>
          </cell>
          <cell r="L1469">
            <v>170003036</v>
          </cell>
          <cell r="M1469" t="str">
            <v>741000000</v>
          </cell>
          <cell r="N1469" t="str">
            <v>Boise Carc Kill Floor</v>
          </cell>
          <cell r="O1469" t="str">
            <v>74106009 Boise Carc Kill Floor</v>
          </cell>
          <cell r="P1469" t="str">
            <v>101</v>
          </cell>
          <cell r="Q1469" t="str">
            <v>IBP</v>
          </cell>
          <cell r="R1469" t="str">
            <v>1237</v>
          </cell>
          <cell r="S1469" t="str">
            <v>800</v>
          </cell>
          <cell r="T1469" t="str">
            <v>IBP</v>
          </cell>
          <cell r="U1469" t="str">
            <v>USD</v>
          </cell>
          <cell r="V1469" t="str">
            <v>18300 SOUTH COLE RD</v>
          </cell>
          <cell r="W1469" t="str">
            <v>BOISE</v>
          </cell>
          <cell r="X1469" t="str">
            <v>ID</v>
          </cell>
          <cell r="Y1469" t="str">
            <v>83705-0930</v>
          </cell>
          <cell r="Z1469" t="str">
            <v>ADA</v>
          </cell>
          <cell r="AA1469" t="str">
            <v>G</v>
          </cell>
          <cell r="AB1469" t="str">
            <v>Content</v>
          </cell>
          <cell r="AC1469">
            <v>0</v>
          </cell>
        </row>
        <row r="1470">
          <cell r="A1470" t="str">
            <v>Primary</v>
          </cell>
          <cell r="B1470" t="str">
            <v>Boise Slaughter</v>
          </cell>
          <cell r="C1470" t="str">
            <v>30362317</v>
          </cell>
          <cell r="D1470" t="str">
            <v>74106008</v>
          </cell>
          <cell r="E1470" t="str">
            <v>3410</v>
          </cell>
          <cell r="G1470" t="str">
            <v>ID</v>
          </cell>
          <cell r="I1470" t="str">
            <v>A</v>
          </cell>
          <cell r="J1470" t="str">
            <v>30362020</v>
          </cell>
          <cell r="K1470" t="str">
            <v>74106023</v>
          </cell>
          <cell r="L1470">
            <v>170003036</v>
          </cell>
          <cell r="M1470" t="str">
            <v>741000000</v>
          </cell>
          <cell r="N1470" t="str">
            <v>Boise Carc Maintenance</v>
          </cell>
          <cell r="O1470" t="str">
            <v>74106023 Boise Carc Maintenance</v>
          </cell>
          <cell r="P1470" t="str">
            <v>101</v>
          </cell>
          <cell r="Q1470" t="str">
            <v>IBP</v>
          </cell>
          <cell r="R1470" t="str">
            <v>1237</v>
          </cell>
          <cell r="S1470" t="str">
            <v>800</v>
          </cell>
          <cell r="T1470" t="str">
            <v>IBP</v>
          </cell>
          <cell r="U1470" t="str">
            <v>USD</v>
          </cell>
          <cell r="V1470" t="str">
            <v>18300 SOUTH COLE RD</v>
          </cell>
          <cell r="W1470" t="str">
            <v>BOISE</v>
          </cell>
          <cell r="X1470" t="str">
            <v>ID</v>
          </cell>
          <cell r="Y1470" t="str">
            <v>83705-0930</v>
          </cell>
          <cell r="Z1470" t="str">
            <v>ADA</v>
          </cell>
          <cell r="AA1470" t="str">
            <v>G</v>
          </cell>
          <cell r="AB1470" t="str">
            <v>Content</v>
          </cell>
          <cell r="AC1470">
            <v>0</v>
          </cell>
        </row>
        <row r="1471">
          <cell r="A1471" t="str">
            <v>Primary</v>
          </cell>
          <cell r="B1471" t="str">
            <v>Boise Slaughter</v>
          </cell>
          <cell r="C1471" t="str">
            <v>30362317</v>
          </cell>
          <cell r="D1471" t="str">
            <v>74106008</v>
          </cell>
          <cell r="E1471" t="str">
            <v>3410</v>
          </cell>
          <cell r="G1471" t="str">
            <v>ID</v>
          </cell>
          <cell r="I1471" t="str">
            <v>A</v>
          </cell>
          <cell r="J1471" t="str">
            <v>30362025</v>
          </cell>
          <cell r="K1471" t="str">
            <v>74106003</v>
          </cell>
          <cell r="L1471">
            <v>170003036</v>
          </cell>
          <cell r="M1471" t="str">
            <v>741000000</v>
          </cell>
          <cell r="N1471" t="str">
            <v>Boise Carc Personnel</v>
          </cell>
          <cell r="O1471" t="str">
            <v>74106003 Boise Carc Personnel</v>
          </cell>
          <cell r="P1471" t="str">
            <v>101</v>
          </cell>
          <cell r="Q1471" t="str">
            <v>IBP</v>
          </cell>
          <cell r="R1471" t="str">
            <v>1237</v>
          </cell>
          <cell r="S1471" t="str">
            <v>800</v>
          </cell>
          <cell r="T1471" t="str">
            <v>IBP</v>
          </cell>
          <cell r="U1471" t="str">
            <v>USD</v>
          </cell>
          <cell r="V1471" t="str">
            <v>18300 SOUTH COLE RD</v>
          </cell>
          <cell r="W1471" t="str">
            <v>BOISE</v>
          </cell>
          <cell r="X1471" t="str">
            <v>ID</v>
          </cell>
          <cell r="Y1471" t="str">
            <v>83705-0930</v>
          </cell>
          <cell r="Z1471" t="str">
            <v>ADA</v>
          </cell>
          <cell r="AA1471" t="str">
            <v>G</v>
          </cell>
          <cell r="AB1471" t="str">
            <v>Content</v>
          </cell>
          <cell r="AC1471">
            <v>0</v>
          </cell>
        </row>
        <row r="1472">
          <cell r="A1472" t="str">
            <v>Primary</v>
          </cell>
          <cell r="B1472" t="str">
            <v>Boise Slaughter</v>
          </cell>
          <cell r="C1472" t="str">
            <v>30362317</v>
          </cell>
          <cell r="D1472" t="str">
            <v>74106008</v>
          </cell>
          <cell r="E1472" t="str">
            <v>3410</v>
          </cell>
          <cell r="G1472" t="str">
            <v>ID</v>
          </cell>
          <cell r="H1472">
            <v>38817</v>
          </cell>
          <cell r="I1472" t="str">
            <v>A</v>
          </cell>
          <cell r="J1472" t="str">
            <v>30362034</v>
          </cell>
          <cell r="K1472" t="str">
            <v>74106002</v>
          </cell>
          <cell r="L1472">
            <v>170171291</v>
          </cell>
          <cell r="M1472" t="str">
            <v>741000000</v>
          </cell>
          <cell r="N1472" t="str">
            <v>Ashland Maintenance Mgmt</v>
          </cell>
          <cell r="O1472" t="str">
            <v>12912047  Ashland Maintenance Mgmt</v>
          </cell>
          <cell r="P1472" t="str">
            <v>1321</v>
          </cell>
          <cell r="Q1472" t="str">
            <v>P</v>
          </cell>
          <cell r="R1472" t="str">
            <v>281</v>
          </cell>
          <cell r="S1472" t="str">
            <v>627</v>
          </cell>
          <cell r="T1472" t="str">
            <v>T</v>
          </cell>
          <cell r="U1472" t="str">
            <v>USD</v>
          </cell>
          <cell r="V1472" t="str">
            <v>OLD ASHLAND LINEVILLE HWY</v>
          </cell>
          <cell r="W1472" t="str">
            <v>ASHLAND</v>
          </cell>
          <cell r="X1472" t="str">
            <v>AL</v>
          </cell>
          <cell r="Y1472" t="str">
            <v>36251-4321</v>
          </cell>
          <cell r="Z1472" t="str">
            <v>CLAY</v>
          </cell>
          <cell r="AA1472" t="str">
            <v>G</v>
          </cell>
          <cell r="AB1472" t="str">
            <v>M&amp;E</v>
          </cell>
          <cell r="AC1472">
            <v>1210.5017</v>
          </cell>
        </row>
        <row r="1473">
          <cell r="A1473" t="str">
            <v>Primary</v>
          </cell>
          <cell r="B1473" t="str">
            <v>Randall BOS - Hog Buying Station</v>
          </cell>
          <cell r="C1473" t="str">
            <v>30373385</v>
          </cell>
          <cell r="D1473" t="str">
            <v>75116001</v>
          </cell>
          <cell r="E1473" t="str">
            <v>3511</v>
          </cell>
          <cell r="G1473" t="str">
            <v>IA</v>
          </cell>
          <cell r="I1473" t="str">
            <v>A</v>
          </cell>
          <cell r="J1473" t="str">
            <v>30373385</v>
          </cell>
          <cell r="K1473" t="str">
            <v>75116001</v>
          </cell>
          <cell r="L1473">
            <v>170003037</v>
          </cell>
          <cell r="M1473" t="str">
            <v>751100000</v>
          </cell>
          <cell r="N1473" t="str">
            <v>Randall Bos Bos Station-Randall</v>
          </cell>
          <cell r="O1473" t="str">
            <v>75116001 Randall Bos Bos Station-Randall</v>
          </cell>
          <cell r="P1473" t="str">
            <v>1736</v>
          </cell>
          <cell r="Q1473" t="str">
            <v>IBP</v>
          </cell>
          <cell r="R1473" t="str">
            <v>476</v>
          </cell>
          <cell r="S1473" t="str">
            <v>2406</v>
          </cell>
          <cell r="T1473" t="str">
            <v>IBP</v>
          </cell>
          <cell r="U1473" t="str">
            <v>USD</v>
          </cell>
          <cell r="V1473" t="str">
            <v>3069 308TH ST</v>
          </cell>
          <cell r="W1473" t="str">
            <v>STORY CITY</v>
          </cell>
          <cell r="X1473" t="str">
            <v>IA</v>
          </cell>
          <cell r="Y1473" t="str">
            <v>50248</v>
          </cell>
          <cell r="Z1473" t="str">
            <v>STORY</v>
          </cell>
          <cell r="AA1473" t="str">
            <v>G</v>
          </cell>
          <cell r="AB1473" t="str">
            <v>Content</v>
          </cell>
          <cell r="AC1473">
            <v>3131.4</v>
          </cell>
        </row>
        <row r="1474">
          <cell r="A1474" t="str">
            <v>Primary</v>
          </cell>
          <cell r="B1474" t="str">
            <v>Logansport Processing</v>
          </cell>
          <cell r="C1474" t="str">
            <v>30382013</v>
          </cell>
          <cell r="D1474" t="str">
            <v>74356004</v>
          </cell>
          <cell r="E1474" t="str">
            <v>3435</v>
          </cell>
          <cell r="G1474" t="str">
            <v>IN</v>
          </cell>
          <cell r="I1474" t="str">
            <v>A</v>
          </cell>
          <cell r="J1474" t="str">
            <v>30382025</v>
          </cell>
          <cell r="K1474" t="str">
            <v>74356002</v>
          </cell>
          <cell r="L1474">
            <v>170003038</v>
          </cell>
          <cell r="M1474" t="str">
            <v>743500000</v>
          </cell>
          <cell r="N1474" t="str">
            <v>Logansport Pork Personnel</v>
          </cell>
          <cell r="O1474" t="str">
            <v>74356002 Logansport Pork Personnel</v>
          </cell>
          <cell r="P1474" t="str">
            <v>131</v>
          </cell>
          <cell r="Q1474" t="str">
            <v>IBP</v>
          </cell>
          <cell r="R1474" t="str">
            <v>422</v>
          </cell>
          <cell r="S1474" t="str">
            <v>308</v>
          </cell>
          <cell r="T1474" t="str">
            <v>IBP</v>
          </cell>
          <cell r="U1474" t="str">
            <v>USD</v>
          </cell>
          <cell r="V1474" t="str">
            <v>2125 S COUNTY ROAD 125</v>
          </cell>
          <cell r="W1474" t="str">
            <v>LOGANSPORT</v>
          </cell>
          <cell r="X1474" t="str">
            <v>IN</v>
          </cell>
          <cell r="Y1474" t="str">
            <v>46947-8477</v>
          </cell>
          <cell r="Z1474" t="str">
            <v>CASS</v>
          </cell>
          <cell r="AA1474" t="str">
            <v>G</v>
          </cell>
          <cell r="AB1474" t="str">
            <v>Content</v>
          </cell>
          <cell r="AC1474">
            <v>11117.323999999999</v>
          </cell>
        </row>
        <row r="1475">
          <cell r="A1475" t="str">
            <v>Primary</v>
          </cell>
          <cell r="B1475" t="str">
            <v>Logansport Processing</v>
          </cell>
          <cell r="C1475" t="str">
            <v>30382013</v>
          </cell>
          <cell r="D1475" t="str">
            <v>74356005</v>
          </cell>
          <cell r="E1475" t="str">
            <v>3435</v>
          </cell>
          <cell r="G1475" t="str">
            <v>IN</v>
          </cell>
          <cell r="I1475" t="str">
            <v>A</v>
          </cell>
          <cell r="J1475" t="str">
            <v>30382034</v>
          </cell>
          <cell r="K1475" t="str">
            <v>74356003</v>
          </cell>
          <cell r="L1475">
            <v>170003038</v>
          </cell>
          <cell r="M1475" t="str">
            <v>743500000</v>
          </cell>
          <cell r="N1475" t="str">
            <v>Logansport Pork Plant Manager</v>
          </cell>
          <cell r="O1475" t="str">
            <v>74356003 Logansport Pork Plant Manager</v>
          </cell>
          <cell r="P1475" t="str">
            <v>131</v>
          </cell>
          <cell r="Q1475" t="str">
            <v>IBP</v>
          </cell>
          <cell r="R1475" t="str">
            <v>422</v>
          </cell>
          <cell r="S1475" t="str">
            <v>308</v>
          </cell>
          <cell r="T1475" t="str">
            <v>IBP</v>
          </cell>
          <cell r="U1475" t="str">
            <v>USD</v>
          </cell>
          <cell r="V1475" t="str">
            <v>2125 S COUNTY ROAD 125</v>
          </cell>
          <cell r="W1475" t="str">
            <v>LOGANSPORT</v>
          </cell>
          <cell r="X1475" t="str">
            <v>IN</v>
          </cell>
          <cell r="Y1475" t="str">
            <v>46947-8477</v>
          </cell>
          <cell r="Z1475" t="str">
            <v>CASS</v>
          </cell>
          <cell r="AA1475" t="str">
            <v>G</v>
          </cell>
          <cell r="AB1475" t="str">
            <v>Content</v>
          </cell>
          <cell r="AC1475">
            <v>141191.80919999996</v>
          </cell>
        </row>
        <row r="1476">
          <cell r="A1476" t="str">
            <v>Primary</v>
          </cell>
          <cell r="B1476" t="str">
            <v>Trenton BOS - Hog Buying Station</v>
          </cell>
          <cell r="C1476" t="str">
            <v>30433385</v>
          </cell>
          <cell r="D1476" t="str">
            <v>75136002</v>
          </cell>
          <cell r="E1476" t="str">
            <v>3513</v>
          </cell>
          <cell r="G1476" t="str">
            <v>MO</v>
          </cell>
          <cell r="I1476" t="str">
            <v>A</v>
          </cell>
          <cell r="J1476" t="str">
            <v>30433385</v>
          </cell>
          <cell r="K1476" t="str">
            <v>75136002</v>
          </cell>
          <cell r="L1476">
            <v>170003043</v>
          </cell>
          <cell r="M1476" t="str">
            <v>751300000</v>
          </cell>
          <cell r="N1476" t="str">
            <v>Trenton Bos Bos Station-Trenton</v>
          </cell>
          <cell r="O1476" t="str">
            <v>75136002 Trenton Bos Bos Station-Trenton</v>
          </cell>
          <cell r="P1476" t="str">
            <v>1736</v>
          </cell>
          <cell r="Q1476" t="str">
            <v>IBP</v>
          </cell>
          <cell r="R1476" t="str">
            <v>476</v>
          </cell>
          <cell r="S1476" t="str">
            <v>2406</v>
          </cell>
          <cell r="T1476" t="str">
            <v>IBP</v>
          </cell>
          <cell r="U1476" t="str">
            <v>USD</v>
          </cell>
          <cell r="V1476" t="str">
            <v>545 WEST HIGHWAY 6</v>
          </cell>
          <cell r="W1476" t="str">
            <v>TRENTON</v>
          </cell>
          <cell r="X1476" t="str">
            <v>MO</v>
          </cell>
          <cell r="Y1476" t="str">
            <v>64683</v>
          </cell>
          <cell r="Z1476" t="str">
            <v>GRUNDY</v>
          </cell>
          <cell r="AA1476" t="str">
            <v>G</v>
          </cell>
          <cell r="AB1476" t="str">
            <v>Content</v>
          </cell>
          <cell r="AC1476">
            <v>3039.96</v>
          </cell>
        </row>
        <row r="1477">
          <cell r="A1477" t="str">
            <v>Primary</v>
          </cell>
          <cell r="B1477" t="str">
            <v>Monroe City BOS - Hog Buying Station</v>
          </cell>
          <cell r="C1477" t="str">
            <v>30443385</v>
          </cell>
          <cell r="D1477" t="str">
            <v>75146002</v>
          </cell>
          <cell r="E1477" t="str">
            <v>3514</v>
          </cell>
          <cell r="G1477" t="str">
            <v>MO</v>
          </cell>
          <cell r="I1477" t="str">
            <v>A</v>
          </cell>
          <cell r="J1477" t="str">
            <v>30443385</v>
          </cell>
          <cell r="K1477" t="str">
            <v>75146002</v>
          </cell>
          <cell r="L1477">
            <v>170003044</v>
          </cell>
          <cell r="M1477" t="str">
            <v>751400000</v>
          </cell>
          <cell r="N1477" t="str">
            <v>Monroe City Bos Bos Station-Monroe</v>
          </cell>
          <cell r="O1477" t="str">
            <v>75146002 Monroe City Bos Bos Station-Monroe</v>
          </cell>
          <cell r="P1477" t="str">
            <v>1736</v>
          </cell>
          <cell r="Q1477" t="str">
            <v>IBP</v>
          </cell>
          <cell r="R1477" t="str">
            <v>476</v>
          </cell>
          <cell r="S1477" t="str">
            <v>2406</v>
          </cell>
          <cell r="T1477" t="str">
            <v>IBP</v>
          </cell>
          <cell r="U1477" t="str">
            <v>USD</v>
          </cell>
          <cell r="V1477" t="str">
            <v>ROUTE W</v>
          </cell>
          <cell r="W1477" t="str">
            <v>MONROE CITY</v>
          </cell>
          <cell r="X1477" t="str">
            <v>MO</v>
          </cell>
          <cell r="Y1477" t="str">
            <v>63456</v>
          </cell>
          <cell r="Z1477" t="str">
            <v>MONROE</v>
          </cell>
          <cell r="AA1477" t="str">
            <v>G</v>
          </cell>
          <cell r="AB1477" t="str">
            <v>Content</v>
          </cell>
          <cell r="AC1477">
            <v>883.75520000000017</v>
          </cell>
        </row>
        <row r="1478">
          <cell r="A1478" t="str">
            <v>Primary</v>
          </cell>
          <cell r="B1478" t="str">
            <v>Sioux City BOS - Hog Buying Station</v>
          </cell>
          <cell r="C1478" t="str">
            <v>30453385</v>
          </cell>
          <cell r="D1478" t="str">
            <v>75156001</v>
          </cell>
          <cell r="E1478" t="str">
            <v>3515</v>
          </cell>
          <cell r="G1478" t="str">
            <v>IA</v>
          </cell>
          <cell r="I1478" t="str">
            <v>A</v>
          </cell>
          <cell r="J1478" t="str">
            <v>30453385</v>
          </cell>
          <cell r="K1478" t="str">
            <v>75156001</v>
          </cell>
          <cell r="L1478">
            <v>170003045</v>
          </cell>
          <cell r="M1478" t="str">
            <v>751500000</v>
          </cell>
          <cell r="N1478" t="str">
            <v>Sioux City Bos Bos Station-Sx City</v>
          </cell>
          <cell r="O1478" t="str">
            <v>75156001 Sioux City Bos Bos Station-Sx City</v>
          </cell>
          <cell r="P1478" t="str">
            <v>1736</v>
          </cell>
          <cell r="Q1478" t="str">
            <v>IBP</v>
          </cell>
          <cell r="R1478" t="str">
            <v>476</v>
          </cell>
          <cell r="S1478" t="str">
            <v>2406</v>
          </cell>
          <cell r="T1478" t="str">
            <v>IBP</v>
          </cell>
          <cell r="U1478" t="str">
            <v>USD</v>
          </cell>
          <cell r="V1478" t="str">
            <v>624 CUNNINGHAM DR</v>
          </cell>
          <cell r="W1478" t="str">
            <v>SIOUX CITY</v>
          </cell>
          <cell r="X1478" t="str">
            <v>IA</v>
          </cell>
          <cell r="Y1478" t="str">
            <v>51106-5808</v>
          </cell>
          <cell r="Z1478" t="str">
            <v>WOODBURY</v>
          </cell>
          <cell r="AA1478" t="str">
            <v>G</v>
          </cell>
          <cell r="AB1478" t="str">
            <v>Content</v>
          </cell>
          <cell r="AC1478">
            <v>1584.2640000000004</v>
          </cell>
        </row>
        <row r="1479">
          <cell r="A1479" t="str">
            <v>Primary</v>
          </cell>
          <cell r="B1479" t="str">
            <v>East PBX</v>
          </cell>
          <cell r="C1479" t="str">
            <v>30510877</v>
          </cell>
          <cell r="D1479" t="str">
            <v>75316001</v>
          </cell>
          <cell r="E1479" t="str">
            <v>3531</v>
          </cell>
          <cell r="G1479" t="str">
            <v>NE</v>
          </cell>
          <cell r="I1479" t="str">
            <v>A</v>
          </cell>
          <cell r="J1479" t="str">
            <v>30510877</v>
          </cell>
          <cell r="K1479" t="str">
            <v>75316001</v>
          </cell>
          <cell r="L1479">
            <v>170003051</v>
          </cell>
          <cell r="M1479" t="str">
            <v>753100000</v>
          </cell>
          <cell r="N1479" t="str">
            <v>Pbx-Eastern Division - Longhaul</v>
          </cell>
          <cell r="O1479" t="str">
            <v>75316001 Pbx-Eastern Division - Longhaul</v>
          </cell>
          <cell r="P1479" t="str">
            <v>500</v>
          </cell>
          <cell r="Q1479" t="str">
            <v>IBP</v>
          </cell>
          <cell r="R1479" t="str">
            <v>285</v>
          </cell>
          <cell r="S1479" t="str">
            <v>1179</v>
          </cell>
          <cell r="T1479" t="str">
            <v>IBP</v>
          </cell>
          <cell r="U1479" t="str">
            <v>USD</v>
          </cell>
          <cell r="V1479" t="str">
            <v>5200 HIGHWAY 35 &amp; IBP AVENUE</v>
          </cell>
          <cell r="W1479" t="str">
            <v>DAKOTA CITY</v>
          </cell>
          <cell r="X1479" t="str">
            <v>NE</v>
          </cell>
          <cell r="Y1479" t="str">
            <v>68731-3028</v>
          </cell>
          <cell r="Z1479" t="str">
            <v>DAKOTA</v>
          </cell>
          <cell r="AA1479" t="str">
            <v>G</v>
          </cell>
          <cell r="AB1479" t="str">
            <v>Content</v>
          </cell>
          <cell r="AC1479">
            <v>14808.6957</v>
          </cell>
        </row>
        <row r="1480">
          <cell r="A1480" t="str">
            <v>Primary</v>
          </cell>
          <cell r="B1480" t="str">
            <v>Sherman Case Ready Processing</v>
          </cell>
          <cell r="C1480" t="str">
            <v>30642034</v>
          </cell>
          <cell r="D1480" t="str">
            <v>74646001</v>
          </cell>
          <cell r="E1480" t="str">
            <v>3464</v>
          </cell>
          <cell r="G1480" t="str">
            <v>TX</v>
          </cell>
          <cell r="I1480" t="str">
            <v>A</v>
          </cell>
          <cell r="J1480" t="str">
            <v>30642034</v>
          </cell>
          <cell r="K1480" t="str">
            <v>74646001</v>
          </cell>
          <cell r="L1480">
            <v>170003064</v>
          </cell>
          <cell r="M1480" t="str">
            <v>746400000</v>
          </cell>
          <cell r="N1480" t="str">
            <v>Sherman Case Rdy - Plant Mgr Staff</v>
          </cell>
          <cell r="O1480" t="str">
            <v>74646001 Sherman Case Rdy - Plant Mgr Staff</v>
          </cell>
          <cell r="P1480" t="str">
            <v>157</v>
          </cell>
          <cell r="Q1480" t="str">
            <v>IBP</v>
          </cell>
          <cell r="R1480" t="str">
            <v>476</v>
          </cell>
          <cell r="S1480" t="str">
            <v>2406</v>
          </cell>
          <cell r="T1480" t="str">
            <v>IBP</v>
          </cell>
          <cell r="U1480" t="str">
            <v>USD</v>
          </cell>
          <cell r="V1480" t="str">
            <v>4500 SOUTH HIGHWAY 75</v>
          </cell>
          <cell r="W1480" t="str">
            <v>SHERMAN</v>
          </cell>
          <cell r="X1480" t="str">
            <v>TX</v>
          </cell>
          <cell r="Y1480" t="str">
            <v>75090-5868</v>
          </cell>
          <cell r="Z1480" t="str">
            <v>GRAYSON</v>
          </cell>
          <cell r="AA1480" t="str">
            <v>G</v>
          </cell>
          <cell r="AB1480" t="str">
            <v>Content</v>
          </cell>
          <cell r="AC1480">
            <v>142944.18899999998</v>
          </cell>
        </row>
        <row r="1481">
          <cell r="A1481" t="str">
            <v>Primary</v>
          </cell>
          <cell r="B1481" t="str">
            <v>Sherman Case Ready Processing</v>
          </cell>
          <cell r="C1481" t="str">
            <v>30642034</v>
          </cell>
          <cell r="D1481" t="str">
            <v>74646001</v>
          </cell>
          <cell r="E1481" t="str">
            <v>3464</v>
          </cell>
          <cell r="F1481" t="str">
            <v>FM</v>
          </cell>
          <cell r="G1481" t="str">
            <v>AR</v>
          </cell>
          <cell r="H1481">
            <v>38791</v>
          </cell>
          <cell r="I1481" t="str">
            <v>A</v>
          </cell>
          <cell r="J1481" t="str">
            <v>12922029</v>
          </cell>
          <cell r="K1481" t="str">
            <v>12922029</v>
          </cell>
          <cell r="L1481">
            <v>170003064</v>
          </cell>
          <cell r="M1481" t="str">
            <v>170141292</v>
          </cell>
          <cell r="N1481" t="str">
            <v>Sher C/R-General</v>
          </cell>
          <cell r="O1481" t="str">
            <v>30642317  Sher C/R-General</v>
          </cell>
          <cell r="P1481" t="str">
            <v>157</v>
          </cell>
          <cell r="Q1481" t="str">
            <v>IBP</v>
          </cell>
          <cell r="R1481" t="str">
            <v>476</v>
          </cell>
          <cell r="S1481" t="str">
            <v>2406</v>
          </cell>
          <cell r="T1481" t="str">
            <v>IBP</v>
          </cell>
          <cell r="U1481" t="str">
            <v>USD</v>
          </cell>
          <cell r="V1481" t="str">
            <v>Highway 75</v>
          </cell>
          <cell r="W1481" t="str">
            <v>SHERMAN</v>
          </cell>
          <cell r="X1481" t="str">
            <v>TX</v>
          </cell>
          <cell r="Y1481" t="str">
            <v>75090-5868</v>
          </cell>
          <cell r="Z1481" t="str">
            <v>GRAYSON</v>
          </cell>
          <cell r="AA1481" t="str">
            <v>G</v>
          </cell>
          <cell r="AB1481" t="str">
            <v>Content</v>
          </cell>
          <cell r="AC1481">
            <v>105087.47940000003</v>
          </cell>
        </row>
        <row r="1482">
          <cell r="A1482" t="str">
            <v>Primary</v>
          </cell>
          <cell r="B1482" t="str">
            <v>Goodlettsville Case Ready Processing</v>
          </cell>
          <cell r="C1482" t="str">
            <v>30652013</v>
          </cell>
          <cell r="D1482" t="str">
            <v>74606009</v>
          </cell>
          <cell r="E1482" t="str">
            <v>3460</v>
          </cell>
          <cell r="G1482" t="str">
            <v>TN</v>
          </cell>
          <cell r="H1482">
            <v>38569</v>
          </cell>
          <cell r="I1482" t="str">
            <v>A</v>
          </cell>
          <cell r="J1482" t="str">
            <v>30651951</v>
          </cell>
          <cell r="K1482" t="str">
            <v>74606006</v>
          </cell>
          <cell r="L1482">
            <v>170003065</v>
          </cell>
          <cell r="M1482" t="str">
            <v>746000000</v>
          </cell>
          <cell r="N1482" t="str">
            <v>Goodlettsvlle Case R-Processing/Cutting</v>
          </cell>
          <cell r="O1482" t="str">
            <v>74606006 Goodlettsvlle Case R-Processing/Cutting</v>
          </cell>
          <cell r="P1482" t="str">
            <v>157</v>
          </cell>
          <cell r="Q1482" t="str">
            <v>IBP</v>
          </cell>
          <cell r="R1482" t="str">
            <v>764</v>
          </cell>
          <cell r="S1482" t="str">
            <v>1656</v>
          </cell>
          <cell r="T1482" t="str">
            <v>IBP</v>
          </cell>
          <cell r="U1482" t="str">
            <v>USD</v>
          </cell>
          <cell r="V1482" t="str">
            <v>201 CARTWRIGHT STREET</v>
          </cell>
          <cell r="W1482" t="str">
            <v>GOODLETTSVILLE</v>
          </cell>
          <cell r="X1482" t="str">
            <v>TN</v>
          </cell>
          <cell r="Y1482" t="str">
            <v>37072-1451</v>
          </cell>
          <cell r="Z1482" t="str">
            <v>DAVIDSON</v>
          </cell>
          <cell r="AA1482" t="str">
            <v>G</v>
          </cell>
          <cell r="AB1482" t="str">
            <v>Content</v>
          </cell>
          <cell r="AC1482">
            <v>244861.8</v>
          </cell>
        </row>
        <row r="1483">
          <cell r="A1483" t="str">
            <v>Primary</v>
          </cell>
          <cell r="B1483" t="str">
            <v>Goodlettsville Case Ready Processing</v>
          </cell>
          <cell r="C1483" t="str">
            <v>30652013</v>
          </cell>
          <cell r="D1483" t="str">
            <v>74606009</v>
          </cell>
          <cell r="E1483" t="str">
            <v>3460</v>
          </cell>
          <cell r="G1483" t="str">
            <v>TN</v>
          </cell>
          <cell r="H1483">
            <v>38797</v>
          </cell>
          <cell r="I1483" t="str">
            <v>A</v>
          </cell>
          <cell r="J1483" t="str">
            <v>30652034</v>
          </cell>
          <cell r="K1483" t="str">
            <v>74606002</v>
          </cell>
          <cell r="L1483">
            <v>170141292</v>
          </cell>
          <cell r="M1483" t="str">
            <v>746000000</v>
          </cell>
          <cell r="N1483" t="str">
            <v>Hope Shipping/Receiving</v>
          </cell>
          <cell r="O1483" t="str">
            <v>12922033  Hope Shipping/Receiving</v>
          </cell>
          <cell r="P1483" t="str">
            <v>1355</v>
          </cell>
          <cell r="Q1483" t="str">
            <v>P</v>
          </cell>
          <cell r="R1483" t="str">
            <v>476</v>
          </cell>
          <cell r="S1483" t="str">
            <v>2406</v>
          </cell>
          <cell r="T1483" t="str">
            <v>T</v>
          </cell>
          <cell r="U1483" t="str">
            <v>USD</v>
          </cell>
          <cell r="V1483" t="str">
            <v>275 COUNTY ROAD 278</v>
          </cell>
          <cell r="W1483" t="str">
            <v>HOPE</v>
          </cell>
          <cell r="X1483" t="str">
            <v>AR</v>
          </cell>
          <cell r="Y1483" t="str">
            <v>71801-8930</v>
          </cell>
          <cell r="Z1483" t="str">
            <v>HEMPSTEAD</v>
          </cell>
          <cell r="AA1483" t="str">
            <v>G</v>
          </cell>
          <cell r="AB1483" t="str">
            <v>M&amp;E</v>
          </cell>
          <cell r="AC1483">
            <v>1056.2826</v>
          </cell>
        </row>
        <row r="1484">
          <cell r="A1484" t="str">
            <v>Primary</v>
          </cell>
          <cell r="B1484" t="str">
            <v>Goodlettsville Case Ready Processing</v>
          </cell>
          <cell r="C1484" t="str">
            <v>30652013</v>
          </cell>
          <cell r="D1484" t="str">
            <v>74606009</v>
          </cell>
          <cell r="E1484" t="str">
            <v>3460</v>
          </cell>
          <cell r="G1484" t="str">
            <v>TN</v>
          </cell>
          <cell r="I1484" t="str">
            <v>A</v>
          </cell>
          <cell r="J1484" t="str">
            <v>30652317</v>
          </cell>
          <cell r="K1484" t="str">
            <v>74606005</v>
          </cell>
          <cell r="L1484">
            <v>170003065</v>
          </cell>
          <cell r="M1484" t="str">
            <v>746000000</v>
          </cell>
          <cell r="N1484" t="str">
            <v>Goodlettsvlle Case R-Plant Mgr Staff</v>
          </cell>
          <cell r="O1484" t="str">
            <v>74606005 Goodlettsvlle Case R-Plant Mgr Staff</v>
          </cell>
          <cell r="P1484" t="str">
            <v>157</v>
          </cell>
          <cell r="Q1484" t="str">
            <v>IBP</v>
          </cell>
          <cell r="R1484" t="str">
            <v>764</v>
          </cell>
          <cell r="S1484" t="str">
            <v>1656</v>
          </cell>
          <cell r="T1484" t="str">
            <v>IBP</v>
          </cell>
          <cell r="U1484" t="str">
            <v>USD</v>
          </cell>
          <cell r="V1484" t="str">
            <v>201 CARTWRIGHT STREET</v>
          </cell>
          <cell r="W1484" t="str">
            <v>GOODLETTSVILLE</v>
          </cell>
          <cell r="X1484" t="str">
            <v>TN</v>
          </cell>
          <cell r="Y1484" t="str">
            <v>37072-1451</v>
          </cell>
          <cell r="Z1484" t="str">
            <v>DAVIDSON</v>
          </cell>
          <cell r="AA1484" t="str">
            <v>G</v>
          </cell>
          <cell r="AB1484" t="str">
            <v>Content</v>
          </cell>
          <cell r="AC1484">
            <v>251979.6</v>
          </cell>
        </row>
        <row r="1485">
          <cell r="A1485" t="str">
            <v>Primary</v>
          </cell>
          <cell r="B1485" t="str">
            <v>Storm Lake Processing</v>
          </cell>
          <cell r="C1485" t="str">
            <v>30692013</v>
          </cell>
          <cell r="D1485" t="str">
            <v>74366008</v>
          </cell>
          <cell r="E1485" t="str">
            <v>3436</v>
          </cell>
          <cell r="G1485" t="str">
            <v>IA</v>
          </cell>
          <cell r="H1485">
            <v>38797</v>
          </cell>
          <cell r="I1485" t="str">
            <v>A</v>
          </cell>
          <cell r="J1485" t="str">
            <v>30691950</v>
          </cell>
          <cell r="K1485" t="str">
            <v>74366012</v>
          </cell>
          <cell r="L1485">
            <v>170141292</v>
          </cell>
          <cell r="M1485" t="str">
            <v>743600000</v>
          </cell>
          <cell r="N1485" t="str">
            <v>Hope Production Safety Center</v>
          </cell>
          <cell r="O1485" t="str">
            <v>12922512  Hope Production Safety Center</v>
          </cell>
          <cell r="P1485" t="str">
            <v>1355</v>
          </cell>
          <cell r="Q1485" t="str">
            <v>P</v>
          </cell>
          <cell r="R1485" t="str">
            <v>476</v>
          </cell>
          <cell r="S1485" t="str">
            <v>2406</v>
          </cell>
          <cell r="T1485" t="str">
            <v>T</v>
          </cell>
          <cell r="U1485" t="str">
            <v>USD</v>
          </cell>
          <cell r="V1485" t="str">
            <v>275 COUNTY ROAD 278</v>
          </cell>
          <cell r="W1485" t="str">
            <v>HOPE</v>
          </cell>
          <cell r="X1485" t="str">
            <v>AR</v>
          </cell>
          <cell r="Y1485" t="str">
            <v>71801-8930</v>
          </cell>
          <cell r="Z1485" t="str">
            <v>HEMPSTEAD</v>
          </cell>
          <cell r="AA1485" t="str">
            <v>A</v>
          </cell>
          <cell r="AB1485" t="str">
            <v>M&amp;E</v>
          </cell>
          <cell r="AC1485">
            <v>1712.0962999999999</v>
          </cell>
        </row>
        <row r="1486">
          <cell r="A1486" t="str">
            <v>Primary</v>
          </cell>
          <cell r="B1486" t="str">
            <v>Storm Lake Processing</v>
          </cell>
          <cell r="C1486" t="str">
            <v>30692013</v>
          </cell>
          <cell r="D1486" t="str">
            <v>74366008</v>
          </cell>
          <cell r="E1486" t="str">
            <v>3436</v>
          </cell>
          <cell r="G1486" t="str">
            <v>IA</v>
          </cell>
          <cell r="I1486" t="str">
            <v>A</v>
          </cell>
          <cell r="J1486" t="str">
            <v>30692020</v>
          </cell>
          <cell r="K1486" t="str">
            <v>74366023</v>
          </cell>
          <cell r="L1486">
            <v>170003069</v>
          </cell>
          <cell r="M1486" t="str">
            <v>743600000</v>
          </cell>
          <cell r="N1486" t="str">
            <v>Storm Lake Pork Maintenance</v>
          </cell>
          <cell r="O1486" t="str">
            <v>74366023 Storm Lake Pork Maintenance</v>
          </cell>
          <cell r="P1486" t="str">
            <v>131</v>
          </cell>
          <cell r="Q1486" t="str">
            <v>IBP</v>
          </cell>
          <cell r="R1486" t="str">
            <v>396</v>
          </cell>
          <cell r="S1486" t="str">
            <v>394</v>
          </cell>
          <cell r="T1486" t="str">
            <v>T</v>
          </cell>
          <cell r="U1486" t="str">
            <v>USD</v>
          </cell>
          <cell r="V1486" t="str">
            <v>275 COUNTY ROAD 278</v>
          </cell>
          <cell r="W1486" t="str">
            <v>HOPE</v>
          </cell>
          <cell r="X1486" t="str">
            <v>AR</v>
          </cell>
          <cell r="Y1486" t="str">
            <v>71801-8930</v>
          </cell>
          <cell r="Z1486" t="str">
            <v>HEMPSTEAD</v>
          </cell>
          <cell r="AA1486" t="str">
            <v>A</v>
          </cell>
          <cell r="AB1486" t="str">
            <v>M&amp;E</v>
          </cell>
          <cell r="AC1486">
            <v>1843.6545000000003</v>
          </cell>
        </row>
        <row r="1487">
          <cell r="A1487" t="str">
            <v>Primary</v>
          </cell>
          <cell r="B1487" t="str">
            <v>Storm Lake Processing</v>
          </cell>
          <cell r="C1487" t="str">
            <v>30692013</v>
          </cell>
          <cell r="D1487" t="str">
            <v>74366008</v>
          </cell>
          <cell r="E1487" t="str">
            <v>3436</v>
          </cell>
          <cell r="G1487" t="str">
            <v>IA</v>
          </cell>
          <cell r="I1487" t="str">
            <v>A</v>
          </cell>
          <cell r="J1487" t="str">
            <v>30692022</v>
          </cell>
          <cell r="K1487" t="str">
            <v>74366006</v>
          </cell>
          <cell r="L1487">
            <v>170003069</v>
          </cell>
          <cell r="M1487" t="str">
            <v>743600000</v>
          </cell>
          <cell r="N1487" t="str">
            <v>Storm Lake Pork Medical &amp; Nurses</v>
          </cell>
          <cell r="O1487" t="str">
            <v>74366006 Storm Lake Pork Medical &amp; Nurses</v>
          </cell>
          <cell r="P1487" t="str">
            <v>131</v>
          </cell>
          <cell r="Q1487" t="str">
            <v>IBP</v>
          </cell>
          <cell r="R1487" t="str">
            <v>396</v>
          </cell>
          <cell r="S1487" t="str">
            <v>394</v>
          </cell>
          <cell r="T1487" t="str">
            <v>T</v>
          </cell>
          <cell r="U1487" t="str">
            <v>USD</v>
          </cell>
          <cell r="V1487" t="str">
            <v>275 COUNTY ROAD 278</v>
          </cell>
          <cell r="W1487" t="str">
            <v>HOPE</v>
          </cell>
          <cell r="X1487" t="str">
            <v>AR</v>
          </cell>
          <cell r="Y1487" t="str">
            <v>71801-8930</v>
          </cell>
          <cell r="Z1487" t="str">
            <v>HEMPSTEAD</v>
          </cell>
          <cell r="AA1487" t="str">
            <v>A</v>
          </cell>
          <cell r="AB1487" t="str">
            <v>Building</v>
          </cell>
          <cell r="AC1487">
            <v>12739.7</v>
          </cell>
        </row>
        <row r="1488">
          <cell r="A1488" t="str">
            <v>Primary</v>
          </cell>
          <cell r="B1488" t="str">
            <v>Storm Lake Processing</v>
          </cell>
          <cell r="C1488" t="str">
            <v>30692013</v>
          </cell>
          <cell r="D1488" t="str">
            <v>74366008</v>
          </cell>
          <cell r="E1488" t="str">
            <v>3436</v>
          </cell>
          <cell r="G1488" t="str">
            <v>IA</v>
          </cell>
          <cell r="I1488" t="str">
            <v>A</v>
          </cell>
          <cell r="J1488" t="str">
            <v>30692025</v>
          </cell>
          <cell r="K1488" t="str">
            <v>74366005</v>
          </cell>
          <cell r="L1488">
            <v>170003069</v>
          </cell>
          <cell r="M1488" t="str">
            <v>743600000</v>
          </cell>
          <cell r="N1488" t="str">
            <v>Storm Lake Pork Personnel 1</v>
          </cell>
          <cell r="O1488" t="str">
            <v>74366005 Storm Lake Pork Personnel 1</v>
          </cell>
          <cell r="P1488" t="str">
            <v>131</v>
          </cell>
          <cell r="Q1488" t="str">
            <v>IBP</v>
          </cell>
          <cell r="R1488" t="str">
            <v>396</v>
          </cell>
          <cell r="S1488" t="str">
            <v>394</v>
          </cell>
          <cell r="T1488" t="str">
            <v>T</v>
          </cell>
          <cell r="U1488" t="str">
            <v>USD</v>
          </cell>
          <cell r="V1488" t="str">
            <v>275 COUNTY ROAD 278</v>
          </cell>
          <cell r="W1488" t="str">
            <v>HOPE</v>
          </cell>
          <cell r="X1488" t="str">
            <v>AR</v>
          </cell>
          <cell r="Y1488" t="str">
            <v>71801-8930</v>
          </cell>
          <cell r="Z1488" t="str">
            <v>HEMPSTEAD</v>
          </cell>
          <cell r="AA1488" t="str">
            <v>A</v>
          </cell>
          <cell r="AB1488" t="str">
            <v>Content</v>
          </cell>
          <cell r="AC1488">
            <v>111.33959999999999</v>
          </cell>
        </row>
        <row r="1489">
          <cell r="A1489" t="str">
            <v>Primary</v>
          </cell>
          <cell r="B1489" t="str">
            <v>Storm Lake Processing</v>
          </cell>
          <cell r="C1489" t="str">
            <v>30692013</v>
          </cell>
          <cell r="D1489" t="str">
            <v>74366008</v>
          </cell>
          <cell r="E1489" t="str">
            <v>3436</v>
          </cell>
          <cell r="G1489" t="str">
            <v>IA</v>
          </cell>
          <cell r="I1489" t="str">
            <v>A</v>
          </cell>
          <cell r="J1489" t="str">
            <v>30692034</v>
          </cell>
          <cell r="K1489" t="str">
            <v>74366002</v>
          </cell>
          <cell r="L1489">
            <v>170003069</v>
          </cell>
          <cell r="M1489" t="str">
            <v>743600000</v>
          </cell>
          <cell r="N1489" t="str">
            <v>Storm Lake Pork General</v>
          </cell>
          <cell r="O1489" t="str">
            <v>74366002 Storm Lake Pork General</v>
          </cell>
          <cell r="P1489" t="str">
            <v>131</v>
          </cell>
          <cell r="Q1489" t="str">
            <v>IBP</v>
          </cell>
          <cell r="R1489" t="str">
            <v>396</v>
          </cell>
          <cell r="S1489" t="str">
            <v>394</v>
          </cell>
          <cell r="T1489" t="str">
            <v>T</v>
          </cell>
          <cell r="U1489" t="str">
            <v>USD</v>
          </cell>
          <cell r="V1489" t="str">
            <v>275 COUNTY ROAD 278</v>
          </cell>
          <cell r="W1489" t="str">
            <v>HOPE</v>
          </cell>
          <cell r="X1489" t="str">
            <v>AR</v>
          </cell>
          <cell r="Y1489" t="str">
            <v>71801-8930</v>
          </cell>
          <cell r="Z1489" t="str">
            <v>HEMPSTEAD</v>
          </cell>
          <cell r="AA1489" t="str">
            <v>A</v>
          </cell>
          <cell r="AB1489" t="str">
            <v>M&amp;E</v>
          </cell>
          <cell r="AC1489">
            <v>4926.1142</v>
          </cell>
        </row>
        <row r="1490">
          <cell r="A1490" t="str">
            <v>Primary</v>
          </cell>
          <cell r="B1490" t="str">
            <v>Louisa County Processing</v>
          </cell>
          <cell r="C1490" t="str">
            <v>30722013</v>
          </cell>
          <cell r="D1490" t="str">
            <v>74376004</v>
          </cell>
          <cell r="E1490" t="str">
            <v>3437</v>
          </cell>
          <cell r="G1490" t="str">
            <v>IA</v>
          </cell>
          <cell r="I1490" t="str">
            <v>A</v>
          </cell>
          <cell r="J1490" t="str">
            <v>30722034</v>
          </cell>
          <cell r="K1490" t="str">
            <v>74376001</v>
          </cell>
          <cell r="L1490">
            <v>170003072</v>
          </cell>
          <cell r="M1490" t="str">
            <v>743700000</v>
          </cell>
          <cell r="N1490" t="str">
            <v>Louisa Cnty Pork General</v>
          </cell>
          <cell r="O1490" t="str">
            <v>74376001 Louisa Cnty Pork General</v>
          </cell>
          <cell r="P1490" t="str">
            <v>131</v>
          </cell>
          <cell r="Q1490" t="str">
            <v>IBP</v>
          </cell>
          <cell r="R1490" t="str">
            <v>758</v>
          </cell>
          <cell r="S1490" t="str">
            <v>189</v>
          </cell>
          <cell r="T1490" t="str">
            <v>IBP</v>
          </cell>
          <cell r="U1490" t="str">
            <v>USD</v>
          </cell>
          <cell r="V1490" t="str">
            <v>HIGHWAY 70 NORTH</v>
          </cell>
          <cell r="W1490" t="str">
            <v>COLUMBUS JUNCTION</v>
          </cell>
          <cell r="X1490" t="str">
            <v>IA</v>
          </cell>
          <cell r="Y1490" t="str">
            <v>52738-9304</v>
          </cell>
          <cell r="Z1490" t="str">
            <v>LOUISA</v>
          </cell>
          <cell r="AA1490" t="str">
            <v>G</v>
          </cell>
          <cell r="AB1490" t="str">
            <v>Content</v>
          </cell>
          <cell r="AC1490">
            <v>19642.974900000001</v>
          </cell>
        </row>
        <row r="1491">
          <cell r="A1491" t="str">
            <v>Primary</v>
          </cell>
          <cell r="B1491" t="str">
            <v>Madison Processing</v>
          </cell>
          <cell r="C1491" t="str">
            <v>30862013</v>
          </cell>
          <cell r="D1491" t="str">
            <v>74386005</v>
          </cell>
          <cell r="E1491" t="str">
            <v>3438</v>
          </cell>
          <cell r="G1491" t="str">
            <v>NE</v>
          </cell>
          <cell r="I1491" t="str">
            <v>A</v>
          </cell>
          <cell r="J1491" t="str">
            <v>30862022</v>
          </cell>
          <cell r="K1491" t="str">
            <v>74386003</v>
          </cell>
          <cell r="L1491">
            <v>170141295</v>
          </cell>
          <cell r="M1491" t="str">
            <v>743800000</v>
          </cell>
          <cell r="N1491" t="str">
            <v>Grannis Pullet Service</v>
          </cell>
          <cell r="O1491" t="str">
            <v>12950400  Grannis Pullet Service</v>
          </cell>
          <cell r="P1491" t="str">
            <v>1230</v>
          </cell>
          <cell r="Q1491" t="str">
            <v>PS</v>
          </cell>
          <cell r="R1491" t="str">
            <v>1114</v>
          </cell>
          <cell r="S1491" t="str">
            <v>242</v>
          </cell>
          <cell r="T1491" t="str">
            <v>T</v>
          </cell>
          <cell r="U1491" t="str">
            <v>USD</v>
          </cell>
          <cell r="V1491" t="str">
            <v>8564 HWY 71 S</v>
          </cell>
          <cell r="W1491" t="str">
            <v>GRANNIS</v>
          </cell>
          <cell r="X1491" t="str">
            <v>AR</v>
          </cell>
          <cell r="Y1491" t="str">
            <v>71944-9412</v>
          </cell>
          <cell r="Z1491" t="str">
            <v>POLK</v>
          </cell>
          <cell r="AA1491" t="str">
            <v>A</v>
          </cell>
          <cell r="AB1491" t="str">
            <v>M&amp;E</v>
          </cell>
          <cell r="AC1491">
            <v>2834.1036000000004</v>
          </cell>
        </row>
        <row r="1492">
          <cell r="A1492" t="str">
            <v>Primary</v>
          </cell>
          <cell r="B1492" t="str">
            <v>Madison Processing</v>
          </cell>
          <cell r="C1492" t="str">
            <v>30862013</v>
          </cell>
          <cell r="D1492" t="str">
            <v>74386005</v>
          </cell>
          <cell r="E1492" t="str">
            <v>3438</v>
          </cell>
          <cell r="G1492" t="str">
            <v>NE</v>
          </cell>
          <cell r="I1492" t="str">
            <v>A</v>
          </cell>
          <cell r="J1492" t="str">
            <v>30862034</v>
          </cell>
          <cell r="K1492" t="str">
            <v>74386001</v>
          </cell>
          <cell r="L1492">
            <v>170141295</v>
          </cell>
          <cell r="M1492" t="str">
            <v>743800000</v>
          </cell>
          <cell r="N1492" t="str">
            <v>Grannis Breeder Service</v>
          </cell>
          <cell r="O1492" t="str">
            <v>12950421  Grannis Breeder Service</v>
          </cell>
          <cell r="P1492" t="str">
            <v>1230</v>
          </cell>
          <cell r="Q1492" t="str">
            <v>BR</v>
          </cell>
          <cell r="R1492" t="str">
            <v>1114</v>
          </cell>
          <cell r="S1492" t="str">
            <v>242</v>
          </cell>
          <cell r="T1492" t="str">
            <v>T</v>
          </cell>
          <cell r="U1492" t="str">
            <v>USD</v>
          </cell>
          <cell r="V1492" t="str">
            <v>8564 HWY 71 S</v>
          </cell>
          <cell r="W1492" t="str">
            <v>GRANNIS</v>
          </cell>
          <cell r="X1492" t="str">
            <v>AR</v>
          </cell>
          <cell r="Y1492" t="str">
            <v>71944-9412</v>
          </cell>
          <cell r="Z1492" t="str">
            <v>POLK</v>
          </cell>
          <cell r="AA1492" t="str">
            <v>A</v>
          </cell>
          <cell r="AB1492" t="str">
            <v>M&amp;E</v>
          </cell>
          <cell r="AC1492">
            <v>17562.126400000001</v>
          </cell>
        </row>
        <row r="1493">
          <cell r="A1493" t="str">
            <v>Primary</v>
          </cell>
          <cell r="B1493" t="str">
            <v>Council Bluffs Case Ready Processing</v>
          </cell>
          <cell r="C1493" t="str">
            <v>30872013</v>
          </cell>
          <cell r="D1493" t="str">
            <v>74616007</v>
          </cell>
          <cell r="E1493" t="str">
            <v>3461</v>
          </cell>
          <cell r="G1493" t="str">
            <v>IA</v>
          </cell>
          <cell r="I1493" t="str">
            <v>A</v>
          </cell>
          <cell r="J1493" t="str">
            <v>30872020</v>
          </cell>
          <cell r="K1493" t="str">
            <v>74616029</v>
          </cell>
          <cell r="L1493">
            <v>170003087</v>
          </cell>
          <cell r="M1493" t="str">
            <v>746100000</v>
          </cell>
          <cell r="N1493" t="str">
            <v>Council Bluffs Pork Maintenance</v>
          </cell>
          <cell r="O1493" t="str">
            <v>74616029 Council Bluffs Pork Maintenance</v>
          </cell>
          <cell r="P1493" t="str">
            <v>157</v>
          </cell>
          <cell r="Q1493" t="str">
            <v>IBP</v>
          </cell>
          <cell r="R1493" t="str">
            <v>1595</v>
          </cell>
          <cell r="S1493" t="str">
            <v>601</v>
          </cell>
          <cell r="T1493" t="str">
            <v>IBP</v>
          </cell>
          <cell r="U1493" t="str">
            <v>USD</v>
          </cell>
          <cell r="V1493" t="str">
            <v>2700 23RD AVENUE</v>
          </cell>
          <cell r="W1493" t="str">
            <v>COUNCIL BLUFFS</v>
          </cell>
          <cell r="X1493" t="str">
            <v>IA</v>
          </cell>
          <cell r="Y1493" t="str">
            <v>51501-6959</v>
          </cell>
          <cell r="Z1493" t="str">
            <v>POTTAWATTAMIE</v>
          </cell>
          <cell r="AA1493" t="str">
            <v>G</v>
          </cell>
          <cell r="AB1493" t="str">
            <v>Content</v>
          </cell>
          <cell r="AC1493">
            <v>6931.08</v>
          </cell>
        </row>
        <row r="1494">
          <cell r="A1494" t="str">
            <v>Primary</v>
          </cell>
          <cell r="B1494" t="str">
            <v>Council Bluffs Case Ready Processing</v>
          </cell>
          <cell r="C1494" t="str">
            <v>30872013</v>
          </cell>
          <cell r="D1494" t="str">
            <v>74616007</v>
          </cell>
          <cell r="E1494" t="str">
            <v>3461</v>
          </cell>
          <cell r="G1494" t="str">
            <v>IA</v>
          </cell>
          <cell r="I1494" t="str">
            <v>A</v>
          </cell>
          <cell r="J1494" t="str">
            <v>30872034</v>
          </cell>
          <cell r="K1494" t="str">
            <v>74616001</v>
          </cell>
          <cell r="L1494">
            <v>170003087</v>
          </cell>
          <cell r="M1494" t="str">
            <v>746100000</v>
          </cell>
          <cell r="N1494" t="str">
            <v>Council Bluffs Pork General</v>
          </cell>
          <cell r="O1494" t="str">
            <v>74616001 Council Bluffs Pork General</v>
          </cell>
          <cell r="P1494" t="str">
            <v>157</v>
          </cell>
          <cell r="Q1494" t="str">
            <v>IBP</v>
          </cell>
          <cell r="R1494" t="str">
            <v>1595</v>
          </cell>
          <cell r="S1494" t="str">
            <v>601</v>
          </cell>
          <cell r="T1494" t="str">
            <v>IBP</v>
          </cell>
          <cell r="U1494" t="str">
            <v>USD</v>
          </cell>
          <cell r="V1494" t="str">
            <v>2700 23RD AVENUE</v>
          </cell>
          <cell r="W1494" t="str">
            <v>COUNCIL BLUFFS</v>
          </cell>
          <cell r="X1494" t="str">
            <v>IA</v>
          </cell>
          <cell r="Y1494" t="str">
            <v>51501-6959</v>
          </cell>
          <cell r="Z1494" t="str">
            <v>POTTAWATTAMIE</v>
          </cell>
          <cell r="AA1494" t="str">
            <v>G</v>
          </cell>
          <cell r="AB1494" t="str">
            <v>Content</v>
          </cell>
          <cell r="AC1494">
            <v>33078.950099999995</v>
          </cell>
        </row>
        <row r="1495">
          <cell r="A1495" t="str">
            <v>Primary</v>
          </cell>
          <cell r="B1495" t="str">
            <v>Waterloo Processing</v>
          </cell>
          <cell r="C1495" t="str">
            <v>26532028</v>
          </cell>
          <cell r="D1495" t="str">
            <v>26532028</v>
          </cell>
          <cell r="E1495" t="str">
            <v>3439</v>
          </cell>
          <cell r="G1495" t="str">
            <v>IA</v>
          </cell>
          <cell r="I1495" t="str">
            <v>A</v>
          </cell>
          <cell r="J1495" t="str">
            <v>30881989</v>
          </cell>
          <cell r="K1495" t="str">
            <v>74396008</v>
          </cell>
          <cell r="L1495">
            <v>170003088</v>
          </cell>
          <cell r="M1495" t="str">
            <v>743900000</v>
          </cell>
          <cell r="N1495" t="str">
            <v>Waterloo Pork Converting/Boning</v>
          </cell>
          <cell r="O1495" t="str">
            <v>74396008 Waterloo Pork Converting/Boning</v>
          </cell>
          <cell r="P1495" t="str">
            <v>131</v>
          </cell>
          <cell r="Q1495" t="str">
            <v>IBP</v>
          </cell>
          <cell r="R1495" t="str">
            <v>809</v>
          </cell>
          <cell r="S1495" t="str">
            <v>259</v>
          </cell>
          <cell r="T1495" t="str">
            <v>IBP</v>
          </cell>
          <cell r="U1495" t="str">
            <v>USD</v>
          </cell>
          <cell r="V1495" t="str">
            <v>501 N. ELK RUN ROAD</v>
          </cell>
          <cell r="W1495" t="str">
            <v>WATERLOO</v>
          </cell>
          <cell r="X1495" t="str">
            <v>IA</v>
          </cell>
          <cell r="Y1495" t="str">
            <v>50703-9471</v>
          </cell>
          <cell r="Z1495" t="str">
            <v>BLACK HAWK</v>
          </cell>
          <cell r="AA1495" t="str">
            <v>G</v>
          </cell>
          <cell r="AB1495" t="str">
            <v>Content</v>
          </cell>
          <cell r="AC1495">
            <v>23001.74</v>
          </cell>
        </row>
        <row r="1496">
          <cell r="A1496" t="str">
            <v>Primary</v>
          </cell>
          <cell r="B1496" t="str">
            <v>Waterloo Processing</v>
          </cell>
          <cell r="C1496" t="str">
            <v>26532028</v>
          </cell>
          <cell r="D1496" t="str">
            <v>26532028</v>
          </cell>
          <cell r="E1496" t="str">
            <v>3439</v>
          </cell>
          <cell r="F1496" t="str">
            <v>TYPI</v>
          </cell>
          <cell r="G1496" t="str">
            <v>IA</v>
          </cell>
          <cell r="I1496" t="str">
            <v>A</v>
          </cell>
          <cell r="J1496" t="str">
            <v>30882034</v>
          </cell>
          <cell r="K1496" t="str">
            <v>74396001</v>
          </cell>
          <cell r="L1496">
            <v>170003088</v>
          </cell>
          <cell r="M1496" t="str">
            <v>743900000</v>
          </cell>
          <cell r="N1496" t="str">
            <v>Waterloo Pork General</v>
          </cell>
          <cell r="O1496" t="str">
            <v>74396001 Waterloo Pork General</v>
          </cell>
          <cell r="P1496" t="str">
            <v>131</v>
          </cell>
          <cell r="Q1496" t="str">
            <v>IBP</v>
          </cell>
          <cell r="R1496" t="str">
            <v>809</v>
          </cell>
          <cell r="S1496" t="str">
            <v>259</v>
          </cell>
          <cell r="T1496" t="str">
            <v>IBP</v>
          </cell>
          <cell r="U1496" t="str">
            <v>USD</v>
          </cell>
          <cell r="V1496" t="str">
            <v>501 N. ELK RUN ROAD</v>
          </cell>
          <cell r="W1496" t="str">
            <v>MANCHESTER</v>
          </cell>
          <cell r="X1496" t="str">
            <v>IA</v>
          </cell>
          <cell r="Y1496" t="str">
            <v>50703-9471</v>
          </cell>
          <cell r="Z1496" t="str">
            <v>DELAWARE</v>
          </cell>
          <cell r="AA1496" t="str">
            <v>G</v>
          </cell>
          <cell r="AB1496" t="str">
            <v>Content</v>
          </cell>
          <cell r="AC1496">
            <v>117623.86889999997</v>
          </cell>
        </row>
        <row r="1497">
          <cell r="A1497" t="str">
            <v>Primary</v>
          </cell>
          <cell r="B1497" t="str">
            <v>Perry Processing</v>
          </cell>
          <cell r="C1497" t="str">
            <v>30892034</v>
          </cell>
          <cell r="D1497" t="str">
            <v>74406001</v>
          </cell>
          <cell r="E1497" t="str">
            <v>3440</v>
          </cell>
          <cell r="G1497" t="str">
            <v>IA</v>
          </cell>
          <cell r="I1497" t="str">
            <v>A</v>
          </cell>
          <cell r="J1497" t="str">
            <v>30892020</v>
          </cell>
          <cell r="K1497" t="str">
            <v>74406015</v>
          </cell>
          <cell r="L1497">
            <v>170003089</v>
          </cell>
          <cell r="M1497" t="str">
            <v>744000000</v>
          </cell>
          <cell r="N1497" t="str">
            <v>Perry Pork Maintenance</v>
          </cell>
          <cell r="O1497" t="str">
            <v>74406015 Perry Pork Maintenance</v>
          </cell>
          <cell r="P1497" t="str">
            <v>131</v>
          </cell>
          <cell r="Q1497" t="str">
            <v>IBP</v>
          </cell>
          <cell r="R1497" t="str">
            <v>501</v>
          </cell>
          <cell r="S1497" t="str">
            <v>187</v>
          </cell>
          <cell r="T1497" t="str">
            <v>IBP</v>
          </cell>
          <cell r="U1497" t="str">
            <v>USD</v>
          </cell>
          <cell r="V1497" t="str">
            <v xml:space="preserve"> 1350   I   COURT</v>
          </cell>
          <cell r="W1497" t="str">
            <v>PERRY</v>
          </cell>
          <cell r="X1497" t="str">
            <v>IA</v>
          </cell>
          <cell r="Y1497" t="str">
            <v>50220-8115</v>
          </cell>
          <cell r="Z1497" t="str">
            <v>DALLAS</v>
          </cell>
          <cell r="AA1497" t="str">
            <v>G</v>
          </cell>
          <cell r="AB1497" t="str">
            <v>Content</v>
          </cell>
          <cell r="AC1497">
            <v>3297.08</v>
          </cell>
        </row>
        <row r="1498">
          <cell r="A1498" t="str">
            <v>Primary</v>
          </cell>
          <cell r="B1498" t="str">
            <v>Perry Processing</v>
          </cell>
          <cell r="C1498" t="str">
            <v>30892034</v>
          </cell>
          <cell r="D1498" t="str">
            <v>74406001</v>
          </cell>
          <cell r="E1498" t="str">
            <v>3440</v>
          </cell>
          <cell r="G1498" t="str">
            <v>IA</v>
          </cell>
          <cell r="I1498" t="str">
            <v>A</v>
          </cell>
          <cell r="J1498" t="str">
            <v>30892025</v>
          </cell>
          <cell r="K1498" t="str">
            <v>74406002</v>
          </cell>
          <cell r="L1498">
            <v>170003089</v>
          </cell>
          <cell r="M1498" t="str">
            <v>744000000</v>
          </cell>
          <cell r="N1498" t="str">
            <v>Perry Pork Personnel</v>
          </cell>
          <cell r="O1498" t="str">
            <v>74406002 Perry Pork Personnel</v>
          </cell>
          <cell r="P1498" t="str">
            <v>131</v>
          </cell>
          <cell r="Q1498" t="str">
            <v>IBP</v>
          </cell>
          <cell r="R1498" t="str">
            <v>501</v>
          </cell>
          <cell r="S1498" t="str">
            <v>187</v>
          </cell>
          <cell r="T1498" t="str">
            <v>IBP</v>
          </cell>
          <cell r="U1498" t="str">
            <v>USD</v>
          </cell>
          <cell r="V1498" t="str">
            <v xml:space="preserve"> 1350   I   COURT</v>
          </cell>
          <cell r="W1498" t="str">
            <v>PERRY</v>
          </cell>
          <cell r="X1498" t="str">
            <v>IA</v>
          </cell>
          <cell r="Y1498" t="str">
            <v>50220-8115</v>
          </cell>
          <cell r="Z1498" t="str">
            <v>DALLAS</v>
          </cell>
          <cell r="AA1498" t="str">
            <v>G</v>
          </cell>
          <cell r="AB1498" t="str">
            <v>Content</v>
          </cell>
          <cell r="AC1498">
            <v>99315.226999999984</v>
          </cell>
        </row>
        <row r="1499">
          <cell r="A1499" t="str">
            <v>Primary</v>
          </cell>
          <cell r="B1499" t="str">
            <v>Perry Processing</v>
          </cell>
          <cell r="C1499" t="str">
            <v>30892034</v>
          </cell>
          <cell r="D1499" t="str">
            <v>74406001</v>
          </cell>
          <cell r="E1499" t="str">
            <v>3440</v>
          </cell>
          <cell r="G1499" t="str">
            <v>IA</v>
          </cell>
          <cell r="I1499" t="str">
            <v>A</v>
          </cell>
          <cell r="J1499" t="str">
            <v>30892034</v>
          </cell>
          <cell r="K1499" t="str">
            <v>74406001</v>
          </cell>
          <cell r="L1499">
            <v>170003089</v>
          </cell>
          <cell r="M1499" t="str">
            <v>744000000</v>
          </cell>
          <cell r="N1499" t="str">
            <v>Perry Pork General</v>
          </cell>
          <cell r="O1499" t="str">
            <v>74406001 Perry Pork General</v>
          </cell>
          <cell r="P1499" t="str">
            <v>131</v>
          </cell>
          <cell r="Q1499" t="str">
            <v>IBP</v>
          </cell>
          <cell r="R1499" t="str">
            <v>501</v>
          </cell>
          <cell r="S1499" t="str">
            <v>187</v>
          </cell>
          <cell r="T1499" t="str">
            <v>IBP</v>
          </cell>
          <cell r="U1499" t="str">
            <v>USD</v>
          </cell>
          <cell r="V1499" t="str">
            <v xml:space="preserve"> 1350   I   COURT</v>
          </cell>
          <cell r="W1499" t="str">
            <v>PERRY</v>
          </cell>
          <cell r="X1499" t="str">
            <v>IA</v>
          </cell>
          <cell r="Y1499" t="str">
            <v>50220-8115</v>
          </cell>
          <cell r="Z1499" t="str">
            <v>DALLAS</v>
          </cell>
          <cell r="AA1499" t="str">
            <v>G</v>
          </cell>
          <cell r="AB1499" t="str">
            <v>Content</v>
          </cell>
          <cell r="AC1499">
            <v>11944.308000000001</v>
          </cell>
        </row>
        <row r="1500">
          <cell r="A1500" t="str">
            <v>Primary</v>
          </cell>
          <cell r="B1500" t="str">
            <v>Dakota City Hides</v>
          </cell>
          <cell r="C1500" t="str">
            <v>30912317</v>
          </cell>
          <cell r="D1500" t="str">
            <v>74136004</v>
          </cell>
          <cell r="E1500" t="str">
            <v>3413</v>
          </cell>
          <cell r="G1500" t="str">
            <v>NE</v>
          </cell>
          <cell r="I1500" t="str">
            <v>A</v>
          </cell>
          <cell r="J1500" t="str">
            <v>30912020</v>
          </cell>
          <cell r="K1500" t="str">
            <v>74136010</v>
          </cell>
          <cell r="L1500">
            <v>170003091</v>
          </cell>
          <cell r="M1500" t="str">
            <v>741300000</v>
          </cell>
          <cell r="N1500" t="str">
            <v>Dakota City Hide Maintenance - Dc</v>
          </cell>
          <cell r="O1500" t="str">
            <v>74136010 Dakota City Hide Maintenance - Dc</v>
          </cell>
          <cell r="P1500" t="str">
            <v>109</v>
          </cell>
          <cell r="Q1500" t="str">
            <v>IBP</v>
          </cell>
          <cell r="R1500" t="str">
            <v>753</v>
          </cell>
          <cell r="S1500" t="str">
            <v>159</v>
          </cell>
          <cell r="T1500" t="str">
            <v>T</v>
          </cell>
          <cell r="U1500" t="str">
            <v>USD</v>
          </cell>
          <cell r="V1500" t="str">
            <v>100 E CASSADY ST</v>
          </cell>
          <cell r="W1500" t="str">
            <v>NASHVILLE</v>
          </cell>
          <cell r="X1500" t="str">
            <v>AR</v>
          </cell>
          <cell r="Y1500" t="str">
            <v>71852-3396</v>
          </cell>
          <cell r="Z1500" t="str">
            <v>HOWARD</v>
          </cell>
          <cell r="AA1500" t="str">
            <v>A</v>
          </cell>
          <cell r="AB1500" t="str">
            <v>M&amp;E</v>
          </cell>
          <cell r="AC1500">
            <v>5087.0609999999997</v>
          </cell>
        </row>
        <row r="1501">
          <cell r="A1501" t="str">
            <v>Primary</v>
          </cell>
          <cell r="B1501" t="str">
            <v>Dakota City Hides</v>
          </cell>
          <cell r="C1501" t="str">
            <v>30912317</v>
          </cell>
          <cell r="D1501" t="str">
            <v>74136004</v>
          </cell>
          <cell r="E1501" t="str">
            <v>3413</v>
          </cell>
          <cell r="G1501" t="str">
            <v>NE</v>
          </cell>
          <cell r="I1501" t="str">
            <v>A</v>
          </cell>
          <cell r="J1501" t="str">
            <v>30912034</v>
          </cell>
          <cell r="K1501" t="str">
            <v>74136001</v>
          </cell>
          <cell r="L1501">
            <v>170003091</v>
          </cell>
          <cell r="M1501" t="str">
            <v>741300000</v>
          </cell>
          <cell r="N1501" t="str">
            <v>Dakota City Hide General</v>
          </cell>
          <cell r="O1501" t="str">
            <v>74136001 Dakota City Hide General</v>
          </cell>
          <cell r="P1501" t="str">
            <v>109</v>
          </cell>
          <cell r="Q1501" t="str">
            <v>IBP</v>
          </cell>
          <cell r="R1501" t="str">
            <v>753</v>
          </cell>
          <cell r="S1501" t="str">
            <v>159</v>
          </cell>
          <cell r="T1501" t="str">
            <v>T</v>
          </cell>
          <cell r="U1501" t="str">
            <v>USD</v>
          </cell>
          <cell r="V1501" t="str">
            <v>100 E CASSADY ST</v>
          </cell>
          <cell r="W1501" t="str">
            <v>NASHVILLE</v>
          </cell>
          <cell r="X1501" t="str">
            <v>AR</v>
          </cell>
          <cell r="Y1501" t="str">
            <v>71852-3396</v>
          </cell>
          <cell r="Z1501" t="str">
            <v>HOWARD</v>
          </cell>
          <cell r="AA1501" t="str">
            <v>A</v>
          </cell>
          <cell r="AB1501" t="str">
            <v>Building</v>
          </cell>
          <cell r="AC1501">
            <v>74525.978000000003</v>
          </cell>
        </row>
        <row r="1502">
          <cell r="A1502" t="str">
            <v>Primary</v>
          </cell>
          <cell r="B1502" t="str">
            <v>Amarillo Hides</v>
          </cell>
          <cell r="C1502" t="str">
            <v>30922034</v>
          </cell>
          <cell r="D1502" t="str">
            <v>74136004</v>
          </cell>
          <cell r="E1502" t="str">
            <v>3414</v>
          </cell>
          <cell r="G1502" t="str">
            <v>TX</v>
          </cell>
          <cell r="I1502" t="str">
            <v>A</v>
          </cell>
          <cell r="J1502" t="str">
            <v>30922034</v>
          </cell>
          <cell r="K1502" t="str">
            <v>74146001</v>
          </cell>
          <cell r="L1502">
            <v>170003092</v>
          </cell>
          <cell r="M1502" t="str">
            <v>741400000</v>
          </cell>
          <cell r="N1502" t="str">
            <v>Amarillo Hide General</v>
          </cell>
          <cell r="O1502" t="str">
            <v>74146001 Amarillo Hide General</v>
          </cell>
          <cell r="P1502" t="str">
            <v>109</v>
          </cell>
          <cell r="Q1502" t="str">
            <v>IBP</v>
          </cell>
          <cell r="R1502" t="str">
            <v>779</v>
          </cell>
          <cell r="S1502" t="str">
            <v>159</v>
          </cell>
          <cell r="T1502" t="str">
            <v>T</v>
          </cell>
          <cell r="U1502" t="str">
            <v>USD</v>
          </cell>
          <cell r="V1502" t="str">
            <v>100 E CASSADY ST</v>
          </cell>
          <cell r="W1502" t="str">
            <v>NASHVILLE</v>
          </cell>
          <cell r="X1502" t="str">
            <v>AR</v>
          </cell>
          <cell r="Y1502" t="str">
            <v>71852-3396</v>
          </cell>
          <cell r="Z1502" t="str">
            <v>HOWARD</v>
          </cell>
          <cell r="AA1502" t="str">
            <v>A</v>
          </cell>
          <cell r="AB1502" t="str">
            <v>M&amp;E</v>
          </cell>
          <cell r="AC1502">
            <v>3072.1081999999997</v>
          </cell>
        </row>
        <row r="1503">
          <cell r="A1503" t="str">
            <v>Primary</v>
          </cell>
          <cell r="B1503" t="str">
            <v>Lexington Hides</v>
          </cell>
          <cell r="C1503" t="str">
            <v>30932034</v>
          </cell>
          <cell r="D1503" t="str">
            <v>74156001</v>
          </cell>
          <cell r="E1503" t="str">
            <v>3415</v>
          </cell>
          <cell r="G1503" t="str">
            <v>NE</v>
          </cell>
          <cell r="I1503" t="str">
            <v>A</v>
          </cell>
          <cell r="J1503" t="str">
            <v>30932034</v>
          </cell>
          <cell r="K1503" t="str">
            <v>74156001</v>
          </cell>
          <cell r="L1503">
            <v>170003093</v>
          </cell>
          <cell r="M1503" t="str">
            <v>741500000</v>
          </cell>
          <cell r="N1503" t="str">
            <v>Lexington Hide General</v>
          </cell>
          <cell r="O1503" t="str">
            <v>74156001 Lexington Hide General</v>
          </cell>
          <cell r="P1503" t="str">
            <v>109</v>
          </cell>
          <cell r="Q1503" t="str">
            <v>IBP</v>
          </cell>
          <cell r="R1503" t="str">
            <v>838</v>
          </cell>
          <cell r="S1503" t="str">
            <v>275</v>
          </cell>
          <cell r="T1503" t="str">
            <v>T</v>
          </cell>
          <cell r="U1503" t="str">
            <v>USD</v>
          </cell>
          <cell r="V1503" t="str">
            <v>2469 W SUNSET</v>
          </cell>
          <cell r="W1503" t="str">
            <v>SPRINGDALE</v>
          </cell>
          <cell r="X1503" t="str">
            <v>AR</v>
          </cell>
          <cell r="Y1503" t="str">
            <v>72762-5151</v>
          </cell>
          <cell r="Z1503" t="str">
            <v>WASHINGTON</v>
          </cell>
          <cell r="AA1503" t="str">
            <v>A</v>
          </cell>
          <cell r="AB1503" t="str">
            <v>M&amp;E</v>
          </cell>
          <cell r="AC1503">
            <v>5244.0110999999997</v>
          </cell>
        </row>
        <row r="1504">
          <cell r="A1504" t="str">
            <v>Primary</v>
          </cell>
          <cell r="B1504" t="str">
            <v>Pasco Hides</v>
          </cell>
          <cell r="C1504" t="str">
            <v>30942034</v>
          </cell>
          <cell r="D1504" t="str">
            <v>74166001</v>
          </cell>
          <cell r="E1504" t="str">
            <v>3416</v>
          </cell>
          <cell r="G1504" t="str">
            <v>WA</v>
          </cell>
          <cell r="I1504" t="str">
            <v>A</v>
          </cell>
          <cell r="J1504" t="str">
            <v>30942034</v>
          </cell>
          <cell r="K1504" t="str">
            <v>74166001</v>
          </cell>
          <cell r="L1504">
            <v>170003094</v>
          </cell>
          <cell r="M1504" t="str">
            <v>741600000</v>
          </cell>
          <cell r="N1504" t="str">
            <v>Pasco Hide General</v>
          </cell>
          <cell r="O1504" t="str">
            <v>74166001 Pasco Hide General</v>
          </cell>
          <cell r="P1504" t="str">
            <v>109</v>
          </cell>
          <cell r="Q1504" t="str">
            <v>IBP</v>
          </cell>
          <cell r="R1504" t="str">
            <v>361</v>
          </cell>
          <cell r="S1504" t="str">
            <v>275</v>
          </cell>
          <cell r="T1504" t="str">
            <v>T</v>
          </cell>
          <cell r="U1504" t="str">
            <v>USD</v>
          </cell>
          <cell r="V1504" t="str">
            <v>2469 W SUNSET</v>
          </cell>
          <cell r="W1504" t="str">
            <v>SPRINGDALE</v>
          </cell>
          <cell r="X1504" t="str">
            <v>AR</v>
          </cell>
          <cell r="Y1504" t="str">
            <v>72762-5151</v>
          </cell>
          <cell r="Z1504" t="str">
            <v>WASHINGTON</v>
          </cell>
          <cell r="AA1504" t="str">
            <v>A</v>
          </cell>
          <cell r="AB1504" t="str">
            <v>M&amp;E</v>
          </cell>
          <cell r="AC1504">
            <v>2487.7127999999998</v>
          </cell>
        </row>
        <row r="1505">
          <cell r="A1505" t="str">
            <v>Primary</v>
          </cell>
          <cell r="B1505" t="str">
            <v>Finney Cnty Hides</v>
          </cell>
          <cell r="C1505" t="str">
            <v>30972034</v>
          </cell>
          <cell r="D1505" t="str">
            <v>74186001</v>
          </cell>
          <cell r="E1505" t="str">
            <v>3418</v>
          </cell>
          <cell r="G1505" t="str">
            <v>KS</v>
          </cell>
          <cell r="I1505" t="str">
            <v>A</v>
          </cell>
          <cell r="J1505" t="str">
            <v>30972034</v>
          </cell>
          <cell r="K1505" t="str">
            <v>74186001</v>
          </cell>
          <cell r="L1505">
            <v>170003097</v>
          </cell>
          <cell r="M1505" t="str">
            <v>741800000</v>
          </cell>
          <cell r="N1505" t="str">
            <v>Finney Cnty Hide General</v>
          </cell>
          <cell r="O1505" t="str">
            <v>74186001 Finney Cnty Hide General</v>
          </cell>
          <cell r="P1505" t="str">
            <v>109</v>
          </cell>
          <cell r="Q1505" t="str">
            <v>IBP</v>
          </cell>
          <cell r="R1505" t="str">
            <v>761</v>
          </cell>
          <cell r="S1505" t="str">
            <v>275</v>
          </cell>
          <cell r="T1505" t="str">
            <v>T</v>
          </cell>
          <cell r="U1505" t="str">
            <v>USD</v>
          </cell>
          <cell r="V1505" t="str">
            <v>2469 W SUNSET</v>
          </cell>
          <cell r="W1505" t="str">
            <v>SPRINGDALE</v>
          </cell>
          <cell r="X1505" t="str">
            <v>AR</v>
          </cell>
          <cell r="Y1505" t="str">
            <v>72762-5151</v>
          </cell>
          <cell r="Z1505" t="str">
            <v>WASHINGTON</v>
          </cell>
          <cell r="AA1505" t="str">
            <v>A</v>
          </cell>
          <cell r="AB1505" t="str">
            <v>Content</v>
          </cell>
          <cell r="AC1505">
            <v>2981.7017999999998</v>
          </cell>
        </row>
        <row r="1506">
          <cell r="A1506" t="str">
            <v>Primary</v>
          </cell>
          <cell r="B1506" t="str">
            <v>Emporia Hides</v>
          </cell>
          <cell r="C1506" t="str">
            <v>30982034</v>
          </cell>
          <cell r="D1506" t="str">
            <v>74196001</v>
          </cell>
          <cell r="E1506" t="str">
            <v>3419</v>
          </cell>
          <cell r="G1506" t="str">
            <v>KS</v>
          </cell>
          <cell r="I1506" t="str">
            <v>A</v>
          </cell>
          <cell r="J1506" t="str">
            <v>30982034</v>
          </cell>
          <cell r="K1506" t="str">
            <v>74196001</v>
          </cell>
          <cell r="L1506">
            <v>170003098</v>
          </cell>
          <cell r="M1506" t="str">
            <v>741900000</v>
          </cell>
          <cell r="N1506" t="str">
            <v>Emporia Hide General</v>
          </cell>
          <cell r="O1506" t="str">
            <v>74196001 Emporia Hide General</v>
          </cell>
          <cell r="P1506" t="str">
            <v>109</v>
          </cell>
          <cell r="Q1506" t="str">
            <v>IBP</v>
          </cell>
          <cell r="R1506" t="str">
            <v>980</v>
          </cell>
          <cell r="S1506" t="str">
            <v>275</v>
          </cell>
          <cell r="T1506" t="str">
            <v>T</v>
          </cell>
          <cell r="U1506" t="str">
            <v>USD</v>
          </cell>
          <cell r="V1506" t="str">
            <v>2469 W SUNSET</v>
          </cell>
          <cell r="W1506" t="str">
            <v>SPRINGDALE</v>
          </cell>
          <cell r="X1506" t="str">
            <v>AR</v>
          </cell>
          <cell r="Y1506" t="str">
            <v>72762-5151</v>
          </cell>
          <cell r="Z1506" t="str">
            <v>WASHINGTON</v>
          </cell>
          <cell r="AA1506" t="str">
            <v>A</v>
          </cell>
          <cell r="AB1506" t="str">
            <v>M&amp;E</v>
          </cell>
          <cell r="AC1506">
            <v>5220.2959000000001</v>
          </cell>
        </row>
        <row r="1507">
          <cell r="A1507" t="str">
            <v>Primary</v>
          </cell>
          <cell r="B1507" t="str">
            <v>Louisa County Freezer</v>
          </cell>
          <cell r="C1507" t="str">
            <v>31030876</v>
          </cell>
          <cell r="D1507" t="str">
            <v>74476001</v>
          </cell>
          <cell r="E1507" t="str">
            <v>3447</v>
          </cell>
          <cell r="G1507" t="str">
            <v>IA</v>
          </cell>
          <cell r="I1507" t="str">
            <v>A</v>
          </cell>
          <cell r="J1507" t="str">
            <v>31030876</v>
          </cell>
          <cell r="K1507" t="str">
            <v>74476001</v>
          </cell>
          <cell r="L1507">
            <v>170003103</v>
          </cell>
          <cell r="M1507" t="str">
            <v>744700000</v>
          </cell>
          <cell r="N1507" t="str">
            <v>Louisa Cnty Frzr Louisa Co Freezer</v>
          </cell>
          <cell r="O1507" t="str">
            <v>74476001 Louisa Cnty Frzr Louisa Co Freezer</v>
          </cell>
          <cell r="P1507" t="str">
            <v>152</v>
          </cell>
          <cell r="Q1507" t="str">
            <v>IBP</v>
          </cell>
          <cell r="R1507" t="str">
            <v>1902</v>
          </cell>
          <cell r="S1507" t="str">
            <v>275</v>
          </cell>
          <cell r="T1507" t="str">
            <v>T</v>
          </cell>
          <cell r="U1507" t="str">
            <v>USD</v>
          </cell>
          <cell r="V1507" t="str">
            <v>2469 W SUNSET</v>
          </cell>
          <cell r="W1507" t="str">
            <v>SPRINGDALE</v>
          </cell>
          <cell r="X1507" t="str">
            <v>AR</v>
          </cell>
          <cell r="Y1507" t="str">
            <v>72762-5151</v>
          </cell>
          <cell r="Z1507" t="str">
            <v>WASHINGTON</v>
          </cell>
          <cell r="AA1507" t="str">
            <v>A</v>
          </cell>
          <cell r="AB1507" t="str">
            <v>Content</v>
          </cell>
          <cell r="AC1507">
            <v>9174.0816999999988</v>
          </cell>
        </row>
        <row r="1508">
          <cell r="A1508" t="str">
            <v>Primary</v>
          </cell>
          <cell r="B1508" t="str">
            <v>Waterloo Freezer</v>
          </cell>
          <cell r="C1508" t="str">
            <v>31040876</v>
          </cell>
          <cell r="D1508" t="str">
            <v>74486001</v>
          </cell>
          <cell r="E1508" t="str">
            <v>3448</v>
          </cell>
          <cell r="G1508" t="str">
            <v>IA</v>
          </cell>
          <cell r="I1508" t="str">
            <v>A</v>
          </cell>
          <cell r="J1508" t="str">
            <v>31040876</v>
          </cell>
          <cell r="K1508" t="str">
            <v>74486001</v>
          </cell>
          <cell r="L1508">
            <v>170003104</v>
          </cell>
          <cell r="M1508" t="str">
            <v>744800000</v>
          </cell>
          <cell r="N1508" t="str">
            <v>Waterloo Frzr Waterloo Freezer</v>
          </cell>
          <cell r="O1508" t="str">
            <v>74486001 Waterloo Frzr Waterloo Freezer</v>
          </cell>
          <cell r="P1508" t="str">
            <v>152</v>
          </cell>
          <cell r="Q1508" t="str">
            <v>IBP</v>
          </cell>
          <cell r="R1508" t="str">
            <v>145</v>
          </cell>
          <cell r="S1508" t="str">
            <v>275</v>
          </cell>
          <cell r="T1508" t="str">
            <v>T</v>
          </cell>
          <cell r="U1508" t="str">
            <v>USD</v>
          </cell>
          <cell r="V1508" t="str">
            <v>2469 W SUNSET</v>
          </cell>
          <cell r="W1508" t="str">
            <v>SPRINGDALE</v>
          </cell>
          <cell r="X1508" t="str">
            <v>AR</v>
          </cell>
          <cell r="Y1508" t="str">
            <v>72762-5151</v>
          </cell>
          <cell r="Z1508" t="str">
            <v>WASHINGTON</v>
          </cell>
          <cell r="AA1508" t="str">
            <v>A</v>
          </cell>
          <cell r="AB1508" t="str">
            <v>M&amp;E</v>
          </cell>
          <cell r="AC1508">
            <v>42955.729899999998</v>
          </cell>
        </row>
        <row r="1509">
          <cell r="A1509" t="str">
            <v>Primary</v>
          </cell>
          <cell r="B1509" t="str">
            <v>Finney County Freezer</v>
          </cell>
          <cell r="C1509" t="str">
            <v>31080876</v>
          </cell>
          <cell r="D1509" t="str">
            <v>74526001</v>
          </cell>
          <cell r="E1509" t="str">
            <v>3452</v>
          </cell>
          <cell r="G1509" t="str">
            <v>KS</v>
          </cell>
          <cell r="I1509" t="str">
            <v>A</v>
          </cell>
          <cell r="J1509" t="str">
            <v>31080876</v>
          </cell>
          <cell r="K1509" t="str">
            <v>74526001</v>
          </cell>
          <cell r="L1509">
            <v>170003108</v>
          </cell>
          <cell r="M1509" t="str">
            <v>745200000</v>
          </cell>
          <cell r="N1509" t="str">
            <v>Finney Cnty Frzr Finney Co Freezer</v>
          </cell>
          <cell r="O1509" t="str">
            <v>74526001 Finney Cnty Frzr Finney Co Freezer</v>
          </cell>
          <cell r="P1509" t="str">
            <v>152</v>
          </cell>
          <cell r="Q1509" t="str">
            <v>IBP</v>
          </cell>
          <cell r="S1509" t="str">
            <v>1179</v>
          </cell>
          <cell r="T1509" t="str">
            <v>IBP</v>
          </cell>
          <cell r="U1509" t="str">
            <v>USD</v>
          </cell>
          <cell r="V1509" t="str">
            <v>3105 NORTH IBP ROAD</v>
          </cell>
          <cell r="W1509" t="str">
            <v>HOLCOMB</v>
          </cell>
          <cell r="X1509" t="str">
            <v>KS</v>
          </cell>
          <cell r="Y1509" t="str">
            <v>67851</v>
          </cell>
          <cell r="Z1509" t="str">
            <v>FINNEY</v>
          </cell>
          <cell r="AA1509" t="str">
            <v>G</v>
          </cell>
          <cell r="AB1509" t="str">
            <v>Content</v>
          </cell>
          <cell r="AC1509">
            <v>2552.375</v>
          </cell>
        </row>
        <row r="1510">
          <cell r="A1510" t="str">
            <v>Primary</v>
          </cell>
          <cell r="B1510" t="str">
            <v>Sioux City Freezer</v>
          </cell>
          <cell r="C1510" t="str">
            <v>31110876</v>
          </cell>
          <cell r="D1510" t="str">
            <v>74546001</v>
          </cell>
          <cell r="E1510" t="str">
            <v>3454</v>
          </cell>
          <cell r="G1510" t="str">
            <v>IA</v>
          </cell>
          <cell r="I1510" t="str">
            <v>A</v>
          </cell>
          <cell r="J1510" t="str">
            <v>31110876</v>
          </cell>
          <cell r="K1510" t="str">
            <v>74546001</v>
          </cell>
          <cell r="L1510">
            <v>170003111</v>
          </cell>
          <cell r="M1510" t="str">
            <v>745400000</v>
          </cell>
          <cell r="N1510" t="str">
            <v>Sioux City Frzr Sioux City Frzr Mgt</v>
          </cell>
          <cell r="O1510" t="str">
            <v>74546001 Sioux City Frzr Sioux City Frzr Mgt</v>
          </cell>
          <cell r="P1510" t="str">
            <v>152</v>
          </cell>
          <cell r="Q1510" t="str">
            <v>IBP</v>
          </cell>
          <cell r="R1510" t="str">
            <v>97</v>
          </cell>
          <cell r="S1510" t="str">
            <v>275</v>
          </cell>
          <cell r="T1510" t="str">
            <v>T</v>
          </cell>
          <cell r="U1510" t="str">
            <v>USD</v>
          </cell>
          <cell r="V1510" t="str">
            <v>2469 W SUNSET</v>
          </cell>
          <cell r="W1510" t="str">
            <v>SPRINGDALE</v>
          </cell>
          <cell r="X1510" t="str">
            <v>AR</v>
          </cell>
          <cell r="Y1510" t="str">
            <v>72762-5151</v>
          </cell>
          <cell r="Z1510" t="str">
            <v>WASHINGTON</v>
          </cell>
          <cell r="AA1510" t="str">
            <v>A</v>
          </cell>
          <cell r="AB1510" t="str">
            <v>M&amp;E</v>
          </cell>
          <cell r="AC1510">
            <v>142180.34599999999</v>
          </cell>
        </row>
        <row r="1511">
          <cell r="A1511" t="str">
            <v>Primary</v>
          </cell>
          <cell r="B1511" t="str">
            <v>Joslin Tannery Waste Treatment</v>
          </cell>
          <cell r="C1511" t="str">
            <v>31122054</v>
          </cell>
          <cell r="D1511" t="str">
            <v>74216010</v>
          </cell>
          <cell r="E1511" t="str">
            <v>3421</v>
          </cell>
          <cell r="G1511" t="str">
            <v>IL</v>
          </cell>
          <cell r="I1511" t="str">
            <v>A</v>
          </cell>
          <cell r="J1511" t="str">
            <v>31122004</v>
          </cell>
          <cell r="K1511" t="str">
            <v>74216009</v>
          </cell>
          <cell r="L1511">
            <v>170003112</v>
          </cell>
          <cell r="M1511" t="str">
            <v>742100000</v>
          </cell>
          <cell r="N1511" t="str">
            <v>Joslin Tannery Waste Treatment</v>
          </cell>
          <cell r="O1511" t="str">
            <v>74216009 Joslin Tannery Waste Treatment</v>
          </cell>
          <cell r="P1511" t="str">
            <v>109</v>
          </cell>
          <cell r="Q1511" t="str">
            <v>IBP</v>
          </cell>
          <cell r="R1511" t="str">
            <v>524</v>
          </cell>
          <cell r="S1511" t="str">
            <v>275</v>
          </cell>
          <cell r="T1511" t="str">
            <v>T</v>
          </cell>
          <cell r="U1511" t="str">
            <v>USD</v>
          </cell>
          <cell r="V1511" t="str">
            <v>2469 W SUNSET</v>
          </cell>
          <cell r="W1511" t="str">
            <v>SPRINGDALE</v>
          </cell>
          <cell r="X1511" t="str">
            <v>AR</v>
          </cell>
          <cell r="Y1511" t="str">
            <v>72762-5151</v>
          </cell>
          <cell r="Z1511" t="str">
            <v>WASHINGTON</v>
          </cell>
          <cell r="AA1511" t="str">
            <v>A</v>
          </cell>
          <cell r="AB1511" t="str">
            <v>M&amp;E</v>
          </cell>
          <cell r="AC1511">
            <v>17394.728700000003</v>
          </cell>
        </row>
        <row r="1512">
          <cell r="A1512" t="str">
            <v>Primary</v>
          </cell>
          <cell r="B1512" t="str">
            <v>Joslin Tannery</v>
          </cell>
          <cell r="C1512" t="str">
            <v>31122034</v>
          </cell>
          <cell r="D1512" t="str">
            <v>74216001</v>
          </cell>
          <cell r="E1512" t="str">
            <v>3421</v>
          </cell>
          <cell r="G1512" t="str">
            <v>IL</v>
          </cell>
          <cell r="I1512" t="str">
            <v>A</v>
          </cell>
          <cell r="J1512" t="str">
            <v>31122034</v>
          </cell>
          <cell r="K1512" t="str">
            <v>74216001</v>
          </cell>
          <cell r="L1512">
            <v>170003112</v>
          </cell>
          <cell r="M1512" t="str">
            <v>742100000</v>
          </cell>
          <cell r="N1512" t="str">
            <v>Joslin Tannery General</v>
          </cell>
          <cell r="O1512" t="str">
            <v>74216001 Joslin Tannery General</v>
          </cell>
          <cell r="P1512" t="str">
            <v>109</v>
          </cell>
          <cell r="Q1512" t="str">
            <v>IBP</v>
          </cell>
          <cell r="R1512" t="str">
            <v>524</v>
          </cell>
          <cell r="S1512" t="str">
            <v>805</v>
          </cell>
          <cell r="T1512" t="str">
            <v>T</v>
          </cell>
          <cell r="U1512" t="str">
            <v>USD</v>
          </cell>
          <cell r="V1512" t="str">
            <v>END OF FIR STREET</v>
          </cell>
          <cell r="W1512" t="str">
            <v>WALDRON</v>
          </cell>
          <cell r="X1512" t="str">
            <v>AR</v>
          </cell>
          <cell r="Y1512" t="str">
            <v>72958-7059</v>
          </cell>
          <cell r="Z1512" t="str">
            <v>SCOTT</v>
          </cell>
          <cell r="AA1512" t="str">
            <v>A</v>
          </cell>
          <cell r="AB1512" t="str">
            <v>M&amp;E</v>
          </cell>
          <cell r="AC1512">
            <v>2025.7735999999998</v>
          </cell>
        </row>
        <row r="1513">
          <cell r="A1513" t="str">
            <v>Primary</v>
          </cell>
          <cell r="B1513" t="str">
            <v>Dakota City Tannery</v>
          </cell>
          <cell r="C1513" t="str">
            <v>31132034</v>
          </cell>
          <cell r="D1513" t="str">
            <v>74226001</v>
          </cell>
          <cell r="E1513" t="str">
            <v>3422</v>
          </cell>
          <cell r="G1513" t="str">
            <v>NE</v>
          </cell>
          <cell r="I1513" t="str">
            <v>A</v>
          </cell>
          <cell r="J1513" t="str">
            <v>31132051</v>
          </cell>
          <cell r="K1513" t="str">
            <v>74226012</v>
          </cell>
          <cell r="L1513">
            <v>170003113</v>
          </cell>
          <cell r="M1513" t="str">
            <v>742200000</v>
          </cell>
          <cell r="N1513" t="str">
            <v>Dakota City Tannery Bio-Gas Operators</v>
          </cell>
          <cell r="O1513" t="str">
            <v>74226012 Dakota City Tannery Bio-Gas Operators</v>
          </cell>
          <cell r="P1513" t="str">
            <v>109</v>
          </cell>
          <cell r="Q1513" t="str">
            <v>IBP</v>
          </cell>
          <cell r="R1513" t="str">
            <v>753</v>
          </cell>
          <cell r="S1513" t="str">
            <v>805</v>
          </cell>
          <cell r="T1513" t="str">
            <v>T</v>
          </cell>
          <cell r="U1513" t="str">
            <v>USD</v>
          </cell>
          <cell r="V1513" t="str">
            <v>END OF FIR STREET</v>
          </cell>
          <cell r="W1513" t="str">
            <v>WALDRON</v>
          </cell>
          <cell r="X1513" t="str">
            <v>AR</v>
          </cell>
          <cell r="Y1513" t="str">
            <v>72958-7059</v>
          </cell>
          <cell r="Z1513" t="str">
            <v>SCOTT</v>
          </cell>
          <cell r="AA1513" t="str">
            <v>A</v>
          </cell>
          <cell r="AB1513" t="str">
            <v>M&amp;E</v>
          </cell>
          <cell r="AC1513">
            <v>4052.18</v>
          </cell>
        </row>
        <row r="1514">
          <cell r="A1514" t="str">
            <v>Primary</v>
          </cell>
          <cell r="B1514" t="str">
            <v>Amarillo Tannery</v>
          </cell>
          <cell r="C1514" t="str">
            <v>31142034</v>
          </cell>
          <cell r="D1514" t="str">
            <v>74236001</v>
          </cell>
          <cell r="E1514" t="str">
            <v>3423</v>
          </cell>
          <cell r="G1514" t="str">
            <v>TX</v>
          </cell>
          <cell r="I1514" t="str">
            <v>A</v>
          </cell>
          <cell r="J1514" t="str">
            <v>31142020</v>
          </cell>
          <cell r="K1514" t="str">
            <v>74236015</v>
          </cell>
          <cell r="L1514">
            <v>170003114</v>
          </cell>
          <cell r="M1514" t="str">
            <v>742300000</v>
          </cell>
          <cell r="N1514" t="str">
            <v>Amarillo Tannery Maintenance</v>
          </cell>
          <cell r="O1514" t="str">
            <v>74236015 Amarillo Tannery Maintenance</v>
          </cell>
          <cell r="P1514" t="str">
            <v>109</v>
          </cell>
          <cell r="Q1514" t="str">
            <v>IBP</v>
          </cell>
          <cell r="R1514" t="str">
            <v>779</v>
          </cell>
          <cell r="S1514" t="str">
            <v>190</v>
          </cell>
          <cell r="T1514" t="str">
            <v>IBP</v>
          </cell>
          <cell r="U1514" t="str">
            <v>USD</v>
          </cell>
          <cell r="V1514" t="str">
            <v>FM RD 1912 &amp; HIGHWAY 66 E.</v>
          </cell>
          <cell r="W1514" t="str">
            <v>AMARILLO</v>
          </cell>
          <cell r="X1514" t="str">
            <v>TX</v>
          </cell>
          <cell r="Y1514" t="str">
            <v>79187</v>
          </cell>
          <cell r="Z1514" t="str">
            <v>POTTER</v>
          </cell>
          <cell r="AA1514" t="str">
            <v>G</v>
          </cell>
          <cell r="AB1514" t="str">
            <v>Content</v>
          </cell>
          <cell r="AC1514">
            <v>729.59810000000016</v>
          </cell>
        </row>
        <row r="1515">
          <cell r="A1515" t="str">
            <v>Primary</v>
          </cell>
          <cell r="B1515" t="str">
            <v>Amarillo Tannery</v>
          </cell>
          <cell r="C1515" t="str">
            <v>31142034</v>
          </cell>
          <cell r="D1515" t="str">
            <v>74236001</v>
          </cell>
          <cell r="E1515" t="str">
            <v>3423</v>
          </cell>
          <cell r="G1515" t="str">
            <v>TX</v>
          </cell>
          <cell r="I1515" t="str">
            <v>A</v>
          </cell>
          <cell r="J1515" t="str">
            <v>31142034</v>
          </cell>
          <cell r="K1515" t="str">
            <v>74236001</v>
          </cell>
          <cell r="L1515">
            <v>170003114</v>
          </cell>
          <cell r="M1515" t="str">
            <v>742300000</v>
          </cell>
          <cell r="N1515" t="str">
            <v>Amarillo Tannery General</v>
          </cell>
          <cell r="O1515" t="str">
            <v>74236001 Amarillo Tannery General</v>
          </cell>
          <cell r="P1515" t="str">
            <v>109</v>
          </cell>
          <cell r="Q1515" t="str">
            <v>IBP</v>
          </cell>
          <cell r="R1515" t="str">
            <v>779</v>
          </cell>
          <cell r="S1515" t="str">
            <v>190</v>
          </cell>
          <cell r="T1515" t="str">
            <v>IBP</v>
          </cell>
          <cell r="U1515" t="str">
            <v>USD</v>
          </cell>
          <cell r="V1515" t="str">
            <v>FM RD 1912 &amp; HIGHWAY 66 E.</v>
          </cell>
          <cell r="W1515" t="str">
            <v>AMARILLO</v>
          </cell>
          <cell r="X1515" t="str">
            <v>TX</v>
          </cell>
          <cell r="Y1515" t="str">
            <v>79187</v>
          </cell>
          <cell r="Z1515" t="str">
            <v>POTTER</v>
          </cell>
          <cell r="AA1515" t="str">
            <v>G</v>
          </cell>
          <cell r="AB1515" t="str">
            <v>Content</v>
          </cell>
          <cell r="AC1515">
            <v>2695.72</v>
          </cell>
        </row>
        <row r="1516">
          <cell r="A1516" t="str">
            <v>Primary</v>
          </cell>
          <cell r="B1516" t="str">
            <v>Madison Processing (Ham)</v>
          </cell>
          <cell r="C1516" t="str">
            <v>31862034</v>
          </cell>
          <cell r="D1516" t="str">
            <v>75206002</v>
          </cell>
          <cell r="E1516" t="str">
            <v>3520</v>
          </cell>
          <cell r="G1516" t="str">
            <v>NE</v>
          </cell>
          <cell r="I1516" t="str">
            <v>A</v>
          </cell>
          <cell r="J1516" t="str">
            <v>31862034</v>
          </cell>
          <cell r="K1516" t="str">
            <v>75206002</v>
          </cell>
          <cell r="L1516">
            <v>170003186</v>
          </cell>
          <cell r="M1516" t="str">
            <v>752000000</v>
          </cell>
          <cell r="N1516" t="str">
            <v>MADISON HAM MANUFACTURING1</v>
          </cell>
          <cell r="O1516" t="str">
            <v>75206002 MADISON HAM MANUFACTURING1</v>
          </cell>
          <cell r="P1516" t="str">
            <v>131</v>
          </cell>
          <cell r="Q1516" t="str">
            <v>IBP</v>
          </cell>
          <cell r="R1516" t="str">
            <v>1303</v>
          </cell>
          <cell r="S1516" t="str">
            <v>188</v>
          </cell>
          <cell r="T1516" t="str">
            <v>IBP</v>
          </cell>
          <cell r="U1516" t="str">
            <v>USD</v>
          </cell>
          <cell r="V1516" t="str">
            <v>1200 INDUSTRIAL PARKWAY</v>
          </cell>
          <cell r="W1516" t="str">
            <v>MADISON</v>
          </cell>
          <cell r="X1516" t="str">
            <v>NE</v>
          </cell>
          <cell r="Y1516" t="str">
            <v>68748-6262</v>
          </cell>
          <cell r="Z1516" t="str">
            <v>MADISON</v>
          </cell>
          <cell r="AA1516" t="str">
            <v>G</v>
          </cell>
          <cell r="AB1516" t="str">
            <v>Content</v>
          </cell>
          <cell r="AC1516">
            <v>50002.086499999998</v>
          </cell>
        </row>
        <row r="1517">
          <cell r="A1517" t="str">
            <v>Primary</v>
          </cell>
          <cell r="B1517" t="str">
            <v>BUTCHERS-General</v>
          </cell>
          <cell r="C1517" t="str">
            <v>32522317</v>
          </cell>
          <cell r="D1517" t="str">
            <v>32522317</v>
          </cell>
          <cell r="E1517" t="str">
            <v>2666</v>
          </cell>
          <cell r="G1517" t="str">
            <v>SD</v>
          </cell>
          <cell r="H1517">
            <v>38797</v>
          </cell>
          <cell r="I1517" t="str">
            <v>A</v>
          </cell>
          <cell r="J1517" t="str">
            <v>13040432</v>
          </cell>
          <cell r="K1517" t="str">
            <v>13040432</v>
          </cell>
          <cell r="L1517">
            <v>170003252</v>
          </cell>
          <cell r="M1517" t="str">
            <v>170141358</v>
          </cell>
          <cell r="N1517" t="str">
            <v>BUTCHERS-General</v>
          </cell>
          <cell r="O1517" t="str">
            <v>32522317  BUTCHERS-General</v>
          </cell>
          <cell r="P1517" t="str">
            <v>190</v>
          </cell>
          <cell r="Q1517" t="str">
            <v>IBP</v>
          </cell>
          <cell r="R1517" t="str">
            <v>1247</v>
          </cell>
          <cell r="S1517" t="str">
            <v>394</v>
          </cell>
          <cell r="T1517" t="str">
            <v>IBP</v>
          </cell>
          <cell r="U1517" t="str">
            <v>USD</v>
          </cell>
          <cell r="V1517" t="str">
            <v>800 STEVENS PORT DRIVE</v>
          </cell>
          <cell r="W1517" t="str">
            <v>DAKOTA DUNES</v>
          </cell>
          <cell r="X1517" t="str">
            <v>SD</v>
          </cell>
          <cell r="Y1517" t="str">
            <v>57049-5005</v>
          </cell>
          <cell r="Z1517" t="str">
            <v>UNION</v>
          </cell>
          <cell r="AA1517" t="str">
            <v>G</v>
          </cell>
          <cell r="AB1517" t="str">
            <v>Content</v>
          </cell>
          <cell r="AC1517">
            <v>14998.911700000001</v>
          </cell>
        </row>
        <row r="1518">
          <cell r="A1518" t="str">
            <v>Primary</v>
          </cell>
          <cell r="B1518" t="str">
            <v>Ottawa Forward Warehouse</v>
          </cell>
          <cell r="C1518" t="str">
            <v>34100876</v>
          </cell>
          <cell r="D1518" t="str">
            <v>74566001</v>
          </cell>
          <cell r="E1518" t="str">
            <v>3456</v>
          </cell>
          <cell r="G1518" t="str">
            <v>IL</v>
          </cell>
          <cell r="I1518" t="str">
            <v>A</v>
          </cell>
          <cell r="J1518" t="str">
            <v>34100876</v>
          </cell>
          <cell r="K1518" t="str">
            <v>74566001</v>
          </cell>
          <cell r="L1518">
            <v>170003410</v>
          </cell>
          <cell r="M1518" t="str">
            <v>745600000</v>
          </cell>
          <cell r="N1518" t="str">
            <v>Ottawa Whse Ottawa Forward Whs</v>
          </cell>
          <cell r="O1518" t="str">
            <v>74566001 Ottawa Whse Ottawa Forward Whs</v>
          </cell>
          <cell r="P1518" t="str">
            <v>153</v>
          </cell>
          <cell r="Q1518" t="str">
            <v>IBP</v>
          </cell>
          <cell r="R1518" t="str">
            <v>1247</v>
          </cell>
          <cell r="S1518" t="str">
            <v>1179</v>
          </cell>
          <cell r="T1518" t="str">
            <v>IBP</v>
          </cell>
          <cell r="U1518" t="str">
            <v>USD</v>
          </cell>
          <cell r="V1518" t="str">
            <v>621 E. STEVENSON ROAD</v>
          </cell>
          <cell r="W1518" t="str">
            <v>OTTAWA</v>
          </cell>
          <cell r="X1518" t="str">
            <v>IL</v>
          </cell>
          <cell r="Y1518" t="str">
            <v>61350-9104</v>
          </cell>
          <cell r="Z1518" t="str">
            <v>LASALLE</v>
          </cell>
          <cell r="AA1518" t="str">
            <v>G</v>
          </cell>
          <cell r="AB1518" t="str">
            <v>Content</v>
          </cell>
          <cell r="AC1518">
            <v>50283.6</v>
          </cell>
        </row>
        <row r="1519">
          <cell r="A1519" t="str">
            <v>Primary</v>
          </cell>
          <cell r="B1519" t="str">
            <v>Amarillo Forward Warehouse</v>
          </cell>
          <cell r="C1519" t="str">
            <v>34200876</v>
          </cell>
          <cell r="D1519" t="str">
            <v>74586001</v>
          </cell>
          <cell r="E1519" t="str">
            <v>3458</v>
          </cell>
          <cell r="G1519" t="str">
            <v>TX</v>
          </cell>
          <cell r="I1519" t="str">
            <v>A</v>
          </cell>
          <cell r="J1519" t="str">
            <v>34200876</v>
          </cell>
          <cell r="K1519" t="str">
            <v>74586001</v>
          </cell>
          <cell r="L1519">
            <v>170003420</v>
          </cell>
          <cell r="M1519" t="str">
            <v>745800000</v>
          </cell>
          <cell r="N1519" t="str">
            <v>Amarillo Whse Amarillo Forward Whs</v>
          </cell>
          <cell r="O1519" t="str">
            <v>74586001 Amarillo Whse Amarillo Forward Whs</v>
          </cell>
          <cell r="P1519" t="str">
            <v>153</v>
          </cell>
          <cell r="Q1519" t="str">
            <v>IBP</v>
          </cell>
          <cell r="R1519" t="str">
            <v>138</v>
          </cell>
          <cell r="S1519" t="str">
            <v>1179</v>
          </cell>
          <cell r="T1519" t="str">
            <v>IBP</v>
          </cell>
          <cell r="U1519" t="str">
            <v>USD</v>
          </cell>
          <cell r="V1519" t="str">
            <v>FARM ROAD 1912 &amp; HWY 66 E.</v>
          </cell>
          <cell r="W1519" t="str">
            <v>AMARILLO</v>
          </cell>
          <cell r="X1519" t="str">
            <v>TX</v>
          </cell>
          <cell r="Y1519" t="str">
            <v>79186</v>
          </cell>
          <cell r="Z1519" t="str">
            <v>POTTER</v>
          </cell>
          <cell r="AA1519" t="str">
            <v>G</v>
          </cell>
          <cell r="AB1519" t="str">
            <v>Content</v>
          </cell>
          <cell r="AC1519">
            <v>64067.382799999999</v>
          </cell>
        </row>
        <row r="1520">
          <cell r="A1520" t="str">
            <v>Primary</v>
          </cell>
          <cell r="B1520" t="str">
            <v>Amarillo Case Ready Processing</v>
          </cell>
          <cell r="C1520" t="str">
            <v>34241974</v>
          </cell>
          <cell r="D1520" t="str">
            <v>74626001</v>
          </cell>
          <cell r="E1520" t="str">
            <v>3462</v>
          </cell>
          <cell r="G1520" t="str">
            <v>TX</v>
          </cell>
          <cell r="I1520" t="str">
            <v>A</v>
          </cell>
          <cell r="J1520" t="str">
            <v>34241974</v>
          </cell>
          <cell r="K1520" t="str">
            <v>74626001</v>
          </cell>
          <cell r="L1520">
            <v>170003424</v>
          </cell>
          <cell r="M1520" t="str">
            <v>746200000</v>
          </cell>
          <cell r="N1520" t="str">
            <v>Amarillo Case Rdy Case Ready</v>
          </cell>
          <cell r="O1520" t="str">
            <v>74626001 Amarillo Case Rdy Case Ready</v>
          </cell>
          <cell r="P1520" t="str">
            <v>157</v>
          </cell>
          <cell r="Q1520" t="str">
            <v>IBP</v>
          </cell>
          <cell r="R1520" t="str">
            <v>779</v>
          </cell>
          <cell r="S1520" t="str">
            <v>1656</v>
          </cell>
          <cell r="T1520" t="str">
            <v>IBP</v>
          </cell>
          <cell r="U1520" t="str">
            <v>USD</v>
          </cell>
          <cell r="V1520" t="str">
            <v>FARM ROAD 1912 &amp; HWY 66 E.</v>
          </cell>
          <cell r="W1520" t="str">
            <v>AMARILLO</v>
          </cell>
          <cell r="X1520" t="str">
            <v>TX</v>
          </cell>
          <cell r="Y1520" t="str">
            <v>79184</v>
          </cell>
          <cell r="Z1520" t="str">
            <v>POTTER</v>
          </cell>
          <cell r="AA1520" t="str">
            <v>G</v>
          </cell>
          <cell r="AB1520" t="str">
            <v>Content</v>
          </cell>
          <cell r="AC1520">
            <v>1169.94</v>
          </cell>
        </row>
        <row r="1521">
          <cell r="A1521" t="str">
            <v>Primary</v>
          </cell>
          <cell r="B1521" t="str">
            <v>Atlantic IBP Service Center</v>
          </cell>
          <cell r="C1521" t="str">
            <v>36102317</v>
          </cell>
          <cell r="D1521" t="str">
            <v>75026002</v>
          </cell>
          <cell r="E1521" t="str">
            <v>3502</v>
          </cell>
          <cell r="G1521" t="str">
            <v>GA</v>
          </cell>
          <cell r="I1521" t="str">
            <v>A</v>
          </cell>
          <cell r="J1521" t="str">
            <v>36102317</v>
          </cell>
          <cell r="K1521" t="str">
            <v>75026002</v>
          </cell>
          <cell r="L1521">
            <v>170003610</v>
          </cell>
          <cell r="M1521" t="str">
            <v>750200000</v>
          </cell>
          <cell r="N1521" t="str">
            <v>IBP Svc Ctr - Atlantic IBP Serv Ctr - Ga</v>
          </cell>
          <cell r="O1521" t="str">
            <v>75026002 IBP Svc Ctr - Atlantic IBP Serv Ctr - Ga</v>
          </cell>
          <cell r="P1521" t="str">
            <v>1011</v>
          </cell>
          <cell r="Q1521" t="str">
            <v>IBP</v>
          </cell>
          <cell r="R1521" t="str">
            <v>1523</v>
          </cell>
          <cell r="S1521" t="str">
            <v>1179</v>
          </cell>
          <cell r="T1521" t="str">
            <v>IBP</v>
          </cell>
          <cell r="U1521" t="str">
            <v>USD</v>
          </cell>
          <cell r="V1521" t="str">
            <v>100 HURRICANE SHOALS, BLDG B, SUIT</v>
          </cell>
          <cell r="W1521" t="str">
            <v>LAWRENCEVILLE</v>
          </cell>
          <cell r="X1521" t="str">
            <v>GA</v>
          </cell>
          <cell r="Y1521" t="str">
            <v>30043</v>
          </cell>
          <cell r="Z1521" t="str">
            <v>DEKALB</v>
          </cell>
          <cell r="AA1521" t="str">
            <v>G</v>
          </cell>
          <cell r="AB1521" t="str">
            <v>Content</v>
          </cell>
          <cell r="AC1521">
            <v>14426.687100000001</v>
          </cell>
        </row>
        <row r="1522">
          <cell r="A1522" t="str">
            <v>Primary</v>
          </cell>
          <cell r="B1522" t="str">
            <v>New York IBP Service Center</v>
          </cell>
          <cell r="C1522" t="str">
            <v>36602317</v>
          </cell>
          <cell r="D1522" t="str">
            <v>75036002</v>
          </cell>
          <cell r="E1522" t="str">
            <v>3503</v>
          </cell>
          <cell r="G1522" t="str">
            <v>NJ</v>
          </cell>
          <cell r="I1522" t="str">
            <v>A</v>
          </cell>
          <cell r="J1522" t="str">
            <v>36602317</v>
          </cell>
          <cell r="K1522" t="str">
            <v>75036002</v>
          </cell>
          <cell r="L1522">
            <v>170003660</v>
          </cell>
          <cell r="M1522" t="str">
            <v>750300000</v>
          </cell>
          <cell r="N1522" t="str">
            <v>IBP Svc Ctr - New York IBP Serv Ctr - Nj</v>
          </cell>
          <cell r="O1522" t="str">
            <v>75036002 IBP Svc Ctr - New York IBP Serv Ctr - Nj</v>
          </cell>
          <cell r="P1522" t="str">
            <v>1011</v>
          </cell>
          <cell r="Q1522" t="str">
            <v>IBP</v>
          </cell>
          <cell r="R1522" t="str">
            <v>1523</v>
          </cell>
          <cell r="S1522" t="str">
            <v>1179</v>
          </cell>
          <cell r="T1522" t="str">
            <v>IBP</v>
          </cell>
          <cell r="U1522" t="str">
            <v>USD</v>
          </cell>
          <cell r="V1522" t="str">
            <v>1050 WALL STREET WEST SUITE 120</v>
          </cell>
          <cell r="W1522" t="str">
            <v>LINDHURST</v>
          </cell>
          <cell r="X1522" t="str">
            <v>NJ</v>
          </cell>
          <cell r="Y1522" t="str">
            <v>07071-3615</v>
          </cell>
          <cell r="Z1522" t="str">
            <v>BERGEN</v>
          </cell>
          <cell r="AA1522" t="str">
            <v>G</v>
          </cell>
          <cell r="AB1522" t="str">
            <v>Content</v>
          </cell>
          <cell r="AC1522">
            <v>9522.3799999999992</v>
          </cell>
        </row>
        <row r="1523">
          <cell r="A1523" t="str">
            <v>Primary</v>
          </cell>
          <cell r="B1523" t="str">
            <v>Chicago Service Center</v>
          </cell>
          <cell r="C1523" t="str">
            <v>37002317</v>
          </cell>
          <cell r="D1523" t="str">
            <v>75056002</v>
          </cell>
          <cell r="E1523" t="str">
            <v>3505</v>
          </cell>
          <cell r="G1523" t="str">
            <v>IL</v>
          </cell>
          <cell r="I1523" t="str">
            <v>A</v>
          </cell>
          <cell r="J1523" t="str">
            <v>37002317</v>
          </cell>
          <cell r="K1523" t="str">
            <v>75056002</v>
          </cell>
          <cell r="L1523">
            <v>170003700</v>
          </cell>
          <cell r="M1523" t="str">
            <v>750500000</v>
          </cell>
          <cell r="N1523" t="str">
            <v>IBP Svc Ctr - Chicago Chicago Serv Center</v>
          </cell>
          <cell r="O1523" t="str">
            <v>75056002 IBP Svc Ctr - Chicago Chicago Serv Center</v>
          </cell>
          <cell r="P1523" t="str">
            <v>1011</v>
          </cell>
          <cell r="Q1523" t="str">
            <v>IBP</v>
          </cell>
          <cell r="R1523" t="str">
            <v>1443</v>
          </cell>
          <cell r="S1523" t="str">
            <v>1179</v>
          </cell>
          <cell r="T1523" t="str">
            <v>IBP</v>
          </cell>
          <cell r="U1523" t="str">
            <v>USD</v>
          </cell>
          <cell r="V1523" t="str">
            <v>2170 POINT BLVD SUITE 300</v>
          </cell>
          <cell r="W1523" t="str">
            <v>ELGIN</v>
          </cell>
          <cell r="X1523" t="str">
            <v>IL</v>
          </cell>
          <cell r="Y1523" t="str">
            <v>60123-7875</v>
          </cell>
          <cell r="Z1523" t="str">
            <v>COOK</v>
          </cell>
          <cell r="AA1523" t="str">
            <v>G</v>
          </cell>
          <cell r="AB1523" t="str">
            <v>Content</v>
          </cell>
          <cell r="AC1523">
            <v>14441.234399999999</v>
          </cell>
        </row>
        <row r="1524">
          <cell r="A1524" t="str">
            <v>Primary</v>
          </cell>
          <cell r="B1524" t="str">
            <v>Tyson Distribution Center</v>
          </cell>
          <cell r="C1524" t="str">
            <v>60010800</v>
          </cell>
          <cell r="D1524" t="str">
            <v>60010800</v>
          </cell>
          <cell r="E1524" t="str">
            <v>6001</v>
          </cell>
          <cell r="G1524" t="str">
            <v>AR</v>
          </cell>
          <cell r="I1524" t="str">
            <v>A</v>
          </cell>
          <cell r="J1524" t="str">
            <v>60010800</v>
          </cell>
          <cell r="K1524" t="str">
            <v>60010800</v>
          </cell>
          <cell r="L1524">
            <v>160010800</v>
          </cell>
          <cell r="M1524" t="str">
            <v>160010800</v>
          </cell>
          <cell r="N1524" t="str">
            <v>Tyson Distribution Center</v>
          </cell>
          <cell r="O1524" t="str">
            <v>60010800 Tyson Distribution Center</v>
          </cell>
          <cell r="P1524" t="str">
            <v>7000</v>
          </cell>
          <cell r="Q1524" t="str">
            <v>TD</v>
          </cell>
          <cell r="R1524" t="str">
            <v>323</v>
          </cell>
          <cell r="S1524" t="str">
            <v>1179</v>
          </cell>
          <cell r="T1524" t="str">
            <v>T</v>
          </cell>
          <cell r="U1524" t="str">
            <v>USD</v>
          </cell>
          <cell r="V1524" t="str">
            <v>402 W OLRICH STREET</v>
          </cell>
          <cell r="W1524" t="str">
            <v>ROGERS</v>
          </cell>
          <cell r="X1524" t="str">
            <v>AR</v>
          </cell>
          <cell r="Y1524" t="str">
            <v>72757-5906</v>
          </cell>
          <cell r="Z1524" t="str">
            <v>BENTON</v>
          </cell>
          <cell r="AA1524" t="str">
            <v>C</v>
          </cell>
          <cell r="AB1524" t="str">
            <v>Content</v>
          </cell>
          <cell r="AC1524">
            <v>35049.804300000003</v>
          </cell>
        </row>
        <row r="1525">
          <cell r="A1525" t="str">
            <v>Primary</v>
          </cell>
          <cell r="B1525" t="str">
            <v>Tyson Valley Distribution</v>
          </cell>
          <cell r="C1525" t="str">
            <v>60020804</v>
          </cell>
          <cell r="D1525" t="str">
            <v>60020804</v>
          </cell>
          <cell r="E1525" t="str">
            <v>6002</v>
          </cell>
          <cell r="G1525" t="str">
            <v>AR</v>
          </cell>
          <cell r="H1525">
            <v>38763</v>
          </cell>
          <cell r="I1525" t="str">
            <v>A</v>
          </cell>
          <cell r="J1525" t="str">
            <v>60020804</v>
          </cell>
          <cell r="K1525" t="str">
            <v>60020804</v>
          </cell>
          <cell r="L1525">
            <v>170551307</v>
          </cell>
          <cell r="M1525" t="str">
            <v>160020805</v>
          </cell>
          <cell r="N1525" t="str">
            <v>RVAF - Hope Production Cost OH</v>
          </cell>
          <cell r="O1525" t="str">
            <v>13072028  RVAF - Hope Production Cost OH</v>
          </cell>
          <cell r="P1525" t="str">
            <v>1420</v>
          </cell>
          <cell r="Q1525" t="str">
            <v>R</v>
          </cell>
          <cell r="R1525" t="str">
            <v>1577</v>
          </cell>
          <cell r="S1525" t="str">
            <v>749</v>
          </cell>
          <cell r="T1525" t="str">
            <v>T</v>
          </cell>
          <cell r="U1525" t="str">
            <v>USD</v>
          </cell>
          <cell r="V1525" t="str">
            <v>275 COUNTY ROAD 278</v>
          </cell>
          <cell r="W1525" t="str">
            <v>HOPE</v>
          </cell>
          <cell r="X1525" t="str">
            <v>AR</v>
          </cell>
          <cell r="Y1525" t="str">
            <v>71801-8930</v>
          </cell>
          <cell r="Z1525" t="str">
            <v>HEMPSTEAD</v>
          </cell>
          <cell r="AA1525" t="str">
            <v>G</v>
          </cell>
          <cell r="AB1525" t="str">
            <v>Building</v>
          </cell>
          <cell r="AC1525">
            <v>2007689.6184999999</v>
          </cell>
        </row>
        <row r="1526">
          <cell r="A1526" t="str">
            <v>Primary</v>
          </cell>
          <cell r="B1526" t="str">
            <v>Russellville Distribution</v>
          </cell>
          <cell r="C1526" t="str">
            <v>60030806</v>
          </cell>
          <cell r="D1526" t="str">
            <v>60030806</v>
          </cell>
          <cell r="E1526" t="str">
            <v>6003</v>
          </cell>
          <cell r="G1526" t="str">
            <v>AR</v>
          </cell>
          <cell r="H1526">
            <v>38763</v>
          </cell>
          <cell r="I1526" t="str">
            <v>A</v>
          </cell>
          <cell r="J1526" t="str">
            <v>60030806</v>
          </cell>
          <cell r="K1526" t="str">
            <v>60030806</v>
          </cell>
          <cell r="L1526">
            <v>170551307</v>
          </cell>
          <cell r="M1526" t="str">
            <v>160030806</v>
          </cell>
          <cell r="N1526" t="str">
            <v>RVAF - Hope Production Cost OH</v>
          </cell>
          <cell r="O1526" t="str">
            <v>13072028  RVAF - Hope Production Cost OH</v>
          </cell>
          <cell r="P1526" t="str">
            <v>1420</v>
          </cell>
          <cell r="Q1526" t="str">
            <v>R</v>
          </cell>
          <cell r="S1526" t="str">
            <v>1179</v>
          </cell>
          <cell r="T1526" t="str">
            <v>T</v>
          </cell>
          <cell r="U1526" t="str">
            <v>USD</v>
          </cell>
          <cell r="V1526" t="str">
            <v>702 E. MAIN STREET</v>
          </cell>
          <cell r="W1526" t="str">
            <v>RUSSELLVILLE</v>
          </cell>
          <cell r="X1526" t="str">
            <v>AR</v>
          </cell>
          <cell r="Y1526" t="str">
            <v>72811-5246</v>
          </cell>
          <cell r="Z1526" t="str">
            <v>POPE</v>
          </cell>
          <cell r="AA1526" t="str">
            <v>C</v>
          </cell>
          <cell r="AB1526" t="str">
            <v>Content</v>
          </cell>
          <cell r="AC1526">
            <v>19527.294600000001</v>
          </cell>
        </row>
        <row r="1527">
          <cell r="A1527" t="str">
            <v>Primary</v>
          </cell>
          <cell r="B1527" t="str">
            <v>Human Resources - Transp</v>
          </cell>
          <cell r="C1527" t="str">
            <v>60140866</v>
          </cell>
          <cell r="D1527" t="str">
            <v>60140866</v>
          </cell>
          <cell r="E1527" t="str">
            <v>6014</v>
          </cell>
          <cell r="G1527" t="str">
            <v>AR</v>
          </cell>
          <cell r="H1527">
            <v>38763</v>
          </cell>
          <cell r="I1527" t="str">
            <v>A</v>
          </cell>
          <cell r="J1527" t="str">
            <v>60140848</v>
          </cell>
          <cell r="K1527" t="str">
            <v>60140848</v>
          </cell>
          <cell r="L1527">
            <v>170551307</v>
          </cell>
          <cell r="M1527" t="str">
            <v>160140848</v>
          </cell>
          <cell r="N1527" t="str">
            <v>RVAF - Hope Production Cost OH</v>
          </cell>
          <cell r="O1527" t="str">
            <v>13072028  RVAF - Hope Production Cost OH</v>
          </cell>
          <cell r="P1527" t="str">
            <v>1420</v>
          </cell>
          <cell r="Q1527" t="str">
            <v>R</v>
          </cell>
          <cell r="S1527" t="str">
            <v>1179</v>
          </cell>
          <cell r="T1527" t="str">
            <v>T</v>
          </cell>
          <cell r="U1527" t="str">
            <v>USD</v>
          </cell>
          <cell r="V1527" t="str">
            <v>515A RANDALL WOBBE LANE</v>
          </cell>
          <cell r="W1527" t="str">
            <v>SPRINGDALE</v>
          </cell>
          <cell r="X1527" t="str">
            <v>AR</v>
          </cell>
          <cell r="Y1527" t="str">
            <v>72764-1824</v>
          </cell>
          <cell r="Z1527" t="str">
            <v>WASHINGTON</v>
          </cell>
          <cell r="AA1527" t="str">
            <v>E</v>
          </cell>
          <cell r="AB1527" t="str">
            <v>Content</v>
          </cell>
          <cell r="AC1527">
            <v>2689.7759999999998</v>
          </cell>
        </row>
        <row r="1528">
          <cell r="A1528" t="str">
            <v>Primary</v>
          </cell>
          <cell r="B1528" t="str">
            <v>Transportation Admin Overhead</v>
          </cell>
          <cell r="C1528" t="str">
            <v>60140866</v>
          </cell>
          <cell r="D1528" t="str">
            <v>60140866</v>
          </cell>
          <cell r="E1528" t="str">
            <v>6014</v>
          </cell>
          <cell r="G1528" t="str">
            <v>AR</v>
          </cell>
          <cell r="I1528" t="str">
            <v>A</v>
          </cell>
          <cell r="J1528" t="str">
            <v>60140862</v>
          </cell>
          <cell r="K1528" t="str">
            <v>60140862</v>
          </cell>
          <cell r="L1528">
            <v>160140862</v>
          </cell>
          <cell r="M1528" t="str">
            <v>160140862</v>
          </cell>
          <cell r="N1528" t="str">
            <v>Transportation Admin Overhead</v>
          </cell>
          <cell r="O1528" t="str">
            <v>60140862 Transportation Admin Overhead</v>
          </cell>
          <cell r="P1528" t="str">
            <v>7000</v>
          </cell>
          <cell r="Q1528" t="str">
            <v>TD</v>
          </cell>
          <cell r="R1528" t="str">
            <v>1279</v>
          </cell>
          <cell r="S1528" t="str">
            <v>1179</v>
          </cell>
          <cell r="T1528" t="str">
            <v>T</v>
          </cell>
          <cell r="U1528" t="str">
            <v>USD</v>
          </cell>
          <cell r="V1528" t="str">
            <v>515A RANDALL WOBBE LANE</v>
          </cell>
          <cell r="W1528" t="str">
            <v>SPRINGDALE</v>
          </cell>
          <cell r="X1528" t="str">
            <v>AR</v>
          </cell>
          <cell r="Y1528" t="str">
            <v>72764-1824</v>
          </cell>
          <cell r="Z1528" t="str">
            <v>WASHINGTON</v>
          </cell>
          <cell r="AA1528" t="str">
            <v>E</v>
          </cell>
          <cell r="AB1528" t="str">
            <v>Content</v>
          </cell>
          <cell r="AC1528">
            <v>174082.53690000001</v>
          </cell>
        </row>
        <row r="1529">
          <cell r="A1529" t="str">
            <v>Primary</v>
          </cell>
          <cell r="B1529" t="str">
            <v>Transportation Accounting</v>
          </cell>
          <cell r="C1529" t="str">
            <v>60140866</v>
          </cell>
          <cell r="D1529" t="str">
            <v>60140866</v>
          </cell>
          <cell r="E1529" t="str">
            <v>6014</v>
          </cell>
          <cell r="G1529" t="str">
            <v>AR</v>
          </cell>
          <cell r="I1529" t="str">
            <v>A</v>
          </cell>
          <cell r="J1529" t="str">
            <v>60140864</v>
          </cell>
          <cell r="K1529" t="str">
            <v>60140864</v>
          </cell>
          <cell r="L1529">
            <v>160140864</v>
          </cell>
          <cell r="M1529" t="str">
            <v>160140864</v>
          </cell>
          <cell r="N1529" t="str">
            <v>Transportation Accounting</v>
          </cell>
          <cell r="O1529" t="str">
            <v>60140864 Transportation Accounting</v>
          </cell>
          <cell r="P1529" t="str">
            <v>7000</v>
          </cell>
          <cell r="Q1529" t="str">
            <v>TD</v>
          </cell>
          <cell r="R1529" t="str">
            <v>1279</v>
          </cell>
          <cell r="S1529" t="str">
            <v>1179</v>
          </cell>
          <cell r="T1529" t="str">
            <v>T</v>
          </cell>
          <cell r="U1529" t="str">
            <v>USD</v>
          </cell>
          <cell r="V1529" t="str">
            <v>515A RANDALL WOBBE LANE</v>
          </cell>
          <cell r="W1529" t="str">
            <v>SPRINGDALE</v>
          </cell>
          <cell r="X1529" t="str">
            <v>AR</v>
          </cell>
          <cell r="Y1529" t="str">
            <v>72764-1824</v>
          </cell>
          <cell r="Z1529" t="str">
            <v>WASHINGTON</v>
          </cell>
          <cell r="AA1529" t="str">
            <v>E</v>
          </cell>
          <cell r="AB1529" t="str">
            <v>Content</v>
          </cell>
          <cell r="AC1529">
            <v>9600.6381999999994</v>
          </cell>
        </row>
        <row r="1530">
          <cell r="A1530" t="str">
            <v>Primary</v>
          </cell>
          <cell r="B1530" t="str">
            <v>AR Terminal Administration</v>
          </cell>
          <cell r="C1530" t="str">
            <v>60140866</v>
          </cell>
          <cell r="D1530" t="str">
            <v>60140866</v>
          </cell>
          <cell r="E1530" t="str">
            <v>6014</v>
          </cell>
          <cell r="G1530" t="str">
            <v>AR</v>
          </cell>
          <cell r="H1530">
            <v>38791</v>
          </cell>
          <cell r="I1530" t="str">
            <v>A</v>
          </cell>
          <cell r="J1530" t="str">
            <v>60140866</v>
          </cell>
          <cell r="K1530" t="str">
            <v>60140866</v>
          </cell>
          <cell r="L1530">
            <v>170141311</v>
          </cell>
          <cell r="M1530" t="str">
            <v>160140866</v>
          </cell>
          <cell r="N1530" t="str">
            <v>Blountsville Eviscerating</v>
          </cell>
          <cell r="O1530" t="str">
            <v>13111001  Blountsville Eviscerating</v>
          </cell>
          <cell r="P1530" t="str">
            <v>1324</v>
          </cell>
          <cell r="Q1530" t="str">
            <v>P</v>
          </cell>
          <cell r="R1530" t="str">
            <v>1279</v>
          </cell>
          <cell r="S1530" t="str">
            <v>1179</v>
          </cell>
          <cell r="T1530" t="str">
            <v>T</v>
          </cell>
          <cell r="U1530" t="str">
            <v>USD</v>
          </cell>
          <cell r="V1530" t="str">
            <v>515A RANDALL WOBBE LANE</v>
          </cell>
          <cell r="W1530" t="str">
            <v>SPRINGDALE</v>
          </cell>
          <cell r="X1530" t="str">
            <v>AR</v>
          </cell>
          <cell r="Y1530" t="str">
            <v>72764-1824</v>
          </cell>
          <cell r="Z1530" t="str">
            <v>WASHINGTON</v>
          </cell>
          <cell r="AA1530" t="str">
            <v>E</v>
          </cell>
          <cell r="AB1530" t="str">
            <v>Content</v>
          </cell>
          <cell r="AC1530">
            <v>10135.0695</v>
          </cell>
        </row>
        <row r="1531">
          <cell r="A1531" t="str">
            <v>Primary</v>
          </cell>
          <cell r="B1531" t="str">
            <v>788 Terminal Admin</v>
          </cell>
          <cell r="C1531" t="str">
            <v>60160788</v>
          </cell>
          <cell r="D1531" t="str">
            <v>60160788</v>
          </cell>
          <cell r="E1531" t="str">
            <v>6014</v>
          </cell>
          <cell r="G1531" t="str">
            <v>NE</v>
          </cell>
          <cell r="H1531">
            <v>38707</v>
          </cell>
          <cell r="I1531" t="str">
            <v>A</v>
          </cell>
          <cell r="J1531" t="str">
            <v>60160788</v>
          </cell>
          <cell r="L1531">
            <v>160160788</v>
          </cell>
          <cell r="N1531" t="str">
            <v>788 Terminal Admin</v>
          </cell>
          <cell r="O1531" t="str">
            <v>60160788  788 Terminal Admin</v>
          </cell>
          <cell r="P1531" t="str">
            <v>7000</v>
          </cell>
          <cell r="Q1531" t="str">
            <v>TD</v>
          </cell>
          <cell r="R1531" t="str">
            <v>1279</v>
          </cell>
          <cell r="S1531" t="str">
            <v>1026</v>
          </cell>
          <cell r="T1531" t="str">
            <v>IBP</v>
          </cell>
          <cell r="U1531" t="str">
            <v>USD</v>
          </cell>
          <cell r="V1531" t="str">
            <v>5200 HIGHWAY 35 &amp; IBP AVENUE</v>
          </cell>
          <cell r="W1531" t="str">
            <v>DAKOTA CITY</v>
          </cell>
          <cell r="X1531" t="str">
            <v>NE</v>
          </cell>
          <cell r="Y1531" t="str">
            <v>68731-3028</v>
          </cell>
          <cell r="Z1531" t="str">
            <v>DAKOTA</v>
          </cell>
          <cell r="AA1531" t="str">
            <v>G</v>
          </cell>
          <cell r="AB1531" t="str">
            <v>Content</v>
          </cell>
          <cell r="AC1531">
            <v>12586.6312</v>
          </cell>
        </row>
        <row r="1532">
          <cell r="A1532" t="str">
            <v>Primary</v>
          </cell>
          <cell r="B1532" t="str">
            <v>AL Terminal Administration</v>
          </cell>
          <cell r="C1532" t="str">
            <v>60260866</v>
          </cell>
          <cell r="D1532" t="str">
            <v>60260866</v>
          </cell>
          <cell r="E1532" t="str">
            <v>6014</v>
          </cell>
          <cell r="G1532" t="str">
            <v>AL</v>
          </cell>
          <cell r="I1532" t="str">
            <v>A</v>
          </cell>
          <cell r="J1532" t="str">
            <v>60260866</v>
          </cell>
          <cell r="K1532" t="str">
            <v>60260866</v>
          </cell>
          <cell r="L1532">
            <v>160260866</v>
          </cell>
          <cell r="M1532" t="str">
            <v>160260866</v>
          </cell>
          <cell r="N1532" t="str">
            <v>AL Terminal Administration</v>
          </cell>
          <cell r="O1532" t="str">
            <v>60260866 AL Terminal Administration</v>
          </cell>
          <cell r="P1532" t="str">
            <v>7000</v>
          </cell>
          <cell r="Q1532" t="str">
            <v>TD</v>
          </cell>
          <cell r="R1532" t="str">
            <v>1472</v>
          </cell>
          <cell r="S1532" t="str">
            <v>1179</v>
          </cell>
          <cell r="T1532" t="str">
            <v>T</v>
          </cell>
          <cell r="U1532" t="str">
            <v>USD</v>
          </cell>
          <cell r="V1532" t="str">
            <v>2345 SOUTH HIGHWAY 21 SOUTH</v>
          </cell>
          <cell r="W1532" t="str">
            <v>OXFORD</v>
          </cell>
          <cell r="X1532" t="str">
            <v>AL</v>
          </cell>
          <cell r="Y1532" t="str">
            <v>36203-2906</v>
          </cell>
          <cell r="Z1532" t="str">
            <v>CALHOUN</v>
          </cell>
          <cell r="AA1532" t="str">
            <v>E</v>
          </cell>
          <cell r="AB1532" t="str">
            <v>Content</v>
          </cell>
          <cell r="AC1532">
            <v>21510.085299999999</v>
          </cell>
        </row>
        <row r="1533">
          <cell r="A1533" t="str">
            <v>Primary</v>
          </cell>
          <cell r="B1533" t="str">
            <v>TX Terminal Administration</v>
          </cell>
          <cell r="C1533" t="str">
            <v>60270866</v>
          </cell>
          <cell r="D1533" t="str">
            <v>60270866</v>
          </cell>
          <cell r="E1533" t="str">
            <v>6014</v>
          </cell>
          <cell r="G1533" t="str">
            <v>TX</v>
          </cell>
          <cell r="I1533" t="str">
            <v>A</v>
          </cell>
          <cell r="J1533" t="str">
            <v>60270866</v>
          </cell>
          <cell r="K1533" t="str">
            <v>60270866</v>
          </cell>
          <cell r="L1533">
            <v>160270866</v>
          </cell>
          <cell r="M1533" t="str">
            <v>160270866</v>
          </cell>
          <cell r="N1533" t="str">
            <v>TX Terminal Administration</v>
          </cell>
          <cell r="O1533" t="str">
            <v>60270866 TX Terminal Administration</v>
          </cell>
          <cell r="P1533" t="str">
            <v>7000</v>
          </cell>
          <cell r="Q1533" t="str">
            <v>TD</v>
          </cell>
          <cell r="R1533" t="str">
            <v>1279</v>
          </cell>
          <cell r="S1533" t="str">
            <v>1179</v>
          </cell>
          <cell r="T1533" t="str">
            <v>T</v>
          </cell>
          <cell r="U1533" t="str">
            <v>USD</v>
          </cell>
          <cell r="V1533" t="str">
            <v>1005 SHELBYVILLE STREET</v>
          </cell>
          <cell r="W1533" t="str">
            <v>CENTER</v>
          </cell>
          <cell r="X1533" t="str">
            <v>TX</v>
          </cell>
          <cell r="Y1533" t="str">
            <v>75935-3741</v>
          </cell>
          <cell r="Z1533" t="str">
            <v>SHELBY</v>
          </cell>
          <cell r="AA1533" t="str">
            <v>E</v>
          </cell>
          <cell r="AB1533" t="str">
            <v>Content</v>
          </cell>
          <cell r="AC1533">
            <v>11994.294400000001</v>
          </cell>
        </row>
        <row r="1534">
          <cell r="A1534" t="str">
            <v>Primary</v>
          </cell>
          <cell r="B1534" t="str">
            <v>Store Door - Corydon</v>
          </cell>
          <cell r="C1534" t="str">
            <v>60330834</v>
          </cell>
          <cell r="D1534" t="str">
            <v>60330834</v>
          </cell>
          <cell r="E1534" t="str">
            <v>6014</v>
          </cell>
          <cell r="G1534" t="str">
            <v>AR</v>
          </cell>
          <cell r="I1534" t="str">
            <v>A</v>
          </cell>
          <cell r="J1534" t="str">
            <v>60330834</v>
          </cell>
          <cell r="K1534" t="str">
            <v>60330834</v>
          </cell>
          <cell r="L1534">
            <v>160330834</v>
          </cell>
          <cell r="M1534" t="str">
            <v>160330834</v>
          </cell>
          <cell r="N1534" t="str">
            <v>Store Door - Corydon</v>
          </cell>
          <cell r="O1534" t="str">
            <v>60330834 Outside Trucking Fleet</v>
          </cell>
          <cell r="P1534" t="str">
            <v>7000</v>
          </cell>
          <cell r="Q1534" t="str">
            <v>TD</v>
          </cell>
          <cell r="R1534" t="str">
            <v>1279</v>
          </cell>
          <cell r="S1534" t="str">
            <v>1179</v>
          </cell>
          <cell r="T1534" t="str">
            <v>T</v>
          </cell>
          <cell r="U1534" t="str">
            <v>USD</v>
          </cell>
          <cell r="V1534" t="str">
            <v>515A RANDALL WOBBE LANE</v>
          </cell>
          <cell r="W1534" t="str">
            <v>SPRINGDALE</v>
          </cell>
          <cell r="X1534" t="str">
            <v>AR</v>
          </cell>
          <cell r="Y1534" t="str">
            <v>72764-1824</v>
          </cell>
          <cell r="Z1534" t="str">
            <v>WASHINGTON</v>
          </cell>
          <cell r="AA1534" t="str">
            <v>E</v>
          </cell>
          <cell r="AB1534" t="str">
            <v>Content</v>
          </cell>
          <cell r="AC1534">
            <v>142770.35949999999</v>
          </cell>
        </row>
        <row r="1535">
          <cell r="A1535" t="str">
            <v>Primary</v>
          </cell>
          <cell r="B1535" t="str">
            <v>Northeast Distribution</v>
          </cell>
          <cell r="C1535" t="str">
            <v>60380808</v>
          </cell>
          <cell r="D1535" t="str">
            <v>60380808</v>
          </cell>
          <cell r="E1535" t="str">
            <v>6041</v>
          </cell>
          <cell r="G1535" t="str">
            <v>AR</v>
          </cell>
          <cell r="H1535">
            <v>38535</v>
          </cell>
          <cell r="I1535" t="str">
            <v>A</v>
          </cell>
          <cell r="J1535" t="str">
            <v>60380808</v>
          </cell>
          <cell r="K1535" t="str">
            <v>60380808</v>
          </cell>
          <cell r="L1535">
            <v>160380812</v>
          </cell>
          <cell r="M1535" t="str">
            <v>160380812</v>
          </cell>
          <cell r="N1535" t="str">
            <v>Northeast Distribution</v>
          </cell>
          <cell r="O1535" t="str">
            <v>60380808 Northeast Distribution</v>
          </cell>
          <cell r="P1535" t="str">
            <v>7000</v>
          </cell>
          <cell r="Q1535" t="str">
            <v>TD</v>
          </cell>
          <cell r="R1535" t="str">
            <v>1279</v>
          </cell>
          <cell r="S1535" t="str">
            <v>1179</v>
          </cell>
          <cell r="T1535" t="str">
            <v>T</v>
          </cell>
          <cell r="U1535" t="str">
            <v>USD</v>
          </cell>
          <cell r="V1535" t="str">
            <v>2210 W OAKLAWN DRIVE</v>
          </cell>
          <cell r="W1535" t="str">
            <v>SPRINGDALE</v>
          </cell>
          <cell r="X1535" t="str">
            <v>AR</v>
          </cell>
          <cell r="Y1535" t="str">
            <v>72765-6999</v>
          </cell>
          <cell r="Z1535" t="str">
            <v>WASHINGTON</v>
          </cell>
          <cell r="AA1535" t="str">
            <v>C</v>
          </cell>
          <cell r="AB1535" t="str">
            <v>Content</v>
          </cell>
          <cell r="AC1535">
            <v>1102.453</v>
          </cell>
        </row>
        <row r="1536">
          <cell r="A1536" t="str">
            <v>Primary</v>
          </cell>
          <cell r="B1536" t="str">
            <v>Olathe</v>
          </cell>
          <cell r="C1536" t="str">
            <v>60420813</v>
          </cell>
          <cell r="D1536" t="str">
            <v>60420813</v>
          </cell>
          <cell r="E1536" t="str">
            <v>6042</v>
          </cell>
          <cell r="G1536" t="str">
            <v>KS</v>
          </cell>
          <cell r="I1536" t="str">
            <v>A</v>
          </cell>
          <cell r="J1536" t="str">
            <v>60420813</v>
          </cell>
          <cell r="K1536" t="str">
            <v>60420813</v>
          </cell>
          <cell r="L1536">
            <v>160420813</v>
          </cell>
          <cell r="M1536" t="str">
            <v>160420813</v>
          </cell>
          <cell r="N1536" t="str">
            <v>Olathe</v>
          </cell>
          <cell r="O1536" t="str">
            <v>60420813 Olathe</v>
          </cell>
          <cell r="P1536" t="str">
            <v>7000</v>
          </cell>
          <cell r="Q1536" t="str">
            <v>FB</v>
          </cell>
          <cell r="R1536" t="str">
            <v>1279</v>
          </cell>
          <cell r="S1536" t="str">
            <v>1179</v>
          </cell>
          <cell r="T1536" t="str">
            <v>F</v>
          </cell>
          <cell r="U1536" t="str">
            <v>USD</v>
          </cell>
          <cell r="V1536" t="str">
            <v>20701 W. 159TH STREET</v>
          </cell>
          <cell r="W1536" t="str">
            <v>OLATHE</v>
          </cell>
          <cell r="X1536" t="str">
            <v>KS</v>
          </cell>
          <cell r="Y1536" t="str">
            <v>66052-9040</v>
          </cell>
          <cell r="Z1536" t="str">
            <v>JOHNSON</v>
          </cell>
          <cell r="AA1536" t="str">
            <v>E</v>
          </cell>
          <cell r="AB1536" t="str">
            <v>Content</v>
          </cell>
          <cell r="AC1536">
            <v>1103275.7291999997</v>
          </cell>
        </row>
        <row r="1537">
          <cell r="A1537" t="str">
            <v>Primary</v>
          </cell>
          <cell r="B1537" t="str">
            <v>Olathe</v>
          </cell>
          <cell r="C1537" t="str">
            <v>60420813</v>
          </cell>
          <cell r="D1537" t="str">
            <v>60420813</v>
          </cell>
          <cell r="E1537" t="str">
            <v>6042</v>
          </cell>
          <cell r="G1537" t="str">
            <v>KS</v>
          </cell>
          <cell r="I1537" t="str">
            <v>A</v>
          </cell>
          <cell r="J1537" t="str">
            <v>60420834</v>
          </cell>
          <cell r="K1537" t="str">
            <v>60420834</v>
          </cell>
          <cell r="L1537">
            <v>160420834</v>
          </cell>
          <cell r="M1537" t="str">
            <v>160420834</v>
          </cell>
          <cell r="N1537" t="str">
            <v>Olathe Outside Transportation</v>
          </cell>
          <cell r="O1537" t="str">
            <v>60420834 Olathe Outside Transportation</v>
          </cell>
          <cell r="P1537" t="str">
            <v>7000</v>
          </cell>
          <cell r="Q1537" t="str">
            <v>FB</v>
          </cell>
          <cell r="R1537" t="str">
            <v>1279</v>
          </cell>
          <cell r="S1537" t="str">
            <v>1179</v>
          </cell>
          <cell r="T1537" t="str">
            <v>F</v>
          </cell>
          <cell r="U1537" t="str">
            <v>USD</v>
          </cell>
          <cell r="V1537" t="str">
            <v>20701 W. 159TH STREET</v>
          </cell>
          <cell r="W1537" t="str">
            <v>OLATHE</v>
          </cell>
          <cell r="X1537" t="str">
            <v>KS</v>
          </cell>
          <cell r="Y1537" t="str">
            <v>66052-9040</v>
          </cell>
          <cell r="Z1537" t="str">
            <v>JOHNSON</v>
          </cell>
          <cell r="AA1537" t="str">
            <v>E</v>
          </cell>
          <cell r="AB1537" t="str">
            <v>Content</v>
          </cell>
          <cell r="AC1537">
            <v>108778.0509</v>
          </cell>
        </row>
        <row r="1538">
          <cell r="A1538" t="str">
            <v>Primary</v>
          </cell>
          <cell r="B1538" t="str">
            <v>TCCS Omaha</v>
          </cell>
          <cell r="C1538" t="str">
            <v>60604000</v>
          </cell>
          <cell r="D1538" t="str">
            <v>60604000</v>
          </cell>
          <cell r="E1538" t="str">
            <v>6060</v>
          </cell>
          <cell r="G1538" t="str">
            <v>NE</v>
          </cell>
          <cell r="I1538" t="str">
            <v>A</v>
          </cell>
          <cell r="J1538" t="str">
            <v>60604000</v>
          </cell>
          <cell r="K1538" t="str">
            <v>60604000</v>
          </cell>
          <cell r="L1538">
            <v>160604000</v>
          </cell>
          <cell r="M1538" t="str">
            <v>160604000</v>
          </cell>
          <cell r="N1538" t="str">
            <v>TCCS Omaha</v>
          </cell>
          <cell r="O1538" t="str">
            <v>60604000 TCCS Omaha</v>
          </cell>
          <cell r="P1538" t="str">
            <v>7000</v>
          </cell>
          <cell r="Q1538" t="str">
            <v>F</v>
          </cell>
          <cell r="R1538" t="str">
            <v>97</v>
          </cell>
          <cell r="S1538" t="str">
            <v>1179</v>
          </cell>
          <cell r="T1538" t="str">
            <v>T</v>
          </cell>
          <cell r="U1538" t="str">
            <v>USD</v>
          </cell>
          <cell r="V1538" t="str">
            <v>13030 RENFRO CIRCLE</v>
          </cell>
          <cell r="W1538" t="str">
            <v>OMAHA</v>
          </cell>
          <cell r="X1538" t="str">
            <v>NE</v>
          </cell>
          <cell r="Y1538" t="str">
            <v>68137-3119</v>
          </cell>
          <cell r="Z1538" t="str">
            <v>DOUGLAS</v>
          </cell>
          <cell r="AA1538" t="str">
            <v>C</v>
          </cell>
          <cell r="AB1538" t="str">
            <v>Content</v>
          </cell>
          <cell r="AC1538">
            <v>5352.9696000000004</v>
          </cell>
        </row>
        <row r="1539">
          <cell r="A1539" t="str">
            <v>Primary</v>
          </cell>
          <cell r="B1539" t="str">
            <v>Springdale Longhaul Shop</v>
          </cell>
          <cell r="C1539" t="str">
            <v>90040934</v>
          </cell>
          <cell r="D1539" t="str">
            <v>90040934</v>
          </cell>
          <cell r="E1539" t="str">
            <v>9004</v>
          </cell>
          <cell r="G1539" t="str">
            <v>AR</v>
          </cell>
          <cell r="I1539" t="str">
            <v>A</v>
          </cell>
          <cell r="J1539" t="str">
            <v>90040934</v>
          </cell>
          <cell r="K1539" t="str">
            <v>90040934</v>
          </cell>
          <cell r="L1539">
            <v>190040934</v>
          </cell>
          <cell r="M1539" t="str">
            <v>190040934</v>
          </cell>
          <cell r="N1539" t="str">
            <v>Springdale Longhaul Shop</v>
          </cell>
          <cell r="O1539" t="str">
            <v>90040934 Springdale Longhaul Shop</v>
          </cell>
          <cell r="P1539" t="str">
            <v>7000</v>
          </cell>
          <cell r="Q1539" t="str">
            <v>LS</v>
          </cell>
          <cell r="R1539" t="str">
            <v>1279</v>
          </cell>
          <cell r="S1539" t="str">
            <v>1179</v>
          </cell>
          <cell r="T1539" t="str">
            <v>T</v>
          </cell>
          <cell r="U1539" t="str">
            <v>USD</v>
          </cell>
          <cell r="V1539" t="str">
            <v>515A RANDALL WOBBE LANE</v>
          </cell>
          <cell r="W1539" t="str">
            <v>SPRINGDALE</v>
          </cell>
          <cell r="X1539" t="str">
            <v>AR</v>
          </cell>
          <cell r="Y1539" t="str">
            <v>72764-1824</v>
          </cell>
          <cell r="Z1539" t="str">
            <v>WASHINGTON</v>
          </cell>
          <cell r="AA1539" t="str">
            <v>G</v>
          </cell>
          <cell r="AB1539" t="str">
            <v>Content</v>
          </cell>
          <cell r="AC1539">
            <v>463.64780000000007</v>
          </cell>
        </row>
        <row r="1540">
          <cell r="A1540" t="str">
            <v>Primary</v>
          </cell>
          <cell r="B1540" t="str">
            <v>Pottsville Longhaul Shop</v>
          </cell>
          <cell r="C1540" t="str">
            <v>90740937</v>
          </cell>
          <cell r="D1540" t="str">
            <v>90740937</v>
          </cell>
          <cell r="E1540" t="str">
            <v>9074</v>
          </cell>
          <cell r="G1540" t="str">
            <v>AR</v>
          </cell>
          <cell r="I1540" t="str">
            <v>A</v>
          </cell>
          <cell r="J1540" t="str">
            <v>90740937</v>
          </cell>
          <cell r="K1540" t="str">
            <v>90740937</v>
          </cell>
          <cell r="L1540">
            <v>190740937</v>
          </cell>
          <cell r="M1540" t="str">
            <v>190740937</v>
          </cell>
          <cell r="N1540" t="str">
            <v>Pottsville Longhaul Shop</v>
          </cell>
          <cell r="O1540" t="str">
            <v>90740937 Pottsville Longhaul Shop</v>
          </cell>
          <cell r="P1540" t="str">
            <v>7000</v>
          </cell>
          <cell r="Q1540" t="str">
            <v>LS</v>
          </cell>
          <cell r="R1540" t="str">
            <v>1279</v>
          </cell>
          <cell r="S1540" t="str">
            <v>1179</v>
          </cell>
          <cell r="T1540" t="str">
            <v>T</v>
          </cell>
          <cell r="U1540" t="str">
            <v>USD</v>
          </cell>
          <cell r="V1540" t="str">
            <v>5050 HIGHWAY 64 EAST (POTTSVILLE)</v>
          </cell>
          <cell r="W1540" t="str">
            <v>RUSSELLVILLE</v>
          </cell>
          <cell r="X1540" t="str">
            <v>AR</v>
          </cell>
          <cell r="Y1540" t="str">
            <v>72801-2144</v>
          </cell>
          <cell r="Z1540" t="str">
            <v>POPE</v>
          </cell>
          <cell r="AA1540" t="str">
            <v>G</v>
          </cell>
          <cell r="AB1540" t="str">
            <v>Content</v>
          </cell>
          <cell r="AC1540">
            <v>965.45259999999996</v>
          </cell>
        </row>
        <row r="1541">
          <cell r="A1541" t="str">
            <v>Primary</v>
          </cell>
          <cell r="B1541" t="str">
            <v>Fair Knoll Hatchery</v>
          </cell>
          <cell r="C1541" t="str">
            <v>10030432</v>
          </cell>
          <cell r="D1541" t="str">
            <v>10030432</v>
          </cell>
          <cell r="E1541" t="str">
            <v>1290</v>
          </cell>
          <cell r="F1541" t="str">
            <v>TFA</v>
          </cell>
          <cell r="G1541" t="str">
            <v>AL</v>
          </cell>
          <cell r="I1541" t="str">
            <v>A</v>
          </cell>
          <cell r="J1541" t="str">
            <v>10030430</v>
          </cell>
          <cell r="K1541" t="str">
            <v>10030430</v>
          </cell>
          <cell r="L1541">
            <v>170171022</v>
          </cell>
          <cell r="M1541" t="str">
            <v>170171022</v>
          </cell>
          <cell r="N1541" t="str">
            <v>Fair Knoll Egg Pickup</v>
          </cell>
          <cell r="O1541" t="str">
            <v>10030430 Fair Knoll Egg Pickup</v>
          </cell>
          <cell r="P1541" t="str">
            <v>1325</v>
          </cell>
          <cell r="Q1541" t="str">
            <v>EP</v>
          </cell>
          <cell r="R1541" t="str">
            <v>1692</v>
          </cell>
          <cell r="S1541" t="str">
            <v>1041</v>
          </cell>
          <cell r="T1541" t="str">
            <v>T</v>
          </cell>
          <cell r="U1541" t="str">
            <v>USD</v>
          </cell>
          <cell r="V1541" t="str">
            <v>3545 OLD DOWNING MILL RD</v>
          </cell>
          <cell r="W1541" t="str">
            <v>ANNISTON</v>
          </cell>
          <cell r="X1541" t="str">
            <v>AL</v>
          </cell>
          <cell r="Y1541" t="str">
            <v>36201-9443</v>
          </cell>
          <cell r="Z1541" t="str">
            <v>CALHOUN</v>
          </cell>
          <cell r="AA1541" t="str">
            <v>A</v>
          </cell>
          <cell r="AB1541" t="str">
            <v>M&amp;E</v>
          </cell>
          <cell r="AC1541">
            <v>14157.993999999999</v>
          </cell>
        </row>
        <row r="1542">
          <cell r="A1542" t="str">
            <v>Primary</v>
          </cell>
          <cell r="B1542" t="str">
            <v>Fair Knoll Hatchery</v>
          </cell>
          <cell r="C1542" t="str">
            <v>10030432</v>
          </cell>
          <cell r="D1542" t="str">
            <v>10030432</v>
          </cell>
          <cell r="E1542" t="str">
            <v>1290</v>
          </cell>
          <cell r="F1542" t="str">
            <v>TFA</v>
          </cell>
          <cell r="G1542" t="str">
            <v>AL</v>
          </cell>
          <cell r="I1542" t="str">
            <v>A</v>
          </cell>
          <cell r="J1542" t="str">
            <v>10030432</v>
          </cell>
          <cell r="K1542" t="str">
            <v>10030432</v>
          </cell>
          <cell r="L1542">
            <v>170171022</v>
          </cell>
          <cell r="M1542" t="str">
            <v>170171022</v>
          </cell>
          <cell r="N1542" t="str">
            <v>Fair Knoll Hatchery</v>
          </cell>
          <cell r="O1542" t="str">
            <v>10030432 Fair Knoll Hatchery</v>
          </cell>
          <cell r="P1542" t="str">
            <v>1325</v>
          </cell>
          <cell r="Q1542" t="str">
            <v>H</v>
          </cell>
          <cell r="R1542" t="str">
            <v>1692</v>
          </cell>
          <cell r="S1542" t="str">
            <v>1041</v>
          </cell>
          <cell r="T1542" t="str">
            <v>T</v>
          </cell>
          <cell r="U1542" t="str">
            <v>USD</v>
          </cell>
          <cell r="V1542" t="str">
            <v>3545 OLD DOWNING MILL RD</v>
          </cell>
          <cell r="W1542" t="str">
            <v>ANNISTON</v>
          </cell>
          <cell r="X1542" t="str">
            <v>AL</v>
          </cell>
          <cell r="Y1542" t="str">
            <v>36201-9443</v>
          </cell>
          <cell r="Z1542" t="str">
            <v>CALHOUN</v>
          </cell>
          <cell r="AA1542" t="str">
            <v>A</v>
          </cell>
          <cell r="AB1542" t="str">
            <v>M&amp;E</v>
          </cell>
          <cell r="AC1542">
            <v>5858592.3175000055</v>
          </cell>
        </row>
        <row r="1543">
          <cell r="A1543" t="str">
            <v>Primary</v>
          </cell>
          <cell r="B1543" t="str">
            <v>Fair Knoll Hatchery</v>
          </cell>
          <cell r="C1543" t="str">
            <v>10030432</v>
          </cell>
          <cell r="D1543" t="str">
            <v>10030432</v>
          </cell>
          <cell r="E1543" t="str">
            <v>1290</v>
          </cell>
          <cell r="F1543" t="str">
            <v>TFA</v>
          </cell>
          <cell r="G1543" t="str">
            <v>AL</v>
          </cell>
          <cell r="I1543" t="str">
            <v>A</v>
          </cell>
          <cell r="J1543" t="str">
            <v>10030434</v>
          </cell>
          <cell r="K1543" t="str">
            <v>10030434</v>
          </cell>
          <cell r="L1543">
            <v>170171022</v>
          </cell>
          <cell r="M1543" t="str">
            <v>170171022</v>
          </cell>
          <cell r="N1543" t="str">
            <v>Fair Knoll Vacination</v>
          </cell>
          <cell r="O1543" t="str">
            <v>10030434 Fair Knoll Vacination</v>
          </cell>
          <cell r="P1543" t="str">
            <v>1325</v>
          </cell>
          <cell r="Q1543" t="str">
            <v>V</v>
          </cell>
          <cell r="R1543" t="str">
            <v>1692</v>
          </cell>
          <cell r="S1543" t="str">
            <v>1041</v>
          </cell>
          <cell r="T1543" t="str">
            <v>T</v>
          </cell>
          <cell r="U1543" t="str">
            <v>USD</v>
          </cell>
          <cell r="V1543" t="str">
            <v>3545 OLD DOWNING MILL RD</v>
          </cell>
          <cell r="W1543" t="str">
            <v>ANNISTON</v>
          </cell>
          <cell r="X1543" t="str">
            <v>AL</v>
          </cell>
          <cell r="Y1543" t="str">
            <v>36201-9443</v>
          </cell>
          <cell r="Z1543" t="str">
            <v>CALHOUN</v>
          </cell>
          <cell r="AA1543" t="str">
            <v>A</v>
          </cell>
          <cell r="AB1543" t="str">
            <v>M&amp;E</v>
          </cell>
          <cell r="AC1543">
            <v>4763.6680000000006</v>
          </cell>
        </row>
        <row r="1544">
          <cell r="A1544" t="str">
            <v>Primary</v>
          </cell>
          <cell r="B1544" t="str">
            <v>Gadsden Garage / Garage / Truck Shop</v>
          </cell>
          <cell r="C1544" t="str">
            <v>10050530</v>
          </cell>
          <cell r="D1544" t="str">
            <v>10050530</v>
          </cell>
          <cell r="E1544" t="str">
            <v>1327</v>
          </cell>
          <cell r="F1544" t="str">
            <v>TFA</v>
          </cell>
          <cell r="G1544" t="str">
            <v>AL</v>
          </cell>
          <cell r="H1544">
            <v>38535</v>
          </cell>
          <cell r="I1544" t="str">
            <v>A</v>
          </cell>
          <cell r="J1544" t="str">
            <v>10050530</v>
          </cell>
          <cell r="K1544" t="str">
            <v>10050530</v>
          </cell>
          <cell r="L1544">
            <v>170141031</v>
          </cell>
          <cell r="M1544" t="str">
            <v>170141031</v>
          </cell>
          <cell r="N1544" t="str">
            <v>Gadsden Garage / Truck Shop</v>
          </cell>
          <cell r="O1544" t="str">
            <v>10050530 Gadsden Garage / Truck Shop</v>
          </cell>
          <cell r="P1544" t="str">
            <v>1320</v>
          </cell>
          <cell r="Q1544" t="str">
            <v>GTS</v>
          </cell>
          <cell r="R1544" t="str">
            <v>2203</v>
          </cell>
          <cell r="S1544" t="str">
            <v>381</v>
          </cell>
          <cell r="T1544" t="str">
            <v>T</v>
          </cell>
          <cell r="U1544" t="str">
            <v>USD</v>
          </cell>
          <cell r="V1544" t="str">
            <v>501 PADEN ROAD</v>
          </cell>
          <cell r="W1544" t="str">
            <v>GADSDEN</v>
          </cell>
          <cell r="X1544" t="str">
            <v>AL</v>
          </cell>
          <cell r="Y1544" t="str">
            <v>35903-0000</v>
          </cell>
          <cell r="Z1544" t="str">
            <v>ETOWAH</v>
          </cell>
          <cell r="AA1544" t="str">
            <v>A</v>
          </cell>
          <cell r="AB1544" t="str">
            <v>M&amp;E</v>
          </cell>
          <cell r="AC1544">
            <v>47497.590800000005</v>
          </cell>
        </row>
        <row r="1545">
          <cell r="A1545" t="str">
            <v>Primary</v>
          </cell>
          <cell r="B1545" t="str">
            <v>Empire Hatchery</v>
          </cell>
          <cell r="C1545" t="str">
            <v>10090432</v>
          </cell>
          <cell r="D1545" t="str">
            <v>10090432</v>
          </cell>
          <cell r="E1545" t="str">
            <v>1313</v>
          </cell>
          <cell r="F1545" t="str">
            <v>TFA</v>
          </cell>
          <cell r="G1545" t="str">
            <v>AL</v>
          </cell>
          <cell r="I1545" t="str">
            <v>A</v>
          </cell>
          <cell r="J1545" t="str">
            <v>10090430</v>
          </cell>
          <cell r="K1545" t="str">
            <v>10090430</v>
          </cell>
          <cell r="L1545">
            <v>170141031</v>
          </cell>
          <cell r="M1545" t="str">
            <v>170141031</v>
          </cell>
          <cell r="N1545" t="str">
            <v>Empire Egg Pickup</v>
          </cell>
          <cell r="O1545" t="str">
            <v>10090430 Empire Egg Pickup</v>
          </cell>
          <cell r="P1545" t="str">
            <v>1320</v>
          </cell>
          <cell r="Q1545" t="str">
            <v>EP</v>
          </cell>
          <cell r="R1545" t="str">
            <v>1279</v>
          </cell>
          <cell r="S1545" t="str">
            <v>1041</v>
          </cell>
          <cell r="T1545" t="str">
            <v>T</v>
          </cell>
          <cell r="U1545" t="str">
            <v>USD</v>
          </cell>
          <cell r="V1545" t="str">
            <v>2631 SLEIGH RD</v>
          </cell>
          <cell r="W1545" t="str">
            <v>EMPIRE</v>
          </cell>
          <cell r="X1545" t="str">
            <v>AL</v>
          </cell>
          <cell r="Y1545" t="str">
            <v>35063-9571</v>
          </cell>
          <cell r="Z1545" t="str">
            <v>JEFFERSON</v>
          </cell>
          <cell r="AA1545" t="str">
            <v>A</v>
          </cell>
          <cell r="AB1545" t="str">
            <v>M&amp;E</v>
          </cell>
          <cell r="AC1545">
            <v>27733.975399999999</v>
          </cell>
        </row>
        <row r="1546">
          <cell r="A1546" t="str">
            <v>Primary</v>
          </cell>
          <cell r="B1546" t="str">
            <v>Empire Hatchery</v>
          </cell>
          <cell r="C1546" t="str">
            <v>10090432</v>
          </cell>
          <cell r="D1546" t="str">
            <v>10090432</v>
          </cell>
          <cell r="E1546" t="str">
            <v>1313</v>
          </cell>
          <cell r="F1546" t="str">
            <v>TFA</v>
          </cell>
          <cell r="G1546" t="str">
            <v>TX</v>
          </cell>
          <cell r="I1546" t="str">
            <v>A</v>
          </cell>
          <cell r="J1546" t="str">
            <v>10090432</v>
          </cell>
          <cell r="K1546" t="str">
            <v>10090432</v>
          </cell>
          <cell r="L1546">
            <v>170141031</v>
          </cell>
          <cell r="M1546" t="str">
            <v>170141031</v>
          </cell>
          <cell r="N1546" t="str">
            <v>Empire Hatchery</v>
          </cell>
          <cell r="O1546" t="str">
            <v>10090432 Empire Hatchery</v>
          </cell>
          <cell r="P1546" t="str">
            <v>1320</v>
          </cell>
          <cell r="Q1546" t="str">
            <v>H</v>
          </cell>
          <cell r="R1546" t="str">
            <v>1171</v>
          </cell>
          <cell r="S1546" t="str">
            <v>1041</v>
          </cell>
          <cell r="T1546" t="str">
            <v>T</v>
          </cell>
          <cell r="U1546" t="str">
            <v>USD</v>
          </cell>
          <cell r="V1546" t="str">
            <v>2631 SLEIGH RD</v>
          </cell>
          <cell r="W1546" t="str">
            <v>EMPIRE</v>
          </cell>
          <cell r="X1546" t="str">
            <v>AL</v>
          </cell>
          <cell r="Y1546" t="str">
            <v>35063-9571</v>
          </cell>
          <cell r="Z1546" t="str">
            <v>JEFFERSON</v>
          </cell>
          <cell r="AA1546" t="str">
            <v>A</v>
          </cell>
          <cell r="AB1546" t="str">
            <v>M&amp;E</v>
          </cell>
          <cell r="AC1546">
            <v>3078271.0755000007</v>
          </cell>
        </row>
        <row r="1547">
          <cell r="A1547" t="str">
            <v>Primary</v>
          </cell>
          <cell r="B1547" t="str">
            <v>Gadsden Waste Water</v>
          </cell>
          <cell r="C1547" t="str">
            <v>10102004</v>
          </cell>
          <cell r="D1547" t="str">
            <v>10102004</v>
          </cell>
          <cell r="E1547" t="str">
            <v>1314</v>
          </cell>
          <cell r="F1547" t="str">
            <v>TFA</v>
          </cell>
          <cell r="G1547" t="str">
            <v>TX</v>
          </cell>
          <cell r="I1547" t="str">
            <v>A</v>
          </cell>
          <cell r="J1547" t="str">
            <v>10102004</v>
          </cell>
          <cell r="K1547" t="str">
            <v>10102004</v>
          </cell>
          <cell r="L1547">
            <v>170141010</v>
          </cell>
          <cell r="M1547" t="str">
            <v>170141010</v>
          </cell>
          <cell r="N1547" t="str">
            <v>Gadsden Wastewater</v>
          </cell>
          <cell r="O1547" t="str">
            <v>10102004 Gadsden Wastewater</v>
          </cell>
          <cell r="P1547" t="str">
            <v>1320</v>
          </cell>
          <cell r="Q1547" t="str">
            <v>WW</v>
          </cell>
          <cell r="R1547" t="str">
            <v>659</v>
          </cell>
          <cell r="S1547" t="str">
            <v>437</v>
          </cell>
          <cell r="T1547" t="str">
            <v>T</v>
          </cell>
          <cell r="U1547" t="str">
            <v>USD</v>
          </cell>
          <cell r="V1547" t="str">
            <v>501 PADEN ROAD</v>
          </cell>
          <cell r="W1547" t="str">
            <v>GADSDEN</v>
          </cell>
          <cell r="X1547" t="str">
            <v>AL</v>
          </cell>
          <cell r="Y1547" t="str">
            <v>35903-0000</v>
          </cell>
          <cell r="Z1547" t="str">
            <v>ETOWAH</v>
          </cell>
          <cell r="AA1547" t="str">
            <v>G</v>
          </cell>
          <cell r="AB1547" t="str">
            <v>M&amp;E</v>
          </cell>
          <cell r="AC1547">
            <v>1133043.49</v>
          </cell>
        </row>
        <row r="1548">
          <cell r="A1548" t="str">
            <v>Primary</v>
          </cell>
          <cell r="B1548" t="str">
            <v>Gadsden Processing</v>
          </cell>
          <cell r="C1548" t="str">
            <v>10102028</v>
          </cell>
          <cell r="D1548" t="str">
            <v>10102028</v>
          </cell>
          <cell r="E1548" t="str">
            <v>1314</v>
          </cell>
          <cell r="F1548" t="str">
            <v>TFA</v>
          </cell>
          <cell r="G1548" t="str">
            <v>TX</v>
          </cell>
          <cell r="I1548" t="str">
            <v>A</v>
          </cell>
          <cell r="J1548" t="str">
            <v>10102013</v>
          </cell>
          <cell r="K1548" t="str">
            <v>10102013</v>
          </cell>
          <cell r="L1548">
            <v>170141010</v>
          </cell>
          <cell r="M1548" t="str">
            <v>170141010</v>
          </cell>
          <cell r="N1548" t="str">
            <v>Gadsden Administration</v>
          </cell>
          <cell r="O1548" t="str">
            <v>10102013 Gadsden Administration</v>
          </cell>
          <cell r="P1548" t="str">
            <v>1320</v>
          </cell>
          <cell r="Q1548" t="str">
            <v>P</v>
          </cell>
          <cell r="R1548" t="str">
            <v>659</v>
          </cell>
          <cell r="S1548" t="str">
            <v>437</v>
          </cell>
          <cell r="T1548" t="str">
            <v>T</v>
          </cell>
          <cell r="U1548" t="str">
            <v>USD</v>
          </cell>
          <cell r="V1548" t="str">
            <v>501 PADEN ROAD</v>
          </cell>
          <cell r="W1548" t="str">
            <v>GADSDEN</v>
          </cell>
          <cell r="X1548" t="str">
            <v>AL</v>
          </cell>
          <cell r="Y1548" t="str">
            <v>35903-0000</v>
          </cell>
          <cell r="Z1548" t="str">
            <v>ETOWAH</v>
          </cell>
          <cell r="AA1548" t="str">
            <v>G</v>
          </cell>
          <cell r="AB1548" t="str">
            <v>M&amp;E</v>
          </cell>
          <cell r="AC1548">
            <v>8417.1651000000002</v>
          </cell>
        </row>
        <row r="1549">
          <cell r="A1549" t="str">
            <v>Primary</v>
          </cell>
          <cell r="B1549" t="str">
            <v>Gadsden Processing</v>
          </cell>
          <cell r="C1549" t="str">
            <v>10102028</v>
          </cell>
          <cell r="D1549" t="str">
            <v>10102028</v>
          </cell>
          <cell r="E1549" t="str">
            <v>1314</v>
          </cell>
          <cell r="F1549" t="str">
            <v>TFA</v>
          </cell>
          <cell r="G1549" t="str">
            <v>TX</v>
          </cell>
          <cell r="H1549">
            <v>38675</v>
          </cell>
          <cell r="I1549" t="str">
            <v>A</v>
          </cell>
          <cell r="J1549" t="str">
            <v>10102015</v>
          </cell>
          <cell r="K1549" t="str">
            <v>10102015</v>
          </cell>
          <cell r="L1549">
            <v>170051331</v>
          </cell>
          <cell r="M1549" t="str">
            <v>170141010</v>
          </cell>
          <cell r="N1549" t="str">
            <v>Center Marinated Wog - CVP</v>
          </cell>
          <cell r="O1549" t="str">
            <v>13311401  Center Marinated Wog - CVP</v>
          </cell>
          <cell r="P1549" t="str">
            <v>1640</v>
          </cell>
          <cell r="Q1549" t="str">
            <v>P</v>
          </cell>
          <cell r="R1549" t="str">
            <v>1171</v>
          </cell>
          <cell r="S1549" t="str">
            <v>1565</v>
          </cell>
          <cell r="T1549" t="str">
            <v>T</v>
          </cell>
          <cell r="U1549" t="str">
            <v>USD</v>
          </cell>
          <cell r="V1549" t="str">
            <v>1019 SHELBYVILLE ST</v>
          </cell>
          <cell r="W1549" t="str">
            <v>CENTER</v>
          </cell>
          <cell r="X1549" t="str">
            <v>TX</v>
          </cell>
          <cell r="Y1549" t="str">
            <v>75935-3741</v>
          </cell>
          <cell r="Z1549" t="str">
            <v>SHELBY</v>
          </cell>
          <cell r="AA1549" t="str">
            <v>G</v>
          </cell>
          <cell r="AB1549" t="str">
            <v>M&amp;E</v>
          </cell>
          <cell r="AC1549">
            <v>11016.72</v>
          </cell>
        </row>
        <row r="1550">
          <cell r="A1550" t="str">
            <v>Primary</v>
          </cell>
          <cell r="B1550" t="str">
            <v>Gadsden Processing</v>
          </cell>
          <cell r="C1550" t="str">
            <v>10102028</v>
          </cell>
          <cell r="D1550" t="str">
            <v>10102028</v>
          </cell>
          <cell r="E1550" t="str">
            <v>1314</v>
          </cell>
          <cell r="F1550" t="str">
            <v>TFA</v>
          </cell>
          <cell r="G1550" t="str">
            <v>TX</v>
          </cell>
          <cell r="I1550" t="str">
            <v>A</v>
          </cell>
          <cell r="J1550" t="str">
            <v>10102020</v>
          </cell>
          <cell r="K1550" t="str">
            <v>10102020</v>
          </cell>
          <cell r="L1550">
            <v>170141010</v>
          </cell>
          <cell r="M1550" t="str">
            <v>170141010</v>
          </cell>
          <cell r="N1550" t="str">
            <v>Gadsden Maintenance</v>
          </cell>
          <cell r="O1550" t="str">
            <v>10102020 Gadsden Maintenance</v>
          </cell>
          <cell r="P1550" t="str">
            <v>1320</v>
          </cell>
          <cell r="Q1550" t="str">
            <v>P</v>
          </cell>
          <cell r="R1550" t="str">
            <v>659</v>
          </cell>
          <cell r="S1550" t="str">
            <v>437</v>
          </cell>
          <cell r="T1550" t="str">
            <v>T</v>
          </cell>
          <cell r="U1550" t="str">
            <v>USD</v>
          </cell>
          <cell r="V1550" t="str">
            <v>501 PADEN ROAD</v>
          </cell>
          <cell r="W1550" t="str">
            <v>GADSDEN</v>
          </cell>
          <cell r="X1550" t="str">
            <v>AL</v>
          </cell>
          <cell r="Y1550" t="str">
            <v>35903-0000</v>
          </cell>
          <cell r="Z1550" t="str">
            <v>ETOWAH</v>
          </cell>
          <cell r="AA1550" t="str">
            <v>G</v>
          </cell>
          <cell r="AB1550" t="str">
            <v>M&amp;E</v>
          </cell>
          <cell r="AC1550">
            <v>5422.7239</v>
          </cell>
        </row>
        <row r="1551">
          <cell r="A1551" t="str">
            <v>Primary</v>
          </cell>
          <cell r="B1551" t="str">
            <v>Gadsden Processing</v>
          </cell>
          <cell r="C1551" t="str">
            <v>10102028</v>
          </cell>
          <cell r="D1551" t="str">
            <v>10102028</v>
          </cell>
          <cell r="E1551" t="str">
            <v>1314</v>
          </cell>
          <cell r="F1551" t="str">
            <v>TFA</v>
          </cell>
          <cell r="G1551" t="str">
            <v>TX</v>
          </cell>
          <cell r="I1551" t="str">
            <v>A</v>
          </cell>
          <cell r="J1551" t="str">
            <v>10102022</v>
          </cell>
          <cell r="K1551" t="str">
            <v>10102022</v>
          </cell>
          <cell r="L1551">
            <v>170141010</v>
          </cell>
          <cell r="M1551" t="str">
            <v>170141010</v>
          </cell>
          <cell r="N1551" t="str">
            <v>Gadsden Nurses</v>
          </cell>
          <cell r="O1551" t="str">
            <v>10102022 Gadsden Nurses</v>
          </cell>
          <cell r="P1551" t="str">
            <v>1320</v>
          </cell>
          <cell r="Q1551" t="str">
            <v>P</v>
          </cell>
          <cell r="R1551" t="str">
            <v>659</v>
          </cell>
          <cell r="S1551" t="str">
            <v>437</v>
          </cell>
          <cell r="T1551" t="str">
            <v>T</v>
          </cell>
          <cell r="U1551" t="str">
            <v>USD</v>
          </cell>
          <cell r="V1551" t="str">
            <v>501 PADEN ROAD</v>
          </cell>
          <cell r="W1551" t="str">
            <v>GADSDEN</v>
          </cell>
          <cell r="X1551" t="str">
            <v>AL</v>
          </cell>
          <cell r="Y1551" t="str">
            <v>35903-0000</v>
          </cell>
          <cell r="Z1551" t="str">
            <v>ETOWAH</v>
          </cell>
          <cell r="AA1551" t="str">
            <v>G</v>
          </cell>
          <cell r="AB1551" t="str">
            <v>M&amp;E</v>
          </cell>
          <cell r="AC1551">
            <v>1731.5552</v>
          </cell>
        </row>
        <row r="1552">
          <cell r="A1552" t="str">
            <v>Primary</v>
          </cell>
          <cell r="B1552" t="str">
            <v>Gadsden Processing</v>
          </cell>
          <cell r="C1552" t="str">
            <v>10102028</v>
          </cell>
          <cell r="D1552" t="str">
            <v>10102028</v>
          </cell>
          <cell r="E1552" t="str">
            <v>1314</v>
          </cell>
          <cell r="F1552" t="str">
            <v>TFA</v>
          </cell>
          <cell r="G1552" t="str">
            <v>TX</v>
          </cell>
          <cell r="I1552" t="str">
            <v>A</v>
          </cell>
          <cell r="J1552" t="str">
            <v>10102024</v>
          </cell>
          <cell r="K1552" t="str">
            <v>10102024</v>
          </cell>
          <cell r="L1552">
            <v>170141010</v>
          </cell>
          <cell r="M1552" t="str">
            <v>170141010</v>
          </cell>
          <cell r="N1552" t="str">
            <v>Gadsden Other Indirect</v>
          </cell>
          <cell r="O1552" t="str">
            <v>10102024 Gadsden Other Indirect</v>
          </cell>
          <cell r="P1552" t="str">
            <v>1320</v>
          </cell>
          <cell r="Q1552" t="str">
            <v>P</v>
          </cell>
          <cell r="R1552" t="str">
            <v>659</v>
          </cell>
          <cell r="S1552" t="str">
            <v>437</v>
          </cell>
          <cell r="T1552" t="str">
            <v>T</v>
          </cell>
          <cell r="U1552" t="str">
            <v>USD</v>
          </cell>
          <cell r="V1552" t="str">
            <v>501 PADEN ROAD</v>
          </cell>
          <cell r="W1552" t="str">
            <v>GADSDEN</v>
          </cell>
          <cell r="X1552" t="str">
            <v>AL</v>
          </cell>
          <cell r="Y1552" t="str">
            <v>35903-0000</v>
          </cell>
          <cell r="Z1552" t="str">
            <v>ETOWAH</v>
          </cell>
          <cell r="AA1552" t="str">
            <v>G</v>
          </cell>
          <cell r="AB1552" t="str">
            <v>M&amp;E</v>
          </cell>
          <cell r="AC1552">
            <v>19162.260399999999</v>
          </cell>
        </row>
        <row r="1553">
          <cell r="A1553" t="str">
            <v>Primary</v>
          </cell>
          <cell r="B1553" t="str">
            <v>Gadsden Processing</v>
          </cell>
          <cell r="C1553" t="str">
            <v>10102028</v>
          </cell>
          <cell r="D1553" t="str">
            <v>10102028</v>
          </cell>
          <cell r="E1553" t="str">
            <v>1314</v>
          </cell>
          <cell r="F1553" t="str">
            <v>TFA</v>
          </cell>
          <cell r="G1553" t="str">
            <v>TX</v>
          </cell>
          <cell r="I1553" t="str">
            <v>A</v>
          </cell>
          <cell r="J1553" t="str">
            <v>10102025</v>
          </cell>
          <cell r="K1553" t="str">
            <v>10102025</v>
          </cell>
          <cell r="L1553">
            <v>170141010</v>
          </cell>
          <cell r="M1553" t="str">
            <v>170141010</v>
          </cell>
          <cell r="N1553" t="str">
            <v>Gadsden Personnel</v>
          </cell>
          <cell r="O1553" t="str">
            <v>10102025 Gadsden Personnel</v>
          </cell>
          <cell r="P1553" t="str">
            <v>1320</v>
          </cell>
          <cell r="Q1553" t="str">
            <v>P</v>
          </cell>
          <cell r="R1553" t="str">
            <v>659</v>
          </cell>
          <cell r="S1553" t="str">
            <v>437</v>
          </cell>
          <cell r="T1553" t="str">
            <v>T</v>
          </cell>
          <cell r="U1553" t="str">
            <v>USD</v>
          </cell>
          <cell r="V1553" t="str">
            <v>501 PADEN ROAD</v>
          </cell>
          <cell r="W1553" t="str">
            <v>GADSDEN</v>
          </cell>
          <cell r="X1553" t="str">
            <v>AL</v>
          </cell>
          <cell r="Y1553" t="str">
            <v>35903-0000</v>
          </cell>
          <cell r="Z1553" t="str">
            <v>ETOWAH</v>
          </cell>
          <cell r="AA1553" t="str">
            <v>G</v>
          </cell>
          <cell r="AB1553" t="str">
            <v>M&amp;E</v>
          </cell>
          <cell r="AC1553">
            <v>12348.901500000002</v>
          </cell>
        </row>
        <row r="1554">
          <cell r="A1554" t="str">
            <v>Primary</v>
          </cell>
          <cell r="B1554" t="str">
            <v>Gadsden Processing</v>
          </cell>
          <cell r="C1554" t="str">
            <v>10102028</v>
          </cell>
          <cell r="D1554" t="str">
            <v>10102028</v>
          </cell>
          <cell r="E1554" t="str">
            <v>1314</v>
          </cell>
          <cell r="F1554" t="str">
            <v>TFA</v>
          </cell>
          <cell r="G1554" t="str">
            <v>TX</v>
          </cell>
          <cell r="I1554" t="str">
            <v>A</v>
          </cell>
          <cell r="J1554" t="str">
            <v>10102027</v>
          </cell>
          <cell r="K1554" t="str">
            <v>10102027</v>
          </cell>
          <cell r="L1554">
            <v>170141010</v>
          </cell>
          <cell r="M1554" t="str">
            <v>170141010</v>
          </cell>
          <cell r="N1554" t="str">
            <v>Gadsden Processing Support</v>
          </cell>
          <cell r="O1554" t="str">
            <v>10102027 Gadsden Processing Support</v>
          </cell>
          <cell r="P1554" t="str">
            <v>1320</v>
          </cell>
          <cell r="Q1554" t="str">
            <v>P</v>
          </cell>
          <cell r="R1554" t="str">
            <v>659</v>
          </cell>
          <cell r="S1554" t="str">
            <v>437</v>
          </cell>
          <cell r="T1554" t="str">
            <v>T</v>
          </cell>
          <cell r="U1554" t="str">
            <v>USD</v>
          </cell>
          <cell r="V1554" t="str">
            <v>501 PADEN ROAD</v>
          </cell>
          <cell r="W1554" t="str">
            <v>GADSDEN</v>
          </cell>
          <cell r="X1554" t="str">
            <v>AL</v>
          </cell>
          <cell r="Y1554" t="str">
            <v>35903-0000</v>
          </cell>
          <cell r="Z1554" t="str">
            <v>ETOWAH</v>
          </cell>
          <cell r="AA1554" t="str">
            <v>G</v>
          </cell>
          <cell r="AB1554" t="str">
            <v>M&amp;E</v>
          </cell>
          <cell r="AC1554">
            <v>3463.1104</v>
          </cell>
        </row>
        <row r="1555">
          <cell r="A1555" t="str">
            <v>Primary</v>
          </cell>
          <cell r="B1555" t="str">
            <v>Gadsden Processing</v>
          </cell>
          <cell r="C1555" t="str">
            <v>10102028</v>
          </cell>
          <cell r="D1555" t="str">
            <v>10102028</v>
          </cell>
          <cell r="E1555" t="str">
            <v>1314</v>
          </cell>
          <cell r="F1555" t="str">
            <v>TFA</v>
          </cell>
          <cell r="G1555" t="str">
            <v>TX</v>
          </cell>
          <cell r="I1555" t="str">
            <v>A</v>
          </cell>
          <cell r="J1555" t="str">
            <v>10102028</v>
          </cell>
          <cell r="K1555" t="str">
            <v>10102028</v>
          </cell>
          <cell r="L1555">
            <v>170141010</v>
          </cell>
          <cell r="M1555" t="str">
            <v>170141010</v>
          </cell>
          <cell r="N1555" t="str">
            <v>Gadsden Processing</v>
          </cell>
          <cell r="O1555" t="str">
            <v>10102028 Gadsden Processing</v>
          </cell>
          <cell r="P1555" t="str">
            <v>1320</v>
          </cell>
          <cell r="Q1555" t="str">
            <v>P</v>
          </cell>
          <cell r="R1555" t="str">
            <v>659</v>
          </cell>
          <cell r="S1555" t="str">
            <v>437</v>
          </cell>
          <cell r="T1555" t="str">
            <v>T</v>
          </cell>
          <cell r="U1555" t="str">
            <v>USD</v>
          </cell>
          <cell r="V1555" t="str">
            <v>501 PADEN ROAD</v>
          </cell>
          <cell r="W1555" t="str">
            <v>GADSDEN</v>
          </cell>
          <cell r="X1555" t="str">
            <v>AL</v>
          </cell>
          <cell r="Y1555" t="str">
            <v>35903-0000</v>
          </cell>
          <cell r="Z1555" t="str">
            <v>ETOWAH</v>
          </cell>
          <cell r="AA1555" t="str">
            <v>G</v>
          </cell>
          <cell r="AB1555" t="str">
            <v>M&amp;E</v>
          </cell>
          <cell r="AC1555">
            <v>34736807.851099983</v>
          </cell>
        </row>
        <row r="1556">
          <cell r="A1556" t="str">
            <v>Primary</v>
          </cell>
          <cell r="B1556" t="str">
            <v>Gadsden Processing</v>
          </cell>
          <cell r="C1556" t="str">
            <v>10102028</v>
          </cell>
          <cell r="D1556" t="str">
            <v>10102028</v>
          </cell>
          <cell r="E1556" t="str">
            <v>1314</v>
          </cell>
          <cell r="F1556" t="str">
            <v>TFA</v>
          </cell>
          <cell r="G1556" t="str">
            <v>TX</v>
          </cell>
          <cell r="I1556" t="str">
            <v>A</v>
          </cell>
          <cell r="J1556" t="str">
            <v>10102029</v>
          </cell>
          <cell r="K1556" t="str">
            <v>10102029</v>
          </cell>
          <cell r="L1556">
            <v>170141010</v>
          </cell>
          <cell r="M1556" t="str">
            <v>170141010</v>
          </cell>
          <cell r="N1556" t="str">
            <v>Gadsden Purchasing</v>
          </cell>
          <cell r="O1556" t="str">
            <v>10102029 Gadsden Purchasing</v>
          </cell>
          <cell r="P1556" t="str">
            <v>1320</v>
          </cell>
          <cell r="Q1556" t="str">
            <v>P</v>
          </cell>
          <cell r="R1556" t="str">
            <v>659</v>
          </cell>
          <cell r="S1556" t="str">
            <v>437</v>
          </cell>
          <cell r="T1556" t="str">
            <v>T</v>
          </cell>
          <cell r="U1556" t="str">
            <v>USD</v>
          </cell>
          <cell r="V1556" t="str">
            <v>501 PADEN ROAD</v>
          </cell>
          <cell r="W1556" t="str">
            <v>GADSDEN</v>
          </cell>
          <cell r="X1556" t="str">
            <v>AL</v>
          </cell>
          <cell r="Y1556" t="str">
            <v>35903-0000</v>
          </cell>
          <cell r="Z1556" t="str">
            <v>ETOWAH</v>
          </cell>
          <cell r="AA1556" t="str">
            <v>G</v>
          </cell>
          <cell r="AB1556" t="str">
            <v>M&amp;E</v>
          </cell>
          <cell r="AC1556">
            <v>1731.5436</v>
          </cell>
        </row>
        <row r="1557">
          <cell r="A1557" t="str">
            <v>Primary</v>
          </cell>
          <cell r="B1557" t="str">
            <v>Gadsden Processing</v>
          </cell>
          <cell r="C1557" t="str">
            <v>10102028</v>
          </cell>
          <cell r="D1557" t="str">
            <v>10102028</v>
          </cell>
          <cell r="E1557" t="str">
            <v>1314</v>
          </cell>
          <cell r="G1557" t="str">
            <v>AL</v>
          </cell>
          <cell r="H1557">
            <v>38763</v>
          </cell>
          <cell r="I1557" t="str">
            <v>A</v>
          </cell>
          <cell r="J1557" t="str">
            <v>13312028</v>
          </cell>
          <cell r="K1557" t="str">
            <v>13312028</v>
          </cell>
          <cell r="L1557">
            <v>170141010</v>
          </cell>
          <cell r="M1557" t="str">
            <v>170051331</v>
          </cell>
          <cell r="N1557" t="str">
            <v>Gadsden Quality Control</v>
          </cell>
          <cell r="O1557" t="str">
            <v>10102030  Gadsden Quality Control</v>
          </cell>
          <cell r="P1557" t="str">
            <v>1322</v>
          </cell>
          <cell r="Q1557" t="str">
            <v>P</v>
          </cell>
          <cell r="R1557" t="str">
            <v>659</v>
          </cell>
          <cell r="S1557" t="str">
            <v>437</v>
          </cell>
          <cell r="T1557" t="str">
            <v>T</v>
          </cell>
          <cell r="U1557" t="str">
            <v>USD</v>
          </cell>
          <cell r="V1557" t="str">
            <v>501 PADEN ROAD</v>
          </cell>
          <cell r="W1557" t="str">
            <v>GADSDEN</v>
          </cell>
          <cell r="X1557" t="str">
            <v>AL</v>
          </cell>
          <cell r="Y1557" t="str">
            <v>35903-3668</v>
          </cell>
          <cell r="Z1557" t="str">
            <v>ETOWAH</v>
          </cell>
          <cell r="AA1557" t="str">
            <v>G</v>
          </cell>
          <cell r="AB1557" t="str">
            <v>M&amp;E</v>
          </cell>
          <cell r="AC1557">
            <v>1019.9595</v>
          </cell>
        </row>
        <row r="1558">
          <cell r="A1558" t="str">
            <v>Primary</v>
          </cell>
          <cell r="B1558" t="str">
            <v>Gadsden Processing</v>
          </cell>
          <cell r="C1558" t="str">
            <v>10102028</v>
          </cell>
          <cell r="D1558" t="str">
            <v>10102028</v>
          </cell>
          <cell r="E1558" t="str">
            <v>1314</v>
          </cell>
          <cell r="F1558" t="str">
            <v>TFA</v>
          </cell>
          <cell r="G1558" t="str">
            <v>TX</v>
          </cell>
          <cell r="I1558" t="str">
            <v>A</v>
          </cell>
          <cell r="J1558" t="str">
            <v>10102031</v>
          </cell>
          <cell r="K1558" t="str">
            <v>10102031</v>
          </cell>
          <cell r="L1558">
            <v>170141010</v>
          </cell>
          <cell r="M1558" t="str">
            <v>170141010</v>
          </cell>
          <cell r="N1558" t="str">
            <v>Gadsden Refrig/Maintenance</v>
          </cell>
          <cell r="O1558" t="str">
            <v>10102031 Gadsden Refrig/Maintenance</v>
          </cell>
          <cell r="P1558" t="str">
            <v>1320</v>
          </cell>
          <cell r="Q1558" t="str">
            <v>P</v>
          </cell>
          <cell r="R1558" t="str">
            <v>659</v>
          </cell>
          <cell r="S1558" t="str">
            <v>437</v>
          </cell>
          <cell r="T1558" t="str">
            <v>T</v>
          </cell>
          <cell r="U1558" t="str">
            <v>USD</v>
          </cell>
          <cell r="V1558" t="str">
            <v>501 PADEN ROAD</v>
          </cell>
          <cell r="W1558" t="str">
            <v>GADSDEN</v>
          </cell>
          <cell r="X1558" t="str">
            <v>AL</v>
          </cell>
          <cell r="Y1558" t="str">
            <v>35903-0000</v>
          </cell>
          <cell r="Z1558" t="str">
            <v>ETOWAH</v>
          </cell>
          <cell r="AA1558" t="str">
            <v>G</v>
          </cell>
          <cell r="AB1558" t="str">
            <v>M&amp;E</v>
          </cell>
          <cell r="AC1558">
            <v>1731.5436</v>
          </cell>
        </row>
        <row r="1559">
          <cell r="A1559" t="str">
            <v>Primary</v>
          </cell>
          <cell r="B1559" t="str">
            <v>Gadsden Processing</v>
          </cell>
          <cell r="C1559" t="str">
            <v>10102028</v>
          </cell>
          <cell r="D1559" t="str">
            <v>10102028</v>
          </cell>
          <cell r="E1559" t="str">
            <v>1314</v>
          </cell>
          <cell r="G1559" t="str">
            <v>AL</v>
          </cell>
          <cell r="H1559">
            <v>38763</v>
          </cell>
          <cell r="I1559" t="str">
            <v>A</v>
          </cell>
          <cell r="J1559" t="str">
            <v>13312028</v>
          </cell>
          <cell r="K1559" t="str">
            <v>13312028</v>
          </cell>
          <cell r="L1559">
            <v>170141010</v>
          </cell>
          <cell r="M1559" t="str">
            <v>170051331</v>
          </cell>
          <cell r="N1559" t="str">
            <v>Gadsden Shipping/Receiving</v>
          </cell>
          <cell r="O1559" t="str">
            <v>10102033  Gadsden Shipping/Receiving</v>
          </cell>
          <cell r="P1559" t="str">
            <v>1322</v>
          </cell>
          <cell r="Q1559" t="str">
            <v>P</v>
          </cell>
          <cell r="R1559" t="str">
            <v>659</v>
          </cell>
          <cell r="S1559" t="str">
            <v>437</v>
          </cell>
          <cell r="T1559" t="str">
            <v>T</v>
          </cell>
          <cell r="U1559" t="str">
            <v>USD</v>
          </cell>
          <cell r="V1559" t="str">
            <v>501 PADEN ROAD</v>
          </cell>
          <cell r="W1559" t="str">
            <v>GADSDEN</v>
          </cell>
          <cell r="X1559" t="str">
            <v>AL</v>
          </cell>
          <cell r="Y1559" t="str">
            <v>35903-0000</v>
          </cell>
          <cell r="Z1559" t="str">
            <v>ETOWAH</v>
          </cell>
          <cell r="AA1559" t="str">
            <v>G</v>
          </cell>
          <cell r="AB1559" t="str">
            <v>M&amp;E</v>
          </cell>
          <cell r="AC1559">
            <v>1019.9595</v>
          </cell>
        </row>
        <row r="1560">
          <cell r="A1560" t="str">
            <v>Primary</v>
          </cell>
          <cell r="B1560" t="str">
            <v>Gadsden Processing</v>
          </cell>
          <cell r="C1560" t="str">
            <v>10102028</v>
          </cell>
          <cell r="D1560" t="str">
            <v>10102028</v>
          </cell>
          <cell r="E1560" t="str">
            <v>1314</v>
          </cell>
          <cell r="F1560" t="str">
            <v>TFA</v>
          </cell>
          <cell r="G1560" t="str">
            <v>TX</v>
          </cell>
          <cell r="I1560" t="str">
            <v>A</v>
          </cell>
          <cell r="J1560" t="str">
            <v>10102034</v>
          </cell>
          <cell r="K1560" t="str">
            <v>10102034</v>
          </cell>
          <cell r="L1560">
            <v>170141010</v>
          </cell>
          <cell r="M1560" t="str">
            <v>170141010</v>
          </cell>
          <cell r="N1560" t="str">
            <v>Gadsden Supervison/Mgmt</v>
          </cell>
          <cell r="O1560" t="str">
            <v>10102034 Gadsden Supervison/Mgmt</v>
          </cell>
          <cell r="P1560" t="str">
            <v>1320</v>
          </cell>
          <cell r="Q1560" t="str">
            <v>P</v>
          </cell>
          <cell r="R1560" t="str">
            <v>659</v>
          </cell>
          <cell r="S1560" t="str">
            <v>437</v>
          </cell>
          <cell r="T1560" t="str">
            <v>T</v>
          </cell>
          <cell r="U1560" t="str">
            <v>USD</v>
          </cell>
          <cell r="V1560" t="str">
            <v>501 PADEN ROAD</v>
          </cell>
          <cell r="W1560" t="str">
            <v>GADSDEN</v>
          </cell>
          <cell r="X1560" t="str">
            <v>AL</v>
          </cell>
          <cell r="Y1560" t="str">
            <v>35903-0000</v>
          </cell>
          <cell r="Z1560" t="str">
            <v>ETOWAH</v>
          </cell>
          <cell r="AA1560" t="str">
            <v>G</v>
          </cell>
          <cell r="AB1560" t="str">
            <v>M&amp;E</v>
          </cell>
          <cell r="AC1560">
            <v>12920.799500000003</v>
          </cell>
        </row>
        <row r="1561">
          <cell r="A1561" t="str">
            <v>Primary</v>
          </cell>
          <cell r="B1561" t="str">
            <v>Gadsden Processing</v>
          </cell>
          <cell r="C1561" t="str">
            <v>10102028</v>
          </cell>
          <cell r="D1561" t="str">
            <v>10102028</v>
          </cell>
          <cell r="E1561" t="str">
            <v>1314</v>
          </cell>
          <cell r="F1561" t="str">
            <v>TFA</v>
          </cell>
          <cell r="G1561" t="str">
            <v>TX</v>
          </cell>
          <cell r="H1561">
            <v>38635</v>
          </cell>
          <cell r="I1561" t="str">
            <v>A</v>
          </cell>
          <cell r="J1561" t="str">
            <v>13312034</v>
          </cell>
          <cell r="K1561" t="str">
            <v>13312034</v>
          </cell>
          <cell r="L1561">
            <v>170141010</v>
          </cell>
          <cell r="M1561" t="str">
            <v>170051331</v>
          </cell>
          <cell r="N1561" t="str">
            <v>Gadsden Production Safety Center</v>
          </cell>
          <cell r="O1561" t="str">
            <v>10102512  Gadsden Production Safety Center</v>
          </cell>
          <cell r="P1561" t="str">
            <v>1322</v>
          </cell>
          <cell r="Q1561" t="str">
            <v>P</v>
          </cell>
          <cell r="R1561" t="str">
            <v>659</v>
          </cell>
          <cell r="S1561" t="str">
            <v>437</v>
          </cell>
          <cell r="T1561" t="str">
            <v>T</v>
          </cell>
          <cell r="U1561" t="str">
            <v>USD</v>
          </cell>
          <cell r="V1561" t="str">
            <v>501 PADEN ROAD</v>
          </cell>
          <cell r="W1561" t="str">
            <v>GADSDEN</v>
          </cell>
          <cell r="X1561" t="str">
            <v>AL</v>
          </cell>
          <cell r="Y1561" t="str">
            <v>35903-0000</v>
          </cell>
          <cell r="Z1561" t="str">
            <v>ETOWAH</v>
          </cell>
          <cell r="AA1561" t="str">
            <v>G</v>
          </cell>
          <cell r="AB1561" t="str">
            <v>M&amp;E</v>
          </cell>
          <cell r="AC1561">
            <v>2292.0904</v>
          </cell>
        </row>
        <row r="1562">
          <cell r="A1562" t="str">
            <v>Primary</v>
          </cell>
          <cell r="B1562" t="str">
            <v>Heflin Garage / Garage / Truck Shop</v>
          </cell>
          <cell r="C1562" t="str">
            <v>10120530</v>
          </cell>
          <cell r="D1562" t="str">
            <v>10120530</v>
          </cell>
          <cell r="E1562" t="str">
            <v>1328</v>
          </cell>
          <cell r="F1562" t="str">
            <v>TFA</v>
          </cell>
          <cell r="G1562" t="str">
            <v>TX</v>
          </cell>
          <cell r="I1562" t="str">
            <v>A</v>
          </cell>
          <cell r="J1562" t="str">
            <v>10120530</v>
          </cell>
          <cell r="K1562" t="str">
            <v>10120530</v>
          </cell>
          <cell r="L1562">
            <v>170171022</v>
          </cell>
          <cell r="M1562" t="str">
            <v>170171022</v>
          </cell>
          <cell r="N1562" t="str">
            <v>Heflin Garage</v>
          </cell>
          <cell r="O1562" t="str">
            <v>10120530 Heflin Garage</v>
          </cell>
          <cell r="P1562" t="str">
            <v>1325</v>
          </cell>
          <cell r="Q1562" t="str">
            <v>GTS</v>
          </cell>
          <cell r="R1562" t="str">
            <v>659</v>
          </cell>
          <cell r="S1562" t="str">
            <v>381</v>
          </cell>
          <cell r="T1562" t="str">
            <v>T</v>
          </cell>
          <cell r="U1562" t="str">
            <v>USD</v>
          </cell>
          <cell r="V1562" t="str">
            <v>RR 3 BOX 153</v>
          </cell>
          <cell r="W1562" t="str">
            <v>HEFLIN</v>
          </cell>
          <cell r="X1562" t="str">
            <v>AL</v>
          </cell>
          <cell r="Y1562" t="str">
            <v>36264-3825</v>
          </cell>
          <cell r="Z1562" t="str">
            <v>CLEBURNE</v>
          </cell>
          <cell r="AA1562" t="str">
            <v>A</v>
          </cell>
          <cell r="AB1562" t="str">
            <v>M&amp;E</v>
          </cell>
          <cell r="AC1562">
            <v>13378.2716</v>
          </cell>
        </row>
        <row r="1563">
          <cell r="A1563" t="str">
            <v>Primary</v>
          </cell>
          <cell r="B1563" t="str">
            <v>Heflin Waste Water</v>
          </cell>
          <cell r="C1563" t="str">
            <v>10132004</v>
          </cell>
          <cell r="D1563" t="str">
            <v>10132004</v>
          </cell>
          <cell r="E1563" t="str">
            <v>1318</v>
          </cell>
          <cell r="F1563" t="str">
            <v>TFA</v>
          </cell>
          <cell r="G1563" t="str">
            <v>TX</v>
          </cell>
          <cell r="I1563" t="str">
            <v>A</v>
          </cell>
          <cell r="J1563" t="str">
            <v>10132004</v>
          </cell>
          <cell r="K1563" t="str">
            <v>10132004</v>
          </cell>
          <cell r="L1563">
            <v>170171013</v>
          </cell>
          <cell r="M1563" t="str">
            <v>170171013</v>
          </cell>
          <cell r="N1563" t="str">
            <v>Heflin Wastewater</v>
          </cell>
          <cell r="O1563" t="str">
            <v>10132004 Heflin Wastewater</v>
          </cell>
          <cell r="P1563" t="str">
            <v>1325</v>
          </cell>
          <cell r="Q1563" t="str">
            <v>WW</v>
          </cell>
          <cell r="R1563" t="str">
            <v>659</v>
          </cell>
          <cell r="S1563" t="str">
            <v>684</v>
          </cell>
          <cell r="T1563" t="str">
            <v>T</v>
          </cell>
          <cell r="U1563" t="str">
            <v>USD</v>
          </cell>
          <cell r="V1563" t="str">
            <v>RR 3 BOX 153</v>
          </cell>
          <cell r="W1563" t="str">
            <v>HEFLIN</v>
          </cell>
          <cell r="X1563" t="str">
            <v>AL</v>
          </cell>
          <cell r="Y1563" t="str">
            <v>36264-3825</v>
          </cell>
          <cell r="Z1563" t="str">
            <v>CLEBURNE</v>
          </cell>
          <cell r="AA1563" t="str">
            <v>G</v>
          </cell>
          <cell r="AB1563" t="str">
            <v>M&amp;E</v>
          </cell>
          <cell r="AC1563">
            <v>2953910.1809999999</v>
          </cell>
        </row>
        <row r="1564">
          <cell r="A1564" t="str">
            <v>Primary</v>
          </cell>
          <cell r="B1564" t="str">
            <v>Heflin Petfood Processing</v>
          </cell>
          <cell r="C1564" t="str">
            <v>10132028</v>
          </cell>
          <cell r="D1564" t="str">
            <v>10132028</v>
          </cell>
          <cell r="E1564" t="str">
            <v>1318</v>
          </cell>
          <cell r="F1564" t="str">
            <v>TFA</v>
          </cell>
          <cell r="G1564" t="str">
            <v>TX</v>
          </cell>
          <cell r="I1564" t="str">
            <v>A</v>
          </cell>
          <cell r="J1564" t="str">
            <v>10132006</v>
          </cell>
          <cell r="K1564" t="str">
            <v>10132006</v>
          </cell>
          <cell r="L1564">
            <v>170171013</v>
          </cell>
          <cell r="M1564" t="str">
            <v>170171013</v>
          </cell>
          <cell r="N1564" t="str">
            <v>Heflin Pet Food</v>
          </cell>
          <cell r="O1564" t="str">
            <v>10132006 Heflin Pet Food</v>
          </cell>
          <cell r="P1564" t="str">
            <v>1325</v>
          </cell>
          <cell r="Q1564" t="str">
            <v>P</v>
          </cell>
          <cell r="R1564" t="str">
            <v>1171</v>
          </cell>
          <cell r="S1564" t="str">
            <v>684</v>
          </cell>
          <cell r="T1564" t="str">
            <v>T</v>
          </cell>
          <cell r="U1564" t="str">
            <v>USD</v>
          </cell>
          <cell r="V1564" t="str">
            <v>RR 3 BOX 153</v>
          </cell>
          <cell r="W1564" t="str">
            <v>HEFLIN</v>
          </cell>
          <cell r="X1564" t="str">
            <v>AL</v>
          </cell>
          <cell r="Y1564" t="str">
            <v>36264-3825</v>
          </cell>
          <cell r="Z1564" t="str">
            <v>CLEBURNE</v>
          </cell>
          <cell r="AA1564" t="str">
            <v>G</v>
          </cell>
          <cell r="AB1564" t="str">
            <v>M&amp;E</v>
          </cell>
          <cell r="AC1564">
            <v>84294.631800000003</v>
          </cell>
        </row>
        <row r="1565">
          <cell r="A1565" t="str">
            <v>Primary</v>
          </cell>
          <cell r="B1565" t="str">
            <v>Heflin Petfood Processing</v>
          </cell>
          <cell r="C1565" t="str">
            <v>10132028</v>
          </cell>
          <cell r="D1565" t="str">
            <v>10132028</v>
          </cell>
          <cell r="E1565" t="str">
            <v>1318</v>
          </cell>
          <cell r="F1565" t="str">
            <v>TFA</v>
          </cell>
          <cell r="G1565" t="str">
            <v>TX</v>
          </cell>
          <cell r="I1565" t="str">
            <v>A</v>
          </cell>
          <cell r="J1565" t="str">
            <v>10132013</v>
          </cell>
          <cell r="K1565" t="str">
            <v>10132013</v>
          </cell>
          <cell r="L1565">
            <v>170171013</v>
          </cell>
          <cell r="M1565" t="str">
            <v>170171013</v>
          </cell>
          <cell r="N1565" t="str">
            <v>Heflin Admin</v>
          </cell>
          <cell r="O1565" t="str">
            <v>10132013 Heflin Admin</v>
          </cell>
          <cell r="P1565" t="str">
            <v>1325</v>
          </cell>
          <cell r="Q1565" t="str">
            <v>P</v>
          </cell>
          <cell r="R1565" t="str">
            <v>1171</v>
          </cell>
          <cell r="S1565" t="str">
            <v>684</v>
          </cell>
          <cell r="T1565" t="str">
            <v>T</v>
          </cell>
          <cell r="U1565" t="str">
            <v>USD</v>
          </cell>
          <cell r="V1565" t="str">
            <v>RR 3 BOX 153</v>
          </cell>
          <cell r="W1565" t="str">
            <v>HEFLIN</v>
          </cell>
          <cell r="X1565" t="str">
            <v>AL</v>
          </cell>
          <cell r="Y1565" t="str">
            <v>36264-3825</v>
          </cell>
          <cell r="Z1565" t="str">
            <v>CLEBURNE</v>
          </cell>
          <cell r="AA1565" t="str">
            <v>G</v>
          </cell>
          <cell r="AB1565" t="str">
            <v>M&amp;E</v>
          </cell>
          <cell r="AC1565">
            <v>4399.0237999999999</v>
          </cell>
        </row>
        <row r="1566">
          <cell r="A1566" t="str">
            <v>Primary</v>
          </cell>
          <cell r="B1566" t="str">
            <v>Heflin Petfood Processing</v>
          </cell>
          <cell r="C1566" t="str">
            <v>10132028</v>
          </cell>
          <cell r="D1566" t="str">
            <v>10132028</v>
          </cell>
          <cell r="E1566" t="str">
            <v>1318</v>
          </cell>
          <cell r="G1566" t="str">
            <v>AL</v>
          </cell>
          <cell r="I1566" t="str">
            <v>A</v>
          </cell>
          <cell r="J1566" t="str">
            <v>10132015</v>
          </cell>
          <cell r="K1566" t="str">
            <v>10132015</v>
          </cell>
          <cell r="L1566">
            <v>170171013</v>
          </cell>
          <cell r="M1566" t="str">
            <v>170171013</v>
          </cell>
          <cell r="N1566" t="str">
            <v>Heflin Accounting</v>
          </cell>
          <cell r="O1566" t="str">
            <v>10132015 Heflin Accounting</v>
          </cell>
          <cell r="P1566" t="str">
            <v>1325</v>
          </cell>
          <cell r="Q1566" t="str">
            <v>P</v>
          </cell>
          <cell r="R1566" t="str">
            <v>379</v>
          </cell>
          <cell r="S1566" t="str">
            <v>684</v>
          </cell>
          <cell r="T1566" t="str">
            <v>T</v>
          </cell>
          <cell r="U1566" t="str">
            <v>USD</v>
          </cell>
          <cell r="V1566" t="str">
            <v>RR 3 BOX 153</v>
          </cell>
          <cell r="W1566" t="str">
            <v>HEFLIN</v>
          </cell>
          <cell r="X1566" t="str">
            <v>AL</v>
          </cell>
          <cell r="Y1566" t="str">
            <v>36264-3825</v>
          </cell>
          <cell r="Z1566" t="str">
            <v>CLEBURNE</v>
          </cell>
          <cell r="AA1566" t="str">
            <v>G</v>
          </cell>
          <cell r="AB1566" t="str">
            <v>M&amp;E</v>
          </cell>
          <cell r="AC1566">
            <v>4891.8707999999997</v>
          </cell>
        </row>
        <row r="1567">
          <cell r="A1567" t="str">
            <v>Primary</v>
          </cell>
          <cell r="B1567" t="str">
            <v>Heflin Petfood Processing</v>
          </cell>
          <cell r="C1567" t="str">
            <v>10132028</v>
          </cell>
          <cell r="D1567" t="str">
            <v>10132028</v>
          </cell>
          <cell r="E1567" t="str">
            <v>1318</v>
          </cell>
          <cell r="F1567" t="str">
            <v>TFA</v>
          </cell>
          <cell r="G1567" t="str">
            <v>TX</v>
          </cell>
          <cell r="H1567">
            <v>38677</v>
          </cell>
          <cell r="I1567" t="str">
            <v>A</v>
          </cell>
          <cell r="J1567" t="str">
            <v>13412004</v>
          </cell>
          <cell r="K1567" t="str">
            <v>13412004</v>
          </cell>
          <cell r="L1567">
            <v>170171013</v>
          </cell>
          <cell r="M1567" t="str">
            <v>170211341</v>
          </cell>
          <cell r="N1567" t="str">
            <v>Heflin Maintenance</v>
          </cell>
          <cell r="O1567" t="str">
            <v>10132020  Heflin Maintenance</v>
          </cell>
          <cell r="P1567" t="str">
            <v>1323</v>
          </cell>
          <cell r="Q1567" t="str">
            <v>PR</v>
          </cell>
          <cell r="R1567" t="str">
            <v>659</v>
          </cell>
          <cell r="S1567" t="str">
            <v>684</v>
          </cell>
          <cell r="T1567" t="str">
            <v>T</v>
          </cell>
          <cell r="U1567" t="str">
            <v>USD</v>
          </cell>
          <cell r="V1567" t="str">
            <v>RR 3 BOX 153</v>
          </cell>
          <cell r="W1567" t="str">
            <v>HEFLIN</v>
          </cell>
          <cell r="X1567" t="str">
            <v>AL</v>
          </cell>
          <cell r="Y1567" t="str">
            <v>36264-3825</v>
          </cell>
          <cell r="Z1567" t="str">
            <v>CLEBURNE</v>
          </cell>
          <cell r="AA1567" t="str">
            <v>G</v>
          </cell>
          <cell r="AB1567" t="str">
            <v>M&amp;E</v>
          </cell>
          <cell r="AC1567">
            <v>905.13720000000012</v>
          </cell>
        </row>
        <row r="1568">
          <cell r="A1568" t="str">
            <v>Primary</v>
          </cell>
          <cell r="B1568" t="str">
            <v>Heflin Petfood Processing</v>
          </cell>
          <cell r="C1568" t="str">
            <v>10132028</v>
          </cell>
          <cell r="D1568" t="str">
            <v>10132028</v>
          </cell>
          <cell r="E1568" t="str">
            <v>1318</v>
          </cell>
          <cell r="G1568" t="str">
            <v>AL</v>
          </cell>
          <cell r="I1568" t="str">
            <v>A</v>
          </cell>
          <cell r="J1568" t="str">
            <v>10132025</v>
          </cell>
          <cell r="K1568" t="str">
            <v>10132025</v>
          </cell>
          <cell r="L1568">
            <v>170171013</v>
          </cell>
          <cell r="M1568" t="str">
            <v>170171013</v>
          </cell>
          <cell r="N1568" t="str">
            <v>Heflin Personnel</v>
          </cell>
          <cell r="O1568" t="str">
            <v>10132025 Heflin Personnel</v>
          </cell>
          <cell r="P1568" t="str">
            <v>1325</v>
          </cell>
          <cell r="Q1568" t="str">
            <v>P</v>
          </cell>
          <cell r="R1568" t="str">
            <v>379</v>
          </cell>
          <cell r="S1568" t="str">
            <v>684</v>
          </cell>
          <cell r="T1568" t="str">
            <v>T</v>
          </cell>
          <cell r="U1568" t="str">
            <v>USD</v>
          </cell>
          <cell r="V1568" t="str">
            <v>RR 3 BOX 153</v>
          </cell>
          <cell r="W1568" t="str">
            <v>HEFLIN</v>
          </cell>
          <cell r="X1568" t="str">
            <v>AL</v>
          </cell>
          <cell r="Y1568" t="str">
            <v>36264-3825</v>
          </cell>
          <cell r="Z1568" t="str">
            <v>CLEBURNE</v>
          </cell>
          <cell r="AA1568" t="str">
            <v>G</v>
          </cell>
          <cell r="AB1568" t="str">
            <v>M&amp;E</v>
          </cell>
          <cell r="AC1568">
            <v>2840.2130999999999</v>
          </cell>
        </row>
        <row r="1569">
          <cell r="A1569" t="str">
            <v>Primary</v>
          </cell>
          <cell r="B1569" t="str">
            <v>Heflin Petfood Processing</v>
          </cell>
          <cell r="C1569" t="str">
            <v>10132028</v>
          </cell>
          <cell r="D1569" t="str">
            <v>10132028</v>
          </cell>
          <cell r="E1569" t="str">
            <v>1318</v>
          </cell>
          <cell r="F1569" t="str">
            <v>TFA</v>
          </cell>
          <cell r="G1569" t="str">
            <v>TX</v>
          </cell>
          <cell r="I1569" t="str">
            <v>A</v>
          </cell>
          <cell r="J1569" t="str">
            <v>10132028</v>
          </cell>
          <cell r="K1569" t="str">
            <v>10132028</v>
          </cell>
          <cell r="L1569">
            <v>170171013</v>
          </cell>
          <cell r="M1569" t="str">
            <v>170171013</v>
          </cell>
          <cell r="N1569" t="str">
            <v>Heflin Processing</v>
          </cell>
          <cell r="O1569" t="str">
            <v>10132028 Heflin Processing</v>
          </cell>
          <cell r="P1569" t="str">
            <v>1325</v>
          </cell>
          <cell r="Q1569" t="str">
            <v>P</v>
          </cell>
          <cell r="R1569" t="str">
            <v>379</v>
          </cell>
          <cell r="S1569" t="str">
            <v>684</v>
          </cell>
          <cell r="T1569" t="str">
            <v>T</v>
          </cell>
          <cell r="U1569" t="str">
            <v>USD</v>
          </cell>
          <cell r="V1569" t="str">
            <v>RR 3 BOX 153</v>
          </cell>
          <cell r="W1569" t="str">
            <v>HEFLIN</v>
          </cell>
          <cell r="X1569" t="str">
            <v>AL</v>
          </cell>
          <cell r="Y1569" t="str">
            <v>36264-3825</v>
          </cell>
          <cell r="Z1569" t="str">
            <v>CLEBURNE</v>
          </cell>
          <cell r="AA1569" t="str">
            <v>G</v>
          </cell>
          <cell r="AB1569" t="str">
            <v>M&amp;E</v>
          </cell>
          <cell r="AC1569">
            <v>10381216.318599992</v>
          </cell>
        </row>
        <row r="1570">
          <cell r="A1570" t="str">
            <v>Primary</v>
          </cell>
          <cell r="B1570" t="str">
            <v>Heflin Petfood Processing</v>
          </cell>
          <cell r="C1570" t="str">
            <v>10132028</v>
          </cell>
          <cell r="D1570" t="str">
            <v>10132028</v>
          </cell>
          <cell r="E1570" t="str">
            <v>1318</v>
          </cell>
          <cell r="F1570" t="str">
            <v>TFA</v>
          </cell>
          <cell r="G1570" t="str">
            <v>TX</v>
          </cell>
          <cell r="H1570">
            <v>38677</v>
          </cell>
          <cell r="I1570" t="str">
            <v>A</v>
          </cell>
          <cell r="J1570" t="str">
            <v>13411002</v>
          </cell>
          <cell r="K1570" t="str">
            <v>13411002</v>
          </cell>
          <cell r="L1570">
            <v>170171013</v>
          </cell>
          <cell r="M1570" t="str">
            <v>170211341</v>
          </cell>
          <cell r="N1570" t="str">
            <v>Heflin Purchasing</v>
          </cell>
          <cell r="O1570" t="str">
            <v>10132029  Heflin Purchasing</v>
          </cell>
          <cell r="P1570" t="str">
            <v>1323</v>
          </cell>
          <cell r="Q1570" t="str">
            <v>PR</v>
          </cell>
          <cell r="R1570" t="str">
            <v>659</v>
          </cell>
          <cell r="S1570" t="str">
            <v>684</v>
          </cell>
          <cell r="T1570" t="str">
            <v>T</v>
          </cell>
          <cell r="U1570" t="str">
            <v>USD</v>
          </cell>
          <cell r="V1570" t="str">
            <v>RR 3 BOX 153</v>
          </cell>
          <cell r="W1570" t="str">
            <v>HEFLIN</v>
          </cell>
          <cell r="X1570" t="str">
            <v>AL</v>
          </cell>
          <cell r="Y1570" t="str">
            <v>36264-3825</v>
          </cell>
          <cell r="Z1570" t="str">
            <v>CLEBURNE</v>
          </cell>
          <cell r="AA1570" t="str">
            <v>G</v>
          </cell>
          <cell r="AB1570" t="str">
            <v>M&amp;E</v>
          </cell>
          <cell r="AC1570">
            <v>905.13720000000012</v>
          </cell>
        </row>
        <row r="1571">
          <cell r="A1571" t="str">
            <v>Primary</v>
          </cell>
          <cell r="B1571" t="str">
            <v>Heflin Petfood Processing</v>
          </cell>
          <cell r="C1571" t="str">
            <v>10132028</v>
          </cell>
          <cell r="D1571" t="str">
            <v>10132028</v>
          </cell>
          <cell r="E1571" t="str">
            <v>1318</v>
          </cell>
          <cell r="G1571" t="str">
            <v>AL</v>
          </cell>
          <cell r="I1571" t="str">
            <v>A</v>
          </cell>
          <cell r="J1571" t="str">
            <v>10132030</v>
          </cell>
          <cell r="K1571" t="str">
            <v>10132030</v>
          </cell>
          <cell r="L1571">
            <v>170171013</v>
          </cell>
          <cell r="M1571" t="str">
            <v>170171013</v>
          </cell>
          <cell r="N1571" t="str">
            <v>Heflin Quality Control</v>
          </cell>
          <cell r="O1571" t="str">
            <v>10132030 Heflin Quality Control</v>
          </cell>
          <cell r="P1571" t="str">
            <v>1325</v>
          </cell>
          <cell r="Q1571" t="str">
            <v>P</v>
          </cell>
          <cell r="R1571" t="str">
            <v>379</v>
          </cell>
          <cell r="S1571" t="str">
            <v>684</v>
          </cell>
          <cell r="T1571" t="str">
            <v>T</v>
          </cell>
          <cell r="U1571" t="str">
            <v>USD</v>
          </cell>
          <cell r="V1571" t="str">
            <v>RR 3 BOX 153</v>
          </cell>
          <cell r="W1571" t="str">
            <v>HEFLIN</v>
          </cell>
          <cell r="X1571" t="str">
            <v>AL</v>
          </cell>
          <cell r="Y1571" t="str">
            <v>36264-3825</v>
          </cell>
          <cell r="Z1571" t="str">
            <v>CLEBURNE</v>
          </cell>
          <cell r="AA1571" t="str">
            <v>G</v>
          </cell>
          <cell r="AB1571" t="str">
            <v>M&amp;E</v>
          </cell>
          <cell r="AC1571">
            <v>2840.2130999999999</v>
          </cell>
        </row>
        <row r="1572">
          <cell r="A1572" t="str">
            <v>Primary</v>
          </cell>
          <cell r="B1572" t="str">
            <v>Heflin Petfood Processing</v>
          </cell>
          <cell r="C1572" t="str">
            <v>10132028</v>
          </cell>
          <cell r="D1572" t="str">
            <v>10132028</v>
          </cell>
          <cell r="E1572" t="str">
            <v>1318</v>
          </cell>
          <cell r="G1572" t="str">
            <v>AL</v>
          </cell>
          <cell r="I1572" t="str">
            <v>A</v>
          </cell>
          <cell r="J1572" t="str">
            <v>10132034</v>
          </cell>
          <cell r="K1572" t="str">
            <v>10132034</v>
          </cell>
          <cell r="L1572">
            <v>170171013</v>
          </cell>
          <cell r="M1572" t="str">
            <v>170171013</v>
          </cell>
          <cell r="N1572" t="str">
            <v>Heflin Supervison/Mgmt</v>
          </cell>
          <cell r="O1572" t="str">
            <v>10132034 Heflin Supervison/Mgmt</v>
          </cell>
          <cell r="P1572" t="str">
            <v>1325</v>
          </cell>
          <cell r="Q1572" t="str">
            <v>P</v>
          </cell>
          <cell r="R1572" t="str">
            <v>379</v>
          </cell>
          <cell r="S1572" t="str">
            <v>684</v>
          </cell>
          <cell r="T1572" t="str">
            <v>T</v>
          </cell>
          <cell r="U1572" t="str">
            <v>USD</v>
          </cell>
          <cell r="V1572" t="str">
            <v>RR 3 BOX 153</v>
          </cell>
          <cell r="W1572" t="str">
            <v>HEFLIN</v>
          </cell>
          <cell r="X1572" t="str">
            <v>AL</v>
          </cell>
          <cell r="Y1572" t="str">
            <v>36264-3825</v>
          </cell>
          <cell r="Z1572" t="str">
            <v>CLEBURNE</v>
          </cell>
          <cell r="AA1572" t="str">
            <v>G</v>
          </cell>
          <cell r="AB1572" t="str">
            <v>M&amp;E</v>
          </cell>
          <cell r="AC1572">
            <v>14254.543499999998</v>
          </cell>
        </row>
        <row r="1573">
          <cell r="A1573" t="str">
            <v>Primary</v>
          </cell>
          <cell r="B1573" t="str">
            <v>Heflin Petfood Processing</v>
          </cell>
          <cell r="C1573" t="str">
            <v>10132028</v>
          </cell>
          <cell r="D1573" t="str">
            <v>10132028</v>
          </cell>
          <cell r="E1573" t="str">
            <v>1318</v>
          </cell>
          <cell r="F1573" t="str">
            <v>TFA</v>
          </cell>
          <cell r="G1573" t="str">
            <v>TX</v>
          </cell>
          <cell r="H1573">
            <v>38677</v>
          </cell>
          <cell r="I1573" t="str">
            <v>A</v>
          </cell>
          <cell r="J1573" t="str">
            <v>13411005</v>
          </cell>
          <cell r="K1573" t="str">
            <v>13411005</v>
          </cell>
          <cell r="L1573">
            <v>170171013</v>
          </cell>
          <cell r="M1573" t="str">
            <v>170211341</v>
          </cell>
          <cell r="N1573" t="str">
            <v>Heflin Production Safety Center</v>
          </cell>
          <cell r="O1573" t="str">
            <v>10132512  Heflin Production Safety Center</v>
          </cell>
          <cell r="P1573" t="str">
            <v>1323</v>
          </cell>
          <cell r="Q1573" t="str">
            <v>PR</v>
          </cell>
          <cell r="R1573" t="str">
            <v>659</v>
          </cell>
          <cell r="S1573" t="str">
            <v>684</v>
          </cell>
          <cell r="T1573" t="str">
            <v>T</v>
          </cell>
          <cell r="U1573" t="str">
            <v>USD</v>
          </cell>
          <cell r="V1573" t="str">
            <v>RR 3 BOX 153</v>
          </cell>
          <cell r="W1573" t="str">
            <v>HEFLIN</v>
          </cell>
          <cell r="X1573" t="str">
            <v>AL</v>
          </cell>
          <cell r="Y1573" t="str">
            <v>36264-3825</v>
          </cell>
          <cell r="Z1573" t="str">
            <v>CLEBURNE</v>
          </cell>
          <cell r="AA1573" t="str">
            <v>G</v>
          </cell>
          <cell r="AB1573" t="str">
            <v>M&amp;E</v>
          </cell>
          <cell r="AC1573">
            <v>905.13720000000012</v>
          </cell>
        </row>
        <row r="1574">
          <cell r="A1574" t="str">
            <v>Primary</v>
          </cell>
          <cell r="B1574" t="str">
            <v>Ivalee Feedmill</v>
          </cell>
          <cell r="C1574" t="str">
            <v>10140510</v>
          </cell>
          <cell r="D1574" t="str">
            <v>10140510</v>
          </cell>
          <cell r="E1574" t="str">
            <v>1319</v>
          </cell>
          <cell r="F1574" t="str">
            <v>TFA</v>
          </cell>
          <cell r="G1574" t="str">
            <v>TX</v>
          </cell>
          <cell r="I1574" t="str">
            <v>A</v>
          </cell>
          <cell r="J1574" t="str">
            <v>10140510</v>
          </cell>
          <cell r="K1574" t="str">
            <v>10140510</v>
          </cell>
          <cell r="L1574">
            <v>170141031</v>
          </cell>
          <cell r="M1574" t="str">
            <v>170141031</v>
          </cell>
          <cell r="N1574" t="str">
            <v>Ivalee Feedmill</v>
          </cell>
          <cell r="O1574" t="str">
            <v>10140510 Ivalee Feedmill</v>
          </cell>
          <cell r="P1574" t="str">
            <v>1320</v>
          </cell>
          <cell r="Q1574" t="str">
            <v>F</v>
          </cell>
          <cell r="R1574" t="str">
            <v>379</v>
          </cell>
          <cell r="S1574" t="str">
            <v>1041</v>
          </cell>
          <cell r="T1574" t="str">
            <v>T</v>
          </cell>
          <cell r="U1574" t="str">
            <v>USD</v>
          </cell>
          <cell r="V1574" t="str">
            <v>200 CARNES CHAPEL ROAD</v>
          </cell>
          <cell r="W1574" t="str">
            <v>ATTALLA</v>
          </cell>
          <cell r="X1574" t="str">
            <v>AL</v>
          </cell>
          <cell r="Y1574" t="str">
            <v>35954-7710</v>
          </cell>
          <cell r="Z1574" t="str">
            <v>ETOWAH</v>
          </cell>
          <cell r="AA1574" t="str">
            <v>A</v>
          </cell>
          <cell r="AB1574" t="str">
            <v>M&amp;E</v>
          </cell>
          <cell r="AC1574">
            <v>5428134.8730999986</v>
          </cell>
        </row>
        <row r="1575">
          <cell r="A1575" t="str">
            <v>Primary</v>
          </cell>
          <cell r="B1575" t="str">
            <v>Oxford Broiler Service</v>
          </cell>
          <cell r="C1575" t="str">
            <v>10220422</v>
          </cell>
          <cell r="D1575" t="str">
            <v>10220422</v>
          </cell>
          <cell r="E1575" t="str">
            <v>1322</v>
          </cell>
          <cell r="F1575" t="str">
            <v>TFA</v>
          </cell>
          <cell r="G1575" t="str">
            <v>TX</v>
          </cell>
          <cell r="I1575" t="str">
            <v>A</v>
          </cell>
          <cell r="J1575" t="str">
            <v>10220422</v>
          </cell>
          <cell r="K1575" t="str">
            <v>10220422</v>
          </cell>
          <cell r="L1575">
            <v>170171022</v>
          </cell>
          <cell r="M1575" t="str">
            <v>170171022</v>
          </cell>
          <cell r="N1575" t="str">
            <v>Oxford Broiler Service</v>
          </cell>
          <cell r="O1575" t="str">
            <v>10220422 Oxford Broiler Service</v>
          </cell>
          <cell r="P1575" t="str">
            <v>1325</v>
          </cell>
          <cell r="Q1575" t="str">
            <v>BS</v>
          </cell>
          <cell r="R1575" t="str">
            <v>787</v>
          </cell>
          <cell r="S1575" t="str">
            <v>1041</v>
          </cell>
          <cell r="T1575" t="str">
            <v>T</v>
          </cell>
          <cell r="U1575" t="str">
            <v>USD</v>
          </cell>
          <cell r="V1575" t="str">
            <v>1520 MCPHERSON ST</v>
          </cell>
          <cell r="W1575" t="str">
            <v>OXFORD</v>
          </cell>
          <cell r="X1575" t="str">
            <v>AL</v>
          </cell>
          <cell r="Y1575" t="str">
            <v>36203-2315</v>
          </cell>
          <cell r="Z1575" t="str">
            <v>CLEBURNE</v>
          </cell>
          <cell r="AA1575" t="str">
            <v>A</v>
          </cell>
          <cell r="AB1575" t="str">
            <v>M&amp;E</v>
          </cell>
          <cell r="AC1575">
            <v>6302.4057000000003</v>
          </cell>
        </row>
        <row r="1576">
          <cell r="A1576" t="str">
            <v>Primary</v>
          </cell>
          <cell r="B1576" t="str">
            <v>Oxford Broiler Service</v>
          </cell>
          <cell r="C1576" t="str">
            <v>10220422</v>
          </cell>
          <cell r="D1576" t="str">
            <v>10220422</v>
          </cell>
          <cell r="E1576" t="str">
            <v>1322</v>
          </cell>
          <cell r="F1576" t="str">
            <v>TFA</v>
          </cell>
          <cell r="G1576" t="str">
            <v>TX</v>
          </cell>
          <cell r="I1576" t="str">
            <v>A</v>
          </cell>
          <cell r="J1576" t="str">
            <v>10220423</v>
          </cell>
          <cell r="K1576" t="str">
            <v>10220423</v>
          </cell>
          <cell r="L1576">
            <v>170171022</v>
          </cell>
          <cell r="M1576" t="str">
            <v>170171022</v>
          </cell>
          <cell r="N1576" t="str">
            <v>Oxford Company Store</v>
          </cell>
          <cell r="O1576" t="str">
            <v>10220423 Oxford Company Store</v>
          </cell>
          <cell r="P1576" t="str">
            <v>1325</v>
          </cell>
          <cell r="Q1576" t="str">
            <v>BS</v>
          </cell>
          <cell r="R1576" t="str">
            <v>281</v>
          </cell>
          <cell r="S1576" t="str">
            <v>1041</v>
          </cell>
          <cell r="T1576" t="str">
            <v>T</v>
          </cell>
          <cell r="U1576" t="str">
            <v>USD</v>
          </cell>
          <cell r="V1576" t="str">
            <v>1520 MCPHERSON ST</v>
          </cell>
          <cell r="W1576" t="str">
            <v>OXFORD</v>
          </cell>
          <cell r="X1576" t="str">
            <v>AL</v>
          </cell>
          <cell r="Y1576" t="str">
            <v>36203-2315</v>
          </cell>
          <cell r="Z1576" t="str">
            <v>CLEBURNE</v>
          </cell>
          <cell r="AA1576" t="str">
            <v>A</v>
          </cell>
          <cell r="AB1576" t="str">
            <v>M&amp;E</v>
          </cell>
          <cell r="AC1576">
            <v>30000.5232</v>
          </cell>
        </row>
        <row r="1577">
          <cell r="A1577" t="str">
            <v>Primary</v>
          </cell>
          <cell r="B1577" t="str">
            <v>Oxford Growout</v>
          </cell>
          <cell r="C1577" t="str">
            <v>10220590</v>
          </cell>
          <cell r="D1577" t="str">
            <v>10220590</v>
          </cell>
          <cell r="E1577" t="str">
            <v>1322</v>
          </cell>
          <cell r="F1577" t="str">
            <v>TFA</v>
          </cell>
          <cell r="G1577" t="str">
            <v>TX</v>
          </cell>
          <cell r="I1577" t="str">
            <v>A</v>
          </cell>
          <cell r="J1577" t="str">
            <v>10220442</v>
          </cell>
          <cell r="K1577" t="str">
            <v>10220442</v>
          </cell>
          <cell r="L1577">
            <v>170171022</v>
          </cell>
          <cell r="M1577" t="str">
            <v>170171022</v>
          </cell>
          <cell r="N1577" t="str">
            <v>Oxford General Corp OH</v>
          </cell>
          <cell r="O1577" t="str">
            <v>10220442 Oxford General Corp OH</v>
          </cell>
          <cell r="P1577" t="str">
            <v>1325</v>
          </cell>
          <cell r="Q1577" t="str">
            <v>GA</v>
          </cell>
          <cell r="R1577" t="str">
            <v>474</v>
          </cell>
          <cell r="S1577" t="str">
            <v>1041</v>
          </cell>
          <cell r="T1577" t="str">
            <v>T</v>
          </cell>
          <cell r="U1577" t="str">
            <v>USD</v>
          </cell>
          <cell r="V1577" t="str">
            <v>1520 MCPHERSON ST</v>
          </cell>
          <cell r="W1577" t="str">
            <v>OXFORD</v>
          </cell>
          <cell r="X1577" t="str">
            <v>AL</v>
          </cell>
          <cell r="Y1577" t="str">
            <v>36203-2315</v>
          </cell>
          <cell r="Z1577" t="str">
            <v>CLEBURNE</v>
          </cell>
          <cell r="AA1577" t="str">
            <v>A</v>
          </cell>
          <cell r="AB1577" t="str">
            <v>M&amp;E</v>
          </cell>
          <cell r="AC1577">
            <v>211748.9817</v>
          </cell>
        </row>
        <row r="1578">
          <cell r="A1578" t="str">
            <v>Primary</v>
          </cell>
          <cell r="B1578" t="str">
            <v>Oxford Live Haul Hauling</v>
          </cell>
          <cell r="C1578" t="str">
            <v>10220446</v>
          </cell>
          <cell r="D1578" t="str">
            <v>10220446</v>
          </cell>
          <cell r="E1578" t="str">
            <v>1322</v>
          </cell>
          <cell r="F1578" t="str">
            <v>TFA</v>
          </cell>
          <cell r="G1578" t="str">
            <v>TX</v>
          </cell>
          <cell r="I1578" t="str">
            <v>A</v>
          </cell>
          <cell r="J1578" t="str">
            <v>10220445</v>
          </cell>
          <cell r="K1578" t="str">
            <v>10220445</v>
          </cell>
          <cell r="L1578">
            <v>170171022</v>
          </cell>
          <cell r="M1578" t="str">
            <v>170171022</v>
          </cell>
          <cell r="N1578" t="str">
            <v>Oxford Live Haul Catching</v>
          </cell>
          <cell r="O1578" t="str">
            <v>10220445 Oxford Live Haul Catching</v>
          </cell>
          <cell r="P1578" t="str">
            <v>1325</v>
          </cell>
          <cell r="Q1578" t="str">
            <v>LHC</v>
          </cell>
          <cell r="R1578" t="str">
            <v>435</v>
          </cell>
          <cell r="S1578" t="str">
            <v>1041</v>
          </cell>
          <cell r="T1578" t="str">
            <v>T</v>
          </cell>
          <cell r="U1578" t="str">
            <v>USD</v>
          </cell>
          <cell r="V1578" t="str">
            <v>1520 MCPHERSON ST</v>
          </cell>
          <cell r="W1578" t="str">
            <v>OXFORD</v>
          </cell>
          <cell r="X1578" t="str">
            <v>AL</v>
          </cell>
          <cell r="Y1578" t="str">
            <v>36203-2316</v>
          </cell>
          <cell r="Z1578" t="str">
            <v>CLEBURNE</v>
          </cell>
          <cell r="AA1578" t="str">
            <v>A</v>
          </cell>
          <cell r="AB1578" t="str">
            <v>M&amp;E</v>
          </cell>
          <cell r="AC1578">
            <v>139344.55490000002</v>
          </cell>
        </row>
        <row r="1579">
          <cell r="A1579" t="str">
            <v>Primary</v>
          </cell>
          <cell r="B1579" t="str">
            <v>Oxford Live Haul Hauling</v>
          </cell>
          <cell r="C1579" t="str">
            <v>10220446</v>
          </cell>
          <cell r="D1579" t="str">
            <v>10220446</v>
          </cell>
          <cell r="E1579" t="str">
            <v>1322</v>
          </cell>
          <cell r="F1579" t="str">
            <v>TFA</v>
          </cell>
          <cell r="G1579" t="str">
            <v>TX</v>
          </cell>
          <cell r="I1579" t="str">
            <v>A</v>
          </cell>
          <cell r="J1579" t="str">
            <v>10220446</v>
          </cell>
          <cell r="K1579" t="str">
            <v>10220446</v>
          </cell>
          <cell r="L1579">
            <v>170171022</v>
          </cell>
          <cell r="M1579" t="str">
            <v>170171022</v>
          </cell>
          <cell r="N1579" t="str">
            <v>Oxford Live Haul</v>
          </cell>
          <cell r="O1579" t="str">
            <v>10220446 Oxford Live Haul</v>
          </cell>
          <cell r="P1579" t="str">
            <v>1325</v>
          </cell>
          <cell r="Q1579" t="str">
            <v>LH</v>
          </cell>
          <cell r="R1579" t="str">
            <v>435</v>
          </cell>
          <cell r="S1579" t="str">
            <v>1041</v>
          </cell>
          <cell r="T1579" t="str">
            <v>T</v>
          </cell>
          <cell r="U1579" t="str">
            <v>USD</v>
          </cell>
          <cell r="V1579" t="str">
            <v>1520 MCPHERSON ST</v>
          </cell>
          <cell r="W1579" t="str">
            <v>OXFORD</v>
          </cell>
          <cell r="X1579" t="str">
            <v>AL</v>
          </cell>
          <cell r="Y1579" t="str">
            <v>36203-2317</v>
          </cell>
          <cell r="Z1579" t="str">
            <v>CLEBURNE</v>
          </cell>
          <cell r="AA1579" t="str">
            <v>A</v>
          </cell>
          <cell r="AB1579" t="str">
            <v>M&amp;E</v>
          </cell>
          <cell r="AC1579">
            <v>732236.65689999994</v>
          </cell>
        </row>
        <row r="1580">
          <cell r="A1580" t="str">
            <v>Primary</v>
          </cell>
          <cell r="B1580" t="str">
            <v>Oxford Live Haul Hauling</v>
          </cell>
          <cell r="C1580" t="str">
            <v>10220446</v>
          </cell>
          <cell r="D1580" t="str">
            <v>10220446</v>
          </cell>
          <cell r="E1580" t="str">
            <v>1322</v>
          </cell>
          <cell r="F1580" t="str">
            <v>TFA</v>
          </cell>
          <cell r="G1580" t="str">
            <v>TX</v>
          </cell>
          <cell r="I1580" t="str">
            <v>A</v>
          </cell>
          <cell r="J1580" t="str">
            <v>10220449</v>
          </cell>
          <cell r="K1580" t="str">
            <v>10220449</v>
          </cell>
          <cell r="L1580">
            <v>170171022</v>
          </cell>
          <cell r="M1580" t="str">
            <v>170171022</v>
          </cell>
          <cell r="N1580" t="str">
            <v>Oxford Catching Equipment Cost</v>
          </cell>
          <cell r="O1580" t="str">
            <v>10220449 Oxford Catching Equipment Cost</v>
          </cell>
          <cell r="P1580" t="str">
            <v>1325</v>
          </cell>
          <cell r="Q1580" t="str">
            <v>BS</v>
          </cell>
          <cell r="R1580" t="str">
            <v>435</v>
          </cell>
          <cell r="S1580" t="str">
            <v>1041</v>
          </cell>
          <cell r="T1580" t="str">
            <v>T</v>
          </cell>
          <cell r="U1580" t="str">
            <v>USD</v>
          </cell>
          <cell r="V1580" t="str">
            <v>1520 MCPHERSON ST</v>
          </cell>
          <cell r="W1580" t="str">
            <v>OXFORD</v>
          </cell>
          <cell r="X1580" t="str">
            <v>AL</v>
          </cell>
          <cell r="Y1580" t="str">
            <v>36203-2318</v>
          </cell>
          <cell r="Z1580" t="str">
            <v>CLEBURNE</v>
          </cell>
          <cell r="AA1580" t="str">
            <v>A</v>
          </cell>
          <cell r="AB1580" t="str">
            <v>M&amp;E</v>
          </cell>
          <cell r="AC1580">
            <v>1010121.3112</v>
          </cell>
        </row>
        <row r="1581">
          <cell r="A1581" t="str">
            <v>Primary</v>
          </cell>
          <cell r="B1581" t="str">
            <v>Oxford Growout</v>
          </cell>
          <cell r="C1581" t="str">
            <v>10220590</v>
          </cell>
          <cell r="D1581" t="str">
            <v>10220590</v>
          </cell>
          <cell r="E1581" t="str">
            <v>1322</v>
          </cell>
          <cell r="F1581" t="str">
            <v>TFA</v>
          </cell>
          <cell r="G1581" t="str">
            <v>TX</v>
          </cell>
          <cell r="I1581" t="str">
            <v>A</v>
          </cell>
          <cell r="J1581" t="str">
            <v>10220590</v>
          </cell>
          <cell r="K1581" t="str">
            <v>10220590</v>
          </cell>
          <cell r="L1581">
            <v>170171022</v>
          </cell>
          <cell r="M1581" t="str">
            <v>170171022</v>
          </cell>
          <cell r="N1581" t="str">
            <v>Oxford Growout</v>
          </cell>
          <cell r="O1581" t="str">
            <v>10220590 Oxford Growout</v>
          </cell>
          <cell r="P1581" t="str">
            <v>1325</v>
          </cell>
          <cell r="Q1581" t="str">
            <v>G</v>
          </cell>
          <cell r="R1581" t="str">
            <v>435</v>
          </cell>
          <cell r="S1581" t="str">
            <v>1041</v>
          </cell>
          <cell r="T1581" t="str">
            <v>T</v>
          </cell>
          <cell r="U1581" t="str">
            <v>USD</v>
          </cell>
          <cell r="V1581" t="str">
            <v>1520 MCPHERSON ST</v>
          </cell>
          <cell r="W1581" t="str">
            <v>OXFORD</v>
          </cell>
          <cell r="X1581" t="str">
            <v>AL</v>
          </cell>
          <cell r="Y1581" t="str">
            <v>36203-2315</v>
          </cell>
          <cell r="Z1581" t="str">
            <v>CLEBURNE</v>
          </cell>
          <cell r="AA1581" t="str">
            <v>A</v>
          </cell>
          <cell r="AB1581" t="str">
            <v>M&amp;E</v>
          </cell>
          <cell r="AC1581">
            <v>39316.618699999992</v>
          </cell>
        </row>
        <row r="1582">
          <cell r="A1582" t="str">
            <v>Primary</v>
          </cell>
          <cell r="B1582" t="str">
            <v>Oxford Growout</v>
          </cell>
          <cell r="C1582" t="str">
            <v>10220590</v>
          </cell>
          <cell r="D1582" t="str">
            <v>10220590</v>
          </cell>
          <cell r="E1582" t="str">
            <v>1322</v>
          </cell>
          <cell r="F1582" t="str">
            <v>TFA</v>
          </cell>
          <cell r="G1582" t="str">
            <v>TX</v>
          </cell>
          <cell r="I1582" t="str">
            <v>A</v>
          </cell>
          <cell r="J1582" t="str">
            <v>10222013</v>
          </cell>
          <cell r="K1582" t="str">
            <v>10222013</v>
          </cell>
          <cell r="L1582">
            <v>170171022</v>
          </cell>
          <cell r="M1582" t="str">
            <v>170171022</v>
          </cell>
          <cell r="N1582" t="str">
            <v>Oxford Administration</v>
          </cell>
          <cell r="O1582" t="str">
            <v>10222013 Oxford Administration</v>
          </cell>
          <cell r="P1582" t="str">
            <v>1325</v>
          </cell>
          <cell r="Q1582" t="str">
            <v>GA</v>
          </cell>
          <cell r="R1582" t="str">
            <v>474</v>
          </cell>
          <cell r="S1582" t="str">
            <v>1041</v>
          </cell>
          <cell r="T1582" t="str">
            <v>T</v>
          </cell>
          <cell r="U1582" t="str">
            <v>USD</v>
          </cell>
          <cell r="V1582" t="str">
            <v>1520 MCPHERSON ST</v>
          </cell>
          <cell r="W1582" t="str">
            <v>OXFORD</v>
          </cell>
          <cell r="X1582" t="str">
            <v>AL</v>
          </cell>
          <cell r="Y1582" t="str">
            <v>36203-2315</v>
          </cell>
          <cell r="Z1582" t="str">
            <v>CLEBURNE</v>
          </cell>
          <cell r="AA1582" t="str">
            <v>A</v>
          </cell>
          <cell r="AB1582" t="str">
            <v>M&amp;E</v>
          </cell>
          <cell r="AC1582">
            <v>16436.335500000001</v>
          </cell>
        </row>
        <row r="1583">
          <cell r="A1583" t="str">
            <v>Primary</v>
          </cell>
          <cell r="B1583" t="str">
            <v>Albertville Broiler Service</v>
          </cell>
          <cell r="C1583" t="str">
            <v>10250422</v>
          </cell>
          <cell r="D1583" t="str">
            <v>10250422</v>
          </cell>
          <cell r="E1583" t="str">
            <v>1345</v>
          </cell>
          <cell r="F1583" t="str">
            <v>HFI</v>
          </cell>
          <cell r="G1583" t="str">
            <v>TX</v>
          </cell>
          <cell r="I1583" t="str">
            <v>A</v>
          </cell>
          <cell r="J1583" t="str">
            <v>10250422</v>
          </cell>
          <cell r="K1583" t="str">
            <v>10250422</v>
          </cell>
          <cell r="L1583">
            <v>170151025</v>
          </cell>
          <cell r="M1583" t="str">
            <v>170151025</v>
          </cell>
          <cell r="N1583" t="str">
            <v>Albertville Broiler Service</v>
          </cell>
          <cell r="O1583" t="str">
            <v>10250422 Albertville Broiler Service</v>
          </cell>
          <cell r="P1583" t="str">
            <v>1360</v>
          </cell>
          <cell r="Q1583" t="str">
            <v>BS</v>
          </cell>
          <cell r="R1583" t="str">
            <v>379</v>
          </cell>
          <cell r="S1583" t="str">
            <v>381</v>
          </cell>
          <cell r="T1583" t="str">
            <v>T</v>
          </cell>
          <cell r="U1583" t="str">
            <v>USD</v>
          </cell>
          <cell r="V1583" t="str">
            <v>6232 HWY 431 SOUTH</v>
          </cell>
          <cell r="W1583" t="str">
            <v>ALBERTVILLE</v>
          </cell>
          <cell r="X1583" t="str">
            <v>AL</v>
          </cell>
          <cell r="Y1583" t="str">
            <v>35950-2019</v>
          </cell>
          <cell r="Z1583" t="str">
            <v>MARSHALL</v>
          </cell>
          <cell r="AA1583" t="str">
            <v>A</v>
          </cell>
          <cell r="AB1583" t="str">
            <v>M&amp;E</v>
          </cell>
          <cell r="AC1583">
            <v>5095.4781000000003</v>
          </cell>
        </row>
        <row r="1584">
          <cell r="A1584" t="str">
            <v>Primary</v>
          </cell>
          <cell r="B1584" t="str">
            <v>Albertville Live Haul Hauling</v>
          </cell>
          <cell r="C1584" t="str">
            <v>10250446</v>
          </cell>
          <cell r="D1584" t="str">
            <v>10250446</v>
          </cell>
          <cell r="E1584" t="str">
            <v>1345</v>
          </cell>
          <cell r="F1584" t="str">
            <v>HFI</v>
          </cell>
          <cell r="G1584" t="str">
            <v>TX</v>
          </cell>
          <cell r="I1584" t="str">
            <v>A</v>
          </cell>
          <cell r="J1584" t="str">
            <v>10250446</v>
          </cell>
          <cell r="K1584" t="str">
            <v>10250446</v>
          </cell>
          <cell r="L1584">
            <v>170151025</v>
          </cell>
          <cell r="M1584" t="str">
            <v>170151025</v>
          </cell>
          <cell r="N1584" t="str">
            <v>Albertville Live Haul</v>
          </cell>
          <cell r="O1584" t="str">
            <v>10250446 Albertville Live Haul</v>
          </cell>
          <cell r="P1584" t="str">
            <v>1360</v>
          </cell>
          <cell r="Q1584" t="str">
            <v>LH</v>
          </cell>
          <cell r="R1584" t="str">
            <v>951</v>
          </cell>
          <cell r="S1584" t="str">
            <v>381</v>
          </cell>
          <cell r="T1584" t="str">
            <v>T</v>
          </cell>
          <cell r="U1584" t="str">
            <v>USD</v>
          </cell>
          <cell r="V1584" t="str">
            <v>6232 HWY 431 SOUTH</v>
          </cell>
          <cell r="W1584" t="str">
            <v>ALBERTVILLE</v>
          </cell>
          <cell r="X1584" t="str">
            <v>AL</v>
          </cell>
          <cell r="Y1584" t="str">
            <v>35950-2019</v>
          </cell>
          <cell r="Z1584" t="str">
            <v>MARSHALL</v>
          </cell>
          <cell r="AA1584" t="str">
            <v>A</v>
          </cell>
          <cell r="AB1584" t="str">
            <v>M&amp;E</v>
          </cell>
          <cell r="AC1584">
            <v>285850.86619999993</v>
          </cell>
        </row>
        <row r="1585">
          <cell r="A1585" t="str">
            <v>Primary</v>
          </cell>
          <cell r="B1585" t="str">
            <v>Albertville Live Haul Hauling</v>
          </cell>
          <cell r="C1585" t="str">
            <v>10250446</v>
          </cell>
          <cell r="D1585" t="str">
            <v>10250446</v>
          </cell>
          <cell r="E1585" t="str">
            <v>1345</v>
          </cell>
          <cell r="F1585" t="str">
            <v>HFI</v>
          </cell>
          <cell r="G1585" t="str">
            <v>TX</v>
          </cell>
          <cell r="I1585" t="str">
            <v>A</v>
          </cell>
          <cell r="J1585" t="str">
            <v>10250449</v>
          </cell>
          <cell r="K1585" t="str">
            <v>10250449</v>
          </cell>
          <cell r="L1585">
            <v>170151025</v>
          </cell>
          <cell r="M1585" t="str">
            <v>170151025</v>
          </cell>
          <cell r="N1585" t="str">
            <v>Albertville Catching Machine Cost</v>
          </cell>
          <cell r="O1585" t="str">
            <v>10250449 Albertville Catching Machine Cost</v>
          </cell>
          <cell r="P1585" t="str">
            <v>1360</v>
          </cell>
          <cell r="Q1585" t="str">
            <v>BS</v>
          </cell>
          <cell r="R1585" t="str">
            <v>379</v>
          </cell>
          <cell r="S1585" t="str">
            <v>381</v>
          </cell>
          <cell r="T1585" t="str">
            <v>T</v>
          </cell>
          <cell r="U1585" t="str">
            <v>USD</v>
          </cell>
          <cell r="V1585" t="str">
            <v>6232 HWY 431 SOUTH</v>
          </cell>
          <cell r="W1585" t="str">
            <v>ALBERTVILLE</v>
          </cell>
          <cell r="X1585" t="str">
            <v>AL</v>
          </cell>
          <cell r="Y1585" t="str">
            <v>35950-2019</v>
          </cell>
          <cell r="Z1585" t="str">
            <v>MARSHALL</v>
          </cell>
          <cell r="AA1585" t="str">
            <v>A</v>
          </cell>
          <cell r="AB1585" t="str">
            <v>M&amp;E</v>
          </cell>
          <cell r="AC1585">
            <v>628289.34679999994</v>
          </cell>
        </row>
        <row r="1586">
          <cell r="A1586" t="str">
            <v>Primary</v>
          </cell>
          <cell r="B1586" t="str">
            <v>Albertville Growout</v>
          </cell>
          <cell r="C1586" t="str">
            <v>10250590</v>
          </cell>
          <cell r="D1586" t="str">
            <v>10250590</v>
          </cell>
          <cell r="E1586" t="str">
            <v>1345</v>
          </cell>
          <cell r="F1586" t="str">
            <v>HFI</v>
          </cell>
          <cell r="G1586" t="str">
            <v>TX</v>
          </cell>
          <cell r="I1586" t="str">
            <v>A</v>
          </cell>
          <cell r="J1586" t="str">
            <v>10250590</v>
          </cell>
          <cell r="K1586" t="str">
            <v>10250590</v>
          </cell>
          <cell r="L1586">
            <v>170151025</v>
          </cell>
          <cell r="M1586" t="str">
            <v>170151025</v>
          </cell>
          <cell r="N1586" t="str">
            <v>Albertville Growout</v>
          </cell>
          <cell r="O1586" t="str">
            <v>10250590 Albertville Growout</v>
          </cell>
          <cell r="P1586" t="str">
            <v>1360</v>
          </cell>
          <cell r="Q1586" t="str">
            <v>G</v>
          </cell>
          <cell r="R1586" t="str">
            <v>1627</v>
          </cell>
          <cell r="S1586" t="str">
            <v>381</v>
          </cell>
          <cell r="T1586" t="str">
            <v>T</v>
          </cell>
          <cell r="U1586" t="str">
            <v>USD</v>
          </cell>
          <cell r="V1586" t="str">
            <v>6232 HWY 431 SOUTH</v>
          </cell>
          <cell r="W1586" t="str">
            <v>ALBERTVILLE</v>
          </cell>
          <cell r="X1586" t="str">
            <v>AL</v>
          </cell>
          <cell r="Y1586" t="str">
            <v>35950-2019</v>
          </cell>
          <cell r="Z1586" t="str">
            <v>MARSHALL</v>
          </cell>
          <cell r="AA1586" t="str">
            <v>A</v>
          </cell>
          <cell r="AB1586" t="str">
            <v>M&amp;E</v>
          </cell>
          <cell r="AC1586">
            <v>168358.60459999996</v>
          </cell>
        </row>
        <row r="1587">
          <cell r="A1587" t="str">
            <v>Primary</v>
          </cell>
          <cell r="B1587" t="str">
            <v>Albertville Feedmill</v>
          </cell>
          <cell r="C1587" t="str">
            <v>10260510</v>
          </cell>
          <cell r="D1587" t="str">
            <v>10260510</v>
          </cell>
          <cell r="E1587" t="str">
            <v>1346</v>
          </cell>
          <cell r="F1587" t="str">
            <v>HFI</v>
          </cell>
          <cell r="G1587" t="str">
            <v>TX</v>
          </cell>
          <cell r="I1587" t="str">
            <v>A</v>
          </cell>
          <cell r="J1587" t="str">
            <v>10260510</v>
          </cell>
          <cell r="K1587" t="str">
            <v>10260510</v>
          </cell>
          <cell r="L1587">
            <v>170151025</v>
          </cell>
          <cell r="M1587" t="str">
            <v>170151025</v>
          </cell>
          <cell r="N1587" t="str">
            <v>Albertville Feedmill</v>
          </cell>
          <cell r="O1587" t="str">
            <v>10260510 Albertville Feedmill</v>
          </cell>
          <cell r="P1587" t="str">
            <v>1360</v>
          </cell>
          <cell r="Q1587" t="str">
            <v>F</v>
          </cell>
          <cell r="R1587" t="str">
            <v>379</v>
          </cell>
          <cell r="S1587" t="str">
            <v>381</v>
          </cell>
          <cell r="T1587" t="str">
            <v>T</v>
          </cell>
          <cell r="U1587" t="str">
            <v>USD</v>
          </cell>
          <cell r="V1587" t="str">
            <v>FEED MILL ON RAILROAD AVE</v>
          </cell>
          <cell r="W1587" t="str">
            <v>ALBERTVILLE</v>
          </cell>
          <cell r="X1587" t="str">
            <v>AL</v>
          </cell>
          <cell r="Y1587" t="str">
            <v>35950-2019</v>
          </cell>
          <cell r="Z1587" t="str">
            <v>MARSHALL</v>
          </cell>
          <cell r="AA1587" t="str">
            <v>A</v>
          </cell>
          <cell r="AB1587" t="str">
            <v>M&amp;E</v>
          </cell>
          <cell r="AC1587">
            <v>6882769.2051999988</v>
          </cell>
        </row>
        <row r="1588">
          <cell r="A1588" t="str">
            <v>Primary</v>
          </cell>
          <cell r="B1588" t="str">
            <v>Albertville Hatchery</v>
          </cell>
          <cell r="C1588" t="str">
            <v>10270432</v>
          </cell>
          <cell r="D1588" t="str">
            <v>10270432</v>
          </cell>
          <cell r="E1588" t="str">
            <v>1347</v>
          </cell>
          <cell r="F1588" t="str">
            <v>HFI</v>
          </cell>
          <cell r="G1588" t="str">
            <v>TX</v>
          </cell>
          <cell r="I1588" t="str">
            <v>A</v>
          </cell>
          <cell r="J1588" t="str">
            <v>10270430</v>
          </cell>
          <cell r="K1588" t="str">
            <v>10270430</v>
          </cell>
          <cell r="L1588">
            <v>170151025</v>
          </cell>
          <cell r="M1588" t="str">
            <v>170151025</v>
          </cell>
          <cell r="N1588" t="str">
            <v>Albertville Egg Pickup</v>
          </cell>
          <cell r="O1588" t="str">
            <v>10270430 Albertville Egg Pickup</v>
          </cell>
          <cell r="P1588" t="str">
            <v>1360</v>
          </cell>
          <cell r="Q1588" t="str">
            <v>EP</v>
          </cell>
          <cell r="R1588" t="str">
            <v>379</v>
          </cell>
          <cell r="S1588" t="str">
            <v>381</v>
          </cell>
          <cell r="T1588" t="str">
            <v>T</v>
          </cell>
          <cell r="U1588" t="str">
            <v>USD</v>
          </cell>
          <cell r="V1588" t="str">
            <v>6232 HWY 431 SOUTH</v>
          </cell>
          <cell r="W1588" t="str">
            <v>ALBERTVILLE</v>
          </cell>
          <cell r="X1588" t="str">
            <v>AL</v>
          </cell>
          <cell r="Y1588" t="str">
            <v>35950-2019</v>
          </cell>
          <cell r="Z1588" t="str">
            <v>MARSHALL</v>
          </cell>
          <cell r="AA1588" t="str">
            <v>A</v>
          </cell>
          <cell r="AB1588" t="str">
            <v>M&amp;E</v>
          </cell>
          <cell r="AC1588">
            <v>12391.302899999999</v>
          </cell>
        </row>
        <row r="1589">
          <cell r="A1589" t="str">
            <v>Primary</v>
          </cell>
          <cell r="B1589" t="str">
            <v>Albertville Hatchery</v>
          </cell>
          <cell r="C1589" t="str">
            <v>10270432</v>
          </cell>
          <cell r="D1589" t="str">
            <v>10270432</v>
          </cell>
          <cell r="E1589" t="str">
            <v>1347</v>
          </cell>
          <cell r="F1589" t="str">
            <v>HFI</v>
          </cell>
          <cell r="G1589" t="str">
            <v>TX</v>
          </cell>
          <cell r="I1589" t="str">
            <v>A</v>
          </cell>
          <cell r="J1589" t="str">
            <v>10270432</v>
          </cell>
          <cell r="K1589" t="str">
            <v>10270432</v>
          </cell>
          <cell r="L1589">
            <v>170151025</v>
          </cell>
          <cell r="M1589" t="str">
            <v>170151025</v>
          </cell>
          <cell r="N1589" t="str">
            <v>Albertville Hatchery</v>
          </cell>
          <cell r="O1589" t="str">
            <v>10270432 Albertville Hatchery</v>
          </cell>
          <cell r="P1589" t="str">
            <v>1360</v>
          </cell>
          <cell r="Q1589" t="str">
            <v>H</v>
          </cell>
          <cell r="R1589" t="str">
            <v>379</v>
          </cell>
          <cell r="S1589" t="str">
            <v>381</v>
          </cell>
          <cell r="T1589" t="str">
            <v>T</v>
          </cell>
          <cell r="U1589" t="str">
            <v>USD</v>
          </cell>
          <cell r="V1589" t="str">
            <v>6232 HWY 431 SOUTH</v>
          </cell>
          <cell r="W1589" t="str">
            <v>ALBERTVILLE</v>
          </cell>
          <cell r="X1589" t="str">
            <v>AL</v>
          </cell>
          <cell r="Y1589" t="str">
            <v>35950-2019</v>
          </cell>
          <cell r="Z1589" t="str">
            <v>MARSHALL</v>
          </cell>
          <cell r="AA1589" t="str">
            <v>A</v>
          </cell>
          <cell r="AB1589" t="str">
            <v>M&amp;E</v>
          </cell>
          <cell r="AC1589">
            <v>1197105.6016000002</v>
          </cell>
        </row>
        <row r="1590">
          <cell r="A1590" t="str">
            <v>Primary</v>
          </cell>
          <cell r="B1590" t="str">
            <v>RVAF - Albertville</v>
          </cell>
          <cell r="C1590" t="str">
            <v>10302028</v>
          </cell>
          <cell r="D1590" t="str">
            <v>10302028</v>
          </cell>
          <cell r="E1590" t="str">
            <v>1204</v>
          </cell>
          <cell r="F1590" t="str">
            <v>HFI</v>
          </cell>
          <cell r="G1590" t="str">
            <v>TX</v>
          </cell>
          <cell r="I1590" t="str">
            <v>A</v>
          </cell>
          <cell r="J1590" t="str">
            <v>10302028</v>
          </cell>
          <cell r="K1590" t="str">
            <v>10302028</v>
          </cell>
          <cell r="L1590">
            <v>170551030</v>
          </cell>
          <cell r="M1590" t="str">
            <v>170551030</v>
          </cell>
          <cell r="N1590" t="str">
            <v>Albertville Protein</v>
          </cell>
          <cell r="O1590" t="str">
            <v>10302028 Albertville Protein</v>
          </cell>
          <cell r="P1590" t="str">
            <v>1420</v>
          </cell>
          <cell r="Q1590" t="str">
            <v>R</v>
          </cell>
          <cell r="R1590" t="str">
            <v>379</v>
          </cell>
          <cell r="S1590" t="str">
            <v>2398</v>
          </cell>
          <cell r="T1590" t="str">
            <v>T</v>
          </cell>
          <cell r="U1590" t="str">
            <v>USD</v>
          </cell>
          <cell r="V1590" t="str">
            <v>HWY 227</v>
          </cell>
          <cell r="W1590" t="str">
            <v>GERALDINE</v>
          </cell>
          <cell r="X1590" t="str">
            <v>AL</v>
          </cell>
          <cell r="Y1590" t="str">
            <v>35974</v>
          </cell>
          <cell r="Z1590" t="str">
            <v>DEKALB</v>
          </cell>
          <cell r="AA1590" t="str">
            <v>G</v>
          </cell>
          <cell r="AB1590" t="str">
            <v>M&amp;E</v>
          </cell>
          <cell r="AC1590">
            <v>0</v>
          </cell>
        </row>
        <row r="1591">
          <cell r="A1591" t="str">
            <v>Primary</v>
          </cell>
          <cell r="B1591" t="str">
            <v>Snead Broiler Service</v>
          </cell>
          <cell r="C1591" t="str">
            <v>10310422</v>
          </cell>
          <cell r="D1591" t="str">
            <v>10310422</v>
          </cell>
          <cell r="E1591" t="str">
            <v>1323</v>
          </cell>
          <cell r="F1591" t="str">
            <v>TFA</v>
          </cell>
          <cell r="G1591" t="str">
            <v>TX</v>
          </cell>
          <cell r="I1591" t="str">
            <v>A</v>
          </cell>
          <cell r="J1591" t="str">
            <v>10310422</v>
          </cell>
          <cell r="K1591" t="str">
            <v>10310422</v>
          </cell>
          <cell r="L1591">
            <v>170141031</v>
          </cell>
          <cell r="M1591" t="str">
            <v>170141031</v>
          </cell>
          <cell r="N1591" t="str">
            <v>Snead Broiler Service</v>
          </cell>
          <cell r="O1591" t="str">
            <v>10310422 Snead Broiler Service</v>
          </cell>
          <cell r="P1591" t="str">
            <v>1320</v>
          </cell>
          <cell r="Q1591" t="str">
            <v>BS</v>
          </cell>
          <cell r="R1591" t="str">
            <v>379</v>
          </cell>
          <cell r="S1591" t="str">
            <v>1041</v>
          </cell>
          <cell r="T1591" t="str">
            <v>T</v>
          </cell>
          <cell r="U1591" t="str">
            <v>USD</v>
          </cell>
          <cell r="V1591" t="str">
            <v>P.O. BOX 547</v>
          </cell>
          <cell r="W1591" t="str">
            <v>SNEAD</v>
          </cell>
          <cell r="X1591" t="str">
            <v>AL</v>
          </cell>
          <cell r="Y1591" t="str">
            <v>35952</v>
          </cell>
          <cell r="Z1591" t="str">
            <v>BLOUNT</v>
          </cell>
          <cell r="AA1591" t="str">
            <v>A</v>
          </cell>
          <cell r="AB1591" t="str">
            <v>M&amp;E</v>
          </cell>
          <cell r="AC1591">
            <v>2974.0504999999998</v>
          </cell>
        </row>
        <row r="1592">
          <cell r="A1592" t="str">
            <v>Primary</v>
          </cell>
          <cell r="B1592" t="str">
            <v>Snead Live Haul</v>
          </cell>
          <cell r="C1592" t="str">
            <v>10310446</v>
          </cell>
          <cell r="D1592" t="str">
            <v>10310446</v>
          </cell>
          <cell r="E1592" t="str">
            <v>1323</v>
          </cell>
          <cell r="F1592" t="str">
            <v>TFA</v>
          </cell>
          <cell r="G1592" t="str">
            <v>TX</v>
          </cell>
          <cell r="I1592" t="str">
            <v>A</v>
          </cell>
          <cell r="J1592" t="str">
            <v>10310445</v>
          </cell>
          <cell r="K1592" t="str">
            <v>10310445</v>
          </cell>
          <cell r="L1592">
            <v>170141031</v>
          </cell>
          <cell r="M1592" t="str">
            <v>170141031</v>
          </cell>
          <cell r="N1592" t="str">
            <v>Snead Live Haul Catching</v>
          </cell>
          <cell r="O1592" t="str">
            <v>10310445 Snead Live Haul Catching</v>
          </cell>
          <cell r="P1592" t="str">
            <v>1320</v>
          </cell>
          <cell r="Q1592" t="str">
            <v>LHC</v>
          </cell>
          <cell r="R1592" t="str">
            <v>379</v>
          </cell>
          <cell r="S1592" t="str">
            <v>1041</v>
          </cell>
          <cell r="T1592" t="str">
            <v>T</v>
          </cell>
          <cell r="U1592" t="str">
            <v>USD</v>
          </cell>
          <cell r="V1592" t="str">
            <v>P.O. BOX 547</v>
          </cell>
          <cell r="W1592" t="str">
            <v>SNEAD</v>
          </cell>
          <cell r="X1592" t="str">
            <v>AL</v>
          </cell>
          <cell r="Y1592" t="str">
            <v>35952</v>
          </cell>
          <cell r="Z1592" t="str">
            <v>BLOUNT</v>
          </cell>
          <cell r="AA1592" t="str">
            <v>A</v>
          </cell>
          <cell r="AB1592" t="str">
            <v>M&amp;E</v>
          </cell>
          <cell r="AC1592">
            <v>752101.84389999986</v>
          </cell>
        </row>
        <row r="1593">
          <cell r="A1593" t="str">
            <v>Primary</v>
          </cell>
          <cell r="B1593" t="str">
            <v>Snead Live Haul</v>
          </cell>
          <cell r="C1593" t="str">
            <v>10310446</v>
          </cell>
          <cell r="D1593" t="str">
            <v>10310446</v>
          </cell>
          <cell r="E1593" t="str">
            <v>1323</v>
          </cell>
          <cell r="F1593" t="str">
            <v>TFA</v>
          </cell>
          <cell r="G1593" t="str">
            <v>TX</v>
          </cell>
          <cell r="I1593" t="str">
            <v>A</v>
          </cell>
          <cell r="J1593" t="str">
            <v>10310446</v>
          </cell>
          <cell r="K1593" t="str">
            <v>10310446</v>
          </cell>
          <cell r="L1593">
            <v>170141031</v>
          </cell>
          <cell r="M1593" t="str">
            <v>170141031</v>
          </cell>
          <cell r="N1593" t="str">
            <v>Snead Live Haul</v>
          </cell>
          <cell r="O1593" t="str">
            <v>10310446 Snead Live Haul</v>
          </cell>
          <cell r="P1593" t="str">
            <v>1320</v>
          </cell>
          <cell r="Q1593" t="str">
            <v>LH</v>
          </cell>
          <cell r="R1593" t="str">
            <v>973</v>
          </cell>
          <cell r="S1593" t="str">
            <v>1041</v>
          </cell>
          <cell r="T1593" t="str">
            <v>T</v>
          </cell>
          <cell r="U1593" t="str">
            <v>USD</v>
          </cell>
          <cell r="V1593" t="str">
            <v>501 PADEN ROAD</v>
          </cell>
          <cell r="W1593" t="str">
            <v>GADSDEN</v>
          </cell>
          <cell r="X1593" t="str">
            <v>AL</v>
          </cell>
          <cell r="Y1593" t="str">
            <v>35903-0000</v>
          </cell>
          <cell r="Z1593" t="str">
            <v>ETOWAH</v>
          </cell>
          <cell r="AA1593" t="str">
            <v>A</v>
          </cell>
          <cell r="AB1593" t="str">
            <v>M&amp;E</v>
          </cell>
          <cell r="AC1593">
            <v>1108601.4131000002</v>
          </cell>
        </row>
        <row r="1594">
          <cell r="A1594" t="str">
            <v>Primary</v>
          </cell>
          <cell r="B1594" t="str">
            <v>Snead Growout</v>
          </cell>
          <cell r="C1594" t="str">
            <v>10310590</v>
          </cell>
          <cell r="D1594" t="str">
            <v>10310590</v>
          </cell>
          <cell r="E1594" t="str">
            <v>1323</v>
          </cell>
          <cell r="F1594" t="str">
            <v>TFA</v>
          </cell>
          <cell r="G1594" t="str">
            <v>TX</v>
          </cell>
          <cell r="I1594" t="str">
            <v>A</v>
          </cell>
          <cell r="J1594" t="str">
            <v>10310590</v>
          </cell>
          <cell r="K1594" t="str">
            <v>10310590</v>
          </cell>
          <cell r="L1594">
            <v>170141031</v>
          </cell>
          <cell r="M1594" t="str">
            <v>170141031</v>
          </cell>
          <cell r="N1594" t="str">
            <v>Snead Growout</v>
          </cell>
          <cell r="O1594" t="str">
            <v>10310590 Snead Growout</v>
          </cell>
          <cell r="P1594" t="str">
            <v>1320</v>
          </cell>
          <cell r="Q1594" t="str">
            <v>G</v>
          </cell>
          <cell r="R1594" t="str">
            <v>973</v>
          </cell>
          <cell r="S1594" t="str">
            <v>1041</v>
          </cell>
          <cell r="T1594" t="str">
            <v>T</v>
          </cell>
          <cell r="U1594" t="str">
            <v>USD</v>
          </cell>
          <cell r="V1594" t="str">
            <v>P.O. BOX 547</v>
          </cell>
          <cell r="W1594" t="str">
            <v>SNEAD</v>
          </cell>
          <cell r="X1594" t="str">
            <v>AL</v>
          </cell>
          <cell r="Y1594" t="str">
            <v>35952</v>
          </cell>
          <cell r="Z1594" t="str">
            <v>BLOUNT</v>
          </cell>
          <cell r="AA1594" t="str">
            <v>A</v>
          </cell>
          <cell r="AB1594" t="str">
            <v>M&amp;E</v>
          </cell>
          <cell r="AC1594">
            <v>110928.06970000001</v>
          </cell>
        </row>
        <row r="1595">
          <cell r="A1595" t="str">
            <v>Primary</v>
          </cell>
          <cell r="B1595" t="str">
            <v>Cullman Garage / Garage / Truck Shop</v>
          </cell>
          <cell r="C1595" t="str">
            <v>10320530</v>
          </cell>
          <cell r="D1595" t="str">
            <v>10320530</v>
          </cell>
          <cell r="E1595" t="str">
            <v>1329</v>
          </cell>
          <cell r="F1595" t="str">
            <v>TFA</v>
          </cell>
          <cell r="G1595" t="str">
            <v>TX</v>
          </cell>
          <cell r="I1595" t="str">
            <v>A</v>
          </cell>
          <cell r="J1595" t="str">
            <v>10320530</v>
          </cell>
          <cell r="K1595" t="str">
            <v>10320530</v>
          </cell>
          <cell r="L1595">
            <v>170141031</v>
          </cell>
          <cell r="M1595" t="str">
            <v>170141031</v>
          </cell>
          <cell r="N1595" t="str">
            <v>Cullman Garage / Truck Shop</v>
          </cell>
          <cell r="O1595" t="str">
            <v>10320530 Cullman Garage / Truck Shop</v>
          </cell>
          <cell r="P1595" t="str">
            <v>1320</v>
          </cell>
          <cell r="Q1595" t="str">
            <v>GTS</v>
          </cell>
          <cell r="R1595" t="str">
            <v>379</v>
          </cell>
          <cell r="S1595" t="str">
            <v>1041</v>
          </cell>
          <cell r="T1595" t="str">
            <v>T</v>
          </cell>
          <cell r="U1595" t="str">
            <v>USD</v>
          </cell>
          <cell r="V1595" t="str">
            <v>2011 OLD HANCEVILLE HWY</v>
          </cell>
          <cell r="W1595" t="str">
            <v>CULLMAN</v>
          </cell>
          <cell r="X1595" t="str">
            <v>AL</v>
          </cell>
          <cell r="Y1595" t="str">
            <v>35056-5484</v>
          </cell>
          <cell r="Z1595" t="str">
            <v>CULLMAN</v>
          </cell>
          <cell r="AA1595" t="str">
            <v>A</v>
          </cell>
          <cell r="AB1595" t="str">
            <v>M&amp;E</v>
          </cell>
          <cell r="AC1595">
            <v>94700.113500000007</v>
          </cell>
        </row>
        <row r="1596">
          <cell r="A1596" t="str">
            <v>Primary</v>
          </cell>
          <cell r="B1596" t="str">
            <v>Oxford Breeder Service</v>
          </cell>
          <cell r="C1596" t="str">
            <v>10330421</v>
          </cell>
          <cell r="D1596" t="str">
            <v>10330421</v>
          </cell>
          <cell r="E1596" t="str">
            <v>1322</v>
          </cell>
          <cell r="F1596" t="str">
            <v>TBI</v>
          </cell>
          <cell r="G1596" t="str">
            <v>TX</v>
          </cell>
          <cell r="I1596" t="str">
            <v>A</v>
          </cell>
          <cell r="J1596" t="str">
            <v>10330400</v>
          </cell>
          <cell r="K1596" t="str">
            <v>10330400</v>
          </cell>
          <cell r="L1596">
            <v>170171033</v>
          </cell>
          <cell r="M1596" t="str">
            <v>170171033</v>
          </cell>
          <cell r="N1596" t="str">
            <v>Oxford Pullet Service</v>
          </cell>
          <cell r="O1596" t="str">
            <v>10330400 Oxford Pullet Service</v>
          </cell>
          <cell r="P1596" t="str">
            <v>1325</v>
          </cell>
          <cell r="Q1596" t="str">
            <v>PS</v>
          </cell>
          <cell r="R1596" t="str">
            <v>379</v>
          </cell>
          <cell r="S1596" t="str">
            <v>1041</v>
          </cell>
          <cell r="T1596" t="str">
            <v>T</v>
          </cell>
          <cell r="U1596" t="str">
            <v>USD</v>
          </cell>
          <cell r="V1596" t="str">
            <v>3545 OLD DOWNING MILL RD</v>
          </cell>
          <cell r="W1596" t="str">
            <v>ANNISTON</v>
          </cell>
          <cell r="X1596" t="str">
            <v>AL</v>
          </cell>
          <cell r="Y1596" t="str">
            <v>36201-9443</v>
          </cell>
          <cell r="Z1596" t="str">
            <v>CALHOUN</v>
          </cell>
          <cell r="AA1596" t="str">
            <v>A</v>
          </cell>
          <cell r="AB1596" t="str">
            <v>M&amp;E</v>
          </cell>
          <cell r="AC1596">
            <v>14861.150999999998</v>
          </cell>
        </row>
        <row r="1597">
          <cell r="A1597" t="str">
            <v>Primary</v>
          </cell>
          <cell r="B1597" t="str">
            <v>Oxford Breeder Service</v>
          </cell>
          <cell r="C1597" t="str">
            <v>10330421</v>
          </cell>
          <cell r="D1597" t="str">
            <v>10330421</v>
          </cell>
          <cell r="E1597" t="str">
            <v>1322</v>
          </cell>
          <cell r="F1597" t="str">
            <v>TBI</v>
          </cell>
          <cell r="G1597" t="str">
            <v>TX</v>
          </cell>
          <cell r="I1597" t="str">
            <v>A</v>
          </cell>
          <cell r="J1597" t="str">
            <v>10330421</v>
          </cell>
          <cell r="K1597" t="str">
            <v>10330421</v>
          </cell>
          <cell r="L1597">
            <v>170171033</v>
          </cell>
          <cell r="M1597" t="str">
            <v>170171033</v>
          </cell>
          <cell r="N1597" t="str">
            <v>Oxford Breeder Service</v>
          </cell>
          <cell r="O1597" t="str">
            <v>10330421 Oxford Breeder Service</v>
          </cell>
          <cell r="P1597" t="str">
            <v>1325</v>
          </cell>
          <cell r="Q1597" t="str">
            <v>BR</v>
          </cell>
          <cell r="R1597" t="str">
            <v>379</v>
          </cell>
          <cell r="S1597" t="str">
            <v>1041</v>
          </cell>
          <cell r="T1597" t="str">
            <v>T</v>
          </cell>
          <cell r="U1597" t="str">
            <v>USD</v>
          </cell>
          <cell r="V1597" t="str">
            <v>3545 OLD DOWNING MILL RD</v>
          </cell>
          <cell r="W1597" t="str">
            <v>ANNISTON</v>
          </cell>
          <cell r="X1597" t="str">
            <v>AL</v>
          </cell>
          <cell r="Y1597" t="str">
            <v>36201-9443</v>
          </cell>
          <cell r="Z1597" t="str">
            <v>CALHOUN</v>
          </cell>
          <cell r="AA1597" t="str">
            <v>A</v>
          </cell>
          <cell r="AB1597" t="str">
            <v>M&amp;E</v>
          </cell>
          <cell r="AC1597">
            <v>13360.2919</v>
          </cell>
        </row>
        <row r="1598">
          <cell r="A1598" t="str">
            <v>Primary</v>
          </cell>
          <cell r="B1598" t="str">
            <v>Snead Breeder Service</v>
          </cell>
          <cell r="C1598" t="str">
            <v>10340421</v>
          </cell>
          <cell r="D1598" t="str">
            <v>10340421</v>
          </cell>
          <cell r="E1598" t="str">
            <v>1323</v>
          </cell>
          <cell r="F1598" t="str">
            <v>TBI</v>
          </cell>
          <cell r="G1598" t="str">
            <v>TX</v>
          </cell>
          <cell r="I1598" t="str">
            <v>A</v>
          </cell>
          <cell r="J1598" t="str">
            <v>10340400</v>
          </cell>
          <cell r="K1598" t="str">
            <v>10340400</v>
          </cell>
          <cell r="L1598">
            <v>170141034</v>
          </cell>
          <cell r="M1598" t="str">
            <v>170141034</v>
          </cell>
          <cell r="N1598" t="str">
            <v>Snead Pullet Service</v>
          </cell>
          <cell r="O1598" t="str">
            <v>10340400 Snead Pullet Service</v>
          </cell>
          <cell r="P1598" t="str">
            <v>1320</v>
          </cell>
          <cell r="Q1598" t="str">
            <v>PS</v>
          </cell>
          <cell r="R1598" t="str">
            <v>973</v>
          </cell>
          <cell r="S1598" t="str">
            <v>1041</v>
          </cell>
          <cell r="T1598" t="str">
            <v>T</v>
          </cell>
          <cell r="U1598" t="str">
            <v>USD</v>
          </cell>
          <cell r="V1598" t="str">
            <v>P.O. BOX 547</v>
          </cell>
          <cell r="W1598" t="str">
            <v>SNEAD</v>
          </cell>
          <cell r="X1598" t="str">
            <v>AL</v>
          </cell>
          <cell r="Y1598" t="str">
            <v>35952</v>
          </cell>
          <cell r="Z1598" t="str">
            <v>BLOUNT</v>
          </cell>
          <cell r="AA1598" t="str">
            <v>A</v>
          </cell>
          <cell r="AB1598" t="str">
            <v>M&amp;E</v>
          </cell>
          <cell r="AC1598">
            <v>128781.3337</v>
          </cell>
        </row>
        <row r="1599">
          <cell r="A1599" t="str">
            <v>Primary</v>
          </cell>
          <cell r="B1599" t="str">
            <v>Snead Breeder Service</v>
          </cell>
          <cell r="C1599" t="str">
            <v>10340421</v>
          </cell>
          <cell r="D1599" t="str">
            <v>10340421</v>
          </cell>
          <cell r="E1599" t="str">
            <v>1323</v>
          </cell>
          <cell r="F1599" t="str">
            <v>TBI</v>
          </cell>
          <cell r="G1599" t="str">
            <v>TX</v>
          </cell>
          <cell r="I1599" t="str">
            <v>A</v>
          </cell>
          <cell r="J1599" t="str">
            <v>10340421</v>
          </cell>
          <cell r="K1599" t="str">
            <v>10340421</v>
          </cell>
          <cell r="L1599">
            <v>170141034</v>
          </cell>
          <cell r="M1599" t="str">
            <v>170141034</v>
          </cell>
          <cell r="N1599" t="str">
            <v>Snead Breeder Service</v>
          </cell>
          <cell r="O1599" t="str">
            <v>10340421 Snead Breeder Service</v>
          </cell>
          <cell r="P1599" t="str">
            <v>1320</v>
          </cell>
          <cell r="Q1599" t="str">
            <v>BR</v>
          </cell>
          <cell r="R1599" t="str">
            <v>379</v>
          </cell>
          <cell r="S1599" t="str">
            <v>1041</v>
          </cell>
          <cell r="T1599" t="str">
            <v>T</v>
          </cell>
          <cell r="U1599" t="str">
            <v>USD</v>
          </cell>
          <cell r="V1599" t="str">
            <v>P.O. BOX 547</v>
          </cell>
          <cell r="W1599" t="str">
            <v>SNEAD</v>
          </cell>
          <cell r="X1599" t="str">
            <v>AL</v>
          </cell>
          <cell r="Y1599" t="str">
            <v>35952</v>
          </cell>
          <cell r="Z1599" t="str">
            <v>BLOUNT</v>
          </cell>
          <cell r="AA1599" t="str">
            <v>A</v>
          </cell>
          <cell r="AB1599" t="str">
            <v>M&amp;E</v>
          </cell>
          <cell r="AC1599">
            <v>24569.836199999998</v>
          </cell>
        </row>
        <row r="1600">
          <cell r="A1600" t="str">
            <v>Primary</v>
          </cell>
          <cell r="B1600" t="str">
            <v>Petit Jean - Arkadelphia , Processing</v>
          </cell>
          <cell r="C1600" t="str">
            <v>10502028</v>
          </cell>
          <cell r="D1600" t="str">
            <v>10502028</v>
          </cell>
          <cell r="E1600" t="str">
            <v>1050</v>
          </cell>
          <cell r="G1600" t="str">
            <v>AR</v>
          </cell>
          <cell r="I1600" t="str">
            <v>A</v>
          </cell>
          <cell r="J1600" t="str">
            <v>10502028</v>
          </cell>
          <cell r="K1600" t="str">
            <v>10502028</v>
          </cell>
          <cell r="L1600">
            <v>170141050</v>
          </cell>
          <cell r="M1600" t="str">
            <v>170141050</v>
          </cell>
          <cell r="N1600" t="str">
            <v>Petit Jean - Arkadelphia</v>
          </cell>
          <cell r="O1600" t="str">
            <v>10502028 Petit Jean - Arkadelphia</v>
          </cell>
          <cell r="P1600" t="str">
            <v>1050</v>
          </cell>
          <cell r="Q1600" t="str">
            <v>P</v>
          </cell>
          <cell r="R1600" t="str">
            <v>379</v>
          </cell>
          <cell r="S1600" t="str">
            <v>1942</v>
          </cell>
          <cell r="T1600" t="str">
            <v>T</v>
          </cell>
          <cell r="U1600" t="str">
            <v>USD</v>
          </cell>
          <cell r="V1600" t="str">
            <v>125 TECHNOLOGY DRIVE</v>
          </cell>
          <cell r="W1600" t="str">
            <v>ARKADELPHIA</v>
          </cell>
          <cell r="X1600" t="str">
            <v>AR</v>
          </cell>
          <cell r="Y1600" t="str">
            <v>71923-8810</v>
          </cell>
          <cell r="Z1600" t="str">
            <v>CLARK</v>
          </cell>
          <cell r="AA1600" t="str">
            <v>G</v>
          </cell>
          <cell r="AB1600" t="str">
            <v>M&amp;E</v>
          </cell>
          <cell r="AC1600">
            <v>225141.02490000002</v>
          </cell>
        </row>
        <row r="1601">
          <cell r="A1601" t="str">
            <v>Primary</v>
          </cell>
          <cell r="B1601" t="str">
            <v>Bentonville Processing</v>
          </cell>
          <cell r="C1601" t="str">
            <v>10512028</v>
          </cell>
          <cell r="D1601" t="str">
            <v>10512028</v>
          </cell>
          <cell r="E1601" t="str">
            <v>1051</v>
          </cell>
          <cell r="F1601" t="str">
            <v>TYPI</v>
          </cell>
          <cell r="G1601" t="str">
            <v>TX</v>
          </cell>
          <cell r="I1601" t="str">
            <v>C</v>
          </cell>
          <cell r="J1601" t="str">
            <v>10512028</v>
          </cell>
          <cell r="K1601" t="str">
            <v>10512028</v>
          </cell>
          <cell r="L1601">
            <v>170141051</v>
          </cell>
          <cell r="M1601" t="str">
            <v>170141051</v>
          </cell>
          <cell r="N1601" t="str">
            <v>Krispy Kitchens</v>
          </cell>
          <cell r="O1601" t="str">
            <v>10512028 Krispy Kitchens</v>
          </cell>
          <cell r="P1601" t="str">
            <v>1051</v>
          </cell>
          <cell r="Q1601" t="str">
            <v>P</v>
          </cell>
          <cell r="R1601" t="str">
            <v>379</v>
          </cell>
          <cell r="S1601" t="str">
            <v>1056</v>
          </cell>
          <cell r="T1601" t="str">
            <v>T</v>
          </cell>
          <cell r="U1601" t="str">
            <v>USD</v>
          </cell>
          <cell r="V1601" t="str">
            <v>801 SE 8TH STREET</v>
          </cell>
          <cell r="W1601" t="str">
            <v>BENTONVILLE</v>
          </cell>
          <cell r="X1601" t="str">
            <v>AR</v>
          </cell>
          <cell r="Y1601" t="str">
            <v>72712-6409</v>
          </cell>
          <cell r="Z1601" t="str">
            <v>BENTON</v>
          </cell>
          <cell r="AA1601" t="str">
            <v>G</v>
          </cell>
          <cell r="AB1601" t="str">
            <v>M&amp;E</v>
          </cell>
          <cell r="AC1601">
            <v>1029.2331999999999</v>
          </cell>
        </row>
        <row r="1602">
          <cell r="A1602" t="str">
            <v>Primary</v>
          </cell>
          <cell r="B1602" t="str">
            <v>Bergman Feedmill</v>
          </cell>
          <cell r="C1602" t="str">
            <v>10520510</v>
          </cell>
          <cell r="D1602" t="str">
            <v>10520510</v>
          </cell>
          <cell r="E1602" t="str">
            <v>1052</v>
          </cell>
          <cell r="F1602" t="str">
            <v>TYPI</v>
          </cell>
          <cell r="G1602" t="str">
            <v>TX</v>
          </cell>
          <cell r="H1602">
            <v>38797</v>
          </cell>
          <cell r="I1602" t="str">
            <v>A</v>
          </cell>
          <cell r="J1602" t="str">
            <v>10520510</v>
          </cell>
          <cell r="K1602" t="str">
            <v>10520510</v>
          </cell>
          <cell r="L1602">
            <v>170211341</v>
          </cell>
          <cell r="M1602" t="str">
            <v>170151056</v>
          </cell>
          <cell r="N1602" t="str">
            <v>Seguin Production Safety Center</v>
          </cell>
          <cell r="O1602" t="str">
            <v>13412512  Seguin Production Safety Center</v>
          </cell>
          <cell r="P1602" t="str">
            <v>1240</v>
          </cell>
          <cell r="Q1602" t="str">
            <v>P</v>
          </cell>
          <cell r="R1602" t="str">
            <v>379</v>
          </cell>
          <cell r="S1602" t="str">
            <v>379</v>
          </cell>
          <cell r="T1602" t="str">
            <v>T</v>
          </cell>
          <cell r="U1602" t="str">
            <v>USD</v>
          </cell>
          <cell r="V1602" t="str">
            <v>1200 W KINGSBURY ST</v>
          </cell>
          <cell r="W1602" t="str">
            <v>SEGUIN</v>
          </cell>
          <cell r="X1602" t="str">
            <v>TX</v>
          </cell>
          <cell r="Y1602" t="str">
            <v>78155-3428</v>
          </cell>
          <cell r="Z1602" t="str">
            <v>GUADALUPE</v>
          </cell>
          <cell r="AA1602" t="str">
            <v>G</v>
          </cell>
          <cell r="AB1602" t="str">
            <v>M&amp;E</v>
          </cell>
          <cell r="AC1602">
            <v>1061.1831999999999</v>
          </cell>
        </row>
        <row r="1603">
          <cell r="A1603" t="str">
            <v>Primary</v>
          </cell>
          <cell r="B1603" t="str">
            <v>Bergman Feedmill</v>
          </cell>
          <cell r="C1603" t="str">
            <v>10520510</v>
          </cell>
          <cell r="D1603" t="str">
            <v>10520510</v>
          </cell>
          <cell r="E1603" t="str">
            <v>1052</v>
          </cell>
          <cell r="F1603" t="str">
            <v>TYPI</v>
          </cell>
          <cell r="G1603" t="str">
            <v>AL</v>
          </cell>
          <cell r="I1603" t="str">
            <v>A</v>
          </cell>
          <cell r="J1603" t="str">
            <v>10520520</v>
          </cell>
          <cell r="K1603" t="str">
            <v>10520520</v>
          </cell>
          <cell r="L1603">
            <v>170151056</v>
          </cell>
          <cell r="M1603" t="str">
            <v>170151056</v>
          </cell>
          <cell r="N1603" t="str">
            <v>Bergman Feed Delivery</v>
          </cell>
          <cell r="O1603" t="str">
            <v>10520520 Berryville / Green Forest Feed Del</v>
          </cell>
          <cell r="P1603" t="str">
            <v>1115</v>
          </cell>
          <cell r="Q1603" t="str">
            <v>FD</v>
          </cell>
          <cell r="R1603" t="str">
            <v>1557</v>
          </cell>
          <cell r="S1603" t="str">
            <v>459</v>
          </cell>
          <cell r="T1603" t="str">
            <v>T</v>
          </cell>
          <cell r="U1603" t="str">
            <v>USD</v>
          </cell>
          <cell r="V1603" t="str">
            <v>CORNER OF ASH AND RAILROAD</v>
          </cell>
          <cell r="W1603" t="str">
            <v>BERGMAN</v>
          </cell>
          <cell r="X1603" t="str">
            <v>AR</v>
          </cell>
          <cell r="Y1603" t="str">
            <v>72615</v>
          </cell>
          <cell r="Z1603" t="str">
            <v>BOONE</v>
          </cell>
          <cell r="AA1603" t="str">
            <v>A</v>
          </cell>
          <cell r="AB1603" t="str">
            <v>M&amp;E</v>
          </cell>
          <cell r="AC1603">
            <v>24967.790100000002</v>
          </cell>
        </row>
        <row r="1604">
          <cell r="A1604" t="str">
            <v>Primary</v>
          </cell>
          <cell r="B1604" t="str">
            <v>Berryville Broiler Service</v>
          </cell>
          <cell r="C1604" t="str">
            <v>10560422</v>
          </cell>
          <cell r="D1604" t="str">
            <v>10560422</v>
          </cell>
          <cell r="E1604" t="str">
            <v>1056</v>
          </cell>
          <cell r="F1604" t="str">
            <v>TYPI</v>
          </cell>
          <cell r="G1604" t="str">
            <v>AL</v>
          </cell>
          <cell r="I1604" t="str">
            <v>A</v>
          </cell>
          <cell r="J1604" t="str">
            <v>10560422</v>
          </cell>
          <cell r="K1604" t="str">
            <v>10560422</v>
          </cell>
          <cell r="L1604">
            <v>170151056</v>
          </cell>
          <cell r="M1604" t="str">
            <v>170151056</v>
          </cell>
          <cell r="N1604" t="str">
            <v>Berryville Broiler Service</v>
          </cell>
          <cell r="O1604" t="str">
            <v>10560422 Berryville Broiler Service</v>
          </cell>
          <cell r="P1604" t="str">
            <v>1115</v>
          </cell>
          <cell r="Q1604" t="str">
            <v>BS</v>
          </cell>
          <cell r="R1604" t="str">
            <v>951</v>
          </cell>
          <cell r="S1604" t="str">
            <v>459</v>
          </cell>
          <cell r="T1604" t="str">
            <v>T</v>
          </cell>
          <cell r="U1604" t="str">
            <v>USD</v>
          </cell>
          <cell r="V1604" t="str">
            <v>107 TYSON AVE</v>
          </cell>
          <cell r="W1604" t="str">
            <v>GREEN FOREST</v>
          </cell>
          <cell r="X1604" t="str">
            <v>AR</v>
          </cell>
          <cell r="Y1604" t="str">
            <v>72638</v>
          </cell>
          <cell r="Z1604" t="str">
            <v>CARROLL</v>
          </cell>
          <cell r="AA1604" t="str">
            <v>A</v>
          </cell>
          <cell r="AB1604" t="str">
            <v>M&amp;E</v>
          </cell>
          <cell r="AC1604">
            <v>6201.4340999999995</v>
          </cell>
        </row>
        <row r="1605">
          <cell r="A1605" t="str">
            <v>Primary</v>
          </cell>
          <cell r="B1605" t="str">
            <v>Berryville / Green Forest Company Store</v>
          </cell>
          <cell r="C1605" t="str">
            <v>10560423</v>
          </cell>
          <cell r="D1605" t="str">
            <v>10560423</v>
          </cell>
          <cell r="E1605" t="str">
            <v>1056</v>
          </cell>
          <cell r="F1605" t="str">
            <v>TYPI</v>
          </cell>
          <cell r="G1605" t="str">
            <v>AL</v>
          </cell>
          <cell r="H1605">
            <v>38436</v>
          </cell>
          <cell r="I1605" t="str">
            <v>A</v>
          </cell>
          <cell r="J1605" t="str">
            <v>10560423</v>
          </cell>
          <cell r="K1605" t="str">
            <v>10560423</v>
          </cell>
          <cell r="L1605">
            <v>170151056</v>
          </cell>
          <cell r="M1605" t="str">
            <v>170151056</v>
          </cell>
          <cell r="N1605" t="str">
            <v>Green Forest Company Store</v>
          </cell>
          <cell r="O1605" t="str">
            <v>10560423 Green Forest Company Store</v>
          </cell>
          <cell r="P1605" t="str">
            <v>1115</v>
          </cell>
          <cell r="Q1605" t="str">
            <v>CS</v>
          </cell>
          <cell r="R1605" t="str">
            <v>382</v>
          </cell>
          <cell r="S1605" t="str">
            <v>401</v>
          </cell>
          <cell r="T1605" t="str">
            <v>T</v>
          </cell>
          <cell r="U1605" t="str">
            <v>USD</v>
          </cell>
          <cell r="V1605" t="str">
            <v>6600 HWY 431 S</v>
          </cell>
          <cell r="W1605" t="str">
            <v>ALBERTVILLE</v>
          </cell>
          <cell r="X1605" t="str">
            <v>AL</v>
          </cell>
          <cell r="Y1605" t="str">
            <v>35950-2022</v>
          </cell>
          <cell r="Z1605" t="str">
            <v>MARSHALL</v>
          </cell>
          <cell r="AA1605" t="str">
            <v>G</v>
          </cell>
          <cell r="AB1605" t="str">
            <v>M&amp;E</v>
          </cell>
          <cell r="AC1605">
            <v>331214.83380000002</v>
          </cell>
        </row>
        <row r="1606">
          <cell r="A1606" t="str">
            <v>Primary</v>
          </cell>
          <cell r="B1606" t="str">
            <v>Berryville / Green Forest Livehaul</v>
          </cell>
          <cell r="C1606" t="str">
            <v>10560446</v>
          </cell>
          <cell r="D1606" t="str">
            <v>10560446</v>
          </cell>
          <cell r="E1606" t="str">
            <v>1056</v>
          </cell>
          <cell r="F1606" t="str">
            <v>TYPI</v>
          </cell>
          <cell r="G1606" t="str">
            <v>AL</v>
          </cell>
          <cell r="H1606">
            <v>38940</v>
          </cell>
          <cell r="I1606" t="str">
            <v>A</v>
          </cell>
          <cell r="J1606" t="str">
            <v>10560446</v>
          </cell>
          <cell r="K1606" t="str">
            <v>10560446</v>
          </cell>
          <cell r="L1606">
            <v>170151350</v>
          </cell>
          <cell r="M1606" t="str">
            <v>170151056</v>
          </cell>
          <cell r="N1606" t="str">
            <v>Albertville Mdm</v>
          </cell>
          <cell r="O1606" t="str">
            <v>13501194 Albertville Mdm</v>
          </cell>
          <cell r="P1606" t="str">
            <v>1360</v>
          </cell>
          <cell r="Q1606" t="str">
            <v>P</v>
          </cell>
          <cell r="R1606" t="str">
            <v>951</v>
          </cell>
          <cell r="S1606" t="str">
            <v>401</v>
          </cell>
          <cell r="T1606" t="str">
            <v>T</v>
          </cell>
          <cell r="U1606" t="str">
            <v>USD</v>
          </cell>
          <cell r="V1606" t="str">
            <v>6600 HWY 431 S</v>
          </cell>
          <cell r="W1606" t="str">
            <v>ALBERTVILLE</v>
          </cell>
          <cell r="X1606" t="str">
            <v>AL</v>
          </cell>
          <cell r="Y1606" t="str">
            <v>35950-2022</v>
          </cell>
          <cell r="Z1606" t="str">
            <v>MARSHALL</v>
          </cell>
          <cell r="AA1606" t="str">
            <v>G</v>
          </cell>
          <cell r="AB1606" t="str">
            <v>M&amp;E</v>
          </cell>
          <cell r="AC1606">
            <v>1435.4536000000001</v>
          </cell>
        </row>
        <row r="1607">
          <cell r="A1607" t="str">
            <v>Primary</v>
          </cell>
          <cell r="B1607" t="str">
            <v>Berryville / Green Forest Livehaul</v>
          </cell>
          <cell r="C1607" t="str">
            <v>10560446</v>
          </cell>
          <cell r="D1607" t="str">
            <v>10560446</v>
          </cell>
          <cell r="E1607" t="str">
            <v>1056</v>
          </cell>
          <cell r="F1607" t="str">
            <v>TYPI</v>
          </cell>
          <cell r="G1607" t="str">
            <v>AL</v>
          </cell>
          <cell r="H1607">
            <v>38763</v>
          </cell>
          <cell r="I1607" t="str">
            <v>A</v>
          </cell>
          <cell r="J1607" t="str">
            <v>10560449</v>
          </cell>
          <cell r="K1607" t="str">
            <v>10560449</v>
          </cell>
          <cell r="L1607">
            <v>170151350</v>
          </cell>
          <cell r="M1607" t="str">
            <v>170151056</v>
          </cell>
          <cell r="N1607" t="str">
            <v>Albertville Administration</v>
          </cell>
          <cell r="O1607" t="str">
            <v>13502013  Albertville Administration</v>
          </cell>
          <cell r="P1607" t="str">
            <v>1360</v>
          </cell>
          <cell r="Q1607" t="str">
            <v>P</v>
          </cell>
          <cell r="R1607" t="str">
            <v>951</v>
          </cell>
          <cell r="S1607" t="str">
            <v>401</v>
          </cell>
          <cell r="T1607" t="str">
            <v>T</v>
          </cell>
          <cell r="U1607" t="str">
            <v>USD</v>
          </cell>
          <cell r="V1607" t="str">
            <v>6600 HWY 431 S</v>
          </cell>
          <cell r="W1607" t="str">
            <v>ALBERTVILLE</v>
          </cell>
          <cell r="X1607" t="str">
            <v>AL</v>
          </cell>
          <cell r="Y1607" t="str">
            <v>35950-2022</v>
          </cell>
          <cell r="Z1607" t="str">
            <v>MARSHALL</v>
          </cell>
          <cell r="AA1607" t="str">
            <v>G</v>
          </cell>
          <cell r="AB1607" t="str">
            <v>M&amp;E</v>
          </cell>
          <cell r="AC1607">
            <v>4458.6777000000002</v>
          </cell>
        </row>
        <row r="1608">
          <cell r="A1608" t="str">
            <v>Primary</v>
          </cell>
          <cell r="B1608" t="str">
            <v>Berryville Growout</v>
          </cell>
          <cell r="C1608" t="str">
            <v>10560590</v>
          </cell>
          <cell r="D1608" t="str">
            <v>10560590</v>
          </cell>
          <cell r="E1608" t="str">
            <v>1056</v>
          </cell>
          <cell r="F1608" t="str">
            <v>TYPI</v>
          </cell>
          <cell r="G1608" t="str">
            <v>AL</v>
          </cell>
          <cell r="I1608" t="str">
            <v>A</v>
          </cell>
          <cell r="J1608" t="str">
            <v>10560590</v>
          </cell>
          <cell r="K1608" t="str">
            <v>10560590</v>
          </cell>
          <cell r="L1608">
            <v>170151056</v>
          </cell>
          <cell r="M1608" t="str">
            <v>170151056</v>
          </cell>
          <cell r="N1608" t="str">
            <v>Berryville Growout Admin</v>
          </cell>
          <cell r="O1608" t="str">
            <v>10560590 Berryville Growout Admin</v>
          </cell>
          <cell r="P1608" t="str">
            <v>1115</v>
          </cell>
          <cell r="Q1608" t="str">
            <v>G</v>
          </cell>
          <cell r="R1608" t="str">
            <v>1627</v>
          </cell>
          <cell r="S1608" t="str">
            <v>459</v>
          </cell>
          <cell r="T1608" t="str">
            <v>T</v>
          </cell>
          <cell r="U1608" t="str">
            <v>USD</v>
          </cell>
          <cell r="V1608" t="str">
            <v>928 W TRIMBLE, SUITE E</v>
          </cell>
          <cell r="W1608" t="str">
            <v>BERRYVILLE</v>
          </cell>
          <cell r="X1608" t="str">
            <v>AR</v>
          </cell>
          <cell r="Y1608" t="str">
            <v>72616-4333</v>
          </cell>
          <cell r="Z1608" t="str">
            <v>CARROLL</v>
          </cell>
          <cell r="AA1608" t="str">
            <v>A</v>
          </cell>
          <cell r="AB1608" t="str">
            <v>M&amp;E</v>
          </cell>
          <cell r="AC1608">
            <v>142494.4884</v>
          </cell>
        </row>
        <row r="1609">
          <cell r="A1609" t="str">
            <v>Primary</v>
          </cell>
          <cell r="B1609" t="str">
            <v>Berryville Processing</v>
          </cell>
          <cell r="C1609" t="str">
            <v>10572028</v>
          </cell>
          <cell r="D1609" t="str">
            <v>10572028</v>
          </cell>
          <cell r="E1609" t="str">
            <v>1057</v>
          </cell>
          <cell r="F1609" t="str">
            <v>TYPI</v>
          </cell>
          <cell r="G1609" t="str">
            <v>AL</v>
          </cell>
          <cell r="I1609" t="str">
            <v>A</v>
          </cell>
          <cell r="J1609" t="str">
            <v>10571001</v>
          </cell>
          <cell r="K1609" t="str">
            <v>10571001</v>
          </cell>
          <cell r="L1609">
            <v>170151057</v>
          </cell>
          <cell r="M1609" t="str">
            <v>170151057</v>
          </cell>
          <cell r="N1609" t="str">
            <v>Berryville Eviscerating</v>
          </cell>
          <cell r="O1609" t="str">
            <v>10571001 Berryville Eviscerating</v>
          </cell>
          <cell r="P1609" t="str">
            <v>1115</v>
          </cell>
          <cell r="Q1609" t="str">
            <v>P</v>
          </cell>
          <cell r="R1609" t="str">
            <v>278</v>
          </cell>
          <cell r="S1609" t="str">
            <v>2304</v>
          </cell>
          <cell r="T1609" t="str">
            <v>T</v>
          </cell>
          <cell r="U1609" t="str">
            <v>USD</v>
          </cell>
          <cell r="V1609" t="str">
            <v>110 W FREEMAN AVE</v>
          </cell>
          <cell r="W1609" t="str">
            <v>BERRYVILLE</v>
          </cell>
          <cell r="X1609" t="str">
            <v>AR</v>
          </cell>
          <cell r="Y1609" t="str">
            <v>72616-3399</v>
          </cell>
          <cell r="Z1609" t="str">
            <v>CARROLL</v>
          </cell>
          <cell r="AA1609" t="str">
            <v>G</v>
          </cell>
          <cell r="AB1609" t="str">
            <v>M&amp;E</v>
          </cell>
          <cell r="AC1609">
            <v>34274.420599999998</v>
          </cell>
        </row>
        <row r="1610">
          <cell r="A1610" t="str">
            <v>Primary</v>
          </cell>
          <cell r="B1610" t="str">
            <v>Berryville Processing</v>
          </cell>
          <cell r="C1610" t="str">
            <v>10572028</v>
          </cell>
          <cell r="D1610" t="str">
            <v>10572028</v>
          </cell>
          <cell r="E1610" t="str">
            <v>1057</v>
          </cell>
          <cell r="F1610" t="str">
            <v>TYPI</v>
          </cell>
          <cell r="G1610" t="str">
            <v>AL</v>
          </cell>
          <cell r="H1610">
            <v>38535</v>
          </cell>
          <cell r="I1610" t="str">
            <v>A</v>
          </cell>
          <cell r="J1610" t="str">
            <v>13502022</v>
          </cell>
          <cell r="K1610" t="str">
            <v>13502022</v>
          </cell>
          <cell r="L1610">
            <v>170151350</v>
          </cell>
          <cell r="M1610" t="str">
            <v>170151350</v>
          </cell>
          <cell r="N1610" t="str">
            <v>Albertville Nurses</v>
          </cell>
          <cell r="O1610" t="str">
            <v>13502022 Albertville Nurses</v>
          </cell>
          <cell r="P1610" t="str">
            <v>1360</v>
          </cell>
          <cell r="Q1610" t="str">
            <v>P</v>
          </cell>
          <cell r="R1610" t="str">
            <v>278</v>
          </cell>
          <cell r="S1610" t="str">
            <v>401</v>
          </cell>
          <cell r="T1610" t="str">
            <v>T</v>
          </cell>
          <cell r="U1610" t="str">
            <v>USD</v>
          </cell>
          <cell r="V1610" t="str">
            <v>6600 HWY 431 S</v>
          </cell>
          <cell r="W1610" t="str">
            <v>ALBERTVILLE</v>
          </cell>
          <cell r="X1610" t="str">
            <v>AL</v>
          </cell>
          <cell r="Y1610" t="str">
            <v>35950-2022</v>
          </cell>
          <cell r="Z1610" t="str">
            <v>MARSHALL</v>
          </cell>
          <cell r="AA1610" t="str">
            <v>G</v>
          </cell>
          <cell r="AB1610" t="str">
            <v>M&amp;E</v>
          </cell>
          <cell r="AC1610">
            <v>930.99239999999998</v>
          </cell>
        </row>
        <row r="1611">
          <cell r="A1611" t="str">
            <v>Primary</v>
          </cell>
          <cell r="B1611" t="str">
            <v>Berryville Processing</v>
          </cell>
          <cell r="C1611" t="str">
            <v>10572028</v>
          </cell>
          <cell r="D1611" t="str">
            <v>10572028</v>
          </cell>
          <cell r="E1611" t="str">
            <v>1057</v>
          </cell>
          <cell r="F1611" t="str">
            <v>TYPI</v>
          </cell>
          <cell r="G1611" t="str">
            <v>AL</v>
          </cell>
          <cell r="I1611" t="str">
            <v>A</v>
          </cell>
          <cell r="J1611" t="str">
            <v>10571096</v>
          </cell>
          <cell r="K1611" t="str">
            <v>10571096</v>
          </cell>
          <cell r="L1611">
            <v>170151057</v>
          </cell>
          <cell r="M1611" t="str">
            <v>170151057</v>
          </cell>
          <cell r="N1611" t="str">
            <v>Berryville Dark Meat Packout</v>
          </cell>
          <cell r="O1611" t="str">
            <v>10571096 Berryville Dark Meat Packout</v>
          </cell>
          <cell r="P1611" t="str">
            <v>1115</v>
          </cell>
          <cell r="Q1611" t="str">
            <v>P</v>
          </cell>
          <cell r="R1611" t="str">
            <v>278</v>
          </cell>
          <cell r="S1611" t="str">
            <v>2304</v>
          </cell>
          <cell r="T1611" t="str">
            <v>T</v>
          </cell>
          <cell r="U1611" t="str">
            <v>USD</v>
          </cell>
          <cell r="V1611" t="str">
            <v>110 W FREEMAN AVE</v>
          </cell>
          <cell r="W1611" t="str">
            <v>BERRYVILLE</v>
          </cell>
          <cell r="X1611" t="str">
            <v>AR</v>
          </cell>
          <cell r="Y1611" t="str">
            <v>72616-3399</v>
          </cell>
          <cell r="Z1611" t="str">
            <v>CARROLL</v>
          </cell>
          <cell r="AA1611" t="str">
            <v>G</v>
          </cell>
          <cell r="AB1611" t="str">
            <v>M&amp;E</v>
          </cell>
          <cell r="AC1611">
            <v>58060.636200000001</v>
          </cell>
        </row>
        <row r="1612">
          <cell r="A1612" t="str">
            <v>Primary</v>
          </cell>
          <cell r="B1612" t="str">
            <v>Berryville Processing</v>
          </cell>
          <cell r="C1612" t="str">
            <v>10572028</v>
          </cell>
          <cell r="D1612" t="str">
            <v>10572028</v>
          </cell>
          <cell r="E1612" t="str">
            <v>1057</v>
          </cell>
          <cell r="F1612" t="str">
            <v>TYPI</v>
          </cell>
          <cell r="G1612" t="str">
            <v>AL</v>
          </cell>
          <cell r="H1612">
            <v>38436</v>
          </cell>
          <cell r="I1612" t="str">
            <v>A</v>
          </cell>
          <cell r="J1612" t="str">
            <v>13502028</v>
          </cell>
          <cell r="K1612" t="str">
            <v>13502028</v>
          </cell>
          <cell r="L1612">
            <v>170151350</v>
          </cell>
          <cell r="M1612" t="str">
            <v>170151350</v>
          </cell>
          <cell r="N1612" t="str">
            <v>Albertville Processing</v>
          </cell>
          <cell r="O1612" t="str">
            <v>13502028 Albertville Processing</v>
          </cell>
          <cell r="P1612" t="str">
            <v>1360</v>
          </cell>
          <cell r="Q1612" t="str">
            <v>P</v>
          </cell>
          <cell r="R1612" t="str">
            <v>951</v>
          </cell>
          <cell r="S1612" t="str">
            <v>401</v>
          </cell>
          <cell r="T1612" t="str">
            <v>T</v>
          </cell>
          <cell r="U1612" t="str">
            <v>USD</v>
          </cell>
          <cell r="V1612" t="str">
            <v>6600 HWY 431 S</v>
          </cell>
          <cell r="W1612" t="str">
            <v>ALBERTVILLE</v>
          </cell>
          <cell r="X1612" t="str">
            <v>AL</v>
          </cell>
          <cell r="Y1612" t="str">
            <v>35950-2022</v>
          </cell>
          <cell r="Z1612" t="str">
            <v>MARSHALL</v>
          </cell>
          <cell r="AA1612" t="str">
            <v>G</v>
          </cell>
          <cell r="AB1612" t="str">
            <v>Building</v>
          </cell>
          <cell r="AC1612">
            <v>13093189.685399998</v>
          </cell>
        </row>
        <row r="1613">
          <cell r="A1613" t="str">
            <v>Primary</v>
          </cell>
          <cell r="B1613" t="str">
            <v>Berryville Processing</v>
          </cell>
          <cell r="C1613" t="str">
            <v>10572028</v>
          </cell>
          <cell r="D1613" t="str">
            <v>10572028</v>
          </cell>
          <cell r="E1613" t="str">
            <v>1057</v>
          </cell>
          <cell r="F1613" t="str">
            <v>TYPI</v>
          </cell>
          <cell r="G1613" t="str">
            <v>AL</v>
          </cell>
          <cell r="H1613">
            <v>38436</v>
          </cell>
          <cell r="I1613" t="str">
            <v>A</v>
          </cell>
          <cell r="J1613" t="str">
            <v>13502028</v>
          </cell>
          <cell r="K1613" t="str">
            <v>13502028</v>
          </cell>
          <cell r="L1613">
            <v>170151350</v>
          </cell>
          <cell r="M1613" t="str">
            <v>170151350</v>
          </cell>
          <cell r="N1613" t="str">
            <v>Albertville Processing</v>
          </cell>
          <cell r="O1613" t="str">
            <v>13502028 Albertville Processing</v>
          </cell>
          <cell r="P1613" t="str">
            <v>1360</v>
          </cell>
          <cell r="Q1613" t="str">
            <v>P</v>
          </cell>
          <cell r="R1613" t="str">
            <v>951</v>
          </cell>
          <cell r="S1613" t="str">
            <v>401</v>
          </cell>
          <cell r="T1613" t="str">
            <v>T</v>
          </cell>
          <cell r="U1613" t="str">
            <v>USD</v>
          </cell>
          <cell r="V1613" t="str">
            <v>6600 HWY 431 S</v>
          </cell>
          <cell r="W1613" t="str">
            <v>ALBERTVILLE</v>
          </cell>
          <cell r="X1613" t="str">
            <v>AL</v>
          </cell>
          <cell r="Y1613" t="str">
            <v>35950-2022</v>
          </cell>
          <cell r="Z1613" t="str">
            <v>MARSHALL</v>
          </cell>
          <cell r="AA1613" t="str">
            <v>G</v>
          </cell>
          <cell r="AB1613" t="str">
            <v>Content</v>
          </cell>
          <cell r="AC1613">
            <v>1744.3045</v>
          </cell>
        </row>
        <row r="1614">
          <cell r="A1614" t="str">
            <v>Primary</v>
          </cell>
          <cell r="B1614" t="str">
            <v>Berryville Processing</v>
          </cell>
          <cell r="C1614" t="str">
            <v>10572028</v>
          </cell>
          <cell r="D1614" t="str">
            <v>10572028</v>
          </cell>
          <cell r="E1614" t="str">
            <v>1057</v>
          </cell>
          <cell r="F1614" t="str">
            <v>TYPI</v>
          </cell>
          <cell r="G1614" t="str">
            <v>AL</v>
          </cell>
          <cell r="H1614">
            <v>38436</v>
          </cell>
          <cell r="I1614" t="str">
            <v>A</v>
          </cell>
          <cell r="J1614" t="str">
            <v>13502028</v>
          </cell>
          <cell r="K1614" t="str">
            <v>13502028</v>
          </cell>
          <cell r="L1614">
            <v>170151350</v>
          </cell>
          <cell r="M1614" t="str">
            <v>170151350</v>
          </cell>
          <cell r="N1614" t="str">
            <v>Albertville Processing</v>
          </cell>
          <cell r="O1614" t="str">
            <v>13502028 Albertville Processing</v>
          </cell>
          <cell r="P1614" t="str">
            <v>1360</v>
          </cell>
          <cell r="Q1614" t="str">
            <v>P</v>
          </cell>
          <cell r="R1614" t="str">
            <v>951</v>
          </cell>
          <cell r="S1614" t="str">
            <v>401</v>
          </cell>
          <cell r="T1614" t="str">
            <v>T</v>
          </cell>
          <cell r="U1614" t="str">
            <v>USD</v>
          </cell>
          <cell r="V1614" t="str">
            <v>6600 HWY 431 S</v>
          </cell>
          <cell r="W1614" t="str">
            <v>ALBERTVILLE</v>
          </cell>
          <cell r="X1614" t="str">
            <v>AL</v>
          </cell>
          <cell r="Y1614" t="str">
            <v>35950-2022</v>
          </cell>
          <cell r="Z1614" t="str">
            <v>MARSHALL</v>
          </cell>
          <cell r="AA1614" t="str">
            <v>G</v>
          </cell>
          <cell r="AB1614" t="str">
            <v>M&amp;E</v>
          </cell>
          <cell r="AC1614">
            <v>30657891.348999985</v>
          </cell>
        </row>
        <row r="1615">
          <cell r="A1615" t="str">
            <v>Primary</v>
          </cell>
          <cell r="B1615" t="str">
            <v>Berryville Processing</v>
          </cell>
          <cell r="C1615" t="str">
            <v>10572028</v>
          </cell>
          <cell r="D1615" t="str">
            <v>10572028</v>
          </cell>
          <cell r="E1615" t="str">
            <v>1057</v>
          </cell>
          <cell r="F1615" t="str">
            <v>TYPI</v>
          </cell>
          <cell r="G1615" t="str">
            <v>AL</v>
          </cell>
          <cell r="I1615" t="str">
            <v>A</v>
          </cell>
          <cell r="J1615" t="str">
            <v>10571571</v>
          </cell>
          <cell r="K1615" t="str">
            <v>10571571</v>
          </cell>
          <cell r="L1615">
            <v>170151057</v>
          </cell>
          <cell r="M1615" t="str">
            <v>170151057</v>
          </cell>
          <cell r="N1615" t="str">
            <v>Berryville Oven Formed Chicken</v>
          </cell>
          <cell r="O1615" t="str">
            <v>10571571 Berryville Oven Formed Chicken</v>
          </cell>
          <cell r="P1615" t="str">
            <v>1115</v>
          </cell>
          <cell r="Q1615" t="str">
            <v>P</v>
          </cell>
          <cell r="R1615" t="str">
            <v>278</v>
          </cell>
          <cell r="S1615" t="str">
            <v>2304</v>
          </cell>
          <cell r="T1615" t="str">
            <v>T</v>
          </cell>
          <cell r="U1615" t="str">
            <v>USD</v>
          </cell>
          <cell r="V1615" t="str">
            <v>110 W FREEMAN AVE</v>
          </cell>
          <cell r="W1615" t="str">
            <v>BERRYVILLE</v>
          </cell>
          <cell r="X1615" t="str">
            <v>AR</v>
          </cell>
          <cell r="Y1615" t="str">
            <v>72616-3399</v>
          </cell>
          <cell r="Z1615" t="str">
            <v>CARROLL</v>
          </cell>
          <cell r="AA1615" t="str">
            <v>G</v>
          </cell>
          <cell r="AB1615" t="str">
            <v>M&amp;E</v>
          </cell>
          <cell r="AC1615">
            <v>2193861.7761999997</v>
          </cell>
        </row>
        <row r="1616">
          <cell r="A1616" t="str">
            <v>Primary</v>
          </cell>
          <cell r="B1616" t="str">
            <v>Berryville Processing</v>
          </cell>
          <cell r="C1616" t="str">
            <v>10572028</v>
          </cell>
          <cell r="D1616" t="str">
            <v>10572028</v>
          </cell>
          <cell r="E1616" t="str">
            <v>1057</v>
          </cell>
          <cell r="F1616" t="str">
            <v>TYPI</v>
          </cell>
          <cell r="G1616" t="str">
            <v>AL</v>
          </cell>
          <cell r="H1616">
            <v>38797</v>
          </cell>
          <cell r="I1616" t="str">
            <v>A</v>
          </cell>
          <cell r="J1616" t="str">
            <v>13502033</v>
          </cell>
          <cell r="K1616" t="str">
            <v>10571574</v>
          </cell>
          <cell r="L1616">
            <v>170151350</v>
          </cell>
          <cell r="M1616" t="str">
            <v>170151057</v>
          </cell>
          <cell r="N1616" t="str">
            <v>Albertville Shiprec</v>
          </cell>
          <cell r="O1616" t="str">
            <v>13502033  Albertville Shiprec</v>
          </cell>
          <cell r="P1616" t="str">
            <v>1360</v>
          </cell>
          <cell r="Q1616" t="str">
            <v>P</v>
          </cell>
          <cell r="R1616" t="str">
            <v>951</v>
          </cell>
          <cell r="S1616" t="str">
            <v>401</v>
          </cell>
          <cell r="T1616" t="str">
            <v>T</v>
          </cell>
          <cell r="U1616" t="str">
            <v>USD</v>
          </cell>
          <cell r="V1616" t="str">
            <v>6600 HWY 431 S</v>
          </cell>
          <cell r="W1616" t="str">
            <v>ALBERTVILLE</v>
          </cell>
          <cell r="X1616" t="str">
            <v>AL</v>
          </cell>
          <cell r="Y1616" t="str">
            <v>35950-2022</v>
          </cell>
          <cell r="Z1616" t="str">
            <v>MARSHALL</v>
          </cell>
          <cell r="AA1616" t="str">
            <v>G</v>
          </cell>
          <cell r="AB1616" t="str">
            <v>M&amp;E</v>
          </cell>
          <cell r="AC1616">
            <v>1190.8993</v>
          </cell>
        </row>
        <row r="1617">
          <cell r="A1617" t="str">
            <v>Primary</v>
          </cell>
          <cell r="B1617" t="str">
            <v>Berryville Processing</v>
          </cell>
          <cell r="C1617" t="str">
            <v>10572028</v>
          </cell>
          <cell r="D1617" t="str">
            <v>10572028</v>
          </cell>
          <cell r="E1617" t="str">
            <v>1057</v>
          </cell>
          <cell r="F1617" t="str">
            <v>TYPI</v>
          </cell>
          <cell r="G1617" t="str">
            <v>AL</v>
          </cell>
          <cell r="I1617" t="str">
            <v>A</v>
          </cell>
          <cell r="J1617" t="str">
            <v>10571575</v>
          </cell>
          <cell r="K1617" t="str">
            <v>10571575</v>
          </cell>
          <cell r="L1617">
            <v>170151057</v>
          </cell>
          <cell r="M1617" t="str">
            <v>170151057</v>
          </cell>
          <cell r="N1617" t="str">
            <v>Berryville Oven Fillet/Tender</v>
          </cell>
          <cell r="O1617" t="str">
            <v>10571575 Berryville Oven Fillet/Tender</v>
          </cell>
          <cell r="P1617" t="str">
            <v>1115</v>
          </cell>
          <cell r="Q1617" t="str">
            <v>P</v>
          </cell>
          <cell r="R1617" t="str">
            <v>278</v>
          </cell>
          <cell r="S1617" t="str">
            <v>2304</v>
          </cell>
          <cell r="T1617" t="str">
            <v>T</v>
          </cell>
          <cell r="U1617" t="str">
            <v>USD</v>
          </cell>
          <cell r="V1617" t="str">
            <v>110 W FREEMAN AVE</v>
          </cell>
          <cell r="W1617" t="str">
            <v>BERRYVILLE</v>
          </cell>
          <cell r="X1617" t="str">
            <v>AR</v>
          </cell>
          <cell r="Y1617" t="str">
            <v>72616-3399</v>
          </cell>
          <cell r="Z1617" t="str">
            <v>CARROLL</v>
          </cell>
          <cell r="AA1617" t="str">
            <v>G</v>
          </cell>
          <cell r="AB1617" t="str">
            <v>M&amp;E</v>
          </cell>
          <cell r="AC1617">
            <v>2922653.6564999996</v>
          </cell>
        </row>
        <row r="1618">
          <cell r="A1618" t="str">
            <v>Primary</v>
          </cell>
          <cell r="B1618" t="str">
            <v>Berryville Processing</v>
          </cell>
          <cell r="C1618" t="str">
            <v>10572028</v>
          </cell>
          <cell r="D1618" t="str">
            <v>10572028</v>
          </cell>
          <cell r="E1618" t="str">
            <v>1057</v>
          </cell>
          <cell r="F1618" t="str">
            <v>TYPI</v>
          </cell>
          <cell r="G1618" t="str">
            <v>AL</v>
          </cell>
          <cell r="H1618">
            <v>38436</v>
          </cell>
          <cell r="I1618" t="str">
            <v>A</v>
          </cell>
          <cell r="J1618" t="str">
            <v>13502045</v>
          </cell>
          <cell r="K1618" t="str">
            <v>13502045</v>
          </cell>
          <cell r="L1618">
            <v>170151350</v>
          </cell>
          <cell r="M1618" t="str">
            <v>170151350</v>
          </cell>
          <cell r="N1618" t="str">
            <v>Albertville Indir Prod Exp</v>
          </cell>
          <cell r="O1618" t="str">
            <v>13502045 Albertville Indir Prod Exp</v>
          </cell>
          <cell r="P1618" t="str">
            <v>1360</v>
          </cell>
          <cell r="Q1618" t="str">
            <v>P</v>
          </cell>
          <cell r="R1618" t="str">
            <v>951</v>
          </cell>
          <cell r="S1618" t="str">
            <v>401</v>
          </cell>
          <cell r="T1618" t="str">
            <v>T</v>
          </cell>
          <cell r="U1618" t="str">
            <v>USD</v>
          </cell>
          <cell r="V1618" t="str">
            <v>6600 HWY 431 S</v>
          </cell>
          <cell r="W1618" t="str">
            <v>ALBERTVILLE</v>
          </cell>
          <cell r="X1618" t="str">
            <v>AL</v>
          </cell>
          <cell r="Y1618" t="str">
            <v>35950-2022</v>
          </cell>
          <cell r="Z1618" t="str">
            <v>MARSHALL</v>
          </cell>
          <cell r="AA1618" t="str">
            <v>G</v>
          </cell>
          <cell r="AB1618" t="str">
            <v>M&amp;E</v>
          </cell>
          <cell r="AC1618">
            <v>23832.650599999994</v>
          </cell>
        </row>
        <row r="1619">
          <cell r="A1619" t="str">
            <v>Primary</v>
          </cell>
          <cell r="B1619" t="str">
            <v>Berryville Processing</v>
          </cell>
          <cell r="C1619" t="str">
            <v>10572028</v>
          </cell>
          <cell r="D1619" t="str">
            <v>10572028</v>
          </cell>
          <cell r="E1619" t="str">
            <v>1057</v>
          </cell>
          <cell r="F1619" t="str">
            <v>TYPI</v>
          </cell>
          <cell r="G1619" t="str">
            <v>AL</v>
          </cell>
          <cell r="H1619">
            <v>38436</v>
          </cell>
          <cell r="I1619" t="str">
            <v>A</v>
          </cell>
          <cell r="J1619" t="str">
            <v>13502512</v>
          </cell>
          <cell r="K1619" t="str">
            <v>13502512</v>
          </cell>
          <cell r="L1619">
            <v>170151350</v>
          </cell>
          <cell r="M1619" t="str">
            <v>170151350</v>
          </cell>
          <cell r="N1619" t="str">
            <v>Albertville Safety</v>
          </cell>
          <cell r="O1619" t="str">
            <v>13502512 Albertville Safety</v>
          </cell>
          <cell r="P1619" t="str">
            <v>1360</v>
          </cell>
          <cell r="Q1619" t="str">
            <v>P</v>
          </cell>
          <cell r="R1619" t="str">
            <v>951</v>
          </cell>
          <cell r="S1619" t="str">
            <v>401</v>
          </cell>
          <cell r="T1619" t="str">
            <v>T</v>
          </cell>
          <cell r="U1619" t="str">
            <v>USD</v>
          </cell>
          <cell r="V1619" t="str">
            <v>6600 HWY 431 S</v>
          </cell>
          <cell r="W1619" t="str">
            <v>ALBERTVILLE</v>
          </cell>
          <cell r="X1619" t="str">
            <v>AL</v>
          </cell>
          <cell r="Y1619" t="str">
            <v>35950-2022</v>
          </cell>
          <cell r="Z1619" t="str">
            <v>MARSHALL</v>
          </cell>
          <cell r="AA1619" t="str">
            <v>G</v>
          </cell>
          <cell r="AB1619" t="str">
            <v>Building</v>
          </cell>
          <cell r="AC1619">
            <v>12314.601000000001</v>
          </cell>
        </row>
        <row r="1620">
          <cell r="A1620" t="str">
            <v>Primary</v>
          </cell>
          <cell r="B1620" t="str">
            <v>Berryville Processing</v>
          </cell>
          <cell r="C1620" t="str">
            <v>10572028</v>
          </cell>
          <cell r="D1620" t="str">
            <v>10572028</v>
          </cell>
          <cell r="E1620" t="str">
            <v>1057</v>
          </cell>
          <cell r="F1620" t="str">
            <v>TYPI</v>
          </cell>
          <cell r="G1620" t="str">
            <v>AL</v>
          </cell>
          <cell r="I1620" t="str">
            <v>A</v>
          </cell>
          <cell r="J1620" t="str">
            <v>10571586</v>
          </cell>
          <cell r="K1620" t="str">
            <v>10571586</v>
          </cell>
          <cell r="L1620">
            <v>170151057</v>
          </cell>
          <cell r="M1620" t="str">
            <v>170151057</v>
          </cell>
          <cell r="N1620" t="str">
            <v>Berryville Fry/Oven Formed</v>
          </cell>
          <cell r="O1620" t="str">
            <v>10571586 Berryville Fry/Oven Formed</v>
          </cell>
          <cell r="P1620" t="str">
            <v>1115</v>
          </cell>
          <cell r="Q1620" t="str">
            <v>P</v>
          </cell>
          <cell r="R1620" t="str">
            <v>278</v>
          </cell>
          <cell r="S1620" t="str">
            <v>2304</v>
          </cell>
          <cell r="T1620" t="str">
            <v>T</v>
          </cell>
          <cell r="U1620" t="str">
            <v>USD</v>
          </cell>
          <cell r="V1620" t="str">
            <v>110 W FREEMAN AVE</v>
          </cell>
          <cell r="W1620" t="str">
            <v>BERRYVILLE</v>
          </cell>
          <cell r="X1620" t="str">
            <v>AR</v>
          </cell>
          <cell r="Y1620" t="str">
            <v>72616-3399</v>
          </cell>
          <cell r="Z1620" t="str">
            <v>CARROLL</v>
          </cell>
          <cell r="AA1620" t="str">
            <v>G</v>
          </cell>
          <cell r="AB1620" t="str">
            <v>M&amp;E</v>
          </cell>
          <cell r="AC1620">
            <v>592209.54180000001</v>
          </cell>
        </row>
        <row r="1621">
          <cell r="A1621" t="str">
            <v>Primary</v>
          </cell>
          <cell r="B1621" t="str">
            <v>Berryville Processing</v>
          </cell>
          <cell r="C1621" t="str">
            <v>10572028</v>
          </cell>
          <cell r="D1621" t="str">
            <v>10572028</v>
          </cell>
          <cell r="E1621" t="str">
            <v>1057</v>
          </cell>
          <cell r="F1621" t="str">
            <v>TYPI</v>
          </cell>
          <cell r="G1621" t="str">
            <v>AR</v>
          </cell>
          <cell r="H1621">
            <v>38436</v>
          </cell>
          <cell r="I1621" t="str">
            <v>A</v>
          </cell>
          <cell r="J1621" t="str">
            <v>13580422</v>
          </cell>
          <cell r="K1621" t="str">
            <v>13580422</v>
          </cell>
          <cell r="L1621">
            <v>170141358</v>
          </cell>
          <cell r="M1621" t="str">
            <v>170141358</v>
          </cell>
          <cell r="N1621" t="str">
            <v>Hope Broiler Service</v>
          </cell>
          <cell r="O1621" t="str">
            <v>13580422 Hope Broiler Service</v>
          </cell>
          <cell r="P1621" t="str">
            <v>1355</v>
          </cell>
          <cell r="Q1621" t="str">
            <v>BS</v>
          </cell>
          <cell r="R1621" t="str">
            <v>1476</v>
          </cell>
          <cell r="S1621" t="str">
            <v>394</v>
          </cell>
          <cell r="T1621" t="str">
            <v>T</v>
          </cell>
          <cell r="U1621" t="str">
            <v>USD</v>
          </cell>
          <cell r="V1621" t="str">
            <v>275 COUNTY ROAD 278</v>
          </cell>
          <cell r="W1621" t="str">
            <v>HOPE</v>
          </cell>
          <cell r="X1621" t="str">
            <v>AR</v>
          </cell>
          <cell r="Y1621" t="str">
            <v>71801</v>
          </cell>
          <cell r="Z1621" t="str">
            <v>HEMPSTEAD</v>
          </cell>
          <cell r="AA1621" t="str">
            <v>A</v>
          </cell>
          <cell r="AB1621" t="str">
            <v>M&amp;E</v>
          </cell>
          <cell r="AC1621">
            <v>29697.510999999999</v>
          </cell>
        </row>
        <row r="1622">
          <cell r="A1622" t="str">
            <v>Primary</v>
          </cell>
          <cell r="B1622" t="str">
            <v>Berryville Processing</v>
          </cell>
          <cell r="C1622" t="str">
            <v>10572028</v>
          </cell>
          <cell r="D1622" t="str">
            <v>10572028</v>
          </cell>
          <cell r="E1622" t="str">
            <v>1057</v>
          </cell>
          <cell r="F1622" t="str">
            <v>TYPI</v>
          </cell>
          <cell r="G1622" t="str">
            <v>AR</v>
          </cell>
          <cell r="I1622" t="str">
            <v>A</v>
          </cell>
          <cell r="J1622" t="str">
            <v>10571591</v>
          </cell>
          <cell r="K1622" t="str">
            <v>10571591</v>
          </cell>
          <cell r="L1622">
            <v>170151057</v>
          </cell>
          <cell r="M1622" t="str">
            <v>170151057</v>
          </cell>
          <cell r="N1622" t="str">
            <v>Berryville Fry/Oven Wings</v>
          </cell>
          <cell r="O1622" t="str">
            <v>10571591 Berryville Fry/Oven Wings</v>
          </cell>
          <cell r="P1622" t="str">
            <v>1115</v>
          </cell>
          <cell r="Q1622" t="str">
            <v>P</v>
          </cell>
          <cell r="R1622" t="str">
            <v>278</v>
          </cell>
          <cell r="S1622" t="str">
            <v>2304</v>
          </cell>
          <cell r="T1622" t="str">
            <v>T</v>
          </cell>
          <cell r="U1622" t="str">
            <v>USD</v>
          </cell>
          <cell r="V1622" t="str">
            <v>110 W FREEMAN AVE</v>
          </cell>
          <cell r="W1622" t="str">
            <v>BERRYVILLE</v>
          </cell>
          <cell r="X1622" t="str">
            <v>AR</v>
          </cell>
          <cell r="Y1622" t="str">
            <v>72616-3399</v>
          </cell>
          <cell r="Z1622" t="str">
            <v>CARROLL</v>
          </cell>
          <cell r="AA1622" t="str">
            <v>G</v>
          </cell>
          <cell r="AB1622" t="str">
            <v>M&amp;E</v>
          </cell>
          <cell r="AC1622">
            <v>2736215.6960999998</v>
          </cell>
        </row>
        <row r="1623">
          <cell r="A1623" t="str">
            <v>Primary</v>
          </cell>
          <cell r="B1623" t="str">
            <v>Berryville Processing</v>
          </cell>
          <cell r="C1623" t="str">
            <v>10572028</v>
          </cell>
          <cell r="D1623" t="str">
            <v>10572028</v>
          </cell>
          <cell r="E1623" t="str">
            <v>1057</v>
          </cell>
          <cell r="F1623" t="str">
            <v>TYPI</v>
          </cell>
          <cell r="G1623" t="str">
            <v>AR</v>
          </cell>
          <cell r="H1623">
            <v>38436</v>
          </cell>
          <cell r="I1623" t="str">
            <v>A</v>
          </cell>
          <cell r="J1623" t="str">
            <v>13580446</v>
          </cell>
          <cell r="K1623" t="str">
            <v>13580446</v>
          </cell>
          <cell r="L1623">
            <v>170141358</v>
          </cell>
          <cell r="M1623" t="str">
            <v>170141358</v>
          </cell>
          <cell r="N1623" t="str">
            <v>Hope Live Haul Hauling</v>
          </cell>
          <cell r="O1623" t="str">
            <v>13580446 Hope Live Haul Hauling</v>
          </cell>
          <cell r="P1623" t="str">
            <v>1355</v>
          </cell>
          <cell r="Q1623" t="str">
            <v>LH</v>
          </cell>
          <cell r="R1623" t="str">
            <v>398</v>
          </cell>
          <cell r="S1623" t="str">
            <v>394</v>
          </cell>
          <cell r="T1623" t="str">
            <v>T</v>
          </cell>
          <cell r="U1623" t="str">
            <v>USD</v>
          </cell>
          <cell r="V1623" t="str">
            <v>275 COUNTY ROAD 278</v>
          </cell>
          <cell r="W1623" t="str">
            <v>HOPE</v>
          </cell>
          <cell r="X1623" t="str">
            <v>AR</v>
          </cell>
          <cell r="Y1623" t="str">
            <v>71801</v>
          </cell>
          <cell r="Z1623" t="str">
            <v>HEMPSTEAD</v>
          </cell>
          <cell r="AA1623" t="str">
            <v>A</v>
          </cell>
          <cell r="AB1623" t="str">
            <v>M&amp;E</v>
          </cell>
          <cell r="AC1623">
            <v>801080.85929999989</v>
          </cell>
        </row>
        <row r="1624">
          <cell r="A1624" t="str">
            <v>Primary</v>
          </cell>
          <cell r="B1624" t="str">
            <v>Berryville Processing</v>
          </cell>
          <cell r="C1624" t="str">
            <v>10572028</v>
          </cell>
          <cell r="D1624" t="str">
            <v>10572028</v>
          </cell>
          <cell r="E1624" t="str">
            <v>1057</v>
          </cell>
          <cell r="F1624" t="str">
            <v>TYPI</v>
          </cell>
          <cell r="G1624" t="str">
            <v>AR</v>
          </cell>
          <cell r="I1624" t="str">
            <v>A</v>
          </cell>
          <cell r="J1624" t="str">
            <v>10571611</v>
          </cell>
          <cell r="K1624" t="str">
            <v>10571611</v>
          </cell>
          <cell r="L1624">
            <v>170151057</v>
          </cell>
          <cell r="M1624" t="str">
            <v>170151057</v>
          </cell>
          <cell r="N1624" t="str">
            <v>Berryville Water Cook/Fry/Oven</v>
          </cell>
          <cell r="O1624" t="str">
            <v>10571611 Berryville Water Cook/Fry/Oven</v>
          </cell>
          <cell r="P1624" t="str">
            <v>1115</v>
          </cell>
          <cell r="Q1624" t="str">
            <v>P</v>
          </cell>
          <cell r="R1624" t="str">
            <v>278</v>
          </cell>
          <cell r="S1624" t="str">
            <v>2304</v>
          </cell>
          <cell r="T1624" t="str">
            <v>T</v>
          </cell>
          <cell r="U1624" t="str">
            <v>USD</v>
          </cell>
          <cell r="V1624" t="str">
            <v>110 W FREEMAN AVE</v>
          </cell>
          <cell r="W1624" t="str">
            <v>BERRYVILLE</v>
          </cell>
          <cell r="X1624" t="str">
            <v>AR</v>
          </cell>
          <cell r="Y1624" t="str">
            <v>72616-3399</v>
          </cell>
          <cell r="Z1624" t="str">
            <v>CARROLL</v>
          </cell>
          <cell r="AA1624" t="str">
            <v>G</v>
          </cell>
          <cell r="AB1624" t="str">
            <v>M&amp;E</v>
          </cell>
          <cell r="AC1624">
            <v>245384.75449999998</v>
          </cell>
        </row>
        <row r="1625">
          <cell r="A1625" t="str">
            <v>Primary</v>
          </cell>
          <cell r="B1625" t="str">
            <v>Berryville Wastewater</v>
          </cell>
          <cell r="C1625" t="str">
            <v>10572004</v>
          </cell>
          <cell r="D1625" t="str">
            <v>10572004</v>
          </cell>
          <cell r="E1625" t="str">
            <v>1057</v>
          </cell>
          <cell r="F1625" t="str">
            <v>TYPI</v>
          </cell>
          <cell r="G1625" t="str">
            <v>AR</v>
          </cell>
          <cell r="I1625" t="str">
            <v>A</v>
          </cell>
          <cell r="J1625" t="str">
            <v>10572004</v>
          </cell>
          <cell r="K1625" t="str">
            <v>10572004</v>
          </cell>
          <cell r="L1625">
            <v>170151057</v>
          </cell>
          <cell r="M1625" t="str">
            <v>170151057</v>
          </cell>
          <cell r="N1625" t="str">
            <v>Berryville Wastewater</v>
          </cell>
          <cell r="O1625" t="str">
            <v>10572004 Berryville Wastewater</v>
          </cell>
          <cell r="P1625" t="str">
            <v>1115</v>
          </cell>
          <cell r="Q1625" t="str">
            <v>WW</v>
          </cell>
          <cell r="R1625" t="str">
            <v>278</v>
          </cell>
          <cell r="S1625" t="str">
            <v>2304</v>
          </cell>
          <cell r="T1625" t="str">
            <v>T</v>
          </cell>
          <cell r="U1625" t="str">
            <v>USD</v>
          </cell>
          <cell r="V1625" t="str">
            <v>110 W FREEMAN AVE</v>
          </cell>
          <cell r="W1625" t="str">
            <v>BERRYVILLE</v>
          </cell>
          <cell r="X1625" t="str">
            <v>AR</v>
          </cell>
          <cell r="Y1625" t="str">
            <v>72616-3399</v>
          </cell>
          <cell r="Z1625" t="str">
            <v>CARROLL</v>
          </cell>
          <cell r="AA1625" t="str">
            <v>G</v>
          </cell>
          <cell r="AB1625" t="str">
            <v>M&amp;E</v>
          </cell>
          <cell r="AC1625">
            <v>1944425.2031000003</v>
          </cell>
        </row>
        <row r="1626">
          <cell r="A1626" t="str">
            <v>Primary</v>
          </cell>
          <cell r="B1626" t="str">
            <v>Berryville Processing</v>
          </cell>
          <cell r="C1626" t="str">
            <v>10572028</v>
          </cell>
          <cell r="D1626" t="str">
            <v>10572028</v>
          </cell>
          <cell r="E1626" t="str">
            <v>1057</v>
          </cell>
          <cell r="F1626" t="str">
            <v>TYPI</v>
          </cell>
          <cell r="G1626" t="str">
            <v>AR</v>
          </cell>
          <cell r="H1626">
            <v>38635</v>
          </cell>
          <cell r="I1626" t="str">
            <v>A</v>
          </cell>
          <cell r="J1626" t="str">
            <v>13580590</v>
          </cell>
          <cell r="K1626" t="str">
            <v>13580590</v>
          </cell>
          <cell r="L1626">
            <v>170151057</v>
          </cell>
          <cell r="M1626" t="str">
            <v>170141358</v>
          </cell>
          <cell r="N1626" t="str">
            <v>Berryville Administration</v>
          </cell>
          <cell r="O1626" t="str">
            <v>10572013  Berryville Administration</v>
          </cell>
          <cell r="P1626" t="str">
            <v>1115</v>
          </cell>
          <cell r="Q1626" t="str">
            <v>P</v>
          </cell>
          <cell r="R1626" t="str">
            <v>278</v>
          </cell>
          <cell r="S1626" t="str">
            <v>2304</v>
          </cell>
          <cell r="T1626" t="str">
            <v>T</v>
          </cell>
          <cell r="U1626" t="str">
            <v>USD</v>
          </cell>
          <cell r="V1626" t="str">
            <v>110 W FREEMAN AVE</v>
          </cell>
          <cell r="W1626" t="str">
            <v>BERRYVILLE</v>
          </cell>
          <cell r="X1626" t="str">
            <v>AR</v>
          </cell>
          <cell r="Y1626" t="str">
            <v>72616-3399</v>
          </cell>
          <cell r="Z1626" t="str">
            <v>CARROLL</v>
          </cell>
          <cell r="AA1626" t="str">
            <v>G</v>
          </cell>
          <cell r="AB1626" t="str">
            <v>M&amp;E</v>
          </cell>
          <cell r="AC1626">
            <v>1856.5092</v>
          </cell>
        </row>
        <row r="1627">
          <cell r="A1627" t="str">
            <v>Primary</v>
          </cell>
          <cell r="B1627" t="str">
            <v>Berryville Processing</v>
          </cell>
          <cell r="C1627" t="str">
            <v>10572028</v>
          </cell>
          <cell r="D1627" t="str">
            <v>10572028</v>
          </cell>
          <cell r="E1627" t="str">
            <v>1057</v>
          </cell>
          <cell r="F1627" t="str">
            <v>TYPI</v>
          </cell>
          <cell r="G1627" t="str">
            <v>AR</v>
          </cell>
          <cell r="I1627" t="str">
            <v>A</v>
          </cell>
          <cell r="J1627" t="str">
            <v>10572028</v>
          </cell>
          <cell r="K1627" t="str">
            <v>10572028</v>
          </cell>
          <cell r="L1627">
            <v>170151057</v>
          </cell>
          <cell r="M1627" t="str">
            <v>170151057</v>
          </cell>
          <cell r="N1627" t="str">
            <v>Berryville Processing</v>
          </cell>
          <cell r="O1627" t="str">
            <v>10572028 Berryville Processing</v>
          </cell>
          <cell r="P1627" t="str">
            <v>1115</v>
          </cell>
          <cell r="Q1627" t="str">
            <v>P</v>
          </cell>
          <cell r="R1627" t="str">
            <v>278</v>
          </cell>
          <cell r="S1627" t="str">
            <v>2304</v>
          </cell>
          <cell r="T1627" t="str">
            <v>T</v>
          </cell>
          <cell r="U1627" t="str">
            <v>USD</v>
          </cell>
          <cell r="V1627" t="str">
            <v>110 W FREEMAN AVE</v>
          </cell>
          <cell r="W1627" t="str">
            <v>BERRYVILLE</v>
          </cell>
          <cell r="X1627" t="str">
            <v>AR</v>
          </cell>
          <cell r="Y1627" t="str">
            <v>72616-3399</v>
          </cell>
          <cell r="Z1627" t="str">
            <v>CARROLL</v>
          </cell>
          <cell r="AA1627" t="str">
            <v>G</v>
          </cell>
          <cell r="AB1627" t="str">
            <v>M&amp;E</v>
          </cell>
          <cell r="AC1627">
            <v>54448681.902600065</v>
          </cell>
        </row>
        <row r="1628">
          <cell r="A1628" t="str">
            <v>Primary</v>
          </cell>
          <cell r="B1628" t="str">
            <v>Berryville Processing</v>
          </cell>
          <cell r="C1628" t="str">
            <v>10572028</v>
          </cell>
          <cell r="D1628" t="str">
            <v>10572028</v>
          </cell>
          <cell r="E1628" t="str">
            <v>1057</v>
          </cell>
          <cell r="G1628" t="str">
            <v>AR</v>
          </cell>
          <cell r="I1628" t="str">
            <v>A</v>
          </cell>
          <cell r="J1628" t="str">
            <v>10572045</v>
          </cell>
          <cell r="K1628" t="str">
            <v>10572045</v>
          </cell>
          <cell r="L1628">
            <v>170151057</v>
          </cell>
          <cell r="M1628" t="str">
            <v>170151057</v>
          </cell>
          <cell r="N1628" t="str">
            <v>Berryville Indir Prod Exp</v>
          </cell>
          <cell r="O1628" t="str">
            <v>10572045 Berryville Indir Prod Exp</v>
          </cell>
          <cell r="P1628" t="str">
            <v>1115</v>
          </cell>
          <cell r="Q1628" t="str">
            <v>P</v>
          </cell>
          <cell r="R1628" t="str">
            <v>278</v>
          </cell>
          <cell r="S1628" t="str">
            <v>442</v>
          </cell>
          <cell r="T1628" t="str">
            <v>T</v>
          </cell>
          <cell r="U1628" t="str">
            <v>USD</v>
          </cell>
          <cell r="V1628" t="str">
            <v>HWY 64 WEST</v>
          </cell>
          <cell r="W1628" t="str">
            <v>RAMSEY</v>
          </cell>
          <cell r="X1628" t="str">
            <v>IN</v>
          </cell>
          <cell r="Y1628" t="str">
            <v>47166</v>
          </cell>
          <cell r="Z1628" t="str">
            <v>HARRISON</v>
          </cell>
          <cell r="AA1628" t="str">
            <v>A</v>
          </cell>
          <cell r="AB1628" t="str">
            <v>Building</v>
          </cell>
          <cell r="AC1628">
            <v>2211282.0745000001</v>
          </cell>
        </row>
        <row r="1629">
          <cell r="A1629" t="str">
            <v>Primary</v>
          </cell>
          <cell r="B1629" t="str">
            <v>RVAF - Clarksville Protein</v>
          </cell>
          <cell r="C1629" t="str">
            <v>10602028</v>
          </cell>
          <cell r="D1629" t="str">
            <v>10602028</v>
          </cell>
          <cell r="E1629" t="str">
            <v>1060</v>
          </cell>
          <cell r="F1629" t="str">
            <v>TYPI</v>
          </cell>
          <cell r="G1629" t="str">
            <v>IN</v>
          </cell>
          <cell r="I1629" t="str">
            <v>A</v>
          </cell>
          <cell r="J1629" t="str">
            <v>10602028</v>
          </cell>
          <cell r="K1629" t="str">
            <v>10602028</v>
          </cell>
          <cell r="L1629">
            <v>170551060</v>
          </cell>
          <cell r="M1629" t="str">
            <v>170551060</v>
          </cell>
          <cell r="N1629" t="str">
            <v>Clarksville Protein</v>
          </cell>
          <cell r="O1629" t="str">
            <v>10602028 Clarksville Protein</v>
          </cell>
          <cell r="P1629" t="str">
            <v>1420</v>
          </cell>
          <cell r="Q1629" t="str">
            <v>R</v>
          </cell>
          <cell r="S1629" t="str">
            <v>2399</v>
          </cell>
          <cell r="T1629" t="str">
            <v>T</v>
          </cell>
          <cell r="U1629" t="str">
            <v>USD</v>
          </cell>
          <cell r="V1629" t="str">
            <v>1238 MARKET STREET</v>
          </cell>
          <cell r="W1629" t="str">
            <v>CLARKSVILLE</v>
          </cell>
          <cell r="X1629" t="str">
            <v>AR</v>
          </cell>
          <cell r="Y1629" t="str">
            <v>72830-3086</v>
          </cell>
          <cell r="Z1629" t="str">
            <v>JOHNSON</v>
          </cell>
          <cell r="AA1629" t="str">
            <v>G</v>
          </cell>
          <cell r="AB1629" t="str">
            <v>M&amp;E</v>
          </cell>
          <cell r="AC1629">
            <v>4315738.7988000028</v>
          </cell>
        </row>
        <row r="1630">
          <cell r="A1630" t="str">
            <v>Primary</v>
          </cell>
          <cell r="B1630" t="str">
            <v>RVAF - Clarksville Protein</v>
          </cell>
          <cell r="C1630" t="str">
            <v>10602028</v>
          </cell>
          <cell r="D1630" t="str">
            <v>10602028</v>
          </cell>
          <cell r="E1630" t="str">
            <v>1060</v>
          </cell>
          <cell r="F1630" t="str">
            <v>TYPI</v>
          </cell>
          <cell r="G1630" t="str">
            <v>IN</v>
          </cell>
          <cell r="I1630" t="str">
            <v>A</v>
          </cell>
          <cell r="J1630" t="str">
            <v>10602045</v>
          </cell>
          <cell r="K1630" t="str">
            <v>10602045</v>
          </cell>
          <cell r="L1630">
            <v>170551060</v>
          </cell>
          <cell r="M1630" t="str">
            <v>170551060</v>
          </cell>
          <cell r="N1630" t="str">
            <v>RVAF - Clarksville Indir Prod Exp</v>
          </cell>
          <cell r="O1630" t="str">
            <v>10602045 RVAF - Clarksville Indir Prod Exp</v>
          </cell>
          <cell r="P1630" t="str">
            <v>1420</v>
          </cell>
          <cell r="Q1630" t="str">
            <v>R</v>
          </cell>
          <cell r="R1630" t="str">
            <v>431</v>
          </cell>
          <cell r="S1630" t="str">
            <v>2399</v>
          </cell>
          <cell r="T1630" t="str">
            <v>T</v>
          </cell>
          <cell r="U1630" t="str">
            <v>USD</v>
          </cell>
          <cell r="V1630" t="str">
            <v>1238 MARKET STREET</v>
          </cell>
          <cell r="W1630" t="str">
            <v>CLARKSVILLE</v>
          </cell>
          <cell r="X1630" t="str">
            <v>AR</v>
          </cell>
          <cell r="Y1630" t="str">
            <v>72830-3087</v>
          </cell>
          <cell r="Z1630" t="str">
            <v>JOHNSON</v>
          </cell>
          <cell r="AA1630" t="str">
            <v>G</v>
          </cell>
          <cell r="AB1630" t="str">
            <v>M&amp;E</v>
          </cell>
          <cell r="AC1630">
            <v>23119.803800000002</v>
          </cell>
        </row>
        <row r="1631">
          <cell r="A1631" t="str">
            <v>Primary</v>
          </cell>
          <cell r="B1631" t="str">
            <v>Clarksville Hatchery</v>
          </cell>
          <cell r="C1631" t="str">
            <v>10610432</v>
          </cell>
          <cell r="D1631" t="str">
            <v>10610432</v>
          </cell>
          <cell r="E1631" t="str">
            <v>1061</v>
          </cell>
          <cell r="F1631" t="str">
            <v>TYPI</v>
          </cell>
          <cell r="G1631" t="str">
            <v>MO</v>
          </cell>
          <cell r="I1631" t="str">
            <v>A</v>
          </cell>
          <cell r="J1631" t="str">
            <v>10610432</v>
          </cell>
          <cell r="K1631" t="str">
            <v>10610432</v>
          </cell>
          <cell r="L1631">
            <v>170031064</v>
          </cell>
          <cell r="M1631" t="str">
            <v>170031064</v>
          </cell>
          <cell r="N1631" t="str">
            <v>Clarksville Hatchery</v>
          </cell>
          <cell r="O1631" t="str">
            <v>10610432 Clarksville Hatchery</v>
          </cell>
          <cell r="P1631" t="str">
            <v>1210</v>
          </cell>
          <cell r="Q1631" t="str">
            <v>H</v>
          </cell>
          <cell r="R1631" t="str">
            <v>1882</v>
          </cell>
          <cell r="S1631" t="str">
            <v>719</v>
          </cell>
          <cell r="T1631" t="str">
            <v>T</v>
          </cell>
          <cell r="U1631" t="str">
            <v>USD</v>
          </cell>
          <cell r="V1631" t="str">
            <v>HWY 103 S TAYLOR ROAD</v>
          </cell>
          <cell r="W1631" t="str">
            <v>CLARKSVILLE</v>
          </cell>
          <cell r="X1631" t="str">
            <v>AR</v>
          </cell>
          <cell r="Y1631" t="str">
            <v>72830-3088</v>
          </cell>
          <cell r="Z1631" t="str">
            <v>JOHNSON</v>
          </cell>
          <cell r="AA1631" t="str">
            <v>A</v>
          </cell>
          <cell r="AB1631" t="str">
            <v>M&amp;E</v>
          </cell>
          <cell r="AC1631">
            <v>2573415.4887999999</v>
          </cell>
        </row>
        <row r="1632">
          <cell r="A1632" t="str">
            <v>Primary</v>
          </cell>
          <cell r="B1632" t="str">
            <v>Spadra Feedmill</v>
          </cell>
          <cell r="C1632" t="str">
            <v>10620510</v>
          </cell>
          <cell r="D1632" t="str">
            <v>10620510</v>
          </cell>
          <cell r="E1632" t="str">
            <v>1062</v>
          </cell>
          <cell r="F1632" t="str">
            <v>TYPI</v>
          </cell>
          <cell r="G1632" t="str">
            <v>MO</v>
          </cell>
          <cell r="I1632" t="str">
            <v>A</v>
          </cell>
          <cell r="J1632" t="str">
            <v>10620510</v>
          </cell>
          <cell r="K1632" t="str">
            <v>10620510</v>
          </cell>
          <cell r="L1632">
            <v>170031064</v>
          </cell>
          <cell r="M1632" t="str">
            <v>170031064</v>
          </cell>
          <cell r="N1632" t="str">
            <v>Spadra Feedmill</v>
          </cell>
          <cell r="O1632" t="str">
            <v>10620510 Spadra Feedmill</v>
          </cell>
          <cell r="P1632" t="str">
            <v>1210</v>
          </cell>
          <cell r="Q1632" t="str">
            <v>F</v>
          </cell>
          <cell r="R1632" t="str">
            <v>894</v>
          </cell>
          <cell r="S1632" t="str">
            <v>719</v>
          </cell>
          <cell r="T1632" t="str">
            <v>T</v>
          </cell>
          <cell r="U1632" t="str">
            <v>USD</v>
          </cell>
          <cell r="V1632" t="str">
            <v>CRAWFORD HWY S</v>
          </cell>
          <cell r="W1632" t="str">
            <v>CLARKSVILLE</v>
          </cell>
          <cell r="X1632" t="str">
            <v>AR</v>
          </cell>
          <cell r="Y1632" t="str">
            <v>72830-3090</v>
          </cell>
          <cell r="Z1632" t="str">
            <v>JOHNSON</v>
          </cell>
          <cell r="AA1632" t="str">
            <v>A</v>
          </cell>
          <cell r="AB1632" t="str">
            <v>M&amp;E</v>
          </cell>
          <cell r="AC1632">
            <v>5933527.6374999974</v>
          </cell>
        </row>
        <row r="1633">
          <cell r="A1633" t="str">
            <v>Primary</v>
          </cell>
          <cell r="B1633" t="str">
            <v>Spadra Feedmill</v>
          </cell>
          <cell r="C1633" t="str">
            <v>10620510</v>
          </cell>
          <cell r="D1633" t="str">
            <v>10620510</v>
          </cell>
          <cell r="E1633" t="str">
            <v>1062</v>
          </cell>
          <cell r="F1633" t="str">
            <v>TYPI</v>
          </cell>
          <cell r="G1633" t="str">
            <v>MO</v>
          </cell>
          <cell r="I1633" t="str">
            <v>A</v>
          </cell>
          <cell r="J1633" t="str">
            <v>10620520</v>
          </cell>
          <cell r="K1633" t="str">
            <v>10620520</v>
          </cell>
          <cell r="L1633">
            <v>170031064</v>
          </cell>
          <cell r="M1633" t="str">
            <v>170031064</v>
          </cell>
          <cell r="N1633" t="str">
            <v>Clarksville Spadra Feed Delivery</v>
          </cell>
          <cell r="O1633" t="str">
            <v>10620520 Clarksville Spadra Feed Delivery</v>
          </cell>
          <cell r="P1633" t="str">
            <v>1210</v>
          </cell>
          <cell r="Q1633" t="str">
            <v>FD</v>
          </cell>
          <cell r="R1633" t="str">
            <v>894</v>
          </cell>
          <cell r="S1633" t="str">
            <v>719</v>
          </cell>
          <cell r="T1633" t="str">
            <v>T</v>
          </cell>
          <cell r="U1633" t="str">
            <v>USD</v>
          </cell>
          <cell r="V1633" t="str">
            <v>CRAWFORD HWY S</v>
          </cell>
          <cell r="W1633" t="str">
            <v>CLARKSVILLE</v>
          </cell>
          <cell r="X1633" t="str">
            <v>AR</v>
          </cell>
          <cell r="Y1633" t="str">
            <v>72830-3091</v>
          </cell>
          <cell r="Z1633" t="str">
            <v>JOHNSON</v>
          </cell>
          <cell r="AA1633" t="str">
            <v>A</v>
          </cell>
          <cell r="AB1633" t="str">
            <v>M&amp;E</v>
          </cell>
          <cell r="AC1633">
            <v>7914.1535999999996</v>
          </cell>
        </row>
        <row r="1634">
          <cell r="A1634" t="str">
            <v>Primary</v>
          </cell>
          <cell r="B1634" t="str">
            <v>Clarksville  Garage / Truck Shop</v>
          </cell>
          <cell r="C1634" t="str">
            <v>10630530</v>
          </cell>
          <cell r="D1634" t="str">
            <v>10630530</v>
          </cell>
          <cell r="E1634" t="str">
            <v>1063</v>
          </cell>
          <cell r="F1634" t="str">
            <v>TYPI</v>
          </cell>
          <cell r="G1634" t="str">
            <v>MO</v>
          </cell>
          <cell r="I1634" t="str">
            <v>A</v>
          </cell>
          <cell r="J1634" t="str">
            <v>10630530</v>
          </cell>
          <cell r="K1634" t="str">
            <v>10630530</v>
          </cell>
          <cell r="L1634">
            <v>170031064</v>
          </cell>
          <cell r="M1634" t="str">
            <v>170031064</v>
          </cell>
          <cell r="N1634" t="str">
            <v>Clarksville Shop</v>
          </cell>
          <cell r="O1634" t="str">
            <v>10630530 Clarksville Shop</v>
          </cell>
          <cell r="P1634" t="str">
            <v>1210</v>
          </cell>
          <cell r="Q1634" t="str">
            <v>GTS</v>
          </cell>
          <cell r="R1634" t="str">
            <v>1882</v>
          </cell>
          <cell r="S1634" t="str">
            <v>719</v>
          </cell>
          <cell r="T1634" t="str">
            <v>T</v>
          </cell>
          <cell r="U1634" t="str">
            <v>USD</v>
          </cell>
          <cell r="V1634" t="str">
            <v>HWY 103 S I-40</v>
          </cell>
          <cell r="W1634" t="str">
            <v>CLARKSVILLE</v>
          </cell>
          <cell r="X1634" t="str">
            <v>AR</v>
          </cell>
          <cell r="Y1634" t="str">
            <v>72830-3092</v>
          </cell>
          <cell r="Z1634" t="str">
            <v>JOHNSON</v>
          </cell>
          <cell r="AA1634" t="str">
            <v>A</v>
          </cell>
          <cell r="AB1634" t="str">
            <v>M&amp;E</v>
          </cell>
          <cell r="AC1634">
            <v>68824.835699999996</v>
          </cell>
        </row>
        <row r="1635">
          <cell r="A1635" t="str">
            <v>Primary</v>
          </cell>
          <cell r="B1635" t="str">
            <v>Clarksville Broiler Service</v>
          </cell>
          <cell r="C1635" t="str">
            <v>10640422</v>
          </cell>
          <cell r="D1635" t="str">
            <v>10640422</v>
          </cell>
          <cell r="E1635" t="str">
            <v>1064</v>
          </cell>
          <cell r="F1635" t="str">
            <v>TYPI</v>
          </cell>
          <cell r="G1635" t="str">
            <v>MO</v>
          </cell>
          <cell r="I1635" t="str">
            <v>A</v>
          </cell>
          <cell r="J1635" t="str">
            <v>10640422</v>
          </cell>
          <cell r="K1635" t="str">
            <v>10640422</v>
          </cell>
          <cell r="L1635">
            <v>170031064</v>
          </cell>
          <cell r="M1635" t="str">
            <v>170031064</v>
          </cell>
          <cell r="N1635" t="str">
            <v>Clarksville Broiler Service</v>
          </cell>
          <cell r="O1635" t="str">
            <v>10640422 Clarksville Broiler Service</v>
          </cell>
          <cell r="P1635" t="str">
            <v>1210</v>
          </cell>
          <cell r="Q1635" t="str">
            <v>BS</v>
          </cell>
          <cell r="R1635" t="str">
            <v>1882</v>
          </cell>
          <cell r="S1635" t="str">
            <v>719</v>
          </cell>
          <cell r="T1635" t="str">
            <v>T</v>
          </cell>
          <cell r="U1635" t="str">
            <v>USD</v>
          </cell>
          <cell r="V1635" t="str">
            <v>200 E CHERRY STREET</v>
          </cell>
          <cell r="W1635" t="str">
            <v>CLARKSVILLE</v>
          </cell>
          <cell r="X1635" t="str">
            <v>AR</v>
          </cell>
          <cell r="Y1635" t="str">
            <v>72830-3094</v>
          </cell>
          <cell r="Z1635" t="str">
            <v>JOHNSON</v>
          </cell>
          <cell r="AA1635" t="str">
            <v>A</v>
          </cell>
          <cell r="AB1635" t="str">
            <v>M&amp;E</v>
          </cell>
          <cell r="AC1635">
            <v>2980.6681999999996</v>
          </cell>
        </row>
        <row r="1636">
          <cell r="A1636" t="str">
            <v>Primary</v>
          </cell>
          <cell r="B1636" t="str">
            <v>Clarksville Broiler Service</v>
          </cell>
          <cell r="C1636" t="str">
            <v>10640422</v>
          </cell>
          <cell r="D1636" t="str">
            <v>10640422</v>
          </cell>
          <cell r="E1636" t="str">
            <v>1064</v>
          </cell>
          <cell r="F1636" t="str">
            <v>TYPI</v>
          </cell>
          <cell r="G1636" t="str">
            <v>IN</v>
          </cell>
          <cell r="I1636" t="str">
            <v>A</v>
          </cell>
          <cell r="J1636" t="str">
            <v>10640425</v>
          </cell>
          <cell r="K1636" t="str">
            <v>10640425</v>
          </cell>
          <cell r="L1636">
            <v>170031064</v>
          </cell>
          <cell r="M1636" t="str">
            <v>170031064</v>
          </cell>
          <cell r="N1636" t="str">
            <v>Clarksville Dead Bird Removal</v>
          </cell>
          <cell r="O1636" t="str">
            <v>10640425 Clarksville Dead Bird Removal</v>
          </cell>
          <cell r="P1636" t="str">
            <v>1210</v>
          </cell>
          <cell r="Q1636" t="str">
            <v>DB</v>
          </cell>
          <cell r="R1636" t="str">
            <v>754</v>
          </cell>
          <cell r="S1636" t="str">
            <v>719</v>
          </cell>
          <cell r="T1636" t="str">
            <v>T</v>
          </cell>
          <cell r="U1636" t="str">
            <v>USD</v>
          </cell>
          <cell r="V1636" t="str">
            <v>200 E CHERRY STREET</v>
          </cell>
          <cell r="W1636" t="str">
            <v>CLARKSVILLE</v>
          </cell>
          <cell r="X1636" t="str">
            <v>AR</v>
          </cell>
          <cell r="Y1636" t="str">
            <v>72830-3095</v>
          </cell>
          <cell r="Z1636" t="str">
            <v>JOHNSON</v>
          </cell>
          <cell r="AA1636" t="str">
            <v>A</v>
          </cell>
          <cell r="AB1636" t="str">
            <v>M&amp;E</v>
          </cell>
          <cell r="AC1636">
            <v>695752.74400000006</v>
          </cell>
        </row>
        <row r="1637">
          <cell r="A1637" t="str">
            <v>Primary</v>
          </cell>
          <cell r="B1637" t="str">
            <v>Clarksville Live Haul</v>
          </cell>
          <cell r="C1637" t="str">
            <v>10640446</v>
          </cell>
          <cell r="D1637" t="str">
            <v>10640446</v>
          </cell>
          <cell r="E1637" t="str">
            <v>1064</v>
          </cell>
          <cell r="F1637" t="str">
            <v>TYPI</v>
          </cell>
          <cell r="G1637" t="str">
            <v>IN</v>
          </cell>
          <cell r="I1637" t="str">
            <v>A</v>
          </cell>
          <cell r="J1637" t="str">
            <v>10640446</v>
          </cell>
          <cell r="K1637" t="str">
            <v>10640446</v>
          </cell>
          <cell r="L1637">
            <v>170031064</v>
          </cell>
          <cell r="M1637" t="str">
            <v>170031064</v>
          </cell>
          <cell r="N1637" t="str">
            <v>Clarksville Live Haul</v>
          </cell>
          <cell r="O1637" t="str">
            <v>10640446 Clarksville Live Haul</v>
          </cell>
          <cell r="P1637" t="str">
            <v>1210</v>
          </cell>
          <cell r="Q1637" t="str">
            <v>LH</v>
          </cell>
          <cell r="R1637" t="str">
            <v>754</v>
          </cell>
          <cell r="S1637" t="str">
            <v>719</v>
          </cell>
          <cell r="T1637" t="str">
            <v>T</v>
          </cell>
          <cell r="U1637" t="str">
            <v>USD</v>
          </cell>
          <cell r="V1637" t="str">
            <v>200 E CHERRY STREET</v>
          </cell>
          <cell r="W1637" t="str">
            <v>CLARKSVILLE</v>
          </cell>
          <cell r="X1637" t="str">
            <v>AR</v>
          </cell>
          <cell r="Y1637" t="str">
            <v>72830-3098</v>
          </cell>
          <cell r="Z1637" t="str">
            <v>JOHNSON</v>
          </cell>
          <cell r="AA1637" t="str">
            <v>A</v>
          </cell>
          <cell r="AB1637" t="str">
            <v>M&amp;E</v>
          </cell>
          <cell r="AC1637">
            <v>489008.136</v>
          </cell>
        </row>
        <row r="1638">
          <cell r="A1638" t="str">
            <v>Primary</v>
          </cell>
          <cell r="B1638" t="str">
            <v>Clarksville Live Haul</v>
          </cell>
          <cell r="C1638" t="str">
            <v>10640446</v>
          </cell>
          <cell r="D1638" t="str">
            <v>10640446</v>
          </cell>
          <cell r="E1638" t="str">
            <v>1064</v>
          </cell>
          <cell r="F1638" t="str">
            <v>TYPI</v>
          </cell>
          <cell r="G1638" t="str">
            <v>IN</v>
          </cell>
          <cell r="I1638" t="str">
            <v>A</v>
          </cell>
          <cell r="J1638" t="str">
            <v>10640449</v>
          </cell>
          <cell r="K1638" t="str">
            <v>10640449</v>
          </cell>
          <cell r="L1638">
            <v>170031064</v>
          </cell>
          <cell r="M1638" t="str">
            <v>170031064</v>
          </cell>
          <cell r="N1638" t="str">
            <v>Clarksville Catching Machine</v>
          </cell>
          <cell r="O1638" t="str">
            <v>10640449 Clarksville Catching Machine</v>
          </cell>
          <cell r="P1638" t="str">
            <v>1210</v>
          </cell>
          <cell r="Q1638" t="str">
            <v>LH</v>
          </cell>
          <cell r="R1638" t="str">
            <v>754</v>
          </cell>
          <cell r="S1638" t="str">
            <v>719</v>
          </cell>
          <cell r="T1638" t="str">
            <v>T</v>
          </cell>
          <cell r="U1638" t="str">
            <v>USD</v>
          </cell>
          <cell r="V1638" t="str">
            <v>200 E CHERRY STREET</v>
          </cell>
          <cell r="W1638" t="str">
            <v>CLARKSVILLE</v>
          </cell>
          <cell r="X1638" t="str">
            <v>AR</v>
          </cell>
          <cell r="Y1638" t="str">
            <v>72830-3099</v>
          </cell>
          <cell r="Z1638" t="str">
            <v>JOHNSON</v>
          </cell>
          <cell r="AA1638" t="str">
            <v>A</v>
          </cell>
          <cell r="AB1638" t="str">
            <v>M&amp;E</v>
          </cell>
          <cell r="AC1638">
            <v>1225892.5384000002</v>
          </cell>
        </row>
        <row r="1639">
          <cell r="A1639" t="str">
            <v>Primary</v>
          </cell>
          <cell r="B1639" t="str">
            <v>Clarksville Growout</v>
          </cell>
          <cell r="C1639" t="str">
            <v>10640590</v>
          </cell>
          <cell r="D1639" t="str">
            <v>10640590</v>
          </cell>
          <cell r="E1639" t="str">
            <v>1064</v>
          </cell>
          <cell r="F1639" t="str">
            <v>TYPI</v>
          </cell>
          <cell r="G1639" t="str">
            <v>IN</v>
          </cell>
          <cell r="I1639" t="str">
            <v>A</v>
          </cell>
          <cell r="J1639" t="str">
            <v>10640590</v>
          </cell>
          <cell r="K1639" t="str">
            <v>10640590</v>
          </cell>
          <cell r="L1639">
            <v>170031064</v>
          </cell>
          <cell r="M1639" t="str">
            <v>170031064</v>
          </cell>
          <cell r="N1639" t="str">
            <v>Clarksville Growout</v>
          </cell>
          <cell r="O1639" t="str">
            <v>10640590 Clarksville Growout</v>
          </cell>
          <cell r="P1639" t="str">
            <v>1210</v>
          </cell>
          <cell r="Q1639" t="str">
            <v>G</v>
          </cell>
          <cell r="R1639" t="str">
            <v>754</v>
          </cell>
          <cell r="S1639" t="str">
            <v>719</v>
          </cell>
          <cell r="T1639" t="str">
            <v>T</v>
          </cell>
          <cell r="U1639" t="str">
            <v>USD</v>
          </cell>
          <cell r="V1639" t="str">
            <v>200 E CHERRY STREET</v>
          </cell>
          <cell r="W1639" t="str">
            <v>CLARKSVILLE</v>
          </cell>
          <cell r="X1639" t="str">
            <v>AR</v>
          </cell>
          <cell r="Y1639" t="str">
            <v>72830-3100</v>
          </cell>
          <cell r="Z1639" t="str">
            <v>JOHNSON</v>
          </cell>
          <cell r="AA1639" t="str">
            <v>A</v>
          </cell>
          <cell r="AB1639" t="str">
            <v>M&amp;E</v>
          </cell>
          <cell r="AC1639">
            <v>50982.502999999997</v>
          </cell>
        </row>
        <row r="1640">
          <cell r="A1640" t="str">
            <v>Primary</v>
          </cell>
          <cell r="B1640" t="str">
            <v>Clarksville Processing</v>
          </cell>
          <cell r="C1640" t="str">
            <v>10652028</v>
          </cell>
          <cell r="D1640" t="str">
            <v>10652028</v>
          </cell>
          <cell r="E1640" t="str">
            <v>1065</v>
          </cell>
          <cell r="F1640" t="str">
            <v>TYPI</v>
          </cell>
          <cell r="G1640" t="str">
            <v>IN</v>
          </cell>
          <cell r="I1640" t="str">
            <v>A</v>
          </cell>
          <cell r="J1640" t="str">
            <v>10651001</v>
          </cell>
          <cell r="K1640" t="str">
            <v>10651001</v>
          </cell>
          <cell r="L1640">
            <v>170031065</v>
          </cell>
          <cell r="M1640" t="str">
            <v>170031065</v>
          </cell>
          <cell r="N1640" t="str">
            <v>Clarksville Eviscerating</v>
          </cell>
          <cell r="O1640" t="str">
            <v>10651001 Clarksville Eviscerating</v>
          </cell>
          <cell r="P1640" t="str">
            <v>1210</v>
          </cell>
          <cell r="Q1640" t="str">
            <v>P</v>
          </cell>
          <cell r="R1640" t="str">
            <v>754</v>
          </cell>
          <cell r="S1640" t="str">
            <v>403</v>
          </cell>
          <cell r="T1640" t="str">
            <v>T</v>
          </cell>
          <cell r="U1640" t="str">
            <v>USD</v>
          </cell>
          <cell r="V1640" t="str">
            <v>200 E CHERRY STREET</v>
          </cell>
          <cell r="W1640" t="str">
            <v>CLARKSVILLE</v>
          </cell>
          <cell r="X1640" t="str">
            <v>AR</v>
          </cell>
          <cell r="Y1640" t="str">
            <v>72830-3102</v>
          </cell>
          <cell r="Z1640" t="str">
            <v>JOHNSON</v>
          </cell>
          <cell r="AA1640" t="str">
            <v>G</v>
          </cell>
          <cell r="AB1640" t="str">
            <v>M&amp;E</v>
          </cell>
          <cell r="AC1640">
            <v>7469338.1111000013</v>
          </cell>
        </row>
        <row r="1641">
          <cell r="A1641" t="str">
            <v>Primary</v>
          </cell>
          <cell r="B1641" t="str">
            <v>Clarksville Processing</v>
          </cell>
          <cell r="C1641" t="str">
            <v>10652028</v>
          </cell>
          <cell r="D1641" t="str">
            <v>10652028</v>
          </cell>
          <cell r="E1641" t="str">
            <v>1065</v>
          </cell>
          <cell r="G1641" t="str">
            <v>AR</v>
          </cell>
          <cell r="I1641" t="str">
            <v>A</v>
          </cell>
          <cell r="J1641" t="str">
            <v>10651010</v>
          </cell>
          <cell r="K1641" t="str">
            <v>10651010</v>
          </cell>
          <cell r="L1641">
            <v>170031065</v>
          </cell>
          <cell r="M1641" t="str">
            <v>170031065</v>
          </cell>
          <cell r="N1641" t="str">
            <v>Clksvl Halving</v>
          </cell>
          <cell r="O1641" t="str">
            <v>10651010 Clksvl Halving</v>
          </cell>
          <cell r="P1641" t="str">
            <v>1210</v>
          </cell>
          <cell r="Q1641" t="str">
            <v>P</v>
          </cell>
          <cell r="R1641" t="str">
            <v>754</v>
          </cell>
          <cell r="S1641" t="str">
            <v>403</v>
          </cell>
          <cell r="T1641" t="str">
            <v>T</v>
          </cell>
          <cell r="U1641" t="str">
            <v>USD</v>
          </cell>
          <cell r="V1641" t="str">
            <v>200 E CHERRY STREET</v>
          </cell>
          <cell r="W1641" t="str">
            <v>CLARKSVILLE</v>
          </cell>
          <cell r="X1641" t="str">
            <v>AR</v>
          </cell>
          <cell r="Y1641" t="str">
            <v>72830-3103</v>
          </cell>
          <cell r="Z1641" t="str">
            <v>JOHNSON</v>
          </cell>
          <cell r="AA1641" t="str">
            <v>G</v>
          </cell>
          <cell r="AB1641" t="str">
            <v>M&amp;E</v>
          </cell>
          <cell r="AC1641">
            <v>941030.09939999983</v>
          </cell>
        </row>
        <row r="1642">
          <cell r="A1642" t="str">
            <v>Primary</v>
          </cell>
          <cell r="B1642" t="str">
            <v>Clarksville Processing</v>
          </cell>
          <cell r="C1642" t="str">
            <v>10652028</v>
          </cell>
          <cell r="D1642" t="str">
            <v>10652028</v>
          </cell>
          <cell r="E1642" t="str">
            <v>1065</v>
          </cell>
          <cell r="G1642" t="str">
            <v>AR</v>
          </cell>
          <cell r="I1642" t="str">
            <v>A</v>
          </cell>
          <cell r="J1642" t="str">
            <v>10651018</v>
          </cell>
          <cell r="K1642" t="str">
            <v>10651018</v>
          </cell>
          <cell r="L1642">
            <v>170031065</v>
          </cell>
          <cell r="M1642" t="str">
            <v>170031065</v>
          </cell>
          <cell r="N1642" t="str">
            <v>Clksvl Fh Deb</v>
          </cell>
          <cell r="O1642" t="str">
            <v>10651018 Clksvl Fh Deb</v>
          </cell>
          <cell r="P1642" t="str">
            <v>1210</v>
          </cell>
          <cell r="Q1642" t="str">
            <v>P</v>
          </cell>
          <cell r="R1642" t="str">
            <v>754</v>
          </cell>
          <cell r="S1642" t="str">
            <v>403</v>
          </cell>
          <cell r="T1642" t="str">
            <v>T</v>
          </cell>
          <cell r="U1642" t="str">
            <v>USD</v>
          </cell>
          <cell r="V1642" t="str">
            <v>200 E CHERRY STREET</v>
          </cell>
          <cell r="W1642" t="str">
            <v>CLARKSVILLE</v>
          </cell>
          <cell r="X1642" t="str">
            <v>AR</v>
          </cell>
          <cell r="Y1642" t="str">
            <v>72830-3104</v>
          </cell>
          <cell r="Z1642" t="str">
            <v>JOHNSON</v>
          </cell>
          <cell r="AA1642" t="str">
            <v>G</v>
          </cell>
          <cell r="AB1642" t="str">
            <v>M&amp;E</v>
          </cell>
          <cell r="AC1642">
            <v>1648703.1491999996</v>
          </cell>
        </row>
        <row r="1643">
          <cell r="A1643" t="str">
            <v>Primary</v>
          </cell>
          <cell r="B1643" t="str">
            <v>Clarksville Processing</v>
          </cell>
          <cell r="C1643" t="str">
            <v>10652028</v>
          </cell>
          <cell r="D1643" t="str">
            <v>10652028</v>
          </cell>
          <cell r="E1643" t="str">
            <v>1065</v>
          </cell>
          <cell r="F1643" t="str">
            <v>TYPI</v>
          </cell>
          <cell r="G1643" t="str">
            <v>IN</v>
          </cell>
          <cell r="I1643" t="str">
            <v>A</v>
          </cell>
          <cell r="J1643" t="str">
            <v>10651026</v>
          </cell>
          <cell r="K1643" t="str">
            <v>10651026</v>
          </cell>
          <cell r="L1643">
            <v>170031065</v>
          </cell>
          <cell r="M1643" t="str">
            <v>170031065</v>
          </cell>
          <cell r="N1643" t="str">
            <v>Clarksville Wings</v>
          </cell>
          <cell r="O1643" t="str">
            <v>10651026 Clarksville Wings</v>
          </cell>
          <cell r="P1643" t="str">
            <v>1210</v>
          </cell>
          <cell r="Q1643" t="str">
            <v>P</v>
          </cell>
          <cell r="R1643" t="str">
            <v>754</v>
          </cell>
          <cell r="S1643" t="str">
            <v>403</v>
          </cell>
          <cell r="T1643" t="str">
            <v>T</v>
          </cell>
          <cell r="U1643" t="str">
            <v>USD</v>
          </cell>
          <cell r="V1643" t="str">
            <v>200 E CHERRY STREET</v>
          </cell>
          <cell r="W1643" t="str">
            <v>CLARKSVILLE</v>
          </cell>
          <cell r="X1643" t="str">
            <v>AR</v>
          </cell>
          <cell r="Y1643" t="str">
            <v>72830-3105</v>
          </cell>
          <cell r="Z1643" t="str">
            <v>JOHNSON</v>
          </cell>
          <cell r="AA1643" t="str">
            <v>G</v>
          </cell>
          <cell r="AB1643" t="str">
            <v>M&amp;E</v>
          </cell>
          <cell r="AC1643">
            <v>173970.29519999999</v>
          </cell>
        </row>
        <row r="1644">
          <cell r="A1644" t="str">
            <v>Primary</v>
          </cell>
          <cell r="B1644" t="str">
            <v>Clarksville Processing</v>
          </cell>
          <cell r="C1644" t="str">
            <v>10652028</v>
          </cell>
          <cell r="D1644" t="str">
            <v>10652028</v>
          </cell>
          <cell r="E1644" t="str">
            <v>1065</v>
          </cell>
          <cell r="F1644" t="str">
            <v>TYPI</v>
          </cell>
          <cell r="G1644" t="str">
            <v>IN</v>
          </cell>
          <cell r="I1644" t="str">
            <v>A</v>
          </cell>
          <cell r="J1644" t="str">
            <v>10651096</v>
          </cell>
          <cell r="K1644" t="str">
            <v>10651096</v>
          </cell>
          <cell r="L1644">
            <v>170031065</v>
          </cell>
          <cell r="M1644" t="str">
            <v>170031065</v>
          </cell>
          <cell r="N1644" t="str">
            <v>Clarksville Dark Meat Packout</v>
          </cell>
          <cell r="O1644" t="str">
            <v>10651096 Clarksville Dark Meat Packout</v>
          </cell>
          <cell r="P1644" t="str">
            <v>1210</v>
          </cell>
          <cell r="Q1644" t="str">
            <v>P</v>
          </cell>
          <cell r="R1644" t="str">
            <v>754</v>
          </cell>
          <cell r="S1644" t="str">
            <v>403</v>
          </cell>
          <cell r="T1644" t="str">
            <v>T</v>
          </cell>
          <cell r="U1644" t="str">
            <v>USD</v>
          </cell>
          <cell r="V1644" t="str">
            <v>200 E CHERRY STREET</v>
          </cell>
          <cell r="W1644" t="str">
            <v>CLARKSVILLE</v>
          </cell>
          <cell r="X1644" t="str">
            <v>AR</v>
          </cell>
          <cell r="Y1644" t="str">
            <v>72830-3106</v>
          </cell>
          <cell r="Z1644" t="str">
            <v>JOHNSON</v>
          </cell>
          <cell r="AA1644" t="str">
            <v>G</v>
          </cell>
          <cell r="AB1644" t="str">
            <v>M&amp;E</v>
          </cell>
          <cell r="AC1644">
            <v>643141.54329999979</v>
          </cell>
        </row>
        <row r="1645">
          <cell r="A1645" t="str">
            <v>Primary</v>
          </cell>
          <cell r="B1645" t="str">
            <v>Clarksville Processing</v>
          </cell>
          <cell r="C1645" t="str">
            <v>10652028</v>
          </cell>
          <cell r="D1645" t="str">
            <v>10652028</v>
          </cell>
          <cell r="E1645" t="str">
            <v>1065</v>
          </cell>
          <cell r="F1645" t="str">
            <v>TYPI</v>
          </cell>
          <cell r="G1645" t="str">
            <v>IN</v>
          </cell>
          <cell r="I1645" t="str">
            <v>A</v>
          </cell>
          <cell r="J1645" t="str">
            <v>10651097</v>
          </cell>
          <cell r="K1645" t="str">
            <v>10651097</v>
          </cell>
          <cell r="L1645">
            <v>170031065</v>
          </cell>
          <cell r="M1645" t="str">
            <v>170031065</v>
          </cell>
          <cell r="N1645" t="str">
            <v>Clarksville Leg Quarter Packout</v>
          </cell>
          <cell r="O1645" t="str">
            <v>10651097 Clarksville Leg Quarter Packout</v>
          </cell>
          <cell r="P1645" t="str">
            <v>1210</v>
          </cell>
          <cell r="Q1645" t="str">
            <v>P</v>
          </cell>
          <cell r="R1645" t="str">
            <v>754</v>
          </cell>
          <cell r="S1645" t="str">
            <v>403</v>
          </cell>
          <cell r="T1645" t="str">
            <v>T</v>
          </cell>
          <cell r="U1645" t="str">
            <v>USD</v>
          </cell>
          <cell r="V1645" t="str">
            <v>200 E CHERRY STREET</v>
          </cell>
          <cell r="W1645" t="str">
            <v>CLARKSVILLE</v>
          </cell>
          <cell r="X1645" t="str">
            <v>AR</v>
          </cell>
          <cell r="Y1645" t="str">
            <v>72830-3107</v>
          </cell>
          <cell r="Z1645" t="str">
            <v>JOHNSON</v>
          </cell>
          <cell r="AA1645" t="str">
            <v>G</v>
          </cell>
          <cell r="AB1645" t="str">
            <v>M&amp;E</v>
          </cell>
          <cell r="AC1645">
            <v>2907399.4294000003</v>
          </cell>
        </row>
        <row r="1646">
          <cell r="A1646" t="str">
            <v>Primary</v>
          </cell>
          <cell r="B1646" t="str">
            <v>Clarksville Processing</v>
          </cell>
          <cell r="C1646" t="str">
            <v>10652028</v>
          </cell>
          <cell r="D1646" t="str">
            <v>10652028</v>
          </cell>
          <cell r="E1646" t="str">
            <v>1065</v>
          </cell>
          <cell r="F1646" t="str">
            <v>TYPI</v>
          </cell>
          <cell r="G1646" t="str">
            <v>IN</v>
          </cell>
          <cell r="I1646" t="str">
            <v>A</v>
          </cell>
          <cell r="J1646" t="str">
            <v>10651180</v>
          </cell>
          <cell r="K1646" t="str">
            <v>10651180</v>
          </cell>
          <cell r="L1646">
            <v>170031065</v>
          </cell>
          <cell r="M1646" t="str">
            <v>170031065</v>
          </cell>
          <cell r="N1646" t="str">
            <v>Clarksville Gib Packout</v>
          </cell>
          <cell r="O1646" t="str">
            <v>10651180 Clarksville Gib Packout</v>
          </cell>
          <cell r="P1646" t="str">
            <v>1210</v>
          </cell>
          <cell r="Q1646" t="str">
            <v>P</v>
          </cell>
          <cell r="R1646" t="str">
            <v>754</v>
          </cell>
          <cell r="S1646" t="str">
            <v>403</v>
          </cell>
          <cell r="T1646" t="str">
            <v>T</v>
          </cell>
          <cell r="U1646" t="str">
            <v>USD</v>
          </cell>
          <cell r="V1646" t="str">
            <v>200 E CHERRY STREET</v>
          </cell>
          <cell r="W1646" t="str">
            <v>CLARKSVILLE</v>
          </cell>
          <cell r="X1646" t="str">
            <v>AR</v>
          </cell>
          <cell r="Y1646" t="str">
            <v>72830-3108</v>
          </cell>
          <cell r="Z1646" t="str">
            <v>JOHNSON</v>
          </cell>
          <cell r="AA1646" t="str">
            <v>G</v>
          </cell>
          <cell r="AB1646" t="str">
            <v>M&amp;E</v>
          </cell>
          <cell r="AC1646">
            <v>43813.1158</v>
          </cell>
        </row>
        <row r="1647">
          <cell r="A1647" t="str">
            <v>Primary</v>
          </cell>
          <cell r="B1647" t="str">
            <v>Clarksville Processing</v>
          </cell>
          <cell r="C1647" t="str">
            <v>10652028</v>
          </cell>
          <cell r="D1647" t="str">
            <v>10652028</v>
          </cell>
          <cell r="E1647" t="str">
            <v>1065</v>
          </cell>
          <cell r="F1647" t="str">
            <v>TYPI</v>
          </cell>
          <cell r="G1647" t="str">
            <v>IN</v>
          </cell>
          <cell r="I1647" t="str">
            <v>A</v>
          </cell>
          <cell r="J1647" t="str">
            <v>10651198</v>
          </cell>
          <cell r="K1647" t="str">
            <v>10651198</v>
          </cell>
          <cell r="L1647">
            <v>170031065</v>
          </cell>
          <cell r="M1647" t="str">
            <v>170031065</v>
          </cell>
          <cell r="N1647" t="str">
            <v>Clarksville Pet Food Non Yield</v>
          </cell>
          <cell r="O1647" t="str">
            <v>10651198 Clarksville Pet Food Non Yield</v>
          </cell>
          <cell r="P1647" t="str">
            <v>1210</v>
          </cell>
          <cell r="Q1647" t="str">
            <v>P</v>
          </cell>
          <cell r="R1647" t="str">
            <v>754</v>
          </cell>
          <cell r="S1647" t="str">
            <v>403</v>
          </cell>
          <cell r="T1647" t="str">
            <v>T</v>
          </cell>
          <cell r="U1647" t="str">
            <v>USD</v>
          </cell>
          <cell r="V1647" t="str">
            <v>200 E CHERRY STREET</v>
          </cell>
          <cell r="W1647" t="str">
            <v>CLARKSVILLE</v>
          </cell>
          <cell r="X1647" t="str">
            <v>AR</v>
          </cell>
          <cell r="Y1647" t="str">
            <v>72830-3109</v>
          </cell>
          <cell r="Z1647" t="str">
            <v>JOHNSON</v>
          </cell>
          <cell r="AA1647" t="str">
            <v>G</v>
          </cell>
          <cell r="AB1647" t="str">
            <v>M&amp;E</v>
          </cell>
          <cell r="AC1647">
            <v>625356.15080000006</v>
          </cell>
        </row>
        <row r="1648">
          <cell r="A1648" t="str">
            <v>Primary</v>
          </cell>
          <cell r="B1648" t="str">
            <v>Clarksville Processing</v>
          </cell>
          <cell r="C1648" t="str">
            <v>10652028</v>
          </cell>
          <cell r="D1648" t="str">
            <v>10652028</v>
          </cell>
          <cell r="E1648" t="str">
            <v>1065</v>
          </cell>
          <cell r="G1648" t="str">
            <v>AR</v>
          </cell>
          <cell r="I1648" t="str">
            <v>A</v>
          </cell>
          <cell r="J1648" t="str">
            <v>10651480</v>
          </cell>
          <cell r="K1648" t="str">
            <v>10651480</v>
          </cell>
          <cell r="L1648">
            <v>170031065</v>
          </cell>
          <cell r="M1648" t="str">
            <v>170031065</v>
          </cell>
          <cell r="N1648" t="str">
            <v>Clksvl Mar Flt Iqf F</v>
          </cell>
          <cell r="O1648" t="str">
            <v>10651480 Clksvl Mar Flt Iqf F</v>
          </cell>
          <cell r="P1648" t="str">
            <v>1210</v>
          </cell>
          <cell r="Q1648" t="str">
            <v>P</v>
          </cell>
          <cell r="R1648" t="str">
            <v>754</v>
          </cell>
          <cell r="S1648" t="str">
            <v>403</v>
          </cell>
          <cell r="T1648" t="str">
            <v>T</v>
          </cell>
          <cell r="U1648" t="str">
            <v>USD</v>
          </cell>
          <cell r="V1648" t="str">
            <v>200 E CHERRY STREET</v>
          </cell>
          <cell r="W1648" t="str">
            <v>CLARKSVILLE</v>
          </cell>
          <cell r="X1648" t="str">
            <v>AR</v>
          </cell>
          <cell r="Y1648" t="str">
            <v>72830-3110</v>
          </cell>
          <cell r="Z1648" t="str">
            <v>JOHNSON</v>
          </cell>
          <cell r="AA1648" t="str">
            <v>G</v>
          </cell>
          <cell r="AB1648" t="str">
            <v>M&amp;E</v>
          </cell>
          <cell r="AC1648">
            <v>9623503.2439999972</v>
          </cell>
        </row>
        <row r="1649">
          <cell r="A1649" t="str">
            <v>Primary</v>
          </cell>
          <cell r="B1649" t="str">
            <v>Clarksville Wastewater</v>
          </cell>
          <cell r="C1649" t="str">
            <v>10652004</v>
          </cell>
          <cell r="D1649" t="str">
            <v>10652004</v>
          </cell>
          <cell r="E1649" t="str">
            <v>1065</v>
          </cell>
          <cell r="F1649" t="str">
            <v>TYPI</v>
          </cell>
          <cell r="G1649" t="str">
            <v>IN</v>
          </cell>
          <cell r="I1649" t="str">
            <v>A</v>
          </cell>
          <cell r="J1649" t="str">
            <v>10652004</v>
          </cell>
          <cell r="K1649" t="str">
            <v>10652004</v>
          </cell>
          <cell r="L1649">
            <v>170031065</v>
          </cell>
          <cell r="M1649" t="str">
            <v>170031065</v>
          </cell>
          <cell r="N1649" t="str">
            <v>Clarksville Wastewater</v>
          </cell>
          <cell r="O1649" t="str">
            <v>10652004 Clarksville Wastewater</v>
          </cell>
          <cell r="P1649" t="str">
            <v>1210</v>
          </cell>
          <cell r="Q1649" t="str">
            <v>P</v>
          </cell>
          <cell r="R1649" t="str">
            <v>105</v>
          </cell>
          <cell r="S1649" t="str">
            <v>403</v>
          </cell>
          <cell r="T1649" t="str">
            <v>T</v>
          </cell>
          <cell r="U1649" t="str">
            <v>USD</v>
          </cell>
          <cell r="V1649" t="str">
            <v>200 E CHERRY STREET</v>
          </cell>
          <cell r="W1649" t="str">
            <v>CLARKSVILLE</v>
          </cell>
          <cell r="X1649" t="str">
            <v>AR</v>
          </cell>
          <cell r="Y1649" t="str">
            <v>72830-3101</v>
          </cell>
          <cell r="Z1649" t="str">
            <v>JOHNSON</v>
          </cell>
          <cell r="AA1649" t="str">
            <v>G</v>
          </cell>
          <cell r="AB1649" t="str">
            <v>M&amp;E</v>
          </cell>
          <cell r="AC1649">
            <v>3927835.529099999</v>
          </cell>
        </row>
        <row r="1650">
          <cell r="A1650" t="str">
            <v>Primary</v>
          </cell>
          <cell r="B1650" t="str">
            <v>Clarksville Processing</v>
          </cell>
          <cell r="C1650" t="str">
            <v>10652028</v>
          </cell>
          <cell r="D1650" t="str">
            <v>10652028</v>
          </cell>
          <cell r="E1650" t="str">
            <v>1065</v>
          </cell>
          <cell r="F1650" t="str">
            <v>TYPI</v>
          </cell>
          <cell r="G1650" t="str">
            <v>IN</v>
          </cell>
          <cell r="I1650" t="str">
            <v>A</v>
          </cell>
          <cell r="J1650" t="str">
            <v>10652013</v>
          </cell>
          <cell r="K1650" t="str">
            <v>10652013</v>
          </cell>
          <cell r="L1650">
            <v>170031065</v>
          </cell>
          <cell r="M1650" t="str">
            <v>170031065</v>
          </cell>
          <cell r="N1650" t="str">
            <v>Clarksville Administration</v>
          </cell>
          <cell r="O1650" t="str">
            <v>10652013 Clarksville Administration</v>
          </cell>
          <cell r="P1650" t="str">
            <v>1210</v>
          </cell>
          <cell r="Q1650" t="str">
            <v>P</v>
          </cell>
          <cell r="R1650" t="str">
            <v>105</v>
          </cell>
          <cell r="S1650" t="str">
            <v>403</v>
          </cell>
          <cell r="T1650" t="str">
            <v>T</v>
          </cell>
          <cell r="U1650" t="str">
            <v>USD</v>
          </cell>
          <cell r="V1650" t="str">
            <v>200 E CHERRY STREET</v>
          </cell>
          <cell r="W1650" t="str">
            <v>CLARKSVILLE</v>
          </cell>
          <cell r="X1650" t="str">
            <v>AR</v>
          </cell>
          <cell r="Y1650" t="str">
            <v>72830-3111</v>
          </cell>
          <cell r="Z1650" t="str">
            <v>JOHNSON</v>
          </cell>
          <cell r="AA1650" t="str">
            <v>G</v>
          </cell>
          <cell r="AB1650" t="str">
            <v>M&amp;E</v>
          </cell>
          <cell r="AC1650">
            <v>9105.8703999999998</v>
          </cell>
        </row>
        <row r="1651">
          <cell r="A1651" t="str">
            <v>Primary</v>
          </cell>
          <cell r="B1651" t="str">
            <v>Clarksville Processing</v>
          </cell>
          <cell r="C1651" t="str">
            <v>10652028</v>
          </cell>
          <cell r="D1651" t="str">
            <v>10652028</v>
          </cell>
          <cell r="E1651" t="str">
            <v>1065</v>
          </cell>
          <cell r="G1651" t="str">
            <v>AR</v>
          </cell>
          <cell r="I1651" t="str">
            <v>A</v>
          </cell>
          <cell r="J1651" t="str">
            <v>10652015</v>
          </cell>
          <cell r="K1651" t="str">
            <v>10652015</v>
          </cell>
          <cell r="L1651">
            <v>170031065</v>
          </cell>
          <cell r="M1651" t="str">
            <v>170031065</v>
          </cell>
          <cell r="N1651" t="str">
            <v>Clarksville Accounting</v>
          </cell>
          <cell r="O1651" t="str">
            <v>10652015 Clarksville Accounting</v>
          </cell>
          <cell r="P1651" t="str">
            <v>1210</v>
          </cell>
          <cell r="Q1651" t="str">
            <v>P</v>
          </cell>
          <cell r="R1651" t="str">
            <v>105</v>
          </cell>
          <cell r="S1651" t="str">
            <v>403</v>
          </cell>
          <cell r="T1651" t="str">
            <v>T</v>
          </cell>
          <cell r="U1651" t="str">
            <v>USD</v>
          </cell>
          <cell r="V1651" t="str">
            <v>200 E CHERRY STREET</v>
          </cell>
          <cell r="W1651" t="str">
            <v>CLARKSVILLE</v>
          </cell>
          <cell r="X1651" t="str">
            <v>AR</v>
          </cell>
          <cell r="Y1651" t="str">
            <v>72830-3112</v>
          </cell>
          <cell r="Z1651" t="str">
            <v>JOHNSON</v>
          </cell>
          <cell r="AA1651" t="str">
            <v>G</v>
          </cell>
          <cell r="AB1651" t="str">
            <v>M&amp;E</v>
          </cell>
          <cell r="AC1651">
            <v>5081.6288000000004</v>
          </cell>
        </row>
        <row r="1652">
          <cell r="A1652" t="str">
            <v>Primary</v>
          </cell>
          <cell r="B1652" t="str">
            <v>Clarksville Processing</v>
          </cell>
          <cell r="C1652" t="str">
            <v>10652028</v>
          </cell>
          <cell r="D1652" t="str">
            <v>10652028</v>
          </cell>
          <cell r="E1652" t="str">
            <v>1065</v>
          </cell>
          <cell r="G1652" t="str">
            <v>AR</v>
          </cell>
          <cell r="I1652" t="str">
            <v>A</v>
          </cell>
          <cell r="J1652" t="str">
            <v>10652020</v>
          </cell>
          <cell r="K1652" t="str">
            <v>10652020</v>
          </cell>
          <cell r="L1652">
            <v>170031065</v>
          </cell>
          <cell r="M1652" t="str">
            <v>170031065</v>
          </cell>
          <cell r="N1652" t="str">
            <v>Clarksville Maintenance</v>
          </cell>
          <cell r="O1652" t="str">
            <v>10652020 Clarksville Maintenance</v>
          </cell>
          <cell r="P1652" t="str">
            <v>1210</v>
          </cell>
          <cell r="Q1652" t="str">
            <v>P</v>
          </cell>
          <cell r="R1652" t="str">
            <v>105</v>
          </cell>
          <cell r="S1652" t="str">
            <v>403</v>
          </cell>
          <cell r="T1652" t="str">
            <v>T</v>
          </cell>
          <cell r="U1652" t="str">
            <v>USD</v>
          </cell>
          <cell r="V1652" t="str">
            <v>200 E CHERRY STREET</v>
          </cell>
          <cell r="W1652" t="str">
            <v>CLARKSVILLE</v>
          </cell>
          <cell r="X1652" t="str">
            <v>AR</v>
          </cell>
          <cell r="Y1652" t="str">
            <v>72830-3113</v>
          </cell>
          <cell r="Z1652" t="str">
            <v>JOHNSON</v>
          </cell>
          <cell r="AA1652" t="str">
            <v>G</v>
          </cell>
          <cell r="AB1652" t="str">
            <v>M&amp;E</v>
          </cell>
          <cell r="AC1652">
            <v>1622.1556</v>
          </cell>
        </row>
        <row r="1653">
          <cell r="A1653" t="str">
            <v>Primary</v>
          </cell>
          <cell r="B1653" t="str">
            <v>Clarksville Processing</v>
          </cell>
          <cell r="C1653" t="str">
            <v>10652028</v>
          </cell>
          <cell r="D1653" t="str">
            <v>10652028</v>
          </cell>
          <cell r="E1653" t="str">
            <v>1065</v>
          </cell>
          <cell r="G1653" t="str">
            <v>AR</v>
          </cell>
          <cell r="I1653" t="str">
            <v>A</v>
          </cell>
          <cell r="J1653" t="str">
            <v>10652022</v>
          </cell>
          <cell r="K1653" t="str">
            <v>10652022</v>
          </cell>
          <cell r="L1653">
            <v>170031065</v>
          </cell>
          <cell r="M1653" t="str">
            <v>170031065</v>
          </cell>
          <cell r="N1653" t="str">
            <v>Clarksville Nurses</v>
          </cell>
          <cell r="O1653" t="str">
            <v>10652022 Clarksville Nurses</v>
          </cell>
          <cell r="P1653" t="str">
            <v>1210</v>
          </cell>
          <cell r="Q1653" t="str">
            <v>P</v>
          </cell>
          <cell r="R1653" t="str">
            <v>105</v>
          </cell>
          <cell r="S1653" t="str">
            <v>403</v>
          </cell>
          <cell r="T1653" t="str">
            <v>T</v>
          </cell>
          <cell r="U1653" t="str">
            <v>USD</v>
          </cell>
          <cell r="V1653" t="str">
            <v>200 E CHERRY STREET</v>
          </cell>
          <cell r="W1653" t="str">
            <v>CLARKSVILLE</v>
          </cell>
          <cell r="X1653" t="str">
            <v>AR</v>
          </cell>
          <cell r="Y1653" t="str">
            <v>72830-3114</v>
          </cell>
          <cell r="Z1653" t="str">
            <v>JOHNSON</v>
          </cell>
          <cell r="AA1653" t="str">
            <v>G</v>
          </cell>
          <cell r="AB1653" t="str">
            <v>M&amp;E</v>
          </cell>
          <cell r="AC1653">
            <v>1622.1556</v>
          </cell>
        </row>
        <row r="1654">
          <cell r="A1654" t="str">
            <v>Primary</v>
          </cell>
          <cell r="B1654" t="str">
            <v>Clarksville Processing</v>
          </cell>
          <cell r="C1654" t="str">
            <v>10652028</v>
          </cell>
          <cell r="D1654" t="str">
            <v>10652028</v>
          </cell>
          <cell r="E1654" t="str">
            <v>1065</v>
          </cell>
          <cell r="F1654" t="str">
            <v>TYPI</v>
          </cell>
          <cell r="G1654" t="str">
            <v>KY</v>
          </cell>
          <cell r="I1654" t="str">
            <v>A</v>
          </cell>
          <cell r="J1654" t="str">
            <v>10652025</v>
          </cell>
          <cell r="K1654" t="str">
            <v>10652025</v>
          </cell>
          <cell r="L1654">
            <v>170031065</v>
          </cell>
          <cell r="M1654" t="str">
            <v>170031065</v>
          </cell>
          <cell r="N1654" t="str">
            <v>Clarksville Personnel</v>
          </cell>
          <cell r="O1654" t="str">
            <v>10652025 Clarksville Personnel</v>
          </cell>
          <cell r="P1654" t="str">
            <v>1210</v>
          </cell>
          <cell r="Q1654" t="str">
            <v>P</v>
          </cell>
          <cell r="R1654" t="str">
            <v>105</v>
          </cell>
          <cell r="S1654" t="str">
            <v>403</v>
          </cell>
          <cell r="T1654" t="str">
            <v>T</v>
          </cell>
          <cell r="U1654" t="str">
            <v>USD</v>
          </cell>
          <cell r="V1654" t="str">
            <v>200 E CHERRY STREET</v>
          </cell>
          <cell r="W1654" t="str">
            <v>CLARKSVILLE</v>
          </cell>
          <cell r="X1654" t="str">
            <v>AR</v>
          </cell>
          <cell r="Y1654" t="str">
            <v>72830-3115</v>
          </cell>
          <cell r="Z1654" t="str">
            <v>JOHNSON</v>
          </cell>
          <cell r="AA1654" t="str">
            <v>G</v>
          </cell>
          <cell r="AB1654" t="str">
            <v>M&amp;E</v>
          </cell>
          <cell r="AC1654">
            <v>8538.3116000000009</v>
          </cell>
        </row>
        <row r="1655">
          <cell r="A1655" t="str">
            <v>Primary</v>
          </cell>
          <cell r="B1655" t="str">
            <v>Clarksville Processing</v>
          </cell>
          <cell r="C1655" t="str">
            <v>10652028</v>
          </cell>
          <cell r="D1655" t="str">
            <v>10652028</v>
          </cell>
          <cell r="E1655" t="str">
            <v>1065</v>
          </cell>
          <cell r="G1655" t="str">
            <v>AR</v>
          </cell>
          <cell r="H1655">
            <v>38516</v>
          </cell>
          <cell r="I1655" t="str">
            <v>A</v>
          </cell>
          <cell r="J1655" t="str">
            <v>10652027</v>
          </cell>
          <cell r="K1655" t="str">
            <v>10652027</v>
          </cell>
          <cell r="L1655">
            <v>170031065</v>
          </cell>
          <cell r="M1655" t="str">
            <v>170031065</v>
          </cell>
          <cell r="N1655" t="str">
            <v>Clarksville Processing Support</v>
          </cell>
          <cell r="O1655" t="str">
            <v>10652027 Clarksville Processing Support</v>
          </cell>
          <cell r="P1655" t="str">
            <v>1650</v>
          </cell>
          <cell r="Q1655" t="str">
            <v>P</v>
          </cell>
          <cell r="R1655" t="str">
            <v>831</v>
          </cell>
          <cell r="S1655" t="str">
            <v>2408</v>
          </cell>
          <cell r="T1655" t="str">
            <v>T</v>
          </cell>
          <cell r="U1655" t="str">
            <v>USD</v>
          </cell>
          <cell r="V1655" t="str">
            <v>14660 US HWY 41 SOUTH</v>
          </cell>
          <cell r="W1655" t="str">
            <v>ROBARDS</v>
          </cell>
          <cell r="X1655" t="str">
            <v>KY</v>
          </cell>
          <cell r="Y1655" t="str">
            <v>42452-9706</v>
          </cell>
          <cell r="Z1655" t="str">
            <v>HENDERSON</v>
          </cell>
          <cell r="AA1655" t="str">
            <v>G</v>
          </cell>
          <cell r="AB1655" t="str">
            <v>M&amp;E</v>
          </cell>
          <cell r="AC1655">
            <v>1479.5567999999998</v>
          </cell>
        </row>
        <row r="1656">
          <cell r="A1656" t="str">
            <v>Primary</v>
          </cell>
          <cell r="B1656" t="str">
            <v>Clarksville Processing</v>
          </cell>
          <cell r="C1656" t="str">
            <v>10652028</v>
          </cell>
          <cell r="D1656" t="str">
            <v>10652028</v>
          </cell>
          <cell r="E1656" t="str">
            <v>1065</v>
          </cell>
          <cell r="F1656" t="str">
            <v>TYPI</v>
          </cell>
          <cell r="G1656" t="str">
            <v>KY</v>
          </cell>
          <cell r="I1656" t="str">
            <v>A</v>
          </cell>
          <cell r="J1656" t="str">
            <v>10652028</v>
          </cell>
          <cell r="K1656" t="str">
            <v>10652028</v>
          </cell>
          <cell r="L1656">
            <v>170031065</v>
          </cell>
          <cell r="M1656" t="str">
            <v>170031065</v>
          </cell>
          <cell r="N1656" t="str">
            <v>Clarksville Processing</v>
          </cell>
          <cell r="O1656" t="str">
            <v>10652028 Clarksville Processing</v>
          </cell>
          <cell r="P1656" t="str">
            <v>1210</v>
          </cell>
          <cell r="Q1656" t="str">
            <v>P</v>
          </cell>
          <cell r="R1656" t="str">
            <v>105</v>
          </cell>
          <cell r="S1656" t="str">
            <v>403</v>
          </cell>
          <cell r="T1656" t="str">
            <v>T</v>
          </cell>
          <cell r="U1656" t="str">
            <v>USD</v>
          </cell>
          <cell r="V1656" t="str">
            <v>200 E CHERRY STREET</v>
          </cell>
          <cell r="W1656" t="str">
            <v>CLARKSVILLE</v>
          </cell>
          <cell r="X1656" t="str">
            <v>AR</v>
          </cell>
          <cell r="Y1656" t="str">
            <v>72830-3117</v>
          </cell>
          <cell r="Z1656" t="str">
            <v>JOHNSON</v>
          </cell>
          <cell r="AA1656" t="str">
            <v>G</v>
          </cell>
          <cell r="AB1656" t="str">
            <v>M&amp;E</v>
          </cell>
          <cell r="AC1656">
            <v>22854775.437200006</v>
          </cell>
        </row>
        <row r="1657">
          <cell r="A1657" t="str">
            <v>Primary</v>
          </cell>
          <cell r="B1657" t="str">
            <v>Clarksville Processing</v>
          </cell>
          <cell r="C1657" t="str">
            <v>10652028</v>
          </cell>
          <cell r="D1657" t="str">
            <v>10652028</v>
          </cell>
          <cell r="E1657" t="str">
            <v>1065</v>
          </cell>
          <cell r="G1657" t="str">
            <v>AR</v>
          </cell>
          <cell r="I1657" t="str">
            <v>A</v>
          </cell>
          <cell r="J1657" t="str">
            <v>10652029</v>
          </cell>
          <cell r="K1657" t="str">
            <v>10652029</v>
          </cell>
          <cell r="L1657">
            <v>170031065</v>
          </cell>
          <cell r="M1657" t="str">
            <v>170031065</v>
          </cell>
          <cell r="N1657" t="str">
            <v>Clarksville Purchasing</v>
          </cell>
          <cell r="O1657" t="str">
            <v>10652029 Clarksville Purchasing</v>
          </cell>
          <cell r="P1657" t="str">
            <v>1210</v>
          </cell>
          <cell r="Q1657" t="str">
            <v>P</v>
          </cell>
          <cell r="R1657" t="str">
            <v>105</v>
          </cell>
          <cell r="S1657" t="str">
            <v>403</v>
          </cell>
          <cell r="T1657" t="str">
            <v>T</v>
          </cell>
          <cell r="U1657" t="str">
            <v>USD</v>
          </cell>
          <cell r="V1657" t="str">
            <v>200 E CHERRY STREET</v>
          </cell>
          <cell r="W1657" t="str">
            <v>CLARKSVILLE</v>
          </cell>
          <cell r="X1657" t="str">
            <v>AR</v>
          </cell>
          <cell r="Y1657" t="str">
            <v>72830-3118</v>
          </cell>
          <cell r="Z1657" t="str">
            <v>JOHNSON</v>
          </cell>
          <cell r="AA1657" t="str">
            <v>G</v>
          </cell>
          <cell r="AB1657" t="str">
            <v>M&amp;E</v>
          </cell>
          <cell r="AC1657">
            <v>3244.3112000000001</v>
          </cell>
        </row>
        <row r="1658">
          <cell r="A1658" t="str">
            <v>Primary</v>
          </cell>
          <cell r="B1658" t="str">
            <v>Clarksville Processing</v>
          </cell>
          <cell r="C1658" t="str">
            <v>10652028</v>
          </cell>
          <cell r="D1658" t="str">
            <v>10652028</v>
          </cell>
          <cell r="E1658" t="str">
            <v>1065</v>
          </cell>
          <cell r="G1658" t="str">
            <v>AR</v>
          </cell>
          <cell r="I1658" t="str">
            <v>A</v>
          </cell>
          <cell r="J1658" t="str">
            <v>10652030</v>
          </cell>
          <cell r="K1658" t="str">
            <v>10652030</v>
          </cell>
          <cell r="L1658">
            <v>170031065</v>
          </cell>
          <cell r="M1658" t="str">
            <v>170031065</v>
          </cell>
          <cell r="N1658" t="str">
            <v>Clarksville Quality Control</v>
          </cell>
          <cell r="O1658" t="str">
            <v>10652030 Clarksville Quality Control</v>
          </cell>
          <cell r="P1658" t="str">
            <v>1210</v>
          </cell>
          <cell r="Q1658" t="str">
            <v>P</v>
          </cell>
          <cell r="R1658" t="str">
            <v>105</v>
          </cell>
          <cell r="S1658" t="str">
            <v>403</v>
          </cell>
          <cell r="T1658" t="str">
            <v>T</v>
          </cell>
          <cell r="U1658" t="str">
            <v>USD</v>
          </cell>
          <cell r="V1658" t="str">
            <v>200 E CHERRY STREET</v>
          </cell>
          <cell r="W1658" t="str">
            <v>CLARKSVILLE</v>
          </cell>
          <cell r="X1658" t="str">
            <v>AR</v>
          </cell>
          <cell r="Y1658" t="str">
            <v>72830-3119</v>
          </cell>
          <cell r="Z1658" t="str">
            <v>JOHNSON</v>
          </cell>
          <cell r="AA1658" t="str">
            <v>G</v>
          </cell>
          <cell r="AB1658" t="str">
            <v>M&amp;E</v>
          </cell>
          <cell r="AC1658">
            <v>2116.7955999999999</v>
          </cell>
        </row>
        <row r="1659">
          <cell r="A1659" t="str">
            <v>Primary</v>
          </cell>
          <cell r="B1659" t="str">
            <v>Clarksville Processing</v>
          </cell>
          <cell r="C1659" t="str">
            <v>10652028</v>
          </cell>
          <cell r="D1659" t="str">
            <v>10652028</v>
          </cell>
          <cell r="E1659" t="str">
            <v>1065</v>
          </cell>
          <cell r="F1659" t="str">
            <v>TYPI</v>
          </cell>
          <cell r="G1659" t="str">
            <v>KY</v>
          </cell>
          <cell r="H1659">
            <v>38535</v>
          </cell>
          <cell r="I1659" t="str">
            <v>A</v>
          </cell>
          <cell r="J1659" t="str">
            <v>13722021</v>
          </cell>
          <cell r="K1659" t="str">
            <v>13722021</v>
          </cell>
          <cell r="L1659">
            <v>170081372</v>
          </cell>
          <cell r="M1659" t="str">
            <v>170081372</v>
          </cell>
          <cell r="N1659" t="str">
            <v>Robard Materials Cost</v>
          </cell>
          <cell r="O1659" t="str">
            <v>13722021 Robard Materials Cost</v>
          </cell>
          <cell r="P1659" t="str">
            <v>1650</v>
          </cell>
          <cell r="Q1659" t="str">
            <v>P</v>
          </cell>
          <cell r="R1659" t="str">
            <v>831</v>
          </cell>
          <cell r="S1659" t="str">
            <v>2408</v>
          </cell>
          <cell r="T1659" t="str">
            <v>T</v>
          </cell>
          <cell r="U1659" t="str">
            <v>USD</v>
          </cell>
          <cell r="V1659" t="str">
            <v>14660 US HWY 41 SOUTH</v>
          </cell>
          <cell r="W1659" t="str">
            <v>ROBARDS</v>
          </cell>
          <cell r="X1659" t="str">
            <v>KY</v>
          </cell>
          <cell r="Y1659" t="str">
            <v>42452-9706</v>
          </cell>
          <cell r="Z1659" t="str">
            <v>HENDERSON</v>
          </cell>
          <cell r="AA1659" t="str">
            <v>G</v>
          </cell>
          <cell r="AB1659" t="str">
            <v>M&amp;E</v>
          </cell>
          <cell r="AC1659">
            <v>47404.430500000002</v>
          </cell>
        </row>
        <row r="1660">
          <cell r="A1660" t="str">
            <v>Primary</v>
          </cell>
          <cell r="B1660" t="str">
            <v>Clarksville Processing</v>
          </cell>
          <cell r="C1660" t="str">
            <v>10652028</v>
          </cell>
          <cell r="D1660" t="str">
            <v>10652028</v>
          </cell>
          <cell r="E1660" t="str">
            <v>1065</v>
          </cell>
          <cell r="F1660" t="str">
            <v>TYPI</v>
          </cell>
          <cell r="G1660" t="str">
            <v>KY</v>
          </cell>
          <cell r="H1660">
            <v>38797</v>
          </cell>
          <cell r="I1660" t="str">
            <v>A</v>
          </cell>
          <cell r="J1660" t="str">
            <v>10652034</v>
          </cell>
          <cell r="K1660" t="str">
            <v>10652034</v>
          </cell>
          <cell r="L1660">
            <v>170081372</v>
          </cell>
          <cell r="M1660" t="str">
            <v>170031065</v>
          </cell>
          <cell r="N1660" t="str">
            <v>Robard Nurses</v>
          </cell>
          <cell r="O1660" t="str">
            <v>13722022  Robard Nurses</v>
          </cell>
          <cell r="P1660" t="str">
            <v>1650</v>
          </cell>
          <cell r="Q1660" t="str">
            <v>P</v>
          </cell>
          <cell r="R1660" t="str">
            <v>831</v>
          </cell>
          <cell r="S1660" t="str">
            <v>2408</v>
          </cell>
          <cell r="T1660" t="str">
            <v>T</v>
          </cell>
          <cell r="U1660" t="str">
            <v>USD</v>
          </cell>
          <cell r="V1660" t="str">
            <v>14660 US HWY 41 SOUTH</v>
          </cell>
          <cell r="W1660" t="str">
            <v>ROBARDS</v>
          </cell>
          <cell r="X1660" t="str">
            <v>KY</v>
          </cell>
          <cell r="Y1660" t="str">
            <v>42452-9706</v>
          </cell>
          <cell r="Z1660" t="str">
            <v>HENDERSON</v>
          </cell>
          <cell r="AA1660" t="str">
            <v>A</v>
          </cell>
          <cell r="AB1660" t="str">
            <v>M&amp;E</v>
          </cell>
          <cell r="AC1660">
            <v>1289.5105000000001</v>
          </cell>
        </row>
        <row r="1661">
          <cell r="A1661" t="str">
            <v>Primary</v>
          </cell>
          <cell r="B1661" t="str">
            <v>Clarksville Processing</v>
          </cell>
          <cell r="C1661" t="str">
            <v>10652028</v>
          </cell>
          <cell r="D1661" t="str">
            <v>10652028</v>
          </cell>
          <cell r="E1661" t="str">
            <v>1065</v>
          </cell>
          <cell r="G1661" t="str">
            <v>AR</v>
          </cell>
          <cell r="H1661">
            <v>38535</v>
          </cell>
          <cell r="I1661" t="str">
            <v>A</v>
          </cell>
          <cell r="J1661" t="str">
            <v>13722025</v>
          </cell>
          <cell r="K1661" t="str">
            <v>13722025</v>
          </cell>
          <cell r="L1661">
            <v>170081372</v>
          </cell>
          <cell r="M1661" t="str">
            <v>170081372</v>
          </cell>
          <cell r="N1661" t="str">
            <v>Henderson Personnel</v>
          </cell>
          <cell r="O1661" t="str">
            <v>13722025 Henderson Personnel</v>
          </cell>
          <cell r="P1661" t="str">
            <v>1650</v>
          </cell>
          <cell r="Q1661" t="str">
            <v>P</v>
          </cell>
          <cell r="R1661" t="str">
            <v>831</v>
          </cell>
          <cell r="S1661" t="str">
            <v>2408</v>
          </cell>
          <cell r="T1661" t="str">
            <v>T</v>
          </cell>
          <cell r="U1661" t="str">
            <v>USD</v>
          </cell>
          <cell r="V1661" t="str">
            <v>14660 US HWY 41 SOUTH</v>
          </cell>
          <cell r="W1661" t="str">
            <v>ROBARDS</v>
          </cell>
          <cell r="X1661" t="str">
            <v>KY</v>
          </cell>
          <cell r="Y1661" t="str">
            <v>42452-9706</v>
          </cell>
          <cell r="Z1661" t="str">
            <v>HENDERSON</v>
          </cell>
          <cell r="AA1661" t="str">
            <v>G</v>
          </cell>
          <cell r="AB1661" t="str">
            <v>M&amp;E</v>
          </cell>
          <cell r="AC1661">
            <v>10428.8063</v>
          </cell>
        </row>
        <row r="1662">
          <cell r="A1662" t="str">
            <v>Primary</v>
          </cell>
          <cell r="B1662" t="str">
            <v>Clarksville Processing</v>
          </cell>
          <cell r="C1662" t="str">
            <v>10652028</v>
          </cell>
          <cell r="D1662" t="str">
            <v>10652028</v>
          </cell>
          <cell r="E1662" t="str">
            <v>1065</v>
          </cell>
          <cell r="G1662" t="str">
            <v>AR</v>
          </cell>
          <cell r="H1662">
            <v>38535</v>
          </cell>
          <cell r="I1662" t="str">
            <v>A</v>
          </cell>
          <cell r="J1662" t="str">
            <v>13722028</v>
          </cell>
          <cell r="K1662" t="str">
            <v>13722028</v>
          </cell>
          <cell r="L1662">
            <v>170081372</v>
          </cell>
          <cell r="M1662" t="str">
            <v>170081372</v>
          </cell>
          <cell r="N1662" t="str">
            <v>Henderson Processing</v>
          </cell>
          <cell r="O1662" t="str">
            <v>13722028 Henderson Processing</v>
          </cell>
          <cell r="P1662" t="str">
            <v>1650</v>
          </cell>
          <cell r="Q1662" t="str">
            <v>P</v>
          </cell>
          <cell r="R1662" t="str">
            <v>831</v>
          </cell>
          <cell r="S1662" t="str">
            <v>2408</v>
          </cell>
          <cell r="T1662" t="str">
            <v>T</v>
          </cell>
          <cell r="U1662" t="str">
            <v>USD</v>
          </cell>
          <cell r="V1662" t="str">
            <v>14660 US HWY 41 SOUTH</v>
          </cell>
          <cell r="W1662" t="str">
            <v>ROBARDS</v>
          </cell>
          <cell r="X1662" t="str">
            <v>KY</v>
          </cell>
          <cell r="Y1662" t="str">
            <v>42452-9706</v>
          </cell>
          <cell r="Z1662" t="str">
            <v>HENDERSON</v>
          </cell>
          <cell r="AA1662" t="str">
            <v>G</v>
          </cell>
          <cell r="AB1662" t="str">
            <v>Building</v>
          </cell>
          <cell r="AC1662">
            <v>43250167.116599992</v>
          </cell>
        </row>
        <row r="1663">
          <cell r="A1663" t="str">
            <v>Primary</v>
          </cell>
          <cell r="B1663" t="str">
            <v>Clarksville Processing</v>
          </cell>
          <cell r="C1663" t="str">
            <v>10652028</v>
          </cell>
          <cell r="D1663" t="str">
            <v>10652028</v>
          </cell>
          <cell r="E1663" t="str">
            <v>1065</v>
          </cell>
          <cell r="G1663" t="str">
            <v>AR</v>
          </cell>
          <cell r="I1663" t="str">
            <v>A</v>
          </cell>
          <cell r="J1663" t="str">
            <v>10652512</v>
          </cell>
          <cell r="K1663" t="str">
            <v>10652512</v>
          </cell>
          <cell r="L1663">
            <v>170031065</v>
          </cell>
          <cell r="M1663" t="str">
            <v>170031065</v>
          </cell>
          <cell r="N1663" t="str">
            <v>Clarksville Production Safety Center</v>
          </cell>
          <cell r="O1663" t="str">
            <v>10652512 Clarksville Production Safety Center</v>
          </cell>
          <cell r="P1663" t="str">
            <v>1210</v>
          </cell>
          <cell r="Q1663" t="str">
            <v>P</v>
          </cell>
          <cell r="R1663" t="str">
            <v>105</v>
          </cell>
          <cell r="S1663" t="str">
            <v>403</v>
          </cell>
          <cell r="T1663" t="str">
            <v>T</v>
          </cell>
          <cell r="U1663" t="str">
            <v>USD</v>
          </cell>
          <cell r="V1663" t="str">
            <v>200 E CHERRY STREET</v>
          </cell>
          <cell r="W1663" t="str">
            <v>CLARKSVILLE</v>
          </cell>
          <cell r="X1663" t="str">
            <v>AR</v>
          </cell>
          <cell r="Y1663" t="str">
            <v>72830-3125</v>
          </cell>
          <cell r="Z1663" t="str">
            <v>JOHNSON</v>
          </cell>
          <cell r="AA1663" t="str">
            <v>G</v>
          </cell>
          <cell r="AB1663" t="str">
            <v>M&amp;E</v>
          </cell>
          <cell r="AC1663">
            <v>1622.1671999999999</v>
          </cell>
        </row>
        <row r="1664">
          <cell r="A1664" t="str">
            <v>Primary</v>
          </cell>
          <cell r="B1664" t="str">
            <v>Petit Jean - Danville</v>
          </cell>
          <cell r="C1664" t="str">
            <v>10672028</v>
          </cell>
          <cell r="D1664" t="str">
            <v>10672028</v>
          </cell>
          <cell r="E1664" t="str">
            <v>1067</v>
          </cell>
          <cell r="F1664" t="str">
            <v>TYPI</v>
          </cell>
          <cell r="G1664" t="str">
            <v>KY</v>
          </cell>
          <cell r="I1664" t="str">
            <v>A</v>
          </cell>
          <cell r="J1664" t="str">
            <v>10672028</v>
          </cell>
          <cell r="K1664" t="str">
            <v>10672028</v>
          </cell>
          <cell r="L1664">
            <v>170141067</v>
          </cell>
          <cell r="M1664" t="str">
            <v>170141067</v>
          </cell>
          <cell r="N1664" t="str">
            <v>Petit Jean - Danville</v>
          </cell>
          <cell r="O1664" t="str">
            <v>10672028 Petit Jean - Danville</v>
          </cell>
          <cell r="P1664" t="str">
            <v>1067</v>
          </cell>
          <cell r="Q1664" t="str">
            <v>P</v>
          </cell>
          <cell r="R1664" t="str">
            <v>831</v>
          </cell>
          <cell r="S1664" t="str">
            <v>2408</v>
          </cell>
          <cell r="T1664" t="str">
            <v>T</v>
          </cell>
          <cell r="U1664" t="str">
            <v>USD</v>
          </cell>
          <cell r="V1664" t="str">
            <v>1809 HWY 10 E</v>
          </cell>
          <cell r="W1664" t="str">
            <v>DANVILLE</v>
          </cell>
          <cell r="X1664" t="str">
            <v>AR</v>
          </cell>
          <cell r="Y1664" t="str">
            <v>72833</v>
          </cell>
          <cell r="Z1664" t="str">
            <v>YELL</v>
          </cell>
          <cell r="AA1664" t="str">
            <v>G</v>
          </cell>
          <cell r="AB1664" t="str">
            <v>M&amp;E</v>
          </cell>
          <cell r="AC1664">
            <v>332917.79320000007</v>
          </cell>
        </row>
        <row r="1665">
          <cell r="A1665" t="str">
            <v>Primary</v>
          </cell>
          <cell r="B1665" t="str">
            <v>Dardanelle Garage / Truck Shop</v>
          </cell>
          <cell r="C1665" t="str">
            <v>10680530</v>
          </cell>
          <cell r="D1665" t="str">
            <v>10680530</v>
          </cell>
          <cell r="E1665" t="str">
            <v>1437</v>
          </cell>
          <cell r="F1665" t="str">
            <v>TYPI</v>
          </cell>
          <cell r="G1665" t="str">
            <v>KY</v>
          </cell>
          <cell r="I1665" t="str">
            <v>A</v>
          </cell>
          <cell r="J1665" t="str">
            <v>10680530</v>
          </cell>
          <cell r="K1665" t="str">
            <v>10680530</v>
          </cell>
          <cell r="L1665">
            <v>170141069</v>
          </cell>
          <cell r="M1665" t="str">
            <v>170141069</v>
          </cell>
          <cell r="N1665" t="str">
            <v>Dardanelle Shop</v>
          </cell>
          <cell r="O1665" t="str">
            <v>10680530 Dardanelle Shop</v>
          </cell>
          <cell r="P1665" t="str">
            <v>1215</v>
          </cell>
          <cell r="Q1665" t="str">
            <v>GTS</v>
          </cell>
          <cell r="R1665" t="str">
            <v>831</v>
          </cell>
          <cell r="S1665" t="str">
            <v>378</v>
          </cell>
          <cell r="T1665" t="str">
            <v>T</v>
          </cell>
          <cell r="U1665" t="str">
            <v>USD</v>
          </cell>
          <cell r="V1665" t="str">
            <v>HWY 7 S</v>
          </cell>
          <cell r="W1665" t="str">
            <v>RUSSELLVILLE</v>
          </cell>
          <cell r="X1665" t="str">
            <v>AR</v>
          </cell>
          <cell r="Y1665" t="str">
            <v>72801</v>
          </cell>
          <cell r="Z1665" t="str">
            <v>POPE</v>
          </cell>
          <cell r="AA1665" t="str">
            <v>A</v>
          </cell>
          <cell r="AB1665" t="str">
            <v>M&amp;E</v>
          </cell>
          <cell r="AC1665">
            <v>59076.726799999997</v>
          </cell>
        </row>
        <row r="1666">
          <cell r="A1666" t="str">
            <v>Primary</v>
          </cell>
          <cell r="B1666" t="str">
            <v>Dardanelle Broiler Service</v>
          </cell>
          <cell r="C1666" t="str">
            <v>10690422</v>
          </cell>
          <cell r="D1666" t="str">
            <v>10690422</v>
          </cell>
          <cell r="E1666" t="str">
            <v>1069</v>
          </cell>
          <cell r="F1666" t="str">
            <v>TYPI</v>
          </cell>
          <cell r="G1666" t="str">
            <v>KY</v>
          </cell>
          <cell r="I1666" t="str">
            <v>A</v>
          </cell>
          <cell r="J1666" t="str">
            <v>10690422</v>
          </cell>
          <cell r="K1666" t="str">
            <v>10690422</v>
          </cell>
          <cell r="L1666">
            <v>170141069</v>
          </cell>
          <cell r="M1666" t="str">
            <v>170141069</v>
          </cell>
          <cell r="N1666" t="str">
            <v>Dardanelle Broiler Service</v>
          </cell>
          <cell r="O1666" t="str">
            <v>10690422 Dardanelle Broiler Service</v>
          </cell>
          <cell r="P1666" t="str">
            <v>1215</v>
          </cell>
          <cell r="Q1666" t="str">
            <v>BS</v>
          </cell>
          <cell r="R1666" t="str">
            <v>831</v>
          </cell>
          <cell r="S1666" t="str">
            <v>378</v>
          </cell>
          <cell r="T1666" t="str">
            <v>T</v>
          </cell>
          <cell r="U1666" t="str">
            <v>USD</v>
          </cell>
          <cell r="V1666" t="str">
            <v>1291 N STATE HIGHWAY 7</v>
          </cell>
          <cell r="W1666" t="str">
            <v>DARDANELLE</v>
          </cell>
          <cell r="X1666" t="str">
            <v>AR</v>
          </cell>
          <cell r="Y1666" t="str">
            <v>72834-0000</v>
          </cell>
          <cell r="Z1666" t="str">
            <v>YELL</v>
          </cell>
          <cell r="AA1666" t="str">
            <v>A</v>
          </cell>
          <cell r="AB1666" t="str">
            <v>M&amp;E</v>
          </cell>
          <cell r="AC1666">
            <v>33653.568800000008</v>
          </cell>
        </row>
        <row r="1667">
          <cell r="A1667" t="str">
            <v>Primary</v>
          </cell>
          <cell r="B1667" t="str">
            <v>Dardanelle Company Store</v>
          </cell>
          <cell r="C1667" t="str">
            <v>10690423</v>
          </cell>
          <cell r="D1667" t="str">
            <v>10690423</v>
          </cell>
          <cell r="E1667" t="str">
            <v>1069</v>
          </cell>
          <cell r="F1667" t="str">
            <v>TYPI</v>
          </cell>
          <cell r="G1667" t="str">
            <v>KY</v>
          </cell>
          <cell r="I1667" t="str">
            <v>A</v>
          </cell>
          <cell r="J1667" t="str">
            <v>10690423</v>
          </cell>
          <cell r="K1667" t="str">
            <v>10690423</v>
          </cell>
          <cell r="L1667">
            <v>170141069</v>
          </cell>
          <cell r="M1667" t="str">
            <v>170141069</v>
          </cell>
          <cell r="N1667" t="str">
            <v>Dardanelle Company Store</v>
          </cell>
          <cell r="O1667" t="str">
            <v>10690423 Dardanelle Company Store</v>
          </cell>
          <cell r="P1667" t="str">
            <v>1215</v>
          </cell>
          <cell r="Q1667" t="str">
            <v>CS</v>
          </cell>
          <cell r="R1667" t="str">
            <v>331</v>
          </cell>
          <cell r="S1667" t="str">
            <v>378</v>
          </cell>
          <cell r="T1667" t="str">
            <v>T</v>
          </cell>
          <cell r="U1667" t="str">
            <v>USD</v>
          </cell>
          <cell r="V1667" t="str">
            <v>1291 N STATE HIGHWAY 7</v>
          </cell>
          <cell r="W1667" t="str">
            <v>DARDANELLE</v>
          </cell>
          <cell r="X1667" t="str">
            <v>AR</v>
          </cell>
          <cell r="Y1667" t="str">
            <v>72834-0000</v>
          </cell>
          <cell r="Z1667" t="str">
            <v>YELL</v>
          </cell>
          <cell r="AA1667" t="str">
            <v>A</v>
          </cell>
          <cell r="AB1667" t="str">
            <v>M&amp;E</v>
          </cell>
          <cell r="AC1667">
            <v>35600.724800000004</v>
          </cell>
        </row>
        <row r="1668">
          <cell r="A1668" t="str">
            <v>Primary</v>
          </cell>
          <cell r="B1668" t="str">
            <v>Dardanelle Broiler Service</v>
          </cell>
          <cell r="C1668" t="str">
            <v>10690422</v>
          </cell>
          <cell r="D1668" t="str">
            <v>10690422</v>
          </cell>
          <cell r="E1668" t="str">
            <v>1069</v>
          </cell>
          <cell r="F1668" t="str">
            <v>TYPI</v>
          </cell>
          <cell r="G1668" t="str">
            <v>KY</v>
          </cell>
          <cell r="I1668" t="str">
            <v>A</v>
          </cell>
          <cell r="J1668" t="str">
            <v>10690425</v>
          </cell>
          <cell r="K1668" t="str">
            <v>10690425</v>
          </cell>
          <cell r="L1668">
            <v>170141069</v>
          </cell>
          <cell r="M1668" t="str">
            <v>170141069</v>
          </cell>
          <cell r="N1668" t="str">
            <v>Dardanelle Dead Bird Removal</v>
          </cell>
          <cell r="O1668" t="str">
            <v>10690425 Dardanelle Dead Bird Removal</v>
          </cell>
          <cell r="P1668" t="str">
            <v>1215</v>
          </cell>
          <cell r="Q1668" t="str">
            <v>DB</v>
          </cell>
          <cell r="R1668" t="str">
            <v>1116</v>
          </cell>
          <cell r="S1668" t="str">
            <v>378</v>
          </cell>
          <cell r="T1668" t="str">
            <v>T</v>
          </cell>
          <cell r="U1668" t="str">
            <v>USD</v>
          </cell>
          <cell r="V1668" t="str">
            <v>1291 N STATE HIGHWAY 7</v>
          </cell>
          <cell r="W1668" t="str">
            <v>DARDANELLE</v>
          </cell>
          <cell r="X1668" t="str">
            <v>AR</v>
          </cell>
          <cell r="Y1668" t="str">
            <v>72834-0000</v>
          </cell>
          <cell r="Z1668" t="str">
            <v>YELL</v>
          </cell>
          <cell r="AA1668" t="str">
            <v>A</v>
          </cell>
          <cell r="AB1668" t="str">
            <v>M&amp;E</v>
          </cell>
          <cell r="AC1668">
            <v>538551.91170000006</v>
          </cell>
        </row>
        <row r="1669">
          <cell r="A1669" t="str">
            <v>Primary</v>
          </cell>
          <cell r="B1669" t="str">
            <v>Dardanelle Live Haul</v>
          </cell>
          <cell r="C1669" t="str">
            <v>10690446</v>
          </cell>
          <cell r="D1669" t="str">
            <v>10690446</v>
          </cell>
          <cell r="E1669" t="str">
            <v>1069</v>
          </cell>
          <cell r="F1669" t="str">
            <v>TYPI</v>
          </cell>
          <cell r="G1669" t="str">
            <v>KY</v>
          </cell>
          <cell r="I1669" t="str">
            <v>A</v>
          </cell>
          <cell r="J1669" t="str">
            <v>10690445</v>
          </cell>
          <cell r="K1669" t="str">
            <v>10690445</v>
          </cell>
          <cell r="L1669">
            <v>170141069</v>
          </cell>
          <cell r="M1669" t="str">
            <v>170141069</v>
          </cell>
          <cell r="N1669" t="str">
            <v>Dardanelle LH Catching</v>
          </cell>
          <cell r="O1669" t="str">
            <v>10690445 Dardanelle LH Catching</v>
          </cell>
          <cell r="P1669" t="str">
            <v>1215</v>
          </cell>
          <cell r="Q1669" t="str">
            <v>LH</v>
          </cell>
          <cell r="R1669" t="str">
            <v>1116</v>
          </cell>
          <cell r="S1669" t="str">
            <v>378</v>
          </cell>
          <cell r="T1669" t="str">
            <v>T</v>
          </cell>
          <cell r="U1669" t="str">
            <v>USD</v>
          </cell>
          <cell r="V1669" t="str">
            <v>1291 N STATE HIGHWAY 7</v>
          </cell>
          <cell r="W1669" t="str">
            <v>DARDANELLE</v>
          </cell>
          <cell r="X1669" t="str">
            <v>AR</v>
          </cell>
          <cell r="Y1669" t="str">
            <v>72834-0000</v>
          </cell>
          <cell r="Z1669" t="str">
            <v>YELL</v>
          </cell>
          <cell r="AA1669" t="str">
            <v>A</v>
          </cell>
          <cell r="AB1669" t="str">
            <v>M&amp;E</v>
          </cell>
          <cell r="AC1669">
            <v>11800</v>
          </cell>
        </row>
        <row r="1670">
          <cell r="A1670" t="str">
            <v>Primary</v>
          </cell>
          <cell r="B1670" t="str">
            <v>Dardanelle Live Haul</v>
          </cell>
          <cell r="C1670" t="str">
            <v>10690446</v>
          </cell>
          <cell r="D1670" t="str">
            <v>10690446</v>
          </cell>
          <cell r="E1670" t="str">
            <v>1069</v>
          </cell>
          <cell r="F1670" t="str">
            <v>TYPI</v>
          </cell>
          <cell r="G1670" t="str">
            <v>KY</v>
          </cell>
          <cell r="H1670">
            <v>38535</v>
          </cell>
          <cell r="I1670" t="str">
            <v>A</v>
          </cell>
          <cell r="J1670" t="str">
            <v>10690446</v>
          </cell>
          <cell r="K1670" t="str">
            <v>10690446</v>
          </cell>
          <cell r="L1670">
            <v>170141069</v>
          </cell>
          <cell r="M1670" t="str">
            <v>170141069</v>
          </cell>
          <cell r="N1670" t="str">
            <v>Dardanelle Live Haul</v>
          </cell>
          <cell r="O1670" t="str">
            <v>10690446 Dardanelle Live Haul</v>
          </cell>
          <cell r="P1670" t="str">
            <v>1215</v>
          </cell>
          <cell r="Q1670" t="str">
            <v>LH</v>
          </cell>
          <cell r="R1670" t="str">
            <v>1116</v>
          </cell>
          <cell r="S1670" t="str">
            <v>378</v>
          </cell>
          <cell r="T1670" t="str">
            <v>T</v>
          </cell>
          <cell r="U1670" t="str">
            <v>USD</v>
          </cell>
          <cell r="V1670" t="str">
            <v>1291 N STATE HIGHWAY 7</v>
          </cell>
          <cell r="W1670" t="str">
            <v>DARDANELLE</v>
          </cell>
          <cell r="X1670" t="str">
            <v>AR</v>
          </cell>
          <cell r="Y1670" t="str">
            <v>72834-0000</v>
          </cell>
          <cell r="Z1670" t="str">
            <v>YELL</v>
          </cell>
          <cell r="AA1670" t="str">
            <v>A</v>
          </cell>
          <cell r="AB1670" t="str">
            <v>M&amp;E</v>
          </cell>
          <cell r="AC1670">
            <v>451788.15789999993</v>
          </cell>
        </row>
        <row r="1671">
          <cell r="A1671" t="str">
            <v>Primary</v>
          </cell>
          <cell r="B1671" t="str">
            <v>Dardanelle Live Haul</v>
          </cell>
          <cell r="C1671" t="str">
            <v>10690446</v>
          </cell>
          <cell r="D1671" t="str">
            <v>10690446</v>
          </cell>
          <cell r="E1671" t="str">
            <v>1069</v>
          </cell>
          <cell r="F1671" t="str">
            <v>TYPI</v>
          </cell>
          <cell r="G1671" t="str">
            <v>KY</v>
          </cell>
          <cell r="I1671" t="str">
            <v>A</v>
          </cell>
          <cell r="J1671" t="str">
            <v>10690449</v>
          </cell>
          <cell r="K1671" t="str">
            <v>10690449</v>
          </cell>
          <cell r="L1671">
            <v>170141069</v>
          </cell>
          <cell r="M1671" t="str">
            <v>170141069</v>
          </cell>
          <cell r="N1671" t="str">
            <v>Dardanelle Catching Machine Cost</v>
          </cell>
          <cell r="O1671" t="str">
            <v>10690449 Dardanelle Catching Machine Cost</v>
          </cell>
          <cell r="P1671" t="str">
            <v>1215</v>
          </cell>
          <cell r="Q1671" t="str">
            <v>BS</v>
          </cell>
          <cell r="R1671" t="str">
            <v>831</v>
          </cell>
          <cell r="S1671" t="str">
            <v>378</v>
          </cell>
          <cell r="T1671" t="str">
            <v>T</v>
          </cell>
          <cell r="U1671" t="str">
            <v>USD</v>
          </cell>
          <cell r="V1671" t="str">
            <v>1291 N STATE HIGHWAY 7</v>
          </cell>
          <cell r="W1671" t="str">
            <v>DARDANELLE</v>
          </cell>
          <cell r="X1671" t="str">
            <v>AR</v>
          </cell>
          <cell r="Y1671" t="str">
            <v>72834-0000</v>
          </cell>
          <cell r="Z1671" t="str">
            <v>YELL</v>
          </cell>
          <cell r="AA1671" t="str">
            <v>A</v>
          </cell>
          <cell r="AB1671" t="str">
            <v>M&amp;E</v>
          </cell>
          <cell r="AC1671">
            <v>748753.67879999988</v>
          </cell>
        </row>
        <row r="1672">
          <cell r="A1672" t="str">
            <v>Primary</v>
          </cell>
          <cell r="B1672" t="str">
            <v>River Valley Propane</v>
          </cell>
          <cell r="C1672" t="str">
            <v>10690545</v>
          </cell>
          <cell r="D1672" t="str">
            <v>10690545</v>
          </cell>
          <cell r="E1672" t="str">
            <v>1066</v>
          </cell>
          <cell r="F1672" t="str">
            <v>TYPI</v>
          </cell>
          <cell r="G1672" t="str">
            <v>KY</v>
          </cell>
          <cell r="I1672" t="str">
            <v>A</v>
          </cell>
          <cell r="J1672" t="str">
            <v>10690545</v>
          </cell>
          <cell r="K1672" t="str">
            <v>10690545</v>
          </cell>
          <cell r="L1672">
            <v>170141069</v>
          </cell>
          <cell r="M1672" t="str">
            <v>170141069</v>
          </cell>
          <cell r="N1672" t="str">
            <v>River Valley Propane</v>
          </cell>
          <cell r="O1672" t="str">
            <v>10690545 River Valley Propane</v>
          </cell>
          <cell r="P1672" t="str">
            <v>1215</v>
          </cell>
          <cell r="Q1672" t="str">
            <v>PP</v>
          </cell>
          <cell r="R1672" t="str">
            <v>331</v>
          </cell>
          <cell r="S1672" t="str">
            <v>378</v>
          </cell>
          <cell r="T1672" t="str">
            <v>T</v>
          </cell>
          <cell r="U1672" t="str">
            <v>USD</v>
          </cell>
          <cell r="V1672" t="str">
            <v>1291 N STATE HIGHWAY 7</v>
          </cell>
          <cell r="W1672" t="str">
            <v>DARDANELLE</v>
          </cell>
          <cell r="X1672" t="str">
            <v>AR</v>
          </cell>
          <cell r="Y1672" t="str">
            <v>72834-0000</v>
          </cell>
          <cell r="Z1672" t="str">
            <v>YELL</v>
          </cell>
          <cell r="AA1672" t="str">
            <v>A</v>
          </cell>
          <cell r="AB1672" t="str">
            <v>M&amp;E</v>
          </cell>
          <cell r="AC1672">
            <v>1310302.1320000058</v>
          </cell>
        </row>
        <row r="1673">
          <cell r="A1673" t="str">
            <v>Primary</v>
          </cell>
          <cell r="B1673" t="str">
            <v>Dardanelle Growout</v>
          </cell>
          <cell r="C1673" t="str">
            <v>10690590</v>
          </cell>
          <cell r="D1673" t="str">
            <v>10690590</v>
          </cell>
          <cell r="E1673" t="str">
            <v>1069</v>
          </cell>
          <cell r="F1673" t="str">
            <v>TYPI</v>
          </cell>
          <cell r="G1673" t="str">
            <v>OK</v>
          </cell>
          <cell r="I1673" t="str">
            <v>A</v>
          </cell>
          <cell r="J1673" t="str">
            <v>10690590</v>
          </cell>
          <cell r="K1673" t="str">
            <v>10690590</v>
          </cell>
          <cell r="L1673">
            <v>170141069</v>
          </cell>
          <cell r="M1673" t="str">
            <v>170141069</v>
          </cell>
          <cell r="N1673" t="str">
            <v>Dardanelle Growout</v>
          </cell>
          <cell r="O1673" t="str">
            <v>10690590 Dardanelle Growout</v>
          </cell>
          <cell r="P1673" t="str">
            <v>1215</v>
          </cell>
          <cell r="Q1673" t="str">
            <v>G</v>
          </cell>
          <cell r="R1673" t="str">
            <v>1116</v>
          </cell>
          <cell r="S1673" t="str">
            <v>447</v>
          </cell>
          <cell r="T1673" t="str">
            <v>T</v>
          </cell>
          <cell r="U1673" t="str">
            <v>USD</v>
          </cell>
          <cell r="V1673" t="str">
            <v xml:space="preserve"> RT 1, BOX 5459, HIGHWAY 59 NORTH</v>
          </cell>
          <cell r="W1673" t="str">
            <v>WESTVILLE</v>
          </cell>
          <cell r="X1673" t="str">
            <v>OK</v>
          </cell>
          <cell r="Y1673" t="str">
            <v>74965</v>
          </cell>
          <cell r="Z1673" t="str">
            <v>ADAIR</v>
          </cell>
          <cell r="AA1673" t="str">
            <v>A</v>
          </cell>
          <cell r="AB1673" t="str">
            <v>M&amp;E</v>
          </cell>
          <cell r="AC1673">
            <v>11815.715800000002</v>
          </cell>
        </row>
        <row r="1674">
          <cell r="A1674" t="str">
            <v>Primary</v>
          </cell>
          <cell r="B1674" t="str">
            <v>Dardanelle Wastewater</v>
          </cell>
          <cell r="C1674" t="str">
            <v>10722004</v>
          </cell>
          <cell r="D1674" t="str">
            <v>10722004</v>
          </cell>
          <cell r="E1674" t="str">
            <v>1072</v>
          </cell>
          <cell r="F1674" t="str">
            <v>TYPI</v>
          </cell>
          <cell r="G1674" t="str">
            <v>MO</v>
          </cell>
          <cell r="I1674" t="str">
            <v>A</v>
          </cell>
          <cell r="J1674" t="str">
            <v>10722004</v>
          </cell>
          <cell r="K1674" t="str">
            <v>10722004</v>
          </cell>
          <cell r="L1674">
            <v>170141072</v>
          </cell>
          <cell r="M1674" t="str">
            <v>170141072</v>
          </cell>
          <cell r="N1674" t="str">
            <v>Dardanelle Wastewater</v>
          </cell>
          <cell r="O1674" t="str">
            <v>10722004 Dardanelle Wastewater</v>
          </cell>
          <cell r="P1674" t="str">
            <v>1215</v>
          </cell>
          <cell r="Q1674" t="str">
            <v>WW</v>
          </cell>
          <cell r="R1674" t="str">
            <v>384</v>
          </cell>
          <cell r="S1674" t="str">
            <v>447</v>
          </cell>
          <cell r="T1674" t="str">
            <v>T</v>
          </cell>
          <cell r="U1674" t="str">
            <v>USD</v>
          </cell>
          <cell r="V1674" t="str">
            <v>ONE TYSON AVENUE</v>
          </cell>
          <cell r="W1674" t="str">
            <v>NOEL</v>
          </cell>
          <cell r="X1674" t="str">
            <v>MO</v>
          </cell>
          <cell r="Y1674" t="str">
            <v>64854</v>
          </cell>
          <cell r="Z1674" t="str">
            <v>MC DONALD</v>
          </cell>
          <cell r="AA1674" t="str">
            <v>A</v>
          </cell>
          <cell r="AB1674" t="str">
            <v>M&amp;E</v>
          </cell>
          <cell r="AC1674">
            <v>570532.44209999999</v>
          </cell>
        </row>
        <row r="1675">
          <cell r="A1675" t="str">
            <v>Primary</v>
          </cell>
          <cell r="B1675" t="str">
            <v>Dardanelle Processing</v>
          </cell>
          <cell r="C1675" t="str">
            <v>10722028</v>
          </cell>
          <cell r="D1675" t="str">
            <v>10722028</v>
          </cell>
          <cell r="E1675" t="str">
            <v>1072</v>
          </cell>
          <cell r="F1675" t="str">
            <v>TYPI</v>
          </cell>
          <cell r="G1675" t="str">
            <v>MO</v>
          </cell>
          <cell r="I1675" t="str">
            <v>A</v>
          </cell>
          <cell r="J1675" t="str">
            <v>10722006</v>
          </cell>
          <cell r="K1675" t="str">
            <v>10722006</v>
          </cell>
          <cell r="L1675">
            <v>170141072</v>
          </cell>
          <cell r="M1675" t="str">
            <v>170141072</v>
          </cell>
          <cell r="N1675" t="str">
            <v>Dardanelle Pet Food Costs</v>
          </cell>
          <cell r="O1675" t="str">
            <v>10722006 Dardanelle Pet Food Costs</v>
          </cell>
          <cell r="P1675" t="str">
            <v>1215</v>
          </cell>
          <cell r="Q1675" t="str">
            <v>P</v>
          </cell>
          <cell r="R1675" t="str">
            <v>384</v>
          </cell>
          <cell r="S1675" t="str">
            <v>447</v>
          </cell>
          <cell r="T1675" t="str">
            <v>T</v>
          </cell>
          <cell r="U1675" t="str">
            <v>USD</v>
          </cell>
          <cell r="V1675" t="str">
            <v>ONE TYSON AVENUE</v>
          </cell>
          <cell r="W1675" t="str">
            <v>NOEL</v>
          </cell>
          <cell r="X1675" t="str">
            <v>MO</v>
          </cell>
          <cell r="Y1675" t="str">
            <v>64854</v>
          </cell>
          <cell r="Z1675" t="str">
            <v>MC DONALD</v>
          </cell>
          <cell r="AA1675" t="str">
            <v>A</v>
          </cell>
          <cell r="AB1675" t="str">
            <v>Building</v>
          </cell>
          <cell r="AC1675">
            <v>290279.60470000003</v>
          </cell>
        </row>
        <row r="1676">
          <cell r="A1676" t="str">
            <v>Primary</v>
          </cell>
          <cell r="B1676" t="str">
            <v>Dardanelle Processing</v>
          </cell>
          <cell r="C1676" t="str">
            <v>10722028</v>
          </cell>
          <cell r="D1676" t="str">
            <v>10722028</v>
          </cell>
          <cell r="E1676" t="str">
            <v>1072</v>
          </cell>
          <cell r="G1676" t="str">
            <v>AR</v>
          </cell>
          <cell r="I1676" t="str">
            <v>A</v>
          </cell>
          <cell r="J1676" t="str">
            <v>10722013</v>
          </cell>
          <cell r="K1676" t="str">
            <v>10722013</v>
          </cell>
          <cell r="L1676">
            <v>170141072</v>
          </cell>
          <cell r="M1676" t="str">
            <v>170141072</v>
          </cell>
          <cell r="N1676" t="str">
            <v>Dardanelle  Administration</v>
          </cell>
          <cell r="O1676" t="str">
            <v>10722013 Dardanelle  Administration</v>
          </cell>
          <cell r="P1676" t="str">
            <v>1215</v>
          </cell>
          <cell r="Q1676" t="str">
            <v>P</v>
          </cell>
          <cell r="R1676" t="str">
            <v>384</v>
          </cell>
          <cell r="S1676" t="str">
            <v>447</v>
          </cell>
          <cell r="T1676" t="str">
            <v>T</v>
          </cell>
          <cell r="U1676" t="str">
            <v>USD</v>
          </cell>
          <cell r="V1676" t="str">
            <v>ONE TYSON AVENUE</v>
          </cell>
          <cell r="W1676" t="str">
            <v>NOEL</v>
          </cell>
          <cell r="X1676" t="str">
            <v>MO</v>
          </cell>
          <cell r="Y1676" t="str">
            <v>64854</v>
          </cell>
          <cell r="Z1676" t="str">
            <v>MC DONALD</v>
          </cell>
          <cell r="AA1676" t="str">
            <v>A</v>
          </cell>
          <cell r="AB1676" t="str">
            <v>M&amp;E</v>
          </cell>
          <cell r="AC1676">
            <v>581506.53599999996</v>
          </cell>
        </row>
        <row r="1677">
          <cell r="A1677" t="str">
            <v>Primary</v>
          </cell>
          <cell r="B1677" t="str">
            <v>Dardanelle Processing</v>
          </cell>
          <cell r="C1677" t="str">
            <v>10722028</v>
          </cell>
          <cell r="D1677" t="str">
            <v>10722028</v>
          </cell>
          <cell r="E1677" t="str">
            <v>1072</v>
          </cell>
          <cell r="G1677" t="str">
            <v>AR</v>
          </cell>
          <cell r="I1677" t="str">
            <v>A</v>
          </cell>
          <cell r="J1677" t="str">
            <v>10722015</v>
          </cell>
          <cell r="K1677" t="str">
            <v>10722015</v>
          </cell>
          <cell r="L1677">
            <v>170141072</v>
          </cell>
          <cell r="M1677" t="str">
            <v>170141072</v>
          </cell>
          <cell r="N1677" t="str">
            <v>Dardanelle  Accounting</v>
          </cell>
          <cell r="O1677" t="str">
            <v>10722015 Dardanelle  Accounting</v>
          </cell>
          <cell r="P1677" t="str">
            <v>1215</v>
          </cell>
          <cell r="Q1677" t="str">
            <v>P</v>
          </cell>
          <cell r="R1677" t="str">
            <v>384</v>
          </cell>
          <cell r="S1677" t="str">
            <v>447</v>
          </cell>
          <cell r="T1677" t="str">
            <v>T</v>
          </cell>
          <cell r="U1677" t="str">
            <v>USD</v>
          </cell>
          <cell r="V1677" t="str">
            <v>ONE TYSON AVENUE</v>
          </cell>
          <cell r="W1677" t="str">
            <v>NOEL</v>
          </cell>
          <cell r="X1677" t="str">
            <v>MO</v>
          </cell>
          <cell r="Y1677" t="str">
            <v>64854</v>
          </cell>
          <cell r="Z1677" t="str">
            <v>MC DONALD</v>
          </cell>
          <cell r="AA1677" t="str">
            <v>A</v>
          </cell>
          <cell r="AB1677" t="str">
            <v>M&amp;E</v>
          </cell>
          <cell r="AC1677">
            <v>50341.146200000003</v>
          </cell>
        </row>
        <row r="1678">
          <cell r="A1678" t="str">
            <v>Primary</v>
          </cell>
          <cell r="B1678" t="str">
            <v>Dardanelle Processing</v>
          </cell>
          <cell r="C1678" t="str">
            <v>10722028</v>
          </cell>
          <cell r="D1678" t="str">
            <v>10722028</v>
          </cell>
          <cell r="E1678" t="str">
            <v>1072</v>
          </cell>
          <cell r="F1678" t="str">
            <v>TYPI</v>
          </cell>
          <cell r="G1678" t="str">
            <v>MO</v>
          </cell>
          <cell r="I1678" t="str">
            <v>A</v>
          </cell>
          <cell r="J1678" t="str">
            <v>10722019</v>
          </cell>
          <cell r="K1678" t="str">
            <v>10722019</v>
          </cell>
          <cell r="L1678">
            <v>170141072</v>
          </cell>
          <cell r="M1678" t="str">
            <v>170141072</v>
          </cell>
          <cell r="N1678" t="str">
            <v>Dardanelle  Laundry</v>
          </cell>
          <cell r="O1678" t="str">
            <v>10722019 Dardanelle  Laundry</v>
          </cell>
          <cell r="P1678" t="str">
            <v>1215</v>
          </cell>
          <cell r="Q1678" t="str">
            <v>P</v>
          </cell>
          <cell r="R1678" t="str">
            <v>384</v>
          </cell>
          <cell r="S1678" t="str">
            <v>571</v>
          </cell>
          <cell r="T1678" t="str">
            <v>T</v>
          </cell>
          <cell r="U1678" t="str">
            <v>USD</v>
          </cell>
          <cell r="V1678" t="str">
            <v>19597 STATE HWY E</v>
          </cell>
          <cell r="W1678" t="str">
            <v>BLOOMFIELD</v>
          </cell>
          <cell r="X1678" t="str">
            <v>MO</v>
          </cell>
          <cell r="Y1678" t="str">
            <v>63825-8545</v>
          </cell>
          <cell r="Z1678" t="str">
            <v>STODDARD</v>
          </cell>
          <cell r="AA1678" t="str">
            <v>A</v>
          </cell>
          <cell r="AB1678" t="str">
            <v>M&amp;E</v>
          </cell>
          <cell r="AC1678">
            <v>2640.5614</v>
          </cell>
        </row>
        <row r="1679">
          <cell r="A1679" t="str">
            <v>Primary</v>
          </cell>
          <cell r="B1679" t="str">
            <v>Dardanelle Processing</v>
          </cell>
          <cell r="C1679" t="str">
            <v>10722028</v>
          </cell>
          <cell r="D1679" t="str">
            <v>10722028</v>
          </cell>
          <cell r="E1679" t="str">
            <v>1072</v>
          </cell>
          <cell r="F1679" t="str">
            <v>TYPI</v>
          </cell>
          <cell r="G1679" t="str">
            <v>MO</v>
          </cell>
          <cell r="I1679" t="str">
            <v>A</v>
          </cell>
          <cell r="J1679" t="str">
            <v>10722025</v>
          </cell>
          <cell r="K1679" t="str">
            <v>10722025</v>
          </cell>
          <cell r="L1679">
            <v>170141072</v>
          </cell>
          <cell r="M1679" t="str">
            <v>170141072</v>
          </cell>
          <cell r="N1679" t="str">
            <v>Dardanelle  Personnel</v>
          </cell>
          <cell r="O1679" t="str">
            <v>10722025 Dardanelle  Personnel</v>
          </cell>
          <cell r="P1679" t="str">
            <v>1215</v>
          </cell>
          <cell r="Q1679" t="str">
            <v>P</v>
          </cell>
          <cell r="R1679" t="str">
            <v>384</v>
          </cell>
          <cell r="S1679" t="str">
            <v>571</v>
          </cell>
          <cell r="T1679" t="str">
            <v>T</v>
          </cell>
          <cell r="U1679" t="str">
            <v>USD</v>
          </cell>
          <cell r="V1679" t="str">
            <v>19597 STATE HWY E</v>
          </cell>
          <cell r="W1679" t="str">
            <v>BLOOMFIELD</v>
          </cell>
          <cell r="X1679" t="str">
            <v>MO</v>
          </cell>
          <cell r="Y1679" t="str">
            <v>63825-8545</v>
          </cell>
          <cell r="Z1679" t="str">
            <v>STODDARD</v>
          </cell>
          <cell r="AA1679" t="str">
            <v>A</v>
          </cell>
          <cell r="AB1679" t="str">
            <v>M&amp;E</v>
          </cell>
          <cell r="AC1679">
            <v>36204.059300000001</v>
          </cell>
        </row>
        <row r="1680">
          <cell r="A1680" t="str">
            <v>Primary</v>
          </cell>
          <cell r="B1680" t="str">
            <v>Dardanelle Processing</v>
          </cell>
          <cell r="C1680" t="str">
            <v>10722028</v>
          </cell>
          <cell r="D1680" t="str">
            <v>10722028</v>
          </cell>
          <cell r="E1680" t="str">
            <v>1072</v>
          </cell>
          <cell r="F1680" t="str">
            <v>TYPI</v>
          </cell>
          <cell r="G1680" t="str">
            <v>MO</v>
          </cell>
          <cell r="I1680" t="str">
            <v>A</v>
          </cell>
          <cell r="J1680" t="str">
            <v>10722028</v>
          </cell>
          <cell r="K1680" t="str">
            <v>10722028</v>
          </cell>
          <cell r="L1680">
            <v>170141072</v>
          </cell>
          <cell r="M1680" t="str">
            <v>170141072</v>
          </cell>
          <cell r="N1680" t="str">
            <v>Dardanelle Processing</v>
          </cell>
          <cell r="O1680" t="str">
            <v>10722028 Dardanelle Processing</v>
          </cell>
          <cell r="P1680" t="str">
            <v>1215</v>
          </cell>
          <cell r="Q1680" t="str">
            <v>P</v>
          </cell>
          <cell r="R1680" t="str">
            <v>384</v>
          </cell>
          <cell r="S1680" t="str">
            <v>571</v>
          </cell>
          <cell r="T1680" t="str">
            <v>T</v>
          </cell>
          <cell r="U1680" t="str">
            <v>USD</v>
          </cell>
          <cell r="V1680" t="str">
            <v>19597 STATE HWY E</v>
          </cell>
          <cell r="W1680" t="str">
            <v>BLOOMFIELD</v>
          </cell>
          <cell r="X1680" t="str">
            <v>MO</v>
          </cell>
          <cell r="Y1680" t="str">
            <v>63825-8545</v>
          </cell>
          <cell r="Z1680" t="str">
            <v>STODDARD</v>
          </cell>
          <cell r="AA1680" t="str">
            <v>A</v>
          </cell>
          <cell r="AB1680" t="str">
            <v>M&amp;E</v>
          </cell>
          <cell r="AC1680">
            <v>101598.5059</v>
          </cell>
        </row>
        <row r="1681">
          <cell r="A1681" t="str">
            <v>Primary</v>
          </cell>
          <cell r="B1681" t="str">
            <v>Dardanelle Processing</v>
          </cell>
          <cell r="C1681" t="str">
            <v>10722028</v>
          </cell>
          <cell r="D1681" t="str">
            <v>10722028</v>
          </cell>
          <cell r="E1681" t="str">
            <v>1072</v>
          </cell>
          <cell r="G1681" t="str">
            <v>AR</v>
          </cell>
          <cell r="I1681" t="str">
            <v>A</v>
          </cell>
          <cell r="J1681" t="str">
            <v>10722029</v>
          </cell>
          <cell r="K1681" t="str">
            <v>10722029</v>
          </cell>
          <cell r="L1681">
            <v>170141072</v>
          </cell>
          <cell r="M1681" t="str">
            <v>170141072</v>
          </cell>
          <cell r="N1681" t="str">
            <v>Dardanelle  Purchasing</v>
          </cell>
          <cell r="O1681" t="str">
            <v>10722029 Dardanelle  Purchasing</v>
          </cell>
          <cell r="P1681" t="str">
            <v>1215</v>
          </cell>
          <cell r="Q1681" t="str">
            <v>P</v>
          </cell>
          <cell r="R1681" t="str">
            <v>384</v>
          </cell>
          <cell r="S1681" t="str">
            <v>571</v>
          </cell>
          <cell r="T1681" t="str">
            <v>T</v>
          </cell>
          <cell r="U1681" t="str">
            <v>USD</v>
          </cell>
          <cell r="V1681" t="str">
            <v>19597 STATE HWY E</v>
          </cell>
          <cell r="W1681" t="str">
            <v>BLOOMFIELD</v>
          </cell>
          <cell r="X1681" t="str">
            <v>MO</v>
          </cell>
          <cell r="Y1681" t="str">
            <v>63825-8545</v>
          </cell>
          <cell r="Z1681" t="str">
            <v>STODDARD</v>
          </cell>
          <cell r="AA1681" t="str">
            <v>A</v>
          </cell>
          <cell r="AB1681" t="str">
            <v>Building</v>
          </cell>
          <cell r="AC1681">
            <v>365308.44699999999</v>
          </cell>
        </row>
        <row r="1682">
          <cell r="A1682" t="str">
            <v>Primary</v>
          </cell>
          <cell r="B1682" t="str">
            <v>Dardanelle Processing</v>
          </cell>
          <cell r="C1682" t="str">
            <v>10722028</v>
          </cell>
          <cell r="D1682" t="str">
            <v>10722028</v>
          </cell>
          <cell r="E1682" t="str">
            <v>1072</v>
          </cell>
          <cell r="F1682" t="str">
            <v>TYPI</v>
          </cell>
          <cell r="G1682" t="str">
            <v>MO</v>
          </cell>
          <cell r="I1682" t="str">
            <v>A</v>
          </cell>
          <cell r="J1682" t="str">
            <v>10722030</v>
          </cell>
          <cell r="K1682" t="str">
            <v>10722030</v>
          </cell>
          <cell r="L1682">
            <v>170141072</v>
          </cell>
          <cell r="M1682" t="str">
            <v>170141072</v>
          </cell>
          <cell r="N1682" t="str">
            <v>Dardanelle Quality Control</v>
          </cell>
          <cell r="O1682" t="str">
            <v>10722030 Dardanelle Quality Control</v>
          </cell>
          <cell r="P1682" t="str">
            <v>1215</v>
          </cell>
          <cell r="Q1682" t="str">
            <v>P</v>
          </cell>
          <cell r="R1682" t="str">
            <v>384</v>
          </cell>
          <cell r="S1682" t="str">
            <v>571</v>
          </cell>
          <cell r="T1682" t="str">
            <v>T</v>
          </cell>
          <cell r="U1682" t="str">
            <v>USD</v>
          </cell>
          <cell r="V1682" t="str">
            <v>19597 STATE HWY E</v>
          </cell>
          <cell r="W1682" t="str">
            <v>BLOOMFIELD</v>
          </cell>
          <cell r="X1682" t="str">
            <v>MO</v>
          </cell>
          <cell r="Y1682" t="str">
            <v>63825-8545</v>
          </cell>
          <cell r="Z1682" t="str">
            <v>STODDARD</v>
          </cell>
          <cell r="AA1682" t="str">
            <v>A</v>
          </cell>
          <cell r="AB1682" t="str">
            <v>Content</v>
          </cell>
          <cell r="AC1682">
            <v>146.59139999999999</v>
          </cell>
        </row>
        <row r="1683">
          <cell r="A1683" t="str">
            <v>Primary</v>
          </cell>
          <cell r="B1683" t="str">
            <v>Dardanelle Processing</v>
          </cell>
          <cell r="C1683" t="str">
            <v>10722028</v>
          </cell>
          <cell r="D1683" t="str">
            <v>10722028</v>
          </cell>
          <cell r="E1683" t="str">
            <v>1072</v>
          </cell>
          <cell r="F1683" t="str">
            <v>TYPI</v>
          </cell>
          <cell r="G1683" t="str">
            <v>MO</v>
          </cell>
          <cell r="I1683" t="str">
            <v>A</v>
          </cell>
          <cell r="J1683" t="str">
            <v>10722034</v>
          </cell>
          <cell r="K1683" t="str">
            <v>10722034</v>
          </cell>
          <cell r="L1683">
            <v>170141072</v>
          </cell>
          <cell r="M1683" t="str">
            <v>170141072</v>
          </cell>
          <cell r="N1683" t="str">
            <v>Dardanelle  Supervison/Mgmt</v>
          </cell>
          <cell r="O1683" t="str">
            <v>10722034 Dardanelle  Supervison/Mgmt</v>
          </cell>
          <cell r="P1683" t="str">
            <v>1215</v>
          </cell>
          <cell r="Q1683" t="str">
            <v>P</v>
          </cell>
          <cell r="R1683" t="str">
            <v>384</v>
          </cell>
          <cell r="S1683" t="str">
            <v>571</v>
          </cell>
          <cell r="T1683" t="str">
            <v>T</v>
          </cell>
          <cell r="U1683" t="str">
            <v>USD</v>
          </cell>
          <cell r="V1683" t="str">
            <v>19597 STATE HWY E</v>
          </cell>
          <cell r="W1683" t="str">
            <v>BLOOMFIELD</v>
          </cell>
          <cell r="X1683" t="str">
            <v>MO</v>
          </cell>
          <cell r="Y1683" t="str">
            <v>63825-8545</v>
          </cell>
          <cell r="Z1683" t="str">
            <v>STODDARD</v>
          </cell>
          <cell r="AA1683" t="str">
            <v>A</v>
          </cell>
          <cell r="AB1683" t="str">
            <v>M&amp;E</v>
          </cell>
          <cell r="AC1683">
            <v>32270.311000000002</v>
          </cell>
        </row>
        <row r="1684">
          <cell r="A1684" t="str">
            <v>Primary</v>
          </cell>
          <cell r="B1684" t="str">
            <v>Dardanelle Processing</v>
          </cell>
          <cell r="C1684" t="str">
            <v>10722028</v>
          </cell>
          <cell r="D1684" t="str">
            <v>10722028</v>
          </cell>
          <cell r="E1684" t="str">
            <v>1072</v>
          </cell>
          <cell r="G1684" t="str">
            <v>AR</v>
          </cell>
          <cell r="I1684" t="str">
            <v>A</v>
          </cell>
          <cell r="J1684" t="str">
            <v>10722045</v>
          </cell>
          <cell r="K1684" t="str">
            <v>10722045</v>
          </cell>
          <cell r="L1684">
            <v>170141072</v>
          </cell>
          <cell r="M1684" t="str">
            <v>170141072</v>
          </cell>
          <cell r="N1684" t="str">
            <v>Dardanelle  Indir Prod Exp</v>
          </cell>
          <cell r="O1684" t="str">
            <v>10722045 Dardanelle  Indir Prod Exp</v>
          </cell>
          <cell r="P1684" t="str">
            <v>1215</v>
          </cell>
          <cell r="Q1684" t="str">
            <v>P</v>
          </cell>
          <cell r="R1684" t="str">
            <v>384</v>
          </cell>
          <cell r="S1684" t="str">
            <v>1681</v>
          </cell>
          <cell r="T1684" t="str">
            <v>T</v>
          </cell>
          <cell r="U1684" t="str">
            <v>USD</v>
          </cell>
          <cell r="V1684" t="str">
            <v>1291 N STATE HIGHWAY 7</v>
          </cell>
          <cell r="W1684" t="str">
            <v>DARDANELLE</v>
          </cell>
          <cell r="X1684" t="str">
            <v>AR</v>
          </cell>
          <cell r="Y1684" t="str">
            <v>72834-0000</v>
          </cell>
          <cell r="Z1684" t="str">
            <v>YELL</v>
          </cell>
          <cell r="AA1684" t="str">
            <v>G</v>
          </cell>
          <cell r="AB1684" t="str">
            <v>M&amp;E</v>
          </cell>
          <cell r="AC1684">
            <v>17572.600800000004</v>
          </cell>
        </row>
        <row r="1685">
          <cell r="A1685" t="str">
            <v>Primary</v>
          </cell>
          <cell r="B1685" t="str">
            <v>Dardanelle Processing</v>
          </cell>
          <cell r="C1685" t="str">
            <v>10722028</v>
          </cell>
          <cell r="D1685" t="str">
            <v>10722028</v>
          </cell>
          <cell r="E1685" t="str">
            <v>1072</v>
          </cell>
          <cell r="G1685" t="str">
            <v>AR</v>
          </cell>
          <cell r="H1685">
            <v>38842</v>
          </cell>
          <cell r="I1685" t="str">
            <v>A</v>
          </cell>
          <cell r="J1685" t="str">
            <v>14012004</v>
          </cell>
          <cell r="K1685" t="str">
            <v>14012004</v>
          </cell>
          <cell r="L1685">
            <v>170141072</v>
          </cell>
          <cell r="M1685" t="str">
            <v>170051401</v>
          </cell>
          <cell r="N1685" t="str">
            <v>Dardanelle   Store Room Pers</v>
          </cell>
          <cell r="O1685" t="str">
            <v>14012004 Noel Wastewater</v>
          </cell>
          <cell r="P1685" t="str">
            <v>1215</v>
          </cell>
          <cell r="Q1685" t="str">
            <v>P</v>
          </cell>
          <cell r="R1685" t="str">
            <v>384</v>
          </cell>
          <cell r="S1685" t="str">
            <v>1681</v>
          </cell>
          <cell r="T1685" t="str">
            <v>T</v>
          </cell>
          <cell r="U1685" t="str">
            <v>USD</v>
          </cell>
          <cell r="V1685" t="str">
            <v>1291 N STATE HIGHWAY 7</v>
          </cell>
          <cell r="W1685" t="str">
            <v>DARDANELLE</v>
          </cell>
          <cell r="X1685" t="str">
            <v>AR</v>
          </cell>
          <cell r="Y1685" t="str">
            <v>72834-8840</v>
          </cell>
          <cell r="Z1685" t="str">
            <v>YELL</v>
          </cell>
          <cell r="AA1685" t="str">
            <v>G</v>
          </cell>
          <cell r="AB1685" t="str">
            <v>M&amp;E</v>
          </cell>
          <cell r="AC1685">
            <v>943.33050000000003</v>
          </cell>
        </row>
        <row r="1686">
          <cell r="A1686" t="str">
            <v>Primary</v>
          </cell>
          <cell r="B1686" t="str">
            <v>Dardanelle Processing</v>
          </cell>
          <cell r="C1686" t="str">
            <v>10722028</v>
          </cell>
          <cell r="D1686" t="str">
            <v>10722028</v>
          </cell>
          <cell r="E1686" t="str">
            <v>1072</v>
          </cell>
          <cell r="G1686" t="str">
            <v>AR</v>
          </cell>
          <cell r="I1686" t="str">
            <v>A</v>
          </cell>
          <cell r="J1686" t="str">
            <v>10722512</v>
          </cell>
          <cell r="K1686" t="str">
            <v>10722512</v>
          </cell>
          <cell r="L1686">
            <v>170141072</v>
          </cell>
          <cell r="M1686" t="str">
            <v>170141072</v>
          </cell>
          <cell r="N1686" t="str">
            <v>Dardanelle  Production Safety Center</v>
          </cell>
          <cell r="O1686" t="str">
            <v>10722512 Dardanelle  Production Safety Center</v>
          </cell>
          <cell r="P1686" t="str">
            <v>1215</v>
          </cell>
          <cell r="Q1686" t="str">
            <v>P</v>
          </cell>
          <cell r="R1686" t="str">
            <v>384</v>
          </cell>
          <cell r="S1686" t="str">
            <v>1681</v>
          </cell>
          <cell r="T1686" t="str">
            <v>T</v>
          </cell>
          <cell r="U1686" t="str">
            <v>USD</v>
          </cell>
          <cell r="V1686" t="str">
            <v>1291 N STATE HIGHWAY 7</v>
          </cell>
          <cell r="W1686" t="str">
            <v>DARDANELLE</v>
          </cell>
          <cell r="X1686" t="str">
            <v>AR</v>
          </cell>
          <cell r="Y1686" t="str">
            <v>72834-0000</v>
          </cell>
          <cell r="Z1686" t="str">
            <v>YELL</v>
          </cell>
          <cell r="AA1686" t="str">
            <v>G</v>
          </cell>
          <cell r="AB1686" t="str">
            <v>M&amp;E</v>
          </cell>
          <cell r="AC1686">
            <v>4902.4784</v>
          </cell>
        </row>
        <row r="1687">
          <cell r="A1687" t="str">
            <v>Primary</v>
          </cell>
          <cell r="B1687" t="str">
            <v>Fayetteville Aviation</v>
          </cell>
          <cell r="C1687" t="str">
            <v>10732217</v>
          </cell>
          <cell r="D1687" t="str">
            <v>10732217</v>
          </cell>
          <cell r="E1687" t="str">
            <v>1073</v>
          </cell>
          <cell r="F1687" t="str">
            <v>TSS</v>
          </cell>
          <cell r="G1687" t="str">
            <v>MO</v>
          </cell>
          <cell r="I1687" t="str">
            <v>A</v>
          </cell>
          <cell r="J1687" t="str">
            <v>10732217</v>
          </cell>
          <cell r="K1687" t="str">
            <v>10732217</v>
          </cell>
          <cell r="L1687">
            <v>170001073</v>
          </cell>
          <cell r="M1687" t="str">
            <v>170001073</v>
          </cell>
          <cell r="N1687" t="str">
            <v>Fayetteville Aviation</v>
          </cell>
          <cell r="O1687" t="str">
            <v>10732217 Fayetteville Aviation</v>
          </cell>
          <cell r="P1687" t="str">
            <v>8000</v>
          </cell>
          <cell r="Q1687" t="str">
            <v>GA</v>
          </cell>
          <cell r="R1687" t="str">
            <v>1658</v>
          </cell>
          <cell r="S1687" t="str">
            <v>2426</v>
          </cell>
          <cell r="T1687" t="str">
            <v>T</v>
          </cell>
          <cell r="U1687" t="str">
            <v>USD</v>
          </cell>
          <cell r="V1687" t="str">
            <v>10475 TYSON PLACE</v>
          </cell>
          <cell r="W1687" t="str">
            <v>BENTONVILLE</v>
          </cell>
          <cell r="X1687" t="str">
            <v>AR</v>
          </cell>
          <cell r="Y1687" t="str">
            <v>72712-7166</v>
          </cell>
          <cell r="Z1687" t="str">
            <v>BENTON</v>
          </cell>
          <cell r="AA1687" t="str">
            <v>I</v>
          </cell>
          <cell r="AB1687" t="str">
            <v>M&amp;E</v>
          </cell>
          <cell r="AC1687">
            <v>93458.083900000056</v>
          </cell>
        </row>
        <row r="1688">
          <cell r="A1688" t="str">
            <v>Primary</v>
          </cell>
          <cell r="B1688" t="str">
            <v>Fayetteville Aviation</v>
          </cell>
          <cell r="C1688" t="str">
            <v>10732217</v>
          </cell>
          <cell r="D1688" t="str">
            <v>10732217</v>
          </cell>
          <cell r="E1688" t="str">
            <v>1073</v>
          </cell>
          <cell r="G1688" t="str">
            <v>AR</v>
          </cell>
          <cell r="H1688">
            <v>38573</v>
          </cell>
          <cell r="I1688" t="str">
            <v>A</v>
          </cell>
          <cell r="J1688" t="str">
            <v>10732519</v>
          </cell>
          <cell r="K1688" t="str">
            <v>10732519</v>
          </cell>
          <cell r="L1688">
            <v>170001073</v>
          </cell>
          <cell r="M1688" t="str">
            <v>170001073</v>
          </cell>
          <cell r="N1688" t="str">
            <v>Tyson Avia Dassault Falcon Jet-N901TF</v>
          </cell>
          <cell r="O1688" t="str">
            <v>10732519 Tyson Avia Dassault Falcon Jet-N901TF</v>
          </cell>
          <cell r="P1688" t="str">
            <v>1645</v>
          </cell>
          <cell r="Q1688" t="str">
            <v>P</v>
          </cell>
          <cell r="R1688" t="str">
            <v>745</v>
          </cell>
          <cell r="S1688" t="str">
            <v>2410</v>
          </cell>
          <cell r="T1688" t="str">
            <v>T</v>
          </cell>
          <cell r="U1688" t="str">
            <v>USD</v>
          </cell>
          <cell r="V1688" t="str">
            <v>HWY 59 NORTH</v>
          </cell>
          <cell r="W1688" t="str">
            <v>NOEL</v>
          </cell>
          <cell r="X1688" t="str">
            <v>MO</v>
          </cell>
          <cell r="Y1688" t="str">
            <v>64854</v>
          </cell>
          <cell r="Z1688" t="str">
            <v>MC DONALD</v>
          </cell>
          <cell r="AA1688" t="str">
            <v>G</v>
          </cell>
          <cell r="AB1688" t="str">
            <v>M&amp;E</v>
          </cell>
          <cell r="AC1688">
            <v>3050.1129000000001</v>
          </cell>
        </row>
        <row r="1689">
          <cell r="A1689" t="str">
            <v>Primary</v>
          </cell>
          <cell r="B1689" t="str">
            <v>Fayetteville Aviation</v>
          </cell>
          <cell r="C1689" t="str">
            <v>10732217</v>
          </cell>
          <cell r="D1689" t="str">
            <v>10732217</v>
          </cell>
          <cell r="E1689" t="str">
            <v>1073</v>
          </cell>
          <cell r="G1689" t="str">
            <v>AR</v>
          </cell>
          <cell r="H1689">
            <v>38677</v>
          </cell>
          <cell r="I1689" t="str">
            <v>A</v>
          </cell>
          <cell r="J1689" t="str">
            <v>10732528</v>
          </cell>
          <cell r="K1689" t="str">
            <v>10732528</v>
          </cell>
          <cell r="L1689">
            <v>170051401</v>
          </cell>
          <cell r="M1689" t="str">
            <v>170001073</v>
          </cell>
          <cell r="N1689" t="str">
            <v>Noel Offal</v>
          </cell>
          <cell r="O1689" t="str">
            <v>14012023  Noel Offal</v>
          </cell>
          <cell r="P1689" t="str">
            <v>1645</v>
          </cell>
          <cell r="Q1689" t="str">
            <v>PR</v>
          </cell>
          <cell r="R1689" t="str">
            <v>745</v>
          </cell>
          <cell r="S1689" t="str">
            <v>2410</v>
          </cell>
          <cell r="T1689" t="str">
            <v>T</v>
          </cell>
          <cell r="U1689" t="str">
            <v>USD</v>
          </cell>
          <cell r="V1689" t="str">
            <v>1 TYSON AVE</v>
          </cell>
          <cell r="W1689" t="str">
            <v>NOEL</v>
          </cell>
          <cell r="X1689" t="str">
            <v>MO</v>
          </cell>
          <cell r="Y1689" t="str">
            <v>64854-9125</v>
          </cell>
          <cell r="Z1689" t="str">
            <v>MC DONALD</v>
          </cell>
          <cell r="AA1689" t="str">
            <v>G</v>
          </cell>
          <cell r="AB1689" t="str">
            <v>M&amp;E</v>
          </cell>
          <cell r="AC1689">
            <v>401902.1897000001</v>
          </cell>
        </row>
        <row r="1690">
          <cell r="A1690" t="str">
            <v>Primary</v>
          </cell>
          <cell r="B1690" t="str">
            <v>Fayetteville Aviation</v>
          </cell>
          <cell r="C1690" t="str">
            <v>10732217</v>
          </cell>
          <cell r="D1690" t="str">
            <v>10732217</v>
          </cell>
          <cell r="E1690" t="str">
            <v>1073</v>
          </cell>
          <cell r="G1690" t="str">
            <v>AR</v>
          </cell>
          <cell r="I1690" t="str">
            <v>A</v>
          </cell>
          <cell r="J1690" t="str">
            <v>10732672</v>
          </cell>
          <cell r="K1690" t="str">
            <v>10732672</v>
          </cell>
          <cell r="L1690">
            <v>170001073</v>
          </cell>
          <cell r="M1690" t="str">
            <v>170001073</v>
          </cell>
          <cell r="N1690" t="str">
            <v>Tyson Avia Global Express</v>
          </cell>
          <cell r="O1690" t="str">
            <v>10732672 Tyson Avia Global Express</v>
          </cell>
          <cell r="P1690" t="str">
            <v>8000</v>
          </cell>
          <cell r="Q1690" t="str">
            <v>GA</v>
          </cell>
          <cell r="R1690" t="str">
            <v>1658</v>
          </cell>
          <cell r="S1690" t="str">
            <v>2426</v>
          </cell>
          <cell r="T1690" t="str">
            <v>T</v>
          </cell>
          <cell r="U1690" t="str">
            <v>USD</v>
          </cell>
          <cell r="V1690" t="str">
            <v>10475 TYSON PLACE</v>
          </cell>
          <cell r="W1690" t="str">
            <v>BENTONVILLE</v>
          </cell>
          <cell r="X1690" t="str">
            <v>AR</v>
          </cell>
          <cell r="Y1690" t="str">
            <v>72712-7166</v>
          </cell>
          <cell r="Z1690" t="str">
            <v>BENTON</v>
          </cell>
          <cell r="AA1690" t="str">
            <v>I</v>
          </cell>
          <cell r="AB1690" t="str">
            <v>M&amp;E</v>
          </cell>
          <cell r="AC1690">
            <v>3936.2544000000007</v>
          </cell>
        </row>
        <row r="1691">
          <cell r="A1691" t="str">
            <v>Primary</v>
          </cell>
          <cell r="B1691" t="str">
            <v>Mexican Original South</v>
          </cell>
          <cell r="C1691" t="str">
            <v>10802028</v>
          </cell>
          <cell r="D1691" t="str">
            <v>10802028</v>
          </cell>
          <cell r="E1691" t="str">
            <v>1080</v>
          </cell>
          <cell r="G1691" t="str">
            <v>AR</v>
          </cell>
          <cell r="H1691">
            <v>38707</v>
          </cell>
          <cell r="I1691" t="str">
            <v>A</v>
          </cell>
          <cell r="J1691" t="str">
            <v>14012025</v>
          </cell>
          <cell r="K1691" t="str">
            <v>14012025</v>
          </cell>
          <cell r="L1691">
            <v>170601080</v>
          </cell>
          <cell r="M1691" t="str">
            <v>170051401</v>
          </cell>
          <cell r="N1691" t="str">
            <v>MO South Portion Control Fillet</v>
          </cell>
          <cell r="O1691" t="str">
            <v>10801051  MO South Portion Control Fillet</v>
          </cell>
          <cell r="P1691" t="str">
            <v>1410</v>
          </cell>
          <cell r="Q1691" t="str">
            <v>PR</v>
          </cell>
          <cell r="R1691" t="str">
            <v>977</v>
          </cell>
          <cell r="S1691" t="str">
            <v>461</v>
          </cell>
          <cell r="T1691" t="str">
            <v>T</v>
          </cell>
          <cell r="U1691" t="str">
            <v>USD</v>
          </cell>
          <cell r="V1691" t="str">
            <v>2647 S SCHOOL AVENUE</v>
          </cell>
          <cell r="W1691" t="str">
            <v>FAYETTEVILLE</v>
          </cell>
          <cell r="X1691" t="str">
            <v>AR</v>
          </cell>
          <cell r="Y1691" t="str">
            <v>72701-6969</v>
          </cell>
          <cell r="Z1691" t="str">
            <v>WASHINGTON</v>
          </cell>
          <cell r="AA1691" t="str">
            <v>G</v>
          </cell>
          <cell r="AB1691" t="str">
            <v>M&amp;E</v>
          </cell>
          <cell r="AC1691">
            <v>1097.606</v>
          </cell>
        </row>
        <row r="1692">
          <cell r="A1692" t="str">
            <v>Primary</v>
          </cell>
          <cell r="B1692" t="str">
            <v>Mexican Original South</v>
          </cell>
          <cell r="C1692" t="str">
            <v>10802028</v>
          </cell>
          <cell r="D1692" t="str">
            <v>10802028</v>
          </cell>
          <cell r="E1692" t="str">
            <v>1080</v>
          </cell>
          <cell r="G1692" t="str">
            <v>AR</v>
          </cell>
          <cell r="H1692">
            <v>38677</v>
          </cell>
          <cell r="I1692" t="str">
            <v>A</v>
          </cell>
          <cell r="J1692" t="str">
            <v>14012027</v>
          </cell>
          <cell r="K1692" t="str">
            <v>14012027</v>
          </cell>
          <cell r="L1692">
            <v>170601080</v>
          </cell>
          <cell r="M1692" t="str">
            <v>170051401</v>
          </cell>
          <cell r="N1692" t="str">
            <v>MO South  IQF Fillets</v>
          </cell>
          <cell r="O1692" t="str">
            <v>10801052  MO South  IQF Fillets</v>
          </cell>
          <cell r="P1692" t="str">
            <v>1410</v>
          </cell>
          <cell r="Q1692" t="str">
            <v>PR</v>
          </cell>
          <cell r="R1692" t="str">
            <v>977</v>
          </cell>
          <cell r="S1692" t="str">
            <v>461</v>
          </cell>
          <cell r="T1692" t="str">
            <v>T</v>
          </cell>
          <cell r="U1692" t="str">
            <v>USD</v>
          </cell>
          <cell r="V1692" t="str">
            <v>2647 S SCHOOL AVENUE</v>
          </cell>
          <cell r="W1692" t="str">
            <v>FAYETTEVILLE</v>
          </cell>
          <cell r="X1692" t="str">
            <v>AR</v>
          </cell>
          <cell r="Y1692" t="str">
            <v>72701-6969</v>
          </cell>
          <cell r="Z1692" t="str">
            <v>WASHINGTON</v>
          </cell>
          <cell r="AA1692" t="str">
            <v>G</v>
          </cell>
          <cell r="AB1692" t="str">
            <v>M&amp;E</v>
          </cell>
          <cell r="AC1692">
            <v>1.2200000000000001E-2</v>
          </cell>
        </row>
        <row r="1693">
          <cell r="A1693" t="str">
            <v>Primary</v>
          </cell>
          <cell r="B1693" t="str">
            <v>Mexican Original South</v>
          </cell>
          <cell r="C1693" t="str">
            <v>10802028</v>
          </cell>
          <cell r="D1693" t="str">
            <v>10802028</v>
          </cell>
          <cell r="E1693" t="str">
            <v>1080</v>
          </cell>
          <cell r="G1693" t="str">
            <v>AR</v>
          </cell>
          <cell r="I1693" t="str">
            <v>A</v>
          </cell>
          <cell r="J1693" t="str">
            <v>10801574</v>
          </cell>
          <cell r="K1693" t="str">
            <v>10801574</v>
          </cell>
          <cell r="L1693">
            <v>170601080</v>
          </cell>
          <cell r="M1693" t="str">
            <v>170601080</v>
          </cell>
          <cell r="N1693" t="str">
            <v>MO South Oven (Fillet/Tender)</v>
          </cell>
          <cell r="O1693" t="str">
            <v>10801574 MO South Oven (Fillet/Tender)</v>
          </cell>
          <cell r="P1693" t="str">
            <v>1410</v>
          </cell>
          <cell r="Q1693" t="str">
            <v>PR</v>
          </cell>
          <cell r="R1693" t="str">
            <v>977</v>
          </cell>
          <cell r="S1693" t="str">
            <v>461</v>
          </cell>
          <cell r="T1693" t="str">
            <v>T</v>
          </cell>
          <cell r="U1693" t="str">
            <v>USD</v>
          </cell>
          <cell r="V1693" t="str">
            <v>2647 S SCHOOL AVENUE</v>
          </cell>
          <cell r="W1693" t="str">
            <v>FAYETTEVILLE</v>
          </cell>
          <cell r="X1693" t="str">
            <v>AR</v>
          </cell>
          <cell r="Y1693" t="str">
            <v>72701-6969</v>
          </cell>
          <cell r="Z1693" t="str">
            <v>WASHINGTON</v>
          </cell>
          <cell r="AA1693" t="str">
            <v>G</v>
          </cell>
          <cell r="AB1693" t="str">
            <v>M&amp;E</v>
          </cell>
          <cell r="AC1693">
            <v>6370898.5466999998</v>
          </cell>
        </row>
        <row r="1694">
          <cell r="A1694" t="str">
            <v>Primary</v>
          </cell>
          <cell r="B1694" t="str">
            <v>Mexican Original South</v>
          </cell>
          <cell r="C1694" t="str">
            <v>10802028</v>
          </cell>
          <cell r="D1694" t="str">
            <v>10802028</v>
          </cell>
          <cell r="E1694" t="str">
            <v>1080</v>
          </cell>
          <cell r="G1694" t="str">
            <v>AR</v>
          </cell>
          <cell r="I1694" t="str">
            <v>A</v>
          </cell>
          <cell r="J1694" t="str">
            <v>10801624</v>
          </cell>
          <cell r="K1694" t="str">
            <v>10801624</v>
          </cell>
          <cell r="L1694">
            <v>170601080</v>
          </cell>
          <cell r="M1694" t="str">
            <v>170601080</v>
          </cell>
          <cell r="N1694" t="str">
            <v>Mo Sth Pst Pasteuriz</v>
          </cell>
          <cell r="O1694" t="str">
            <v>10801624 Mo Sth Pst Pasteuriz</v>
          </cell>
          <cell r="P1694" t="str">
            <v>1410</v>
          </cell>
          <cell r="Q1694" t="str">
            <v>P</v>
          </cell>
          <cell r="R1694" t="str">
            <v>977</v>
          </cell>
          <cell r="S1694" t="str">
            <v>461</v>
          </cell>
          <cell r="T1694" t="str">
            <v>T</v>
          </cell>
          <cell r="U1694" t="str">
            <v>USD</v>
          </cell>
          <cell r="V1694" t="str">
            <v>2647 S SCHOOL AVENUE</v>
          </cell>
          <cell r="W1694" t="str">
            <v>FAYETTEVILLE</v>
          </cell>
          <cell r="X1694" t="str">
            <v>AR</v>
          </cell>
          <cell r="Y1694" t="str">
            <v>72701-6969</v>
          </cell>
          <cell r="Z1694" t="str">
            <v>WASHINGTON</v>
          </cell>
          <cell r="AA1694" t="str">
            <v>G</v>
          </cell>
          <cell r="AB1694" t="str">
            <v>M&amp;E</v>
          </cell>
          <cell r="AC1694">
            <v>6230364.2097999947</v>
          </cell>
        </row>
        <row r="1695">
          <cell r="A1695" t="str">
            <v>Primary</v>
          </cell>
          <cell r="B1695" t="str">
            <v>Mexican Original South</v>
          </cell>
          <cell r="C1695" t="str">
            <v>10802028</v>
          </cell>
          <cell r="D1695" t="str">
            <v>10802028</v>
          </cell>
          <cell r="E1695" t="str">
            <v>1080</v>
          </cell>
          <cell r="G1695" t="str">
            <v>AR</v>
          </cell>
          <cell r="I1695" t="str">
            <v>A</v>
          </cell>
          <cell r="J1695" t="str">
            <v>10801625</v>
          </cell>
          <cell r="K1695" t="str">
            <v>10801625</v>
          </cell>
          <cell r="L1695">
            <v>170601080</v>
          </cell>
          <cell r="M1695" t="str">
            <v>170601080</v>
          </cell>
          <cell r="N1695" t="str">
            <v>MO South Kits (Entree)</v>
          </cell>
          <cell r="O1695" t="str">
            <v>10801625 MO South Kits (Entree)</v>
          </cell>
          <cell r="P1695" t="str">
            <v>1410</v>
          </cell>
          <cell r="Q1695" t="str">
            <v>PR</v>
          </cell>
          <cell r="R1695" t="str">
            <v>977</v>
          </cell>
          <cell r="S1695" t="str">
            <v>461</v>
          </cell>
          <cell r="T1695" t="str">
            <v>T</v>
          </cell>
          <cell r="U1695" t="str">
            <v>USD</v>
          </cell>
          <cell r="V1695" t="str">
            <v>2647 S SCHOOL AVENUE</v>
          </cell>
          <cell r="W1695" t="str">
            <v>FAYETTEVILLE</v>
          </cell>
          <cell r="X1695" t="str">
            <v>AR</v>
          </cell>
          <cell r="Y1695" t="str">
            <v>72701-6969</v>
          </cell>
          <cell r="Z1695" t="str">
            <v>WASHINGTON</v>
          </cell>
          <cell r="AA1695" t="str">
            <v>G</v>
          </cell>
          <cell r="AB1695" t="str">
            <v>M&amp;E</v>
          </cell>
          <cell r="AC1695">
            <v>574759.57209999987</v>
          </cell>
        </row>
        <row r="1696">
          <cell r="A1696" t="str">
            <v>Primary</v>
          </cell>
          <cell r="B1696" t="str">
            <v>Mexican Original South</v>
          </cell>
          <cell r="C1696" t="str">
            <v>10802028</v>
          </cell>
          <cell r="D1696" t="str">
            <v>10802028</v>
          </cell>
          <cell r="E1696" t="str">
            <v>1080</v>
          </cell>
          <cell r="G1696" t="str">
            <v>AR</v>
          </cell>
          <cell r="H1696">
            <v>38518</v>
          </cell>
          <cell r="I1696" t="str">
            <v>A</v>
          </cell>
          <cell r="J1696" t="str">
            <v>10801642</v>
          </cell>
          <cell r="K1696" t="str">
            <v>10801642</v>
          </cell>
          <cell r="L1696">
            <v>170601080</v>
          </cell>
          <cell r="M1696" t="str">
            <v>170601080</v>
          </cell>
          <cell r="N1696" t="str">
            <v>MO South Specialty (Misc)</v>
          </cell>
          <cell r="O1696" t="str">
            <v>10801642 MO South Specialty (Misc)</v>
          </cell>
          <cell r="P1696" t="str">
            <v>1410</v>
          </cell>
          <cell r="Q1696" t="str">
            <v>PR</v>
          </cell>
          <cell r="R1696" t="str">
            <v>977</v>
          </cell>
          <cell r="S1696" t="str">
            <v>461</v>
          </cell>
          <cell r="T1696" t="str">
            <v>T</v>
          </cell>
          <cell r="U1696" t="str">
            <v>USD</v>
          </cell>
          <cell r="V1696" t="str">
            <v>2647 S SCHOOL AVENUE</v>
          </cell>
          <cell r="W1696" t="str">
            <v>FAYETTEVILLE</v>
          </cell>
          <cell r="X1696" t="str">
            <v>AR</v>
          </cell>
          <cell r="Y1696" t="str">
            <v>72701-6969</v>
          </cell>
          <cell r="Z1696" t="str">
            <v>WASHINGTON</v>
          </cell>
          <cell r="AA1696" t="str">
            <v>G</v>
          </cell>
          <cell r="AB1696" t="str">
            <v>M&amp;E</v>
          </cell>
          <cell r="AC1696">
            <v>143764.4277</v>
          </cell>
        </row>
        <row r="1697">
          <cell r="A1697" t="str">
            <v>Primary</v>
          </cell>
          <cell r="B1697" t="str">
            <v>Mexican Original South</v>
          </cell>
          <cell r="C1697" t="str">
            <v>10802028</v>
          </cell>
          <cell r="D1697" t="str">
            <v>10802028</v>
          </cell>
          <cell r="E1697" t="str">
            <v>1080</v>
          </cell>
          <cell r="F1697" t="str">
            <v>TMO</v>
          </cell>
          <cell r="G1697" t="str">
            <v>MO</v>
          </cell>
          <cell r="H1697">
            <v>38518</v>
          </cell>
          <cell r="I1697" t="str">
            <v>A</v>
          </cell>
          <cell r="J1697" t="str">
            <v>10801912</v>
          </cell>
          <cell r="K1697" t="str">
            <v>10801912</v>
          </cell>
          <cell r="L1697">
            <v>170601080</v>
          </cell>
          <cell r="M1697" t="str">
            <v>170601080</v>
          </cell>
          <cell r="N1697" t="str">
            <v>MO South Mega Flour</v>
          </cell>
          <cell r="O1697" t="str">
            <v>10801912 MO South Mega Flour</v>
          </cell>
          <cell r="P1697" t="str">
            <v>1410</v>
          </cell>
          <cell r="Q1697" t="str">
            <v>PR</v>
          </cell>
          <cell r="R1697" t="str">
            <v>977</v>
          </cell>
          <cell r="S1697" t="str">
            <v>461</v>
          </cell>
          <cell r="T1697" t="str">
            <v>T</v>
          </cell>
          <cell r="U1697" t="str">
            <v>USD</v>
          </cell>
          <cell r="V1697" t="str">
            <v>2647 S SCHOOL AVENUE</v>
          </cell>
          <cell r="W1697" t="str">
            <v>FAYETTEVILLE</v>
          </cell>
          <cell r="X1697" t="str">
            <v>AR</v>
          </cell>
          <cell r="Y1697" t="str">
            <v>72701-6969</v>
          </cell>
          <cell r="Z1697" t="str">
            <v>WASHINGTON</v>
          </cell>
          <cell r="AA1697" t="str">
            <v>G</v>
          </cell>
          <cell r="AB1697" t="str">
            <v>M&amp;E</v>
          </cell>
          <cell r="AC1697">
            <v>15142929.24170002</v>
          </cell>
        </row>
        <row r="1698">
          <cell r="A1698" t="str">
            <v>Primary</v>
          </cell>
          <cell r="B1698" t="str">
            <v>Mexican Original South</v>
          </cell>
          <cell r="C1698" t="str">
            <v>10802028</v>
          </cell>
          <cell r="D1698" t="str">
            <v>10802028</v>
          </cell>
          <cell r="E1698" t="str">
            <v>1080</v>
          </cell>
          <cell r="G1698" t="str">
            <v>AR</v>
          </cell>
          <cell r="I1698" t="str">
            <v>A</v>
          </cell>
          <cell r="J1698" t="str">
            <v>10801913</v>
          </cell>
          <cell r="K1698" t="str">
            <v>10801913</v>
          </cell>
          <cell r="L1698">
            <v>170601080</v>
          </cell>
          <cell r="M1698" t="str">
            <v>170601080</v>
          </cell>
          <cell r="N1698" t="str">
            <v>MO South Die Cut Flour</v>
          </cell>
          <cell r="O1698" t="str">
            <v>10801913 MO South Die Cut Flour</v>
          </cell>
          <cell r="P1698" t="str">
            <v>1410</v>
          </cell>
          <cell r="Q1698" t="str">
            <v>P</v>
          </cell>
          <cell r="R1698" t="str">
            <v>977</v>
          </cell>
          <cell r="S1698" t="str">
            <v>461</v>
          </cell>
          <cell r="T1698" t="str">
            <v>T</v>
          </cell>
          <cell r="U1698" t="str">
            <v>USD</v>
          </cell>
          <cell r="V1698" t="str">
            <v>2647 S SCHOOL AVENUE</v>
          </cell>
          <cell r="W1698" t="str">
            <v>FAYETTEVILLE</v>
          </cell>
          <cell r="X1698" t="str">
            <v>AR</v>
          </cell>
          <cell r="Y1698" t="str">
            <v>72701-6969</v>
          </cell>
          <cell r="Z1698" t="str">
            <v>WASHINGTON</v>
          </cell>
          <cell r="AA1698" t="str">
            <v>G</v>
          </cell>
          <cell r="AB1698" t="str">
            <v>M&amp;E</v>
          </cell>
          <cell r="AC1698">
            <v>1992232.8151000002</v>
          </cell>
        </row>
        <row r="1699">
          <cell r="A1699" t="str">
            <v>Primary</v>
          </cell>
          <cell r="B1699" t="str">
            <v>Mexican Original South</v>
          </cell>
          <cell r="C1699" t="str">
            <v>10802028</v>
          </cell>
          <cell r="D1699" t="str">
            <v>10802028</v>
          </cell>
          <cell r="E1699" t="str">
            <v>1080</v>
          </cell>
          <cell r="G1699" t="str">
            <v>AR</v>
          </cell>
          <cell r="H1699">
            <v>38817</v>
          </cell>
          <cell r="I1699" t="str">
            <v>A</v>
          </cell>
          <cell r="J1699" t="str">
            <v>10801917</v>
          </cell>
          <cell r="K1699" t="str">
            <v>10801917</v>
          </cell>
          <cell r="L1699">
            <v>170051401</v>
          </cell>
          <cell r="M1699" t="str">
            <v>170601080</v>
          </cell>
          <cell r="N1699" t="str">
            <v>Noel Maintenance Mgmt</v>
          </cell>
          <cell r="O1699" t="str">
            <v>14012047  Noel Maintenance Mgmt</v>
          </cell>
          <cell r="P1699" t="str">
            <v>1645</v>
          </cell>
          <cell r="Q1699" t="str">
            <v>P</v>
          </cell>
          <cell r="R1699" t="str">
            <v>745</v>
          </cell>
          <cell r="S1699" t="str">
            <v>2410</v>
          </cell>
          <cell r="T1699" t="str">
            <v>T</v>
          </cell>
          <cell r="U1699" t="str">
            <v>USD</v>
          </cell>
          <cell r="V1699" t="str">
            <v>1 TYSON AVE</v>
          </cell>
          <cell r="W1699" t="str">
            <v>NOEL</v>
          </cell>
          <cell r="X1699" t="str">
            <v>MO</v>
          </cell>
          <cell r="Y1699" t="str">
            <v>64854-9125</v>
          </cell>
          <cell r="Z1699" t="str">
            <v>MC DONALD</v>
          </cell>
          <cell r="AA1699" t="str">
            <v>G</v>
          </cell>
          <cell r="AB1699" t="str">
            <v>M&amp;E</v>
          </cell>
          <cell r="AC1699">
            <v>2784.0346000000004</v>
          </cell>
        </row>
        <row r="1700">
          <cell r="A1700" t="str">
            <v>Primary</v>
          </cell>
          <cell r="B1700" t="str">
            <v>Mexican Original South</v>
          </cell>
          <cell r="C1700" t="str">
            <v>10802028</v>
          </cell>
          <cell r="D1700" t="str">
            <v>10802028</v>
          </cell>
          <cell r="E1700" t="str">
            <v>1080</v>
          </cell>
          <cell r="G1700" t="str">
            <v>AR</v>
          </cell>
          <cell r="H1700">
            <v>38817</v>
          </cell>
          <cell r="I1700" t="str">
            <v>A</v>
          </cell>
          <cell r="J1700" t="str">
            <v>10801921</v>
          </cell>
          <cell r="K1700" t="str">
            <v>10801921</v>
          </cell>
          <cell r="L1700">
            <v>170051401</v>
          </cell>
          <cell r="M1700" t="str">
            <v>170601080</v>
          </cell>
          <cell r="N1700" t="str">
            <v>Noel  Store Room Pers</v>
          </cell>
          <cell r="O1700" t="str">
            <v>14012048  Noel  Store Room Pers</v>
          </cell>
          <cell r="P1700" t="str">
            <v>1645</v>
          </cell>
          <cell r="Q1700" t="str">
            <v>P</v>
          </cell>
          <cell r="R1700" t="str">
            <v>745</v>
          </cell>
          <cell r="S1700" t="str">
            <v>2410</v>
          </cell>
          <cell r="T1700" t="str">
            <v>T</v>
          </cell>
          <cell r="U1700" t="str">
            <v>USD</v>
          </cell>
          <cell r="V1700" t="str">
            <v>1 TYSON AVE</v>
          </cell>
          <cell r="W1700" t="str">
            <v>NOEL</v>
          </cell>
          <cell r="X1700" t="str">
            <v>MO</v>
          </cell>
          <cell r="Y1700" t="str">
            <v>64854-9125</v>
          </cell>
          <cell r="Z1700" t="str">
            <v>MC DONALD</v>
          </cell>
          <cell r="AA1700" t="str">
            <v>G</v>
          </cell>
          <cell r="AB1700" t="str">
            <v>M&amp;E</v>
          </cell>
          <cell r="AC1700">
            <v>2306.6846000000005</v>
          </cell>
        </row>
        <row r="1701">
          <cell r="A1701" t="str">
            <v>Primary</v>
          </cell>
          <cell r="B1701" t="str">
            <v>Mexican Original South - WW</v>
          </cell>
          <cell r="C1701" t="str">
            <v>10802004</v>
          </cell>
          <cell r="D1701" t="str">
            <v>10802004</v>
          </cell>
          <cell r="E1701" t="str">
            <v>1080</v>
          </cell>
          <cell r="F1701" t="str">
            <v>TMO</v>
          </cell>
          <cell r="G1701" t="str">
            <v>MO</v>
          </cell>
          <cell r="I1701" t="str">
            <v>A</v>
          </cell>
          <cell r="J1701" t="str">
            <v>10802004</v>
          </cell>
          <cell r="K1701" t="str">
            <v>10802004</v>
          </cell>
          <cell r="L1701">
            <v>170601080</v>
          </cell>
          <cell r="M1701" t="str">
            <v>170601080</v>
          </cell>
          <cell r="N1701" t="str">
            <v>Mexican Original South - WW</v>
          </cell>
          <cell r="O1701" t="str">
            <v>10802004 Mexican Original South - WW</v>
          </cell>
          <cell r="P1701" t="str">
            <v>1410</v>
          </cell>
          <cell r="Q1701" t="str">
            <v>PR</v>
          </cell>
          <cell r="R1701" t="str">
            <v>977</v>
          </cell>
          <cell r="S1701" t="str">
            <v>461</v>
          </cell>
          <cell r="T1701" t="str">
            <v>T</v>
          </cell>
          <cell r="U1701" t="str">
            <v>USD</v>
          </cell>
          <cell r="V1701" t="str">
            <v>2647 S SCHOOL AVENUE</v>
          </cell>
          <cell r="W1701" t="str">
            <v>FAYETTEVILLE</v>
          </cell>
          <cell r="X1701" t="str">
            <v>AR</v>
          </cell>
          <cell r="Y1701" t="str">
            <v>72701-6969</v>
          </cell>
          <cell r="Z1701" t="str">
            <v>WASHINGTON</v>
          </cell>
          <cell r="AA1701" t="str">
            <v>G</v>
          </cell>
          <cell r="AB1701" t="str">
            <v>M&amp;E</v>
          </cell>
          <cell r="AC1701">
            <v>78591.708300000013</v>
          </cell>
        </row>
        <row r="1702">
          <cell r="A1702" t="str">
            <v>Primary</v>
          </cell>
          <cell r="B1702" t="str">
            <v>Mexican Original South</v>
          </cell>
          <cell r="C1702" t="str">
            <v>10802028</v>
          </cell>
          <cell r="D1702" t="str">
            <v>10802028</v>
          </cell>
          <cell r="E1702" t="str">
            <v>1080</v>
          </cell>
          <cell r="F1702" t="str">
            <v>TFM</v>
          </cell>
          <cell r="G1702" t="str">
            <v>AR</v>
          </cell>
          <cell r="I1702" t="str">
            <v>A</v>
          </cell>
          <cell r="J1702" t="str">
            <v>10802013</v>
          </cell>
          <cell r="K1702" t="str">
            <v>10802013</v>
          </cell>
          <cell r="L1702">
            <v>170601080</v>
          </cell>
          <cell r="M1702" t="str">
            <v>170601080</v>
          </cell>
          <cell r="N1702" t="str">
            <v>MO South Administration</v>
          </cell>
          <cell r="O1702" t="str">
            <v>10802013 MO South Administration</v>
          </cell>
          <cell r="P1702" t="str">
            <v>1410</v>
          </cell>
          <cell r="Q1702" t="str">
            <v>PR</v>
          </cell>
          <cell r="R1702" t="str">
            <v>977</v>
          </cell>
          <cell r="S1702" t="str">
            <v>461</v>
          </cell>
          <cell r="T1702" t="str">
            <v>T</v>
          </cell>
          <cell r="U1702" t="str">
            <v>USD</v>
          </cell>
          <cell r="V1702" t="str">
            <v>2647 S SCHOOL AVENUE</v>
          </cell>
          <cell r="W1702" t="str">
            <v>FAYETTEVILLE</v>
          </cell>
          <cell r="X1702" t="str">
            <v>AR</v>
          </cell>
          <cell r="Y1702" t="str">
            <v>72701-6969</v>
          </cell>
          <cell r="Z1702" t="str">
            <v>WASHINGTON</v>
          </cell>
          <cell r="AA1702" t="str">
            <v>G</v>
          </cell>
          <cell r="AB1702" t="str">
            <v>M&amp;E</v>
          </cell>
          <cell r="AC1702">
            <v>4751.0536000000002</v>
          </cell>
        </row>
        <row r="1703">
          <cell r="A1703" t="str">
            <v>Primary</v>
          </cell>
          <cell r="B1703" t="str">
            <v>Mexican Original South</v>
          </cell>
          <cell r="C1703" t="str">
            <v>10802028</v>
          </cell>
          <cell r="D1703" t="str">
            <v>10802028</v>
          </cell>
          <cell r="E1703" t="str">
            <v>1080</v>
          </cell>
          <cell r="F1703" t="str">
            <v>TMO</v>
          </cell>
          <cell r="G1703" t="str">
            <v>AR</v>
          </cell>
          <cell r="H1703">
            <v>38842</v>
          </cell>
          <cell r="I1703" t="str">
            <v>A</v>
          </cell>
          <cell r="J1703" t="str">
            <v>14622004</v>
          </cell>
          <cell r="K1703" t="str">
            <v>14622004</v>
          </cell>
          <cell r="L1703">
            <v>170601080</v>
          </cell>
          <cell r="M1703" t="str">
            <v>170141462</v>
          </cell>
          <cell r="N1703" t="str">
            <v>MO South Accounting</v>
          </cell>
          <cell r="O1703" t="str">
            <v>14622004 Buena Vista Wastewater</v>
          </cell>
          <cell r="P1703" t="str">
            <v>1410</v>
          </cell>
          <cell r="Q1703" t="str">
            <v>PR</v>
          </cell>
          <cell r="R1703" t="str">
            <v>977</v>
          </cell>
          <cell r="S1703" t="str">
            <v>461</v>
          </cell>
          <cell r="T1703" t="str">
            <v>T</v>
          </cell>
          <cell r="U1703" t="str">
            <v>USD</v>
          </cell>
          <cell r="V1703" t="str">
            <v>2647 S SCHOOL AVENUE</v>
          </cell>
          <cell r="W1703" t="str">
            <v>FAYETTEVILLE</v>
          </cell>
          <cell r="X1703" t="str">
            <v>AR</v>
          </cell>
          <cell r="Y1703" t="str">
            <v>72701-6969</v>
          </cell>
          <cell r="Z1703" t="str">
            <v>WASHINGTON</v>
          </cell>
          <cell r="AA1703" t="str">
            <v>G</v>
          </cell>
          <cell r="AB1703" t="str">
            <v>M&amp;E</v>
          </cell>
          <cell r="AC1703">
            <v>2694.3210000000004</v>
          </cell>
        </row>
        <row r="1704">
          <cell r="A1704" t="str">
            <v>Primary</v>
          </cell>
          <cell r="B1704" t="str">
            <v>Mexican Original South</v>
          </cell>
          <cell r="C1704" t="str">
            <v>10802028</v>
          </cell>
          <cell r="D1704" t="str">
            <v>10802028</v>
          </cell>
          <cell r="E1704" t="str">
            <v>1080</v>
          </cell>
          <cell r="F1704" t="str">
            <v>TMO</v>
          </cell>
          <cell r="G1704" t="str">
            <v>AR</v>
          </cell>
          <cell r="H1704">
            <v>38518</v>
          </cell>
          <cell r="I1704" t="str">
            <v>A</v>
          </cell>
          <cell r="J1704" t="str">
            <v>14622013</v>
          </cell>
          <cell r="K1704" t="str">
            <v>14622013</v>
          </cell>
          <cell r="L1704">
            <v>170141462</v>
          </cell>
          <cell r="M1704" t="str">
            <v>170141462</v>
          </cell>
          <cell r="N1704" t="str">
            <v>Buena Vista Admin</v>
          </cell>
          <cell r="O1704" t="str">
            <v>14622013 Buena Vista Admin</v>
          </cell>
          <cell r="P1704" t="str">
            <v>1315</v>
          </cell>
          <cell r="Q1704" t="str">
            <v>P</v>
          </cell>
          <cell r="R1704" t="str">
            <v>432</v>
          </cell>
          <cell r="S1704" t="str">
            <v>1531</v>
          </cell>
          <cell r="T1704" t="str">
            <v>T</v>
          </cell>
          <cell r="U1704" t="str">
            <v>USD</v>
          </cell>
          <cell r="V1704" t="str">
            <v>13 WILLIAMS ST</v>
          </cell>
          <cell r="W1704" t="str">
            <v>BUENA VISTA</v>
          </cell>
          <cell r="X1704" t="str">
            <v>GA</v>
          </cell>
          <cell r="Y1704" t="str">
            <v>31803</v>
          </cell>
          <cell r="Z1704" t="str">
            <v>MARION</v>
          </cell>
          <cell r="AA1704" t="str">
            <v>G</v>
          </cell>
          <cell r="AB1704" t="str">
            <v>M&amp;E</v>
          </cell>
          <cell r="AC1704">
            <v>13446.863899999998</v>
          </cell>
        </row>
        <row r="1705">
          <cell r="A1705" t="str">
            <v>Primary</v>
          </cell>
          <cell r="B1705" t="str">
            <v>Mexican Original South</v>
          </cell>
          <cell r="C1705" t="str">
            <v>10802028</v>
          </cell>
          <cell r="D1705" t="str">
            <v>10802028</v>
          </cell>
          <cell r="E1705" t="str">
            <v>1080</v>
          </cell>
          <cell r="F1705" t="str">
            <v>TFM</v>
          </cell>
          <cell r="G1705" t="str">
            <v>AR</v>
          </cell>
          <cell r="I1705" t="str">
            <v>A</v>
          </cell>
          <cell r="J1705" t="str">
            <v>10802020</v>
          </cell>
          <cell r="K1705" t="str">
            <v>10802020</v>
          </cell>
          <cell r="L1705">
            <v>170601080</v>
          </cell>
          <cell r="M1705" t="str">
            <v>170601080</v>
          </cell>
          <cell r="N1705" t="str">
            <v>MO South Maintenance</v>
          </cell>
          <cell r="O1705" t="str">
            <v>10802020 MO South Maintenance</v>
          </cell>
          <cell r="P1705" t="str">
            <v>1410</v>
          </cell>
          <cell r="Q1705" t="str">
            <v>PR</v>
          </cell>
          <cell r="R1705" t="str">
            <v>977</v>
          </cell>
          <cell r="S1705" t="str">
            <v>461</v>
          </cell>
          <cell r="T1705" t="str">
            <v>T</v>
          </cell>
          <cell r="U1705" t="str">
            <v>USD</v>
          </cell>
          <cell r="V1705" t="str">
            <v>2647 S SCHOOL AVENUE</v>
          </cell>
          <cell r="W1705" t="str">
            <v>FAYETTEVILLE</v>
          </cell>
          <cell r="X1705" t="str">
            <v>AR</v>
          </cell>
          <cell r="Y1705" t="str">
            <v>72701-6969</v>
          </cell>
          <cell r="Z1705" t="str">
            <v>WASHINGTON</v>
          </cell>
          <cell r="AA1705" t="str">
            <v>G</v>
          </cell>
          <cell r="AB1705" t="str">
            <v>M&amp;E</v>
          </cell>
          <cell r="AC1705">
            <v>12956.8742</v>
          </cell>
        </row>
        <row r="1706">
          <cell r="A1706" t="str">
            <v>Primary</v>
          </cell>
          <cell r="B1706" t="str">
            <v>Mexican Original South</v>
          </cell>
          <cell r="C1706" t="str">
            <v>10802028</v>
          </cell>
          <cell r="D1706" t="str">
            <v>10802028</v>
          </cell>
          <cell r="E1706" t="str">
            <v>1080</v>
          </cell>
          <cell r="F1706" t="str">
            <v>TFM</v>
          </cell>
          <cell r="G1706" t="str">
            <v>AR</v>
          </cell>
          <cell r="H1706">
            <v>38677</v>
          </cell>
          <cell r="I1706" t="str">
            <v>A</v>
          </cell>
          <cell r="J1706" t="str">
            <v>14622020</v>
          </cell>
          <cell r="K1706" t="str">
            <v>14622020</v>
          </cell>
          <cell r="L1706">
            <v>170601080</v>
          </cell>
          <cell r="M1706" t="str">
            <v>170141462</v>
          </cell>
          <cell r="N1706" t="str">
            <v>MO South Materials Cost</v>
          </cell>
          <cell r="O1706" t="str">
            <v>10802021  MO South Materials Cost</v>
          </cell>
          <cell r="P1706" t="str">
            <v>1410</v>
          </cell>
          <cell r="Q1706" t="str">
            <v>PR</v>
          </cell>
          <cell r="R1706" t="str">
            <v>977</v>
          </cell>
          <cell r="S1706" t="str">
            <v>461</v>
          </cell>
          <cell r="T1706" t="str">
            <v>T</v>
          </cell>
          <cell r="U1706" t="str">
            <v>USD</v>
          </cell>
          <cell r="V1706" t="str">
            <v>2647 S SCHOOL AVENUE</v>
          </cell>
          <cell r="W1706" t="str">
            <v>FAYETTEVILLE</v>
          </cell>
          <cell r="X1706" t="str">
            <v>AR</v>
          </cell>
          <cell r="Y1706" t="str">
            <v>72701-6969</v>
          </cell>
          <cell r="Z1706" t="str">
            <v>WASHINGTON</v>
          </cell>
          <cell r="AA1706" t="str">
            <v>G</v>
          </cell>
          <cell r="AB1706" t="str">
            <v>M&amp;E</v>
          </cell>
          <cell r="AC1706">
            <v>6.25E-2</v>
          </cell>
        </row>
        <row r="1707">
          <cell r="A1707" t="str">
            <v>Primary</v>
          </cell>
          <cell r="B1707" t="str">
            <v>Mexican Original South</v>
          </cell>
          <cell r="C1707" t="str">
            <v>10802028</v>
          </cell>
          <cell r="D1707" t="str">
            <v>10802028</v>
          </cell>
          <cell r="E1707" t="str">
            <v>1080</v>
          </cell>
          <cell r="G1707" t="str">
            <v>AR</v>
          </cell>
          <cell r="I1707" t="str">
            <v>A</v>
          </cell>
          <cell r="J1707" t="str">
            <v>10802022</v>
          </cell>
          <cell r="K1707" t="str">
            <v>10802022</v>
          </cell>
          <cell r="L1707">
            <v>170601080</v>
          </cell>
          <cell r="M1707" t="str">
            <v>170601080</v>
          </cell>
          <cell r="N1707" t="str">
            <v>MO South Nurses</v>
          </cell>
          <cell r="O1707" t="str">
            <v>10802022 MO South Nurses</v>
          </cell>
          <cell r="P1707" t="str">
            <v>1410</v>
          </cell>
          <cell r="Q1707" t="str">
            <v>PR</v>
          </cell>
          <cell r="R1707" t="str">
            <v>977</v>
          </cell>
          <cell r="S1707" t="str">
            <v>461</v>
          </cell>
          <cell r="T1707" t="str">
            <v>T</v>
          </cell>
          <cell r="U1707" t="str">
            <v>USD</v>
          </cell>
          <cell r="V1707" t="str">
            <v>2647 S SCHOOL AVENUE</v>
          </cell>
          <cell r="W1707" t="str">
            <v>FAYETTEVILLE</v>
          </cell>
          <cell r="X1707" t="str">
            <v>AR</v>
          </cell>
          <cell r="Y1707" t="str">
            <v>72701-6969</v>
          </cell>
          <cell r="Z1707" t="str">
            <v>WASHINGTON</v>
          </cell>
          <cell r="AA1707" t="str">
            <v>G</v>
          </cell>
          <cell r="AB1707" t="str">
            <v>M&amp;E</v>
          </cell>
          <cell r="AC1707">
            <v>3697.5231999999996</v>
          </cell>
        </row>
        <row r="1708">
          <cell r="A1708" t="str">
            <v>Primary</v>
          </cell>
          <cell r="B1708" t="str">
            <v>Mexican Original South</v>
          </cell>
          <cell r="C1708" t="str">
            <v>10802028</v>
          </cell>
          <cell r="D1708" t="str">
            <v>10802028</v>
          </cell>
          <cell r="E1708" t="str">
            <v>1080</v>
          </cell>
          <cell r="G1708" t="str">
            <v>AR</v>
          </cell>
          <cell r="I1708" t="str">
            <v>A</v>
          </cell>
          <cell r="J1708" t="str">
            <v>10802024</v>
          </cell>
          <cell r="K1708" t="str">
            <v>10802024</v>
          </cell>
          <cell r="L1708">
            <v>170601080</v>
          </cell>
          <cell r="M1708" t="str">
            <v>170601080</v>
          </cell>
          <cell r="N1708" t="str">
            <v>MO South Other Indirect</v>
          </cell>
          <cell r="O1708" t="str">
            <v>10802024 MO South Other Indirect</v>
          </cell>
          <cell r="P1708" t="str">
            <v>1410</v>
          </cell>
          <cell r="Q1708" t="str">
            <v>PR</v>
          </cell>
          <cell r="R1708" t="str">
            <v>977</v>
          </cell>
          <cell r="S1708" t="str">
            <v>461</v>
          </cell>
          <cell r="T1708" t="str">
            <v>T</v>
          </cell>
          <cell r="U1708" t="str">
            <v>USD</v>
          </cell>
          <cell r="V1708" t="str">
            <v>2647 S SCHOOL AVENUE</v>
          </cell>
          <cell r="W1708" t="str">
            <v>FAYETTEVILLE</v>
          </cell>
          <cell r="X1708" t="str">
            <v>AR</v>
          </cell>
          <cell r="Y1708" t="str">
            <v>72701-6969</v>
          </cell>
          <cell r="Z1708" t="str">
            <v>WASHINGTON</v>
          </cell>
          <cell r="AA1708" t="str">
            <v>G</v>
          </cell>
          <cell r="AB1708" t="str">
            <v>M&amp;E</v>
          </cell>
          <cell r="AC1708">
            <v>3714.1459999999997</v>
          </cell>
        </row>
        <row r="1709">
          <cell r="A1709" t="str">
            <v>Primary</v>
          </cell>
          <cell r="B1709" t="str">
            <v>Mexican Original South</v>
          </cell>
          <cell r="C1709" t="str">
            <v>10802028</v>
          </cell>
          <cell r="D1709" t="str">
            <v>10802028</v>
          </cell>
          <cell r="E1709" t="str">
            <v>1080</v>
          </cell>
          <cell r="F1709" t="str">
            <v>TFM</v>
          </cell>
          <cell r="G1709" t="str">
            <v>AR</v>
          </cell>
          <cell r="I1709" t="str">
            <v>A</v>
          </cell>
          <cell r="J1709" t="str">
            <v>10802025</v>
          </cell>
          <cell r="K1709" t="str">
            <v>10802025</v>
          </cell>
          <cell r="L1709">
            <v>170601080</v>
          </cell>
          <cell r="M1709" t="str">
            <v>170601080</v>
          </cell>
          <cell r="N1709" t="str">
            <v>MO South Personnel</v>
          </cell>
          <cell r="O1709" t="str">
            <v>10802025 MO South Personnel</v>
          </cell>
          <cell r="P1709" t="str">
            <v>1410</v>
          </cell>
          <cell r="Q1709" t="str">
            <v>PR</v>
          </cell>
          <cell r="R1709" t="str">
            <v>977</v>
          </cell>
          <cell r="S1709" t="str">
            <v>461</v>
          </cell>
          <cell r="T1709" t="str">
            <v>T</v>
          </cell>
          <cell r="U1709" t="str">
            <v>USD</v>
          </cell>
          <cell r="V1709" t="str">
            <v>2647 S SCHOOL AVENUE</v>
          </cell>
          <cell r="W1709" t="str">
            <v>FAYETTEVILLE</v>
          </cell>
          <cell r="X1709" t="str">
            <v>AR</v>
          </cell>
          <cell r="Y1709" t="str">
            <v>72701-6969</v>
          </cell>
          <cell r="Z1709" t="str">
            <v>WASHINGTON</v>
          </cell>
          <cell r="AA1709" t="str">
            <v>G</v>
          </cell>
          <cell r="AB1709" t="str">
            <v>M&amp;E</v>
          </cell>
          <cell r="AC1709">
            <v>10199.3403</v>
          </cell>
        </row>
        <row r="1710">
          <cell r="A1710" t="str">
            <v>Primary</v>
          </cell>
          <cell r="B1710" t="str">
            <v>Mexican Original South</v>
          </cell>
          <cell r="C1710" t="str">
            <v>10802028</v>
          </cell>
          <cell r="D1710" t="str">
            <v>10802028</v>
          </cell>
          <cell r="E1710" t="str">
            <v>1080</v>
          </cell>
          <cell r="F1710" t="str">
            <v>TMO</v>
          </cell>
          <cell r="G1710" t="str">
            <v>AR</v>
          </cell>
          <cell r="I1710" t="str">
            <v>A</v>
          </cell>
          <cell r="J1710" t="str">
            <v>10802028</v>
          </cell>
          <cell r="K1710" t="str">
            <v>10802028</v>
          </cell>
          <cell r="L1710">
            <v>170601080</v>
          </cell>
          <cell r="M1710" t="str">
            <v>170601080</v>
          </cell>
          <cell r="N1710" t="str">
            <v>Mexican Original South</v>
          </cell>
          <cell r="O1710" t="str">
            <v>10802028 Mexican Original South</v>
          </cell>
          <cell r="P1710" t="str">
            <v>1410</v>
          </cell>
          <cell r="Q1710" t="str">
            <v>PR</v>
          </cell>
          <cell r="R1710" t="str">
            <v>977</v>
          </cell>
          <cell r="S1710" t="str">
            <v>461</v>
          </cell>
          <cell r="T1710" t="str">
            <v>T</v>
          </cell>
          <cell r="U1710" t="str">
            <v>USD</v>
          </cell>
          <cell r="V1710" t="str">
            <v>2647 S SCHOOL AVENUE</v>
          </cell>
          <cell r="W1710" t="str">
            <v>FAYETTEVILLE</v>
          </cell>
          <cell r="X1710" t="str">
            <v>AR</v>
          </cell>
          <cell r="Y1710" t="str">
            <v>72701-6969</v>
          </cell>
          <cell r="Z1710" t="str">
            <v>WASHINGTON</v>
          </cell>
          <cell r="AA1710" t="str">
            <v>G</v>
          </cell>
          <cell r="AB1710" t="str">
            <v>M&amp;E</v>
          </cell>
          <cell r="AC1710">
            <v>13768159.0239</v>
          </cell>
        </row>
        <row r="1711">
          <cell r="A1711" t="str">
            <v>Primary</v>
          </cell>
          <cell r="B1711" t="str">
            <v>Mexican Original South</v>
          </cell>
          <cell r="C1711" t="str">
            <v>10802028</v>
          </cell>
          <cell r="D1711" t="str">
            <v>10802028</v>
          </cell>
          <cell r="E1711" t="str">
            <v>1080</v>
          </cell>
          <cell r="F1711" t="str">
            <v>TFM</v>
          </cell>
          <cell r="G1711" t="str">
            <v>AR</v>
          </cell>
          <cell r="I1711" t="str">
            <v>A</v>
          </cell>
          <cell r="J1711" t="str">
            <v>10802029</v>
          </cell>
          <cell r="K1711" t="str">
            <v>10802029</v>
          </cell>
          <cell r="L1711">
            <v>170601080</v>
          </cell>
          <cell r="M1711" t="str">
            <v>170601080</v>
          </cell>
          <cell r="N1711" t="str">
            <v>MO South Purchasing</v>
          </cell>
          <cell r="O1711" t="str">
            <v>10802029 MO South Purchasing</v>
          </cell>
          <cell r="P1711" t="str">
            <v>1410</v>
          </cell>
          <cell r="Q1711" t="str">
            <v>PR</v>
          </cell>
          <cell r="R1711" t="str">
            <v>977</v>
          </cell>
          <cell r="S1711" t="str">
            <v>461</v>
          </cell>
          <cell r="T1711" t="str">
            <v>T</v>
          </cell>
          <cell r="U1711" t="str">
            <v>USD</v>
          </cell>
          <cell r="V1711" t="str">
            <v>2647 S SCHOOL AVENUE</v>
          </cell>
          <cell r="W1711" t="str">
            <v>FAYETTEVILLE</v>
          </cell>
          <cell r="X1711" t="str">
            <v>AR</v>
          </cell>
          <cell r="Y1711" t="str">
            <v>72701-6969</v>
          </cell>
          <cell r="Z1711" t="str">
            <v>WASHINGTON</v>
          </cell>
          <cell r="AA1711" t="str">
            <v>G</v>
          </cell>
          <cell r="AB1711" t="str">
            <v>M&amp;E</v>
          </cell>
          <cell r="AC1711">
            <v>8326.3410000000003</v>
          </cell>
        </row>
        <row r="1712">
          <cell r="A1712" t="str">
            <v>Primary</v>
          </cell>
          <cell r="B1712" t="str">
            <v>Mexican Original South</v>
          </cell>
          <cell r="C1712" t="str">
            <v>10802028</v>
          </cell>
          <cell r="D1712" t="str">
            <v>10802028</v>
          </cell>
          <cell r="E1712" t="str">
            <v>1080</v>
          </cell>
          <cell r="F1712" t="str">
            <v>TFM</v>
          </cell>
          <cell r="G1712" t="str">
            <v>AR</v>
          </cell>
          <cell r="H1712">
            <v>38535</v>
          </cell>
          <cell r="I1712" t="str">
            <v>A</v>
          </cell>
          <cell r="J1712" t="str">
            <v>10802030</v>
          </cell>
          <cell r="K1712" t="str">
            <v>10802030</v>
          </cell>
          <cell r="L1712">
            <v>170601080</v>
          </cell>
          <cell r="M1712" t="str">
            <v>170601080</v>
          </cell>
          <cell r="N1712" t="str">
            <v>MO South Quality Control</v>
          </cell>
          <cell r="O1712" t="str">
            <v>10802030 MO South Quality Control</v>
          </cell>
          <cell r="P1712" t="str">
            <v>1410</v>
          </cell>
          <cell r="Q1712" t="str">
            <v>PR</v>
          </cell>
          <cell r="R1712" t="str">
            <v>977</v>
          </cell>
          <cell r="S1712" t="str">
            <v>461</v>
          </cell>
          <cell r="T1712" t="str">
            <v>T</v>
          </cell>
          <cell r="U1712" t="str">
            <v>USD</v>
          </cell>
          <cell r="V1712" t="str">
            <v>2647 S SCHOOL AVENUE</v>
          </cell>
          <cell r="W1712" t="str">
            <v>FAYETTEVILLE</v>
          </cell>
          <cell r="X1712" t="str">
            <v>AR</v>
          </cell>
          <cell r="Y1712" t="str">
            <v>72701-6969</v>
          </cell>
          <cell r="Z1712" t="str">
            <v>WASHINGTON</v>
          </cell>
          <cell r="AA1712" t="str">
            <v>G</v>
          </cell>
          <cell r="AB1712" t="str">
            <v>M&amp;E</v>
          </cell>
          <cell r="AC1712">
            <v>7441.6580000000004</v>
          </cell>
        </row>
        <row r="1713">
          <cell r="A1713" t="str">
            <v>Primary</v>
          </cell>
          <cell r="B1713" t="str">
            <v>Mexican Original South</v>
          </cell>
          <cell r="C1713" t="str">
            <v>10802028</v>
          </cell>
          <cell r="D1713" t="str">
            <v>10802028</v>
          </cell>
          <cell r="E1713" t="str">
            <v>1080</v>
          </cell>
          <cell r="F1713" t="str">
            <v>TMO</v>
          </cell>
          <cell r="G1713" t="str">
            <v>AR</v>
          </cell>
          <cell r="H1713">
            <v>38842</v>
          </cell>
          <cell r="I1713" t="str">
            <v>A</v>
          </cell>
          <cell r="J1713" t="str">
            <v>14622030</v>
          </cell>
          <cell r="K1713" t="str">
            <v>14622030</v>
          </cell>
          <cell r="L1713">
            <v>170601080</v>
          </cell>
          <cell r="M1713" t="str">
            <v>170141462</v>
          </cell>
          <cell r="N1713" t="str">
            <v>MO South Shipping/Receiving</v>
          </cell>
          <cell r="O1713" t="str">
            <v>10802033 MO South Shipping/Receiving</v>
          </cell>
          <cell r="P1713" t="str">
            <v>1410</v>
          </cell>
          <cell r="Q1713" t="str">
            <v>PR</v>
          </cell>
          <cell r="R1713" t="str">
            <v>977</v>
          </cell>
          <cell r="S1713" t="str">
            <v>461</v>
          </cell>
          <cell r="T1713" t="str">
            <v>T</v>
          </cell>
          <cell r="U1713" t="str">
            <v>USD</v>
          </cell>
          <cell r="V1713" t="str">
            <v>2647 S SCHOOL AVENUE</v>
          </cell>
          <cell r="W1713" t="str">
            <v>FAYETTEVILLE</v>
          </cell>
          <cell r="X1713" t="str">
            <v>AR</v>
          </cell>
          <cell r="Y1713" t="str">
            <v>72701-6969</v>
          </cell>
          <cell r="Z1713" t="str">
            <v>WASHINGTON</v>
          </cell>
          <cell r="AA1713" t="str">
            <v>G</v>
          </cell>
          <cell r="AB1713" t="str">
            <v>M&amp;E</v>
          </cell>
          <cell r="AC1713">
            <v>1796.2140000000002</v>
          </cell>
        </row>
        <row r="1714">
          <cell r="A1714" t="str">
            <v>Primary</v>
          </cell>
          <cell r="B1714" t="str">
            <v>Mexican Original South</v>
          </cell>
          <cell r="C1714" t="str">
            <v>10802028</v>
          </cell>
          <cell r="D1714" t="str">
            <v>10802028</v>
          </cell>
          <cell r="E1714" t="str">
            <v>1080</v>
          </cell>
          <cell r="F1714" t="str">
            <v>TMO</v>
          </cell>
          <cell r="G1714" t="str">
            <v>AR</v>
          </cell>
          <cell r="H1714">
            <v>38797</v>
          </cell>
          <cell r="I1714" t="str">
            <v>A</v>
          </cell>
          <cell r="J1714" t="str">
            <v>10802034</v>
          </cell>
          <cell r="K1714" t="str">
            <v>10802034</v>
          </cell>
          <cell r="L1714">
            <v>170141462</v>
          </cell>
          <cell r="M1714" t="str">
            <v>170601080</v>
          </cell>
          <cell r="N1714" t="str">
            <v>Buena Vista Refrig/Maintenance</v>
          </cell>
          <cell r="O1714" t="str">
            <v>14622031  Buena Vista Refrig/Maintenance</v>
          </cell>
          <cell r="P1714" t="str">
            <v>1315</v>
          </cell>
          <cell r="Q1714" t="str">
            <v>P</v>
          </cell>
          <cell r="R1714" t="str">
            <v>432</v>
          </cell>
          <cell r="S1714" t="str">
            <v>1531</v>
          </cell>
          <cell r="T1714" t="str">
            <v>T</v>
          </cell>
          <cell r="U1714" t="str">
            <v>USD</v>
          </cell>
          <cell r="V1714" t="str">
            <v>13 WILLIAMS ST</v>
          </cell>
          <cell r="W1714" t="str">
            <v>BUENA VISTA</v>
          </cell>
          <cell r="X1714" t="str">
            <v>GA</v>
          </cell>
          <cell r="Y1714" t="str">
            <v>31803-4820</v>
          </cell>
          <cell r="Z1714" t="str">
            <v>MARION</v>
          </cell>
          <cell r="AA1714" t="str">
            <v>G</v>
          </cell>
          <cell r="AB1714" t="str">
            <v>M&amp;E</v>
          </cell>
          <cell r="AC1714">
            <v>12021.45</v>
          </cell>
        </row>
        <row r="1715">
          <cell r="A1715" t="str">
            <v>Primary</v>
          </cell>
          <cell r="B1715" t="str">
            <v>Mexican Original South</v>
          </cell>
          <cell r="C1715" t="str">
            <v>10802028</v>
          </cell>
          <cell r="D1715" t="str">
            <v>10802028</v>
          </cell>
          <cell r="E1715" t="str">
            <v>1080</v>
          </cell>
          <cell r="F1715" t="str">
            <v>TFM</v>
          </cell>
          <cell r="G1715" t="str">
            <v>AR</v>
          </cell>
          <cell r="H1715">
            <v>38535</v>
          </cell>
          <cell r="I1715" t="str">
            <v>A</v>
          </cell>
          <cell r="J1715" t="str">
            <v>10802045</v>
          </cell>
          <cell r="K1715" t="str">
            <v>10802045</v>
          </cell>
          <cell r="L1715">
            <v>170601080</v>
          </cell>
          <cell r="M1715" t="str">
            <v>170601080</v>
          </cell>
          <cell r="N1715" t="str">
            <v>MO South Indir Prod Exp</v>
          </cell>
          <cell r="O1715" t="str">
            <v>10802045 MO South Indir Prod Exp</v>
          </cell>
          <cell r="P1715" t="str">
            <v>1410</v>
          </cell>
          <cell r="Q1715" t="str">
            <v>PR</v>
          </cell>
          <cell r="R1715" t="str">
            <v>977</v>
          </cell>
          <cell r="S1715" t="str">
            <v>461</v>
          </cell>
          <cell r="T1715" t="str">
            <v>T</v>
          </cell>
          <cell r="U1715" t="str">
            <v>USD</v>
          </cell>
          <cell r="V1715" t="str">
            <v>2647 S SCHOOL AVENUE</v>
          </cell>
          <cell r="W1715" t="str">
            <v>FAYETTEVILLE</v>
          </cell>
          <cell r="X1715" t="str">
            <v>AR</v>
          </cell>
          <cell r="Y1715" t="str">
            <v>72701-6969</v>
          </cell>
          <cell r="Z1715" t="str">
            <v>WASHINGTON</v>
          </cell>
          <cell r="AA1715" t="str">
            <v>G</v>
          </cell>
          <cell r="AB1715" t="str">
            <v>M&amp;E</v>
          </cell>
          <cell r="AC1715">
            <v>374303.84379999986</v>
          </cell>
        </row>
        <row r="1716">
          <cell r="A1716" t="str">
            <v>Primary</v>
          </cell>
          <cell r="B1716" t="str">
            <v>Mexican Original South</v>
          </cell>
          <cell r="C1716" t="str">
            <v>10802028</v>
          </cell>
          <cell r="D1716" t="str">
            <v>10802028</v>
          </cell>
          <cell r="E1716" t="str">
            <v>1080</v>
          </cell>
          <cell r="G1716" t="str">
            <v>AR</v>
          </cell>
          <cell r="I1716" t="str">
            <v>A</v>
          </cell>
          <cell r="J1716" t="str">
            <v>10802047</v>
          </cell>
          <cell r="K1716" t="str">
            <v>10802047</v>
          </cell>
          <cell r="L1716">
            <v>170601080</v>
          </cell>
          <cell r="M1716" t="str">
            <v>170601080</v>
          </cell>
          <cell r="N1716" t="str">
            <v>Mo Sth Maint Mgmt</v>
          </cell>
          <cell r="O1716" t="str">
            <v>10802047 Mo Sth Maint Mgmt</v>
          </cell>
          <cell r="P1716" t="str">
            <v>1410</v>
          </cell>
          <cell r="Q1716" t="str">
            <v>P</v>
          </cell>
          <cell r="R1716" t="str">
            <v>977</v>
          </cell>
          <cell r="S1716" t="str">
            <v>461</v>
          </cell>
          <cell r="T1716" t="str">
            <v>T</v>
          </cell>
          <cell r="U1716" t="str">
            <v>USD</v>
          </cell>
          <cell r="V1716" t="str">
            <v>2647 S SCHOOL AVENUE</v>
          </cell>
          <cell r="W1716" t="str">
            <v>FAYETTEVILLE</v>
          </cell>
          <cell r="X1716" t="str">
            <v>AR</v>
          </cell>
          <cell r="Y1716" t="str">
            <v>72701-6969</v>
          </cell>
          <cell r="Z1716" t="str">
            <v>WASHINGTON</v>
          </cell>
          <cell r="AA1716" t="str">
            <v>G</v>
          </cell>
          <cell r="AB1716" t="str">
            <v>M&amp;E</v>
          </cell>
          <cell r="AC1716">
            <v>8417.8133000000016</v>
          </cell>
        </row>
        <row r="1717">
          <cell r="A1717" t="str">
            <v>Primary</v>
          </cell>
          <cell r="B1717" t="str">
            <v>Mexican Original South</v>
          </cell>
          <cell r="C1717" t="str">
            <v>10802028</v>
          </cell>
          <cell r="D1717" t="str">
            <v>10802028</v>
          </cell>
          <cell r="E1717" t="str">
            <v>1080</v>
          </cell>
          <cell r="F1717" t="str">
            <v>TMO</v>
          </cell>
          <cell r="G1717" t="str">
            <v>GA</v>
          </cell>
          <cell r="H1717">
            <v>38842</v>
          </cell>
          <cell r="I1717" t="str">
            <v>A</v>
          </cell>
          <cell r="J1717" t="str">
            <v>14622047</v>
          </cell>
          <cell r="K1717" t="str">
            <v>10802048</v>
          </cell>
          <cell r="L1717">
            <v>170141462</v>
          </cell>
          <cell r="M1717" t="str">
            <v>170601080</v>
          </cell>
          <cell r="N1717" t="str">
            <v>Buena Vista Maintenance Mgmt</v>
          </cell>
          <cell r="O1717" t="str">
            <v>14622047 Buena Vista Maint. Mgmt</v>
          </cell>
          <cell r="P1717" t="str">
            <v>1315</v>
          </cell>
          <cell r="Q1717" t="str">
            <v>P</v>
          </cell>
          <cell r="R1717" t="str">
            <v>432</v>
          </cell>
          <cell r="S1717" t="str">
            <v>1531</v>
          </cell>
          <cell r="T1717" t="str">
            <v>T</v>
          </cell>
          <cell r="U1717" t="str">
            <v>USD</v>
          </cell>
          <cell r="V1717" t="str">
            <v>13 WILLIAMS ST</v>
          </cell>
          <cell r="W1717" t="str">
            <v>BUENA VISTA</v>
          </cell>
          <cell r="X1717" t="str">
            <v>GA</v>
          </cell>
          <cell r="Y1717" t="str">
            <v>31803-4820</v>
          </cell>
          <cell r="Z1717" t="str">
            <v>MARION</v>
          </cell>
          <cell r="AA1717" t="str">
            <v>G</v>
          </cell>
          <cell r="AB1717" t="str">
            <v>M&amp;E</v>
          </cell>
          <cell r="AC1717">
            <v>725.98050000000001</v>
          </cell>
        </row>
        <row r="1718">
          <cell r="A1718" t="str">
            <v>Primary</v>
          </cell>
          <cell r="B1718" t="str">
            <v>Mexican Original South</v>
          </cell>
          <cell r="C1718" t="str">
            <v>10802028</v>
          </cell>
          <cell r="D1718" t="str">
            <v>10802028</v>
          </cell>
          <cell r="E1718" t="str">
            <v>1080</v>
          </cell>
          <cell r="F1718" t="str">
            <v>TMO</v>
          </cell>
          <cell r="G1718" t="str">
            <v>AR</v>
          </cell>
          <cell r="H1718">
            <v>38842</v>
          </cell>
          <cell r="I1718" t="str">
            <v>A</v>
          </cell>
          <cell r="J1718" t="str">
            <v>10802512</v>
          </cell>
          <cell r="K1718" t="str">
            <v>14622048</v>
          </cell>
          <cell r="L1718">
            <v>170601080</v>
          </cell>
          <cell r="M1718" t="str">
            <v>170141462</v>
          </cell>
          <cell r="N1718" t="str">
            <v>MO South Production Safety Center</v>
          </cell>
          <cell r="O1718" t="str">
            <v>10802512 MO South Production Safety Center</v>
          </cell>
          <cell r="P1718" t="str">
            <v>1410</v>
          </cell>
          <cell r="Q1718" t="str">
            <v>PR</v>
          </cell>
          <cell r="R1718" t="str">
            <v>977</v>
          </cell>
          <cell r="S1718" t="str">
            <v>461</v>
          </cell>
          <cell r="T1718" t="str">
            <v>T</v>
          </cell>
          <cell r="U1718" t="str">
            <v>USD</v>
          </cell>
          <cell r="V1718" t="str">
            <v>2647 S SCHOOL AVENUE</v>
          </cell>
          <cell r="W1718" t="str">
            <v>FAYETTEVILLE</v>
          </cell>
          <cell r="X1718" t="str">
            <v>AR</v>
          </cell>
          <cell r="Y1718" t="str">
            <v>72701-6969</v>
          </cell>
          <cell r="Z1718" t="str">
            <v>WASHINGTON</v>
          </cell>
          <cell r="AA1718" t="str">
            <v>G</v>
          </cell>
          <cell r="AB1718" t="str">
            <v>M&amp;E</v>
          </cell>
          <cell r="AC1718">
            <v>898.10700000000008</v>
          </cell>
        </row>
        <row r="1719">
          <cell r="A1719" t="str">
            <v>Primary</v>
          </cell>
          <cell r="B1719" t="str">
            <v>Ft. Smith - MSC Processing</v>
          </cell>
          <cell r="C1719" t="str">
            <v>10812028</v>
          </cell>
          <cell r="D1719" t="str">
            <v>10812028</v>
          </cell>
          <cell r="E1719" t="str">
            <v>1081</v>
          </cell>
          <cell r="F1719" t="str">
            <v>TYPI</v>
          </cell>
          <cell r="G1719" t="str">
            <v>GA</v>
          </cell>
          <cell r="I1719" t="str">
            <v>A</v>
          </cell>
          <cell r="J1719" t="str">
            <v>10811194</v>
          </cell>
          <cell r="K1719" t="str">
            <v>10811194</v>
          </cell>
          <cell r="L1719">
            <v>170551081</v>
          </cell>
          <cell r="M1719" t="str">
            <v>170551081</v>
          </cell>
          <cell r="N1719" t="str">
            <v>FS MSC MDM</v>
          </cell>
          <cell r="O1719" t="str">
            <v>10811194 Fort Smith MSC</v>
          </cell>
          <cell r="P1719" t="str">
            <v>1420</v>
          </cell>
          <cell r="Q1719" t="str">
            <v>R</v>
          </cell>
          <cell r="R1719" t="str">
            <v>223</v>
          </cell>
          <cell r="S1719" t="str">
            <v>2000</v>
          </cell>
          <cell r="T1719" t="str">
            <v>T</v>
          </cell>
          <cell r="U1719" t="str">
            <v>USD</v>
          </cell>
          <cell r="V1719" t="str">
            <v>1610 MIDLAND BLVD</v>
          </cell>
          <cell r="W1719" t="str">
            <v>FORT SMITH</v>
          </cell>
          <cell r="X1719" t="str">
            <v>AR</v>
          </cell>
          <cell r="Y1719" t="str">
            <v>72901-1570</v>
          </cell>
          <cell r="Z1719" t="str">
            <v>SEBASTIAN</v>
          </cell>
          <cell r="AA1719" t="str">
            <v>G</v>
          </cell>
          <cell r="AB1719" t="str">
            <v>M&amp;E</v>
          </cell>
          <cell r="AC1719">
            <v>1737749.1331999998</v>
          </cell>
        </row>
        <row r="1720">
          <cell r="A1720" t="str">
            <v>Primary</v>
          </cell>
          <cell r="B1720" t="str">
            <v>Ft. Smith - MSC Processing</v>
          </cell>
          <cell r="C1720" t="str">
            <v>10812028</v>
          </cell>
          <cell r="D1720" t="str">
            <v>10812028</v>
          </cell>
          <cell r="E1720" t="str">
            <v>1081</v>
          </cell>
          <cell r="F1720" t="str">
            <v>TYPI</v>
          </cell>
          <cell r="G1720" t="str">
            <v>GA</v>
          </cell>
          <cell r="I1720" t="str">
            <v>A</v>
          </cell>
          <cell r="J1720" t="str">
            <v>10811197</v>
          </cell>
          <cell r="K1720" t="str">
            <v>10811197</v>
          </cell>
          <cell r="L1720">
            <v>170551081</v>
          </cell>
          <cell r="M1720" t="str">
            <v>170551081</v>
          </cell>
          <cell r="N1720" t="str">
            <v>Fort Smith Pet Food Yield</v>
          </cell>
          <cell r="O1720" t="str">
            <v>10811197 Fort Smith Pet Food Yield</v>
          </cell>
          <cell r="P1720" t="str">
            <v>1420</v>
          </cell>
          <cell r="Q1720" t="str">
            <v>R</v>
          </cell>
          <cell r="R1720" t="str">
            <v>223</v>
          </cell>
          <cell r="S1720" t="str">
            <v>2000</v>
          </cell>
          <cell r="T1720" t="str">
            <v>T</v>
          </cell>
          <cell r="U1720" t="str">
            <v>USD</v>
          </cell>
          <cell r="V1720" t="str">
            <v>1610 MIDLAND BLVD</v>
          </cell>
          <cell r="W1720" t="str">
            <v>FORT SMITH</v>
          </cell>
          <cell r="X1720" t="str">
            <v>AR</v>
          </cell>
          <cell r="Y1720" t="str">
            <v>72901-1570</v>
          </cell>
          <cell r="Z1720" t="str">
            <v>SEBASTIAN</v>
          </cell>
          <cell r="AA1720" t="str">
            <v>G</v>
          </cell>
          <cell r="AB1720" t="str">
            <v>M&amp;E</v>
          </cell>
          <cell r="AC1720">
            <v>21310.766</v>
          </cell>
        </row>
        <row r="1721">
          <cell r="A1721" t="str">
            <v>Primary</v>
          </cell>
          <cell r="B1721" t="str">
            <v>Fort Smith Wastewater</v>
          </cell>
          <cell r="C1721" t="str">
            <v>10812004</v>
          </cell>
          <cell r="D1721" t="str">
            <v>10812004</v>
          </cell>
          <cell r="E1721" t="str">
            <v>1081</v>
          </cell>
          <cell r="G1721" t="str">
            <v>AR</v>
          </cell>
          <cell r="I1721" t="str">
            <v>A</v>
          </cell>
          <cell r="J1721" t="str">
            <v>10812004</v>
          </cell>
          <cell r="K1721" t="str">
            <v>10812004</v>
          </cell>
          <cell r="L1721">
            <v>170551081</v>
          </cell>
          <cell r="M1721" t="str">
            <v>170551081</v>
          </cell>
          <cell r="N1721" t="str">
            <v>Fort Smith Wastewater</v>
          </cell>
          <cell r="O1721" t="str">
            <v>10812004 Fort Smith Wastewater</v>
          </cell>
          <cell r="P1721" t="str">
            <v>1420</v>
          </cell>
          <cell r="Q1721" t="str">
            <v>WW</v>
          </cell>
          <cell r="R1721" t="str">
            <v>223</v>
          </cell>
          <cell r="S1721" t="str">
            <v>2000</v>
          </cell>
          <cell r="T1721" t="str">
            <v>T</v>
          </cell>
          <cell r="U1721" t="str">
            <v>USD</v>
          </cell>
          <cell r="V1721" t="str">
            <v>1610 MIDLAND BLVD</v>
          </cell>
          <cell r="W1721" t="str">
            <v>FORT SMITH</v>
          </cell>
          <cell r="X1721" t="str">
            <v>AR</v>
          </cell>
          <cell r="Y1721" t="str">
            <v>72901-1570</v>
          </cell>
          <cell r="Z1721" t="str">
            <v>SEBASTIAN</v>
          </cell>
          <cell r="AA1721" t="str">
            <v>G</v>
          </cell>
          <cell r="AB1721" t="str">
            <v>M&amp;E</v>
          </cell>
          <cell r="AC1721">
            <v>47454.517999999996</v>
          </cell>
        </row>
        <row r="1722">
          <cell r="A1722" t="str">
            <v>Primary</v>
          </cell>
          <cell r="B1722" t="str">
            <v>Ft. Smith - MSC Processing</v>
          </cell>
          <cell r="C1722" t="str">
            <v>10812028</v>
          </cell>
          <cell r="D1722" t="str">
            <v>10812028</v>
          </cell>
          <cell r="E1722" t="str">
            <v>1081</v>
          </cell>
          <cell r="F1722" t="str">
            <v>TYPI</v>
          </cell>
          <cell r="G1722" t="str">
            <v>GA</v>
          </cell>
          <cell r="I1722" t="str">
            <v>A</v>
          </cell>
          <cell r="J1722" t="str">
            <v>10812013</v>
          </cell>
          <cell r="K1722" t="str">
            <v>10812013</v>
          </cell>
          <cell r="L1722">
            <v>170551081</v>
          </cell>
          <cell r="M1722" t="str">
            <v>170551081</v>
          </cell>
          <cell r="N1722" t="str">
            <v>Fort Smith Administration</v>
          </cell>
          <cell r="O1722" t="str">
            <v>10812013 Fort Smith Administration</v>
          </cell>
          <cell r="P1722" t="str">
            <v>1420</v>
          </cell>
          <cell r="Q1722" t="str">
            <v>R</v>
          </cell>
          <cell r="R1722" t="str">
            <v>223</v>
          </cell>
          <cell r="S1722" t="str">
            <v>2000</v>
          </cell>
          <cell r="T1722" t="str">
            <v>T</v>
          </cell>
          <cell r="U1722" t="str">
            <v>USD</v>
          </cell>
          <cell r="V1722" t="str">
            <v>1610 MIDLAND BLVD</v>
          </cell>
          <cell r="W1722" t="str">
            <v>FORT SMITH</v>
          </cell>
          <cell r="X1722" t="str">
            <v>AR</v>
          </cell>
          <cell r="Y1722" t="str">
            <v>72901-1570</v>
          </cell>
          <cell r="Z1722" t="str">
            <v>SEBASTIAN</v>
          </cell>
          <cell r="AA1722" t="str">
            <v>G</v>
          </cell>
          <cell r="AB1722" t="str">
            <v>M&amp;E</v>
          </cell>
          <cell r="AC1722">
            <v>1065.7605000000001</v>
          </cell>
        </row>
        <row r="1723">
          <cell r="A1723" t="str">
            <v>Primary</v>
          </cell>
          <cell r="B1723" t="str">
            <v>Ft. Smith - MSC Processing</v>
          </cell>
          <cell r="C1723" t="str">
            <v>10812028</v>
          </cell>
          <cell r="D1723" t="str">
            <v>10812028</v>
          </cell>
          <cell r="E1723" t="str">
            <v>1081</v>
          </cell>
          <cell r="F1723" t="str">
            <v>TYPI</v>
          </cell>
          <cell r="G1723" t="str">
            <v>GA</v>
          </cell>
          <cell r="H1723">
            <v>38842</v>
          </cell>
          <cell r="I1723" t="str">
            <v>A</v>
          </cell>
          <cell r="J1723" t="str">
            <v>14671001</v>
          </cell>
          <cell r="K1723" t="str">
            <v>14671001</v>
          </cell>
          <cell r="L1723">
            <v>170551081</v>
          </cell>
          <cell r="M1723" t="str">
            <v>170081467</v>
          </cell>
          <cell r="N1723" t="str">
            <v>Ft. Smith Personnel</v>
          </cell>
          <cell r="O1723" t="str">
            <v>10812025 Ft. Smith Personnel</v>
          </cell>
          <cell r="P1723" t="str">
            <v>1420</v>
          </cell>
          <cell r="Q1723" t="str">
            <v>R</v>
          </cell>
          <cell r="R1723" t="str">
            <v>223</v>
          </cell>
          <cell r="S1723" t="str">
            <v>2000</v>
          </cell>
          <cell r="T1723" t="str">
            <v>T</v>
          </cell>
          <cell r="U1723" t="str">
            <v>USD</v>
          </cell>
          <cell r="V1723" t="str">
            <v>1610 MIDLAND BLVD</v>
          </cell>
          <cell r="W1723" t="str">
            <v>FORT SMITH</v>
          </cell>
          <cell r="X1723" t="str">
            <v>AR</v>
          </cell>
          <cell r="Y1723" t="str">
            <v>72901-1570</v>
          </cell>
          <cell r="Z1723" t="str">
            <v>SEBASTIAN</v>
          </cell>
          <cell r="AA1723" t="str">
            <v>G</v>
          </cell>
          <cell r="AB1723" t="str">
            <v>M&amp;E</v>
          </cell>
          <cell r="AC1723">
            <v>870.39750000000004</v>
          </cell>
        </row>
        <row r="1724">
          <cell r="A1724" t="str">
            <v>Primary</v>
          </cell>
          <cell r="B1724" t="str">
            <v>Ft. Smith - MSC Processing</v>
          </cell>
          <cell r="C1724" t="str">
            <v>10812028</v>
          </cell>
          <cell r="D1724" t="str">
            <v>10812028</v>
          </cell>
          <cell r="E1724" t="str">
            <v>1081</v>
          </cell>
          <cell r="F1724" t="str">
            <v>TYPI</v>
          </cell>
          <cell r="G1724" t="str">
            <v>GA</v>
          </cell>
          <cell r="H1724">
            <v>38707</v>
          </cell>
          <cell r="I1724" t="str">
            <v>A</v>
          </cell>
          <cell r="J1724" t="str">
            <v>10812028</v>
          </cell>
          <cell r="K1724" t="str">
            <v>10812028</v>
          </cell>
          <cell r="L1724">
            <v>170081467</v>
          </cell>
          <cell r="M1724" t="str">
            <v>170551081</v>
          </cell>
          <cell r="N1724" t="str">
            <v>Cumming Live Receiving</v>
          </cell>
          <cell r="O1724" t="str">
            <v>14671002  Cumming Live Receiving</v>
          </cell>
          <cell r="P1724" t="str">
            <v>1310</v>
          </cell>
          <cell r="Q1724" t="str">
            <v>P</v>
          </cell>
          <cell r="R1724" t="str">
            <v>293</v>
          </cell>
          <cell r="S1724" t="str">
            <v>2264</v>
          </cell>
          <cell r="T1724" t="str">
            <v>T</v>
          </cell>
          <cell r="U1724" t="str">
            <v>USD</v>
          </cell>
          <cell r="V1724" t="str">
            <v>340 W MAPLE STREET</v>
          </cell>
          <cell r="W1724" t="str">
            <v>CUMMING</v>
          </cell>
          <cell r="X1724" t="str">
            <v>GA</v>
          </cell>
          <cell r="Y1724" t="str">
            <v>30040-2339</v>
          </cell>
          <cell r="Z1724" t="str">
            <v>FORSYTH</v>
          </cell>
          <cell r="AA1724" t="str">
            <v>G</v>
          </cell>
          <cell r="AB1724" t="str">
            <v>M&amp;E</v>
          </cell>
          <cell r="AC1724">
            <v>242241.65059999999</v>
          </cell>
        </row>
        <row r="1725">
          <cell r="A1725" t="str">
            <v>Primary</v>
          </cell>
          <cell r="B1725" t="str">
            <v>Ft. Smith - MSC Processing</v>
          </cell>
          <cell r="C1725" t="str">
            <v>10812028</v>
          </cell>
          <cell r="D1725" t="str">
            <v>10812028</v>
          </cell>
          <cell r="E1725" t="str">
            <v>1081</v>
          </cell>
          <cell r="F1725" t="str">
            <v>TYPI</v>
          </cell>
          <cell r="G1725" t="str">
            <v>GA</v>
          </cell>
          <cell r="H1725">
            <v>38707</v>
          </cell>
          <cell r="I1725" t="str">
            <v>A</v>
          </cell>
          <cell r="J1725" t="str">
            <v>10812030</v>
          </cell>
          <cell r="K1725" t="str">
            <v>10812030</v>
          </cell>
          <cell r="L1725">
            <v>170081467</v>
          </cell>
          <cell r="M1725" t="str">
            <v>170551081</v>
          </cell>
          <cell r="N1725" t="str">
            <v>Cumming Wog Cooler</v>
          </cell>
          <cell r="O1725" t="str">
            <v>14671005  Cumming Wog Cooler</v>
          </cell>
          <cell r="P1725" t="str">
            <v>1310</v>
          </cell>
          <cell r="Q1725" t="str">
            <v>P</v>
          </cell>
          <cell r="R1725" t="str">
            <v>293</v>
          </cell>
          <cell r="S1725" t="str">
            <v>2264</v>
          </cell>
          <cell r="T1725" t="str">
            <v>T</v>
          </cell>
          <cell r="U1725" t="str">
            <v>USD</v>
          </cell>
          <cell r="V1725" t="str">
            <v>340 W MAPLE STREET</v>
          </cell>
          <cell r="W1725" t="str">
            <v>CUMMING</v>
          </cell>
          <cell r="X1725" t="str">
            <v>GA</v>
          </cell>
          <cell r="Y1725" t="str">
            <v>30040-2339</v>
          </cell>
          <cell r="Z1725" t="str">
            <v>FORSYTH</v>
          </cell>
          <cell r="AA1725" t="str">
            <v>G</v>
          </cell>
          <cell r="AB1725" t="str">
            <v>M&amp;E</v>
          </cell>
          <cell r="AC1725">
            <v>4796764.9907</v>
          </cell>
        </row>
        <row r="1726">
          <cell r="A1726" t="str">
            <v>Primary</v>
          </cell>
          <cell r="B1726" t="str">
            <v>Ft. Smith - MSC Processing</v>
          </cell>
          <cell r="C1726" t="str">
            <v>10812028</v>
          </cell>
          <cell r="D1726" t="str">
            <v>10812028</v>
          </cell>
          <cell r="E1726" t="str">
            <v>1081</v>
          </cell>
          <cell r="G1726" t="str">
            <v>AR</v>
          </cell>
          <cell r="H1726">
            <v>38707</v>
          </cell>
          <cell r="I1726" t="str">
            <v>A</v>
          </cell>
          <cell r="J1726" t="str">
            <v>10812034</v>
          </cell>
          <cell r="K1726" t="str">
            <v>10812034</v>
          </cell>
          <cell r="L1726">
            <v>170081467</v>
          </cell>
          <cell r="M1726" t="str">
            <v>170551081</v>
          </cell>
          <cell r="N1726" t="str">
            <v>Cumming Halving</v>
          </cell>
          <cell r="O1726" t="str">
            <v>14671010  Cumming Halving</v>
          </cell>
          <cell r="P1726" t="str">
            <v>1310</v>
          </cell>
          <cell r="Q1726" t="str">
            <v>P</v>
          </cell>
          <cell r="R1726" t="str">
            <v>293</v>
          </cell>
          <cell r="S1726" t="str">
            <v>2264</v>
          </cell>
          <cell r="T1726" t="str">
            <v>T</v>
          </cell>
          <cell r="U1726" t="str">
            <v>USD</v>
          </cell>
          <cell r="V1726" t="str">
            <v>340 W MAPLE STREET</v>
          </cell>
          <cell r="W1726" t="str">
            <v>CUMMING</v>
          </cell>
          <cell r="X1726" t="str">
            <v>GA</v>
          </cell>
          <cell r="Y1726" t="str">
            <v>30040-2339</v>
          </cell>
          <cell r="Z1726" t="str">
            <v>FORSYTH</v>
          </cell>
          <cell r="AA1726" t="str">
            <v>G</v>
          </cell>
          <cell r="AB1726" t="str">
            <v>M&amp;E</v>
          </cell>
          <cell r="AC1726">
            <v>84930.721099999995</v>
          </cell>
        </row>
        <row r="1727">
          <cell r="A1727" t="str">
            <v>Primary</v>
          </cell>
          <cell r="B1727" t="str">
            <v>Ft. Smith - MSC Processing</v>
          </cell>
          <cell r="C1727" t="str">
            <v>10812028</v>
          </cell>
          <cell r="D1727" t="str">
            <v>10812028</v>
          </cell>
          <cell r="E1727" t="str">
            <v>1081</v>
          </cell>
          <cell r="G1727" t="str">
            <v>AR</v>
          </cell>
          <cell r="H1727">
            <v>38707</v>
          </cell>
          <cell r="I1727" t="str">
            <v>A</v>
          </cell>
          <cell r="J1727" t="str">
            <v>10812045</v>
          </cell>
          <cell r="K1727" t="str">
            <v>10812045</v>
          </cell>
          <cell r="L1727">
            <v>170081467</v>
          </cell>
          <cell r="M1727" t="str">
            <v>170551081</v>
          </cell>
          <cell r="N1727" t="str">
            <v>Cumming Front Half Debone</v>
          </cell>
          <cell r="O1727" t="str">
            <v>14671018  Cumming Front Half Debone</v>
          </cell>
          <cell r="P1727" t="str">
            <v>1310</v>
          </cell>
          <cell r="Q1727" t="str">
            <v>P</v>
          </cell>
          <cell r="R1727" t="str">
            <v>293</v>
          </cell>
          <cell r="S1727" t="str">
            <v>2264</v>
          </cell>
          <cell r="T1727" t="str">
            <v>T</v>
          </cell>
          <cell r="U1727" t="str">
            <v>USD</v>
          </cell>
          <cell r="V1727" t="str">
            <v>340 W MAPLE STREET</v>
          </cell>
          <cell r="W1727" t="str">
            <v>CUMMING</v>
          </cell>
          <cell r="X1727" t="str">
            <v>GA</v>
          </cell>
          <cell r="Y1727" t="str">
            <v>30040-2339</v>
          </cell>
          <cell r="Z1727" t="str">
            <v>FORSYTH</v>
          </cell>
          <cell r="AA1727" t="str">
            <v>G</v>
          </cell>
          <cell r="AB1727" t="str">
            <v>M&amp;E</v>
          </cell>
          <cell r="AC1727">
            <v>8008453.7018000027</v>
          </cell>
        </row>
        <row r="1728">
          <cell r="A1728" t="str">
            <v>Primary</v>
          </cell>
          <cell r="B1728" t="str">
            <v>Ft. Smith - MSC Processing</v>
          </cell>
          <cell r="C1728" t="str">
            <v>10812028</v>
          </cell>
          <cell r="D1728" t="str">
            <v>10812028</v>
          </cell>
          <cell r="E1728" t="str">
            <v>1081</v>
          </cell>
          <cell r="F1728" t="str">
            <v>TYPI</v>
          </cell>
          <cell r="G1728" t="str">
            <v>GA</v>
          </cell>
          <cell r="H1728">
            <v>38707</v>
          </cell>
          <cell r="I1728" t="str">
            <v>A</v>
          </cell>
          <cell r="J1728" t="str">
            <v>14671050</v>
          </cell>
          <cell r="L1728">
            <v>170551081</v>
          </cell>
          <cell r="N1728" t="str">
            <v>Fort Smith Maintenance Mgmt</v>
          </cell>
          <cell r="O1728" t="str">
            <v>10812047 Ft. Smith Maintenance Mgmt</v>
          </cell>
          <cell r="P1728" t="str">
            <v>1420</v>
          </cell>
          <cell r="Q1728" t="str">
            <v>R</v>
          </cell>
          <cell r="R1728" t="str">
            <v>223</v>
          </cell>
          <cell r="S1728" t="str">
            <v>2000</v>
          </cell>
          <cell r="T1728" t="str">
            <v>T</v>
          </cell>
          <cell r="U1728" t="str">
            <v>USD</v>
          </cell>
          <cell r="V1728" t="str">
            <v>1610 MIDLAND BLVD</v>
          </cell>
          <cell r="W1728" t="str">
            <v>FORT SMITH</v>
          </cell>
          <cell r="X1728" t="str">
            <v>AR</v>
          </cell>
          <cell r="Y1728" t="str">
            <v>72901-1570</v>
          </cell>
          <cell r="Z1728" t="str">
            <v>SEBASTIAN</v>
          </cell>
          <cell r="AA1728" t="str">
            <v>G</v>
          </cell>
          <cell r="AB1728" t="str">
            <v>M&amp;E</v>
          </cell>
          <cell r="AC1728">
            <v>870.39750000000004</v>
          </cell>
        </row>
        <row r="1729">
          <cell r="A1729" t="str">
            <v>Primary</v>
          </cell>
          <cell r="B1729" t="str">
            <v>Grannis Broilers</v>
          </cell>
          <cell r="C1729" t="str">
            <v>10830422</v>
          </cell>
          <cell r="D1729" t="str">
            <v>10830422</v>
          </cell>
          <cell r="E1729" t="str">
            <v>1083</v>
          </cell>
          <cell r="F1729" t="str">
            <v>TYPI</v>
          </cell>
          <cell r="G1729" t="str">
            <v>GA</v>
          </cell>
          <cell r="H1729">
            <v>38707</v>
          </cell>
          <cell r="I1729" t="str">
            <v>A</v>
          </cell>
          <cell r="J1729" t="str">
            <v>10830422</v>
          </cell>
          <cell r="K1729" t="str">
            <v>10830422</v>
          </cell>
          <cell r="L1729">
            <v>170081467</v>
          </cell>
          <cell r="M1729" t="str">
            <v>170141083</v>
          </cell>
          <cell r="N1729" t="str">
            <v>Cumming Leg Quarter Packout</v>
          </cell>
          <cell r="O1729" t="str">
            <v>14671097  Cumming Leg Quarter Packout</v>
          </cell>
          <cell r="P1729" t="str">
            <v>1310</v>
          </cell>
          <cell r="Q1729" t="str">
            <v>P</v>
          </cell>
          <cell r="R1729" t="str">
            <v>293</v>
          </cell>
          <cell r="S1729" t="str">
            <v>242</v>
          </cell>
          <cell r="T1729" t="str">
            <v>T</v>
          </cell>
          <cell r="U1729" t="str">
            <v>USD</v>
          </cell>
          <cell r="V1729" t="str">
            <v>8564 HWY 71 S</v>
          </cell>
          <cell r="W1729" t="str">
            <v>GRANNIS</v>
          </cell>
          <cell r="X1729" t="str">
            <v>AR</v>
          </cell>
          <cell r="Y1729" t="str">
            <v>71944-9412</v>
          </cell>
          <cell r="Z1729" t="str">
            <v>POLK</v>
          </cell>
          <cell r="AA1729" t="str">
            <v>A</v>
          </cell>
          <cell r="AB1729" t="str">
            <v>M&amp;E</v>
          </cell>
          <cell r="AC1729">
            <v>11715.576999999999</v>
          </cell>
        </row>
        <row r="1730">
          <cell r="A1730" t="str">
            <v>Primary</v>
          </cell>
          <cell r="B1730" t="str">
            <v>Grannis Company Store</v>
          </cell>
          <cell r="C1730" t="str">
            <v>10830423</v>
          </cell>
          <cell r="D1730" t="str">
            <v>10830423</v>
          </cell>
          <cell r="E1730" t="str">
            <v>1083</v>
          </cell>
          <cell r="G1730" t="str">
            <v>AR</v>
          </cell>
          <cell r="H1730">
            <v>38707</v>
          </cell>
          <cell r="I1730" t="str">
            <v>A</v>
          </cell>
          <cell r="J1730" t="str">
            <v>10830423</v>
          </cell>
          <cell r="K1730" t="str">
            <v>10830423</v>
          </cell>
          <cell r="L1730">
            <v>170081467</v>
          </cell>
          <cell r="M1730" t="str">
            <v>170141083</v>
          </cell>
          <cell r="N1730" t="str">
            <v>Cumming MSC</v>
          </cell>
          <cell r="O1730" t="str">
            <v>14671194  Cumming MSC</v>
          </cell>
          <cell r="P1730" t="str">
            <v>1310</v>
          </cell>
          <cell r="Q1730" t="str">
            <v>P</v>
          </cell>
          <cell r="R1730" t="str">
            <v>293</v>
          </cell>
          <cell r="S1730" t="str">
            <v>242</v>
          </cell>
          <cell r="T1730" t="str">
            <v>T</v>
          </cell>
          <cell r="U1730" t="str">
            <v>USD</v>
          </cell>
          <cell r="V1730" t="str">
            <v>8564 HWY 71 S</v>
          </cell>
          <cell r="W1730" t="str">
            <v>GRANNIS</v>
          </cell>
          <cell r="X1730" t="str">
            <v>AR</v>
          </cell>
          <cell r="Y1730" t="str">
            <v>71944-9412</v>
          </cell>
          <cell r="Z1730" t="str">
            <v>POLK</v>
          </cell>
          <cell r="AA1730" t="str">
            <v>A</v>
          </cell>
          <cell r="AB1730" t="str">
            <v>M&amp;E</v>
          </cell>
          <cell r="AC1730">
            <v>2886.4098999999997</v>
          </cell>
        </row>
        <row r="1731">
          <cell r="A1731" t="str">
            <v>Primary</v>
          </cell>
          <cell r="B1731" t="str">
            <v>Grannis Broilers</v>
          </cell>
          <cell r="C1731" t="str">
            <v>10830422</v>
          </cell>
          <cell r="D1731" t="str">
            <v>10830422</v>
          </cell>
          <cell r="E1731" t="str">
            <v>1083</v>
          </cell>
          <cell r="F1731" t="str">
            <v>TYPI</v>
          </cell>
          <cell r="G1731" t="str">
            <v>GA</v>
          </cell>
          <cell r="H1731">
            <v>38707</v>
          </cell>
          <cell r="I1731" t="str">
            <v>A</v>
          </cell>
          <cell r="J1731" t="str">
            <v>10830425</v>
          </cell>
          <cell r="K1731" t="str">
            <v>10830425</v>
          </cell>
          <cell r="L1731">
            <v>170081467</v>
          </cell>
          <cell r="M1731" t="str">
            <v>170141083</v>
          </cell>
          <cell r="N1731" t="str">
            <v>Cumming Paws</v>
          </cell>
          <cell r="O1731" t="str">
            <v>14671195  Cumming Paws</v>
          </cell>
          <cell r="P1731" t="str">
            <v>1310</v>
          </cell>
          <cell r="Q1731" t="str">
            <v>P</v>
          </cell>
          <cell r="R1731" t="str">
            <v>293</v>
          </cell>
          <cell r="S1731" t="str">
            <v>242</v>
          </cell>
          <cell r="T1731" t="str">
            <v>T</v>
          </cell>
          <cell r="U1731" t="str">
            <v>USD</v>
          </cell>
          <cell r="V1731" t="str">
            <v>8564 HWY 71 S</v>
          </cell>
          <cell r="W1731" t="str">
            <v>GRANNIS</v>
          </cell>
          <cell r="X1731" t="str">
            <v>AR</v>
          </cell>
          <cell r="Y1731" t="str">
            <v>71944-9412</v>
          </cell>
          <cell r="Z1731" t="str">
            <v>POLK</v>
          </cell>
          <cell r="AA1731" t="str">
            <v>A</v>
          </cell>
          <cell r="AB1731" t="str">
            <v>M&amp;E</v>
          </cell>
          <cell r="AC1731">
            <v>981589.299</v>
          </cell>
        </row>
        <row r="1732">
          <cell r="A1732" t="str">
            <v>Primary</v>
          </cell>
          <cell r="B1732" t="str">
            <v>Grannis Livehaul</v>
          </cell>
          <cell r="C1732" t="str">
            <v>10830446</v>
          </cell>
          <cell r="D1732" t="str">
            <v>10830446</v>
          </cell>
          <cell r="E1732" t="str">
            <v>1083</v>
          </cell>
          <cell r="F1732" t="str">
            <v>TYPI</v>
          </cell>
          <cell r="G1732" t="str">
            <v>GA</v>
          </cell>
          <cell r="I1732" t="str">
            <v>A</v>
          </cell>
          <cell r="J1732" t="str">
            <v>10830445</v>
          </cell>
          <cell r="K1732" t="str">
            <v>10830445</v>
          </cell>
          <cell r="L1732">
            <v>170141083</v>
          </cell>
          <cell r="M1732" t="str">
            <v>170141083</v>
          </cell>
          <cell r="N1732" t="str">
            <v>Grannis Live Haul Catching</v>
          </cell>
          <cell r="O1732" t="str">
            <v>10830445 Grannis Live Haul Catching</v>
          </cell>
          <cell r="P1732" t="str">
            <v>1230</v>
          </cell>
          <cell r="Q1732" t="str">
            <v>LH</v>
          </cell>
          <cell r="R1732" t="str">
            <v>293</v>
          </cell>
          <cell r="S1732" t="str">
            <v>242</v>
          </cell>
          <cell r="T1732" t="str">
            <v>T</v>
          </cell>
          <cell r="U1732" t="str">
            <v>USD</v>
          </cell>
          <cell r="V1732" t="str">
            <v>8564 HWY 71 S</v>
          </cell>
          <cell r="W1732" t="str">
            <v>GRANNIS</v>
          </cell>
          <cell r="X1732" t="str">
            <v>AR</v>
          </cell>
          <cell r="Y1732" t="str">
            <v>71944-9412</v>
          </cell>
          <cell r="Z1732" t="str">
            <v>POLK</v>
          </cell>
          <cell r="AA1732" t="str">
            <v>A</v>
          </cell>
          <cell r="AB1732" t="str">
            <v>M&amp;E</v>
          </cell>
          <cell r="AC1732">
            <v>195802.45</v>
          </cell>
        </row>
        <row r="1733">
          <cell r="A1733" t="str">
            <v>Primary</v>
          </cell>
          <cell r="B1733" t="str">
            <v>Grannis Livehaul</v>
          </cell>
          <cell r="C1733" t="str">
            <v>10830446</v>
          </cell>
          <cell r="D1733" t="str">
            <v>10830446</v>
          </cell>
          <cell r="E1733" t="str">
            <v>1083</v>
          </cell>
          <cell r="F1733" t="str">
            <v>TYPI</v>
          </cell>
          <cell r="G1733" t="str">
            <v>GA</v>
          </cell>
          <cell r="I1733" t="str">
            <v>A</v>
          </cell>
          <cell r="J1733" t="str">
            <v>10830446</v>
          </cell>
          <cell r="K1733" t="str">
            <v>10830446</v>
          </cell>
          <cell r="L1733">
            <v>170141083</v>
          </cell>
          <cell r="M1733" t="str">
            <v>170141083</v>
          </cell>
          <cell r="N1733" t="str">
            <v>Grannis Livehaul</v>
          </cell>
          <cell r="O1733" t="str">
            <v>10830446 Grannis Livehaul</v>
          </cell>
          <cell r="P1733" t="str">
            <v>1230</v>
          </cell>
          <cell r="Q1733" t="str">
            <v>LH</v>
          </cell>
          <cell r="R1733" t="str">
            <v>293</v>
          </cell>
          <cell r="S1733" t="str">
            <v>242</v>
          </cell>
          <cell r="T1733" t="str">
            <v>T</v>
          </cell>
          <cell r="U1733" t="str">
            <v>USD</v>
          </cell>
          <cell r="V1733" t="str">
            <v>8564 HWY 71 S</v>
          </cell>
          <cell r="W1733" t="str">
            <v>GRANNIS</v>
          </cell>
          <cell r="X1733" t="str">
            <v>AR</v>
          </cell>
          <cell r="Y1733" t="str">
            <v>71944-9412</v>
          </cell>
          <cell r="Z1733" t="str">
            <v>POLK</v>
          </cell>
          <cell r="AA1733" t="str">
            <v>A</v>
          </cell>
          <cell r="AB1733" t="str">
            <v>M&amp;E</v>
          </cell>
          <cell r="AC1733">
            <v>633987.12429999991</v>
          </cell>
        </row>
        <row r="1734">
          <cell r="A1734" t="str">
            <v>Primary</v>
          </cell>
          <cell r="B1734" t="str">
            <v>Grannis Broilers</v>
          </cell>
          <cell r="C1734" t="str">
            <v>10830422</v>
          </cell>
          <cell r="D1734" t="str">
            <v>10830422</v>
          </cell>
          <cell r="E1734" t="str">
            <v>1083</v>
          </cell>
          <cell r="F1734" t="str">
            <v>TYPI</v>
          </cell>
          <cell r="G1734" t="str">
            <v>GA</v>
          </cell>
          <cell r="I1734" t="str">
            <v>A</v>
          </cell>
          <cell r="J1734" t="str">
            <v>10830449</v>
          </cell>
          <cell r="K1734" t="str">
            <v>10830449</v>
          </cell>
          <cell r="L1734">
            <v>170141083</v>
          </cell>
          <cell r="M1734" t="str">
            <v>170141083</v>
          </cell>
          <cell r="N1734" t="str">
            <v>Grannis Catching Machine Equipment</v>
          </cell>
          <cell r="O1734" t="str">
            <v>10830449 Grannis Catching Machine Equipment</v>
          </cell>
          <cell r="P1734" t="str">
            <v>1230</v>
          </cell>
          <cell r="Q1734" t="str">
            <v>BFS</v>
          </cell>
          <cell r="R1734" t="str">
            <v>293</v>
          </cell>
          <cell r="S1734" t="str">
            <v>242</v>
          </cell>
          <cell r="T1734" t="str">
            <v>T</v>
          </cell>
          <cell r="U1734" t="str">
            <v>USD</v>
          </cell>
          <cell r="V1734" t="str">
            <v>8564 HWY 71 S</v>
          </cell>
          <cell r="W1734" t="str">
            <v>GRANNIS</v>
          </cell>
          <cell r="X1734" t="str">
            <v>AR</v>
          </cell>
          <cell r="Y1734" t="str">
            <v>71944-9412</v>
          </cell>
          <cell r="Z1734" t="str">
            <v>POLK</v>
          </cell>
          <cell r="AA1734" t="str">
            <v>A</v>
          </cell>
          <cell r="AB1734" t="str">
            <v>M&amp;E</v>
          </cell>
          <cell r="AC1734">
            <v>1229529.0123999999</v>
          </cell>
        </row>
        <row r="1735">
          <cell r="A1735" t="str">
            <v>Primary</v>
          </cell>
          <cell r="B1735" t="str">
            <v>Grannis Growout</v>
          </cell>
          <cell r="C1735" t="str">
            <v>10830590</v>
          </cell>
          <cell r="D1735" t="str">
            <v>10830590</v>
          </cell>
          <cell r="E1735" t="str">
            <v>1083</v>
          </cell>
          <cell r="F1735" t="str">
            <v>TYPI</v>
          </cell>
          <cell r="G1735" t="str">
            <v>GA</v>
          </cell>
          <cell r="I1735" t="str">
            <v>A</v>
          </cell>
          <cell r="J1735" t="str">
            <v>10830590</v>
          </cell>
          <cell r="K1735" t="str">
            <v>10830590</v>
          </cell>
          <cell r="L1735">
            <v>170141083</v>
          </cell>
          <cell r="M1735" t="str">
            <v>170141083</v>
          </cell>
          <cell r="N1735" t="str">
            <v>Grannis Growout</v>
          </cell>
          <cell r="O1735" t="str">
            <v>10830590 Grannis Growout</v>
          </cell>
          <cell r="P1735" t="str">
            <v>1230</v>
          </cell>
          <cell r="Q1735" t="str">
            <v>G</v>
          </cell>
          <cell r="R1735" t="str">
            <v>293</v>
          </cell>
          <cell r="S1735" t="str">
            <v>242</v>
          </cell>
          <cell r="T1735" t="str">
            <v>T</v>
          </cell>
          <cell r="U1735" t="str">
            <v>USD</v>
          </cell>
          <cell r="V1735" t="str">
            <v>8564 HWY 71 S</v>
          </cell>
          <cell r="W1735" t="str">
            <v>GRANNIS</v>
          </cell>
          <cell r="X1735" t="str">
            <v>AR</v>
          </cell>
          <cell r="Y1735" t="str">
            <v>71944-9412</v>
          </cell>
          <cell r="Z1735" t="str">
            <v>POLK</v>
          </cell>
          <cell r="AA1735" t="str">
            <v>A</v>
          </cell>
          <cell r="AB1735" t="str">
            <v>M&amp;E</v>
          </cell>
          <cell r="AC1735">
            <v>209172.5839</v>
          </cell>
        </row>
        <row r="1736">
          <cell r="A1736" t="str">
            <v>Primary</v>
          </cell>
          <cell r="B1736" t="str">
            <v>Grannis Processing</v>
          </cell>
          <cell r="C1736" t="str">
            <v>10862028</v>
          </cell>
          <cell r="D1736" t="str">
            <v>10862028</v>
          </cell>
          <cell r="E1736" t="str">
            <v>1086</v>
          </cell>
          <cell r="F1736" t="str">
            <v>TYPI</v>
          </cell>
          <cell r="G1736" t="str">
            <v>GA</v>
          </cell>
          <cell r="I1736" t="str">
            <v>A</v>
          </cell>
          <cell r="J1736" t="str">
            <v>10861001</v>
          </cell>
          <cell r="K1736" t="str">
            <v>10861001</v>
          </cell>
          <cell r="L1736">
            <v>170141086</v>
          </cell>
          <cell r="M1736" t="str">
            <v>170141086</v>
          </cell>
          <cell r="N1736" t="str">
            <v>Grannis Eviscerating</v>
          </cell>
          <cell r="O1736" t="str">
            <v>10861001 Grannis Eviscerating</v>
          </cell>
          <cell r="P1736" t="str">
            <v>1230</v>
          </cell>
          <cell r="Q1736" t="str">
            <v>P</v>
          </cell>
          <cell r="R1736" t="str">
            <v>293</v>
          </cell>
          <cell r="S1736" t="str">
            <v>2400</v>
          </cell>
          <cell r="T1736" t="str">
            <v>T</v>
          </cell>
          <cell r="U1736" t="str">
            <v>USD</v>
          </cell>
          <cell r="V1736" t="str">
            <v>8564 HWY 71 S</v>
          </cell>
          <cell r="W1736" t="str">
            <v>GRANNIS</v>
          </cell>
          <cell r="X1736" t="str">
            <v>AR</v>
          </cell>
          <cell r="Y1736" t="str">
            <v>71944-9412</v>
          </cell>
          <cell r="Z1736" t="str">
            <v>POLK</v>
          </cell>
          <cell r="AA1736" t="str">
            <v>G</v>
          </cell>
          <cell r="AB1736" t="str">
            <v>M&amp;E</v>
          </cell>
          <cell r="AC1736">
            <v>993.89399999999989</v>
          </cell>
        </row>
        <row r="1737">
          <cell r="A1737" t="str">
            <v>Primary</v>
          </cell>
          <cell r="B1737" t="str">
            <v>Grannis Wastewater</v>
          </cell>
          <cell r="C1737" t="str">
            <v>10862004</v>
          </cell>
          <cell r="D1737" t="str">
            <v>10862004</v>
          </cell>
          <cell r="E1737" t="str">
            <v>1086</v>
          </cell>
          <cell r="F1737" t="str">
            <v>TYPI</v>
          </cell>
          <cell r="G1737" t="str">
            <v>GA</v>
          </cell>
          <cell r="I1737" t="str">
            <v>A</v>
          </cell>
          <cell r="J1737" t="str">
            <v>10862004</v>
          </cell>
          <cell r="K1737" t="str">
            <v>10862004</v>
          </cell>
          <cell r="L1737">
            <v>170141086</v>
          </cell>
          <cell r="M1737" t="str">
            <v>170141086</v>
          </cell>
          <cell r="N1737" t="str">
            <v>Grannis Wastewater</v>
          </cell>
          <cell r="O1737" t="str">
            <v>10862004 Grannis Wastewater</v>
          </cell>
          <cell r="P1737" t="str">
            <v>1230</v>
          </cell>
          <cell r="Q1737" t="str">
            <v>WW</v>
          </cell>
          <cell r="R1737" t="str">
            <v>293</v>
          </cell>
          <cell r="S1737" t="str">
            <v>2400</v>
          </cell>
          <cell r="T1737" t="str">
            <v>T</v>
          </cell>
          <cell r="U1737" t="str">
            <v>USD</v>
          </cell>
          <cell r="V1737" t="str">
            <v>8564 HWY 71 S</v>
          </cell>
          <cell r="W1737" t="str">
            <v>GRANNIS</v>
          </cell>
          <cell r="X1737" t="str">
            <v>AR</v>
          </cell>
          <cell r="Y1737" t="str">
            <v>71944-9412</v>
          </cell>
          <cell r="Z1737" t="str">
            <v>POLK</v>
          </cell>
          <cell r="AA1737" t="str">
            <v>G</v>
          </cell>
          <cell r="AB1737" t="str">
            <v>M&amp;E</v>
          </cell>
          <cell r="AC1737">
            <v>2328988.58</v>
          </cell>
        </row>
        <row r="1738">
          <cell r="A1738" t="str">
            <v>Primary</v>
          </cell>
          <cell r="B1738" t="str">
            <v>Grannis Processing</v>
          </cell>
          <cell r="C1738" t="str">
            <v>10862028</v>
          </cell>
          <cell r="D1738" t="str">
            <v>10862028</v>
          </cell>
          <cell r="E1738" t="str">
            <v>1086</v>
          </cell>
          <cell r="F1738" t="str">
            <v>TYPI</v>
          </cell>
          <cell r="G1738" t="str">
            <v>GA</v>
          </cell>
          <cell r="H1738">
            <v>38535</v>
          </cell>
          <cell r="I1738" t="str">
            <v>A</v>
          </cell>
          <cell r="J1738" t="str">
            <v>10862013</v>
          </cell>
          <cell r="K1738" t="str">
            <v>10862013</v>
          </cell>
          <cell r="L1738">
            <v>170141086</v>
          </cell>
          <cell r="M1738" t="str">
            <v>170141086</v>
          </cell>
          <cell r="N1738" t="str">
            <v>Grannis Admin</v>
          </cell>
          <cell r="O1738" t="str">
            <v>10862013 Grannis Admin</v>
          </cell>
          <cell r="P1738" t="str">
            <v>1230</v>
          </cell>
          <cell r="Q1738" t="str">
            <v>P</v>
          </cell>
          <cell r="R1738" t="str">
            <v>293</v>
          </cell>
          <cell r="S1738" t="str">
            <v>2400</v>
          </cell>
          <cell r="T1738" t="str">
            <v>T</v>
          </cell>
          <cell r="U1738" t="str">
            <v>USD</v>
          </cell>
          <cell r="V1738" t="str">
            <v>8564 HWY 71 S</v>
          </cell>
          <cell r="W1738" t="str">
            <v>GRANNIS</v>
          </cell>
          <cell r="X1738" t="str">
            <v>AR</v>
          </cell>
          <cell r="Y1738" t="str">
            <v>71944-9412</v>
          </cell>
          <cell r="Z1738" t="str">
            <v>POLK</v>
          </cell>
          <cell r="AA1738" t="str">
            <v>G</v>
          </cell>
          <cell r="AB1738" t="str">
            <v>M&amp;E</v>
          </cell>
          <cell r="AC1738">
            <v>1731.3777</v>
          </cell>
        </row>
        <row r="1739">
          <cell r="A1739" t="str">
            <v>Primary</v>
          </cell>
          <cell r="B1739" t="str">
            <v>Grannis Processing</v>
          </cell>
          <cell r="C1739" t="str">
            <v>10862028</v>
          </cell>
          <cell r="D1739" t="str">
            <v>10862028</v>
          </cell>
          <cell r="E1739" t="str">
            <v>1086</v>
          </cell>
          <cell r="F1739" t="str">
            <v>TPI</v>
          </cell>
          <cell r="G1739" t="str">
            <v>GA</v>
          </cell>
          <cell r="H1739">
            <v>38797</v>
          </cell>
          <cell r="I1739" t="str">
            <v>A</v>
          </cell>
          <cell r="J1739" t="str">
            <v>14672028</v>
          </cell>
          <cell r="K1739" t="str">
            <v>14672028</v>
          </cell>
          <cell r="L1739">
            <v>170141086</v>
          </cell>
          <cell r="M1739" t="str">
            <v>170081467</v>
          </cell>
          <cell r="N1739" t="str">
            <v>Grannis Accounting</v>
          </cell>
          <cell r="O1739" t="str">
            <v>10862015  Grannis Accounting</v>
          </cell>
          <cell r="P1739" t="str">
            <v>1230</v>
          </cell>
          <cell r="Q1739" t="str">
            <v>P</v>
          </cell>
          <cell r="R1739" t="str">
            <v>293</v>
          </cell>
          <cell r="S1739" t="str">
            <v>2400</v>
          </cell>
          <cell r="T1739" t="str">
            <v>T</v>
          </cell>
          <cell r="U1739" t="str">
            <v>USD</v>
          </cell>
          <cell r="V1739" t="str">
            <v>8564 HWY 71 S</v>
          </cell>
          <cell r="W1739" t="str">
            <v>GRANNIS</v>
          </cell>
          <cell r="X1739" t="str">
            <v>AR</v>
          </cell>
          <cell r="Y1739" t="str">
            <v>71944-9412</v>
          </cell>
          <cell r="Z1739" t="str">
            <v>POLK</v>
          </cell>
          <cell r="AA1739" t="str">
            <v>G</v>
          </cell>
          <cell r="AB1739" t="str">
            <v>M&amp;E</v>
          </cell>
          <cell r="AC1739">
            <v>1252.2317</v>
          </cell>
        </row>
        <row r="1740">
          <cell r="A1740" t="str">
            <v>Primary</v>
          </cell>
          <cell r="B1740" t="str">
            <v>Grannis Processing</v>
          </cell>
          <cell r="C1740" t="str">
            <v>10862028</v>
          </cell>
          <cell r="D1740" t="str">
            <v>10862028</v>
          </cell>
          <cell r="E1740" t="str">
            <v>1086</v>
          </cell>
          <cell r="F1740" t="str">
            <v>TYPI</v>
          </cell>
          <cell r="G1740" t="str">
            <v>GA</v>
          </cell>
          <cell r="I1740" t="str">
            <v>A</v>
          </cell>
          <cell r="J1740" t="str">
            <v>10862019</v>
          </cell>
          <cell r="K1740" t="str">
            <v>10862019</v>
          </cell>
          <cell r="L1740">
            <v>170141086</v>
          </cell>
          <cell r="M1740" t="str">
            <v>170141086</v>
          </cell>
          <cell r="N1740" t="str">
            <v>Grannis Laundry</v>
          </cell>
          <cell r="O1740" t="str">
            <v>10862019 Grannis Laundry</v>
          </cell>
          <cell r="P1740" t="str">
            <v>1230</v>
          </cell>
          <cell r="Q1740" t="str">
            <v>P</v>
          </cell>
          <cell r="R1740" t="str">
            <v>293</v>
          </cell>
          <cell r="S1740" t="str">
            <v>2400</v>
          </cell>
          <cell r="T1740" t="str">
            <v>T</v>
          </cell>
          <cell r="U1740" t="str">
            <v>USD</v>
          </cell>
          <cell r="V1740" t="str">
            <v>8564 HWY 71 S</v>
          </cell>
          <cell r="W1740" t="str">
            <v>GRANNIS</v>
          </cell>
          <cell r="X1740" t="str">
            <v>AR</v>
          </cell>
          <cell r="Y1740" t="str">
            <v>71944-9412</v>
          </cell>
          <cell r="Z1740" t="str">
            <v>POLK</v>
          </cell>
          <cell r="AA1740" t="str">
            <v>G</v>
          </cell>
          <cell r="AB1740" t="str">
            <v>M&amp;E</v>
          </cell>
          <cell r="AC1740">
            <v>24618.346999999998</v>
          </cell>
        </row>
        <row r="1741">
          <cell r="A1741" t="str">
            <v>Primary</v>
          </cell>
          <cell r="B1741" t="str">
            <v>Grannis Processing</v>
          </cell>
          <cell r="C1741" t="str">
            <v>10862028</v>
          </cell>
          <cell r="D1741" t="str">
            <v>10862028</v>
          </cell>
          <cell r="E1741" t="str">
            <v>1086</v>
          </cell>
          <cell r="G1741" t="str">
            <v>AR</v>
          </cell>
          <cell r="I1741" t="str">
            <v>A</v>
          </cell>
          <cell r="J1741" t="str">
            <v>10862020</v>
          </cell>
          <cell r="K1741" t="str">
            <v>10862020</v>
          </cell>
          <cell r="L1741">
            <v>170141086</v>
          </cell>
          <cell r="M1741" t="str">
            <v>170141086</v>
          </cell>
          <cell r="N1741" t="str">
            <v>Grannis Maintenance</v>
          </cell>
          <cell r="O1741" t="str">
            <v>10862020 Grannis Maintenance</v>
          </cell>
          <cell r="P1741" t="str">
            <v>1230</v>
          </cell>
          <cell r="Q1741" t="str">
            <v>P</v>
          </cell>
          <cell r="R1741" t="str">
            <v>293</v>
          </cell>
          <cell r="S1741" t="str">
            <v>2400</v>
          </cell>
          <cell r="T1741" t="str">
            <v>T</v>
          </cell>
          <cell r="U1741" t="str">
            <v>USD</v>
          </cell>
          <cell r="V1741" t="str">
            <v>8564 HWY 71 S</v>
          </cell>
          <cell r="W1741" t="str">
            <v>GRANNIS</v>
          </cell>
          <cell r="X1741" t="str">
            <v>AR</v>
          </cell>
          <cell r="Y1741" t="str">
            <v>71944-9412</v>
          </cell>
          <cell r="Z1741" t="str">
            <v>POLK</v>
          </cell>
          <cell r="AA1741" t="str">
            <v>G</v>
          </cell>
          <cell r="AB1741" t="str">
            <v>M&amp;E</v>
          </cell>
          <cell r="AC1741">
            <v>2565.1840000000002</v>
          </cell>
        </row>
        <row r="1742">
          <cell r="A1742" t="str">
            <v>Primary</v>
          </cell>
          <cell r="B1742" t="str">
            <v>Grannis Processing</v>
          </cell>
          <cell r="C1742" t="str">
            <v>10862028</v>
          </cell>
          <cell r="D1742" t="str">
            <v>10862028</v>
          </cell>
          <cell r="E1742" t="str">
            <v>1086</v>
          </cell>
          <cell r="F1742" t="str">
            <v>TYPI</v>
          </cell>
          <cell r="G1742" t="str">
            <v>GA</v>
          </cell>
          <cell r="I1742" t="str">
            <v>A</v>
          </cell>
          <cell r="J1742" t="str">
            <v>10862022</v>
          </cell>
          <cell r="K1742" t="str">
            <v>10862022</v>
          </cell>
          <cell r="L1742">
            <v>170141086</v>
          </cell>
          <cell r="M1742" t="str">
            <v>170141086</v>
          </cell>
          <cell r="N1742" t="str">
            <v>Grannis Nurses</v>
          </cell>
          <cell r="O1742" t="str">
            <v>10862022 Grannis Nurses</v>
          </cell>
          <cell r="P1742" t="str">
            <v>1230</v>
          </cell>
          <cell r="Q1742" t="str">
            <v>P</v>
          </cell>
          <cell r="R1742" t="str">
            <v>293</v>
          </cell>
          <cell r="S1742" t="str">
            <v>2400</v>
          </cell>
          <cell r="T1742" t="str">
            <v>T</v>
          </cell>
          <cell r="U1742" t="str">
            <v>USD</v>
          </cell>
          <cell r="V1742" t="str">
            <v>8564 HWY 71 S</v>
          </cell>
          <cell r="W1742" t="str">
            <v>GRANNIS</v>
          </cell>
          <cell r="X1742" t="str">
            <v>AR</v>
          </cell>
          <cell r="Y1742" t="str">
            <v>71944-9412</v>
          </cell>
          <cell r="Z1742" t="str">
            <v>POLK</v>
          </cell>
          <cell r="AA1742" t="str">
            <v>G</v>
          </cell>
          <cell r="AB1742" t="str">
            <v>M&amp;E</v>
          </cell>
          <cell r="AC1742">
            <v>1048.9317000000001</v>
          </cell>
        </row>
        <row r="1743">
          <cell r="A1743" t="str">
            <v>Primary</v>
          </cell>
          <cell r="B1743" t="str">
            <v>Grannis Processing</v>
          </cell>
          <cell r="C1743" t="str">
            <v>10862028</v>
          </cell>
          <cell r="D1743" t="str">
            <v>10862028</v>
          </cell>
          <cell r="E1743" t="str">
            <v>1086</v>
          </cell>
          <cell r="F1743" t="str">
            <v>TYPI</v>
          </cell>
          <cell r="G1743" t="str">
            <v>GA</v>
          </cell>
          <cell r="I1743" t="str">
            <v>A</v>
          </cell>
          <cell r="J1743" t="str">
            <v>10862024</v>
          </cell>
          <cell r="K1743" t="str">
            <v>10862024</v>
          </cell>
          <cell r="L1743">
            <v>170141086</v>
          </cell>
          <cell r="M1743" t="str">
            <v>170141086</v>
          </cell>
          <cell r="N1743" t="str">
            <v>Grannis - Other Indirect</v>
          </cell>
          <cell r="O1743" t="str">
            <v>10862024 Grannis - Other Indirect</v>
          </cell>
          <cell r="P1743" t="str">
            <v>1230</v>
          </cell>
          <cell r="Q1743" t="str">
            <v>P</v>
          </cell>
          <cell r="R1743" t="str">
            <v>293</v>
          </cell>
          <cell r="S1743" t="str">
            <v>2400</v>
          </cell>
          <cell r="T1743" t="str">
            <v>T</v>
          </cell>
          <cell r="U1743" t="str">
            <v>USD</v>
          </cell>
          <cell r="V1743" t="str">
            <v>8564 HWY 71 S</v>
          </cell>
          <cell r="W1743" t="str">
            <v>GRANNIS</v>
          </cell>
          <cell r="X1743" t="str">
            <v>AR</v>
          </cell>
          <cell r="Y1743" t="str">
            <v>71944-9412</v>
          </cell>
          <cell r="Z1743" t="str">
            <v>POLK</v>
          </cell>
          <cell r="AA1743" t="str">
            <v>G</v>
          </cell>
          <cell r="AB1743" t="str">
            <v>M&amp;E</v>
          </cell>
          <cell r="AC1743">
            <v>1646.0167999999999</v>
          </cell>
        </row>
        <row r="1744">
          <cell r="A1744" t="str">
            <v>Primary</v>
          </cell>
          <cell r="B1744" t="str">
            <v>Grannis Processing</v>
          </cell>
          <cell r="C1744" t="str">
            <v>10862028</v>
          </cell>
          <cell r="D1744" t="str">
            <v>10862028</v>
          </cell>
          <cell r="E1744" t="str">
            <v>1086</v>
          </cell>
          <cell r="F1744" t="str">
            <v>TYPI</v>
          </cell>
          <cell r="G1744" t="str">
            <v>GA</v>
          </cell>
          <cell r="I1744" t="str">
            <v>A</v>
          </cell>
          <cell r="J1744" t="str">
            <v>10862025</v>
          </cell>
          <cell r="K1744" t="str">
            <v>10862025</v>
          </cell>
          <cell r="L1744">
            <v>170141086</v>
          </cell>
          <cell r="M1744" t="str">
            <v>170141086</v>
          </cell>
          <cell r="N1744" t="str">
            <v>Grannis Personnel</v>
          </cell>
          <cell r="O1744" t="str">
            <v>10862025 Grannis Personnel</v>
          </cell>
          <cell r="P1744" t="str">
            <v>1230</v>
          </cell>
          <cell r="Q1744" t="str">
            <v>P</v>
          </cell>
          <cell r="R1744" t="str">
            <v>293</v>
          </cell>
          <cell r="S1744" t="str">
            <v>2400</v>
          </cell>
          <cell r="T1744" t="str">
            <v>T</v>
          </cell>
          <cell r="U1744" t="str">
            <v>USD</v>
          </cell>
          <cell r="V1744" t="str">
            <v>8564 HWY 71 S</v>
          </cell>
          <cell r="W1744" t="str">
            <v>GRANNIS</v>
          </cell>
          <cell r="X1744" t="str">
            <v>AR</v>
          </cell>
          <cell r="Y1744" t="str">
            <v>71944-9412</v>
          </cell>
          <cell r="Z1744" t="str">
            <v>POLK</v>
          </cell>
          <cell r="AA1744" t="str">
            <v>G</v>
          </cell>
          <cell r="AB1744" t="str">
            <v>M&amp;E</v>
          </cell>
          <cell r="AC1744">
            <v>0</v>
          </cell>
        </row>
        <row r="1745">
          <cell r="A1745" t="str">
            <v>Primary</v>
          </cell>
          <cell r="B1745" t="str">
            <v>Grannis Processing</v>
          </cell>
          <cell r="C1745" t="str">
            <v>10862028</v>
          </cell>
          <cell r="D1745" t="str">
            <v>10862028</v>
          </cell>
          <cell r="E1745" t="str">
            <v>1086</v>
          </cell>
          <cell r="F1745" t="str">
            <v>TYPI</v>
          </cell>
          <cell r="G1745" t="str">
            <v>GA</v>
          </cell>
          <cell r="I1745" t="str">
            <v>A</v>
          </cell>
          <cell r="J1745" t="str">
            <v>10862028</v>
          </cell>
          <cell r="K1745" t="str">
            <v>10862028</v>
          </cell>
          <cell r="L1745">
            <v>170141086</v>
          </cell>
          <cell r="M1745" t="str">
            <v>170141086</v>
          </cell>
          <cell r="N1745" t="str">
            <v>Grannis Processing</v>
          </cell>
          <cell r="O1745" t="str">
            <v>10862028 Grannis Processing</v>
          </cell>
          <cell r="P1745" t="str">
            <v>1230</v>
          </cell>
          <cell r="Q1745" t="str">
            <v>P</v>
          </cell>
          <cell r="R1745" t="str">
            <v>293</v>
          </cell>
          <cell r="S1745" t="str">
            <v>2400</v>
          </cell>
          <cell r="T1745" t="str">
            <v>T</v>
          </cell>
          <cell r="U1745" t="str">
            <v>USD</v>
          </cell>
          <cell r="V1745" t="str">
            <v>8564 HWY 71 S</v>
          </cell>
          <cell r="W1745" t="str">
            <v>GRANNIS</v>
          </cell>
          <cell r="X1745" t="str">
            <v>AR</v>
          </cell>
          <cell r="Y1745" t="str">
            <v>71944-9412</v>
          </cell>
          <cell r="Z1745" t="str">
            <v>POLK</v>
          </cell>
          <cell r="AA1745" t="str">
            <v>G</v>
          </cell>
          <cell r="AB1745" t="str">
            <v>M&amp;E</v>
          </cell>
          <cell r="AC1745">
            <v>10605197.245999999</v>
          </cell>
        </row>
        <row r="1746">
          <cell r="A1746" t="str">
            <v>Primary</v>
          </cell>
          <cell r="B1746" t="str">
            <v>Grannis Processing</v>
          </cell>
          <cell r="C1746" t="str">
            <v>10862028</v>
          </cell>
          <cell r="D1746" t="str">
            <v>10862028</v>
          </cell>
          <cell r="E1746" t="str">
            <v>1086</v>
          </cell>
          <cell r="G1746" t="str">
            <v>AR</v>
          </cell>
          <cell r="H1746">
            <v>38535</v>
          </cell>
          <cell r="I1746" t="str">
            <v>A</v>
          </cell>
          <cell r="J1746" t="str">
            <v>10862029</v>
          </cell>
          <cell r="K1746" t="str">
            <v>10862029</v>
          </cell>
          <cell r="L1746">
            <v>170141086</v>
          </cell>
          <cell r="M1746" t="str">
            <v>170141086</v>
          </cell>
          <cell r="N1746" t="str">
            <v>Grannis Purchasing</v>
          </cell>
          <cell r="O1746" t="str">
            <v>10862029 Grannis Purchasing</v>
          </cell>
          <cell r="P1746" t="str">
            <v>1230</v>
          </cell>
          <cell r="Q1746" t="str">
            <v>P</v>
          </cell>
          <cell r="R1746" t="str">
            <v>293</v>
          </cell>
          <cell r="S1746" t="str">
            <v>2400</v>
          </cell>
          <cell r="T1746" t="str">
            <v>T</v>
          </cell>
          <cell r="U1746" t="str">
            <v>USD</v>
          </cell>
          <cell r="V1746" t="str">
            <v>8564 HWY 71 S</v>
          </cell>
          <cell r="W1746" t="str">
            <v>GRANNIS</v>
          </cell>
          <cell r="X1746" t="str">
            <v>AR</v>
          </cell>
          <cell r="Y1746" t="str">
            <v>71944-9412</v>
          </cell>
          <cell r="Z1746" t="str">
            <v>POLK</v>
          </cell>
          <cell r="AA1746" t="str">
            <v>G</v>
          </cell>
          <cell r="AB1746" t="str">
            <v>M&amp;E</v>
          </cell>
          <cell r="AC1746">
            <v>1646.0167999999999</v>
          </cell>
        </row>
        <row r="1747">
          <cell r="A1747" t="str">
            <v>Primary</v>
          </cell>
          <cell r="B1747" t="str">
            <v>Grannis Processing</v>
          </cell>
          <cell r="C1747" t="str">
            <v>10862028</v>
          </cell>
          <cell r="D1747" t="str">
            <v>10862028</v>
          </cell>
          <cell r="E1747" t="str">
            <v>1086</v>
          </cell>
          <cell r="G1747" t="str">
            <v>AR</v>
          </cell>
          <cell r="I1747" t="str">
            <v>A</v>
          </cell>
          <cell r="J1747" t="str">
            <v>10862034</v>
          </cell>
          <cell r="K1747" t="str">
            <v>10862034</v>
          </cell>
          <cell r="L1747">
            <v>170141086</v>
          </cell>
          <cell r="M1747" t="str">
            <v>170141086</v>
          </cell>
          <cell r="N1747" t="str">
            <v>Grannis Supervison/Mgmt</v>
          </cell>
          <cell r="O1747" t="str">
            <v>10862034 Grannis Supervison/Mgmt</v>
          </cell>
          <cell r="P1747" t="str">
            <v>1230</v>
          </cell>
          <cell r="Q1747" t="str">
            <v>P</v>
          </cell>
          <cell r="R1747" t="str">
            <v>293</v>
          </cell>
          <cell r="S1747" t="str">
            <v>2400</v>
          </cell>
          <cell r="T1747" t="str">
            <v>T</v>
          </cell>
          <cell r="U1747" t="str">
            <v>USD</v>
          </cell>
          <cell r="V1747" t="str">
            <v>8564 HWY 71 S</v>
          </cell>
          <cell r="W1747" t="str">
            <v>GRANNIS</v>
          </cell>
          <cell r="X1747" t="str">
            <v>AR</v>
          </cell>
          <cell r="Y1747" t="str">
            <v>71944-9412</v>
          </cell>
          <cell r="Z1747" t="str">
            <v>POLK</v>
          </cell>
          <cell r="AA1747" t="str">
            <v>G</v>
          </cell>
          <cell r="AB1747" t="str">
            <v>M&amp;E</v>
          </cell>
          <cell r="AC1747">
            <v>8230.0839999999989</v>
          </cell>
        </row>
        <row r="1748">
          <cell r="A1748" t="str">
            <v>Primary</v>
          </cell>
          <cell r="B1748" t="str">
            <v>Grannis Processing</v>
          </cell>
          <cell r="C1748" t="str">
            <v>10862028</v>
          </cell>
          <cell r="D1748" t="str">
            <v>10862028</v>
          </cell>
          <cell r="E1748" t="str">
            <v>1086</v>
          </cell>
          <cell r="G1748" t="str">
            <v>AR</v>
          </cell>
          <cell r="I1748" t="str">
            <v>A</v>
          </cell>
          <cell r="J1748" t="str">
            <v>10862045</v>
          </cell>
          <cell r="K1748" t="str">
            <v>10862045</v>
          </cell>
          <cell r="L1748">
            <v>170141086</v>
          </cell>
          <cell r="M1748" t="str">
            <v>170141086</v>
          </cell>
          <cell r="N1748" t="str">
            <v>Grannis Indir Prod Exp</v>
          </cell>
          <cell r="O1748" t="str">
            <v>10862045 Grannis Indir Prod Exp</v>
          </cell>
          <cell r="P1748" t="str">
            <v>1230</v>
          </cell>
          <cell r="Q1748" t="str">
            <v>P</v>
          </cell>
          <cell r="R1748" t="str">
            <v>1697</v>
          </cell>
          <cell r="S1748" t="str">
            <v>2400</v>
          </cell>
          <cell r="T1748" t="str">
            <v>T</v>
          </cell>
          <cell r="U1748" t="str">
            <v>USD</v>
          </cell>
          <cell r="V1748" t="str">
            <v>8564 HWY 71 S</v>
          </cell>
          <cell r="W1748" t="str">
            <v>GRANNIS</v>
          </cell>
          <cell r="X1748" t="str">
            <v>AR</v>
          </cell>
          <cell r="Y1748" t="str">
            <v>71944-9412</v>
          </cell>
          <cell r="Z1748" t="str">
            <v>POLK</v>
          </cell>
          <cell r="AA1748" t="str">
            <v>G</v>
          </cell>
          <cell r="AB1748" t="str">
            <v>M&amp;E</v>
          </cell>
          <cell r="AC1748">
            <v>9809.4071999999996</v>
          </cell>
        </row>
        <row r="1749">
          <cell r="A1749" t="str">
            <v>Primary</v>
          </cell>
          <cell r="B1749" t="str">
            <v>Grannis Processing</v>
          </cell>
          <cell r="C1749" t="str">
            <v>10862028</v>
          </cell>
          <cell r="D1749" t="str">
            <v>10862028</v>
          </cell>
          <cell r="E1749" t="str">
            <v>1086</v>
          </cell>
          <cell r="F1749" t="str">
            <v>TYPI</v>
          </cell>
          <cell r="G1749" t="str">
            <v>GA</v>
          </cell>
          <cell r="H1749">
            <v>38573</v>
          </cell>
          <cell r="I1749" t="str">
            <v>A</v>
          </cell>
          <cell r="J1749" t="str">
            <v>14680432</v>
          </cell>
          <cell r="K1749" t="str">
            <v>14680432</v>
          </cell>
          <cell r="L1749">
            <v>170081470</v>
          </cell>
          <cell r="M1749" t="str">
            <v>170081470</v>
          </cell>
          <cell r="N1749" t="str">
            <v>Dahlonega Hatchery</v>
          </cell>
          <cell r="O1749" t="str">
            <v>14680432 Dahlonega Hatchery</v>
          </cell>
          <cell r="P1749" t="str">
            <v>1310</v>
          </cell>
          <cell r="Q1749" t="str">
            <v>H</v>
          </cell>
          <cell r="R1749" t="str">
            <v>1697</v>
          </cell>
          <cell r="S1749" t="str">
            <v>2400</v>
          </cell>
          <cell r="T1749" t="str">
            <v>T</v>
          </cell>
          <cell r="U1749" t="str">
            <v>USD</v>
          </cell>
          <cell r="V1749" t="str">
            <v>8564 HWY 71 S</v>
          </cell>
          <cell r="W1749" t="str">
            <v>GRANNIS</v>
          </cell>
          <cell r="X1749" t="str">
            <v>AR</v>
          </cell>
          <cell r="Y1749" t="str">
            <v>71944-9412</v>
          </cell>
          <cell r="Z1749" t="str">
            <v>POLK</v>
          </cell>
          <cell r="AA1749" t="str">
            <v>G</v>
          </cell>
          <cell r="AB1749" t="str">
            <v>M&amp;E</v>
          </cell>
          <cell r="AC1749">
            <v>2098.1517000000003</v>
          </cell>
        </row>
        <row r="1750">
          <cell r="A1750" t="str">
            <v>Primary</v>
          </cell>
          <cell r="B1750" t="str">
            <v>Grannis Processing</v>
          </cell>
          <cell r="C1750" t="str">
            <v>10862028</v>
          </cell>
          <cell r="D1750" t="str">
            <v>10862028</v>
          </cell>
          <cell r="E1750" t="str">
            <v>1086</v>
          </cell>
          <cell r="F1750" t="str">
            <v>TPI</v>
          </cell>
          <cell r="G1750" t="str">
            <v>GA</v>
          </cell>
          <cell r="H1750">
            <v>38797</v>
          </cell>
          <cell r="I1750" t="str">
            <v>A</v>
          </cell>
          <cell r="J1750" t="str">
            <v>14680432</v>
          </cell>
          <cell r="K1750" t="str">
            <v>14680432</v>
          </cell>
          <cell r="L1750">
            <v>170141086</v>
          </cell>
          <cell r="M1750" t="str">
            <v>170081470</v>
          </cell>
          <cell r="N1750" t="str">
            <v>Grannis Production Safety Center</v>
          </cell>
          <cell r="O1750" t="str">
            <v>10862512  Grannis Production Safety Center</v>
          </cell>
          <cell r="P1750" t="str">
            <v>1230</v>
          </cell>
          <cell r="Q1750" t="str">
            <v>P</v>
          </cell>
          <cell r="R1750" t="str">
            <v>1697</v>
          </cell>
          <cell r="S1750" t="str">
            <v>2400</v>
          </cell>
          <cell r="T1750" t="str">
            <v>T</v>
          </cell>
          <cell r="U1750" t="str">
            <v>USD</v>
          </cell>
          <cell r="V1750" t="str">
            <v>8564 HWY 71 S</v>
          </cell>
          <cell r="W1750" t="str">
            <v>GRANNIS</v>
          </cell>
          <cell r="X1750" t="str">
            <v>AR</v>
          </cell>
          <cell r="Y1750" t="str">
            <v>71944-9412</v>
          </cell>
          <cell r="Z1750" t="str">
            <v>POLK</v>
          </cell>
          <cell r="AA1750" t="str">
            <v>G</v>
          </cell>
          <cell r="AB1750" t="str">
            <v>M&amp;E</v>
          </cell>
          <cell r="AC1750">
            <v>1048.9317000000001</v>
          </cell>
        </row>
        <row r="1751">
          <cell r="A1751" t="str">
            <v>Primary</v>
          </cell>
          <cell r="B1751" t="str">
            <v>Green Forest Hatchery</v>
          </cell>
          <cell r="C1751" t="str">
            <v>10870432</v>
          </cell>
          <cell r="D1751" t="str">
            <v>10870432</v>
          </cell>
          <cell r="E1751" t="str">
            <v>1087</v>
          </cell>
          <cell r="F1751" t="str">
            <v>TYPI</v>
          </cell>
          <cell r="G1751" t="str">
            <v>GA</v>
          </cell>
          <cell r="I1751" t="str">
            <v>A</v>
          </cell>
          <cell r="J1751" t="str">
            <v>10870430</v>
          </cell>
          <cell r="K1751" t="str">
            <v>10870430</v>
          </cell>
          <cell r="L1751">
            <v>170151056</v>
          </cell>
          <cell r="M1751" t="str">
            <v>170151056</v>
          </cell>
          <cell r="N1751" t="str">
            <v>Green Forest Hatchery Egg Pickup</v>
          </cell>
          <cell r="O1751" t="str">
            <v>10870430 Green Forest Hatchery Egg Pickup</v>
          </cell>
          <cell r="P1751" t="str">
            <v>1115</v>
          </cell>
          <cell r="Q1751" t="str">
            <v>EP</v>
          </cell>
          <cell r="R1751" t="str">
            <v>1697</v>
          </cell>
          <cell r="S1751" t="str">
            <v>459</v>
          </cell>
          <cell r="T1751" t="str">
            <v>T</v>
          </cell>
          <cell r="U1751" t="str">
            <v>USD</v>
          </cell>
          <cell r="V1751" t="str">
            <v>107 TYSON AVE</v>
          </cell>
          <cell r="W1751" t="str">
            <v>GREEN FOREST</v>
          </cell>
          <cell r="X1751" t="str">
            <v>AR</v>
          </cell>
          <cell r="Y1751" t="str">
            <v>72638-3173</v>
          </cell>
          <cell r="Z1751" t="str">
            <v>CARROLL</v>
          </cell>
          <cell r="AA1751" t="str">
            <v>A</v>
          </cell>
          <cell r="AB1751" t="str">
            <v>M&amp;E</v>
          </cell>
          <cell r="AC1751">
            <v>16660.6335</v>
          </cell>
        </row>
        <row r="1752">
          <cell r="A1752" t="str">
            <v>Primary</v>
          </cell>
          <cell r="B1752" t="str">
            <v>Green Forest Hatchery</v>
          </cell>
          <cell r="C1752" t="str">
            <v>10870432</v>
          </cell>
          <cell r="D1752" t="str">
            <v>10870432</v>
          </cell>
          <cell r="E1752" t="str">
            <v>1087</v>
          </cell>
          <cell r="F1752" t="str">
            <v>TYPI</v>
          </cell>
          <cell r="G1752" t="str">
            <v>GA</v>
          </cell>
          <cell r="I1752" t="str">
            <v>A</v>
          </cell>
          <cell r="J1752" t="str">
            <v>10870432</v>
          </cell>
          <cell r="K1752" t="str">
            <v>10870432</v>
          </cell>
          <cell r="L1752">
            <v>170151056</v>
          </cell>
          <cell r="M1752" t="str">
            <v>170151056</v>
          </cell>
          <cell r="N1752" t="str">
            <v>Green Forest Hatchery</v>
          </cell>
          <cell r="O1752" t="str">
            <v>10870432 Green Forest Hatchery</v>
          </cell>
          <cell r="P1752" t="str">
            <v>1115</v>
          </cell>
          <cell r="Q1752" t="str">
            <v>H</v>
          </cell>
          <cell r="S1752" t="str">
            <v>459</v>
          </cell>
          <cell r="T1752" t="str">
            <v>T</v>
          </cell>
          <cell r="U1752" t="str">
            <v>USD</v>
          </cell>
          <cell r="V1752" t="str">
            <v>107 TYSON AVE</v>
          </cell>
          <cell r="W1752" t="str">
            <v>GREEN FOREST</v>
          </cell>
          <cell r="X1752" t="str">
            <v>AR</v>
          </cell>
          <cell r="Y1752" t="str">
            <v>72638-3173</v>
          </cell>
          <cell r="Z1752" t="str">
            <v>CARROLL</v>
          </cell>
          <cell r="AA1752" t="str">
            <v>A</v>
          </cell>
          <cell r="AB1752" t="str">
            <v>M&amp;E</v>
          </cell>
          <cell r="AC1752">
            <v>4441272.080699998</v>
          </cell>
        </row>
        <row r="1753">
          <cell r="A1753" t="str">
            <v>Primary</v>
          </cell>
          <cell r="B1753" t="str">
            <v>Green Forest Hatchery</v>
          </cell>
          <cell r="C1753" t="str">
            <v>10870432</v>
          </cell>
          <cell r="D1753" t="str">
            <v>10870432</v>
          </cell>
          <cell r="E1753" t="str">
            <v>1087</v>
          </cell>
          <cell r="F1753" t="str">
            <v>TYPI</v>
          </cell>
          <cell r="G1753" t="str">
            <v>GA</v>
          </cell>
          <cell r="I1753" t="str">
            <v>A</v>
          </cell>
          <cell r="J1753" t="str">
            <v>10870438</v>
          </cell>
          <cell r="K1753" t="str">
            <v>10870438</v>
          </cell>
          <cell r="L1753">
            <v>170151056</v>
          </cell>
          <cell r="M1753" t="str">
            <v>170151056</v>
          </cell>
          <cell r="N1753" t="str">
            <v>Green Forest Hatchery Chick Delivery</v>
          </cell>
          <cell r="O1753" t="str">
            <v>10870438 Green Forest Hatchery Chick Delivery</v>
          </cell>
          <cell r="P1753" t="str">
            <v>1115</v>
          </cell>
          <cell r="Q1753" t="str">
            <v>CD</v>
          </cell>
          <cell r="S1753" t="str">
            <v>459</v>
          </cell>
          <cell r="T1753" t="str">
            <v>T</v>
          </cell>
          <cell r="U1753" t="str">
            <v>USD</v>
          </cell>
          <cell r="V1753" t="str">
            <v>107 TYSON AVE</v>
          </cell>
          <cell r="W1753" t="str">
            <v>GREEN FOREST</v>
          </cell>
          <cell r="X1753" t="str">
            <v>AR</v>
          </cell>
          <cell r="Y1753" t="str">
            <v>72638-3173</v>
          </cell>
          <cell r="Z1753" t="str">
            <v>CARROLL</v>
          </cell>
          <cell r="AA1753" t="str">
            <v>A</v>
          </cell>
          <cell r="AB1753" t="str">
            <v>M&amp;E</v>
          </cell>
          <cell r="AC1753">
            <v>83495.5</v>
          </cell>
        </row>
        <row r="1754">
          <cell r="A1754" t="str">
            <v>Primary</v>
          </cell>
          <cell r="B1754" t="str">
            <v>Green Forest Processing</v>
          </cell>
          <cell r="C1754" t="str">
            <v>10882028</v>
          </cell>
          <cell r="D1754" t="str">
            <v>10882028</v>
          </cell>
          <cell r="E1754" t="str">
            <v>1088</v>
          </cell>
          <cell r="G1754" t="str">
            <v>AR</v>
          </cell>
          <cell r="H1754">
            <v>38454</v>
          </cell>
          <cell r="I1754" t="str">
            <v>A</v>
          </cell>
          <cell r="J1754" t="str">
            <v>14910409</v>
          </cell>
          <cell r="K1754" t="str">
            <v>10881001</v>
          </cell>
          <cell r="L1754">
            <v>170081491</v>
          </cell>
          <cell r="M1754" t="str">
            <v>170151088</v>
          </cell>
          <cell r="N1754" t="str">
            <v>Cumming Breeder Farm Cost</v>
          </cell>
          <cell r="O1754" t="str">
            <v>14910409  Cumming Breeder Farm Cost</v>
          </cell>
          <cell r="P1754" t="str">
            <v>1310</v>
          </cell>
          <cell r="Q1754" t="str">
            <v>PS</v>
          </cell>
          <cell r="R1754" t="str">
            <v>1043</v>
          </cell>
          <cell r="S1754" t="str">
            <v>2264</v>
          </cell>
          <cell r="T1754" t="str">
            <v>T</v>
          </cell>
          <cell r="U1754" t="str">
            <v>USD</v>
          </cell>
          <cell r="V1754" t="str">
            <v>169 HWY 9 SOUTH</v>
          </cell>
          <cell r="W1754" t="str">
            <v>DAWSONVILLE</v>
          </cell>
          <cell r="X1754" t="str">
            <v>GA</v>
          </cell>
          <cell r="Y1754" t="str">
            <v>30534-4036</v>
          </cell>
          <cell r="Z1754" t="str">
            <v>DAWSON</v>
          </cell>
          <cell r="AA1754" t="str">
            <v>G</v>
          </cell>
          <cell r="AB1754" t="str">
            <v>M&amp;E</v>
          </cell>
          <cell r="AC1754">
            <v>2008.7676000000001</v>
          </cell>
        </row>
        <row r="1755">
          <cell r="A1755" t="str">
            <v>Primary</v>
          </cell>
          <cell r="B1755" t="str">
            <v>Green Forest Processing</v>
          </cell>
          <cell r="C1755" t="str">
            <v>10882028</v>
          </cell>
          <cell r="D1755" t="str">
            <v>10882028</v>
          </cell>
          <cell r="E1755" t="str">
            <v>1088</v>
          </cell>
          <cell r="G1755" t="str">
            <v>AR</v>
          </cell>
          <cell r="H1755">
            <v>38454</v>
          </cell>
          <cell r="I1755" t="str">
            <v>A</v>
          </cell>
          <cell r="J1755" t="str">
            <v>14910421</v>
          </cell>
          <cell r="K1755" t="str">
            <v>14910421</v>
          </cell>
          <cell r="L1755">
            <v>170081491</v>
          </cell>
          <cell r="M1755" t="str">
            <v>170081491</v>
          </cell>
          <cell r="N1755" t="str">
            <v>Cumming Breeder Service</v>
          </cell>
          <cell r="O1755" t="str">
            <v>14910421 Cumming Breeder Service</v>
          </cell>
          <cell r="P1755" t="str">
            <v>1310</v>
          </cell>
          <cell r="Q1755" t="str">
            <v>BR</v>
          </cell>
          <cell r="R1755" t="str">
            <v>382</v>
          </cell>
          <cell r="S1755" t="str">
            <v>2264</v>
          </cell>
          <cell r="T1755" t="str">
            <v>T</v>
          </cell>
          <cell r="U1755" t="str">
            <v>USD</v>
          </cell>
          <cell r="V1755" t="str">
            <v>169 HWY 9 SOUTH</v>
          </cell>
          <cell r="W1755" t="str">
            <v>DAWSONVILLE</v>
          </cell>
          <cell r="X1755" t="str">
            <v>GA</v>
          </cell>
          <cell r="Y1755" t="str">
            <v>30534-4036</v>
          </cell>
          <cell r="Z1755" t="str">
            <v>DAWSON</v>
          </cell>
          <cell r="AA1755" t="str">
            <v>A</v>
          </cell>
          <cell r="AB1755" t="str">
            <v>M&amp;E</v>
          </cell>
          <cell r="AC1755">
            <v>75018.1734</v>
          </cell>
        </row>
        <row r="1756">
          <cell r="A1756" t="str">
            <v>Primary</v>
          </cell>
          <cell r="B1756" t="str">
            <v>Green Forest Processing</v>
          </cell>
          <cell r="C1756" t="str">
            <v>10882028</v>
          </cell>
          <cell r="D1756" t="str">
            <v>10882028</v>
          </cell>
          <cell r="E1756" t="str">
            <v>1088</v>
          </cell>
          <cell r="G1756" t="str">
            <v>AR</v>
          </cell>
          <cell r="H1756">
            <v>38454</v>
          </cell>
          <cell r="I1756" t="str">
            <v>A</v>
          </cell>
          <cell r="J1756" t="str">
            <v>14700446</v>
          </cell>
          <cell r="K1756" t="str">
            <v>14700446</v>
          </cell>
          <cell r="L1756">
            <v>170081470</v>
          </cell>
          <cell r="M1756" t="str">
            <v>170081470</v>
          </cell>
          <cell r="N1756" t="str">
            <v>Cumming Live Haul</v>
          </cell>
          <cell r="O1756" t="str">
            <v>14700446 Cumming Live Haul</v>
          </cell>
          <cell r="P1756" t="str">
            <v>1310</v>
          </cell>
          <cell r="Q1756" t="str">
            <v>LH</v>
          </cell>
          <cell r="R1756" t="str">
            <v>1043</v>
          </cell>
          <cell r="S1756" t="str">
            <v>2264</v>
          </cell>
          <cell r="T1756" t="str">
            <v>T</v>
          </cell>
          <cell r="U1756" t="str">
            <v>USD</v>
          </cell>
          <cell r="V1756" t="str">
            <v>169 HWY 9 SOUTH</v>
          </cell>
          <cell r="W1756" t="str">
            <v>DAWSONVILLE</v>
          </cell>
          <cell r="X1756" t="str">
            <v>GA</v>
          </cell>
          <cell r="Y1756" t="str">
            <v>30534-4036</v>
          </cell>
          <cell r="Z1756" t="str">
            <v>DAWSON</v>
          </cell>
          <cell r="AA1756" t="str">
            <v>A</v>
          </cell>
          <cell r="AB1756" t="str">
            <v>M&amp;E</v>
          </cell>
          <cell r="AC1756">
            <v>697471.41109999991</v>
          </cell>
        </row>
        <row r="1757">
          <cell r="A1757" t="str">
            <v>Primary</v>
          </cell>
          <cell r="B1757" t="str">
            <v>Green Forest Processing</v>
          </cell>
          <cell r="C1757" t="str">
            <v>10882028</v>
          </cell>
          <cell r="D1757" t="str">
            <v>10882028</v>
          </cell>
          <cell r="E1757" t="str">
            <v>1088</v>
          </cell>
          <cell r="G1757" t="str">
            <v>AR</v>
          </cell>
          <cell r="H1757">
            <v>38535</v>
          </cell>
          <cell r="I1757" t="str">
            <v>A</v>
          </cell>
          <cell r="J1757" t="str">
            <v>14700449</v>
          </cell>
          <cell r="K1757" t="str">
            <v>14700449</v>
          </cell>
          <cell r="L1757">
            <v>170081470</v>
          </cell>
          <cell r="M1757" t="str">
            <v>170081470</v>
          </cell>
          <cell r="N1757" t="str">
            <v>Cumming Catching Machine Cost</v>
          </cell>
          <cell r="O1757" t="str">
            <v>14700449 Cumming Catching Machine Cost</v>
          </cell>
          <cell r="P1757" t="str">
            <v>1310</v>
          </cell>
          <cell r="Q1757" t="str">
            <v>BS</v>
          </cell>
          <cell r="R1757" t="str">
            <v>382</v>
          </cell>
          <cell r="S1757" t="str">
            <v>2264</v>
          </cell>
          <cell r="T1757" t="str">
            <v>T</v>
          </cell>
          <cell r="U1757" t="str">
            <v>USD</v>
          </cell>
          <cell r="V1757" t="str">
            <v>169 HWY 9 SOUTH</v>
          </cell>
          <cell r="W1757" t="str">
            <v>DAWSONVILLE</v>
          </cell>
          <cell r="X1757" t="str">
            <v>GA</v>
          </cell>
          <cell r="Y1757" t="str">
            <v>30534-4036</v>
          </cell>
          <cell r="Z1757" t="str">
            <v>DAWSON</v>
          </cell>
          <cell r="AA1757" t="str">
            <v>A</v>
          </cell>
          <cell r="AB1757" t="str">
            <v>Building</v>
          </cell>
          <cell r="AC1757">
            <v>161142.46400000001</v>
          </cell>
        </row>
        <row r="1758">
          <cell r="A1758" t="str">
            <v>Primary</v>
          </cell>
          <cell r="B1758" t="str">
            <v>Green Forest Processing</v>
          </cell>
          <cell r="C1758" t="str">
            <v>10882028</v>
          </cell>
          <cell r="D1758" t="str">
            <v>10882028</v>
          </cell>
          <cell r="E1758" t="str">
            <v>1088</v>
          </cell>
          <cell r="G1758" t="str">
            <v>AR</v>
          </cell>
          <cell r="H1758">
            <v>38887</v>
          </cell>
          <cell r="I1758" t="str">
            <v>A</v>
          </cell>
          <cell r="J1758" t="str">
            <v>14700449</v>
          </cell>
          <cell r="K1758" t="str">
            <v>14700449</v>
          </cell>
          <cell r="L1758">
            <v>170151088</v>
          </cell>
          <cell r="M1758" t="str">
            <v>170081470</v>
          </cell>
          <cell r="N1758" t="str">
            <v>Green Forest Portion Control Fillet</v>
          </cell>
          <cell r="O1758" t="str">
            <v>10881051 Green Forest Portion Control Fillet</v>
          </cell>
          <cell r="P1758" t="str">
            <v>1115</v>
          </cell>
          <cell r="Q1758" t="str">
            <v>P</v>
          </cell>
          <cell r="R1758" t="str">
            <v>382</v>
          </cell>
          <cell r="S1758" t="str">
            <v>2264</v>
          </cell>
          <cell r="T1758" t="str">
            <v>T</v>
          </cell>
          <cell r="U1758" t="str">
            <v>USD</v>
          </cell>
          <cell r="V1758" t="str">
            <v>169 HWY 9 SOUTH</v>
          </cell>
          <cell r="W1758" t="str">
            <v>DAWSONVILLE</v>
          </cell>
          <cell r="X1758" t="str">
            <v>GA</v>
          </cell>
          <cell r="Y1758" t="str">
            <v>30534-4036</v>
          </cell>
          <cell r="Z1758" t="str">
            <v>DAWSON</v>
          </cell>
          <cell r="AA1758" t="str">
            <v>A</v>
          </cell>
          <cell r="AB1758" t="str">
            <v>Content</v>
          </cell>
          <cell r="AC1758">
            <v>0</v>
          </cell>
        </row>
        <row r="1759">
          <cell r="A1759" t="str">
            <v>Primary</v>
          </cell>
          <cell r="B1759" t="str">
            <v>Green Forest Processing</v>
          </cell>
          <cell r="C1759" t="str">
            <v>10882028</v>
          </cell>
          <cell r="D1759" t="str">
            <v>10882028</v>
          </cell>
          <cell r="E1759" t="str">
            <v>1088</v>
          </cell>
          <cell r="G1759" t="str">
            <v>AR</v>
          </cell>
          <cell r="H1759">
            <v>38887</v>
          </cell>
          <cell r="I1759" t="str">
            <v>A</v>
          </cell>
          <cell r="J1759" t="str">
            <v>14700449</v>
          </cell>
          <cell r="K1759" t="str">
            <v>14700449</v>
          </cell>
          <cell r="L1759">
            <v>170151088</v>
          </cell>
          <cell r="M1759" t="str">
            <v>170081470</v>
          </cell>
          <cell r="N1759" t="str">
            <v>Green Forest Sliced Fillet/Tender</v>
          </cell>
          <cell r="O1759" t="str">
            <v>10881053 Green Forest Sliced Fillet/Tender</v>
          </cell>
          <cell r="P1759" t="str">
            <v>1115</v>
          </cell>
          <cell r="Q1759" t="str">
            <v>P</v>
          </cell>
          <cell r="R1759" t="str">
            <v>382</v>
          </cell>
          <cell r="S1759" t="str">
            <v>2264</v>
          </cell>
          <cell r="T1759" t="str">
            <v>T</v>
          </cell>
          <cell r="U1759" t="str">
            <v>USD</v>
          </cell>
          <cell r="V1759" t="str">
            <v>169 HWY 9 SOUTH</v>
          </cell>
          <cell r="W1759" t="str">
            <v>DAWSONVILLE</v>
          </cell>
          <cell r="X1759" t="str">
            <v>GA</v>
          </cell>
          <cell r="Y1759" t="str">
            <v>30534-4036</v>
          </cell>
          <cell r="Z1759" t="str">
            <v>DAWSON</v>
          </cell>
          <cell r="AA1759" t="str">
            <v>A</v>
          </cell>
          <cell r="AB1759" t="str">
            <v>M&amp;E</v>
          </cell>
          <cell r="AC1759">
            <v>2244704.0174999991</v>
          </cell>
        </row>
        <row r="1760">
          <cell r="A1760" t="str">
            <v>Primary</v>
          </cell>
          <cell r="B1760" t="str">
            <v>Green Forest Processing</v>
          </cell>
          <cell r="C1760" t="str">
            <v>10882028</v>
          </cell>
          <cell r="D1760" t="str">
            <v>10882028</v>
          </cell>
          <cell r="E1760" t="str">
            <v>1088</v>
          </cell>
          <cell r="G1760" t="str">
            <v>AR</v>
          </cell>
          <cell r="H1760">
            <v>38454</v>
          </cell>
          <cell r="I1760" t="str">
            <v>A</v>
          </cell>
          <cell r="J1760" t="str">
            <v>14700542</v>
          </cell>
          <cell r="K1760" t="str">
            <v>14700542</v>
          </cell>
          <cell r="L1760">
            <v>170081470</v>
          </cell>
          <cell r="M1760" t="str">
            <v>170081470</v>
          </cell>
          <cell r="N1760" t="str">
            <v>Cumming Broiler Farm Service</v>
          </cell>
          <cell r="O1760" t="str">
            <v>14700542 Cumming Broiler Farm Service</v>
          </cell>
          <cell r="P1760" t="str">
            <v>1310</v>
          </cell>
          <cell r="Q1760" t="str">
            <v>BFS</v>
          </cell>
          <cell r="R1760" t="str">
            <v>382</v>
          </cell>
          <cell r="S1760" t="str">
            <v>2264</v>
          </cell>
          <cell r="T1760" t="str">
            <v>T</v>
          </cell>
          <cell r="U1760" t="str">
            <v>USD</v>
          </cell>
          <cell r="V1760" t="str">
            <v>169 HWY 9 SOUTH</v>
          </cell>
          <cell r="W1760" t="str">
            <v>DAWSONVILLE</v>
          </cell>
          <cell r="X1760" t="str">
            <v>GA</v>
          </cell>
          <cell r="Y1760" t="str">
            <v>30534-4036</v>
          </cell>
          <cell r="Z1760" t="str">
            <v>DAWSON</v>
          </cell>
          <cell r="AA1760" t="str">
            <v>A</v>
          </cell>
          <cell r="AB1760" t="str">
            <v>M&amp;E</v>
          </cell>
          <cell r="AC1760">
            <v>490.06</v>
          </cell>
        </row>
        <row r="1761">
          <cell r="A1761" t="str">
            <v>Primary</v>
          </cell>
          <cell r="B1761" t="str">
            <v>Green Forest Processing</v>
          </cell>
          <cell r="C1761" t="str">
            <v>10882028</v>
          </cell>
          <cell r="D1761" t="str">
            <v>10882028</v>
          </cell>
          <cell r="E1761" t="str">
            <v>1088</v>
          </cell>
          <cell r="G1761" t="str">
            <v>AR</v>
          </cell>
          <cell r="H1761">
            <v>38535</v>
          </cell>
          <cell r="I1761" t="str">
            <v>A</v>
          </cell>
          <cell r="J1761" t="str">
            <v>14700590</v>
          </cell>
          <cell r="K1761" t="str">
            <v>14700590</v>
          </cell>
          <cell r="L1761">
            <v>170081470</v>
          </cell>
          <cell r="M1761" t="str">
            <v>170081470</v>
          </cell>
          <cell r="N1761" t="str">
            <v>Cumming Growout</v>
          </cell>
          <cell r="O1761" t="str">
            <v>14700590 Cumming Growout</v>
          </cell>
          <cell r="P1761" t="str">
            <v>1310</v>
          </cell>
          <cell r="Q1761" t="str">
            <v>G</v>
          </cell>
          <cell r="R1761" t="str">
            <v>1043</v>
          </cell>
          <cell r="S1761" t="str">
            <v>2264</v>
          </cell>
          <cell r="T1761" t="str">
            <v>T</v>
          </cell>
          <cell r="U1761" t="str">
            <v>USD</v>
          </cell>
          <cell r="V1761" t="str">
            <v>169 HWY 9 SOUTH</v>
          </cell>
          <cell r="W1761" t="str">
            <v>DAWSONVILLE</v>
          </cell>
          <cell r="X1761" t="str">
            <v>GA</v>
          </cell>
          <cell r="Y1761" t="str">
            <v>30534-4036</v>
          </cell>
          <cell r="Z1761" t="str">
            <v>DAWSON</v>
          </cell>
          <cell r="AA1761" t="str">
            <v>A</v>
          </cell>
          <cell r="AB1761" t="str">
            <v>Content</v>
          </cell>
          <cell r="AC1761">
            <v>25563.540099999995</v>
          </cell>
        </row>
        <row r="1762">
          <cell r="A1762" t="str">
            <v>Primary</v>
          </cell>
          <cell r="B1762" t="str">
            <v>Green Forest Processing</v>
          </cell>
          <cell r="C1762" t="str">
            <v>10882028</v>
          </cell>
          <cell r="D1762" t="str">
            <v>10882028</v>
          </cell>
          <cell r="E1762" t="str">
            <v>1088</v>
          </cell>
          <cell r="G1762" t="str">
            <v>AR</v>
          </cell>
          <cell r="H1762">
            <v>38454</v>
          </cell>
          <cell r="I1762" t="str">
            <v>A</v>
          </cell>
          <cell r="J1762" t="str">
            <v>14700590</v>
          </cell>
          <cell r="K1762" t="str">
            <v>14700590</v>
          </cell>
          <cell r="L1762">
            <v>170081470</v>
          </cell>
          <cell r="M1762" t="str">
            <v>170081470</v>
          </cell>
          <cell r="N1762" t="str">
            <v>Cumming Growout</v>
          </cell>
          <cell r="O1762" t="str">
            <v>14700590 Cumming Growout</v>
          </cell>
          <cell r="P1762" t="str">
            <v>1310</v>
          </cell>
          <cell r="Q1762" t="str">
            <v>G</v>
          </cell>
          <cell r="R1762" t="str">
            <v>1043</v>
          </cell>
          <cell r="S1762" t="str">
            <v>2264</v>
          </cell>
          <cell r="T1762" t="str">
            <v>T</v>
          </cell>
          <cell r="U1762" t="str">
            <v>USD</v>
          </cell>
          <cell r="V1762" t="str">
            <v>169 HWY 9 SOUTH</v>
          </cell>
          <cell r="W1762" t="str">
            <v>DAWSONVILLE</v>
          </cell>
          <cell r="X1762" t="str">
            <v>GA</v>
          </cell>
          <cell r="Y1762" t="str">
            <v>30534-4036</v>
          </cell>
          <cell r="Z1762" t="str">
            <v>DAWSON</v>
          </cell>
          <cell r="AA1762" t="str">
            <v>A</v>
          </cell>
          <cell r="AB1762" t="str">
            <v>M&amp;E</v>
          </cell>
          <cell r="AC1762">
            <v>155559.27809999994</v>
          </cell>
        </row>
        <row r="1763">
          <cell r="A1763" t="str">
            <v>Primary</v>
          </cell>
          <cell r="B1763" t="str">
            <v>Green Forest Processing</v>
          </cell>
          <cell r="C1763" t="str">
            <v>10882028</v>
          </cell>
          <cell r="D1763" t="str">
            <v>10882028</v>
          </cell>
          <cell r="E1763" t="str">
            <v>1088</v>
          </cell>
          <cell r="F1763" t="str">
            <v>TFM</v>
          </cell>
          <cell r="G1763" t="str">
            <v>AR</v>
          </cell>
          <cell r="H1763">
            <v>38454</v>
          </cell>
          <cell r="I1763" t="str">
            <v>A</v>
          </cell>
          <cell r="J1763" t="str">
            <v>14800510</v>
          </cell>
          <cell r="K1763" t="str">
            <v>14800510</v>
          </cell>
          <cell r="L1763">
            <v>170141109</v>
          </cell>
          <cell r="M1763" t="str">
            <v>170141109</v>
          </cell>
          <cell r="N1763" t="str">
            <v>Oglethorpe Feedmill</v>
          </cell>
          <cell r="O1763" t="str">
            <v>14800510 Oglethorpe Feedmill</v>
          </cell>
          <cell r="P1763" t="str">
            <v>1315</v>
          </cell>
          <cell r="Q1763" t="str">
            <v>F</v>
          </cell>
          <cell r="R1763" t="str">
            <v>349</v>
          </cell>
          <cell r="S1763" t="str">
            <v>232</v>
          </cell>
          <cell r="T1763" t="str">
            <v>T</v>
          </cell>
          <cell r="U1763" t="str">
            <v>USD</v>
          </cell>
          <cell r="V1763" t="str">
            <v>Rt 1 BOX 123A/HWY 90 W</v>
          </cell>
          <cell r="W1763" t="str">
            <v>OGLETHORPE</v>
          </cell>
          <cell r="X1763" t="str">
            <v>GA</v>
          </cell>
          <cell r="Y1763" t="str">
            <v>31068</v>
          </cell>
          <cell r="Z1763" t="str">
            <v>MACON</v>
          </cell>
          <cell r="AA1763" t="str">
            <v>A</v>
          </cell>
          <cell r="AB1763" t="str">
            <v>Building</v>
          </cell>
          <cell r="AC1763">
            <v>7610297.5238999985</v>
          </cell>
        </row>
        <row r="1764">
          <cell r="A1764" t="str">
            <v>Primary</v>
          </cell>
          <cell r="B1764" t="str">
            <v>Green Forest Processing</v>
          </cell>
          <cell r="C1764" t="str">
            <v>10882028</v>
          </cell>
          <cell r="D1764" t="str">
            <v>10882028</v>
          </cell>
          <cell r="E1764" t="str">
            <v>1088</v>
          </cell>
          <cell r="F1764" t="str">
            <v>TFM</v>
          </cell>
          <cell r="G1764" t="str">
            <v>AR</v>
          </cell>
          <cell r="H1764">
            <v>38841</v>
          </cell>
          <cell r="I1764" t="str">
            <v>A</v>
          </cell>
          <cell r="J1764" t="str">
            <v>14800510</v>
          </cell>
          <cell r="K1764" t="str">
            <v>14800510</v>
          </cell>
          <cell r="L1764">
            <v>170151088</v>
          </cell>
          <cell r="M1764" t="str">
            <v>170141109</v>
          </cell>
          <cell r="N1764" t="str">
            <v>Green Forest Pet Food Yield</v>
          </cell>
          <cell r="O1764" t="str">
            <v>10881197 Green Forest Pet Food Yield</v>
          </cell>
          <cell r="P1764" t="str">
            <v>1115</v>
          </cell>
          <cell r="Q1764" t="str">
            <v>P</v>
          </cell>
          <cell r="R1764" t="str">
            <v>382</v>
          </cell>
          <cell r="S1764" t="str">
            <v>2401</v>
          </cell>
          <cell r="T1764" t="str">
            <v>T</v>
          </cell>
          <cell r="U1764" t="str">
            <v>USD</v>
          </cell>
          <cell r="V1764" t="str">
            <v>601 TYSON DRIVE</v>
          </cell>
          <cell r="W1764" t="str">
            <v>GREEN FOREST</v>
          </cell>
          <cell r="X1764" t="str">
            <v>AR</v>
          </cell>
          <cell r="Y1764" t="str">
            <v>72638-3173</v>
          </cell>
          <cell r="Z1764" t="str">
            <v>CARROLL</v>
          </cell>
          <cell r="AA1764" t="str">
            <v>G</v>
          </cell>
          <cell r="AB1764" t="str">
            <v>M&amp;E</v>
          </cell>
          <cell r="AC1764">
            <v>1435.4536000000001</v>
          </cell>
        </row>
        <row r="1765">
          <cell r="A1765" t="str">
            <v>Primary</v>
          </cell>
          <cell r="B1765" t="str">
            <v>Green Forest Processing</v>
          </cell>
          <cell r="C1765" t="str">
            <v>10882028</v>
          </cell>
          <cell r="D1765" t="str">
            <v>10882028</v>
          </cell>
          <cell r="E1765" t="str">
            <v>1088</v>
          </cell>
          <cell r="F1765" t="str">
            <v>TFM</v>
          </cell>
          <cell r="G1765" t="str">
            <v>AR</v>
          </cell>
          <cell r="H1765">
            <v>38454</v>
          </cell>
          <cell r="I1765" t="str">
            <v>A</v>
          </cell>
          <cell r="J1765" t="str">
            <v>14800510</v>
          </cell>
          <cell r="K1765" t="str">
            <v>14800510</v>
          </cell>
          <cell r="L1765">
            <v>170141109</v>
          </cell>
          <cell r="M1765" t="str">
            <v>170141109</v>
          </cell>
          <cell r="N1765" t="str">
            <v>Oglethorpe Feedmill</v>
          </cell>
          <cell r="O1765" t="str">
            <v>14800510 Oglethorpe Feedmill</v>
          </cell>
          <cell r="P1765" t="str">
            <v>1315</v>
          </cell>
          <cell r="Q1765" t="str">
            <v>F</v>
          </cell>
          <cell r="R1765" t="str">
            <v>349</v>
          </cell>
          <cell r="S1765" t="str">
            <v>232</v>
          </cell>
          <cell r="T1765" t="str">
            <v>T</v>
          </cell>
          <cell r="U1765" t="str">
            <v>USD</v>
          </cell>
          <cell r="V1765" t="str">
            <v>Rt 1 BOX 123A/HWY 90 W</v>
          </cell>
          <cell r="W1765" t="str">
            <v>OGLETHORPE</v>
          </cell>
          <cell r="X1765" t="str">
            <v>GA</v>
          </cell>
          <cell r="Y1765" t="str">
            <v>31068</v>
          </cell>
          <cell r="Z1765" t="str">
            <v>MACON</v>
          </cell>
          <cell r="AA1765" t="str">
            <v>A</v>
          </cell>
          <cell r="AB1765" t="str">
            <v>M&amp;E</v>
          </cell>
          <cell r="AC1765">
            <v>6361489.2636999963</v>
          </cell>
        </row>
        <row r="1766">
          <cell r="A1766" t="str">
            <v>Primary</v>
          </cell>
          <cell r="B1766" t="str">
            <v>Green Forest Processing</v>
          </cell>
          <cell r="C1766" t="str">
            <v>10882028</v>
          </cell>
          <cell r="D1766" t="str">
            <v>10882028</v>
          </cell>
          <cell r="E1766" t="str">
            <v>1088</v>
          </cell>
          <cell r="F1766" t="str">
            <v>TFM</v>
          </cell>
          <cell r="G1766" t="str">
            <v>AR</v>
          </cell>
          <cell r="H1766">
            <v>38454</v>
          </cell>
          <cell r="I1766" t="str">
            <v>A</v>
          </cell>
          <cell r="J1766" t="str">
            <v>14800520</v>
          </cell>
          <cell r="K1766" t="str">
            <v>14800520</v>
          </cell>
          <cell r="L1766">
            <v>170141109</v>
          </cell>
          <cell r="M1766" t="str">
            <v>170141109</v>
          </cell>
          <cell r="N1766" t="str">
            <v>Oglethorpe Feed Delivery</v>
          </cell>
          <cell r="O1766" t="str">
            <v>14800520 Oglethorpe Feed Delivery</v>
          </cell>
          <cell r="P1766" t="str">
            <v>1315</v>
          </cell>
          <cell r="Q1766" t="str">
            <v>FD</v>
          </cell>
          <cell r="R1766" t="str">
            <v>349</v>
          </cell>
          <cell r="S1766" t="str">
            <v>232</v>
          </cell>
          <cell r="T1766" t="str">
            <v>T</v>
          </cell>
          <cell r="U1766" t="str">
            <v>USD</v>
          </cell>
          <cell r="V1766" t="str">
            <v>Rt 1 BOX 123A/HWY 90 W</v>
          </cell>
          <cell r="W1766" t="str">
            <v>OGLETHORPE</v>
          </cell>
          <cell r="X1766" t="str">
            <v>GA</v>
          </cell>
          <cell r="Y1766" t="str">
            <v>31068</v>
          </cell>
          <cell r="Z1766" t="str">
            <v>MACON</v>
          </cell>
          <cell r="AA1766" t="str">
            <v>A</v>
          </cell>
          <cell r="AB1766" t="str">
            <v>Content</v>
          </cell>
          <cell r="AC1766">
            <v>2652.6653999999999</v>
          </cell>
        </row>
        <row r="1767">
          <cell r="A1767" t="str">
            <v>Primary</v>
          </cell>
          <cell r="B1767" t="str">
            <v>Green Forest Processing</v>
          </cell>
          <cell r="C1767" t="str">
            <v>10882028</v>
          </cell>
          <cell r="D1767" t="str">
            <v>10882028</v>
          </cell>
          <cell r="E1767" t="str">
            <v>1088</v>
          </cell>
          <cell r="F1767" t="str">
            <v>TFM</v>
          </cell>
          <cell r="G1767" t="str">
            <v>AR</v>
          </cell>
          <cell r="H1767">
            <v>38454</v>
          </cell>
          <cell r="I1767" t="str">
            <v>A</v>
          </cell>
          <cell r="J1767" t="str">
            <v>14800520</v>
          </cell>
          <cell r="K1767" t="str">
            <v>14800520</v>
          </cell>
          <cell r="L1767">
            <v>170141109</v>
          </cell>
          <cell r="M1767" t="str">
            <v>170141109</v>
          </cell>
          <cell r="N1767" t="str">
            <v>Oglethorpe Feed Delivery</v>
          </cell>
          <cell r="O1767" t="str">
            <v>14800520 Oglethorpe Feed Delivery</v>
          </cell>
          <cell r="P1767" t="str">
            <v>1315</v>
          </cell>
          <cell r="Q1767" t="str">
            <v>FD</v>
          </cell>
          <cell r="R1767" t="str">
            <v>349</v>
          </cell>
          <cell r="S1767" t="str">
            <v>232</v>
          </cell>
          <cell r="T1767" t="str">
            <v>T</v>
          </cell>
          <cell r="U1767" t="str">
            <v>USD</v>
          </cell>
          <cell r="V1767" t="str">
            <v>Rt 1 BOX 123A/HWY 90 W</v>
          </cell>
          <cell r="W1767" t="str">
            <v>OGLETHORPE</v>
          </cell>
          <cell r="X1767" t="str">
            <v>GA</v>
          </cell>
          <cell r="Y1767" t="str">
            <v>31068</v>
          </cell>
          <cell r="Z1767" t="str">
            <v>MACON</v>
          </cell>
          <cell r="AA1767" t="str">
            <v>A</v>
          </cell>
          <cell r="AB1767" t="str">
            <v>M&amp;E</v>
          </cell>
          <cell r="AC1767">
            <v>9742.3683999999994</v>
          </cell>
        </row>
        <row r="1768">
          <cell r="A1768" t="str">
            <v>Primary</v>
          </cell>
          <cell r="B1768" t="str">
            <v>Green Forest Processing</v>
          </cell>
          <cell r="C1768" t="str">
            <v>10882028</v>
          </cell>
          <cell r="D1768" t="str">
            <v>10882028</v>
          </cell>
          <cell r="E1768" t="str">
            <v>1088</v>
          </cell>
          <cell r="F1768" t="str">
            <v>TFM</v>
          </cell>
          <cell r="G1768" t="str">
            <v>AR</v>
          </cell>
          <cell r="H1768">
            <v>38454</v>
          </cell>
          <cell r="I1768" t="str">
            <v>A</v>
          </cell>
          <cell r="J1768" t="str">
            <v>14860400</v>
          </cell>
          <cell r="K1768" t="str">
            <v>14860400</v>
          </cell>
          <cell r="L1768">
            <v>170141486</v>
          </cell>
          <cell r="M1768" t="str">
            <v>170141486</v>
          </cell>
          <cell r="N1768" t="str">
            <v>Oglethorpe Pullet Service</v>
          </cell>
          <cell r="O1768" t="str">
            <v>14860400 Oglethorpe Pullet Service</v>
          </cell>
          <cell r="P1768" t="str">
            <v>1315</v>
          </cell>
          <cell r="Q1768" t="str">
            <v>PS</v>
          </cell>
          <cell r="R1768" t="str">
            <v>1982</v>
          </cell>
          <cell r="S1768" t="str">
            <v>232</v>
          </cell>
          <cell r="T1768" t="str">
            <v>T</v>
          </cell>
          <cell r="U1768" t="str">
            <v>USD</v>
          </cell>
          <cell r="V1768" t="str">
            <v>Rt. 2, BOX 123A HWY 90 W</v>
          </cell>
          <cell r="W1768" t="str">
            <v>OGLETHORPE</v>
          </cell>
          <cell r="X1768" t="str">
            <v>GA</v>
          </cell>
          <cell r="Y1768" t="str">
            <v>31068</v>
          </cell>
          <cell r="Z1768" t="str">
            <v>MACON</v>
          </cell>
          <cell r="AA1768" t="str">
            <v>A</v>
          </cell>
          <cell r="AB1768" t="str">
            <v>M&amp;E</v>
          </cell>
          <cell r="AC1768">
            <v>2381.1319999999996</v>
          </cell>
        </row>
        <row r="1769">
          <cell r="A1769" t="str">
            <v>Primary</v>
          </cell>
          <cell r="B1769" t="str">
            <v>Green Forest Processing</v>
          </cell>
          <cell r="C1769" t="str">
            <v>10882028</v>
          </cell>
          <cell r="D1769" t="str">
            <v>10882028</v>
          </cell>
          <cell r="E1769" t="str">
            <v>1088</v>
          </cell>
          <cell r="F1769" t="str">
            <v>TFM</v>
          </cell>
          <cell r="G1769" t="str">
            <v>AR</v>
          </cell>
          <cell r="H1769">
            <v>38454</v>
          </cell>
          <cell r="I1769" t="str">
            <v>A</v>
          </cell>
          <cell r="J1769" t="str">
            <v>14860421</v>
          </cell>
          <cell r="K1769" t="str">
            <v>14860421</v>
          </cell>
          <cell r="L1769">
            <v>170141486</v>
          </cell>
          <cell r="M1769" t="str">
            <v>170141486</v>
          </cell>
          <cell r="N1769" t="str">
            <v>Oglethorpe Breeder Service</v>
          </cell>
          <cell r="O1769" t="str">
            <v>14860421 Oglethorpe Breeder Service</v>
          </cell>
          <cell r="P1769" t="str">
            <v>1315</v>
          </cell>
          <cell r="Q1769" t="str">
            <v>BR</v>
          </cell>
          <cell r="R1769" t="str">
            <v>1982</v>
          </cell>
          <cell r="S1769" t="str">
            <v>232</v>
          </cell>
          <cell r="T1769" t="str">
            <v>T</v>
          </cell>
          <cell r="U1769" t="str">
            <v>USD</v>
          </cell>
          <cell r="V1769" t="str">
            <v>Rt. 2, BOX 123A HWY 90 W</v>
          </cell>
          <cell r="W1769" t="str">
            <v>OGLETHORPE</v>
          </cell>
          <cell r="X1769" t="str">
            <v>GA</v>
          </cell>
          <cell r="Y1769" t="str">
            <v>31068</v>
          </cell>
          <cell r="Z1769" t="str">
            <v>MACON</v>
          </cell>
          <cell r="AA1769" t="str">
            <v>A</v>
          </cell>
          <cell r="AB1769" t="str">
            <v>M&amp;E</v>
          </cell>
          <cell r="AC1769">
            <v>23082.281200000001</v>
          </cell>
        </row>
        <row r="1770">
          <cell r="A1770" t="str">
            <v>Primary</v>
          </cell>
          <cell r="B1770" t="str">
            <v>Green Forest Wastewater</v>
          </cell>
          <cell r="C1770" t="str">
            <v>10882004</v>
          </cell>
          <cell r="D1770" t="str">
            <v>10882004</v>
          </cell>
          <cell r="E1770" t="str">
            <v>1088</v>
          </cell>
          <cell r="F1770" t="str">
            <v>TYPI</v>
          </cell>
          <cell r="G1770" t="str">
            <v>GA</v>
          </cell>
          <cell r="I1770" t="str">
            <v>A</v>
          </cell>
          <cell r="J1770" t="str">
            <v>10882004</v>
          </cell>
          <cell r="K1770" t="str">
            <v>10882004</v>
          </cell>
          <cell r="L1770">
            <v>170151088</v>
          </cell>
          <cell r="M1770" t="str">
            <v>170151088</v>
          </cell>
          <cell r="N1770" t="str">
            <v>Green Forest Wastewater</v>
          </cell>
          <cell r="O1770" t="str">
            <v>10882004 Green Forest Wastewater</v>
          </cell>
          <cell r="P1770" t="str">
            <v>1115</v>
          </cell>
          <cell r="Q1770" t="str">
            <v>WW</v>
          </cell>
          <cell r="R1770" t="str">
            <v>382</v>
          </cell>
          <cell r="S1770" t="str">
            <v>2401</v>
          </cell>
          <cell r="T1770" t="str">
            <v>T</v>
          </cell>
          <cell r="U1770" t="str">
            <v>USD</v>
          </cell>
          <cell r="V1770" t="str">
            <v>601 TYSON DRIVE</v>
          </cell>
          <cell r="W1770" t="str">
            <v>GREEN FOREST</v>
          </cell>
          <cell r="X1770" t="str">
            <v>AR</v>
          </cell>
          <cell r="Y1770" t="str">
            <v>72638-3173</v>
          </cell>
          <cell r="Z1770" t="str">
            <v>CARROLL</v>
          </cell>
          <cell r="AA1770" t="str">
            <v>G</v>
          </cell>
          <cell r="AB1770" t="str">
            <v>M&amp;E</v>
          </cell>
          <cell r="AC1770">
            <v>1737679.8548000008</v>
          </cell>
        </row>
        <row r="1771">
          <cell r="A1771" t="str">
            <v>Primary</v>
          </cell>
          <cell r="B1771" t="str">
            <v>Green Forest Processing</v>
          </cell>
          <cell r="C1771" t="str">
            <v>10882028</v>
          </cell>
          <cell r="D1771" t="str">
            <v>10882028</v>
          </cell>
          <cell r="E1771" t="str">
            <v>1088</v>
          </cell>
          <cell r="F1771" t="str">
            <v>TYPI</v>
          </cell>
          <cell r="G1771" t="str">
            <v>GA</v>
          </cell>
          <cell r="I1771" t="str">
            <v>A</v>
          </cell>
          <cell r="J1771" t="str">
            <v>10882006</v>
          </cell>
          <cell r="K1771" t="str">
            <v>10882006</v>
          </cell>
          <cell r="L1771">
            <v>170151088</v>
          </cell>
          <cell r="M1771" t="str">
            <v>170151088</v>
          </cell>
          <cell r="N1771" t="str">
            <v>Green Forest Pet Food Costs</v>
          </cell>
          <cell r="O1771" t="str">
            <v>10882006 Green Forest Pet Food Costs</v>
          </cell>
          <cell r="P1771" t="str">
            <v>1115</v>
          </cell>
          <cell r="Q1771" t="str">
            <v>P</v>
          </cell>
          <cell r="R1771" t="str">
            <v>382</v>
          </cell>
          <cell r="S1771" t="str">
            <v>2401</v>
          </cell>
          <cell r="T1771" t="str">
            <v>T</v>
          </cell>
          <cell r="U1771" t="str">
            <v>USD</v>
          </cell>
          <cell r="V1771" t="str">
            <v>601 TYSON DRIVE</v>
          </cell>
          <cell r="W1771" t="str">
            <v>GREEN FOREST</v>
          </cell>
          <cell r="X1771" t="str">
            <v>AR</v>
          </cell>
          <cell r="Y1771" t="str">
            <v>72638-3173</v>
          </cell>
          <cell r="Z1771" t="str">
            <v>CARROLL</v>
          </cell>
          <cell r="AA1771" t="str">
            <v>G</v>
          </cell>
          <cell r="AB1771" t="str">
            <v>M&amp;E</v>
          </cell>
          <cell r="AC1771">
            <v>4719687.4701000005</v>
          </cell>
        </row>
        <row r="1772">
          <cell r="A1772" t="str">
            <v>Primary</v>
          </cell>
          <cell r="B1772" t="str">
            <v>Green Forest Processing</v>
          </cell>
          <cell r="C1772" t="str">
            <v>10882028</v>
          </cell>
          <cell r="D1772" t="str">
            <v>10882028</v>
          </cell>
          <cell r="E1772" t="str">
            <v>1088</v>
          </cell>
          <cell r="F1772" t="str">
            <v>TYPI</v>
          </cell>
          <cell r="G1772" t="str">
            <v>GA</v>
          </cell>
          <cell r="H1772">
            <v>38635</v>
          </cell>
          <cell r="I1772" t="str">
            <v>A</v>
          </cell>
          <cell r="J1772" t="str">
            <v>14960510</v>
          </cell>
          <cell r="K1772" t="str">
            <v>14960510</v>
          </cell>
          <cell r="L1772">
            <v>170151088</v>
          </cell>
          <cell r="M1772" t="str">
            <v>170081470</v>
          </cell>
          <cell r="N1772" t="str">
            <v>Green Forest Administration</v>
          </cell>
          <cell r="O1772" t="str">
            <v>10882013  Green Forest Administration</v>
          </cell>
          <cell r="P1772" t="str">
            <v>1115</v>
          </cell>
          <cell r="Q1772" t="str">
            <v>P</v>
          </cell>
          <cell r="R1772" t="str">
            <v>382</v>
          </cell>
          <cell r="S1772" t="str">
            <v>2401</v>
          </cell>
          <cell r="T1772" t="str">
            <v>T</v>
          </cell>
          <cell r="U1772" t="str">
            <v>USD</v>
          </cell>
          <cell r="V1772" t="str">
            <v>601 TYSON DRIVE</v>
          </cell>
          <cell r="W1772" t="str">
            <v>GREEN FOREST</v>
          </cell>
          <cell r="X1772" t="str">
            <v>AR</v>
          </cell>
          <cell r="Y1772" t="str">
            <v>72638-3173</v>
          </cell>
          <cell r="Z1772" t="str">
            <v>CARROLL</v>
          </cell>
          <cell r="AA1772" t="str">
            <v>G</v>
          </cell>
          <cell r="AB1772" t="str">
            <v>M&amp;E</v>
          </cell>
          <cell r="AC1772">
            <v>4074.1271999999999</v>
          </cell>
        </row>
        <row r="1773">
          <cell r="A1773" t="str">
            <v>Primary</v>
          </cell>
          <cell r="B1773" t="str">
            <v>Green Forest Processing</v>
          </cell>
          <cell r="C1773" t="str">
            <v>10882028</v>
          </cell>
          <cell r="D1773" t="str">
            <v>10882028</v>
          </cell>
          <cell r="E1773" t="str">
            <v>1088</v>
          </cell>
          <cell r="G1773" t="str">
            <v>AR</v>
          </cell>
          <cell r="I1773" t="str">
            <v>A</v>
          </cell>
          <cell r="J1773" t="str">
            <v>10882015</v>
          </cell>
          <cell r="K1773" t="str">
            <v>10882015</v>
          </cell>
          <cell r="L1773">
            <v>170151088</v>
          </cell>
          <cell r="M1773" t="str">
            <v>170151088</v>
          </cell>
          <cell r="N1773" t="str">
            <v>Grnfrst Accnting</v>
          </cell>
          <cell r="O1773" t="str">
            <v>10882015 Grnfrst Accnting</v>
          </cell>
          <cell r="P1773" t="str">
            <v>1115</v>
          </cell>
          <cell r="Q1773" t="str">
            <v>P</v>
          </cell>
          <cell r="R1773" t="str">
            <v>382</v>
          </cell>
          <cell r="S1773" t="str">
            <v>2401</v>
          </cell>
          <cell r="T1773" t="str">
            <v>T</v>
          </cell>
          <cell r="U1773" t="str">
            <v>USD</v>
          </cell>
          <cell r="V1773" t="str">
            <v>601 TYSON DRIVE</v>
          </cell>
          <cell r="W1773" t="str">
            <v>GREEN FOREST</v>
          </cell>
          <cell r="X1773" t="str">
            <v>AR</v>
          </cell>
          <cell r="Y1773" t="str">
            <v>72638-3173</v>
          </cell>
          <cell r="Z1773" t="str">
            <v>CARROLL</v>
          </cell>
          <cell r="AA1773" t="str">
            <v>G</v>
          </cell>
          <cell r="AB1773" t="str">
            <v>M&amp;E</v>
          </cell>
          <cell r="AC1773">
            <v>1853.3664000000001</v>
          </cell>
        </row>
        <row r="1774">
          <cell r="A1774" t="str">
            <v>Primary</v>
          </cell>
          <cell r="B1774" t="str">
            <v>Green Forest Processing</v>
          </cell>
          <cell r="C1774" t="str">
            <v>10882028</v>
          </cell>
          <cell r="D1774" t="str">
            <v>10882028</v>
          </cell>
          <cell r="E1774" t="str">
            <v>1088</v>
          </cell>
          <cell r="F1774" t="str">
            <v>TYPI</v>
          </cell>
          <cell r="G1774" t="str">
            <v>IL</v>
          </cell>
          <cell r="I1774" t="str">
            <v>A</v>
          </cell>
          <cell r="J1774" t="str">
            <v>10882028</v>
          </cell>
          <cell r="K1774" t="str">
            <v>10882028</v>
          </cell>
          <cell r="L1774">
            <v>170151088</v>
          </cell>
          <cell r="M1774" t="str">
            <v>170151088</v>
          </cell>
          <cell r="N1774" t="str">
            <v>Green Forest Processing</v>
          </cell>
          <cell r="O1774" t="str">
            <v>10882028 Green Forest Processing</v>
          </cell>
          <cell r="P1774" t="str">
            <v>1115</v>
          </cell>
          <cell r="Q1774" t="str">
            <v>P</v>
          </cell>
          <cell r="R1774" t="str">
            <v>382</v>
          </cell>
          <cell r="S1774" t="str">
            <v>2401</v>
          </cell>
          <cell r="T1774" t="str">
            <v>T</v>
          </cell>
          <cell r="U1774" t="str">
            <v>USD</v>
          </cell>
          <cell r="V1774" t="str">
            <v>601 TYSON DRIVE</v>
          </cell>
          <cell r="W1774" t="str">
            <v>GREEN FOREST</v>
          </cell>
          <cell r="X1774" t="str">
            <v>AR</v>
          </cell>
          <cell r="Y1774" t="str">
            <v>72638-3173</v>
          </cell>
          <cell r="Z1774" t="str">
            <v>CARROLL</v>
          </cell>
          <cell r="AA1774" t="str">
            <v>G</v>
          </cell>
          <cell r="AB1774" t="str">
            <v>M&amp;E</v>
          </cell>
          <cell r="AC1774">
            <v>27925741.140999969</v>
          </cell>
        </row>
        <row r="1775">
          <cell r="A1775" t="str">
            <v>Primary</v>
          </cell>
          <cell r="B1775" t="str">
            <v>Green Forest Processing</v>
          </cell>
          <cell r="C1775" t="str">
            <v>10882028</v>
          </cell>
          <cell r="D1775" t="str">
            <v>10882028</v>
          </cell>
          <cell r="E1775" t="str">
            <v>1088</v>
          </cell>
          <cell r="F1775" t="str">
            <v>TYPI</v>
          </cell>
          <cell r="G1775" t="str">
            <v>IL</v>
          </cell>
          <cell r="I1775" t="str">
            <v>A</v>
          </cell>
          <cell r="J1775" t="str">
            <v>10882030</v>
          </cell>
          <cell r="K1775" t="str">
            <v>10882030</v>
          </cell>
          <cell r="L1775">
            <v>170151088</v>
          </cell>
          <cell r="M1775" t="str">
            <v>170151088</v>
          </cell>
          <cell r="N1775" t="str">
            <v>Green Forest Quality Control</v>
          </cell>
          <cell r="O1775" t="str">
            <v>10882030 Green Forest Quality Control</v>
          </cell>
          <cell r="P1775" t="str">
            <v>1115</v>
          </cell>
          <cell r="Q1775" t="str">
            <v>WW</v>
          </cell>
          <cell r="R1775" t="str">
            <v>382</v>
          </cell>
          <cell r="S1775" t="str">
            <v>2401</v>
          </cell>
          <cell r="T1775" t="str">
            <v>T</v>
          </cell>
          <cell r="U1775" t="str">
            <v>USD</v>
          </cell>
          <cell r="V1775" t="str">
            <v>601 TYSON DRIVE</v>
          </cell>
          <cell r="W1775" t="str">
            <v>GREEN FOREST</v>
          </cell>
          <cell r="X1775" t="str">
            <v>AR</v>
          </cell>
          <cell r="Y1775" t="str">
            <v>72638-3173</v>
          </cell>
          <cell r="Z1775" t="str">
            <v>CARROLL</v>
          </cell>
          <cell r="AA1775" t="str">
            <v>G</v>
          </cell>
          <cell r="AB1775" t="str">
            <v>M&amp;E</v>
          </cell>
          <cell r="AC1775">
            <v>31115.702300000001</v>
          </cell>
        </row>
        <row r="1776">
          <cell r="A1776" t="str">
            <v>Primary</v>
          </cell>
          <cell r="B1776" t="str">
            <v>Green Forest Processing</v>
          </cell>
          <cell r="C1776" t="str">
            <v>10882028</v>
          </cell>
          <cell r="D1776" t="str">
            <v>10882028</v>
          </cell>
          <cell r="E1776" t="str">
            <v>1088</v>
          </cell>
          <cell r="F1776" t="str">
            <v>TYPI</v>
          </cell>
          <cell r="G1776" t="str">
            <v>IL</v>
          </cell>
          <cell r="H1776">
            <v>38573</v>
          </cell>
          <cell r="I1776" t="str">
            <v>A</v>
          </cell>
          <cell r="J1776" t="str">
            <v>15211500</v>
          </cell>
          <cell r="K1776" t="str">
            <v>15211500</v>
          </cell>
          <cell r="L1776">
            <v>170751521</v>
          </cell>
          <cell r="M1776" t="str">
            <v>170751521</v>
          </cell>
          <cell r="N1776" t="str">
            <v>Hospitality Kitchen/Batch Room</v>
          </cell>
          <cell r="O1776" t="str">
            <v>15211500 Hospitality Kitchen/Batch Room</v>
          </cell>
          <cell r="P1776" t="str">
            <v>2000</v>
          </cell>
          <cell r="Q1776" t="str">
            <v>PR</v>
          </cell>
          <cell r="R1776" t="str">
            <v>93</v>
          </cell>
          <cell r="S1776" t="str">
            <v>44</v>
          </cell>
          <cell r="T1776" t="str">
            <v>T</v>
          </cell>
          <cell r="U1776" t="str">
            <v>USD</v>
          </cell>
          <cell r="V1776" t="str">
            <v>4201 S ASHLAND</v>
          </cell>
          <cell r="W1776" t="str">
            <v>CHICAGO</v>
          </cell>
          <cell r="X1776" t="str">
            <v>IL</v>
          </cell>
          <cell r="Y1776" t="str">
            <v>60609-2305</v>
          </cell>
          <cell r="Z1776" t="str">
            <v>COOK</v>
          </cell>
          <cell r="AA1776" t="str">
            <v>G</v>
          </cell>
          <cell r="AB1776" t="str">
            <v>M&amp;E</v>
          </cell>
          <cell r="AC1776">
            <v>1753896.8281000005</v>
          </cell>
        </row>
        <row r="1777">
          <cell r="A1777" t="str">
            <v>Primary</v>
          </cell>
          <cell r="B1777" t="str">
            <v>Greeen Forest Processing</v>
          </cell>
          <cell r="C1777" t="str">
            <v>10882028</v>
          </cell>
          <cell r="D1777" t="str">
            <v>10882028</v>
          </cell>
          <cell r="E1777" t="str">
            <v>1088</v>
          </cell>
          <cell r="G1777" t="str">
            <v>AR</v>
          </cell>
          <cell r="I1777" t="str">
            <v>A</v>
          </cell>
          <cell r="J1777" t="str">
            <v>10882045</v>
          </cell>
          <cell r="K1777" t="str">
            <v>10882045</v>
          </cell>
          <cell r="L1777">
            <v>170151088</v>
          </cell>
          <cell r="M1777" t="str">
            <v>170151088</v>
          </cell>
          <cell r="N1777" t="str">
            <v>Green Forest Indir Prod Exp</v>
          </cell>
          <cell r="O1777" t="str">
            <v>10882045 Green Forest Indir Prod Exp</v>
          </cell>
          <cell r="P1777" t="str">
            <v>1115</v>
          </cell>
          <cell r="Q1777" t="str">
            <v>P</v>
          </cell>
          <cell r="R1777" t="str">
            <v>382</v>
          </cell>
          <cell r="S1777" t="str">
            <v>2401</v>
          </cell>
          <cell r="T1777" t="str">
            <v>T</v>
          </cell>
          <cell r="U1777" t="str">
            <v>USD</v>
          </cell>
          <cell r="V1777" t="str">
            <v>601 TYSON DRIVE</v>
          </cell>
          <cell r="W1777" t="str">
            <v>GREEN FOREST</v>
          </cell>
          <cell r="X1777" t="str">
            <v>AR</v>
          </cell>
          <cell r="Y1777" t="str">
            <v>72638-3173</v>
          </cell>
          <cell r="Z1777" t="str">
            <v>CARROLL</v>
          </cell>
          <cell r="AA1777" t="str">
            <v>G</v>
          </cell>
          <cell r="AB1777" t="str">
            <v>M&amp;E</v>
          </cell>
          <cell r="AC1777">
            <v>78632.061299999972</v>
          </cell>
        </row>
        <row r="1778">
          <cell r="A1778" t="str">
            <v>Primary</v>
          </cell>
          <cell r="B1778" t="str">
            <v>Green Forest Processing</v>
          </cell>
          <cell r="C1778" t="str">
            <v>10882028</v>
          </cell>
          <cell r="D1778" t="str">
            <v>10882028</v>
          </cell>
          <cell r="E1778" t="str">
            <v>1088</v>
          </cell>
          <cell r="G1778" t="str">
            <v>AR</v>
          </cell>
          <cell r="I1778" t="str">
            <v>A</v>
          </cell>
          <cell r="J1778" t="str">
            <v>10882047</v>
          </cell>
          <cell r="K1778" t="str">
            <v>10882047</v>
          </cell>
          <cell r="L1778">
            <v>170151088</v>
          </cell>
          <cell r="M1778" t="str">
            <v>170151088</v>
          </cell>
          <cell r="N1778" t="str">
            <v>Grnfrst Maint Mgmt</v>
          </cell>
          <cell r="O1778" t="str">
            <v>10882047 Grnfrst Maint Mgmt</v>
          </cell>
          <cell r="P1778" t="str">
            <v>1115</v>
          </cell>
          <cell r="Q1778" t="str">
            <v>P</v>
          </cell>
          <cell r="R1778" t="str">
            <v>382</v>
          </cell>
          <cell r="S1778" t="str">
            <v>2401</v>
          </cell>
          <cell r="T1778" t="str">
            <v>T</v>
          </cell>
          <cell r="U1778" t="str">
            <v>USD</v>
          </cell>
          <cell r="V1778" t="str">
            <v>601 TYSON DRIVE</v>
          </cell>
          <cell r="W1778" t="str">
            <v>GREEN FOREST</v>
          </cell>
          <cell r="X1778" t="str">
            <v>AR</v>
          </cell>
          <cell r="Y1778" t="str">
            <v>72638-3173</v>
          </cell>
          <cell r="Z1778" t="str">
            <v>CARROLL</v>
          </cell>
          <cell r="AA1778" t="str">
            <v>G</v>
          </cell>
          <cell r="AB1778" t="str">
            <v>M&amp;E</v>
          </cell>
          <cell r="AC1778">
            <v>0</v>
          </cell>
        </row>
        <row r="1779">
          <cell r="A1779" t="str">
            <v>Primary</v>
          </cell>
          <cell r="B1779" t="str">
            <v>Lincoln Hatchery</v>
          </cell>
          <cell r="C1779" t="str">
            <v>10890432</v>
          </cell>
          <cell r="D1779" t="str">
            <v>10890432</v>
          </cell>
          <cell r="E1779" t="str">
            <v>1089</v>
          </cell>
          <cell r="F1779" t="str">
            <v>TYPI</v>
          </cell>
          <cell r="G1779" t="str">
            <v>IL</v>
          </cell>
          <cell r="I1779" t="str">
            <v>A</v>
          </cell>
          <cell r="J1779" t="str">
            <v>10890430</v>
          </cell>
          <cell r="K1779" t="str">
            <v>10890430</v>
          </cell>
          <cell r="L1779">
            <v>170141300</v>
          </cell>
          <cell r="M1779" t="str">
            <v>170141300</v>
          </cell>
          <cell r="N1779" t="str">
            <v>Lincoln Hatchery Egg Pickup</v>
          </cell>
          <cell r="O1779" t="str">
            <v>10890430 Lincoln Hatchery Egg Pickup</v>
          </cell>
          <cell r="P1779" t="str">
            <v>1110</v>
          </cell>
          <cell r="Q1779" t="str">
            <v>EP</v>
          </cell>
          <cell r="R1779" t="str">
            <v>93</v>
          </cell>
          <cell r="S1779" t="str">
            <v>275</v>
          </cell>
          <cell r="T1779" t="str">
            <v>T</v>
          </cell>
          <cell r="U1779" t="str">
            <v>USD</v>
          </cell>
          <cell r="V1779" t="str">
            <v>113 W S St</v>
          </cell>
          <cell r="W1779" t="str">
            <v>LINCOLN</v>
          </cell>
          <cell r="X1779" t="str">
            <v>AR</v>
          </cell>
          <cell r="Y1779" t="str">
            <v>72744-8737</v>
          </cell>
          <cell r="Z1779" t="str">
            <v>WASHINGTON</v>
          </cell>
          <cell r="AA1779" t="str">
            <v>A</v>
          </cell>
          <cell r="AB1779" t="str">
            <v>M&amp;E</v>
          </cell>
          <cell r="AC1779">
            <v>819</v>
          </cell>
        </row>
        <row r="1780">
          <cell r="A1780" t="str">
            <v>Primary</v>
          </cell>
          <cell r="B1780" t="str">
            <v>Lincoln Hatchery</v>
          </cell>
          <cell r="C1780" t="str">
            <v>10890432</v>
          </cell>
          <cell r="D1780" t="str">
            <v>10890432</v>
          </cell>
          <cell r="E1780" t="str">
            <v>1089</v>
          </cell>
          <cell r="F1780" t="str">
            <v>TYPI</v>
          </cell>
          <cell r="G1780" t="str">
            <v>IL</v>
          </cell>
          <cell r="I1780" t="str">
            <v>A</v>
          </cell>
          <cell r="J1780" t="str">
            <v>10890432</v>
          </cell>
          <cell r="K1780" t="str">
            <v>10890432</v>
          </cell>
          <cell r="L1780">
            <v>170141300</v>
          </cell>
          <cell r="M1780" t="str">
            <v>170141300</v>
          </cell>
          <cell r="N1780" t="str">
            <v>Lincoln Hatchery</v>
          </cell>
          <cell r="O1780" t="str">
            <v>10890432 Lincoln Hatchery</v>
          </cell>
          <cell r="P1780" t="str">
            <v>1110</v>
          </cell>
          <cell r="Q1780" t="str">
            <v>H</v>
          </cell>
          <cell r="R1780" t="str">
            <v>93</v>
          </cell>
          <cell r="S1780" t="str">
            <v>275</v>
          </cell>
          <cell r="T1780" t="str">
            <v>T</v>
          </cell>
          <cell r="U1780" t="str">
            <v>USD</v>
          </cell>
          <cell r="V1780" t="str">
            <v>113 W S St</v>
          </cell>
          <cell r="W1780" t="str">
            <v>LINCOLN</v>
          </cell>
          <cell r="X1780" t="str">
            <v>AR</v>
          </cell>
          <cell r="Y1780" t="str">
            <v>72744-8737</v>
          </cell>
          <cell r="Z1780" t="str">
            <v>WASHINGTON</v>
          </cell>
          <cell r="AA1780" t="str">
            <v>A</v>
          </cell>
          <cell r="AB1780" t="str">
            <v>M&amp;E</v>
          </cell>
          <cell r="AC1780">
            <v>2461221.9118999988</v>
          </cell>
        </row>
        <row r="1781">
          <cell r="A1781" t="str">
            <v>Primary</v>
          </cell>
          <cell r="B1781" t="str">
            <v>Lincoln Hatchery</v>
          </cell>
          <cell r="C1781" t="str">
            <v>10890432</v>
          </cell>
          <cell r="D1781" t="str">
            <v>10890432</v>
          </cell>
          <cell r="E1781" t="str">
            <v>1089</v>
          </cell>
          <cell r="F1781" t="str">
            <v>TYPI</v>
          </cell>
          <cell r="G1781" t="str">
            <v>IL</v>
          </cell>
          <cell r="I1781" t="str">
            <v>A</v>
          </cell>
          <cell r="J1781" t="str">
            <v>10890438</v>
          </cell>
          <cell r="K1781" t="str">
            <v>10890438</v>
          </cell>
          <cell r="L1781">
            <v>170141300</v>
          </cell>
          <cell r="M1781" t="str">
            <v>170141300</v>
          </cell>
          <cell r="N1781" t="str">
            <v>Lincoln Hatchery Chick Delivery</v>
          </cell>
          <cell r="O1781" t="str">
            <v>10890438 Lincoln Hatchery Chick Delivery</v>
          </cell>
          <cell r="P1781" t="str">
            <v>1110</v>
          </cell>
          <cell r="Q1781" t="str">
            <v>CD</v>
          </cell>
          <cell r="R1781" t="str">
            <v>93</v>
          </cell>
          <cell r="S1781" t="str">
            <v>275</v>
          </cell>
          <cell r="T1781" t="str">
            <v>T</v>
          </cell>
          <cell r="U1781" t="str">
            <v>USD</v>
          </cell>
          <cell r="V1781" t="str">
            <v>113 W S St</v>
          </cell>
          <cell r="W1781" t="str">
            <v>LINCOLN</v>
          </cell>
          <cell r="X1781" t="str">
            <v>AR</v>
          </cell>
          <cell r="Y1781" t="str">
            <v>72744-8737</v>
          </cell>
          <cell r="Z1781" t="str">
            <v>WASHINGTON</v>
          </cell>
          <cell r="AA1781" t="str">
            <v>A</v>
          </cell>
          <cell r="AB1781" t="str">
            <v>M&amp;E</v>
          </cell>
          <cell r="AC1781">
            <v>43980</v>
          </cell>
        </row>
        <row r="1782">
          <cell r="A1782" t="str">
            <v>Primary</v>
          </cell>
          <cell r="B1782" t="str">
            <v>NWA Employment Center</v>
          </cell>
          <cell r="C1782" t="str">
            <v>10912231</v>
          </cell>
          <cell r="D1782" t="str">
            <v>10912231</v>
          </cell>
          <cell r="E1782" t="str">
            <v>1090</v>
          </cell>
          <cell r="G1782" t="str">
            <v>AR</v>
          </cell>
          <cell r="I1782" t="str">
            <v>A</v>
          </cell>
          <cell r="J1782" t="str">
            <v>10912202</v>
          </cell>
          <cell r="K1782" t="str">
            <v>10912202</v>
          </cell>
          <cell r="L1782">
            <v>170001090</v>
          </cell>
          <cell r="M1782" t="str">
            <v>170001090</v>
          </cell>
          <cell r="N1782" t="str">
            <v>NWA Employment Center Payroll Overhead</v>
          </cell>
          <cell r="O1782" t="str">
            <v>10912202 NWA Employment Center Payroll Overhead</v>
          </cell>
          <cell r="P1782" t="str">
            <v>8000</v>
          </cell>
          <cell r="Q1782" t="str">
            <v>GA</v>
          </cell>
          <cell r="R1782" t="str">
            <v>93</v>
          </cell>
          <cell r="S1782" t="str">
            <v>2426</v>
          </cell>
          <cell r="T1782" t="str">
            <v>T</v>
          </cell>
          <cell r="U1782" t="str">
            <v>USD</v>
          </cell>
          <cell r="V1782" t="str">
            <v>405 N BLOOMINGTON STREET</v>
          </cell>
          <cell r="W1782" t="str">
            <v>LOWELL</v>
          </cell>
          <cell r="X1782" t="str">
            <v>AR</v>
          </cell>
          <cell r="Y1782" t="str">
            <v>72745-9101</v>
          </cell>
          <cell r="Z1782" t="str">
            <v>BENTON</v>
          </cell>
          <cell r="AA1782" t="str">
            <v>I</v>
          </cell>
          <cell r="AB1782" t="str">
            <v>M&amp;E</v>
          </cell>
          <cell r="AC1782">
            <v>6004.4440000000004</v>
          </cell>
        </row>
        <row r="1783">
          <cell r="A1783" t="str">
            <v>Primary</v>
          </cell>
          <cell r="B1783" t="str">
            <v>NWA Employment Center</v>
          </cell>
          <cell r="C1783" t="str">
            <v>10912231</v>
          </cell>
          <cell r="D1783" t="str">
            <v>10912231</v>
          </cell>
          <cell r="E1783" t="str">
            <v>1090</v>
          </cell>
          <cell r="F1783" t="str">
            <v>TSS</v>
          </cell>
          <cell r="G1783" t="str">
            <v>IL</v>
          </cell>
          <cell r="I1783" t="str">
            <v>A</v>
          </cell>
          <cell r="J1783" t="str">
            <v>10912231</v>
          </cell>
          <cell r="K1783" t="str">
            <v>10912231</v>
          </cell>
          <cell r="L1783">
            <v>170001090</v>
          </cell>
          <cell r="M1783" t="str">
            <v>170001090</v>
          </cell>
          <cell r="N1783" t="str">
            <v>NWA Employment Center</v>
          </cell>
          <cell r="O1783" t="str">
            <v>10912231 NWA Employment Center</v>
          </cell>
          <cell r="P1783" t="str">
            <v>8000</v>
          </cell>
          <cell r="Q1783" t="str">
            <v>GA</v>
          </cell>
          <cell r="R1783" t="str">
            <v>93</v>
          </cell>
          <cell r="S1783" t="str">
            <v>2426</v>
          </cell>
          <cell r="T1783" t="str">
            <v>T</v>
          </cell>
          <cell r="U1783" t="str">
            <v>USD</v>
          </cell>
          <cell r="V1783" t="str">
            <v>405 N BLOOMINGTON STREET</v>
          </cell>
          <cell r="W1783" t="str">
            <v>LOWELL</v>
          </cell>
          <cell r="X1783" t="str">
            <v>AR</v>
          </cell>
          <cell r="Y1783" t="str">
            <v>72745-9101</v>
          </cell>
          <cell r="Z1783" t="str">
            <v>BENTON</v>
          </cell>
          <cell r="AA1783" t="str">
            <v>I</v>
          </cell>
          <cell r="AB1783" t="str">
            <v>M&amp;E</v>
          </cell>
          <cell r="AC1783">
            <v>44820.313699999999</v>
          </cell>
        </row>
        <row r="1784">
          <cell r="A1784" t="str">
            <v>Primary</v>
          </cell>
          <cell r="B1784" t="str">
            <v>NWA Employment Center</v>
          </cell>
          <cell r="C1784" t="str">
            <v>10912231</v>
          </cell>
          <cell r="D1784" t="str">
            <v>10912231</v>
          </cell>
          <cell r="E1784" t="str">
            <v>1090</v>
          </cell>
          <cell r="F1784" t="str">
            <v>TSS</v>
          </cell>
          <cell r="G1784" t="str">
            <v>IL</v>
          </cell>
          <cell r="I1784" t="str">
            <v>A</v>
          </cell>
          <cell r="J1784" t="str">
            <v>10912317</v>
          </cell>
          <cell r="K1784" t="str">
            <v>10912317</v>
          </cell>
          <cell r="L1784">
            <v>170001090</v>
          </cell>
          <cell r="M1784" t="str">
            <v>170001090</v>
          </cell>
          <cell r="N1784" t="str">
            <v>NWA Employment Center Operations</v>
          </cell>
          <cell r="O1784" t="str">
            <v>10912317 NWA Employment Center Operations</v>
          </cell>
          <cell r="P1784" t="str">
            <v>8000</v>
          </cell>
          <cell r="Q1784" t="str">
            <v>GA</v>
          </cell>
          <cell r="R1784" t="str">
            <v>93</v>
          </cell>
          <cell r="S1784" t="str">
            <v>2426</v>
          </cell>
          <cell r="T1784" t="str">
            <v>T</v>
          </cell>
          <cell r="U1784" t="str">
            <v>USD</v>
          </cell>
          <cell r="V1784" t="str">
            <v>405 N BLOOMINGTON STREET</v>
          </cell>
          <cell r="W1784" t="str">
            <v>LOWELL</v>
          </cell>
          <cell r="X1784" t="str">
            <v>AR</v>
          </cell>
          <cell r="Y1784" t="str">
            <v>72745-9101</v>
          </cell>
          <cell r="Z1784" t="str">
            <v>BENTON</v>
          </cell>
          <cell r="AA1784" t="str">
            <v>I</v>
          </cell>
          <cell r="AB1784" t="str">
            <v>M&amp;E</v>
          </cell>
          <cell r="AC1784">
            <v>11922.597299999998</v>
          </cell>
        </row>
        <row r="1785">
          <cell r="A1785" t="str">
            <v>Primary</v>
          </cell>
          <cell r="B1785" t="str">
            <v>Morrilton Hatchery</v>
          </cell>
          <cell r="C1785" t="str">
            <v>10920432</v>
          </cell>
          <cell r="D1785" t="str">
            <v>10920432</v>
          </cell>
          <cell r="E1785" t="str">
            <v>1092</v>
          </cell>
          <cell r="F1785" t="str">
            <v>TYPI</v>
          </cell>
          <cell r="G1785" t="str">
            <v>IL</v>
          </cell>
          <cell r="I1785" t="str">
            <v>A</v>
          </cell>
          <cell r="J1785" t="str">
            <v>10920432</v>
          </cell>
          <cell r="K1785" t="str">
            <v>10920432</v>
          </cell>
          <cell r="L1785">
            <v>170141069</v>
          </cell>
          <cell r="M1785" t="str">
            <v>170141069</v>
          </cell>
          <cell r="N1785" t="str">
            <v>Morrilton Hatchery</v>
          </cell>
          <cell r="O1785" t="str">
            <v>10920432 Morrilton Hatchery</v>
          </cell>
          <cell r="P1785" t="str">
            <v>1215</v>
          </cell>
          <cell r="Q1785" t="str">
            <v>H</v>
          </cell>
          <cell r="R1785" t="str">
            <v>1721</v>
          </cell>
          <cell r="S1785" t="str">
            <v>378</v>
          </cell>
          <cell r="T1785" t="str">
            <v>T</v>
          </cell>
          <cell r="U1785" t="str">
            <v>USD</v>
          </cell>
          <cell r="V1785" t="str">
            <v>HWY 113 W</v>
          </cell>
          <cell r="W1785" t="str">
            <v>MORRILTON</v>
          </cell>
          <cell r="X1785" t="str">
            <v>AR</v>
          </cell>
          <cell r="Y1785" t="str">
            <v>72110</v>
          </cell>
          <cell r="Z1785" t="str">
            <v>CONWAY</v>
          </cell>
          <cell r="AA1785" t="str">
            <v>A</v>
          </cell>
          <cell r="AB1785" t="str">
            <v>M&amp;E</v>
          </cell>
          <cell r="AC1785">
            <v>1501235.7217000001</v>
          </cell>
        </row>
        <row r="1786">
          <cell r="A1786" t="str">
            <v>Primary</v>
          </cell>
          <cell r="B1786" t="str">
            <v>Murfreesboro Hatchery</v>
          </cell>
          <cell r="C1786" t="str">
            <v>10930432</v>
          </cell>
          <cell r="D1786" t="str">
            <v>10930432</v>
          </cell>
          <cell r="E1786" t="str">
            <v>1093</v>
          </cell>
          <cell r="F1786" t="str">
            <v>TYPI</v>
          </cell>
          <cell r="G1786" t="str">
            <v>IL</v>
          </cell>
          <cell r="I1786" t="str">
            <v>A</v>
          </cell>
          <cell r="J1786" t="str">
            <v>10930430</v>
          </cell>
          <cell r="K1786" t="str">
            <v>10930430</v>
          </cell>
          <cell r="L1786">
            <v>170471101</v>
          </cell>
          <cell r="M1786" t="str">
            <v>170471101</v>
          </cell>
          <cell r="N1786" t="str">
            <v>Murfreesboro Hatchery Egg Pickup</v>
          </cell>
          <cell r="O1786" t="str">
            <v>10930430 Murfreesboro Hatchery Egg Pickup</v>
          </cell>
          <cell r="P1786" t="str">
            <v>1515</v>
          </cell>
          <cell r="Q1786" t="str">
            <v>EP</v>
          </cell>
          <cell r="R1786" t="str">
            <v>93</v>
          </cell>
          <cell r="S1786" t="str">
            <v>159</v>
          </cell>
          <cell r="T1786" t="str">
            <v>T</v>
          </cell>
          <cell r="U1786" t="str">
            <v>USD</v>
          </cell>
          <cell r="V1786" t="str">
            <v>HWY 21 S</v>
          </cell>
          <cell r="W1786" t="str">
            <v>MURFREESBORO</v>
          </cell>
          <cell r="X1786" t="str">
            <v>AR</v>
          </cell>
          <cell r="Y1786" t="str">
            <v>71958</v>
          </cell>
          <cell r="Z1786" t="str">
            <v>PIKE</v>
          </cell>
          <cell r="AA1786" t="str">
            <v>A</v>
          </cell>
          <cell r="AB1786" t="str">
            <v>M&amp;E</v>
          </cell>
          <cell r="AC1786">
            <v>1275.5715</v>
          </cell>
        </row>
        <row r="1787">
          <cell r="A1787" t="str">
            <v>Primary</v>
          </cell>
          <cell r="B1787" t="str">
            <v>Murfreesboro Hatchery</v>
          </cell>
          <cell r="C1787" t="str">
            <v>10930432</v>
          </cell>
          <cell r="D1787" t="str">
            <v>10930432</v>
          </cell>
          <cell r="E1787" t="str">
            <v>1093</v>
          </cell>
          <cell r="F1787" t="str">
            <v>TYPI</v>
          </cell>
          <cell r="G1787" t="str">
            <v>IL</v>
          </cell>
          <cell r="I1787" t="str">
            <v>A</v>
          </cell>
          <cell r="J1787" t="str">
            <v>10930432</v>
          </cell>
          <cell r="K1787" t="str">
            <v>10930432</v>
          </cell>
          <cell r="L1787">
            <v>170471101</v>
          </cell>
          <cell r="M1787" t="str">
            <v>170471101</v>
          </cell>
          <cell r="N1787" t="str">
            <v>Murfreesboro Hatchery</v>
          </cell>
          <cell r="O1787" t="str">
            <v>10930432 Murfreesboro Hatchery</v>
          </cell>
          <cell r="P1787" t="str">
            <v>1515</v>
          </cell>
          <cell r="Q1787" t="str">
            <v>H</v>
          </cell>
          <cell r="R1787" t="str">
            <v>93</v>
          </cell>
          <cell r="S1787" t="str">
            <v>159</v>
          </cell>
          <cell r="T1787" t="str">
            <v>T</v>
          </cell>
          <cell r="U1787" t="str">
            <v>USD</v>
          </cell>
          <cell r="V1787" t="str">
            <v>HWY 21 S</v>
          </cell>
          <cell r="W1787" t="str">
            <v>MURFREESBORO</v>
          </cell>
          <cell r="X1787" t="str">
            <v>AR</v>
          </cell>
          <cell r="Y1787" t="str">
            <v>71958</v>
          </cell>
          <cell r="Z1787" t="str">
            <v>PIKE</v>
          </cell>
          <cell r="AA1787" t="str">
            <v>A</v>
          </cell>
          <cell r="AB1787" t="str">
            <v>M&amp;E</v>
          </cell>
          <cell r="AC1787">
            <v>2722748.3217000007</v>
          </cell>
        </row>
        <row r="1788">
          <cell r="A1788" t="str">
            <v>Primary</v>
          </cell>
          <cell r="B1788" t="str">
            <v>Murfreesboro Hatchery</v>
          </cell>
          <cell r="C1788" t="str">
            <v>10930432</v>
          </cell>
          <cell r="D1788" t="str">
            <v>10930432</v>
          </cell>
          <cell r="E1788" t="str">
            <v>1093</v>
          </cell>
          <cell r="F1788" t="str">
            <v>TYPI</v>
          </cell>
          <cell r="G1788" t="str">
            <v>IL</v>
          </cell>
          <cell r="I1788" t="str">
            <v>A</v>
          </cell>
          <cell r="J1788" t="str">
            <v>10930438</v>
          </cell>
          <cell r="K1788" t="str">
            <v>10930438</v>
          </cell>
          <cell r="L1788">
            <v>170471101</v>
          </cell>
          <cell r="M1788" t="str">
            <v>170471101</v>
          </cell>
          <cell r="N1788" t="str">
            <v>Murfreesboro Hatchery Chick Delivery</v>
          </cell>
          <cell r="O1788" t="str">
            <v>10930438 Murfreesboro Hatchery Chick Delivery</v>
          </cell>
          <cell r="P1788" t="str">
            <v>1515</v>
          </cell>
          <cell r="Q1788" t="str">
            <v>CD</v>
          </cell>
          <cell r="R1788" t="str">
            <v>93</v>
          </cell>
          <cell r="S1788" t="str">
            <v>159</v>
          </cell>
          <cell r="T1788" t="str">
            <v>T</v>
          </cell>
          <cell r="U1788" t="str">
            <v>USD</v>
          </cell>
          <cell r="V1788" t="str">
            <v>HWY 21 S</v>
          </cell>
          <cell r="W1788" t="str">
            <v>MURFREESBORO</v>
          </cell>
          <cell r="X1788" t="str">
            <v>AR</v>
          </cell>
          <cell r="Y1788" t="str">
            <v>71958</v>
          </cell>
          <cell r="Z1788" t="str">
            <v>PIKE</v>
          </cell>
          <cell r="AA1788" t="str">
            <v>A</v>
          </cell>
          <cell r="AB1788" t="str">
            <v>M&amp;E</v>
          </cell>
          <cell r="AC1788">
            <v>45643.5</v>
          </cell>
        </row>
        <row r="1789">
          <cell r="A1789" t="str">
            <v>Primary</v>
          </cell>
          <cell r="B1789" t="str">
            <v>North Little Rock Wastewater</v>
          </cell>
          <cell r="C1789" t="str">
            <v>10942004</v>
          </cell>
          <cell r="D1789" t="str">
            <v>10942004</v>
          </cell>
          <cell r="E1789" t="str">
            <v>1094</v>
          </cell>
          <cell r="F1789" t="str">
            <v>TYPI</v>
          </cell>
          <cell r="G1789" t="str">
            <v>IL</v>
          </cell>
          <cell r="I1789" t="str">
            <v>A</v>
          </cell>
          <cell r="J1789" t="str">
            <v>10942004</v>
          </cell>
          <cell r="K1789" t="str">
            <v>10942004</v>
          </cell>
          <cell r="L1789">
            <v>170141094</v>
          </cell>
          <cell r="M1789" t="str">
            <v>170141094</v>
          </cell>
          <cell r="N1789" t="str">
            <v>NLR FP Plant Wastewater</v>
          </cell>
          <cell r="O1789" t="str">
            <v>10942004 NLR FP Plant Wastewater</v>
          </cell>
          <cell r="P1789" t="str">
            <v>1094</v>
          </cell>
          <cell r="Q1789" t="str">
            <v>WW</v>
          </cell>
          <cell r="R1789" t="str">
            <v>1468</v>
          </cell>
          <cell r="S1789" t="str">
            <v>1379</v>
          </cell>
          <cell r="T1789" t="str">
            <v>T</v>
          </cell>
          <cell r="U1789" t="str">
            <v>USD</v>
          </cell>
          <cell r="V1789" t="str">
            <v>3800 PROGRESS ST</v>
          </cell>
          <cell r="W1789" t="str">
            <v>NORTH LITTLE ROCK</v>
          </cell>
          <cell r="X1789" t="str">
            <v>AR</v>
          </cell>
          <cell r="Y1789" t="str">
            <v>72114-5242</v>
          </cell>
          <cell r="Z1789" t="str">
            <v>PULASKI</v>
          </cell>
          <cell r="AA1789" t="str">
            <v>G</v>
          </cell>
          <cell r="AB1789" t="str">
            <v>M&amp;E</v>
          </cell>
          <cell r="AC1789">
            <v>1542029.0947000002</v>
          </cell>
        </row>
        <row r="1790">
          <cell r="A1790" t="str">
            <v>Primary</v>
          </cell>
          <cell r="B1790" t="str">
            <v>North Little Rock Processing</v>
          </cell>
          <cell r="C1790" t="str">
            <v>10942028</v>
          </cell>
          <cell r="D1790" t="str">
            <v>10942028</v>
          </cell>
          <cell r="E1790" t="str">
            <v>1094</v>
          </cell>
          <cell r="G1790" t="str">
            <v>AR</v>
          </cell>
          <cell r="H1790">
            <v>38887</v>
          </cell>
          <cell r="I1790" t="str">
            <v>A</v>
          </cell>
          <cell r="J1790" t="str">
            <v>15211642</v>
          </cell>
          <cell r="K1790" t="str">
            <v>15211642</v>
          </cell>
          <cell r="L1790">
            <v>170141094</v>
          </cell>
          <cell r="M1790" t="str">
            <v>170751521</v>
          </cell>
          <cell r="N1790" t="str">
            <v>NLR FP Accountant</v>
          </cell>
          <cell r="O1790" t="str">
            <v>10942008 NLR FP Accountant</v>
          </cell>
          <cell r="P1790" t="str">
            <v>1094</v>
          </cell>
          <cell r="Q1790" t="str">
            <v>P</v>
          </cell>
          <cell r="R1790" t="str">
            <v>1468</v>
          </cell>
          <cell r="S1790" t="str">
            <v>1379</v>
          </cell>
          <cell r="T1790" t="str">
            <v>T</v>
          </cell>
          <cell r="U1790" t="str">
            <v>USD</v>
          </cell>
          <cell r="V1790" t="str">
            <v>3800 PROGRESS ST</v>
          </cell>
          <cell r="W1790" t="str">
            <v>NORTH LITTLE ROCK</v>
          </cell>
          <cell r="X1790" t="str">
            <v>AR</v>
          </cell>
          <cell r="Y1790" t="str">
            <v>72114-5242</v>
          </cell>
          <cell r="Z1790" t="str">
            <v>PULASKI</v>
          </cell>
          <cell r="AA1790" t="str">
            <v>G</v>
          </cell>
          <cell r="AB1790" t="str">
            <v>M&amp;E</v>
          </cell>
          <cell r="AC1790">
            <v>847.81639999999993</v>
          </cell>
        </row>
        <row r="1791">
          <cell r="A1791" t="str">
            <v>Primary</v>
          </cell>
          <cell r="B1791" t="str">
            <v>North Little Rock Processing</v>
          </cell>
          <cell r="C1791" t="str">
            <v>10942028</v>
          </cell>
          <cell r="D1791" t="str">
            <v>10942028</v>
          </cell>
          <cell r="E1791" t="str">
            <v>1094</v>
          </cell>
          <cell r="G1791" t="str">
            <v>AR</v>
          </cell>
          <cell r="I1791" t="str">
            <v>A</v>
          </cell>
          <cell r="J1791" t="str">
            <v>10942013</v>
          </cell>
          <cell r="K1791" t="str">
            <v>10942013</v>
          </cell>
          <cell r="L1791">
            <v>170141094</v>
          </cell>
          <cell r="M1791" t="str">
            <v>170141094</v>
          </cell>
          <cell r="N1791" t="str">
            <v>NLR FP Plant Administration</v>
          </cell>
          <cell r="O1791" t="str">
            <v>10942013 NLR FP Plant Administration</v>
          </cell>
          <cell r="P1791" t="str">
            <v>1094</v>
          </cell>
          <cell r="Q1791" t="str">
            <v>P</v>
          </cell>
          <cell r="R1791" t="str">
            <v>1468</v>
          </cell>
          <cell r="S1791" t="str">
            <v>1379</v>
          </cell>
          <cell r="T1791" t="str">
            <v>T</v>
          </cell>
          <cell r="U1791" t="str">
            <v>USD</v>
          </cell>
          <cell r="V1791" t="str">
            <v>3800 PROGRESS ST</v>
          </cell>
          <cell r="W1791" t="str">
            <v>NORTH LITTLE ROCK</v>
          </cell>
          <cell r="X1791" t="str">
            <v>AR</v>
          </cell>
          <cell r="Y1791" t="str">
            <v>72114-5242</v>
          </cell>
          <cell r="Z1791" t="str">
            <v>PULASKI</v>
          </cell>
          <cell r="AA1791" t="str">
            <v>G</v>
          </cell>
          <cell r="AB1791" t="str">
            <v>M&amp;E</v>
          </cell>
          <cell r="AC1791">
            <v>30793.467000000004</v>
          </cell>
        </row>
        <row r="1792">
          <cell r="A1792" t="str">
            <v>Primary</v>
          </cell>
          <cell r="B1792" t="str">
            <v>North Little Rock Processing</v>
          </cell>
          <cell r="C1792" t="str">
            <v>10942028</v>
          </cell>
          <cell r="D1792" t="str">
            <v>10942028</v>
          </cell>
          <cell r="E1792" t="str">
            <v>1094</v>
          </cell>
          <cell r="G1792" t="str">
            <v>AR</v>
          </cell>
          <cell r="I1792" t="str">
            <v>A</v>
          </cell>
          <cell r="J1792" t="str">
            <v>10942015</v>
          </cell>
          <cell r="K1792" t="str">
            <v>10942015</v>
          </cell>
          <cell r="L1792">
            <v>170141094</v>
          </cell>
          <cell r="M1792" t="str">
            <v>170141094</v>
          </cell>
          <cell r="N1792" t="str">
            <v>NLR FP Plant Accounting</v>
          </cell>
          <cell r="O1792" t="str">
            <v>10942015 NLR FP Plant Accounting</v>
          </cell>
          <cell r="P1792" t="str">
            <v>1094</v>
          </cell>
          <cell r="Q1792" t="str">
            <v>P</v>
          </cell>
          <cell r="R1792" t="str">
            <v>1468</v>
          </cell>
          <cell r="S1792" t="str">
            <v>1379</v>
          </cell>
          <cell r="T1792" t="str">
            <v>T</v>
          </cell>
          <cell r="U1792" t="str">
            <v>USD</v>
          </cell>
          <cell r="V1792" t="str">
            <v>3800 PROGRESS ST</v>
          </cell>
          <cell r="W1792" t="str">
            <v>NORTH LITTLE ROCK</v>
          </cell>
          <cell r="X1792" t="str">
            <v>AR</v>
          </cell>
          <cell r="Y1792" t="str">
            <v>72114-5242</v>
          </cell>
          <cell r="Z1792" t="str">
            <v>PULASKI</v>
          </cell>
          <cell r="AA1792" t="str">
            <v>G</v>
          </cell>
          <cell r="AB1792" t="str">
            <v>M&amp;E</v>
          </cell>
          <cell r="AC1792">
            <v>2931.4816000000001</v>
          </cell>
        </row>
        <row r="1793">
          <cell r="A1793" t="str">
            <v>Primary</v>
          </cell>
          <cell r="B1793" t="str">
            <v>North Little Rock Processing</v>
          </cell>
          <cell r="C1793" t="str">
            <v>10942028</v>
          </cell>
          <cell r="D1793" t="str">
            <v>10942028</v>
          </cell>
          <cell r="E1793" t="str">
            <v>1094</v>
          </cell>
          <cell r="G1793" t="str">
            <v>AR</v>
          </cell>
          <cell r="I1793" t="str">
            <v>A</v>
          </cell>
          <cell r="J1793" t="str">
            <v>10942020</v>
          </cell>
          <cell r="K1793" t="str">
            <v>10942020</v>
          </cell>
          <cell r="L1793">
            <v>170141094</v>
          </cell>
          <cell r="M1793" t="str">
            <v>170141094</v>
          </cell>
          <cell r="N1793" t="str">
            <v>NLR FP Plant Maintenance</v>
          </cell>
          <cell r="O1793" t="str">
            <v>10942020 NLR FP Plant Maintenance</v>
          </cell>
          <cell r="P1793" t="str">
            <v>1094</v>
          </cell>
          <cell r="Q1793" t="str">
            <v>P</v>
          </cell>
          <cell r="R1793" t="str">
            <v>1468</v>
          </cell>
          <cell r="S1793" t="str">
            <v>1379</v>
          </cell>
          <cell r="T1793" t="str">
            <v>T</v>
          </cell>
          <cell r="U1793" t="str">
            <v>USD</v>
          </cell>
          <cell r="V1793" t="str">
            <v>3800 PROGRESS ST</v>
          </cell>
          <cell r="W1793" t="str">
            <v>NORTH LITTLE ROCK</v>
          </cell>
          <cell r="X1793" t="str">
            <v>AR</v>
          </cell>
          <cell r="Y1793" t="str">
            <v>72114-5242</v>
          </cell>
          <cell r="Z1793" t="str">
            <v>PULASKI</v>
          </cell>
          <cell r="AA1793" t="str">
            <v>G</v>
          </cell>
          <cell r="AB1793" t="str">
            <v>M&amp;E</v>
          </cell>
          <cell r="AC1793">
            <v>1651.9095999999997</v>
          </cell>
        </row>
        <row r="1794">
          <cell r="A1794" t="str">
            <v>Primary</v>
          </cell>
          <cell r="B1794" t="str">
            <v>North Little Rock Processing</v>
          </cell>
          <cell r="C1794" t="str">
            <v>10942028</v>
          </cell>
          <cell r="D1794" t="str">
            <v>10942028</v>
          </cell>
          <cell r="E1794" t="str">
            <v>1094</v>
          </cell>
          <cell r="G1794" t="str">
            <v>AR</v>
          </cell>
          <cell r="I1794" t="str">
            <v>A</v>
          </cell>
          <cell r="J1794" t="str">
            <v>10942022</v>
          </cell>
          <cell r="K1794" t="str">
            <v>10942022</v>
          </cell>
          <cell r="L1794">
            <v>170141094</v>
          </cell>
          <cell r="M1794" t="str">
            <v>170141094</v>
          </cell>
          <cell r="N1794" t="str">
            <v>NLR FP Plant Nurses</v>
          </cell>
          <cell r="O1794" t="str">
            <v>10942022 NLR FP Plant Nurses</v>
          </cell>
          <cell r="P1794" t="str">
            <v>1094</v>
          </cell>
          <cell r="Q1794" t="str">
            <v>P</v>
          </cell>
          <cell r="R1794" t="str">
            <v>1468</v>
          </cell>
          <cell r="S1794" t="str">
            <v>1379</v>
          </cell>
          <cell r="T1794" t="str">
            <v>T</v>
          </cell>
          <cell r="U1794" t="str">
            <v>USD</v>
          </cell>
          <cell r="V1794" t="str">
            <v>3800 PROGRESS ST</v>
          </cell>
          <cell r="W1794" t="str">
            <v>NORTH LITTLE ROCK</v>
          </cell>
          <cell r="X1794" t="str">
            <v>AR</v>
          </cell>
          <cell r="Y1794" t="str">
            <v>72114-5242</v>
          </cell>
          <cell r="Z1794" t="str">
            <v>PULASKI</v>
          </cell>
          <cell r="AA1794" t="str">
            <v>G</v>
          </cell>
          <cell r="AB1794" t="str">
            <v>M&amp;E</v>
          </cell>
          <cell r="AC1794">
            <v>1651.8979999999999</v>
          </cell>
        </row>
        <row r="1795">
          <cell r="A1795" t="str">
            <v>Primary</v>
          </cell>
          <cell r="B1795" t="str">
            <v>North Little Rock Processing</v>
          </cell>
          <cell r="C1795" t="str">
            <v>10942028</v>
          </cell>
          <cell r="D1795" t="str">
            <v>10942028</v>
          </cell>
          <cell r="E1795" t="str">
            <v>1094</v>
          </cell>
          <cell r="G1795" t="str">
            <v>AR</v>
          </cell>
          <cell r="I1795" t="str">
            <v>A</v>
          </cell>
          <cell r="J1795" t="str">
            <v>10942025</v>
          </cell>
          <cell r="K1795" t="str">
            <v>10942025</v>
          </cell>
          <cell r="L1795">
            <v>170141094</v>
          </cell>
          <cell r="M1795" t="str">
            <v>170141094</v>
          </cell>
          <cell r="N1795" t="str">
            <v>NLR FP Plant Personnel</v>
          </cell>
          <cell r="O1795" t="str">
            <v>10942025 NLR FP Plant Personnel</v>
          </cell>
          <cell r="P1795" t="str">
            <v>1094</v>
          </cell>
          <cell r="Q1795" t="str">
            <v>P</v>
          </cell>
          <cell r="R1795" t="str">
            <v>1468</v>
          </cell>
          <cell r="S1795" t="str">
            <v>1379</v>
          </cell>
          <cell r="T1795" t="str">
            <v>T</v>
          </cell>
          <cell r="U1795" t="str">
            <v>USD</v>
          </cell>
          <cell r="V1795" t="str">
            <v>3800 PROGRESS ST</v>
          </cell>
          <cell r="W1795" t="str">
            <v>NORTH LITTLE ROCK</v>
          </cell>
          <cell r="X1795" t="str">
            <v>AR</v>
          </cell>
          <cell r="Y1795" t="str">
            <v>72114-5242</v>
          </cell>
          <cell r="Z1795" t="str">
            <v>PULASKI</v>
          </cell>
          <cell r="AA1795" t="str">
            <v>G</v>
          </cell>
          <cell r="AB1795" t="str">
            <v>M&amp;E</v>
          </cell>
          <cell r="AC1795">
            <v>2151.1295999999998</v>
          </cell>
        </row>
        <row r="1796">
          <cell r="A1796" t="str">
            <v>Primary</v>
          </cell>
          <cell r="B1796" t="str">
            <v>North Little Rock Processing</v>
          </cell>
          <cell r="C1796" t="str">
            <v>10942028</v>
          </cell>
          <cell r="D1796" t="str">
            <v>10942028</v>
          </cell>
          <cell r="E1796" t="str">
            <v>1094</v>
          </cell>
          <cell r="G1796" t="str">
            <v>AR</v>
          </cell>
          <cell r="I1796" t="str">
            <v>A</v>
          </cell>
          <cell r="J1796" t="str">
            <v>10942027</v>
          </cell>
          <cell r="K1796" t="str">
            <v>10942027</v>
          </cell>
          <cell r="L1796">
            <v>170141094</v>
          </cell>
          <cell r="M1796" t="str">
            <v>170141094</v>
          </cell>
          <cell r="N1796" t="str">
            <v>NLR FP Plant Processing Support</v>
          </cell>
          <cell r="O1796" t="str">
            <v>10942027 NLR FP Plant Processing Support</v>
          </cell>
          <cell r="P1796" t="str">
            <v>1094</v>
          </cell>
          <cell r="Q1796" t="str">
            <v>P</v>
          </cell>
          <cell r="R1796" t="str">
            <v>1468</v>
          </cell>
          <cell r="S1796" t="str">
            <v>1379</v>
          </cell>
          <cell r="T1796" t="str">
            <v>T</v>
          </cell>
          <cell r="U1796" t="str">
            <v>USD</v>
          </cell>
          <cell r="V1796" t="str">
            <v>3800 PROGRESS ST</v>
          </cell>
          <cell r="W1796" t="str">
            <v>NORTH LITTLE ROCK</v>
          </cell>
          <cell r="X1796" t="str">
            <v>AR</v>
          </cell>
          <cell r="Y1796" t="str">
            <v>72114-5242</v>
          </cell>
          <cell r="Z1796" t="str">
            <v>PULASKI</v>
          </cell>
          <cell r="AA1796" t="str">
            <v>G</v>
          </cell>
          <cell r="AB1796" t="str">
            <v>M&amp;E</v>
          </cell>
          <cell r="AC1796">
            <v>1651.8979999999999</v>
          </cell>
        </row>
        <row r="1797">
          <cell r="A1797" t="str">
            <v>Primary</v>
          </cell>
          <cell r="B1797" t="str">
            <v>North Little Rock Processing</v>
          </cell>
          <cell r="C1797" t="str">
            <v>10942028</v>
          </cell>
          <cell r="D1797" t="str">
            <v>10942028</v>
          </cell>
          <cell r="E1797" t="str">
            <v>1094</v>
          </cell>
          <cell r="F1797" t="str">
            <v>TYPI</v>
          </cell>
          <cell r="G1797" t="str">
            <v>IL</v>
          </cell>
          <cell r="I1797" t="str">
            <v>A</v>
          </cell>
          <cell r="J1797" t="str">
            <v>10942028</v>
          </cell>
          <cell r="K1797" t="str">
            <v>10942028</v>
          </cell>
          <cell r="L1797">
            <v>170141094</v>
          </cell>
          <cell r="M1797" t="str">
            <v>170141094</v>
          </cell>
          <cell r="N1797" t="str">
            <v>North Little Rock</v>
          </cell>
          <cell r="O1797" t="str">
            <v>10942028 North Little Rock</v>
          </cell>
          <cell r="P1797" t="str">
            <v>1094</v>
          </cell>
          <cell r="Q1797" t="str">
            <v>P</v>
          </cell>
          <cell r="R1797" t="str">
            <v>1468</v>
          </cell>
          <cell r="S1797" t="str">
            <v>1379</v>
          </cell>
          <cell r="T1797" t="str">
            <v>T</v>
          </cell>
          <cell r="U1797" t="str">
            <v>USD</v>
          </cell>
          <cell r="V1797" t="str">
            <v>3800 PROGRESS ST</v>
          </cell>
          <cell r="W1797" t="str">
            <v>NORTH LITTLE ROCK</v>
          </cell>
          <cell r="X1797" t="str">
            <v>AR</v>
          </cell>
          <cell r="Y1797" t="str">
            <v>72114-5242</v>
          </cell>
          <cell r="Z1797" t="str">
            <v>PULASKI</v>
          </cell>
          <cell r="AA1797" t="str">
            <v>G</v>
          </cell>
          <cell r="AB1797" t="str">
            <v>M&amp;E</v>
          </cell>
          <cell r="AC1797">
            <v>10063070.573800007</v>
          </cell>
        </row>
        <row r="1798">
          <cell r="A1798" t="str">
            <v>Primary</v>
          </cell>
          <cell r="B1798" t="str">
            <v>North Little Rock Processing</v>
          </cell>
          <cell r="C1798" t="str">
            <v>10942028</v>
          </cell>
          <cell r="D1798" t="str">
            <v>10942028</v>
          </cell>
          <cell r="E1798" t="str">
            <v>1094</v>
          </cell>
          <cell r="G1798" t="str">
            <v>AR</v>
          </cell>
          <cell r="I1798" t="str">
            <v>A</v>
          </cell>
          <cell r="J1798" t="str">
            <v>10942033</v>
          </cell>
          <cell r="K1798" t="str">
            <v>10942033</v>
          </cell>
          <cell r="L1798">
            <v>170141094</v>
          </cell>
          <cell r="M1798" t="str">
            <v>170141094</v>
          </cell>
          <cell r="N1798" t="str">
            <v>NLR FP Plant Shipping/Receiving</v>
          </cell>
          <cell r="O1798" t="str">
            <v>10942033 NLR FP Plant Shipping/Receiving</v>
          </cell>
          <cell r="P1798" t="str">
            <v>1094</v>
          </cell>
          <cell r="Q1798" t="str">
            <v>P</v>
          </cell>
          <cell r="R1798" t="str">
            <v>1468</v>
          </cell>
          <cell r="S1798" t="str">
            <v>1379</v>
          </cell>
          <cell r="T1798" t="str">
            <v>T</v>
          </cell>
          <cell r="U1798" t="str">
            <v>USD</v>
          </cell>
          <cell r="V1798" t="str">
            <v>3800 PROGRESS ST</v>
          </cell>
          <cell r="W1798" t="str">
            <v>NORTH LITTLE ROCK</v>
          </cell>
          <cell r="X1798" t="str">
            <v>AR</v>
          </cell>
          <cell r="Y1798" t="str">
            <v>72114-5242</v>
          </cell>
          <cell r="Z1798" t="str">
            <v>PULASKI</v>
          </cell>
          <cell r="AA1798" t="str">
            <v>G</v>
          </cell>
          <cell r="AB1798" t="str">
            <v>M&amp;E</v>
          </cell>
          <cell r="AC1798">
            <v>1651.8979999999999</v>
          </cell>
        </row>
        <row r="1799">
          <cell r="A1799" t="str">
            <v>Primary</v>
          </cell>
          <cell r="B1799" t="str">
            <v>North Little Rock Processing</v>
          </cell>
          <cell r="C1799" t="str">
            <v>10942028</v>
          </cell>
          <cell r="D1799" t="str">
            <v>10942028</v>
          </cell>
          <cell r="E1799" t="str">
            <v>1094</v>
          </cell>
          <cell r="G1799" t="str">
            <v>AR</v>
          </cell>
          <cell r="I1799" t="str">
            <v>A</v>
          </cell>
          <cell r="J1799" t="str">
            <v>10942034</v>
          </cell>
          <cell r="K1799" t="str">
            <v>10942034</v>
          </cell>
          <cell r="L1799">
            <v>170141094</v>
          </cell>
          <cell r="M1799" t="str">
            <v>170141094</v>
          </cell>
          <cell r="N1799" t="str">
            <v>NLR FP Plant Supervison/Mgmt</v>
          </cell>
          <cell r="O1799" t="str">
            <v>10942034 NLR FP Plant Supervison/Mgmt</v>
          </cell>
          <cell r="P1799" t="str">
            <v>1094</v>
          </cell>
          <cell r="Q1799" t="str">
            <v>P</v>
          </cell>
          <cell r="R1799" t="str">
            <v>1468</v>
          </cell>
          <cell r="S1799" t="str">
            <v>1379</v>
          </cell>
          <cell r="T1799" t="str">
            <v>T</v>
          </cell>
          <cell r="U1799" t="str">
            <v>USD</v>
          </cell>
          <cell r="V1799" t="str">
            <v>3800 PROGRESS ST</v>
          </cell>
          <cell r="W1799" t="str">
            <v>NORTH LITTLE ROCK</v>
          </cell>
          <cell r="X1799" t="str">
            <v>AR</v>
          </cell>
          <cell r="Y1799" t="str">
            <v>72114-5242</v>
          </cell>
          <cell r="Z1799" t="str">
            <v>PULASKI</v>
          </cell>
          <cell r="AA1799" t="str">
            <v>G</v>
          </cell>
          <cell r="AB1799" t="str">
            <v>M&amp;E</v>
          </cell>
          <cell r="AC1799">
            <v>14494.813999999997</v>
          </cell>
        </row>
        <row r="1800">
          <cell r="A1800" t="str">
            <v>Primary</v>
          </cell>
          <cell r="B1800" t="str">
            <v>North Little Rock Processing</v>
          </cell>
          <cell r="C1800" t="str">
            <v>10942028</v>
          </cell>
          <cell r="D1800" t="str">
            <v>10942028</v>
          </cell>
          <cell r="E1800" t="str">
            <v>1094</v>
          </cell>
          <cell r="G1800" t="str">
            <v>AR</v>
          </cell>
          <cell r="H1800">
            <v>38763</v>
          </cell>
          <cell r="I1800" t="str">
            <v>A</v>
          </cell>
          <cell r="J1800" t="str">
            <v>15211813</v>
          </cell>
          <cell r="K1800" t="str">
            <v>15211813</v>
          </cell>
          <cell r="L1800">
            <v>170141094</v>
          </cell>
          <cell r="M1800" t="str">
            <v>170751521</v>
          </cell>
          <cell r="N1800" t="str">
            <v>NLR FP Plant Maintenance Mgmt</v>
          </cell>
          <cell r="O1800" t="str">
            <v>10942047  NLR FP Plant Maintenance Mgmt</v>
          </cell>
          <cell r="P1800" t="str">
            <v>1094</v>
          </cell>
          <cell r="Q1800" t="str">
            <v>P</v>
          </cell>
          <cell r="R1800" t="str">
            <v>1468</v>
          </cell>
          <cell r="S1800" t="str">
            <v>1379</v>
          </cell>
          <cell r="T1800" t="str">
            <v>T</v>
          </cell>
          <cell r="U1800" t="str">
            <v>USD</v>
          </cell>
          <cell r="V1800" t="str">
            <v>3800 PROGRESS ST</v>
          </cell>
          <cell r="W1800" t="str">
            <v>NORTH LITTLE ROCK</v>
          </cell>
          <cell r="X1800" t="str">
            <v>AR</v>
          </cell>
          <cell r="Y1800" t="str">
            <v>72114-5242</v>
          </cell>
          <cell r="Z1800" t="str">
            <v>PULASKI</v>
          </cell>
          <cell r="AA1800" t="str">
            <v>G</v>
          </cell>
          <cell r="AB1800" t="str">
            <v>M&amp;E</v>
          </cell>
          <cell r="AC1800">
            <v>1279.5720000000001</v>
          </cell>
        </row>
        <row r="1801">
          <cell r="A1801" t="str">
            <v>Primary</v>
          </cell>
          <cell r="B1801" t="str">
            <v>North Little Rock Processing</v>
          </cell>
          <cell r="C1801" t="str">
            <v>10942028</v>
          </cell>
          <cell r="D1801" t="str">
            <v>10942028</v>
          </cell>
          <cell r="E1801" t="str">
            <v>1094</v>
          </cell>
          <cell r="G1801" t="str">
            <v>AR</v>
          </cell>
          <cell r="H1801">
            <v>38763</v>
          </cell>
          <cell r="I1801" t="str">
            <v>A</v>
          </cell>
          <cell r="J1801" t="str">
            <v>15211813</v>
          </cell>
          <cell r="K1801" t="str">
            <v>15211813</v>
          </cell>
          <cell r="L1801">
            <v>170141094</v>
          </cell>
          <cell r="M1801" t="str">
            <v>170751521</v>
          </cell>
          <cell r="N1801" t="str">
            <v>NLR FP Plant  Store Room Pers</v>
          </cell>
          <cell r="O1801" t="str">
            <v>10942048  NLR FP Plant  Store Room Pers</v>
          </cell>
          <cell r="P1801" t="str">
            <v>1094</v>
          </cell>
          <cell r="Q1801" t="str">
            <v>P</v>
          </cell>
          <cell r="R1801" t="str">
            <v>1468</v>
          </cell>
          <cell r="S1801" t="str">
            <v>1379</v>
          </cell>
          <cell r="T1801" t="str">
            <v>T</v>
          </cell>
          <cell r="U1801" t="str">
            <v>USD</v>
          </cell>
          <cell r="V1801" t="str">
            <v>3800 PROGRESS ST</v>
          </cell>
          <cell r="W1801" t="str">
            <v>NORTH LITTLE ROCK</v>
          </cell>
          <cell r="X1801" t="str">
            <v>AR</v>
          </cell>
          <cell r="Y1801" t="str">
            <v>72114-5242</v>
          </cell>
          <cell r="Z1801" t="str">
            <v>PULASKI</v>
          </cell>
          <cell r="AA1801" t="str">
            <v>A</v>
          </cell>
          <cell r="AB1801" t="str">
            <v>M&amp;E</v>
          </cell>
          <cell r="AC1801">
            <v>1279.5720000000001</v>
          </cell>
        </row>
        <row r="1802">
          <cell r="A1802" t="str">
            <v>Primary</v>
          </cell>
          <cell r="B1802" t="str">
            <v>Nashville Hatchery - Closed - Use 10930432</v>
          </cell>
          <cell r="C1802" t="str">
            <v>10930432</v>
          </cell>
          <cell r="D1802" t="str">
            <v>10930432</v>
          </cell>
          <cell r="E1802" t="str">
            <v>1098</v>
          </cell>
          <cell r="F1802" t="str">
            <v>TYPI</v>
          </cell>
          <cell r="G1802" t="str">
            <v>IL</v>
          </cell>
          <cell r="I1802" t="str">
            <v>A</v>
          </cell>
          <cell r="J1802" t="str">
            <v>10980432</v>
          </cell>
          <cell r="K1802" t="str">
            <v>10980432</v>
          </cell>
          <cell r="L1802">
            <v>170471101</v>
          </cell>
          <cell r="M1802" t="str">
            <v>170471101</v>
          </cell>
          <cell r="N1802" t="str">
            <v>Nashville Hatchery - Closed - Use 10930432</v>
          </cell>
          <cell r="O1802" t="str">
            <v>10980432 Nashville Hatchery</v>
          </cell>
          <cell r="P1802" t="str">
            <v>1515</v>
          </cell>
          <cell r="Q1802" t="str">
            <v>H</v>
          </cell>
          <cell r="R1802" t="str">
            <v>93</v>
          </cell>
          <cell r="S1802" t="str">
            <v>159</v>
          </cell>
          <cell r="T1802" t="str">
            <v>T</v>
          </cell>
          <cell r="U1802" t="str">
            <v>USD</v>
          </cell>
          <cell r="V1802" t="str">
            <v>S DODSON STREET</v>
          </cell>
          <cell r="W1802" t="str">
            <v>NASHVILLE</v>
          </cell>
          <cell r="X1802" t="str">
            <v>AR</v>
          </cell>
          <cell r="Y1802" t="str">
            <v>71852-3396</v>
          </cell>
          <cell r="Z1802" t="str">
            <v>HOWARD</v>
          </cell>
          <cell r="AA1802" t="str">
            <v>A</v>
          </cell>
          <cell r="AB1802" t="str">
            <v>M&amp;E</v>
          </cell>
          <cell r="AC1802">
            <v>160848.8106</v>
          </cell>
        </row>
        <row r="1803">
          <cell r="A1803" t="str">
            <v>Primary</v>
          </cell>
          <cell r="B1803" t="str">
            <v>Nashville Feedmill</v>
          </cell>
          <cell r="C1803" t="str">
            <v>10990510</v>
          </cell>
          <cell r="D1803" t="str">
            <v>10990510</v>
          </cell>
          <cell r="E1803" t="str">
            <v>1099</v>
          </cell>
          <cell r="F1803" t="str">
            <v>TYPI</v>
          </cell>
          <cell r="G1803" t="str">
            <v>IL</v>
          </cell>
          <cell r="I1803" t="str">
            <v>A</v>
          </cell>
          <cell r="J1803" t="str">
            <v>10990510</v>
          </cell>
          <cell r="K1803" t="str">
            <v>10990510</v>
          </cell>
          <cell r="L1803">
            <v>170471101</v>
          </cell>
          <cell r="M1803" t="str">
            <v>170471101</v>
          </cell>
          <cell r="N1803" t="str">
            <v>Nashville Feedmill</v>
          </cell>
          <cell r="O1803" t="str">
            <v>10990510 Nashville Feedmill</v>
          </cell>
          <cell r="P1803" t="str">
            <v>1515</v>
          </cell>
          <cell r="Q1803" t="str">
            <v>F</v>
          </cell>
          <cell r="R1803" t="str">
            <v>1973</v>
          </cell>
          <cell r="S1803" t="str">
            <v>159</v>
          </cell>
          <cell r="T1803" t="str">
            <v>T</v>
          </cell>
          <cell r="U1803" t="str">
            <v>USD</v>
          </cell>
          <cell r="V1803" t="str">
            <v>HWY 27 S</v>
          </cell>
          <cell r="W1803" t="str">
            <v>NASHVILLE</v>
          </cell>
          <cell r="X1803" t="str">
            <v>AR</v>
          </cell>
          <cell r="Y1803" t="str">
            <v>71852-3397</v>
          </cell>
          <cell r="Z1803" t="str">
            <v>HOWARD</v>
          </cell>
          <cell r="AA1803" t="str">
            <v>A</v>
          </cell>
          <cell r="AB1803" t="str">
            <v>M&amp;E</v>
          </cell>
          <cell r="AC1803">
            <v>3914766.4712999994</v>
          </cell>
        </row>
        <row r="1804">
          <cell r="A1804" t="str">
            <v>Primary</v>
          </cell>
          <cell r="B1804" t="str">
            <v>Nashville Feedmill</v>
          </cell>
          <cell r="C1804" t="str">
            <v>10990510</v>
          </cell>
          <cell r="D1804" t="str">
            <v>10990510</v>
          </cell>
          <cell r="E1804" t="str">
            <v>1099</v>
          </cell>
          <cell r="F1804" t="str">
            <v>TYPI</v>
          </cell>
          <cell r="G1804" t="str">
            <v>IL</v>
          </cell>
          <cell r="I1804" t="str">
            <v>A</v>
          </cell>
          <cell r="J1804" t="str">
            <v>10990520</v>
          </cell>
          <cell r="K1804" t="str">
            <v>10990520</v>
          </cell>
          <cell r="L1804">
            <v>170471101</v>
          </cell>
          <cell r="M1804" t="str">
            <v>170471101</v>
          </cell>
          <cell r="N1804" t="str">
            <v>Nashville Feed Delivery</v>
          </cell>
          <cell r="O1804" t="str">
            <v>10990520 Nashville Feed Delivery</v>
          </cell>
          <cell r="P1804" t="str">
            <v>1515</v>
          </cell>
          <cell r="Q1804" t="str">
            <v>FD</v>
          </cell>
          <cell r="R1804" t="str">
            <v>1973</v>
          </cell>
          <cell r="S1804" t="str">
            <v>159</v>
          </cell>
          <cell r="T1804" t="str">
            <v>T</v>
          </cell>
          <cell r="U1804" t="str">
            <v>USD</v>
          </cell>
          <cell r="V1804" t="str">
            <v>HWY 27 S</v>
          </cell>
          <cell r="W1804" t="str">
            <v>NASHVILLE</v>
          </cell>
          <cell r="X1804" t="str">
            <v>AR</v>
          </cell>
          <cell r="Y1804" t="str">
            <v>71852-3396</v>
          </cell>
          <cell r="Z1804" t="str">
            <v>HOWARD</v>
          </cell>
          <cell r="AA1804" t="str">
            <v>A</v>
          </cell>
          <cell r="AB1804" t="str">
            <v>M&amp;E</v>
          </cell>
          <cell r="AC1804">
            <v>498.08</v>
          </cell>
        </row>
        <row r="1805">
          <cell r="A1805" t="str">
            <v>Primary</v>
          </cell>
          <cell r="B1805" t="str">
            <v>Nashville Broilers</v>
          </cell>
          <cell r="C1805" t="str">
            <v>11010422</v>
          </cell>
          <cell r="D1805" t="str">
            <v>11010422</v>
          </cell>
          <cell r="E1805" t="str">
            <v>1101</v>
          </cell>
          <cell r="F1805" t="str">
            <v>TYPI</v>
          </cell>
          <cell r="G1805" t="str">
            <v>IL</v>
          </cell>
          <cell r="I1805" t="str">
            <v>A</v>
          </cell>
          <cell r="J1805" t="str">
            <v>11010422</v>
          </cell>
          <cell r="K1805" t="str">
            <v>11010422</v>
          </cell>
          <cell r="L1805">
            <v>170471101</v>
          </cell>
          <cell r="M1805" t="str">
            <v>170471101</v>
          </cell>
          <cell r="N1805" t="str">
            <v>Nashville Broilers</v>
          </cell>
          <cell r="O1805" t="str">
            <v>11010422 Nashville Broilers</v>
          </cell>
          <cell r="P1805" t="str">
            <v>1515</v>
          </cell>
          <cell r="Q1805" t="str">
            <v>BS</v>
          </cell>
          <cell r="R1805" t="str">
            <v>93</v>
          </cell>
          <cell r="S1805" t="str">
            <v>159</v>
          </cell>
          <cell r="T1805" t="str">
            <v>T</v>
          </cell>
          <cell r="U1805" t="str">
            <v>USD</v>
          </cell>
          <cell r="V1805" t="str">
            <v>100 E CASSADY ST</v>
          </cell>
          <cell r="W1805" t="str">
            <v>NASHVILLE</v>
          </cell>
          <cell r="X1805" t="str">
            <v>AR</v>
          </cell>
          <cell r="Y1805" t="str">
            <v>71852-3396</v>
          </cell>
          <cell r="Z1805" t="str">
            <v>HOWARD</v>
          </cell>
          <cell r="AA1805" t="str">
            <v>A</v>
          </cell>
          <cell r="AB1805" t="str">
            <v>M&amp;E</v>
          </cell>
          <cell r="AC1805">
            <v>38622.0844</v>
          </cell>
        </row>
        <row r="1806">
          <cell r="A1806" t="str">
            <v>Primary</v>
          </cell>
          <cell r="B1806" t="str">
            <v>Nashville Broilers</v>
          </cell>
          <cell r="C1806" t="str">
            <v>11010422</v>
          </cell>
          <cell r="D1806" t="str">
            <v>11010422</v>
          </cell>
          <cell r="E1806" t="str">
            <v>1101</v>
          </cell>
          <cell r="F1806" t="str">
            <v>TYPI</v>
          </cell>
          <cell r="G1806" t="str">
            <v>IL</v>
          </cell>
          <cell r="I1806" t="str">
            <v>A</v>
          </cell>
          <cell r="J1806" t="str">
            <v>11010425</v>
          </cell>
          <cell r="K1806" t="str">
            <v>11010425</v>
          </cell>
          <cell r="L1806">
            <v>170471101</v>
          </cell>
          <cell r="M1806" t="str">
            <v>170471101</v>
          </cell>
          <cell r="N1806" t="str">
            <v>Nashville Dead Bird Removal</v>
          </cell>
          <cell r="O1806" t="str">
            <v>11010425 Nashville Dead Bird Removal</v>
          </cell>
          <cell r="P1806" t="str">
            <v>1515</v>
          </cell>
          <cell r="Q1806" t="str">
            <v>DB</v>
          </cell>
          <cell r="R1806" t="str">
            <v>93</v>
          </cell>
          <cell r="S1806" t="str">
            <v>159</v>
          </cell>
          <cell r="T1806" t="str">
            <v>T</v>
          </cell>
          <cell r="U1806" t="str">
            <v>USD</v>
          </cell>
          <cell r="V1806" t="str">
            <v>100 E CASSADY ST</v>
          </cell>
          <cell r="W1806" t="str">
            <v>NASHVILLE</v>
          </cell>
          <cell r="X1806" t="str">
            <v>AR</v>
          </cell>
          <cell r="Y1806" t="str">
            <v>71852-3396</v>
          </cell>
          <cell r="Z1806" t="str">
            <v>HOWARD</v>
          </cell>
          <cell r="AA1806" t="str">
            <v>A</v>
          </cell>
          <cell r="AB1806" t="str">
            <v>M&amp;E</v>
          </cell>
          <cell r="AC1806">
            <v>1160990.5365999998</v>
          </cell>
        </row>
        <row r="1807">
          <cell r="A1807" t="str">
            <v>Primary</v>
          </cell>
          <cell r="B1807" t="str">
            <v>Nashville Live Haul</v>
          </cell>
          <cell r="C1807" t="str">
            <v>11010446</v>
          </cell>
          <cell r="D1807" t="str">
            <v>11010446</v>
          </cell>
          <cell r="E1807" t="str">
            <v>1101</v>
          </cell>
          <cell r="F1807" t="str">
            <v>TYPI</v>
          </cell>
          <cell r="G1807" t="str">
            <v>IL</v>
          </cell>
          <cell r="H1807">
            <v>38454</v>
          </cell>
          <cell r="I1807" t="str">
            <v>A</v>
          </cell>
          <cell r="J1807" t="str">
            <v>11010446</v>
          </cell>
          <cell r="K1807" t="str">
            <v>11010446</v>
          </cell>
          <cell r="L1807">
            <v>170471101</v>
          </cell>
          <cell r="M1807" t="str">
            <v>170471101</v>
          </cell>
          <cell r="N1807" t="str">
            <v>Nashville Live Haul</v>
          </cell>
          <cell r="O1807" t="str">
            <v>11010446 Nashville Live Haul</v>
          </cell>
          <cell r="P1807" t="str">
            <v>1515</v>
          </cell>
          <cell r="Q1807" t="str">
            <v>LH</v>
          </cell>
          <cell r="R1807" t="str">
            <v>93</v>
          </cell>
          <cell r="S1807" t="str">
            <v>159</v>
          </cell>
          <cell r="T1807" t="str">
            <v>T</v>
          </cell>
          <cell r="U1807" t="str">
            <v>USD</v>
          </cell>
          <cell r="V1807" t="str">
            <v>100 E CASSADY ST</v>
          </cell>
          <cell r="W1807" t="str">
            <v>NASHVILLE</v>
          </cell>
          <cell r="X1807" t="str">
            <v>AR</v>
          </cell>
          <cell r="Y1807" t="str">
            <v>71852-3396</v>
          </cell>
          <cell r="Z1807" t="str">
            <v>HOWARD</v>
          </cell>
          <cell r="AA1807" t="str">
            <v>A</v>
          </cell>
          <cell r="AB1807" t="str">
            <v>M&amp;E</v>
          </cell>
          <cell r="AC1807">
            <v>698861.70160000003</v>
          </cell>
        </row>
        <row r="1808">
          <cell r="A1808" t="str">
            <v>Primary</v>
          </cell>
          <cell r="B1808" t="str">
            <v>Nashville Live Haul</v>
          </cell>
          <cell r="C1808" t="str">
            <v>11010446</v>
          </cell>
          <cell r="D1808" t="str">
            <v>11010446</v>
          </cell>
          <cell r="E1808" t="str">
            <v>1101</v>
          </cell>
          <cell r="F1808" t="str">
            <v>TYPI</v>
          </cell>
          <cell r="G1808" t="str">
            <v>IL</v>
          </cell>
          <cell r="I1808" t="str">
            <v>A</v>
          </cell>
          <cell r="J1808" t="str">
            <v>11010449</v>
          </cell>
          <cell r="K1808" t="str">
            <v>11010445</v>
          </cell>
          <cell r="L1808">
            <v>170471101</v>
          </cell>
          <cell r="M1808" t="str">
            <v>170471101</v>
          </cell>
          <cell r="N1808" t="str">
            <v>Nashville Live Haul Catching - Clsd use 11010449</v>
          </cell>
          <cell r="O1808" t="str">
            <v>11010445 Nashville Live Haul Catching</v>
          </cell>
          <cell r="P1808" t="str">
            <v>1515</v>
          </cell>
          <cell r="Q1808" t="str">
            <v>LHC</v>
          </cell>
          <cell r="R1808" t="str">
            <v>93</v>
          </cell>
          <cell r="S1808" t="str">
            <v>159</v>
          </cell>
          <cell r="T1808" t="str">
            <v>T</v>
          </cell>
          <cell r="U1808" t="str">
            <v>USD</v>
          </cell>
          <cell r="V1808" t="str">
            <v>100 E CASSADY ST</v>
          </cell>
          <cell r="W1808" t="str">
            <v>NASHVILLE</v>
          </cell>
          <cell r="X1808" t="str">
            <v>AR</v>
          </cell>
          <cell r="Y1808" t="str">
            <v>71852-3396</v>
          </cell>
          <cell r="Z1808" t="str">
            <v>HOWARD</v>
          </cell>
          <cell r="AA1808" t="str">
            <v>A</v>
          </cell>
          <cell r="AB1808" t="str">
            <v>M&amp;E</v>
          </cell>
          <cell r="AC1808">
            <v>1034481.7154000002</v>
          </cell>
        </row>
        <row r="1809">
          <cell r="A1809" t="str">
            <v>Primary</v>
          </cell>
          <cell r="B1809" t="str">
            <v>Nashville Truck Shop</v>
          </cell>
          <cell r="C1809" t="str">
            <v>11010530</v>
          </cell>
          <cell r="D1809" t="str">
            <v>15212028</v>
          </cell>
          <cell r="E1809" t="str">
            <v>1100</v>
          </cell>
          <cell r="F1809" t="str">
            <v>TYPI</v>
          </cell>
          <cell r="G1809" t="str">
            <v>IL</v>
          </cell>
          <cell r="I1809" t="str">
            <v>A</v>
          </cell>
          <cell r="J1809" t="str">
            <v>11010530</v>
          </cell>
          <cell r="K1809" t="str">
            <v>11010530</v>
          </cell>
          <cell r="L1809">
            <v>170471101</v>
          </cell>
          <cell r="M1809" t="str">
            <v>170471101</v>
          </cell>
          <cell r="N1809" t="str">
            <v>Nashville Truck Shop</v>
          </cell>
          <cell r="O1809" t="str">
            <v>11010530  Nashville Truck Shop</v>
          </cell>
          <cell r="P1809" t="str">
            <v>1515</v>
          </cell>
          <cell r="Q1809" t="str">
            <v>GTS</v>
          </cell>
          <cell r="R1809" t="str">
            <v>75</v>
          </cell>
          <cell r="S1809" t="str">
            <v>159</v>
          </cell>
          <cell r="T1809" t="str">
            <v>T</v>
          </cell>
          <cell r="U1809" t="str">
            <v>USD</v>
          </cell>
          <cell r="V1809" t="str">
            <v>100 E CASSADY ST</v>
          </cell>
          <cell r="W1809" t="str">
            <v>NASHVILLE</v>
          </cell>
          <cell r="X1809" t="str">
            <v>AR</v>
          </cell>
          <cell r="Y1809" t="str">
            <v>71852-3396</v>
          </cell>
          <cell r="Z1809" t="str">
            <v>HOWARD</v>
          </cell>
          <cell r="AA1809" t="str">
            <v>A</v>
          </cell>
          <cell r="AB1809" t="str">
            <v>M&amp;E</v>
          </cell>
          <cell r="AC1809">
            <v>46581.807200000003</v>
          </cell>
        </row>
        <row r="1810">
          <cell r="A1810" t="str">
            <v>Primary</v>
          </cell>
          <cell r="B1810" t="str">
            <v>Nashville Processing</v>
          </cell>
          <cell r="C1810" t="str">
            <v>11022028</v>
          </cell>
          <cell r="D1810" t="str">
            <v>11022028</v>
          </cell>
          <cell r="E1810" t="str">
            <v>1101</v>
          </cell>
          <cell r="F1810" t="str">
            <v>TYPI</v>
          </cell>
          <cell r="G1810" t="str">
            <v>IL</v>
          </cell>
          <cell r="I1810" t="str">
            <v>A</v>
          </cell>
          <cell r="J1810" t="str">
            <v>11010590</v>
          </cell>
          <cell r="K1810" t="str">
            <v>15211018</v>
          </cell>
          <cell r="L1810">
            <v>170471101</v>
          </cell>
          <cell r="M1810" t="str">
            <v>170751521</v>
          </cell>
          <cell r="N1810" t="str">
            <v>Nashville Complex Admin</v>
          </cell>
          <cell r="O1810" t="str">
            <v>11010590  Nashville Complex Admin</v>
          </cell>
          <cell r="P1810" t="str">
            <v>1515</v>
          </cell>
          <cell r="Q1810" t="str">
            <v>G</v>
          </cell>
          <cell r="R1810" t="str">
            <v>93</v>
          </cell>
          <cell r="S1810" t="str">
            <v>159</v>
          </cell>
          <cell r="T1810" t="str">
            <v>T</v>
          </cell>
          <cell r="U1810" t="str">
            <v>USD</v>
          </cell>
          <cell r="V1810" t="str">
            <v>100 E CASSADY ST</v>
          </cell>
          <cell r="W1810" t="str">
            <v>NASHVILLE</v>
          </cell>
          <cell r="X1810" t="str">
            <v>AR</v>
          </cell>
          <cell r="Y1810" t="str">
            <v>71852-3396</v>
          </cell>
          <cell r="Z1810" t="str">
            <v>HOWARD</v>
          </cell>
          <cell r="AA1810" t="str">
            <v>A</v>
          </cell>
          <cell r="AB1810" t="str">
            <v>M&amp;E</v>
          </cell>
          <cell r="AC1810">
            <v>87377.049899999998</v>
          </cell>
        </row>
        <row r="1811">
          <cell r="A1811" t="str">
            <v>Primary</v>
          </cell>
          <cell r="B1811" t="str">
            <v>Nashville Processing</v>
          </cell>
          <cell r="C1811" t="str">
            <v>11022028</v>
          </cell>
          <cell r="D1811" t="str">
            <v>11022028</v>
          </cell>
          <cell r="E1811" t="str">
            <v>1102</v>
          </cell>
          <cell r="G1811" t="str">
            <v>AR</v>
          </cell>
          <cell r="H1811">
            <v>38454</v>
          </cell>
          <cell r="I1811" t="str">
            <v>A</v>
          </cell>
          <cell r="J1811" t="str">
            <v>15212028</v>
          </cell>
          <cell r="K1811" t="str">
            <v>15211018</v>
          </cell>
          <cell r="L1811">
            <v>170751521</v>
          </cell>
          <cell r="M1811" t="str">
            <v>170751521</v>
          </cell>
          <cell r="N1811" t="str">
            <v>Hospitality Deboning</v>
          </cell>
          <cell r="O1811" t="str">
            <v>15211018 Hospitality Deboning</v>
          </cell>
          <cell r="P1811" t="str">
            <v>2000</v>
          </cell>
          <cell r="Q1811" t="str">
            <v>PR</v>
          </cell>
          <cell r="R1811" t="str">
            <v>93</v>
          </cell>
          <cell r="S1811" t="str">
            <v>44</v>
          </cell>
          <cell r="T1811" t="str">
            <v>T</v>
          </cell>
          <cell r="U1811" t="str">
            <v>USD</v>
          </cell>
          <cell r="V1811" t="str">
            <v>4201 S ASHLAND</v>
          </cell>
          <cell r="W1811" t="str">
            <v>CHICAGO</v>
          </cell>
          <cell r="X1811" t="str">
            <v>IL</v>
          </cell>
          <cell r="Y1811" t="str">
            <v>60609-2305</v>
          </cell>
          <cell r="Z1811" t="str">
            <v>COOK</v>
          </cell>
          <cell r="AA1811" t="str">
            <v>G</v>
          </cell>
          <cell r="AB1811" t="str">
            <v>Content</v>
          </cell>
          <cell r="AC1811">
            <v>943767.83310000051</v>
          </cell>
        </row>
        <row r="1812">
          <cell r="A1812" t="str">
            <v>Primary</v>
          </cell>
          <cell r="B1812" t="str">
            <v>Nashville Wastewater</v>
          </cell>
          <cell r="C1812" t="str">
            <v>11022028</v>
          </cell>
          <cell r="D1812" t="str">
            <v>11022028</v>
          </cell>
          <cell r="E1812" t="str">
            <v>1102</v>
          </cell>
          <cell r="F1812" t="str">
            <v>TYPI</v>
          </cell>
          <cell r="G1812" t="str">
            <v>IL</v>
          </cell>
          <cell r="I1812" t="str">
            <v>A</v>
          </cell>
          <cell r="J1812" t="str">
            <v>11022004</v>
          </cell>
          <cell r="K1812" t="str">
            <v>11022004</v>
          </cell>
          <cell r="L1812">
            <v>170471102</v>
          </cell>
          <cell r="M1812" t="str">
            <v>170471102</v>
          </cell>
          <cell r="N1812" t="str">
            <v>Nashville Wastewater</v>
          </cell>
          <cell r="O1812" t="str">
            <v>11022004 Nashville Wastewater</v>
          </cell>
          <cell r="P1812" t="str">
            <v>1515</v>
          </cell>
          <cell r="Q1812" t="str">
            <v>WW</v>
          </cell>
          <cell r="R1812" t="str">
            <v>93</v>
          </cell>
          <cell r="S1812" t="str">
            <v>70</v>
          </cell>
          <cell r="T1812" t="str">
            <v>T</v>
          </cell>
          <cell r="U1812" t="str">
            <v>USD</v>
          </cell>
          <cell r="V1812" t="str">
            <v>100 E CASSADY ST</v>
          </cell>
          <cell r="W1812" t="str">
            <v>NASHVILLE</v>
          </cell>
          <cell r="X1812" t="str">
            <v>AR</v>
          </cell>
          <cell r="Y1812" t="str">
            <v>71852-3396</v>
          </cell>
          <cell r="Z1812" t="str">
            <v>HOWARD</v>
          </cell>
          <cell r="AA1812" t="str">
            <v>G</v>
          </cell>
          <cell r="AB1812" t="str">
            <v>M&amp;E</v>
          </cell>
          <cell r="AC1812">
            <v>875789.66909999994</v>
          </cell>
        </row>
        <row r="1813">
          <cell r="A1813" t="str">
            <v>Primary</v>
          </cell>
          <cell r="B1813" t="str">
            <v>Nashville Processing</v>
          </cell>
          <cell r="C1813" t="str">
            <v>11022028</v>
          </cell>
          <cell r="D1813" t="str">
            <v>11022028</v>
          </cell>
          <cell r="E1813" t="str">
            <v>1102</v>
          </cell>
          <cell r="G1813" t="str">
            <v>AR</v>
          </cell>
          <cell r="H1813">
            <v>38763</v>
          </cell>
          <cell r="I1813" t="str">
            <v>A</v>
          </cell>
          <cell r="J1813" t="str">
            <v>11022013</v>
          </cell>
          <cell r="K1813" t="str">
            <v>11022013</v>
          </cell>
          <cell r="L1813">
            <v>170751521</v>
          </cell>
          <cell r="M1813" t="str">
            <v>170471102</v>
          </cell>
          <cell r="N1813" t="str">
            <v>Chicago Purchasing</v>
          </cell>
          <cell r="O1813" t="str">
            <v>15212029  Chicago Purchasing</v>
          </cell>
          <cell r="P1813" t="str">
            <v>2000</v>
          </cell>
          <cell r="Q1813" t="str">
            <v>P</v>
          </cell>
          <cell r="R1813" t="str">
            <v>93</v>
          </cell>
          <cell r="S1813" t="str">
            <v>70</v>
          </cell>
          <cell r="T1813" t="str">
            <v>T</v>
          </cell>
          <cell r="U1813" t="str">
            <v>USD</v>
          </cell>
          <cell r="V1813" t="str">
            <v>100 E CASSADY ST</v>
          </cell>
          <cell r="W1813" t="str">
            <v>NASHVILLE</v>
          </cell>
          <cell r="X1813" t="str">
            <v>AR</v>
          </cell>
          <cell r="Y1813" t="str">
            <v>71852-3396</v>
          </cell>
          <cell r="Z1813" t="str">
            <v>HOWARD</v>
          </cell>
          <cell r="AA1813" t="str">
            <v>G</v>
          </cell>
          <cell r="AB1813" t="str">
            <v>M&amp;E</v>
          </cell>
          <cell r="AC1813">
            <v>8546.0318000000007</v>
          </cell>
        </row>
        <row r="1814">
          <cell r="A1814" t="str">
            <v>Primary</v>
          </cell>
          <cell r="B1814" t="str">
            <v>Nashville Processing</v>
          </cell>
          <cell r="C1814" t="str">
            <v>11022028</v>
          </cell>
          <cell r="D1814" t="str">
            <v>11022028</v>
          </cell>
          <cell r="E1814" t="str">
            <v>1102</v>
          </cell>
          <cell r="G1814" t="str">
            <v>AR</v>
          </cell>
          <cell r="H1814">
            <v>38454</v>
          </cell>
          <cell r="I1814" t="str">
            <v>A</v>
          </cell>
          <cell r="J1814" t="str">
            <v>15212030</v>
          </cell>
          <cell r="K1814" t="str">
            <v>15212030</v>
          </cell>
          <cell r="L1814">
            <v>170751521</v>
          </cell>
          <cell r="M1814" t="str">
            <v>170751521</v>
          </cell>
          <cell r="N1814" t="str">
            <v>Culinary Quality Control</v>
          </cell>
          <cell r="O1814" t="str">
            <v>15212030 Culinary Quality Control</v>
          </cell>
          <cell r="P1814" t="str">
            <v>2000</v>
          </cell>
          <cell r="Q1814" t="str">
            <v>P</v>
          </cell>
          <cell r="R1814" t="str">
            <v>93</v>
          </cell>
          <cell r="S1814" t="str">
            <v>44</v>
          </cell>
          <cell r="T1814" t="str">
            <v>T</v>
          </cell>
          <cell r="U1814" t="str">
            <v>USD</v>
          </cell>
          <cell r="V1814" t="str">
            <v>4201 S ASHLAND</v>
          </cell>
          <cell r="W1814" t="str">
            <v>CHICAGO</v>
          </cell>
          <cell r="X1814" t="str">
            <v>IL</v>
          </cell>
          <cell r="Y1814" t="str">
            <v>60609-2305</v>
          </cell>
          <cell r="Z1814" t="str">
            <v>COOK</v>
          </cell>
          <cell r="AA1814" t="str">
            <v>G</v>
          </cell>
          <cell r="AB1814" t="str">
            <v>M&amp;E</v>
          </cell>
          <cell r="AC1814">
            <v>4709.0602999999992</v>
          </cell>
        </row>
        <row r="1815">
          <cell r="A1815" t="str">
            <v>Primary</v>
          </cell>
          <cell r="B1815" t="str">
            <v>Nashville Processing</v>
          </cell>
          <cell r="C1815" t="str">
            <v>11022028</v>
          </cell>
          <cell r="D1815" t="str">
            <v>11022028</v>
          </cell>
          <cell r="E1815" t="str">
            <v>1102</v>
          </cell>
          <cell r="G1815" t="str">
            <v>AR</v>
          </cell>
          <cell r="I1815" t="str">
            <v>A</v>
          </cell>
          <cell r="J1815" t="str">
            <v>11022020</v>
          </cell>
          <cell r="K1815" t="str">
            <v>11022020</v>
          </cell>
          <cell r="L1815">
            <v>170471102</v>
          </cell>
          <cell r="M1815" t="str">
            <v>170471102</v>
          </cell>
          <cell r="N1815" t="str">
            <v>Nashville Maintenance</v>
          </cell>
          <cell r="O1815" t="str">
            <v>11022020 Nashville Maintenance</v>
          </cell>
          <cell r="P1815" t="str">
            <v>1515</v>
          </cell>
          <cell r="Q1815" t="str">
            <v>P</v>
          </cell>
          <cell r="R1815" t="str">
            <v>93</v>
          </cell>
          <cell r="S1815" t="str">
            <v>70</v>
          </cell>
          <cell r="T1815" t="str">
            <v>T</v>
          </cell>
          <cell r="U1815" t="str">
            <v>USD</v>
          </cell>
          <cell r="V1815" t="str">
            <v>100 E CASSADY ST</v>
          </cell>
          <cell r="W1815" t="str">
            <v>NASHVILLE</v>
          </cell>
          <cell r="X1815" t="str">
            <v>AR</v>
          </cell>
          <cell r="Y1815" t="str">
            <v>71852-3396</v>
          </cell>
          <cell r="Z1815" t="str">
            <v>HOWARD</v>
          </cell>
          <cell r="AA1815" t="str">
            <v>G</v>
          </cell>
          <cell r="AB1815" t="str">
            <v>M&amp;E</v>
          </cell>
          <cell r="AC1815">
            <v>6019.0944</v>
          </cell>
        </row>
        <row r="1816">
          <cell r="A1816" t="str">
            <v>Primary</v>
          </cell>
          <cell r="B1816" t="str">
            <v>Nashville Processing</v>
          </cell>
          <cell r="C1816" t="str">
            <v>11022028</v>
          </cell>
          <cell r="D1816" t="str">
            <v>11022028</v>
          </cell>
          <cell r="E1816" t="str">
            <v>1102</v>
          </cell>
          <cell r="F1816" t="str">
            <v>TYPI</v>
          </cell>
          <cell r="G1816" t="str">
            <v>IL</v>
          </cell>
          <cell r="H1816">
            <v>38818</v>
          </cell>
          <cell r="I1816" t="str">
            <v>A</v>
          </cell>
          <cell r="J1816" t="str">
            <v>15212031</v>
          </cell>
          <cell r="K1816" t="str">
            <v>15212031</v>
          </cell>
          <cell r="L1816">
            <v>170471102</v>
          </cell>
          <cell r="M1816" t="str">
            <v>170751521</v>
          </cell>
          <cell r="N1816" t="str">
            <v>Nashville Materials Cost</v>
          </cell>
          <cell r="O1816" t="str">
            <v>11022021  Nashville Materials Cost</v>
          </cell>
          <cell r="P1816" t="str">
            <v>1515</v>
          </cell>
          <cell r="Q1816" t="str">
            <v>P</v>
          </cell>
          <cell r="R1816" t="str">
            <v>93</v>
          </cell>
          <cell r="S1816" t="str">
            <v>70</v>
          </cell>
          <cell r="T1816" t="str">
            <v>T</v>
          </cell>
          <cell r="U1816" t="str">
            <v>USD</v>
          </cell>
          <cell r="V1816" t="str">
            <v>100 E CASSADY ST</v>
          </cell>
          <cell r="W1816" t="str">
            <v>NASHVILLE</v>
          </cell>
          <cell r="X1816" t="str">
            <v>AR</v>
          </cell>
          <cell r="Y1816" t="str">
            <v>71852-3396</v>
          </cell>
          <cell r="Z1816" t="str">
            <v>HOWARD</v>
          </cell>
          <cell r="AA1816" t="str">
            <v>G</v>
          </cell>
          <cell r="AB1816" t="str">
            <v>M&amp;E</v>
          </cell>
          <cell r="AC1816">
            <v>33661.494199999994</v>
          </cell>
        </row>
        <row r="1817">
          <cell r="A1817" t="str">
            <v>Primary</v>
          </cell>
          <cell r="B1817" t="str">
            <v>Nashville Processing</v>
          </cell>
          <cell r="C1817" t="str">
            <v>11022028</v>
          </cell>
          <cell r="D1817" t="str">
            <v>11022028</v>
          </cell>
          <cell r="E1817" t="str">
            <v>1102</v>
          </cell>
          <cell r="G1817" t="str">
            <v>AR</v>
          </cell>
          <cell r="H1817">
            <v>38763</v>
          </cell>
          <cell r="I1817" t="str">
            <v>A</v>
          </cell>
          <cell r="J1817" t="str">
            <v>15212033</v>
          </cell>
          <cell r="K1817" t="str">
            <v>15212033</v>
          </cell>
          <cell r="L1817">
            <v>170471102</v>
          </cell>
          <cell r="M1817" t="str">
            <v>170751521</v>
          </cell>
          <cell r="N1817" t="str">
            <v>Nashville Nurses</v>
          </cell>
          <cell r="O1817" t="str">
            <v>11022022  Nashville Nurses</v>
          </cell>
          <cell r="P1817" t="str">
            <v>1515</v>
          </cell>
          <cell r="Q1817" t="str">
            <v>P</v>
          </cell>
          <cell r="R1817" t="str">
            <v>93</v>
          </cell>
          <cell r="S1817" t="str">
            <v>70</v>
          </cell>
          <cell r="T1817" t="str">
            <v>T</v>
          </cell>
          <cell r="U1817" t="str">
            <v>USD</v>
          </cell>
          <cell r="V1817" t="str">
            <v>100 E CASSADY ST</v>
          </cell>
          <cell r="W1817" t="str">
            <v>NASHVILLE</v>
          </cell>
          <cell r="X1817" t="str">
            <v>AR</v>
          </cell>
          <cell r="Y1817" t="str">
            <v>71852-3396</v>
          </cell>
          <cell r="Z1817" t="str">
            <v>HOWARD</v>
          </cell>
          <cell r="AA1817" t="str">
            <v>G</v>
          </cell>
          <cell r="AB1817" t="str">
            <v>M&amp;E</v>
          </cell>
          <cell r="AC1817">
            <v>523.07850000000008</v>
          </cell>
        </row>
        <row r="1818">
          <cell r="A1818" t="str">
            <v>Primary</v>
          </cell>
          <cell r="B1818" t="str">
            <v>Nashville Processing</v>
          </cell>
          <cell r="C1818" t="str">
            <v>11022028</v>
          </cell>
          <cell r="D1818" t="str">
            <v>11022028</v>
          </cell>
          <cell r="E1818" t="str">
            <v>1102</v>
          </cell>
          <cell r="G1818" t="str">
            <v>AR</v>
          </cell>
          <cell r="H1818">
            <v>38763</v>
          </cell>
          <cell r="I1818" t="str">
            <v>A</v>
          </cell>
          <cell r="J1818" t="str">
            <v>15212034</v>
          </cell>
          <cell r="K1818" t="str">
            <v>15212034</v>
          </cell>
          <cell r="L1818">
            <v>170471102</v>
          </cell>
          <cell r="M1818" t="str">
            <v>170751521</v>
          </cell>
          <cell r="N1818" t="str">
            <v>Nashville Personnel</v>
          </cell>
          <cell r="O1818" t="str">
            <v>11022025  Nashville Personnel</v>
          </cell>
          <cell r="P1818" t="str">
            <v>1515</v>
          </cell>
          <cell r="Q1818" t="str">
            <v>P</v>
          </cell>
          <cell r="R1818" t="str">
            <v>93</v>
          </cell>
          <cell r="S1818" t="str">
            <v>70</v>
          </cell>
          <cell r="T1818" t="str">
            <v>T</v>
          </cell>
          <cell r="U1818" t="str">
            <v>USD</v>
          </cell>
          <cell r="V1818" t="str">
            <v>100 E CASSADY ST</v>
          </cell>
          <cell r="W1818" t="str">
            <v>NASHVILLE</v>
          </cell>
          <cell r="X1818" t="str">
            <v>AR</v>
          </cell>
          <cell r="Y1818" t="str">
            <v>71852-3396</v>
          </cell>
          <cell r="Z1818" t="str">
            <v>HOWARD</v>
          </cell>
          <cell r="AA1818" t="str">
            <v>G</v>
          </cell>
          <cell r="AB1818" t="str">
            <v>M&amp;E</v>
          </cell>
          <cell r="AC1818">
            <v>2092.335</v>
          </cell>
        </row>
        <row r="1819">
          <cell r="A1819" t="str">
            <v>Primary</v>
          </cell>
          <cell r="B1819" t="str">
            <v>Nashville Processing</v>
          </cell>
          <cell r="C1819" t="str">
            <v>11022028</v>
          </cell>
          <cell r="D1819" t="str">
            <v>11022028</v>
          </cell>
          <cell r="E1819" t="str">
            <v>1102</v>
          </cell>
          <cell r="G1819" t="str">
            <v>AR</v>
          </cell>
          <cell r="I1819" t="str">
            <v>A</v>
          </cell>
          <cell r="J1819" t="str">
            <v>11022027</v>
          </cell>
          <cell r="K1819" t="str">
            <v>11022027</v>
          </cell>
          <cell r="L1819">
            <v>170471102</v>
          </cell>
          <cell r="M1819" t="str">
            <v>170471102</v>
          </cell>
          <cell r="N1819" t="str">
            <v>Nashville Processing Support</v>
          </cell>
          <cell r="O1819" t="str">
            <v>11022027 Nashville Processing Support</v>
          </cell>
          <cell r="P1819" t="str">
            <v>1515</v>
          </cell>
          <cell r="Q1819" t="str">
            <v>P</v>
          </cell>
          <cell r="R1819" t="str">
            <v>93</v>
          </cell>
          <cell r="S1819" t="str">
            <v>70</v>
          </cell>
          <cell r="T1819" t="str">
            <v>T</v>
          </cell>
          <cell r="U1819" t="str">
            <v>USD</v>
          </cell>
          <cell r="V1819" t="str">
            <v>100 E CASSADY ST</v>
          </cell>
          <cell r="W1819" t="str">
            <v>NASHVILLE</v>
          </cell>
          <cell r="X1819" t="str">
            <v>AR</v>
          </cell>
          <cell r="Y1819" t="str">
            <v>71852-3396</v>
          </cell>
          <cell r="Z1819" t="str">
            <v>HOWARD</v>
          </cell>
          <cell r="AA1819" t="str">
            <v>G</v>
          </cell>
          <cell r="AB1819" t="str">
            <v>M&amp;E</v>
          </cell>
          <cell r="AC1819">
            <v>3438.7271999999998</v>
          </cell>
        </row>
        <row r="1820">
          <cell r="A1820" t="str">
            <v>Primary</v>
          </cell>
          <cell r="B1820" t="str">
            <v>Nashville Processing</v>
          </cell>
          <cell r="C1820" t="str">
            <v>11022028</v>
          </cell>
          <cell r="D1820" t="str">
            <v>11022028</v>
          </cell>
          <cell r="E1820" t="str">
            <v>1102</v>
          </cell>
          <cell r="F1820" t="str">
            <v>TYPI</v>
          </cell>
          <cell r="G1820" t="str">
            <v>IL</v>
          </cell>
          <cell r="I1820" t="str">
            <v>A</v>
          </cell>
          <cell r="J1820" t="str">
            <v>11022028</v>
          </cell>
          <cell r="K1820" t="str">
            <v>11022028</v>
          </cell>
          <cell r="L1820">
            <v>170471102</v>
          </cell>
          <cell r="M1820" t="str">
            <v>170471102</v>
          </cell>
          <cell r="N1820" t="str">
            <v>Nashville Processing</v>
          </cell>
          <cell r="O1820" t="str">
            <v>11022028 Nashville Processing</v>
          </cell>
          <cell r="P1820" t="str">
            <v>1515</v>
          </cell>
          <cell r="Q1820" t="str">
            <v>P</v>
          </cell>
          <cell r="R1820" t="str">
            <v>93</v>
          </cell>
          <cell r="S1820" t="str">
            <v>70</v>
          </cell>
          <cell r="T1820" t="str">
            <v>T</v>
          </cell>
          <cell r="U1820" t="str">
            <v>USD</v>
          </cell>
          <cell r="V1820" t="str">
            <v>100 E CASSADY ST</v>
          </cell>
          <cell r="W1820" t="str">
            <v>NASHVILLE</v>
          </cell>
          <cell r="X1820" t="str">
            <v>AR</v>
          </cell>
          <cell r="Y1820" t="str">
            <v>71852-3396</v>
          </cell>
          <cell r="Z1820" t="str">
            <v>HOWARD</v>
          </cell>
          <cell r="AA1820" t="str">
            <v>G</v>
          </cell>
          <cell r="AB1820" t="str">
            <v>M&amp;E</v>
          </cell>
          <cell r="AC1820">
            <v>61493548.993599966</v>
          </cell>
        </row>
        <row r="1821">
          <cell r="A1821" t="str">
            <v>Primary</v>
          </cell>
          <cell r="B1821" t="str">
            <v>Nashville Processing</v>
          </cell>
          <cell r="C1821" t="str">
            <v>11022028</v>
          </cell>
          <cell r="D1821" t="str">
            <v>11022028</v>
          </cell>
          <cell r="E1821" t="str">
            <v>1102</v>
          </cell>
          <cell r="G1821" t="str">
            <v>AR</v>
          </cell>
          <cell r="I1821" t="str">
            <v>A</v>
          </cell>
          <cell r="J1821" t="str">
            <v>11022030</v>
          </cell>
          <cell r="K1821" t="str">
            <v>11022030</v>
          </cell>
          <cell r="L1821">
            <v>170471102</v>
          </cell>
          <cell r="M1821" t="str">
            <v>170471102</v>
          </cell>
          <cell r="N1821" t="str">
            <v>Nashville Quality Control</v>
          </cell>
          <cell r="O1821" t="str">
            <v>11022030 Nashville Quality Control</v>
          </cell>
          <cell r="P1821" t="str">
            <v>1515</v>
          </cell>
          <cell r="Q1821" t="str">
            <v>P</v>
          </cell>
          <cell r="R1821" t="str">
            <v>93</v>
          </cell>
          <cell r="S1821" t="str">
            <v>70</v>
          </cell>
          <cell r="T1821" t="str">
            <v>T</v>
          </cell>
          <cell r="U1821" t="str">
            <v>USD</v>
          </cell>
          <cell r="V1821" t="str">
            <v>100 E CASSADY ST</v>
          </cell>
          <cell r="W1821" t="str">
            <v>NASHVILLE</v>
          </cell>
          <cell r="X1821" t="str">
            <v>AR</v>
          </cell>
          <cell r="Y1821" t="str">
            <v>71852-3396</v>
          </cell>
          <cell r="Z1821" t="str">
            <v>HOWARD</v>
          </cell>
          <cell r="AA1821" t="str">
            <v>G</v>
          </cell>
          <cell r="AB1821" t="str">
            <v>M&amp;E</v>
          </cell>
          <cell r="AC1821">
            <v>10030.432099999998</v>
          </cell>
        </row>
        <row r="1822">
          <cell r="A1822" t="str">
            <v>Primary</v>
          </cell>
          <cell r="B1822" t="str">
            <v>Nashville Processing</v>
          </cell>
          <cell r="C1822" t="str">
            <v>11022028</v>
          </cell>
          <cell r="D1822" t="str">
            <v>11022028</v>
          </cell>
          <cell r="E1822" t="str">
            <v>1102</v>
          </cell>
          <cell r="G1822" t="str">
            <v>AR</v>
          </cell>
          <cell r="H1822">
            <v>38454</v>
          </cell>
          <cell r="I1822" t="str">
            <v>A</v>
          </cell>
          <cell r="J1822" t="str">
            <v>15212412</v>
          </cell>
          <cell r="K1822" t="str">
            <v>15212412</v>
          </cell>
          <cell r="L1822">
            <v>170751521</v>
          </cell>
          <cell r="M1822" t="str">
            <v>170751521</v>
          </cell>
          <cell r="N1822" t="str">
            <v>Hospitality Manufacturing Management.</v>
          </cell>
          <cell r="O1822" t="str">
            <v>15212412 Hospitality Manufacturing Management.</v>
          </cell>
          <cell r="P1822" t="str">
            <v>2000</v>
          </cell>
          <cell r="Q1822" t="str">
            <v>PR</v>
          </cell>
          <cell r="R1822" t="str">
            <v>93</v>
          </cell>
          <cell r="S1822" t="str">
            <v>44</v>
          </cell>
          <cell r="T1822" t="str">
            <v>T</v>
          </cell>
          <cell r="U1822" t="str">
            <v>USD</v>
          </cell>
          <cell r="V1822" t="str">
            <v>4201 S ASHLAND</v>
          </cell>
          <cell r="W1822" t="str">
            <v>CHICAGO</v>
          </cell>
          <cell r="X1822" t="str">
            <v>IL</v>
          </cell>
          <cell r="Y1822" t="str">
            <v>60609-2305</v>
          </cell>
          <cell r="Z1822" t="str">
            <v>COOK</v>
          </cell>
          <cell r="AA1822" t="str">
            <v>G</v>
          </cell>
          <cell r="AB1822" t="str">
            <v>Content</v>
          </cell>
          <cell r="AC1822">
            <v>12752.135399999997</v>
          </cell>
        </row>
        <row r="1823">
          <cell r="A1823" t="str">
            <v>Primary</v>
          </cell>
          <cell r="B1823" t="str">
            <v>Nashville Processing</v>
          </cell>
          <cell r="C1823" t="str">
            <v>11022028</v>
          </cell>
          <cell r="D1823" t="str">
            <v>11022028</v>
          </cell>
          <cell r="E1823" t="str">
            <v>1102</v>
          </cell>
          <cell r="G1823" t="str">
            <v>AR</v>
          </cell>
          <cell r="H1823">
            <v>38763</v>
          </cell>
          <cell r="I1823" t="str">
            <v>A</v>
          </cell>
          <cell r="J1823" t="str">
            <v>15212412</v>
          </cell>
          <cell r="K1823" t="str">
            <v>15212412</v>
          </cell>
          <cell r="L1823">
            <v>170471102</v>
          </cell>
          <cell r="M1823" t="str">
            <v>170751521</v>
          </cell>
          <cell r="N1823" t="str">
            <v>Nashville Shipping/Receiving</v>
          </cell>
          <cell r="O1823" t="str">
            <v>11022033  Nashville Shipping/Receiving</v>
          </cell>
          <cell r="P1823" t="str">
            <v>1515</v>
          </cell>
          <cell r="Q1823" t="str">
            <v>P</v>
          </cell>
          <cell r="R1823" t="str">
            <v>93</v>
          </cell>
          <cell r="S1823" t="str">
            <v>70</v>
          </cell>
          <cell r="T1823" t="str">
            <v>T</v>
          </cell>
          <cell r="U1823" t="str">
            <v>USD</v>
          </cell>
          <cell r="V1823" t="str">
            <v>100 E CASSADY ST</v>
          </cell>
          <cell r="W1823" t="str">
            <v>NASHVILLE</v>
          </cell>
          <cell r="X1823" t="str">
            <v>AR</v>
          </cell>
          <cell r="Y1823" t="str">
            <v>71852-3396</v>
          </cell>
          <cell r="Z1823" t="str">
            <v>HOWARD</v>
          </cell>
          <cell r="AA1823" t="str">
            <v>G</v>
          </cell>
          <cell r="AB1823" t="str">
            <v>M&amp;E</v>
          </cell>
          <cell r="AC1823">
            <v>1544.2474999999999</v>
          </cell>
        </row>
        <row r="1824">
          <cell r="A1824" t="str">
            <v>Primary</v>
          </cell>
          <cell r="B1824" t="str">
            <v>Nashville Processing</v>
          </cell>
          <cell r="C1824" t="str">
            <v>11022028</v>
          </cell>
          <cell r="D1824" t="str">
            <v>11022028</v>
          </cell>
          <cell r="E1824" t="str">
            <v>1102</v>
          </cell>
          <cell r="G1824" t="str">
            <v>AR</v>
          </cell>
          <cell r="I1824" t="str">
            <v>A</v>
          </cell>
          <cell r="J1824" t="str">
            <v>11022034</v>
          </cell>
          <cell r="K1824" t="str">
            <v>11022034</v>
          </cell>
          <cell r="L1824">
            <v>170471102</v>
          </cell>
          <cell r="M1824" t="str">
            <v>170471102</v>
          </cell>
          <cell r="N1824" t="str">
            <v>Nashville Supervison/Mgmt</v>
          </cell>
          <cell r="O1824" t="str">
            <v>11022034 Nashville Supervison/Mgmt</v>
          </cell>
          <cell r="P1824" t="str">
            <v>1515</v>
          </cell>
          <cell r="Q1824" t="str">
            <v>P</v>
          </cell>
          <cell r="R1824" t="str">
            <v>93</v>
          </cell>
          <cell r="S1824" t="str">
            <v>70</v>
          </cell>
          <cell r="T1824" t="str">
            <v>T</v>
          </cell>
          <cell r="U1824" t="str">
            <v>USD</v>
          </cell>
          <cell r="V1824" t="str">
            <v>100 E CASSADY ST</v>
          </cell>
          <cell r="W1824" t="str">
            <v>NASHVILLE</v>
          </cell>
          <cell r="X1824" t="str">
            <v>AR</v>
          </cell>
          <cell r="Y1824" t="str">
            <v>71852-3396</v>
          </cell>
          <cell r="Z1824" t="str">
            <v>HOWARD</v>
          </cell>
          <cell r="AA1824" t="str">
            <v>G</v>
          </cell>
          <cell r="AB1824" t="str">
            <v>M&amp;E</v>
          </cell>
          <cell r="AC1824">
            <v>52577.252999999997</v>
          </cell>
        </row>
        <row r="1825">
          <cell r="A1825" t="str">
            <v>Primary</v>
          </cell>
          <cell r="B1825" t="str">
            <v>Nashville Processing</v>
          </cell>
          <cell r="C1825" t="str">
            <v>11022028</v>
          </cell>
          <cell r="D1825" t="str">
            <v>11022028</v>
          </cell>
          <cell r="E1825" t="str">
            <v>1102</v>
          </cell>
          <cell r="G1825" t="str">
            <v>AR</v>
          </cell>
          <cell r="H1825">
            <v>38454</v>
          </cell>
          <cell r="I1825" t="str">
            <v>A</v>
          </cell>
          <cell r="J1825" t="str">
            <v>15212571</v>
          </cell>
          <cell r="K1825" t="str">
            <v>15212571</v>
          </cell>
          <cell r="L1825">
            <v>170751521</v>
          </cell>
          <cell r="M1825" t="str">
            <v>170751521</v>
          </cell>
          <cell r="N1825" t="str">
            <v>Chicago Chaplains</v>
          </cell>
          <cell r="O1825" t="str">
            <v>15212571 Chicago Chaplains</v>
          </cell>
          <cell r="P1825" t="str">
            <v>2000</v>
          </cell>
          <cell r="Q1825" t="str">
            <v>PR</v>
          </cell>
          <cell r="R1825" t="str">
            <v>93</v>
          </cell>
          <cell r="S1825" t="str">
            <v>44</v>
          </cell>
          <cell r="T1825" t="str">
            <v>T</v>
          </cell>
          <cell r="U1825" t="str">
            <v>USD</v>
          </cell>
          <cell r="V1825" t="str">
            <v>4201 S ASHLAND</v>
          </cell>
          <cell r="W1825" t="str">
            <v>CHICAGO</v>
          </cell>
          <cell r="X1825" t="str">
            <v>IL</v>
          </cell>
          <cell r="Y1825" t="str">
            <v>60609-2305</v>
          </cell>
          <cell r="Z1825" t="str">
            <v>COOK</v>
          </cell>
          <cell r="AA1825" t="str">
            <v>G</v>
          </cell>
          <cell r="AB1825" t="str">
            <v>M&amp;E</v>
          </cell>
          <cell r="AC1825">
            <v>687.88750000000005</v>
          </cell>
        </row>
        <row r="1826">
          <cell r="A1826" t="str">
            <v>Primary</v>
          </cell>
          <cell r="B1826" t="str">
            <v>Nashville Processing</v>
          </cell>
          <cell r="C1826" t="str">
            <v>11022028</v>
          </cell>
          <cell r="D1826" t="str">
            <v>11022028</v>
          </cell>
          <cell r="E1826" t="str">
            <v>1102</v>
          </cell>
          <cell r="G1826" t="str">
            <v>AR</v>
          </cell>
          <cell r="I1826" t="str">
            <v>A</v>
          </cell>
          <cell r="J1826" t="str">
            <v>11022512</v>
          </cell>
          <cell r="K1826" t="str">
            <v>11022512</v>
          </cell>
          <cell r="L1826">
            <v>170471102</v>
          </cell>
          <cell r="M1826" t="str">
            <v>170471102</v>
          </cell>
          <cell r="N1826" t="str">
            <v>Nashville Production Safety Center</v>
          </cell>
          <cell r="O1826" t="str">
            <v>11022512 Nashville Production Safety Center</v>
          </cell>
          <cell r="P1826" t="str">
            <v>1515</v>
          </cell>
          <cell r="Q1826" t="str">
            <v>P</v>
          </cell>
          <cell r="R1826" t="str">
            <v>93</v>
          </cell>
          <cell r="S1826" t="str">
            <v>70</v>
          </cell>
          <cell r="T1826" t="str">
            <v>T</v>
          </cell>
          <cell r="U1826" t="str">
            <v>USD</v>
          </cell>
          <cell r="V1826" t="str">
            <v>100 E CASSADY ST</v>
          </cell>
          <cell r="W1826" t="str">
            <v>NASHVILLE</v>
          </cell>
          <cell r="X1826" t="str">
            <v>AR</v>
          </cell>
          <cell r="Y1826" t="str">
            <v>71852-3396</v>
          </cell>
          <cell r="Z1826" t="str">
            <v>HOWARD</v>
          </cell>
          <cell r="AA1826" t="str">
            <v>G</v>
          </cell>
          <cell r="AB1826" t="str">
            <v>M&amp;E</v>
          </cell>
          <cell r="AC1826">
            <v>2765.5311000000002</v>
          </cell>
        </row>
        <row r="1827">
          <cell r="A1827" t="str">
            <v>Primary</v>
          </cell>
          <cell r="B1827" t="str">
            <v>Natural Dam Hatchery</v>
          </cell>
          <cell r="C1827" t="str">
            <v>11030432</v>
          </cell>
          <cell r="D1827" t="str">
            <v>11030432</v>
          </cell>
          <cell r="E1827" t="str">
            <v>1103</v>
          </cell>
          <cell r="F1827" t="str">
            <v>TYPI</v>
          </cell>
          <cell r="G1827" t="str">
            <v>IL</v>
          </cell>
          <cell r="I1827" t="str">
            <v>A</v>
          </cell>
          <cell r="J1827" t="str">
            <v>11030430</v>
          </cell>
          <cell r="K1827" t="str">
            <v>11030430</v>
          </cell>
          <cell r="L1827">
            <v>170031064</v>
          </cell>
          <cell r="M1827" t="str">
            <v>170031064</v>
          </cell>
          <cell r="N1827" t="str">
            <v>Natural Dam Hatchery Egg Pickup</v>
          </cell>
          <cell r="O1827" t="str">
            <v>11030430 Natural Dam Hatchery Egg Pickup</v>
          </cell>
          <cell r="P1827" t="str">
            <v>1210</v>
          </cell>
          <cell r="Q1827" t="str">
            <v>EP</v>
          </cell>
          <cell r="R1827" t="str">
            <v>1104</v>
          </cell>
          <cell r="S1827" t="str">
            <v>719</v>
          </cell>
          <cell r="T1827" t="str">
            <v>T</v>
          </cell>
          <cell r="U1827" t="str">
            <v>USD</v>
          </cell>
          <cell r="V1827" t="str">
            <v>12530 N HWY 59</v>
          </cell>
          <cell r="W1827" t="str">
            <v>CEDARVILLE</v>
          </cell>
          <cell r="X1827" t="str">
            <v>AR</v>
          </cell>
          <cell r="Y1827" t="str">
            <v>72932-9711</v>
          </cell>
          <cell r="Z1827" t="str">
            <v>CRAWFORD</v>
          </cell>
          <cell r="AA1827" t="str">
            <v>A</v>
          </cell>
          <cell r="AB1827" t="str">
            <v>M&amp;E</v>
          </cell>
          <cell r="AC1827">
            <v>1.1299999999999999E-2</v>
          </cell>
        </row>
        <row r="1828">
          <cell r="A1828" t="str">
            <v>Primary</v>
          </cell>
          <cell r="B1828" t="str">
            <v>Natural Dam Hatchery</v>
          </cell>
          <cell r="C1828" t="str">
            <v>11030432</v>
          </cell>
          <cell r="D1828" t="str">
            <v>11030432</v>
          </cell>
          <cell r="E1828" t="str">
            <v>1103</v>
          </cell>
          <cell r="F1828" t="str">
            <v>TYPI</v>
          </cell>
          <cell r="G1828" t="str">
            <v>IN</v>
          </cell>
          <cell r="I1828" t="str">
            <v>A</v>
          </cell>
          <cell r="J1828" t="str">
            <v>11030432</v>
          </cell>
          <cell r="K1828" t="str">
            <v>11030432</v>
          </cell>
          <cell r="L1828">
            <v>170031064</v>
          </cell>
          <cell r="M1828" t="str">
            <v>170031064</v>
          </cell>
          <cell r="N1828" t="str">
            <v>Natural Dam Hatchery</v>
          </cell>
          <cell r="O1828" t="str">
            <v>11030432 Natural Dam Hatchery</v>
          </cell>
          <cell r="P1828" t="str">
            <v>1210</v>
          </cell>
          <cell r="Q1828" t="str">
            <v>H</v>
          </cell>
          <cell r="R1828" t="str">
            <v>1104</v>
          </cell>
          <cell r="S1828" t="str">
            <v>719</v>
          </cell>
          <cell r="T1828" t="str">
            <v>T</v>
          </cell>
          <cell r="U1828" t="str">
            <v>USD</v>
          </cell>
          <cell r="V1828" t="str">
            <v>12530 N HWY 59</v>
          </cell>
          <cell r="W1828" t="str">
            <v>CEDARVILLE</v>
          </cell>
          <cell r="X1828" t="str">
            <v>AR</v>
          </cell>
          <cell r="Y1828" t="str">
            <v>72932-9711</v>
          </cell>
          <cell r="Z1828" t="str">
            <v>CRAWFORD</v>
          </cell>
          <cell r="AA1828" t="str">
            <v>A</v>
          </cell>
          <cell r="AB1828" t="str">
            <v>M&amp;E</v>
          </cell>
          <cell r="AC1828">
            <v>1120410.8404000003</v>
          </cell>
        </row>
        <row r="1829">
          <cell r="A1829" t="str">
            <v>Primary</v>
          </cell>
          <cell r="B1829" t="str">
            <v>Dawson RTC Plant</v>
          </cell>
          <cell r="C1829" t="str">
            <v>11072028</v>
          </cell>
          <cell r="D1829" t="str">
            <v>11072028</v>
          </cell>
          <cell r="E1829" t="str">
            <v>1107</v>
          </cell>
          <cell r="F1829" t="str">
            <v>TFM</v>
          </cell>
          <cell r="G1829" t="str">
            <v>IN</v>
          </cell>
          <cell r="I1829" t="str">
            <v>A</v>
          </cell>
          <cell r="J1829" t="str">
            <v>11071501</v>
          </cell>
          <cell r="K1829" t="str">
            <v>11071501</v>
          </cell>
          <cell r="L1829">
            <v>170141107</v>
          </cell>
          <cell r="M1829" t="str">
            <v>170141107</v>
          </cell>
          <cell r="N1829" t="str">
            <v>Dawson Grind Raw Blend</v>
          </cell>
          <cell r="O1829" t="str">
            <v>11071501 Dawson Grind Raw Blend</v>
          </cell>
          <cell r="P1829" t="str">
            <v>1107</v>
          </cell>
          <cell r="Q1829" t="str">
            <v>P</v>
          </cell>
          <cell r="R1829" t="str">
            <v>45</v>
          </cell>
          <cell r="S1829" t="str">
            <v>1437</v>
          </cell>
          <cell r="T1829" t="str">
            <v>T</v>
          </cell>
          <cell r="U1829" t="str">
            <v>USD</v>
          </cell>
          <cell r="V1829" t="str">
            <v>514 INDUSTRIAL PARK BLVD</v>
          </cell>
          <cell r="W1829" t="str">
            <v>DAWSON</v>
          </cell>
          <cell r="X1829" t="str">
            <v>GA</v>
          </cell>
          <cell r="Y1829" t="str">
            <v>31742</v>
          </cell>
          <cell r="Z1829" t="str">
            <v>TERRELL</v>
          </cell>
          <cell r="AA1829" t="str">
            <v>G</v>
          </cell>
          <cell r="AB1829" t="str">
            <v>M&amp;E</v>
          </cell>
          <cell r="AC1829">
            <v>22409.46</v>
          </cell>
        </row>
        <row r="1830">
          <cell r="A1830" t="str">
            <v>Primary</v>
          </cell>
          <cell r="B1830" t="str">
            <v>Dawson RTC Plant</v>
          </cell>
          <cell r="C1830" t="str">
            <v>11072028</v>
          </cell>
          <cell r="D1830" t="str">
            <v>11072028</v>
          </cell>
          <cell r="E1830" t="str">
            <v>1107</v>
          </cell>
          <cell r="F1830" t="str">
            <v>TFM</v>
          </cell>
          <cell r="G1830" t="str">
            <v>IN</v>
          </cell>
          <cell r="I1830" t="str">
            <v>A</v>
          </cell>
          <cell r="J1830" t="str">
            <v>11071591</v>
          </cell>
          <cell r="K1830" t="str">
            <v>11071591</v>
          </cell>
          <cell r="L1830">
            <v>170141107</v>
          </cell>
          <cell r="M1830" t="str">
            <v>170141107</v>
          </cell>
          <cell r="N1830" t="str">
            <v>Dawson Fry/Oven Wings</v>
          </cell>
          <cell r="O1830" t="str">
            <v>11071591 Dawson Fry/Oven Wings</v>
          </cell>
          <cell r="P1830" t="str">
            <v>1107</v>
          </cell>
          <cell r="Q1830" t="str">
            <v>P</v>
          </cell>
          <cell r="R1830" t="str">
            <v>45</v>
          </cell>
          <cell r="S1830" t="str">
            <v>1437</v>
          </cell>
          <cell r="T1830" t="str">
            <v>T</v>
          </cell>
          <cell r="U1830" t="str">
            <v>USD</v>
          </cell>
          <cell r="V1830" t="str">
            <v>514 INDUSTRIAL PARK BLVD</v>
          </cell>
          <cell r="W1830" t="str">
            <v>DAWSON</v>
          </cell>
          <cell r="X1830" t="str">
            <v>GA</v>
          </cell>
          <cell r="Y1830" t="str">
            <v>31742</v>
          </cell>
          <cell r="Z1830" t="str">
            <v>TERRELL</v>
          </cell>
          <cell r="AA1830" t="str">
            <v>G</v>
          </cell>
          <cell r="AB1830" t="str">
            <v>M&amp;E</v>
          </cell>
          <cell r="AC1830">
            <v>7355950.9893999966</v>
          </cell>
        </row>
        <row r="1831">
          <cell r="A1831" t="str">
            <v>Primary</v>
          </cell>
          <cell r="B1831" t="str">
            <v>Dawson RTC Plant</v>
          </cell>
          <cell r="C1831" t="str">
            <v>11072028</v>
          </cell>
          <cell r="D1831" t="str">
            <v>11072028</v>
          </cell>
          <cell r="E1831" t="str">
            <v>1107</v>
          </cell>
          <cell r="F1831" t="str">
            <v>TFM</v>
          </cell>
          <cell r="G1831" t="str">
            <v>IN</v>
          </cell>
          <cell r="H1831">
            <v>38707</v>
          </cell>
          <cell r="I1831" t="str">
            <v>A</v>
          </cell>
          <cell r="J1831" t="str">
            <v>15441912</v>
          </cell>
          <cell r="K1831" t="str">
            <v>15441912</v>
          </cell>
          <cell r="L1831">
            <v>170141107</v>
          </cell>
          <cell r="M1831" t="str">
            <v>170601544</v>
          </cell>
          <cell r="N1831" t="str">
            <v>Dawson Fry/Oven (Wings)</v>
          </cell>
          <cell r="O1831" t="str">
            <v>11071593  Dawson Fry/Oven (Wings)</v>
          </cell>
          <cell r="P1831" t="str">
            <v>1107</v>
          </cell>
          <cell r="Q1831" t="str">
            <v>P</v>
          </cell>
          <cell r="R1831" t="str">
            <v>45</v>
          </cell>
          <cell r="S1831" t="str">
            <v>1437</v>
          </cell>
          <cell r="T1831" t="str">
            <v>T</v>
          </cell>
          <cell r="U1831" t="str">
            <v>USD</v>
          </cell>
          <cell r="V1831" t="str">
            <v>514 INDUSTRIAL PARK BLVD</v>
          </cell>
          <cell r="W1831" t="str">
            <v>DAWSON</v>
          </cell>
          <cell r="X1831" t="str">
            <v>GA</v>
          </cell>
          <cell r="Y1831" t="str">
            <v>31742</v>
          </cell>
          <cell r="Z1831" t="str">
            <v>TERRELL</v>
          </cell>
          <cell r="AA1831" t="str">
            <v>G</v>
          </cell>
          <cell r="AB1831" t="str">
            <v>M&amp;E</v>
          </cell>
          <cell r="AC1831">
            <v>3483297.7046999997</v>
          </cell>
        </row>
        <row r="1832">
          <cell r="A1832" t="str">
            <v>Primary</v>
          </cell>
          <cell r="B1832" t="str">
            <v>Dawson RTC Plant</v>
          </cell>
          <cell r="C1832" t="str">
            <v>11072028</v>
          </cell>
          <cell r="D1832" t="str">
            <v>11072028</v>
          </cell>
          <cell r="E1832" t="str">
            <v>1107</v>
          </cell>
          <cell r="F1832" t="str">
            <v>TFM</v>
          </cell>
          <cell r="G1832" t="str">
            <v>IN</v>
          </cell>
          <cell r="H1832">
            <v>38763</v>
          </cell>
          <cell r="I1832" t="str">
            <v>A</v>
          </cell>
          <cell r="J1832" t="str">
            <v>15441915</v>
          </cell>
          <cell r="K1832" t="str">
            <v>15441915</v>
          </cell>
          <cell r="L1832">
            <v>170141107</v>
          </cell>
          <cell r="M1832" t="str">
            <v>170601544</v>
          </cell>
          <cell r="N1832" t="str">
            <v>Dawson Diced Meat (Fowl/Broiler)</v>
          </cell>
          <cell r="O1832" t="str">
            <v>11071612  Dawson Diced Meat (Fowl/Broiler)</v>
          </cell>
          <cell r="P1832" t="str">
            <v>1107</v>
          </cell>
          <cell r="Q1832" t="str">
            <v>P</v>
          </cell>
          <cell r="R1832" t="str">
            <v>45</v>
          </cell>
          <cell r="S1832" t="str">
            <v>1437</v>
          </cell>
          <cell r="T1832" t="str">
            <v>T</v>
          </cell>
          <cell r="U1832" t="str">
            <v>USD</v>
          </cell>
          <cell r="V1832" t="str">
            <v>514 INDUSTRIAL PARK BLVD</v>
          </cell>
          <cell r="W1832" t="str">
            <v>DAWSON</v>
          </cell>
          <cell r="X1832" t="str">
            <v>GA</v>
          </cell>
          <cell r="Y1832" t="str">
            <v>31742</v>
          </cell>
          <cell r="Z1832" t="str">
            <v>TERRELL</v>
          </cell>
          <cell r="AA1832" t="str">
            <v>G</v>
          </cell>
          <cell r="AB1832" t="str">
            <v>M&amp;E</v>
          </cell>
          <cell r="AC1832">
            <v>2261444.4216</v>
          </cell>
        </row>
        <row r="1833">
          <cell r="A1833" t="str">
            <v>Primary</v>
          </cell>
          <cell r="B1833" t="str">
            <v>Dawson Wastewater</v>
          </cell>
          <cell r="C1833" t="str">
            <v>11072004</v>
          </cell>
          <cell r="D1833" t="str">
            <v>11072004</v>
          </cell>
          <cell r="E1833" t="str">
            <v>1107</v>
          </cell>
          <cell r="F1833" t="str">
            <v>TFM</v>
          </cell>
          <cell r="G1833" t="str">
            <v>IN</v>
          </cell>
          <cell r="I1833" t="str">
            <v>A</v>
          </cell>
          <cell r="J1833" t="str">
            <v>11072004</v>
          </cell>
          <cell r="K1833" t="str">
            <v>11072004</v>
          </cell>
          <cell r="L1833">
            <v>170141107</v>
          </cell>
          <cell r="M1833" t="str">
            <v>170141107</v>
          </cell>
          <cell r="N1833" t="str">
            <v>Dawson Wastewater</v>
          </cell>
          <cell r="O1833" t="str">
            <v>11072004 Dawson Wastewater</v>
          </cell>
          <cell r="P1833" t="str">
            <v>1107</v>
          </cell>
          <cell r="Q1833" t="str">
            <v>WW</v>
          </cell>
          <cell r="R1833" t="str">
            <v>45</v>
          </cell>
          <cell r="S1833" t="str">
            <v>1437</v>
          </cell>
          <cell r="T1833" t="str">
            <v>T</v>
          </cell>
          <cell r="U1833" t="str">
            <v>USD</v>
          </cell>
          <cell r="V1833" t="str">
            <v>514 INDUSTRIAL PARK BLVD</v>
          </cell>
          <cell r="W1833" t="str">
            <v>DAWSON</v>
          </cell>
          <cell r="X1833" t="str">
            <v>GA</v>
          </cell>
          <cell r="Y1833" t="str">
            <v>31742</v>
          </cell>
          <cell r="Z1833" t="str">
            <v>TERRELL</v>
          </cell>
          <cell r="AA1833" t="str">
            <v>G</v>
          </cell>
          <cell r="AB1833" t="str">
            <v>M&amp;E</v>
          </cell>
          <cell r="AC1833">
            <v>1597528.7274000004</v>
          </cell>
        </row>
        <row r="1834">
          <cell r="A1834" t="str">
            <v>Primary</v>
          </cell>
          <cell r="B1834" t="str">
            <v>Dawson RTC Plant</v>
          </cell>
          <cell r="C1834" t="str">
            <v>11072028</v>
          </cell>
          <cell r="D1834" t="str">
            <v>11072028</v>
          </cell>
          <cell r="E1834" t="str">
            <v>1107</v>
          </cell>
          <cell r="F1834" t="str">
            <v>TFM</v>
          </cell>
          <cell r="G1834" t="str">
            <v>IN</v>
          </cell>
          <cell r="I1834" t="str">
            <v>A</v>
          </cell>
          <cell r="J1834" t="str">
            <v>11072013</v>
          </cell>
          <cell r="K1834" t="str">
            <v>11072013</v>
          </cell>
          <cell r="L1834">
            <v>170141107</v>
          </cell>
          <cell r="M1834" t="str">
            <v>170141107</v>
          </cell>
          <cell r="N1834" t="str">
            <v>Dawson Admininstration</v>
          </cell>
          <cell r="O1834" t="str">
            <v>11072013 Dawson Admininstration</v>
          </cell>
          <cell r="P1834" t="str">
            <v>1107</v>
          </cell>
          <cell r="Q1834" t="str">
            <v>P</v>
          </cell>
          <cell r="R1834" t="str">
            <v>45</v>
          </cell>
          <cell r="S1834" t="str">
            <v>1437</v>
          </cell>
          <cell r="T1834" t="str">
            <v>T</v>
          </cell>
          <cell r="U1834" t="str">
            <v>USD</v>
          </cell>
          <cell r="V1834" t="str">
            <v>514 INDUSTRIAL PARK BLVD</v>
          </cell>
          <cell r="W1834" t="str">
            <v>DAWSON</v>
          </cell>
          <cell r="X1834" t="str">
            <v>GA</v>
          </cell>
          <cell r="Y1834" t="str">
            <v>31742</v>
          </cell>
          <cell r="Z1834" t="str">
            <v>TERRELL</v>
          </cell>
          <cell r="AA1834" t="str">
            <v>G</v>
          </cell>
          <cell r="AB1834" t="str">
            <v>M&amp;E</v>
          </cell>
          <cell r="AC1834">
            <v>5594.0507999999991</v>
          </cell>
        </row>
        <row r="1835">
          <cell r="A1835" t="str">
            <v>Primary</v>
          </cell>
          <cell r="B1835" t="str">
            <v>Dawson RTC Plant</v>
          </cell>
          <cell r="C1835" t="str">
            <v>11072028</v>
          </cell>
          <cell r="D1835" t="str">
            <v>11072028</v>
          </cell>
          <cell r="E1835" t="str">
            <v>1107</v>
          </cell>
          <cell r="F1835" t="str">
            <v>TFM</v>
          </cell>
          <cell r="G1835" t="str">
            <v>IN</v>
          </cell>
          <cell r="I1835" t="str">
            <v>A</v>
          </cell>
          <cell r="J1835" t="str">
            <v>11072015</v>
          </cell>
          <cell r="K1835" t="str">
            <v>11072015</v>
          </cell>
          <cell r="L1835">
            <v>170141107</v>
          </cell>
          <cell r="M1835" t="str">
            <v>170141107</v>
          </cell>
          <cell r="N1835" t="str">
            <v>Dawson Accounting</v>
          </cell>
          <cell r="O1835" t="str">
            <v>11072015 Dawson Accounting</v>
          </cell>
          <cell r="P1835" t="str">
            <v>1107</v>
          </cell>
          <cell r="Q1835" t="str">
            <v>GA</v>
          </cell>
          <cell r="R1835" t="str">
            <v>45</v>
          </cell>
          <cell r="S1835" t="str">
            <v>1437</v>
          </cell>
          <cell r="T1835" t="str">
            <v>T</v>
          </cell>
          <cell r="U1835" t="str">
            <v>USD</v>
          </cell>
          <cell r="V1835" t="str">
            <v>514 INDUSTRIAL PARK BLVD</v>
          </cell>
          <cell r="W1835" t="str">
            <v>DAWSON</v>
          </cell>
          <cell r="X1835" t="str">
            <v>GA</v>
          </cell>
          <cell r="Y1835" t="str">
            <v>31742</v>
          </cell>
          <cell r="Z1835" t="str">
            <v>TERRELL</v>
          </cell>
          <cell r="AA1835" t="str">
            <v>G</v>
          </cell>
          <cell r="AB1835" t="str">
            <v>M&amp;E</v>
          </cell>
          <cell r="AC1835">
            <v>11832.4719</v>
          </cell>
        </row>
        <row r="1836">
          <cell r="A1836" t="str">
            <v>Primary</v>
          </cell>
          <cell r="B1836" t="str">
            <v>Dawson RTC Plant</v>
          </cell>
          <cell r="C1836" t="str">
            <v>11072028</v>
          </cell>
          <cell r="D1836" t="str">
            <v>11072028</v>
          </cell>
          <cell r="E1836" t="str">
            <v>1107</v>
          </cell>
          <cell r="F1836" t="str">
            <v>TFM</v>
          </cell>
          <cell r="G1836" t="str">
            <v>IN</v>
          </cell>
          <cell r="I1836" t="str">
            <v>A</v>
          </cell>
          <cell r="J1836" t="str">
            <v>11072020</v>
          </cell>
          <cell r="K1836" t="str">
            <v>11072020</v>
          </cell>
          <cell r="L1836">
            <v>170141107</v>
          </cell>
          <cell r="M1836" t="str">
            <v>170141107</v>
          </cell>
          <cell r="N1836" t="str">
            <v>Dawson Maintenance</v>
          </cell>
          <cell r="O1836" t="str">
            <v>11072020 Dawson Maintenance</v>
          </cell>
          <cell r="P1836" t="str">
            <v>1107</v>
          </cell>
          <cell r="Q1836" t="str">
            <v>P</v>
          </cell>
          <cell r="R1836" t="str">
            <v>45</v>
          </cell>
          <cell r="S1836" t="str">
            <v>1437</v>
          </cell>
          <cell r="T1836" t="str">
            <v>T</v>
          </cell>
          <cell r="U1836" t="str">
            <v>USD</v>
          </cell>
          <cell r="V1836" t="str">
            <v>514 INDUSTRIAL PARK BLVD</v>
          </cell>
          <cell r="W1836" t="str">
            <v>DAWSON</v>
          </cell>
          <cell r="X1836" t="str">
            <v>GA</v>
          </cell>
          <cell r="Y1836" t="str">
            <v>31742</v>
          </cell>
          <cell r="Z1836" t="str">
            <v>TERRELL</v>
          </cell>
          <cell r="AA1836" t="str">
            <v>G</v>
          </cell>
          <cell r="AB1836" t="str">
            <v>M&amp;E</v>
          </cell>
          <cell r="AC1836">
            <v>8483.2379999999994</v>
          </cell>
        </row>
        <row r="1837">
          <cell r="A1837" t="str">
            <v>Primary</v>
          </cell>
          <cell r="B1837" t="str">
            <v>Dawson RTC Plant</v>
          </cell>
          <cell r="C1837" t="str">
            <v>11072028</v>
          </cell>
          <cell r="D1837" t="str">
            <v>11072028</v>
          </cell>
          <cell r="E1837" t="str">
            <v>1107</v>
          </cell>
          <cell r="F1837" t="str">
            <v>TFM</v>
          </cell>
          <cell r="G1837" t="str">
            <v>IN</v>
          </cell>
          <cell r="H1837">
            <v>38635</v>
          </cell>
          <cell r="I1837" t="str">
            <v>A</v>
          </cell>
          <cell r="J1837" t="str">
            <v>15441919</v>
          </cell>
          <cell r="K1837" t="str">
            <v>15441919</v>
          </cell>
          <cell r="L1837">
            <v>170141107</v>
          </cell>
          <cell r="M1837" t="str">
            <v>170601544</v>
          </cell>
          <cell r="N1837" t="str">
            <v>Dawson Materials Cost</v>
          </cell>
          <cell r="O1837" t="str">
            <v>11072021  Dawson Materials Cost</v>
          </cell>
          <cell r="P1837" t="str">
            <v>1107</v>
          </cell>
          <cell r="Q1837" t="str">
            <v>P</v>
          </cell>
          <cell r="R1837" t="str">
            <v>45</v>
          </cell>
          <cell r="S1837" t="str">
            <v>1437</v>
          </cell>
          <cell r="T1837" t="str">
            <v>T</v>
          </cell>
          <cell r="U1837" t="str">
            <v>USD</v>
          </cell>
          <cell r="V1837" t="str">
            <v>514 INDUSTRIAL PARK BLVD</v>
          </cell>
          <cell r="W1837" t="str">
            <v>DAWSON</v>
          </cell>
          <cell r="X1837" t="str">
            <v>GA</v>
          </cell>
          <cell r="Y1837" t="str">
            <v>31742</v>
          </cell>
          <cell r="Z1837" t="str">
            <v>TERRELL</v>
          </cell>
          <cell r="AA1837" t="str">
            <v>G</v>
          </cell>
          <cell r="AB1837" t="str">
            <v>M&amp;E</v>
          </cell>
          <cell r="AC1837">
            <v>1881.3168000000001</v>
          </cell>
        </row>
        <row r="1838">
          <cell r="A1838" t="str">
            <v>Primary</v>
          </cell>
          <cell r="B1838" t="str">
            <v>Dawson RTC Plant</v>
          </cell>
          <cell r="C1838" t="str">
            <v>11072028</v>
          </cell>
          <cell r="D1838" t="str">
            <v>11072028</v>
          </cell>
          <cell r="E1838" t="str">
            <v>1107</v>
          </cell>
          <cell r="F1838" t="str">
            <v>TFM</v>
          </cell>
          <cell r="G1838" t="str">
            <v>IN</v>
          </cell>
          <cell r="I1838" t="str">
            <v>A</v>
          </cell>
          <cell r="J1838" t="str">
            <v>11072022</v>
          </cell>
          <cell r="K1838" t="str">
            <v>11072022</v>
          </cell>
          <cell r="L1838">
            <v>170141107</v>
          </cell>
          <cell r="M1838" t="str">
            <v>170141107</v>
          </cell>
          <cell r="N1838" t="str">
            <v>Dawson Nurses</v>
          </cell>
          <cell r="O1838" t="str">
            <v>11072022 Dawson Nurses</v>
          </cell>
          <cell r="P1838" t="str">
            <v>1107</v>
          </cell>
          <cell r="Q1838" t="str">
            <v>P</v>
          </cell>
          <cell r="R1838" t="str">
            <v>45</v>
          </cell>
          <cell r="S1838" t="str">
            <v>1437</v>
          </cell>
          <cell r="T1838" t="str">
            <v>T</v>
          </cell>
          <cell r="U1838" t="str">
            <v>USD</v>
          </cell>
          <cell r="V1838" t="str">
            <v>514 INDUSTRIAL PARK BLVD</v>
          </cell>
          <cell r="W1838" t="str">
            <v>DAWSON</v>
          </cell>
          <cell r="X1838" t="str">
            <v>GA</v>
          </cell>
          <cell r="Y1838" t="str">
            <v>31742</v>
          </cell>
          <cell r="Z1838" t="str">
            <v>TERRELL</v>
          </cell>
          <cell r="AA1838" t="str">
            <v>G</v>
          </cell>
          <cell r="AB1838" t="str">
            <v>M&amp;E</v>
          </cell>
          <cell r="AC1838">
            <v>1414.4227999999998</v>
          </cell>
        </row>
        <row r="1839">
          <cell r="A1839" t="str">
            <v>Primary</v>
          </cell>
          <cell r="B1839" t="str">
            <v>Dawson RTC Plant</v>
          </cell>
          <cell r="C1839" t="str">
            <v>11072028</v>
          </cell>
          <cell r="D1839" t="str">
            <v>11072028</v>
          </cell>
          <cell r="E1839" t="str">
            <v>1107</v>
          </cell>
          <cell r="F1839" t="str">
            <v>TFM</v>
          </cell>
          <cell r="G1839" t="str">
            <v>IN</v>
          </cell>
          <cell r="H1839">
            <v>38903</v>
          </cell>
          <cell r="I1839" t="str">
            <v>A</v>
          </cell>
          <cell r="J1839" t="str">
            <v>15442025</v>
          </cell>
          <cell r="K1839" t="str">
            <v>15442025</v>
          </cell>
          <cell r="L1839">
            <v>170141107</v>
          </cell>
          <cell r="M1839" t="str">
            <v>170601544</v>
          </cell>
          <cell r="N1839" t="str">
            <v>Dawson Otherindirect</v>
          </cell>
          <cell r="O1839" t="str">
            <v>11072024 Dawson Otherindirect</v>
          </cell>
          <cell r="P1839" t="str">
            <v>1107</v>
          </cell>
          <cell r="Q1839" t="str">
            <v>P</v>
          </cell>
          <cell r="R1839" t="str">
            <v>45</v>
          </cell>
          <cell r="S1839" t="str">
            <v>1437</v>
          </cell>
          <cell r="T1839" t="str">
            <v>T</v>
          </cell>
          <cell r="U1839" t="str">
            <v>USD</v>
          </cell>
          <cell r="V1839" t="str">
            <v>514 INDUSTRIAL PARK BLVD</v>
          </cell>
          <cell r="W1839" t="str">
            <v>DAWSON</v>
          </cell>
          <cell r="X1839" t="str">
            <v>GA</v>
          </cell>
          <cell r="Y1839" t="str">
            <v>31742</v>
          </cell>
          <cell r="Z1839" t="str">
            <v>TERRELL</v>
          </cell>
          <cell r="AA1839" t="str">
            <v>G</v>
          </cell>
          <cell r="AB1839" t="str">
            <v>M&amp;E</v>
          </cell>
          <cell r="AC1839">
            <v>2191.0035000000003</v>
          </cell>
        </row>
        <row r="1840">
          <cell r="A1840" t="str">
            <v>Primary</v>
          </cell>
          <cell r="B1840" t="str">
            <v>Dawson RTC Plant</v>
          </cell>
          <cell r="C1840" t="str">
            <v>11072028</v>
          </cell>
          <cell r="D1840" t="str">
            <v>11072028</v>
          </cell>
          <cell r="E1840" t="str">
            <v>1107</v>
          </cell>
          <cell r="F1840" t="str">
            <v>TFM</v>
          </cell>
          <cell r="G1840" t="str">
            <v>IN</v>
          </cell>
          <cell r="I1840" t="str">
            <v>A</v>
          </cell>
          <cell r="J1840" t="str">
            <v>11072025</v>
          </cell>
          <cell r="K1840" t="str">
            <v>11072025</v>
          </cell>
          <cell r="L1840">
            <v>170141107</v>
          </cell>
          <cell r="M1840" t="str">
            <v>170141107</v>
          </cell>
          <cell r="N1840" t="str">
            <v>Dawson Personnel</v>
          </cell>
          <cell r="O1840" t="str">
            <v>11072025 Dawson Personnel</v>
          </cell>
          <cell r="P1840" t="str">
            <v>1107</v>
          </cell>
          <cell r="Q1840" t="str">
            <v>P</v>
          </cell>
          <cell r="R1840" t="str">
            <v>45</v>
          </cell>
          <cell r="S1840" t="str">
            <v>1437</v>
          </cell>
          <cell r="T1840" t="str">
            <v>T</v>
          </cell>
          <cell r="U1840" t="str">
            <v>USD</v>
          </cell>
          <cell r="V1840" t="str">
            <v>514 INDUSTRIAL PARK BLVD</v>
          </cell>
          <cell r="W1840" t="str">
            <v>DAWSON</v>
          </cell>
          <cell r="X1840" t="str">
            <v>GA</v>
          </cell>
          <cell r="Y1840" t="str">
            <v>31742</v>
          </cell>
          <cell r="Z1840" t="str">
            <v>TERRELL</v>
          </cell>
          <cell r="AA1840" t="str">
            <v>G</v>
          </cell>
          <cell r="AB1840" t="str">
            <v>M&amp;E</v>
          </cell>
          <cell r="AC1840">
            <v>2187.1795999999999</v>
          </cell>
        </row>
        <row r="1841">
          <cell r="A1841" t="str">
            <v>Primary</v>
          </cell>
          <cell r="B1841" t="str">
            <v>Dawson RTC Plant</v>
          </cell>
          <cell r="C1841" t="str">
            <v>11072028</v>
          </cell>
          <cell r="D1841" t="str">
            <v>11072028</v>
          </cell>
          <cell r="E1841" t="str">
            <v>1107</v>
          </cell>
          <cell r="F1841" t="str">
            <v>TFM</v>
          </cell>
          <cell r="G1841" t="str">
            <v>IN</v>
          </cell>
          <cell r="I1841" t="str">
            <v>A</v>
          </cell>
          <cell r="J1841" t="str">
            <v>11072028</v>
          </cell>
          <cell r="K1841" t="str">
            <v>11072028</v>
          </cell>
          <cell r="L1841">
            <v>170141107</v>
          </cell>
          <cell r="M1841" t="str">
            <v>170141107</v>
          </cell>
          <cell r="N1841" t="str">
            <v>Dawson RTC Plant</v>
          </cell>
          <cell r="O1841" t="str">
            <v>11072028 Dawson RTC Plant</v>
          </cell>
          <cell r="P1841" t="str">
            <v>1107</v>
          </cell>
          <cell r="Q1841" t="str">
            <v>P</v>
          </cell>
          <cell r="R1841" t="str">
            <v>45</v>
          </cell>
          <cell r="S1841" t="str">
            <v>1437</v>
          </cell>
          <cell r="T1841" t="str">
            <v>T</v>
          </cell>
          <cell r="U1841" t="str">
            <v>USD</v>
          </cell>
          <cell r="V1841" t="str">
            <v>514 INDUSTRIAL PARK BLVD</v>
          </cell>
          <cell r="W1841" t="str">
            <v>DAWSON</v>
          </cell>
          <cell r="X1841" t="str">
            <v>GA</v>
          </cell>
          <cell r="Y1841" t="str">
            <v>31742</v>
          </cell>
          <cell r="Z1841" t="str">
            <v>TERRELL</v>
          </cell>
          <cell r="AA1841" t="str">
            <v>G</v>
          </cell>
          <cell r="AB1841" t="str">
            <v>M&amp;E</v>
          </cell>
          <cell r="AC1841">
            <v>20856422.477600027</v>
          </cell>
        </row>
        <row r="1842">
          <cell r="A1842" t="str">
            <v>Primary</v>
          </cell>
          <cell r="B1842" t="str">
            <v>Dawson RTC Plant</v>
          </cell>
          <cell r="C1842" t="str">
            <v>11072028</v>
          </cell>
          <cell r="D1842" t="str">
            <v>11072028</v>
          </cell>
          <cell r="E1842" t="str">
            <v>1107</v>
          </cell>
          <cell r="F1842" t="str">
            <v>TFM</v>
          </cell>
          <cell r="G1842" t="str">
            <v>IN</v>
          </cell>
          <cell r="I1842" t="str">
            <v>A</v>
          </cell>
          <cell r="J1842" t="str">
            <v>11072030</v>
          </cell>
          <cell r="K1842" t="str">
            <v>11072030</v>
          </cell>
          <cell r="L1842">
            <v>170141107</v>
          </cell>
          <cell r="M1842" t="str">
            <v>170141107</v>
          </cell>
          <cell r="N1842" t="str">
            <v>Dawson QC</v>
          </cell>
          <cell r="O1842" t="str">
            <v>11072030 Dawson QC</v>
          </cell>
          <cell r="P1842" t="str">
            <v>1107</v>
          </cell>
          <cell r="Q1842" t="str">
            <v>P</v>
          </cell>
          <cell r="R1842" t="str">
            <v>45</v>
          </cell>
          <cell r="S1842" t="str">
            <v>1437</v>
          </cell>
          <cell r="T1842" t="str">
            <v>T</v>
          </cell>
          <cell r="U1842" t="str">
            <v>USD</v>
          </cell>
          <cell r="V1842" t="str">
            <v>514 INDUSTRIAL PARK BLVD</v>
          </cell>
          <cell r="W1842" t="str">
            <v>DAWSON</v>
          </cell>
          <cell r="X1842" t="str">
            <v>GA</v>
          </cell>
          <cell r="Y1842" t="str">
            <v>31742</v>
          </cell>
          <cell r="Z1842" t="str">
            <v>TERRELL</v>
          </cell>
          <cell r="AA1842" t="str">
            <v>G</v>
          </cell>
          <cell r="AB1842" t="str">
            <v>M&amp;E</v>
          </cell>
          <cell r="AC1842">
            <v>24334.994200000001</v>
          </cell>
        </row>
        <row r="1843">
          <cell r="A1843" t="str">
            <v>Primary</v>
          </cell>
          <cell r="B1843" t="str">
            <v>Dawson RTC Plant</v>
          </cell>
          <cell r="C1843" t="str">
            <v>11072028</v>
          </cell>
          <cell r="D1843" t="str">
            <v>11072028</v>
          </cell>
          <cell r="E1843" t="str">
            <v>1107</v>
          </cell>
          <cell r="F1843" t="str">
            <v>TFM</v>
          </cell>
          <cell r="G1843" t="str">
            <v>IN</v>
          </cell>
          <cell r="I1843" t="str">
            <v>A</v>
          </cell>
          <cell r="J1843" t="str">
            <v>11072034</v>
          </cell>
          <cell r="K1843" t="str">
            <v>11072034</v>
          </cell>
          <cell r="L1843">
            <v>170141107</v>
          </cell>
          <cell r="M1843" t="str">
            <v>170141107</v>
          </cell>
          <cell r="N1843" t="str">
            <v>Dawson Super Management</v>
          </cell>
          <cell r="O1843" t="str">
            <v>11072034 Dawson Super Management</v>
          </cell>
          <cell r="P1843" t="str">
            <v>1107</v>
          </cell>
          <cell r="Q1843" t="str">
            <v>P</v>
          </cell>
          <cell r="R1843" t="str">
            <v>45</v>
          </cell>
          <cell r="S1843" t="str">
            <v>1437</v>
          </cell>
          <cell r="T1843" t="str">
            <v>T</v>
          </cell>
          <cell r="U1843" t="str">
            <v>USD</v>
          </cell>
          <cell r="V1843" t="str">
            <v>514 INDUSTRIAL PARK BLVD</v>
          </cell>
          <cell r="W1843" t="str">
            <v>DAWSON</v>
          </cell>
          <cell r="X1843" t="str">
            <v>GA</v>
          </cell>
          <cell r="Y1843" t="str">
            <v>31742</v>
          </cell>
          <cell r="Z1843" t="str">
            <v>TERRELL</v>
          </cell>
          <cell r="AA1843" t="str">
            <v>G</v>
          </cell>
          <cell r="AB1843" t="str">
            <v>M&amp;E</v>
          </cell>
          <cell r="AC1843">
            <v>14116.0684</v>
          </cell>
        </row>
        <row r="1844">
          <cell r="A1844" t="str">
            <v>Primary</v>
          </cell>
          <cell r="B1844" t="str">
            <v>Dawson RTC Plant</v>
          </cell>
          <cell r="C1844" t="str">
            <v>11072028</v>
          </cell>
          <cell r="D1844" t="str">
            <v>11072028</v>
          </cell>
          <cell r="E1844" t="str">
            <v>1107</v>
          </cell>
          <cell r="F1844" t="str">
            <v>TFM</v>
          </cell>
          <cell r="G1844" t="str">
            <v>IN</v>
          </cell>
          <cell r="I1844" t="str">
            <v>A</v>
          </cell>
          <cell r="J1844" t="str">
            <v>11072512</v>
          </cell>
          <cell r="K1844" t="str">
            <v>11072512</v>
          </cell>
          <cell r="L1844">
            <v>170141107</v>
          </cell>
          <cell r="M1844" t="str">
            <v>170141107</v>
          </cell>
          <cell r="N1844" t="str">
            <v>Dawson Production Safety Center</v>
          </cell>
          <cell r="O1844" t="str">
            <v>11072512 Dawson Production Safety Center</v>
          </cell>
          <cell r="P1844" t="str">
            <v>1107</v>
          </cell>
          <cell r="Q1844" t="str">
            <v>P</v>
          </cell>
          <cell r="R1844" t="str">
            <v>45</v>
          </cell>
          <cell r="S1844" t="str">
            <v>1437</v>
          </cell>
          <cell r="T1844" t="str">
            <v>T</v>
          </cell>
          <cell r="U1844" t="str">
            <v>USD</v>
          </cell>
          <cell r="V1844" t="str">
            <v>514 INDUSTRIAL PARK BLVD</v>
          </cell>
          <cell r="W1844" t="str">
            <v>DAWSON</v>
          </cell>
          <cell r="X1844" t="str">
            <v>GA</v>
          </cell>
          <cell r="Y1844" t="str">
            <v>31742</v>
          </cell>
          <cell r="Z1844" t="str">
            <v>TERRELL</v>
          </cell>
          <cell r="AA1844" t="str">
            <v>G</v>
          </cell>
          <cell r="AB1844" t="str">
            <v>M&amp;E</v>
          </cell>
          <cell r="AC1844">
            <v>3122.7779999999993</v>
          </cell>
        </row>
        <row r="1845">
          <cell r="A1845" t="str">
            <v>Primary</v>
          </cell>
          <cell r="B1845" t="str">
            <v>Pine Bluff Feedmill</v>
          </cell>
          <cell r="C1845" t="str">
            <v>11080510</v>
          </cell>
          <cell r="D1845" t="str">
            <v>11080510</v>
          </cell>
          <cell r="E1845" t="str">
            <v>1108</v>
          </cell>
          <cell r="F1845" t="str">
            <v>TYPI</v>
          </cell>
          <cell r="G1845" t="str">
            <v>IN</v>
          </cell>
          <cell r="H1845">
            <v>38573</v>
          </cell>
          <cell r="I1845" t="str">
            <v>A</v>
          </cell>
          <cell r="J1845" t="str">
            <v>11080510</v>
          </cell>
          <cell r="K1845" t="str">
            <v>11080510</v>
          </cell>
          <cell r="L1845">
            <v>170171130</v>
          </cell>
          <cell r="M1845" t="str">
            <v>170171130</v>
          </cell>
          <cell r="N1845" t="str">
            <v>Pine Bluff Feedmill</v>
          </cell>
          <cell r="O1845" t="str">
            <v>11080510 Pine Bluff Feedmill</v>
          </cell>
          <cell r="P1845" t="str">
            <v>1220</v>
          </cell>
          <cell r="Q1845" t="str">
            <v>F</v>
          </cell>
          <cell r="R1845" t="str">
            <v>935</v>
          </cell>
          <cell r="S1845" t="str">
            <v>2272</v>
          </cell>
          <cell r="T1845" t="str">
            <v>T</v>
          </cell>
          <cell r="U1845" t="str">
            <v>USD</v>
          </cell>
          <cell r="V1845" t="str">
            <v>4211 EMMETT SANDERS ROAD</v>
          </cell>
          <cell r="W1845" t="str">
            <v>PINE BLUFF</v>
          </cell>
          <cell r="X1845" t="str">
            <v>AR</v>
          </cell>
          <cell r="Y1845" t="str">
            <v>71601-4763</v>
          </cell>
          <cell r="Z1845" t="str">
            <v>JEFFERSON</v>
          </cell>
          <cell r="AA1845" t="str">
            <v>A</v>
          </cell>
          <cell r="AB1845" t="str">
            <v>M&amp;E</v>
          </cell>
          <cell r="AC1845">
            <v>3850369.3513999991</v>
          </cell>
        </row>
        <row r="1846">
          <cell r="A1846" t="str">
            <v>Primary</v>
          </cell>
          <cell r="B1846" t="str">
            <v>Pine Bluff Feedmill</v>
          </cell>
          <cell r="C1846" t="str">
            <v>11080510</v>
          </cell>
          <cell r="D1846" t="str">
            <v>11080510</v>
          </cell>
          <cell r="E1846" t="str">
            <v>1108</v>
          </cell>
          <cell r="F1846" t="str">
            <v>TYPI</v>
          </cell>
          <cell r="G1846" t="str">
            <v>IN</v>
          </cell>
          <cell r="I1846" t="str">
            <v>A</v>
          </cell>
          <cell r="J1846" t="str">
            <v>11080520</v>
          </cell>
          <cell r="K1846" t="str">
            <v>11080520</v>
          </cell>
          <cell r="L1846">
            <v>170171130</v>
          </cell>
          <cell r="M1846" t="str">
            <v>170171130</v>
          </cell>
          <cell r="N1846" t="str">
            <v>Pine Bluff Feed Delivery</v>
          </cell>
          <cell r="O1846" t="str">
            <v>11080520 Pine Bluff Feed Delivery</v>
          </cell>
          <cell r="P1846" t="str">
            <v>1220</v>
          </cell>
          <cell r="Q1846" t="str">
            <v>FD</v>
          </cell>
          <cell r="R1846" t="str">
            <v>935</v>
          </cell>
          <cell r="S1846" t="str">
            <v>2272</v>
          </cell>
          <cell r="T1846" t="str">
            <v>T</v>
          </cell>
          <cell r="U1846" t="str">
            <v>USD</v>
          </cell>
          <cell r="V1846" t="str">
            <v>4211 EMMETT SANDERS ROAD</v>
          </cell>
          <cell r="W1846" t="str">
            <v>PINE BLUFF</v>
          </cell>
          <cell r="X1846" t="str">
            <v>AR</v>
          </cell>
          <cell r="Y1846" t="str">
            <v>71601-4763</v>
          </cell>
          <cell r="Z1846" t="str">
            <v>JEFFERSON</v>
          </cell>
          <cell r="AA1846" t="str">
            <v>A</v>
          </cell>
          <cell r="AB1846" t="str">
            <v>M&amp;E</v>
          </cell>
          <cell r="AC1846">
            <v>6132.0304000000006</v>
          </cell>
        </row>
        <row r="1847">
          <cell r="A1847" t="str">
            <v>Primary</v>
          </cell>
          <cell r="B1847" t="str">
            <v>Oglethorpe Broiler Service</v>
          </cell>
          <cell r="C1847" t="str">
            <v>11090422</v>
          </cell>
          <cell r="D1847" t="str">
            <v>11090422</v>
          </cell>
          <cell r="E1847" t="str">
            <v>1109</v>
          </cell>
          <cell r="F1847" t="str">
            <v>TFM</v>
          </cell>
          <cell r="G1847" t="str">
            <v>IN</v>
          </cell>
          <cell r="H1847">
            <v>38481</v>
          </cell>
          <cell r="I1847" t="str">
            <v>A</v>
          </cell>
          <cell r="J1847" t="str">
            <v>11090422</v>
          </cell>
          <cell r="K1847" t="str">
            <v>11090422</v>
          </cell>
          <cell r="L1847">
            <v>170141109</v>
          </cell>
          <cell r="M1847" t="str">
            <v>170141109</v>
          </cell>
          <cell r="N1847" t="str">
            <v>Oglethorpe Broiler Service</v>
          </cell>
          <cell r="O1847" t="str">
            <v>11090422 Oglethorpe Broiler Service</v>
          </cell>
          <cell r="P1847" t="str">
            <v>1315</v>
          </cell>
          <cell r="Q1847" t="str">
            <v>BS</v>
          </cell>
          <cell r="R1847" t="str">
            <v>1982</v>
          </cell>
          <cell r="S1847" t="str">
            <v>232</v>
          </cell>
          <cell r="T1847" t="str">
            <v>T</v>
          </cell>
          <cell r="U1847" t="str">
            <v>USD</v>
          </cell>
          <cell r="V1847" t="str">
            <v>Rt 2 BOX 123A HWY 90 W</v>
          </cell>
          <cell r="W1847" t="str">
            <v>OGLETHORPE</v>
          </cell>
          <cell r="X1847" t="str">
            <v>GA</v>
          </cell>
          <cell r="Y1847" t="str">
            <v>31068</v>
          </cell>
          <cell r="Z1847" t="str">
            <v>MACON</v>
          </cell>
          <cell r="AA1847" t="str">
            <v>A</v>
          </cell>
          <cell r="AB1847" t="str">
            <v>M&amp;E</v>
          </cell>
          <cell r="AC1847">
            <v>1816.8036</v>
          </cell>
        </row>
        <row r="1848">
          <cell r="A1848" t="str">
            <v>Primary</v>
          </cell>
          <cell r="B1848" t="str">
            <v>Oglethorpe Hatchery</v>
          </cell>
          <cell r="C1848" t="str">
            <v>11090432</v>
          </cell>
          <cell r="D1848" t="str">
            <v>11090432</v>
          </cell>
          <cell r="E1848" t="str">
            <v>1111</v>
          </cell>
          <cell r="F1848" t="str">
            <v>TFM</v>
          </cell>
          <cell r="G1848" t="str">
            <v>IN</v>
          </cell>
          <cell r="I1848" t="str">
            <v>A</v>
          </cell>
          <cell r="J1848" t="str">
            <v>11090430</v>
          </cell>
          <cell r="K1848" t="str">
            <v>11090430</v>
          </cell>
          <cell r="L1848">
            <v>170141109</v>
          </cell>
          <cell r="M1848" t="str">
            <v>170141109</v>
          </cell>
          <cell r="N1848" t="str">
            <v>Oglethorpe Egg Pickup</v>
          </cell>
          <cell r="O1848" t="str">
            <v>11090430 Oglethorpe Egg Pickup</v>
          </cell>
          <cell r="P1848" t="str">
            <v>1315</v>
          </cell>
          <cell r="Q1848" t="str">
            <v>EP</v>
          </cell>
          <cell r="R1848" t="str">
            <v>1982</v>
          </cell>
          <cell r="S1848" t="str">
            <v>232</v>
          </cell>
          <cell r="T1848" t="str">
            <v>T</v>
          </cell>
          <cell r="U1848" t="str">
            <v>USD</v>
          </cell>
          <cell r="V1848" t="str">
            <v>OLD JAKE SMITH ROAD</v>
          </cell>
          <cell r="W1848" t="str">
            <v>OGLETHORPE</v>
          </cell>
          <cell r="X1848" t="str">
            <v>GA</v>
          </cell>
          <cell r="Y1848" t="str">
            <v>31068</v>
          </cell>
          <cell r="Z1848" t="str">
            <v>MACON</v>
          </cell>
          <cell r="AA1848" t="str">
            <v>A</v>
          </cell>
          <cell r="AB1848" t="str">
            <v>M&amp;E</v>
          </cell>
          <cell r="AC1848">
            <v>584.27</v>
          </cell>
        </row>
        <row r="1849">
          <cell r="A1849" t="str">
            <v>Primary</v>
          </cell>
          <cell r="B1849" t="str">
            <v>Oglethorpe Hatchery</v>
          </cell>
          <cell r="C1849" t="str">
            <v>11090432</v>
          </cell>
          <cell r="D1849" t="str">
            <v>11090432</v>
          </cell>
          <cell r="E1849" t="str">
            <v>1111</v>
          </cell>
          <cell r="F1849" t="str">
            <v>TFM</v>
          </cell>
          <cell r="G1849" t="str">
            <v>IN</v>
          </cell>
          <cell r="I1849" t="str">
            <v>A</v>
          </cell>
          <cell r="J1849" t="str">
            <v>11090432</v>
          </cell>
          <cell r="K1849" t="str">
            <v>11090432</v>
          </cell>
          <cell r="L1849">
            <v>170141109</v>
          </cell>
          <cell r="M1849" t="str">
            <v>170141109</v>
          </cell>
          <cell r="N1849" t="str">
            <v>Oglethorpe Hatchery</v>
          </cell>
          <cell r="O1849" t="str">
            <v>11090432 Oglethorpe Hatchery</v>
          </cell>
          <cell r="P1849" t="str">
            <v>1315</v>
          </cell>
          <cell r="Q1849" t="str">
            <v>H</v>
          </cell>
          <cell r="R1849" t="str">
            <v>1978</v>
          </cell>
          <cell r="S1849" t="str">
            <v>232</v>
          </cell>
          <cell r="T1849" t="str">
            <v>T</v>
          </cell>
          <cell r="U1849" t="str">
            <v>USD</v>
          </cell>
          <cell r="V1849" t="str">
            <v>OLD JAKE SMITH ROAD</v>
          </cell>
          <cell r="W1849" t="str">
            <v>OGLETHORPE</v>
          </cell>
          <cell r="X1849" t="str">
            <v>GA</v>
          </cell>
          <cell r="Y1849" t="str">
            <v>31068</v>
          </cell>
          <cell r="Z1849" t="str">
            <v>MACON</v>
          </cell>
          <cell r="AA1849" t="str">
            <v>A</v>
          </cell>
          <cell r="AB1849" t="str">
            <v>M&amp;E</v>
          </cell>
          <cell r="AC1849">
            <v>4870108.7472000001</v>
          </cell>
        </row>
        <row r="1850">
          <cell r="A1850" t="str">
            <v>Primary</v>
          </cell>
          <cell r="B1850" t="str">
            <v>Oglethorpe Live Haul</v>
          </cell>
          <cell r="C1850" t="str">
            <v>11090446</v>
          </cell>
          <cell r="D1850" t="str">
            <v>11090446</v>
          </cell>
          <cell r="E1850" t="str">
            <v>1109</v>
          </cell>
          <cell r="F1850" t="str">
            <v>TFM</v>
          </cell>
          <cell r="G1850" t="str">
            <v>IN</v>
          </cell>
          <cell r="I1850" t="str">
            <v>A</v>
          </cell>
          <cell r="J1850" t="str">
            <v>11090446</v>
          </cell>
          <cell r="K1850" t="str">
            <v>11090446</v>
          </cell>
          <cell r="L1850">
            <v>170141109</v>
          </cell>
          <cell r="M1850" t="str">
            <v>170141109</v>
          </cell>
          <cell r="N1850" t="str">
            <v>Oglethorpe Live Haul</v>
          </cell>
          <cell r="O1850" t="str">
            <v>11090446 Oglethorpe Live Haul</v>
          </cell>
          <cell r="P1850" t="str">
            <v>1315</v>
          </cell>
          <cell r="Q1850" t="str">
            <v>LH</v>
          </cell>
          <cell r="R1850" t="str">
            <v>972</v>
          </cell>
          <cell r="S1850" t="str">
            <v>232</v>
          </cell>
          <cell r="T1850" t="str">
            <v>T</v>
          </cell>
          <cell r="U1850" t="str">
            <v>USD</v>
          </cell>
          <cell r="V1850" t="str">
            <v>Rt 2 BOX 123A HWY 90 W</v>
          </cell>
          <cell r="W1850" t="str">
            <v>OGLETHORPE</v>
          </cell>
          <cell r="X1850" t="str">
            <v>GA</v>
          </cell>
          <cell r="Y1850" t="str">
            <v>31068</v>
          </cell>
          <cell r="Z1850" t="str">
            <v>MACON</v>
          </cell>
          <cell r="AA1850" t="str">
            <v>A</v>
          </cell>
          <cell r="AB1850" t="str">
            <v>M&amp;E</v>
          </cell>
          <cell r="AC1850">
            <v>878057.71589999995</v>
          </cell>
        </row>
        <row r="1851">
          <cell r="A1851" t="str">
            <v>Primary</v>
          </cell>
          <cell r="B1851" t="str">
            <v>Oglethorpe Catching Machines</v>
          </cell>
          <cell r="C1851" t="str">
            <v>11090449</v>
          </cell>
          <cell r="D1851" t="str">
            <v>11090449</v>
          </cell>
          <cell r="E1851" t="str">
            <v>1109</v>
          </cell>
          <cell r="F1851" t="str">
            <v>TFM</v>
          </cell>
          <cell r="G1851" t="str">
            <v>IN</v>
          </cell>
          <cell r="I1851" t="str">
            <v>A</v>
          </cell>
          <cell r="J1851" t="str">
            <v>11090449</v>
          </cell>
          <cell r="K1851" t="str">
            <v>11090449</v>
          </cell>
          <cell r="L1851">
            <v>170141109</v>
          </cell>
          <cell r="M1851" t="str">
            <v>170141109</v>
          </cell>
          <cell r="N1851" t="str">
            <v>Oglethorpe Catching Machines</v>
          </cell>
          <cell r="O1851" t="str">
            <v>11090449 Oglethorpe Catching Machines</v>
          </cell>
          <cell r="P1851" t="str">
            <v>1315</v>
          </cell>
          <cell r="Q1851" t="str">
            <v>LH</v>
          </cell>
          <cell r="R1851" t="str">
            <v>972</v>
          </cell>
          <cell r="S1851" t="str">
            <v>232</v>
          </cell>
          <cell r="T1851" t="str">
            <v>T</v>
          </cell>
          <cell r="U1851" t="str">
            <v>USD</v>
          </cell>
          <cell r="V1851" t="str">
            <v>Rt 2 BOX 123A HWY 90 W</v>
          </cell>
          <cell r="W1851" t="str">
            <v>OGLETHORPE</v>
          </cell>
          <cell r="X1851" t="str">
            <v>GA</v>
          </cell>
          <cell r="Y1851" t="str">
            <v>31068</v>
          </cell>
          <cell r="Z1851" t="str">
            <v>MACON</v>
          </cell>
          <cell r="AA1851" t="str">
            <v>A</v>
          </cell>
          <cell r="AB1851" t="str">
            <v>M&amp;E</v>
          </cell>
          <cell r="AC1851">
            <v>2135238.3761</v>
          </cell>
        </row>
        <row r="1852">
          <cell r="A1852" t="str">
            <v>Primary</v>
          </cell>
          <cell r="B1852" t="str">
            <v>Oglethorpe Garage / Truck Shop</v>
          </cell>
          <cell r="C1852" t="str">
            <v>11090530</v>
          </cell>
          <cell r="D1852" t="str">
            <v>11090530</v>
          </cell>
          <cell r="E1852" t="str">
            <v>1263</v>
          </cell>
          <cell r="F1852" t="str">
            <v>TFM</v>
          </cell>
          <cell r="G1852" t="str">
            <v>IN</v>
          </cell>
          <cell r="I1852" t="str">
            <v>A</v>
          </cell>
          <cell r="J1852" t="str">
            <v>11090530</v>
          </cell>
          <cell r="K1852" t="str">
            <v>11090530</v>
          </cell>
          <cell r="L1852">
            <v>170141109</v>
          </cell>
          <cell r="M1852" t="str">
            <v>170141109</v>
          </cell>
          <cell r="N1852" t="str">
            <v>Oglethorpe Garage / Truck Shop</v>
          </cell>
          <cell r="O1852" t="str">
            <v>11090530 Oglethorpe Garage / Truck Shop</v>
          </cell>
          <cell r="P1852" t="str">
            <v>1315</v>
          </cell>
          <cell r="Q1852" t="str">
            <v>GTS</v>
          </cell>
          <cell r="R1852" t="str">
            <v>432</v>
          </cell>
          <cell r="S1852" t="str">
            <v>232</v>
          </cell>
          <cell r="T1852" t="str">
            <v>T</v>
          </cell>
          <cell r="U1852" t="str">
            <v>USD</v>
          </cell>
          <cell r="V1852" t="str">
            <v>Rt 2 BOX 123A HWY 90 W</v>
          </cell>
          <cell r="W1852" t="str">
            <v>OGLETHORPE</v>
          </cell>
          <cell r="X1852" t="str">
            <v>GA</v>
          </cell>
          <cell r="Y1852" t="str">
            <v>31068</v>
          </cell>
          <cell r="Z1852" t="str">
            <v>MACON</v>
          </cell>
          <cell r="AA1852" t="str">
            <v>A</v>
          </cell>
          <cell r="AB1852" t="str">
            <v>M&amp;E</v>
          </cell>
          <cell r="AC1852">
            <v>47445.822099999998</v>
          </cell>
        </row>
        <row r="1853">
          <cell r="A1853" t="str">
            <v>Primary</v>
          </cell>
          <cell r="B1853" t="str">
            <v>Oglethorpe Growout</v>
          </cell>
          <cell r="C1853" t="str">
            <v>11090590</v>
          </cell>
          <cell r="D1853" t="str">
            <v>11090590</v>
          </cell>
          <cell r="E1853" t="str">
            <v>1109</v>
          </cell>
          <cell r="F1853" t="str">
            <v>TFM</v>
          </cell>
          <cell r="G1853" t="str">
            <v>IN</v>
          </cell>
          <cell r="I1853" t="str">
            <v>A</v>
          </cell>
          <cell r="J1853" t="str">
            <v>11090590</v>
          </cell>
          <cell r="K1853" t="str">
            <v>11090590</v>
          </cell>
          <cell r="L1853">
            <v>170141109</v>
          </cell>
          <cell r="M1853" t="str">
            <v>170141109</v>
          </cell>
          <cell r="N1853" t="str">
            <v>Oglethorpe Growout</v>
          </cell>
          <cell r="O1853" t="str">
            <v>11090590 Oglethorpe Growout</v>
          </cell>
          <cell r="P1853" t="str">
            <v>1315</v>
          </cell>
          <cell r="Q1853" t="str">
            <v>G</v>
          </cell>
          <cell r="R1853" t="str">
            <v>972</v>
          </cell>
          <cell r="S1853" t="str">
            <v>232</v>
          </cell>
          <cell r="T1853" t="str">
            <v>T</v>
          </cell>
          <cell r="U1853" t="str">
            <v>USD</v>
          </cell>
          <cell r="V1853" t="str">
            <v>Rt 2 BOX 123A HWY 90 W</v>
          </cell>
          <cell r="W1853" t="str">
            <v>OGLETHORPE</v>
          </cell>
          <cell r="X1853" t="str">
            <v>GA</v>
          </cell>
          <cell r="Y1853" t="str">
            <v>31068</v>
          </cell>
          <cell r="Z1853" t="str">
            <v>MACON</v>
          </cell>
          <cell r="AA1853" t="str">
            <v>A</v>
          </cell>
          <cell r="AB1853" t="str">
            <v>M&amp;E</v>
          </cell>
          <cell r="AC1853">
            <v>173006.93239999999</v>
          </cell>
        </row>
        <row r="1854">
          <cell r="A1854" t="str">
            <v>Primary</v>
          </cell>
          <cell r="B1854" t="str">
            <v>Pine Bluff Garage / Truck Shop</v>
          </cell>
          <cell r="C1854" t="str">
            <v>11100530</v>
          </cell>
          <cell r="D1854" t="str">
            <v>11100530</v>
          </cell>
          <cell r="E1854" t="str">
            <v>1438</v>
          </cell>
          <cell r="F1854" t="str">
            <v>TYPI</v>
          </cell>
          <cell r="G1854" t="str">
            <v>IN</v>
          </cell>
          <cell r="I1854" t="str">
            <v>A</v>
          </cell>
          <cell r="J1854" t="str">
            <v>11100530</v>
          </cell>
          <cell r="K1854" t="str">
            <v>11100530</v>
          </cell>
          <cell r="L1854">
            <v>170171130</v>
          </cell>
          <cell r="M1854" t="str">
            <v>170171130</v>
          </cell>
          <cell r="N1854" t="str">
            <v>Pine Bluff Garage / Truck Shop</v>
          </cell>
          <cell r="O1854" t="str">
            <v>11100530 Pine Bluff Garage / Truck Shop</v>
          </cell>
          <cell r="P1854" t="str">
            <v>1220</v>
          </cell>
          <cell r="Q1854" t="str">
            <v>GTS</v>
          </cell>
          <cell r="R1854" t="str">
            <v>935</v>
          </cell>
          <cell r="S1854" t="str">
            <v>2272</v>
          </cell>
          <cell r="T1854" t="str">
            <v>T</v>
          </cell>
          <cell r="U1854" t="str">
            <v>USD</v>
          </cell>
          <cell r="V1854" t="str">
            <v>OLD HWY 79</v>
          </cell>
          <cell r="W1854" t="str">
            <v>PINE BLUFF</v>
          </cell>
          <cell r="X1854" t="str">
            <v>AR</v>
          </cell>
          <cell r="Y1854" t="str">
            <v>71601</v>
          </cell>
          <cell r="Z1854" t="str">
            <v>JEFFERSON</v>
          </cell>
          <cell r="AA1854" t="str">
            <v>A</v>
          </cell>
          <cell r="AB1854" t="str">
            <v>M&amp;E</v>
          </cell>
          <cell r="AC1854">
            <v>84115.679900000003</v>
          </cell>
        </row>
        <row r="1855">
          <cell r="A1855" t="str">
            <v>Primary</v>
          </cell>
          <cell r="B1855" t="str">
            <v>Vienna Wastewater</v>
          </cell>
          <cell r="C1855" t="str">
            <v>11142004</v>
          </cell>
          <cell r="D1855" t="str">
            <v>11142004</v>
          </cell>
          <cell r="E1855" t="str">
            <v>1114</v>
          </cell>
          <cell r="F1855" t="str">
            <v>TFM</v>
          </cell>
          <cell r="G1855" t="str">
            <v>IN</v>
          </cell>
          <cell r="I1855" t="str">
            <v>A</v>
          </cell>
          <cell r="J1855" t="str">
            <v>11142004</v>
          </cell>
          <cell r="K1855" t="str">
            <v>11142004</v>
          </cell>
          <cell r="L1855">
            <v>170141114</v>
          </cell>
          <cell r="M1855" t="str">
            <v>170141114</v>
          </cell>
          <cell r="N1855" t="str">
            <v>Vienna Wastewater</v>
          </cell>
          <cell r="O1855" t="str">
            <v>11142004 Vienna Wastewater</v>
          </cell>
          <cell r="P1855" t="str">
            <v>1315</v>
          </cell>
          <cell r="Q1855" t="str">
            <v>WW</v>
          </cell>
          <cell r="R1855" t="str">
            <v>1019</v>
          </cell>
          <cell r="S1855" t="str">
            <v>2244</v>
          </cell>
          <cell r="T1855" t="str">
            <v>T</v>
          </cell>
          <cell r="U1855" t="str">
            <v>USD</v>
          </cell>
          <cell r="V1855" t="str">
            <v>1151 E PINE</v>
          </cell>
          <cell r="W1855" t="str">
            <v>VIENNA</v>
          </cell>
          <cell r="X1855" t="str">
            <v>GA</v>
          </cell>
          <cell r="Y1855" t="str">
            <v>31092-1138</v>
          </cell>
          <cell r="Z1855" t="str">
            <v>DOOLY</v>
          </cell>
          <cell r="AA1855" t="str">
            <v>G</v>
          </cell>
          <cell r="AB1855" t="str">
            <v>M&amp;E</v>
          </cell>
          <cell r="AC1855">
            <v>50783.241600000001</v>
          </cell>
        </row>
        <row r="1856">
          <cell r="A1856" t="str">
            <v>Primary</v>
          </cell>
          <cell r="B1856" t="str">
            <v>Vienna Processing</v>
          </cell>
          <cell r="C1856" t="str">
            <v>11142028</v>
          </cell>
          <cell r="D1856" t="str">
            <v>11142028</v>
          </cell>
          <cell r="E1856" t="str">
            <v>1114</v>
          </cell>
          <cell r="G1856" t="str">
            <v>GA</v>
          </cell>
          <cell r="I1856" t="str">
            <v>A</v>
          </cell>
          <cell r="J1856" t="str">
            <v>11142013</v>
          </cell>
          <cell r="K1856" t="str">
            <v>11142013</v>
          </cell>
          <cell r="L1856">
            <v>170141114</v>
          </cell>
          <cell r="M1856" t="str">
            <v>170141114</v>
          </cell>
          <cell r="N1856" t="str">
            <v>Vienna Administration</v>
          </cell>
          <cell r="O1856" t="str">
            <v>11142013 Vienna Administration</v>
          </cell>
          <cell r="P1856" t="str">
            <v>1315</v>
          </cell>
          <cell r="Q1856" t="str">
            <v>P</v>
          </cell>
          <cell r="R1856" t="str">
            <v>1019</v>
          </cell>
          <cell r="S1856" t="str">
            <v>2244</v>
          </cell>
          <cell r="T1856" t="str">
            <v>T</v>
          </cell>
          <cell r="U1856" t="str">
            <v>USD</v>
          </cell>
          <cell r="V1856" t="str">
            <v>1151 E PINE</v>
          </cell>
          <cell r="W1856" t="str">
            <v>VIENNA</v>
          </cell>
          <cell r="X1856" t="str">
            <v>GA</v>
          </cell>
          <cell r="Y1856" t="str">
            <v>31092-1138</v>
          </cell>
          <cell r="Z1856" t="str">
            <v>DOOLY</v>
          </cell>
          <cell r="AA1856" t="str">
            <v>G</v>
          </cell>
          <cell r="AB1856" t="str">
            <v>M&amp;E</v>
          </cell>
          <cell r="AC1856">
            <v>36708.641500000005</v>
          </cell>
        </row>
        <row r="1857">
          <cell r="A1857" t="str">
            <v>Primary</v>
          </cell>
          <cell r="B1857" t="str">
            <v>Vienna Processing</v>
          </cell>
          <cell r="C1857" t="str">
            <v>11142028</v>
          </cell>
          <cell r="D1857" t="str">
            <v>11142028</v>
          </cell>
          <cell r="E1857" t="str">
            <v>1114</v>
          </cell>
          <cell r="F1857" t="str">
            <v>TFM</v>
          </cell>
          <cell r="G1857" t="str">
            <v>IN</v>
          </cell>
          <cell r="I1857" t="str">
            <v>A</v>
          </cell>
          <cell r="J1857" t="str">
            <v>11142015</v>
          </cell>
          <cell r="K1857" t="str">
            <v>11142015</v>
          </cell>
          <cell r="L1857">
            <v>170141114</v>
          </cell>
          <cell r="M1857" t="str">
            <v>170141114</v>
          </cell>
          <cell r="N1857" t="str">
            <v>Vienna Accounting</v>
          </cell>
          <cell r="O1857" t="str">
            <v>11142015 Vienna Accounting</v>
          </cell>
          <cell r="P1857" t="str">
            <v>1315</v>
          </cell>
          <cell r="Q1857" t="str">
            <v>WW</v>
          </cell>
          <cell r="R1857" t="str">
            <v>1019</v>
          </cell>
          <cell r="S1857" t="str">
            <v>2244</v>
          </cell>
          <cell r="T1857" t="str">
            <v>T</v>
          </cell>
          <cell r="U1857" t="str">
            <v>USD</v>
          </cell>
          <cell r="V1857" t="str">
            <v>1151 E PINE</v>
          </cell>
          <cell r="W1857" t="str">
            <v>VIENNA</v>
          </cell>
          <cell r="X1857" t="str">
            <v>GA</v>
          </cell>
          <cell r="Y1857" t="str">
            <v>31092-1138</v>
          </cell>
          <cell r="Z1857" t="str">
            <v>DOOLY</v>
          </cell>
          <cell r="AA1857" t="str">
            <v>G</v>
          </cell>
          <cell r="AB1857" t="str">
            <v>M&amp;E</v>
          </cell>
          <cell r="AC1857">
            <v>8246.4197000000004</v>
          </cell>
        </row>
        <row r="1858">
          <cell r="A1858" t="str">
            <v>Primary</v>
          </cell>
          <cell r="B1858" t="str">
            <v>Vienna Processing</v>
          </cell>
          <cell r="C1858" t="str">
            <v>11142028</v>
          </cell>
          <cell r="D1858" t="str">
            <v>11142028</v>
          </cell>
          <cell r="E1858" t="str">
            <v>1114</v>
          </cell>
          <cell r="G1858" t="str">
            <v>GA</v>
          </cell>
          <cell r="I1858" t="str">
            <v>A</v>
          </cell>
          <cell r="J1858" t="str">
            <v>11142020</v>
          </cell>
          <cell r="K1858" t="str">
            <v>11142020</v>
          </cell>
          <cell r="L1858">
            <v>170141114</v>
          </cell>
          <cell r="M1858" t="str">
            <v>170141114</v>
          </cell>
          <cell r="N1858" t="str">
            <v>Vienna Maintenance</v>
          </cell>
          <cell r="O1858" t="str">
            <v>11142020 Vienna Maintenance</v>
          </cell>
          <cell r="P1858" t="str">
            <v>1315</v>
          </cell>
          <cell r="Q1858" t="str">
            <v>P</v>
          </cell>
          <cell r="R1858" t="str">
            <v>1019</v>
          </cell>
          <cell r="S1858" t="str">
            <v>2244</v>
          </cell>
          <cell r="T1858" t="str">
            <v>T</v>
          </cell>
          <cell r="U1858" t="str">
            <v>USD</v>
          </cell>
          <cell r="V1858" t="str">
            <v>1151 E PINE</v>
          </cell>
          <cell r="W1858" t="str">
            <v>VIENNA</v>
          </cell>
          <cell r="X1858" t="str">
            <v>GA</v>
          </cell>
          <cell r="Y1858" t="str">
            <v>31092-1138</v>
          </cell>
          <cell r="Z1858" t="str">
            <v>DOOLY</v>
          </cell>
          <cell r="AA1858" t="str">
            <v>G</v>
          </cell>
          <cell r="AB1858" t="str">
            <v>M&amp;E</v>
          </cell>
          <cell r="AC1858">
            <v>8996.2574999999997</v>
          </cell>
        </row>
        <row r="1859">
          <cell r="A1859" t="str">
            <v>Primary</v>
          </cell>
          <cell r="B1859" t="str">
            <v>Vienna Processing</v>
          </cell>
          <cell r="C1859" t="str">
            <v>11142028</v>
          </cell>
          <cell r="D1859" t="str">
            <v>11142028</v>
          </cell>
          <cell r="E1859" t="str">
            <v>1114</v>
          </cell>
          <cell r="F1859" t="str">
            <v>TFM</v>
          </cell>
          <cell r="G1859" t="str">
            <v>KY</v>
          </cell>
          <cell r="I1859" t="str">
            <v>A</v>
          </cell>
          <cell r="J1859" t="str">
            <v>11142022</v>
          </cell>
          <cell r="K1859" t="str">
            <v>11142022</v>
          </cell>
          <cell r="L1859">
            <v>170141114</v>
          </cell>
          <cell r="M1859" t="str">
            <v>170141114</v>
          </cell>
          <cell r="N1859" t="str">
            <v>Vienna Processing-Nurses</v>
          </cell>
          <cell r="O1859" t="str">
            <v>11142022 Vienna Processing-Nurses</v>
          </cell>
          <cell r="P1859" t="str">
            <v>1315</v>
          </cell>
          <cell r="Q1859" t="str">
            <v>P</v>
          </cell>
          <cell r="R1859" t="str">
            <v>1019</v>
          </cell>
          <cell r="S1859" t="str">
            <v>2244</v>
          </cell>
          <cell r="T1859" t="str">
            <v>T</v>
          </cell>
          <cell r="U1859" t="str">
            <v>USD</v>
          </cell>
          <cell r="V1859" t="str">
            <v>1151 E PINE</v>
          </cell>
          <cell r="W1859" t="str">
            <v>VIENNA</v>
          </cell>
          <cell r="X1859" t="str">
            <v>GA</v>
          </cell>
          <cell r="Y1859" t="str">
            <v>31092-1138</v>
          </cell>
          <cell r="Z1859" t="str">
            <v>DOOLY</v>
          </cell>
          <cell r="AA1859" t="str">
            <v>G</v>
          </cell>
          <cell r="AB1859" t="str">
            <v>M&amp;E</v>
          </cell>
          <cell r="AC1859">
            <v>713.36899999999991</v>
          </cell>
        </row>
        <row r="1860">
          <cell r="A1860" t="str">
            <v>Primary</v>
          </cell>
          <cell r="B1860" t="str">
            <v>Vienna Processing</v>
          </cell>
          <cell r="C1860" t="str">
            <v>11142028</v>
          </cell>
          <cell r="D1860" t="str">
            <v>11142028</v>
          </cell>
          <cell r="E1860" t="str">
            <v>1114</v>
          </cell>
          <cell r="F1860" t="str">
            <v>TFM</v>
          </cell>
          <cell r="G1860" t="str">
            <v>KY</v>
          </cell>
          <cell r="I1860" t="str">
            <v>A</v>
          </cell>
          <cell r="J1860" t="str">
            <v>11142025</v>
          </cell>
          <cell r="K1860" t="str">
            <v>11142025</v>
          </cell>
          <cell r="L1860">
            <v>170141114</v>
          </cell>
          <cell r="M1860" t="str">
            <v>170141114</v>
          </cell>
          <cell r="N1860" t="str">
            <v>Vienna Personnel</v>
          </cell>
          <cell r="O1860" t="str">
            <v>11142025 Vienna Personnel</v>
          </cell>
          <cell r="P1860" t="str">
            <v>1315</v>
          </cell>
          <cell r="Q1860" t="str">
            <v>P</v>
          </cell>
          <cell r="R1860" t="str">
            <v>1019</v>
          </cell>
          <cell r="S1860" t="str">
            <v>2244</v>
          </cell>
          <cell r="T1860" t="str">
            <v>T</v>
          </cell>
          <cell r="U1860" t="str">
            <v>USD</v>
          </cell>
          <cell r="V1860" t="str">
            <v>1151 E PINE</v>
          </cell>
          <cell r="W1860" t="str">
            <v>VIENNA</v>
          </cell>
          <cell r="X1860" t="str">
            <v>GA</v>
          </cell>
          <cell r="Y1860" t="str">
            <v>31092-1138</v>
          </cell>
          <cell r="Z1860" t="str">
            <v>DOOLY</v>
          </cell>
          <cell r="AA1860" t="str">
            <v>G</v>
          </cell>
          <cell r="AB1860" t="str">
            <v>M&amp;E</v>
          </cell>
          <cell r="AC1860">
            <v>8967.1491999999998</v>
          </cell>
        </row>
        <row r="1861">
          <cell r="A1861" t="str">
            <v>Primary</v>
          </cell>
          <cell r="B1861" t="str">
            <v>Vienna Processing</v>
          </cell>
          <cell r="C1861" t="str">
            <v>11142028</v>
          </cell>
          <cell r="D1861" t="str">
            <v>11142028</v>
          </cell>
          <cell r="E1861" t="str">
            <v>1114</v>
          </cell>
          <cell r="G1861" t="str">
            <v>GA</v>
          </cell>
          <cell r="I1861" t="str">
            <v>A</v>
          </cell>
          <cell r="J1861" t="str">
            <v>11142027</v>
          </cell>
          <cell r="K1861" t="str">
            <v>11142027</v>
          </cell>
          <cell r="L1861">
            <v>170141114</v>
          </cell>
          <cell r="M1861" t="str">
            <v>170141114</v>
          </cell>
          <cell r="N1861" t="str">
            <v>Vienna Processing Support</v>
          </cell>
          <cell r="O1861" t="str">
            <v>11142027 Vienna Processing Support</v>
          </cell>
          <cell r="P1861" t="str">
            <v>1315</v>
          </cell>
          <cell r="Q1861" t="str">
            <v>P</v>
          </cell>
          <cell r="R1861" t="str">
            <v>1019</v>
          </cell>
          <cell r="S1861" t="str">
            <v>2244</v>
          </cell>
          <cell r="T1861" t="str">
            <v>T</v>
          </cell>
          <cell r="U1861" t="str">
            <v>USD</v>
          </cell>
          <cell r="V1861" t="str">
            <v>1151 E PINE</v>
          </cell>
          <cell r="W1861" t="str">
            <v>VIENNA</v>
          </cell>
          <cell r="X1861" t="str">
            <v>GA</v>
          </cell>
          <cell r="Y1861" t="str">
            <v>31092-1138</v>
          </cell>
          <cell r="Z1861" t="str">
            <v>DOOLY</v>
          </cell>
          <cell r="AA1861" t="str">
            <v>G</v>
          </cell>
          <cell r="AB1861" t="str">
            <v>M&amp;E</v>
          </cell>
          <cell r="AC1861">
            <v>5219.2227999999996</v>
          </cell>
        </row>
        <row r="1862">
          <cell r="A1862" t="str">
            <v>Primary</v>
          </cell>
          <cell r="B1862" t="str">
            <v>Vienna Processing</v>
          </cell>
          <cell r="C1862" t="str">
            <v>11142028</v>
          </cell>
          <cell r="D1862" t="str">
            <v>11142028</v>
          </cell>
          <cell r="E1862" t="str">
            <v>1114</v>
          </cell>
          <cell r="F1862" t="str">
            <v>TFM</v>
          </cell>
          <cell r="G1862" t="str">
            <v>KY</v>
          </cell>
          <cell r="I1862" t="str">
            <v>A</v>
          </cell>
          <cell r="J1862" t="str">
            <v>11142028</v>
          </cell>
          <cell r="K1862" t="str">
            <v>11142028</v>
          </cell>
          <cell r="L1862">
            <v>170141114</v>
          </cell>
          <cell r="M1862" t="str">
            <v>170141114</v>
          </cell>
          <cell r="N1862" t="str">
            <v>Vienna Processing</v>
          </cell>
          <cell r="O1862" t="str">
            <v>11142028 Vienna Processing</v>
          </cell>
          <cell r="P1862" t="str">
            <v>1315</v>
          </cell>
          <cell r="Q1862" t="str">
            <v>P</v>
          </cell>
          <cell r="R1862" t="str">
            <v>1019</v>
          </cell>
          <cell r="S1862" t="str">
            <v>2244</v>
          </cell>
          <cell r="T1862" t="str">
            <v>T</v>
          </cell>
          <cell r="U1862" t="str">
            <v>USD</v>
          </cell>
          <cell r="V1862" t="str">
            <v>1151 E PINE</v>
          </cell>
          <cell r="W1862" t="str">
            <v>VIENNA</v>
          </cell>
          <cell r="X1862" t="str">
            <v>GA</v>
          </cell>
          <cell r="Y1862" t="str">
            <v>31092-1138</v>
          </cell>
          <cell r="Z1862" t="str">
            <v>DOOLY</v>
          </cell>
          <cell r="AA1862" t="str">
            <v>G</v>
          </cell>
          <cell r="AB1862" t="str">
            <v>M&amp;E</v>
          </cell>
          <cell r="AC1862">
            <v>24957610.47270003</v>
          </cell>
        </row>
        <row r="1863">
          <cell r="A1863" t="str">
            <v>Primary</v>
          </cell>
          <cell r="B1863" t="str">
            <v>Vienna Processing</v>
          </cell>
          <cell r="C1863" t="str">
            <v>11142028</v>
          </cell>
          <cell r="D1863" t="str">
            <v>11142028</v>
          </cell>
          <cell r="E1863" t="str">
            <v>1114</v>
          </cell>
          <cell r="G1863" t="str">
            <v>GA</v>
          </cell>
          <cell r="I1863" t="str">
            <v>A</v>
          </cell>
          <cell r="J1863" t="str">
            <v>11142030</v>
          </cell>
          <cell r="K1863" t="str">
            <v>11142030</v>
          </cell>
          <cell r="L1863">
            <v>170141114</v>
          </cell>
          <cell r="M1863" t="str">
            <v>170141114</v>
          </cell>
          <cell r="N1863" t="str">
            <v>Vienna Quality Control</v>
          </cell>
          <cell r="O1863" t="str">
            <v>11142030 Vienna Quality Control</v>
          </cell>
          <cell r="P1863" t="str">
            <v>1315</v>
          </cell>
          <cell r="Q1863" t="str">
            <v>P</v>
          </cell>
          <cell r="R1863" t="str">
            <v>1019</v>
          </cell>
          <cell r="S1863" t="str">
            <v>2244</v>
          </cell>
          <cell r="T1863" t="str">
            <v>T</v>
          </cell>
          <cell r="U1863" t="str">
            <v>USD</v>
          </cell>
          <cell r="V1863" t="str">
            <v>1151 E PINE</v>
          </cell>
          <cell r="W1863" t="str">
            <v>VIENNA</v>
          </cell>
          <cell r="X1863" t="str">
            <v>GA</v>
          </cell>
          <cell r="Y1863" t="str">
            <v>31092-1138</v>
          </cell>
          <cell r="Z1863" t="str">
            <v>DOOLY</v>
          </cell>
          <cell r="AA1863" t="str">
            <v>G</v>
          </cell>
          <cell r="AB1863" t="str">
            <v>M&amp;E</v>
          </cell>
          <cell r="AC1863">
            <v>3976.268</v>
          </cell>
        </row>
        <row r="1864">
          <cell r="A1864" t="str">
            <v>Primary</v>
          </cell>
          <cell r="B1864" t="str">
            <v>Vienna Processing</v>
          </cell>
          <cell r="C1864" t="str">
            <v>11142028</v>
          </cell>
          <cell r="D1864" t="str">
            <v>11142028</v>
          </cell>
          <cell r="E1864" t="str">
            <v>1114</v>
          </cell>
          <cell r="G1864" t="str">
            <v>GA</v>
          </cell>
          <cell r="I1864" t="str">
            <v>A</v>
          </cell>
          <cell r="J1864" t="str">
            <v>11142033</v>
          </cell>
          <cell r="K1864" t="str">
            <v>11142033</v>
          </cell>
          <cell r="L1864">
            <v>170141114</v>
          </cell>
          <cell r="M1864" t="str">
            <v>170141114</v>
          </cell>
          <cell r="N1864" t="str">
            <v>Vienna Shiprec</v>
          </cell>
          <cell r="O1864" t="str">
            <v>11142033 Vienna Shiprec</v>
          </cell>
          <cell r="P1864" t="str">
            <v>1315</v>
          </cell>
          <cell r="Q1864" t="str">
            <v>P</v>
          </cell>
          <cell r="R1864" t="str">
            <v>1019</v>
          </cell>
          <cell r="S1864" t="str">
            <v>2244</v>
          </cell>
          <cell r="T1864" t="str">
            <v>T</v>
          </cell>
          <cell r="U1864" t="str">
            <v>USD</v>
          </cell>
          <cell r="V1864" t="str">
            <v>1151 E PINE</v>
          </cell>
          <cell r="W1864" t="str">
            <v>VIENNA</v>
          </cell>
          <cell r="X1864" t="str">
            <v>GA</v>
          </cell>
          <cell r="Y1864" t="str">
            <v>31092-1138</v>
          </cell>
          <cell r="Z1864" t="str">
            <v>DOOLY</v>
          </cell>
          <cell r="AA1864" t="str">
            <v>G</v>
          </cell>
          <cell r="AB1864" t="str">
            <v>M&amp;E</v>
          </cell>
          <cell r="AC1864">
            <v>1615.9379999999999</v>
          </cell>
        </row>
        <row r="1865">
          <cell r="A1865" t="str">
            <v>Primary</v>
          </cell>
          <cell r="B1865" t="str">
            <v>Vienna Processing</v>
          </cell>
          <cell r="C1865" t="str">
            <v>11142028</v>
          </cell>
          <cell r="D1865" t="str">
            <v>11142028</v>
          </cell>
          <cell r="E1865" t="str">
            <v>1114</v>
          </cell>
          <cell r="G1865" t="str">
            <v>GA</v>
          </cell>
          <cell r="I1865" t="str">
            <v>A</v>
          </cell>
          <cell r="J1865" t="str">
            <v>11142034</v>
          </cell>
          <cell r="K1865" t="str">
            <v>11142034</v>
          </cell>
          <cell r="L1865">
            <v>170141114</v>
          </cell>
          <cell r="M1865" t="str">
            <v>170141114</v>
          </cell>
          <cell r="N1865" t="str">
            <v>Vienna Supermgmt</v>
          </cell>
          <cell r="O1865" t="str">
            <v>11142034 Vienna Supermgmt</v>
          </cell>
          <cell r="P1865" t="str">
            <v>1315</v>
          </cell>
          <cell r="Q1865" t="str">
            <v>P</v>
          </cell>
          <cell r="R1865" t="str">
            <v>1019</v>
          </cell>
          <cell r="S1865" t="str">
            <v>2244</v>
          </cell>
          <cell r="T1865" t="str">
            <v>T</v>
          </cell>
          <cell r="U1865" t="str">
            <v>USD</v>
          </cell>
          <cell r="V1865" t="str">
            <v>1151 E PINE</v>
          </cell>
          <cell r="W1865" t="str">
            <v>VIENNA</v>
          </cell>
          <cell r="X1865" t="str">
            <v>GA</v>
          </cell>
          <cell r="Y1865" t="str">
            <v>31092-1138</v>
          </cell>
          <cell r="Z1865" t="str">
            <v>DOOLY</v>
          </cell>
          <cell r="AA1865" t="str">
            <v>G</v>
          </cell>
          <cell r="AB1865" t="str">
            <v>M&amp;E</v>
          </cell>
          <cell r="AC1865">
            <v>10592.835800000001</v>
          </cell>
        </row>
        <row r="1866">
          <cell r="A1866" t="str">
            <v>Primary</v>
          </cell>
          <cell r="B1866" t="str">
            <v>Vienna Processing</v>
          </cell>
          <cell r="C1866" t="str">
            <v>11142028</v>
          </cell>
          <cell r="D1866" t="str">
            <v>11142028</v>
          </cell>
          <cell r="E1866" t="str">
            <v>1114</v>
          </cell>
          <cell r="G1866" t="str">
            <v>GA</v>
          </cell>
          <cell r="H1866">
            <v>38518</v>
          </cell>
          <cell r="I1866" t="str">
            <v>A</v>
          </cell>
          <cell r="J1866" t="str">
            <v>15930446</v>
          </cell>
          <cell r="K1866" t="str">
            <v>15930446</v>
          </cell>
          <cell r="L1866">
            <v>170081593</v>
          </cell>
          <cell r="M1866" t="str">
            <v>170081593</v>
          </cell>
          <cell r="N1866" t="str">
            <v>Henderson Live Haul</v>
          </cell>
          <cell r="O1866" t="str">
            <v>15930446 Henderson Live Haul</v>
          </cell>
          <cell r="P1866" t="str">
            <v>1650</v>
          </cell>
          <cell r="Q1866" t="str">
            <v>LH</v>
          </cell>
          <cell r="R1866" t="str">
            <v>714</v>
          </cell>
          <cell r="S1866" t="str">
            <v>217</v>
          </cell>
          <cell r="T1866" t="str">
            <v>T</v>
          </cell>
          <cell r="U1866" t="str">
            <v>USD</v>
          </cell>
          <cell r="V1866" t="str">
            <v>14660 US HWY 41 SOUTH</v>
          </cell>
          <cell r="W1866" t="str">
            <v>ROBARDS</v>
          </cell>
          <cell r="X1866" t="str">
            <v>KY</v>
          </cell>
          <cell r="Y1866" t="str">
            <v>42452-9706</v>
          </cell>
          <cell r="Z1866" t="str">
            <v>HENDERSON</v>
          </cell>
          <cell r="AA1866" t="str">
            <v>A</v>
          </cell>
          <cell r="AB1866" t="str">
            <v>M&amp;E</v>
          </cell>
          <cell r="AC1866">
            <v>916003.3162</v>
          </cell>
        </row>
        <row r="1867">
          <cell r="A1867" t="str">
            <v>Primary</v>
          </cell>
          <cell r="B1867" t="str">
            <v>Vienna Processing</v>
          </cell>
          <cell r="C1867" t="str">
            <v>11142028</v>
          </cell>
          <cell r="D1867" t="str">
            <v>11142028</v>
          </cell>
          <cell r="E1867" t="str">
            <v>1114</v>
          </cell>
          <cell r="F1867" t="str">
            <v>TFM</v>
          </cell>
          <cell r="G1867" t="str">
            <v>KY</v>
          </cell>
          <cell r="I1867" t="str">
            <v>A</v>
          </cell>
          <cell r="J1867" t="str">
            <v>11142512</v>
          </cell>
          <cell r="K1867" t="str">
            <v>11142512</v>
          </cell>
          <cell r="L1867">
            <v>170141114</v>
          </cell>
          <cell r="M1867" t="str">
            <v>170141114</v>
          </cell>
          <cell r="N1867" t="str">
            <v>Vienna Safety</v>
          </cell>
          <cell r="O1867" t="str">
            <v>11142512 Vienna Safety</v>
          </cell>
          <cell r="P1867" t="str">
            <v>1315</v>
          </cell>
          <cell r="Q1867" t="str">
            <v>P</v>
          </cell>
          <cell r="R1867" t="str">
            <v>1019</v>
          </cell>
          <cell r="S1867" t="str">
            <v>2244</v>
          </cell>
          <cell r="T1867" t="str">
            <v>T</v>
          </cell>
          <cell r="U1867" t="str">
            <v>USD</v>
          </cell>
          <cell r="V1867" t="str">
            <v>1151 E PINE</v>
          </cell>
          <cell r="W1867" t="str">
            <v>VIENNA</v>
          </cell>
          <cell r="X1867" t="str">
            <v>GA</v>
          </cell>
          <cell r="Y1867" t="str">
            <v>31092-1138</v>
          </cell>
          <cell r="Z1867" t="str">
            <v>DOOLY</v>
          </cell>
          <cell r="AA1867" t="str">
            <v>G</v>
          </cell>
          <cell r="AB1867" t="str">
            <v>M&amp;E</v>
          </cell>
          <cell r="AC1867">
            <v>1284.3317</v>
          </cell>
        </row>
        <row r="1868">
          <cell r="A1868" t="str">
            <v>Primary</v>
          </cell>
          <cell r="B1868" t="str">
            <v>Pine Bluff Processing - CLOSED</v>
          </cell>
          <cell r="C1868" t="str">
            <v>11162028</v>
          </cell>
          <cell r="D1868" t="str">
            <v>11162028</v>
          </cell>
          <cell r="E1868" t="str">
            <v>1117</v>
          </cell>
          <cell r="F1868" t="str">
            <v>TYPI</v>
          </cell>
          <cell r="G1868" t="str">
            <v>KY</v>
          </cell>
          <cell r="I1868" t="str">
            <v>C</v>
          </cell>
          <cell r="J1868" t="str">
            <v>11162013</v>
          </cell>
          <cell r="K1868" t="str">
            <v>11162013</v>
          </cell>
          <cell r="L1868">
            <v>170171116</v>
          </cell>
          <cell r="M1868" t="str">
            <v>170171116</v>
          </cell>
          <cell r="N1868" t="str">
            <v>Pine Bluff Administration - CLOSED</v>
          </cell>
          <cell r="O1868" t="str">
            <v>15930449 Henderson Catching Machine Cost</v>
          </cell>
          <cell r="P1868" t="str">
            <v>1220</v>
          </cell>
          <cell r="Q1868" t="str">
            <v>P</v>
          </cell>
          <cell r="R1868" t="str">
            <v>714</v>
          </cell>
          <cell r="S1868" t="str">
            <v>217</v>
          </cell>
          <cell r="T1868" t="str">
            <v>T</v>
          </cell>
          <cell r="U1868" t="str">
            <v>USD</v>
          </cell>
          <cell r="V1868" t="str">
            <v>2201 W 2ND AVENUE</v>
          </cell>
          <cell r="W1868" t="str">
            <v>PINE BLUFF</v>
          </cell>
          <cell r="X1868" t="str">
            <v>AR</v>
          </cell>
          <cell r="Y1868" t="str">
            <v>71611-5040</v>
          </cell>
          <cell r="Z1868" t="str">
            <v>JEFFERSON</v>
          </cell>
          <cell r="AA1868" t="str">
            <v>G</v>
          </cell>
          <cell r="AB1868" t="str">
            <v>M&amp;E</v>
          </cell>
          <cell r="AC1868">
            <v>0</v>
          </cell>
        </row>
        <row r="1869">
          <cell r="A1869" t="str">
            <v>Primary</v>
          </cell>
          <cell r="B1869" t="str">
            <v>Pine Bluff Processing - CLOSED</v>
          </cell>
          <cell r="C1869" t="str">
            <v>11162028</v>
          </cell>
          <cell r="D1869" t="str">
            <v>11162028</v>
          </cell>
          <cell r="E1869" t="str">
            <v>1117</v>
          </cell>
          <cell r="F1869" t="str">
            <v>TYPI</v>
          </cell>
          <cell r="G1869" t="str">
            <v>KY</v>
          </cell>
          <cell r="I1869" t="str">
            <v>C</v>
          </cell>
          <cell r="J1869" t="str">
            <v>11162028</v>
          </cell>
          <cell r="K1869" t="str">
            <v>11162028</v>
          </cell>
          <cell r="L1869">
            <v>170171116</v>
          </cell>
          <cell r="M1869" t="str">
            <v>170171116</v>
          </cell>
          <cell r="N1869" t="str">
            <v>Pine Bluff Processing - CLOSED</v>
          </cell>
          <cell r="O1869" t="str">
            <v>15930530 Henderson Garage / Truck Shop</v>
          </cell>
          <cell r="P1869" t="str">
            <v>1220</v>
          </cell>
          <cell r="Q1869" t="str">
            <v>P</v>
          </cell>
          <cell r="R1869" t="str">
            <v>1592</v>
          </cell>
          <cell r="S1869" t="str">
            <v>217</v>
          </cell>
          <cell r="T1869" t="str">
            <v>T</v>
          </cell>
          <cell r="U1869" t="str">
            <v>USD</v>
          </cell>
          <cell r="V1869" t="str">
            <v>2201 W 2ND AVENUE</v>
          </cell>
          <cell r="W1869" t="str">
            <v>PINE BLUFF</v>
          </cell>
          <cell r="X1869" t="str">
            <v>AR</v>
          </cell>
          <cell r="Y1869" t="str">
            <v>71611-5040</v>
          </cell>
          <cell r="Z1869" t="str">
            <v>JEFFERSON</v>
          </cell>
          <cell r="AA1869" t="str">
            <v>G</v>
          </cell>
          <cell r="AB1869" t="str">
            <v>M&amp;E</v>
          </cell>
          <cell r="AC1869">
            <v>3543282.4865000001</v>
          </cell>
        </row>
        <row r="1870">
          <cell r="A1870" t="str">
            <v>Primary</v>
          </cell>
          <cell r="B1870" t="str">
            <v>Pine Bluff Jefferson Pkwy WW</v>
          </cell>
          <cell r="C1870" t="str">
            <v>11172004</v>
          </cell>
          <cell r="D1870" t="str">
            <v>11172004</v>
          </cell>
          <cell r="E1870" t="str">
            <v>1117</v>
          </cell>
          <cell r="F1870" t="str">
            <v>TYPI</v>
          </cell>
          <cell r="G1870" t="str">
            <v>KY</v>
          </cell>
          <cell r="I1870" t="str">
            <v>A</v>
          </cell>
          <cell r="J1870" t="str">
            <v>11172004</v>
          </cell>
          <cell r="K1870" t="str">
            <v>11172004</v>
          </cell>
          <cell r="L1870">
            <v>170171117</v>
          </cell>
          <cell r="M1870" t="str">
            <v>170171117</v>
          </cell>
          <cell r="N1870" t="str">
            <v>Pine Bluff Jefferson Pkwy WW</v>
          </cell>
          <cell r="O1870" t="str">
            <v>11172004 Pine Bluff Jefferson Pkwy WW</v>
          </cell>
          <cell r="P1870" t="str">
            <v>1220</v>
          </cell>
          <cell r="Q1870" t="str">
            <v>WW</v>
          </cell>
          <cell r="R1870" t="str">
            <v>599</v>
          </cell>
          <cell r="S1870" t="str">
            <v>2377</v>
          </cell>
          <cell r="T1870" t="str">
            <v>T</v>
          </cell>
          <cell r="U1870" t="str">
            <v>USD</v>
          </cell>
          <cell r="V1870" t="str">
            <v>5505 JEFFERSON PARKWAY</v>
          </cell>
          <cell r="W1870" t="str">
            <v>PINE BLUFF</v>
          </cell>
          <cell r="X1870" t="str">
            <v>AR</v>
          </cell>
          <cell r="Y1870" t="str">
            <v>71601-3439</v>
          </cell>
          <cell r="Z1870" t="str">
            <v>JEFFERSON</v>
          </cell>
          <cell r="AA1870" t="str">
            <v>G</v>
          </cell>
          <cell r="AB1870" t="str">
            <v>M&amp;E</v>
          </cell>
          <cell r="AC1870">
            <v>661893.4996000001</v>
          </cell>
        </row>
        <row r="1871">
          <cell r="A1871" t="str">
            <v>Primary</v>
          </cell>
          <cell r="B1871" t="str">
            <v>Pine Bluff Jefferson Pkwy</v>
          </cell>
          <cell r="C1871" t="str">
            <v>11172028</v>
          </cell>
          <cell r="D1871" t="str">
            <v>11172028</v>
          </cell>
          <cell r="E1871" t="str">
            <v>1117</v>
          </cell>
          <cell r="F1871" t="str">
            <v>TYPI</v>
          </cell>
          <cell r="G1871" t="str">
            <v>KY</v>
          </cell>
          <cell r="H1871">
            <v>38842</v>
          </cell>
          <cell r="I1871" t="str">
            <v>A</v>
          </cell>
          <cell r="J1871" t="str">
            <v>15930590</v>
          </cell>
          <cell r="K1871" t="str">
            <v>15930590</v>
          </cell>
          <cell r="L1871">
            <v>170171117</v>
          </cell>
          <cell r="M1871" t="str">
            <v>170081593</v>
          </cell>
          <cell r="N1871" t="str">
            <v>Pine Bluff JP Administration</v>
          </cell>
          <cell r="O1871" t="str">
            <v>11172013 Pine Bluff JP Administration</v>
          </cell>
          <cell r="P1871" t="str">
            <v>1220</v>
          </cell>
          <cell r="Q1871" t="str">
            <v>P</v>
          </cell>
          <cell r="R1871" t="str">
            <v>599</v>
          </cell>
          <cell r="S1871" t="str">
            <v>2377</v>
          </cell>
          <cell r="T1871" t="str">
            <v>T</v>
          </cell>
          <cell r="U1871" t="str">
            <v>USD</v>
          </cell>
          <cell r="V1871" t="str">
            <v>5505 JEFFERSON PARKWAY</v>
          </cell>
          <cell r="W1871" t="str">
            <v>PINE BLUFF</v>
          </cell>
          <cell r="X1871" t="str">
            <v>AR</v>
          </cell>
          <cell r="Y1871" t="str">
            <v>71601-3439</v>
          </cell>
          <cell r="Z1871" t="str">
            <v>JEFFERSON</v>
          </cell>
          <cell r="AA1871" t="str">
            <v>G</v>
          </cell>
          <cell r="AB1871" t="str">
            <v>M&amp;E</v>
          </cell>
          <cell r="AC1871">
            <v>924.1155</v>
          </cell>
        </row>
        <row r="1872">
          <cell r="A1872" t="str">
            <v>Primary</v>
          </cell>
          <cell r="B1872" t="str">
            <v>Pine Bluff Jefferson Pkwy</v>
          </cell>
          <cell r="C1872" t="str">
            <v>11172028</v>
          </cell>
          <cell r="D1872" t="str">
            <v>11172028</v>
          </cell>
          <cell r="E1872" t="str">
            <v>1117</v>
          </cell>
          <cell r="G1872" t="str">
            <v>AR</v>
          </cell>
          <cell r="I1872" t="str">
            <v>A</v>
          </cell>
          <cell r="J1872" t="str">
            <v>11172015</v>
          </cell>
          <cell r="K1872" t="str">
            <v>11172015</v>
          </cell>
          <cell r="L1872">
            <v>170171117</v>
          </cell>
          <cell r="M1872" t="str">
            <v>170171117</v>
          </cell>
          <cell r="N1872" t="str">
            <v>Pine Bluff JP Accounting</v>
          </cell>
          <cell r="O1872" t="str">
            <v>11172015 Pine Bluff JP Accounting</v>
          </cell>
          <cell r="P1872" t="str">
            <v>1220</v>
          </cell>
          <cell r="Q1872" t="str">
            <v>P</v>
          </cell>
          <cell r="R1872" t="str">
            <v>599</v>
          </cell>
          <cell r="S1872" t="str">
            <v>2377</v>
          </cell>
          <cell r="T1872" t="str">
            <v>T</v>
          </cell>
          <cell r="U1872" t="str">
            <v>USD</v>
          </cell>
          <cell r="V1872" t="str">
            <v>5505 JEFFERSON PARKWAY</v>
          </cell>
          <cell r="W1872" t="str">
            <v>PINE BLUFF</v>
          </cell>
          <cell r="X1872" t="str">
            <v>AR</v>
          </cell>
          <cell r="Y1872" t="str">
            <v>71601-3439</v>
          </cell>
          <cell r="Z1872" t="str">
            <v>JEFFERSON</v>
          </cell>
          <cell r="AA1872" t="str">
            <v>G</v>
          </cell>
          <cell r="AB1872" t="str">
            <v>M&amp;E</v>
          </cell>
          <cell r="AC1872">
            <v>11141.8734</v>
          </cell>
        </row>
        <row r="1873">
          <cell r="A1873" t="str">
            <v>Primary</v>
          </cell>
          <cell r="B1873" t="str">
            <v>Pine Bluff Jefferson Pkwy</v>
          </cell>
          <cell r="C1873" t="str">
            <v>11172028</v>
          </cell>
          <cell r="D1873" t="str">
            <v>11172028</v>
          </cell>
          <cell r="E1873" t="str">
            <v>1117</v>
          </cell>
          <cell r="F1873" t="str">
            <v>TYPI</v>
          </cell>
          <cell r="G1873" t="str">
            <v>KY</v>
          </cell>
          <cell r="I1873" t="str">
            <v>A</v>
          </cell>
          <cell r="J1873" t="str">
            <v>11172020</v>
          </cell>
          <cell r="K1873" t="str">
            <v>11172020</v>
          </cell>
          <cell r="L1873">
            <v>170171117</v>
          </cell>
          <cell r="M1873" t="str">
            <v>170171117</v>
          </cell>
          <cell r="N1873" t="str">
            <v>Pine Bluff JP Maintenance</v>
          </cell>
          <cell r="O1873" t="str">
            <v>11172020 Pine Bluff JP Maintenance</v>
          </cell>
          <cell r="P1873" t="str">
            <v>1220</v>
          </cell>
          <cell r="Q1873" t="str">
            <v>P</v>
          </cell>
          <cell r="R1873" t="str">
            <v>599</v>
          </cell>
          <cell r="S1873" t="str">
            <v>2377</v>
          </cell>
          <cell r="T1873" t="str">
            <v>T</v>
          </cell>
          <cell r="U1873" t="str">
            <v>USD</v>
          </cell>
          <cell r="V1873" t="str">
            <v>5505 JEFFERSON PARKWAY</v>
          </cell>
          <cell r="W1873" t="str">
            <v>PINE BLUFF</v>
          </cell>
          <cell r="X1873" t="str">
            <v>AR</v>
          </cell>
          <cell r="Y1873" t="str">
            <v>71601-3439</v>
          </cell>
          <cell r="Z1873" t="str">
            <v>JEFFERSON</v>
          </cell>
          <cell r="AA1873" t="str">
            <v>G</v>
          </cell>
          <cell r="AB1873" t="str">
            <v>M&amp;E</v>
          </cell>
          <cell r="AC1873">
            <v>324293.09149999998</v>
          </cell>
        </row>
        <row r="1874">
          <cell r="A1874" t="str">
            <v>Primary</v>
          </cell>
          <cell r="B1874" t="str">
            <v>Pine Bluff Jefferson Pkwy</v>
          </cell>
          <cell r="C1874" t="str">
            <v>11172028</v>
          </cell>
          <cell r="D1874" t="str">
            <v>11172028</v>
          </cell>
          <cell r="E1874" t="str">
            <v>1117</v>
          </cell>
          <cell r="G1874" t="str">
            <v>AR</v>
          </cell>
          <cell r="I1874" t="str">
            <v>A</v>
          </cell>
          <cell r="J1874" t="str">
            <v>11172022</v>
          </cell>
          <cell r="K1874" t="str">
            <v>11172022</v>
          </cell>
          <cell r="L1874">
            <v>170171117</v>
          </cell>
          <cell r="M1874" t="str">
            <v>170171117</v>
          </cell>
          <cell r="N1874" t="str">
            <v>Pine Bluff JP Nurses</v>
          </cell>
          <cell r="O1874" t="str">
            <v>11172022 Pine Bluff JP Nurses</v>
          </cell>
          <cell r="P1874" t="str">
            <v>1220</v>
          </cell>
          <cell r="Q1874" t="str">
            <v>P</v>
          </cell>
          <cell r="R1874" t="str">
            <v>599</v>
          </cell>
          <cell r="S1874" t="str">
            <v>2377</v>
          </cell>
          <cell r="T1874" t="str">
            <v>T</v>
          </cell>
          <cell r="U1874" t="str">
            <v>USD</v>
          </cell>
          <cell r="V1874" t="str">
            <v>5505 JEFFERSON PARKWAY</v>
          </cell>
          <cell r="W1874" t="str">
            <v>PINE BLUFF</v>
          </cell>
          <cell r="X1874" t="str">
            <v>AR</v>
          </cell>
          <cell r="Y1874" t="str">
            <v>71601-3439</v>
          </cell>
          <cell r="Z1874" t="str">
            <v>JEFFERSON</v>
          </cell>
          <cell r="AA1874" t="str">
            <v>G</v>
          </cell>
          <cell r="AB1874" t="str">
            <v>M&amp;E</v>
          </cell>
          <cell r="AC1874">
            <v>3395.6332000000002</v>
          </cell>
        </row>
        <row r="1875">
          <cell r="A1875" t="str">
            <v>Primary</v>
          </cell>
          <cell r="B1875" t="str">
            <v>Pine Bluff Jefferson Pkwy</v>
          </cell>
          <cell r="C1875" t="str">
            <v>11172028</v>
          </cell>
          <cell r="D1875" t="str">
            <v>11172028</v>
          </cell>
          <cell r="E1875" t="str">
            <v>1117</v>
          </cell>
          <cell r="G1875" t="str">
            <v>AR</v>
          </cell>
          <cell r="I1875" t="str">
            <v>A</v>
          </cell>
          <cell r="J1875" t="str">
            <v>11172024</v>
          </cell>
          <cell r="K1875" t="str">
            <v>11172024</v>
          </cell>
          <cell r="L1875">
            <v>170171117</v>
          </cell>
          <cell r="M1875" t="str">
            <v>170171117</v>
          </cell>
          <cell r="N1875" t="str">
            <v>Pine Bluff JP Other Indirect</v>
          </cell>
          <cell r="O1875" t="str">
            <v>11172024 Pine Bluff JP Other Indirect</v>
          </cell>
          <cell r="P1875" t="str">
            <v>1220</v>
          </cell>
          <cell r="Q1875" t="str">
            <v>P</v>
          </cell>
          <cell r="R1875" t="str">
            <v>599</v>
          </cell>
          <cell r="S1875" t="str">
            <v>2377</v>
          </cell>
          <cell r="T1875" t="str">
            <v>T</v>
          </cell>
          <cell r="U1875" t="str">
            <v>USD</v>
          </cell>
          <cell r="V1875" t="str">
            <v>5505 JEFFERSON PARKWAY</v>
          </cell>
          <cell r="W1875" t="str">
            <v>PINE BLUFF</v>
          </cell>
          <cell r="X1875" t="str">
            <v>AR</v>
          </cell>
          <cell r="Y1875" t="str">
            <v>71601-3439</v>
          </cell>
          <cell r="Z1875" t="str">
            <v>JEFFERSON</v>
          </cell>
          <cell r="AA1875" t="str">
            <v>G</v>
          </cell>
          <cell r="AB1875" t="str">
            <v>M&amp;E</v>
          </cell>
          <cell r="AC1875">
            <v>1697.8108</v>
          </cell>
        </row>
        <row r="1876">
          <cell r="A1876" t="str">
            <v>Primary</v>
          </cell>
          <cell r="B1876" t="str">
            <v>Pine Bluff Jefferson Pkwy</v>
          </cell>
          <cell r="C1876" t="str">
            <v>11172028</v>
          </cell>
          <cell r="D1876" t="str">
            <v>11172028</v>
          </cell>
          <cell r="E1876" t="str">
            <v>1117</v>
          </cell>
          <cell r="F1876" t="str">
            <v>TYPI</v>
          </cell>
          <cell r="G1876" t="str">
            <v>KY</v>
          </cell>
          <cell r="I1876" t="str">
            <v>A</v>
          </cell>
          <cell r="J1876" t="str">
            <v>11172025</v>
          </cell>
          <cell r="K1876" t="str">
            <v>11172025</v>
          </cell>
          <cell r="L1876">
            <v>170171117</v>
          </cell>
          <cell r="M1876" t="str">
            <v>170171117</v>
          </cell>
          <cell r="N1876" t="str">
            <v>Pine Bluff JP Personnel</v>
          </cell>
          <cell r="O1876" t="str">
            <v>11172025 Pine Bluff JP Personnel</v>
          </cell>
          <cell r="P1876" t="str">
            <v>1220</v>
          </cell>
          <cell r="Q1876" t="str">
            <v>P</v>
          </cell>
          <cell r="R1876" t="str">
            <v>599</v>
          </cell>
          <cell r="S1876" t="str">
            <v>2377</v>
          </cell>
          <cell r="T1876" t="str">
            <v>T</v>
          </cell>
          <cell r="U1876" t="str">
            <v>USD</v>
          </cell>
          <cell r="V1876" t="str">
            <v>5505 JEFFERSON PARKWAY</v>
          </cell>
          <cell r="W1876" t="str">
            <v>PINE BLUFF</v>
          </cell>
          <cell r="X1876" t="str">
            <v>AR</v>
          </cell>
          <cell r="Y1876" t="str">
            <v>71601-3439</v>
          </cell>
          <cell r="Z1876" t="str">
            <v>JEFFERSON</v>
          </cell>
          <cell r="AA1876" t="str">
            <v>G</v>
          </cell>
          <cell r="AB1876" t="str">
            <v>M&amp;E</v>
          </cell>
          <cell r="AC1876">
            <v>13100.674500000001</v>
          </cell>
        </row>
        <row r="1877">
          <cell r="A1877" t="str">
            <v>Primary</v>
          </cell>
          <cell r="B1877" t="str">
            <v>Pine Bluff Jefferson Pkwy</v>
          </cell>
          <cell r="C1877" t="str">
            <v>11172028</v>
          </cell>
          <cell r="D1877" t="str">
            <v>11172028</v>
          </cell>
          <cell r="E1877" t="str">
            <v>1117</v>
          </cell>
          <cell r="F1877" t="str">
            <v>TYPI</v>
          </cell>
          <cell r="G1877" t="str">
            <v>KY</v>
          </cell>
          <cell r="I1877" t="str">
            <v>A</v>
          </cell>
          <cell r="J1877" t="str">
            <v>11172026</v>
          </cell>
          <cell r="K1877" t="str">
            <v>11172026</v>
          </cell>
          <cell r="L1877">
            <v>170171117</v>
          </cell>
          <cell r="M1877" t="str">
            <v>170171117</v>
          </cell>
          <cell r="N1877" t="str">
            <v>Pine Bluff Jefferson Pkwy - Planning</v>
          </cell>
          <cell r="O1877" t="str">
            <v>11172026 Pine Bluff Jefferson Pkwy - Planning</v>
          </cell>
          <cell r="P1877" t="str">
            <v>1220</v>
          </cell>
          <cell r="Q1877" t="str">
            <v>P</v>
          </cell>
          <cell r="R1877" t="str">
            <v>599</v>
          </cell>
          <cell r="S1877" t="str">
            <v>2377</v>
          </cell>
          <cell r="T1877" t="str">
            <v>T</v>
          </cell>
          <cell r="U1877" t="str">
            <v>USD</v>
          </cell>
          <cell r="V1877" t="str">
            <v>5505 JEFFERSON PARKWAY</v>
          </cell>
          <cell r="W1877" t="str">
            <v>PINE BLUFF</v>
          </cell>
          <cell r="X1877" t="str">
            <v>AR</v>
          </cell>
          <cell r="Y1877" t="str">
            <v>71601-3439</v>
          </cell>
          <cell r="Z1877" t="str">
            <v>JEFFERSON</v>
          </cell>
          <cell r="AA1877" t="str">
            <v>G</v>
          </cell>
          <cell r="AB1877" t="str">
            <v>M&amp;E</v>
          </cell>
          <cell r="AC1877">
            <v>2097.2132999999999</v>
          </cell>
        </row>
        <row r="1878">
          <cell r="A1878" t="str">
            <v>Primary</v>
          </cell>
          <cell r="B1878" t="str">
            <v>Pine Bluff Jefferson Pkwy</v>
          </cell>
          <cell r="C1878" t="str">
            <v>11172028</v>
          </cell>
          <cell r="D1878" t="str">
            <v>11172028</v>
          </cell>
          <cell r="E1878" t="str">
            <v>1117</v>
          </cell>
          <cell r="F1878" t="str">
            <v>TYPI</v>
          </cell>
          <cell r="G1878" t="str">
            <v>KY</v>
          </cell>
          <cell r="I1878" t="str">
            <v>A</v>
          </cell>
          <cell r="J1878" t="str">
            <v>11172027</v>
          </cell>
          <cell r="K1878" t="str">
            <v>11172027</v>
          </cell>
          <cell r="L1878">
            <v>170171117</v>
          </cell>
          <cell r="M1878" t="str">
            <v>170171117</v>
          </cell>
          <cell r="N1878" t="str">
            <v>Pine Bluff JP Processing Support</v>
          </cell>
          <cell r="O1878" t="str">
            <v>11172027 Pine Bluff JP Processing Support</v>
          </cell>
          <cell r="P1878" t="str">
            <v>1220</v>
          </cell>
          <cell r="Q1878" t="str">
            <v>P</v>
          </cell>
          <cell r="R1878" t="str">
            <v>599</v>
          </cell>
          <cell r="S1878" t="str">
            <v>2377</v>
          </cell>
          <cell r="T1878" t="str">
            <v>T</v>
          </cell>
          <cell r="U1878" t="str">
            <v>USD</v>
          </cell>
          <cell r="V1878" t="str">
            <v>5505 JEFFERSON PARKWAY</v>
          </cell>
          <cell r="W1878" t="str">
            <v>PINE BLUFF</v>
          </cell>
          <cell r="X1878" t="str">
            <v>AR</v>
          </cell>
          <cell r="Y1878" t="str">
            <v>71601-3439</v>
          </cell>
          <cell r="Z1878" t="str">
            <v>JEFFERSON</v>
          </cell>
          <cell r="AA1878" t="str">
            <v>G</v>
          </cell>
          <cell r="AB1878" t="str">
            <v>M&amp;E</v>
          </cell>
          <cell r="AC1878">
            <v>55863.289100000002</v>
          </cell>
        </row>
        <row r="1879">
          <cell r="A1879" t="str">
            <v>Primary</v>
          </cell>
          <cell r="B1879" t="str">
            <v>Pine Bluff Jefferson Pkwy</v>
          </cell>
          <cell r="C1879" t="str">
            <v>11172028</v>
          </cell>
          <cell r="D1879" t="str">
            <v>11172028</v>
          </cell>
          <cell r="E1879" t="str">
            <v>1117</v>
          </cell>
          <cell r="F1879" t="str">
            <v>TYPI</v>
          </cell>
          <cell r="G1879" t="str">
            <v>KY</v>
          </cell>
          <cell r="I1879" t="str">
            <v>A</v>
          </cell>
          <cell r="J1879" t="str">
            <v>11172028</v>
          </cell>
          <cell r="K1879" t="str">
            <v>11172028</v>
          </cell>
          <cell r="L1879">
            <v>170171117</v>
          </cell>
          <cell r="M1879" t="str">
            <v>170171117</v>
          </cell>
          <cell r="N1879" t="str">
            <v>Pine Bluff Jefferson Pkwy</v>
          </cell>
          <cell r="O1879" t="str">
            <v>11172028 Pine Bluff Jefferson Pkwy</v>
          </cell>
          <cell r="P1879" t="str">
            <v>1220</v>
          </cell>
          <cell r="Q1879" t="str">
            <v>P</v>
          </cell>
          <cell r="R1879" t="str">
            <v>599</v>
          </cell>
          <cell r="S1879" t="str">
            <v>2377</v>
          </cell>
          <cell r="T1879" t="str">
            <v>T</v>
          </cell>
          <cell r="U1879" t="str">
            <v>USD</v>
          </cell>
          <cell r="V1879" t="str">
            <v>5505 JEFFERSON PARKWAY</v>
          </cell>
          <cell r="W1879" t="str">
            <v>PINE BLUFF</v>
          </cell>
          <cell r="X1879" t="str">
            <v>AR</v>
          </cell>
          <cell r="Y1879" t="str">
            <v>71601-3439</v>
          </cell>
          <cell r="Z1879" t="str">
            <v>JEFFERSON</v>
          </cell>
          <cell r="AA1879" t="str">
            <v>G</v>
          </cell>
          <cell r="AB1879" t="str">
            <v>M&amp;E</v>
          </cell>
          <cell r="AC1879">
            <v>107795336.15860003</v>
          </cell>
        </row>
        <row r="1880">
          <cell r="A1880" t="str">
            <v>Primary</v>
          </cell>
          <cell r="B1880" t="str">
            <v>Pine Bluff Jefferson Pkwy</v>
          </cell>
          <cell r="C1880" t="str">
            <v>11172028</v>
          </cell>
          <cell r="D1880" t="str">
            <v>11172028</v>
          </cell>
          <cell r="E1880" t="str">
            <v>1117</v>
          </cell>
          <cell r="G1880" t="str">
            <v>AR</v>
          </cell>
          <cell r="I1880" t="str">
            <v>A</v>
          </cell>
          <cell r="J1880" t="str">
            <v>11172029</v>
          </cell>
          <cell r="K1880" t="str">
            <v>11172029</v>
          </cell>
          <cell r="L1880">
            <v>170171117</v>
          </cell>
          <cell r="M1880" t="str">
            <v>170171117</v>
          </cell>
          <cell r="N1880" t="str">
            <v>Pine Bluff JP Purchasing</v>
          </cell>
          <cell r="O1880" t="str">
            <v>11172029 Pine Bluff JP Purchasing</v>
          </cell>
          <cell r="P1880" t="str">
            <v>1220</v>
          </cell>
          <cell r="Q1880" t="str">
            <v>P</v>
          </cell>
          <cell r="R1880" t="str">
            <v>599</v>
          </cell>
          <cell r="S1880" t="str">
            <v>2377</v>
          </cell>
          <cell r="T1880" t="str">
            <v>T</v>
          </cell>
          <cell r="U1880" t="str">
            <v>USD</v>
          </cell>
          <cell r="V1880" t="str">
            <v>5505 JEFFERSON PARKWAY</v>
          </cell>
          <cell r="W1880" t="str">
            <v>PINE BLUFF</v>
          </cell>
          <cell r="X1880" t="str">
            <v>AR</v>
          </cell>
          <cell r="Y1880" t="str">
            <v>71601-3439</v>
          </cell>
          <cell r="Z1880" t="str">
            <v>JEFFERSON</v>
          </cell>
          <cell r="AA1880" t="str">
            <v>G</v>
          </cell>
          <cell r="AB1880" t="str">
            <v>M&amp;E</v>
          </cell>
          <cell r="AC1880">
            <v>1697.8108</v>
          </cell>
        </row>
        <row r="1881">
          <cell r="A1881" t="str">
            <v>Primary</v>
          </cell>
          <cell r="B1881" t="str">
            <v>Pine Bluff Jefferson Pkwy</v>
          </cell>
          <cell r="C1881" t="str">
            <v>11172028</v>
          </cell>
          <cell r="D1881" t="str">
            <v>11172028</v>
          </cell>
          <cell r="E1881" t="str">
            <v>1117</v>
          </cell>
          <cell r="G1881" t="str">
            <v>AR</v>
          </cell>
          <cell r="I1881" t="str">
            <v>A</v>
          </cell>
          <cell r="J1881" t="str">
            <v>11172030</v>
          </cell>
          <cell r="K1881" t="str">
            <v>11172030</v>
          </cell>
          <cell r="L1881">
            <v>170171117</v>
          </cell>
          <cell r="M1881" t="str">
            <v>170171117</v>
          </cell>
          <cell r="N1881" t="str">
            <v>Pine Bluff JP Quality Control</v>
          </cell>
          <cell r="O1881" t="str">
            <v>11172030 Pine Bluff JP Quality Control</v>
          </cell>
          <cell r="P1881" t="str">
            <v>1220</v>
          </cell>
          <cell r="Q1881" t="str">
            <v>P</v>
          </cell>
          <cell r="R1881" t="str">
            <v>599</v>
          </cell>
          <cell r="S1881" t="str">
            <v>2377</v>
          </cell>
          <cell r="T1881" t="str">
            <v>T</v>
          </cell>
          <cell r="U1881" t="str">
            <v>USD</v>
          </cell>
          <cell r="V1881" t="str">
            <v>5505 JEFFERSON PARKWAY</v>
          </cell>
          <cell r="W1881" t="str">
            <v>PINE BLUFF</v>
          </cell>
          <cell r="X1881" t="str">
            <v>AR</v>
          </cell>
          <cell r="Y1881" t="str">
            <v>71601-3439</v>
          </cell>
          <cell r="Z1881" t="str">
            <v>JEFFERSON</v>
          </cell>
          <cell r="AA1881" t="str">
            <v>G</v>
          </cell>
          <cell r="AB1881" t="str">
            <v>M&amp;E</v>
          </cell>
          <cell r="AC1881">
            <v>7266.8390999999992</v>
          </cell>
        </row>
        <row r="1882">
          <cell r="A1882" t="str">
            <v>Primary</v>
          </cell>
          <cell r="B1882" t="str">
            <v>Pine Bluff Jefferson Pkwy</v>
          </cell>
          <cell r="C1882" t="str">
            <v>11172028</v>
          </cell>
          <cell r="D1882" t="str">
            <v>11172028</v>
          </cell>
          <cell r="E1882" t="str">
            <v>1117</v>
          </cell>
          <cell r="G1882" t="str">
            <v>AR</v>
          </cell>
          <cell r="I1882" t="str">
            <v>A</v>
          </cell>
          <cell r="J1882" t="str">
            <v>11172034</v>
          </cell>
          <cell r="K1882" t="str">
            <v>11172034</v>
          </cell>
          <cell r="L1882">
            <v>170171117</v>
          </cell>
          <cell r="M1882" t="str">
            <v>170171117</v>
          </cell>
          <cell r="N1882" t="str">
            <v>Pine Bluff JP Supervison/Mgmt</v>
          </cell>
          <cell r="O1882" t="str">
            <v>11172034 Pine Bluff JP Supervison/Mgmt</v>
          </cell>
          <cell r="P1882" t="str">
            <v>1220</v>
          </cell>
          <cell r="Q1882" t="str">
            <v>P</v>
          </cell>
          <cell r="R1882" t="str">
            <v>599</v>
          </cell>
          <cell r="S1882" t="str">
            <v>860</v>
          </cell>
          <cell r="T1882" t="str">
            <v>T</v>
          </cell>
          <cell r="U1882" t="str">
            <v>USD</v>
          </cell>
          <cell r="V1882" t="str">
            <v>14660 US HWY 41 SOUTH</v>
          </cell>
          <cell r="W1882" t="str">
            <v>ROBARDS</v>
          </cell>
          <cell r="X1882" t="str">
            <v>KY</v>
          </cell>
          <cell r="Y1882" t="str">
            <v>42452-9706</v>
          </cell>
          <cell r="Z1882" t="str">
            <v>HENDERSON</v>
          </cell>
          <cell r="AA1882" t="str">
            <v>G</v>
          </cell>
          <cell r="AB1882" t="str">
            <v>M&amp;E</v>
          </cell>
          <cell r="AC1882">
            <v>0</v>
          </cell>
        </row>
        <row r="1883">
          <cell r="A1883" t="str">
            <v>Primary</v>
          </cell>
          <cell r="B1883" t="str">
            <v>Pine Bluff Jefferson Pkwy</v>
          </cell>
          <cell r="C1883" t="str">
            <v>11172028</v>
          </cell>
          <cell r="D1883" t="str">
            <v>11172028</v>
          </cell>
          <cell r="E1883" t="str">
            <v>1117</v>
          </cell>
          <cell r="F1883" t="str">
            <v>TYPI</v>
          </cell>
          <cell r="G1883" t="str">
            <v>KY</v>
          </cell>
          <cell r="H1883">
            <v>38842</v>
          </cell>
          <cell r="I1883" t="str">
            <v>A</v>
          </cell>
          <cell r="J1883" t="str">
            <v>15961790</v>
          </cell>
          <cell r="K1883" t="str">
            <v>15961790</v>
          </cell>
          <cell r="L1883">
            <v>170171117</v>
          </cell>
          <cell r="M1883" t="str">
            <v>170551596</v>
          </cell>
          <cell r="N1883" t="str">
            <v>Pine Bluff JP Maintenance Mgmt</v>
          </cell>
          <cell r="O1883" t="str">
            <v>11172047 Pine Bluff JP Maint. Mgmt</v>
          </cell>
          <cell r="P1883" t="str">
            <v>1220</v>
          </cell>
          <cell r="Q1883" t="str">
            <v>P</v>
          </cell>
          <cell r="R1883" t="str">
            <v>599</v>
          </cell>
          <cell r="S1883" t="str">
            <v>2377</v>
          </cell>
          <cell r="T1883" t="str">
            <v>T</v>
          </cell>
          <cell r="U1883" t="str">
            <v>USD</v>
          </cell>
          <cell r="V1883" t="str">
            <v>5505 JEFFERSON PARKWAY</v>
          </cell>
          <cell r="W1883" t="str">
            <v>PINE BLUFF</v>
          </cell>
          <cell r="X1883" t="str">
            <v>AR</v>
          </cell>
          <cell r="Y1883" t="str">
            <v>71601-3439</v>
          </cell>
          <cell r="Z1883" t="str">
            <v>JEFFERSON</v>
          </cell>
          <cell r="AA1883" t="str">
            <v>G</v>
          </cell>
          <cell r="AB1883" t="str">
            <v>M&amp;E</v>
          </cell>
          <cell r="AC1883">
            <v>6073.5540000000001</v>
          </cell>
        </row>
        <row r="1884">
          <cell r="A1884" t="str">
            <v>Primary</v>
          </cell>
          <cell r="B1884" t="str">
            <v>Pine Bluff Jefferson Pkwy</v>
          </cell>
          <cell r="C1884" t="str">
            <v>11172028</v>
          </cell>
          <cell r="D1884" t="str">
            <v>11172028</v>
          </cell>
          <cell r="E1884" t="str">
            <v>1117</v>
          </cell>
          <cell r="G1884" t="str">
            <v>AR</v>
          </cell>
          <cell r="I1884" t="str">
            <v>A</v>
          </cell>
          <cell r="J1884" t="str">
            <v>11172512</v>
          </cell>
          <cell r="K1884" t="str">
            <v>11172512</v>
          </cell>
          <cell r="L1884">
            <v>170171117</v>
          </cell>
          <cell r="M1884" t="str">
            <v>170171117</v>
          </cell>
          <cell r="N1884" t="str">
            <v>Pine Bluff JP Production Safety Center</v>
          </cell>
          <cell r="O1884" t="str">
            <v>11172512 Pine Bluff JP Production Safety Center</v>
          </cell>
          <cell r="P1884" t="str">
            <v>1220</v>
          </cell>
          <cell r="Q1884" t="str">
            <v>P</v>
          </cell>
          <cell r="R1884" t="str">
            <v>599</v>
          </cell>
          <cell r="S1884" t="str">
            <v>860</v>
          </cell>
          <cell r="T1884" t="str">
            <v>T</v>
          </cell>
          <cell r="U1884" t="str">
            <v>USD</v>
          </cell>
          <cell r="V1884" t="str">
            <v>14660 US HWY 41 SOUTH</v>
          </cell>
          <cell r="W1884" t="str">
            <v>ROBARDS</v>
          </cell>
          <cell r="X1884" t="str">
            <v>KY</v>
          </cell>
          <cell r="Y1884" t="str">
            <v>42452-9706</v>
          </cell>
          <cell r="Z1884" t="str">
            <v>HENDERSON</v>
          </cell>
          <cell r="AA1884" t="str">
            <v>G</v>
          </cell>
          <cell r="AB1884" t="str">
            <v>Building</v>
          </cell>
          <cell r="AC1884">
            <v>12031404.880000001</v>
          </cell>
        </row>
        <row r="1885">
          <cell r="A1885" t="str">
            <v>Primary</v>
          </cell>
          <cell r="B1885" t="str">
            <v>Pine Bluff Pullet Service</v>
          </cell>
          <cell r="C1885" t="str">
            <v>11220400</v>
          </cell>
          <cell r="D1885" t="str">
            <v>11220400</v>
          </cell>
          <cell r="E1885" t="str">
            <v>1122</v>
          </cell>
          <cell r="F1885" t="str">
            <v>TYPI</v>
          </cell>
          <cell r="G1885" t="str">
            <v>KY</v>
          </cell>
          <cell r="I1885" t="str">
            <v>A</v>
          </cell>
          <cell r="J1885" t="str">
            <v>11220400</v>
          </cell>
          <cell r="K1885" t="str">
            <v>11220400</v>
          </cell>
          <cell r="L1885">
            <v>170171122</v>
          </cell>
          <cell r="M1885" t="str">
            <v>170171122</v>
          </cell>
          <cell r="N1885" t="str">
            <v>Pine Bluff Pullet Service</v>
          </cell>
          <cell r="O1885" t="str">
            <v>11220400 Pine Bluff Pullet Service</v>
          </cell>
          <cell r="P1885" t="str">
            <v>1220</v>
          </cell>
          <cell r="Q1885" t="str">
            <v>PS</v>
          </cell>
          <cell r="S1885" t="str">
            <v>2272</v>
          </cell>
          <cell r="T1885" t="str">
            <v>T</v>
          </cell>
          <cell r="U1885" t="str">
            <v>USD</v>
          </cell>
          <cell r="V1885" t="str">
            <v>OLD HWY 79</v>
          </cell>
          <cell r="W1885" t="str">
            <v>RISON</v>
          </cell>
          <cell r="X1885" t="str">
            <v>AR</v>
          </cell>
          <cell r="Y1885" t="str">
            <v>71665</v>
          </cell>
          <cell r="Z1885" t="str">
            <v>CLEVELAND</v>
          </cell>
          <cell r="AA1885" t="str">
            <v>A</v>
          </cell>
          <cell r="AB1885" t="str">
            <v>M&amp;E</v>
          </cell>
          <cell r="AC1885">
            <v>4318.2272000000003</v>
          </cell>
        </row>
        <row r="1886">
          <cell r="A1886" t="str">
            <v>Primary</v>
          </cell>
          <cell r="B1886" t="str">
            <v>Pine Bluff Pullet Service</v>
          </cell>
          <cell r="C1886" t="str">
            <v>11220400</v>
          </cell>
          <cell r="D1886" t="str">
            <v>11220400</v>
          </cell>
          <cell r="E1886" t="str">
            <v>1122</v>
          </cell>
          <cell r="F1886" t="str">
            <v>TBI</v>
          </cell>
          <cell r="G1886" t="str">
            <v>KY</v>
          </cell>
          <cell r="H1886">
            <v>38535</v>
          </cell>
          <cell r="I1886" t="str">
            <v>A</v>
          </cell>
          <cell r="J1886" t="str">
            <v>11220421</v>
          </cell>
          <cell r="K1886" t="str">
            <v>11220421</v>
          </cell>
          <cell r="L1886">
            <v>170171122</v>
          </cell>
          <cell r="M1886" t="str">
            <v>170171122</v>
          </cell>
          <cell r="N1886" t="str">
            <v>Pine Bluff Breeder Service</v>
          </cell>
          <cell r="O1886" t="str">
            <v>11220421 Pine Bluff Breeder Service</v>
          </cell>
          <cell r="P1886" t="str">
            <v>1220</v>
          </cell>
          <cell r="Q1886" t="str">
            <v>BR</v>
          </cell>
          <cell r="R1886" t="str">
            <v>854</v>
          </cell>
          <cell r="S1886" t="str">
            <v>2272</v>
          </cell>
          <cell r="T1886" t="str">
            <v>T</v>
          </cell>
          <cell r="U1886" t="str">
            <v>USD</v>
          </cell>
          <cell r="V1886" t="str">
            <v>OLD HWY 79</v>
          </cell>
          <cell r="W1886" t="str">
            <v>RISON</v>
          </cell>
          <cell r="X1886" t="str">
            <v>AR</v>
          </cell>
          <cell r="Y1886" t="str">
            <v>71665</v>
          </cell>
          <cell r="Z1886" t="str">
            <v>CLEVELAND</v>
          </cell>
          <cell r="AA1886" t="str">
            <v>A</v>
          </cell>
          <cell r="AB1886" t="str">
            <v>M&amp;E</v>
          </cell>
          <cell r="AC1886">
            <v>15572.5036</v>
          </cell>
        </row>
        <row r="1887">
          <cell r="A1887" t="str">
            <v>Primary</v>
          </cell>
          <cell r="B1887" t="str">
            <v>Rison Hatchery</v>
          </cell>
          <cell r="C1887" t="str">
            <v>11250432</v>
          </cell>
          <cell r="D1887" t="str">
            <v>11250432</v>
          </cell>
          <cell r="E1887" t="str">
            <v>1125</v>
          </cell>
          <cell r="F1887" t="str">
            <v>TYPI</v>
          </cell>
          <cell r="G1887" t="str">
            <v>KY</v>
          </cell>
          <cell r="H1887">
            <v>38535</v>
          </cell>
          <cell r="I1887" t="str">
            <v>A</v>
          </cell>
          <cell r="J1887" t="str">
            <v>11250432</v>
          </cell>
          <cell r="K1887" t="str">
            <v>11250432</v>
          </cell>
          <cell r="L1887">
            <v>170171130</v>
          </cell>
          <cell r="M1887" t="str">
            <v>170171130</v>
          </cell>
          <cell r="N1887" t="str">
            <v>Rison Hatchery</v>
          </cell>
          <cell r="O1887" t="str">
            <v>11250432 Rison Hatchery</v>
          </cell>
          <cell r="P1887" t="str">
            <v>1220</v>
          </cell>
          <cell r="Q1887" t="str">
            <v>H</v>
          </cell>
          <cell r="R1887" t="str">
            <v>854</v>
          </cell>
          <cell r="S1887" t="str">
            <v>2272</v>
          </cell>
          <cell r="T1887" t="str">
            <v>T</v>
          </cell>
          <cell r="U1887" t="str">
            <v>USD</v>
          </cell>
          <cell r="V1887" t="str">
            <v>OLD HWY 79</v>
          </cell>
          <cell r="W1887" t="str">
            <v>RISON</v>
          </cell>
          <cell r="X1887" t="str">
            <v>AR</v>
          </cell>
          <cell r="Y1887" t="str">
            <v>71665</v>
          </cell>
          <cell r="Z1887" t="str">
            <v>CLEVELAND</v>
          </cell>
          <cell r="AA1887" t="str">
            <v>A</v>
          </cell>
          <cell r="AB1887" t="str">
            <v>M&amp;E</v>
          </cell>
          <cell r="AC1887">
            <v>2949415.7578000003</v>
          </cell>
        </row>
        <row r="1888">
          <cell r="A1888" t="str">
            <v>Primary</v>
          </cell>
          <cell r="B1888" t="str">
            <v>Pine Bluff Broiler Service</v>
          </cell>
          <cell r="C1888" t="str">
            <v>11300422</v>
          </cell>
          <cell r="D1888" t="str">
            <v>11300422</v>
          </cell>
          <cell r="E1888" t="str">
            <v>1130</v>
          </cell>
          <cell r="F1888" t="str">
            <v>TYPI</v>
          </cell>
          <cell r="G1888" t="str">
            <v>KY</v>
          </cell>
          <cell r="I1888" t="str">
            <v>A</v>
          </cell>
          <cell r="J1888" t="str">
            <v>11300422</v>
          </cell>
          <cell r="K1888" t="str">
            <v>11300422</v>
          </cell>
          <cell r="L1888">
            <v>170171130</v>
          </cell>
          <cell r="M1888" t="str">
            <v>170171130</v>
          </cell>
          <cell r="N1888" t="str">
            <v>Pine Bluff Broiler Service</v>
          </cell>
          <cell r="O1888" t="str">
            <v>11300422 Pine Bluff Broiler Service</v>
          </cell>
          <cell r="P1888" t="str">
            <v>1420</v>
          </cell>
          <cell r="Q1888" t="str">
            <v>BS</v>
          </cell>
          <cell r="S1888" t="str">
            <v>2272</v>
          </cell>
          <cell r="T1888" t="str">
            <v>T</v>
          </cell>
          <cell r="U1888" t="str">
            <v>USD</v>
          </cell>
          <cell r="V1888" t="str">
            <v>OLD HWY 79</v>
          </cell>
          <cell r="W1888" t="str">
            <v>RISON</v>
          </cell>
          <cell r="X1888" t="str">
            <v>AR</v>
          </cell>
          <cell r="Y1888" t="str">
            <v>71665</v>
          </cell>
          <cell r="Z1888" t="str">
            <v>CLEVELAND</v>
          </cell>
          <cell r="AA1888" t="str">
            <v>A</v>
          </cell>
          <cell r="AB1888" t="str">
            <v>M&amp;E</v>
          </cell>
          <cell r="AC1888">
            <v>25058.9905</v>
          </cell>
        </row>
        <row r="1889">
          <cell r="A1889" t="str">
            <v>Primary</v>
          </cell>
          <cell r="B1889" t="str">
            <v>Pine Bluff Broiler Service</v>
          </cell>
          <cell r="C1889" t="str">
            <v>11300422</v>
          </cell>
          <cell r="D1889" t="str">
            <v>11300422</v>
          </cell>
          <cell r="E1889" t="str">
            <v>1130</v>
          </cell>
          <cell r="F1889" t="str">
            <v>TYPI</v>
          </cell>
          <cell r="G1889" t="str">
            <v>KY</v>
          </cell>
          <cell r="I1889" t="str">
            <v>A</v>
          </cell>
          <cell r="J1889" t="str">
            <v>11300423</v>
          </cell>
          <cell r="K1889" t="str">
            <v>11300423</v>
          </cell>
          <cell r="L1889">
            <v>170171130</v>
          </cell>
          <cell r="M1889" t="str">
            <v>170171130</v>
          </cell>
          <cell r="N1889" t="str">
            <v>Pine Bluff Company Store</v>
          </cell>
          <cell r="O1889" t="str">
            <v>11300423 Pine Bluff Company Store</v>
          </cell>
          <cell r="P1889" t="str">
            <v>1220</v>
          </cell>
          <cell r="Q1889" t="str">
            <v>CS</v>
          </cell>
          <cell r="R1889" t="str">
            <v>854</v>
          </cell>
          <cell r="S1889" t="str">
            <v>2272</v>
          </cell>
          <cell r="T1889" t="str">
            <v>T</v>
          </cell>
          <cell r="U1889" t="str">
            <v>USD</v>
          </cell>
          <cell r="V1889" t="str">
            <v>2201 W 2ND AVENUE</v>
          </cell>
          <cell r="W1889" t="str">
            <v>PINE BLUFF</v>
          </cell>
          <cell r="X1889" t="str">
            <v>AR</v>
          </cell>
          <cell r="Y1889" t="str">
            <v>71611-3855</v>
          </cell>
          <cell r="Z1889" t="str">
            <v>JEFFERSON</v>
          </cell>
          <cell r="AA1889" t="str">
            <v>A</v>
          </cell>
          <cell r="AB1889" t="str">
            <v>M&amp;E</v>
          </cell>
          <cell r="AC1889">
            <v>72501.930300000007</v>
          </cell>
        </row>
        <row r="1890">
          <cell r="A1890" t="str">
            <v>Primary</v>
          </cell>
          <cell r="B1890" t="str">
            <v>Pine Bluff Broiler Service</v>
          </cell>
          <cell r="C1890" t="str">
            <v>11300422</v>
          </cell>
          <cell r="D1890" t="str">
            <v>11300422</v>
          </cell>
          <cell r="E1890" t="str">
            <v>5509</v>
          </cell>
          <cell r="F1890" t="str">
            <v>TYPI</v>
          </cell>
          <cell r="G1890" t="str">
            <v>KY</v>
          </cell>
          <cell r="I1890" t="str">
            <v>A</v>
          </cell>
          <cell r="J1890" t="str">
            <v>11300425</v>
          </cell>
          <cell r="K1890" t="str">
            <v>11300425</v>
          </cell>
          <cell r="L1890">
            <v>170171130</v>
          </cell>
          <cell r="M1890" t="str">
            <v>170171130</v>
          </cell>
          <cell r="N1890" t="str">
            <v>Pine Bluff Dead Bird Removal</v>
          </cell>
          <cell r="O1890" t="str">
            <v>11300425 Pine Bluff Dead Bird Removal</v>
          </cell>
          <cell r="P1890" t="str">
            <v>1220</v>
          </cell>
          <cell r="Q1890" t="str">
            <v>DB</v>
          </cell>
          <cell r="R1890" t="str">
            <v>854</v>
          </cell>
          <cell r="S1890" t="str">
            <v>2272</v>
          </cell>
          <cell r="T1890" t="str">
            <v>T</v>
          </cell>
          <cell r="U1890" t="str">
            <v>USD</v>
          </cell>
          <cell r="V1890" t="str">
            <v>2201 W 2ND AVENUE</v>
          </cell>
          <cell r="W1890" t="str">
            <v>PINE BLUFF</v>
          </cell>
          <cell r="X1890" t="str">
            <v>AR</v>
          </cell>
          <cell r="Y1890" t="str">
            <v>71611-3855</v>
          </cell>
          <cell r="Z1890" t="str">
            <v>JEFFERSON</v>
          </cell>
          <cell r="AA1890" t="str">
            <v>A</v>
          </cell>
          <cell r="AB1890" t="str">
            <v>M&amp;E</v>
          </cell>
          <cell r="AC1890">
            <v>513940.55320000008</v>
          </cell>
        </row>
        <row r="1891">
          <cell r="A1891" t="str">
            <v>Primary</v>
          </cell>
          <cell r="B1891" t="str">
            <v>Pine Bluff Live Haul</v>
          </cell>
          <cell r="C1891" t="str">
            <v>11300446</v>
          </cell>
          <cell r="D1891" t="str">
            <v>11300446</v>
          </cell>
          <cell r="E1891" t="str">
            <v>5509</v>
          </cell>
          <cell r="F1891" t="str">
            <v>TYPI</v>
          </cell>
          <cell r="G1891" t="str">
            <v>KY</v>
          </cell>
          <cell r="I1891" t="str">
            <v>A</v>
          </cell>
          <cell r="J1891" t="str">
            <v>11300445</v>
          </cell>
          <cell r="K1891" t="str">
            <v>11300445</v>
          </cell>
          <cell r="L1891">
            <v>170171130</v>
          </cell>
          <cell r="M1891" t="str">
            <v>170171130</v>
          </cell>
          <cell r="N1891" t="str">
            <v>Pine Bluff Live Haul Catching</v>
          </cell>
          <cell r="O1891" t="str">
            <v>11300445 Pine Bluff Live Haul Catching</v>
          </cell>
          <cell r="P1891" t="str">
            <v>1220</v>
          </cell>
          <cell r="Q1891" t="str">
            <v>LHC</v>
          </cell>
          <cell r="R1891" t="str">
            <v>854</v>
          </cell>
          <cell r="S1891" t="str">
            <v>2272</v>
          </cell>
          <cell r="T1891" t="str">
            <v>T</v>
          </cell>
          <cell r="U1891" t="str">
            <v>USD</v>
          </cell>
          <cell r="V1891" t="str">
            <v>2201 W 2ND AVENUE</v>
          </cell>
          <cell r="W1891" t="str">
            <v>PINE BLUFF</v>
          </cell>
          <cell r="X1891" t="str">
            <v>AR</v>
          </cell>
          <cell r="Y1891" t="str">
            <v>71611-3855</v>
          </cell>
          <cell r="Z1891" t="str">
            <v>JEFFERSON</v>
          </cell>
          <cell r="AA1891" t="str">
            <v>A</v>
          </cell>
          <cell r="AB1891" t="str">
            <v>M&amp;E</v>
          </cell>
          <cell r="AC1891">
            <v>222080.49040000001</v>
          </cell>
        </row>
        <row r="1892">
          <cell r="A1892" t="str">
            <v>Primary</v>
          </cell>
          <cell r="B1892" t="str">
            <v>Pine Bluff Live Haul</v>
          </cell>
          <cell r="C1892" t="str">
            <v>11300446</v>
          </cell>
          <cell r="D1892" t="str">
            <v>11300446</v>
          </cell>
          <cell r="E1892" t="str">
            <v>5509</v>
          </cell>
          <cell r="F1892" t="str">
            <v>TYPI</v>
          </cell>
          <cell r="G1892" t="str">
            <v>KY</v>
          </cell>
          <cell r="I1892" t="str">
            <v>A</v>
          </cell>
          <cell r="J1892" t="str">
            <v>11300446</v>
          </cell>
          <cell r="K1892" t="str">
            <v>11300446</v>
          </cell>
          <cell r="L1892">
            <v>170171130</v>
          </cell>
          <cell r="M1892" t="str">
            <v>170171130</v>
          </cell>
          <cell r="N1892" t="str">
            <v>Pine Bluff Live Haul</v>
          </cell>
          <cell r="O1892" t="str">
            <v>11300446 Pine Bluff Live Haul</v>
          </cell>
          <cell r="P1892" t="str">
            <v>1220</v>
          </cell>
          <cell r="Q1892" t="str">
            <v>LH</v>
          </cell>
          <cell r="R1892" t="str">
            <v>854</v>
          </cell>
          <cell r="S1892" t="str">
            <v>2272</v>
          </cell>
          <cell r="T1892" t="str">
            <v>T</v>
          </cell>
          <cell r="U1892" t="str">
            <v>USD</v>
          </cell>
          <cell r="V1892" t="str">
            <v>2201 W 2ND AVENUE</v>
          </cell>
          <cell r="W1892" t="str">
            <v>PINE BLUFF</v>
          </cell>
          <cell r="X1892" t="str">
            <v>AR</v>
          </cell>
          <cell r="Y1892" t="str">
            <v>71611-3855</v>
          </cell>
          <cell r="Z1892" t="str">
            <v>JEFFERSON</v>
          </cell>
          <cell r="AA1892" t="str">
            <v>A</v>
          </cell>
          <cell r="AB1892" t="str">
            <v>M&amp;E</v>
          </cell>
          <cell r="AC1892">
            <v>763814.43540000007</v>
          </cell>
        </row>
        <row r="1893">
          <cell r="A1893" t="str">
            <v>Primary</v>
          </cell>
          <cell r="B1893" t="str">
            <v>Pine Bluff Live Haul</v>
          </cell>
          <cell r="C1893" t="str">
            <v>11300446</v>
          </cell>
          <cell r="D1893" t="str">
            <v>11300446</v>
          </cell>
          <cell r="E1893" t="str">
            <v>5509</v>
          </cell>
          <cell r="F1893" t="str">
            <v>TYPI</v>
          </cell>
          <cell r="G1893" t="str">
            <v>KY</v>
          </cell>
          <cell r="H1893">
            <v>38535</v>
          </cell>
          <cell r="I1893" t="str">
            <v>A</v>
          </cell>
          <cell r="J1893" t="str">
            <v>11300449</v>
          </cell>
          <cell r="K1893" t="str">
            <v>11300449</v>
          </cell>
          <cell r="L1893">
            <v>170171130</v>
          </cell>
          <cell r="M1893" t="str">
            <v>170171130</v>
          </cell>
          <cell r="N1893" t="str">
            <v>Pine Bluff Catching</v>
          </cell>
          <cell r="O1893" t="str">
            <v>11300449 Pine Bluff Catching</v>
          </cell>
          <cell r="P1893" t="str">
            <v>1220</v>
          </cell>
          <cell r="Q1893" t="str">
            <v>LH</v>
          </cell>
          <cell r="R1893" t="str">
            <v>854</v>
          </cell>
          <cell r="S1893" t="str">
            <v>2272</v>
          </cell>
          <cell r="T1893" t="str">
            <v>T</v>
          </cell>
          <cell r="U1893" t="str">
            <v>USD</v>
          </cell>
          <cell r="V1893" t="str">
            <v>2201 W 2ND AVENUE</v>
          </cell>
          <cell r="W1893" t="str">
            <v>PINE BLUFF</v>
          </cell>
          <cell r="X1893" t="str">
            <v>AR</v>
          </cell>
          <cell r="Y1893" t="str">
            <v>71611-3855</v>
          </cell>
          <cell r="Z1893" t="str">
            <v>JEFFERSON</v>
          </cell>
          <cell r="AA1893" t="str">
            <v>A</v>
          </cell>
          <cell r="AB1893" t="str">
            <v>M&amp;E</v>
          </cell>
          <cell r="AC1893">
            <v>871099.79040000006</v>
          </cell>
        </row>
        <row r="1894">
          <cell r="A1894" t="str">
            <v>Primary</v>
          </cell>
          <cell r="B1894" t="str">
            <v>Pine Bluff Growout</v>
          </cell>
          <cell r="C1894" t="str">
            <v>11300590</v>
          </cell>
          <cell r="D1894" t="str">
            <v>11300590</v>
          </cell>
          <cell r="E1894" t="str">
            <v>1130</v>
          </cell>
          <cell r="F1894" t="str">
            <v>TYPI</v>
          </cell>
          <cell r="G1894" t="str">
            <v>KY</v>
          </cell>
          <cell r="I1894" t="str">
            <v>A</v>
          </cell>
          <cell r="J1894" t="str">
            <v>11300590</v>
          </cell>
          <cell r="K1894" t="str">
            <v>11300590</v>
          </cell>
          <cell r="L1894">
            <v>170171130</v>
          </cell>
          <cell r="M1894" t="str">
            <v>170171130</v>
          </cell>
          <cell r="N1894" t="str">
            <v>Pine Bluff Growout</v>
          </cell>
          <cell r="O1894" t="str">
            <v>11300590 Pine Bluff Growout</v>
          </cell>
          <cell r="P1894" t="str">
            <v>1220</v>
          </cell>
          <cell r="Q1894" t="str">
            <v>G</v>
          </cell>
          <cell r="R1894" t="str">
            <v>854</v>
          </cell>
          <cell r="S1894" t="str">
            <v>2272</v>
          </cell>
          <cell r="T1894" t="str">
            <v>T</v>
          </cell>
          <cell r="U1894" t="str">
            <v>USD</v>
          </cell>
          <cell r="V1894" t="str">
            <v>2201 W 2ND AVENUE</v>
          </cell>
          <cell r="W1894" t="str">
            <v>PINE BLUFF</v>
          </cell>
          <cell r="X1894" t="str">
            <v>AR</v>
          </cell>
          <cell r="Y1894" t="str">
            <v>71611-3855</v>
          </cell>
          <cell r="Z1894" t="str">
            <v>JEFFERSON</v>
          </cell>
          <cell r="AA1894" t="str">
            <v>A</v>
          </cell>
          <cell r="AB1894" t="str">
            <v>M&amp;E</v>
          </cell>
          <cell r="AC1894">
            <v>52189.26</v>
          </cell>
        </row>
        <row r="1895">
          <cell r="A1895" t="str">
            <v>Primary</v>
          </cell>
          <cell r="B1895" t="str">
            <v>Tyson of Rogers Processing</v>
          </cell>
          <cell r="C1895" t="str">
            <v>11332028</v>
          </cell>
          <cell r="D1895" t="str">
            <v>11332028</v>
          </cell>
          <cell r="E1895" t="str">
            <v>1133</v>
          </cell>
          <cell r="F1895" t="str">
            <v>TYPI</v>
          </cell>
          <cell r="G1895" t="str">
            <v>AR</v>
          </cell>
          <cell r="H1895">
            <v>38573</v>
          </cell>
          <cell r="I1895" t="str">
            <v>A</v>
          </cell>
          <cell r="J1895" t="str">
            <v>16850422</v>
          </cell>
          <cell r="K1895" t="str">
            <v>16850422</v>
          </cell>
          <cell r="L1895">
            <v>170051685</v>
          </cell>
          <cell r="M1895" t="str">
            <v>170051685</v>
          </cell>
          <cell r="N1895" t="str">
            <v>Temperanceville Broiler Service</v>
          </cell>
          <cell r="O1895" t="str">
            <v>16850422 Temperanceville Broiler Service</v>
          </cell>
          <cell r="P1895" t="str">
            <v>1630</v>
          </cell>
          <cell r="Q1895" t="str">
            <v>BS</v>
          </cell>
          <cell r="S1895" t="str">
            <v>801</v>
          </cell>
          <cell r="T1895" t="str">
            <v>T</v>
          </cell>
          <cell r="U1895" t="str">
            <v>USD</v>
          </cell>
          <cell r="V1895" t="str">
            <v>212 E ELM</v>
          </cell>
          <cell r="W1895" t="str">
            <v>ROGERS</v>
          </cell>
          <cell r="X1895" t="str">
            <v>AR</v>
          </cell>
          <cell r="Y1895" t="str">
            <v>72756-4577</v>
          </cell>
          <cell r="Z1895" t="str">
            <v>BENTON</v>
          </cell>
          <cell r="AA1895" t="str">
            <v>G</v>
          </cell>
          <cell r="AB1895" t="str">
            <v>M&amp;E</v>
          </cell>
          <cell r="AC1895">
            <v>1.6187000000000005</v>
          </cell>
        </row>
        <row r="1896">
          <cell r="A1896" t="str">
            <v>Primary</v>
          </cell>
          <cell r="B1896" t="str">
            <v>Tyson of Rogers Processing</v>
          </cell>
          <cell r="C1896" t="str">
            <v>11332028</v>
          </cell>
          <cell r="D1896" t="str">
            <v>11332028</v>
          </cell>
          <cell r="E1896" t="str">
            <v>1133</v>
          </cell>
          <cell r="F1896" t="str">
            <v>TYPI</v>
          </cell>
          <cell r="G1896" t="str">
            <v>AR</v>
          </cell>
          <cell r="I1896" t="str">
            <v>A</v>
          </cell>
          <cell r="J1896" t="str">
            <v>11331701</v>
          </cell>
          <cell r="K1896" t="str">
            <v>16850422</v>
          </cell>
          <cell r="L1896">
            <v>170141133</v>
          </cell>
          <cell r="M1896" t="str">
            <v>170051685</v>
          </cell>
          <cell r="N1896" t="str">
            <v>Rogers Rework/Repack</v>
          </cell>
          <cell r="O1896" t="str">
            <v>11331701  Rogers Rework/Repack</v>
          </cell>
          <cell r="P1896" t="str">
            <v>1133</v>
          </cell>
          <cell r="Q1896" t="str">
            <v>P</v>
          </cell>
          <cell r="S1896" t="str">
            <v>801</v>
          </cell>
          <cell r="T1896" t="str">
            <v>T</v>
          </cell>
          <cell r="U1896" t="str">
            <v>USD</v>
          </cell>
          <cell r="V1896" t="str">
            <v>212 E ELM</v>
          </cell>
          <cell r="W1896" t="str">
            <v>ROGERS</v>
          </cell>
          <cell r="X1896" t="str">
            <v>AR</v>
          </cell>
          <cell r="Y1896" t="str">
            <v>72756-4577</v>
          </cell>
          <cell r="Z1896" t="str">
            <v>BENTON</v>
          </cell>
          <cell r="AA1896" t="str">
            <v>G</v>
          </cell>
          <cell r="AB1896" t="str">
            <v>M&amp;E</v>
          </cell>
          <cell r="AC1896">
            <v>0</v>
          </cell>
        </row>
        <row r="1897">
          <cell r="A1897" t="str">
            <v>Primary</v>
          </cell>
          <cell r="B1897" t="str">
            <v>Tyson of Rogers Processing</v>
          </cell>
          <cell r="C1897" t="str">
            <v>11332028</v>
          </cell>
          <cell r="D1897" t="str">
            <v>11332028</v>
          </cell>
          <cell r="E1897" t="str">
            <v>1133</v>
          </cell>
          <cell r="F1897" t="str">
            <v>TYPI</v>
          </cell>
          <cell r="G1897" t="str">
            <v>AR</v>
          </cell>
          <cell r="I1897" t="str">
            <v>A</v>
          </cell>
          <cell r="J1897" t="str">
            <v>11331801</v>
          </cell>
          <cell r="K1897" t="str">
            <v>16850445</v>
          </cell>
          <cell r="L1897">
            <v>170141133</v>
          </cell>
          <cell r="M1897" t="str">
            <v>170051685</v>
          </cell>
          <cell r="N1897" t="str">
            <v>Rogers Cooler FP</v>
          </cell>
          <cell r="O1897" t="str">
            <v>11331801  Rogers Cooler FP</v>
          </cell>
          <cell r="P1897" t="str">
            <v>1133</v>
          </cell>
          <cell r="Q1897" t="str">
            <v>P</v>
          </cell>
          <cell r="S1897" t="str">
            <v>801</v>
          </cell>
          <cell r="T1897" t="str">
            <v>T</v>
          </cell>
          <cell r="U1897" t="str">
            <v>USD</v>
          </cell>
          <cell r="V1897" t="str">
            <v>212 E ELM</v>
          </cell>
          <cell r="W1897" t="str">
            <v>ROGERS</v>
          </cell>
          <cell r="X1897" t="str">
            <v>AR</v>
          </cell>
          <cell r="Y1897" t="str">
            <v>72756-4577</v>
          </cell>
          <cell r="Z1897" t="str">
            <v>BENTON</v>
          </cell>
          <cell r="AA1897" t="str">
            <v>G</v>
          </cell>
          <cell r="AB1897" t="str">
            <v>M&amp;E</v>
          </cell>
          <cell r="AC1897">
            <v>2.46E-2</v>
          </cell>
        </row>
        <row r="1898">
          <cell r="A1898" t="str">
            <v>Primary</v>
          </cell>
          <cell r="B1898" t="str">
            <v>Tyson of Rogers Wastewater</v>
          </cell>
          <cell r="C1898" t="str">
            <v>11332004</v>
          </cell>
          <cell r="D1898" t="str">
            <v>11332004</v>
          </cell>
          <cell r="E1898" t="str">
            <v>1133</v>
          </cell>
          <cell r="F1898" t="str">
            <v>TYPI</v>
          </cell>
          <cell r="G1898" t="str">
            <v>AR</v>
          </cell>
          <cell r="I1898" t="str">
            <v>A</v>
          </cell>
          <cell r="J1898" t="str">
            <v>11332004</v>
          </cell>
          <cell r="K1898" t="str">
            <v>11332004</v>
          </cell>
          <cell r="L1898">
            <v>170141133</v>
          </cell>
          <cell r="M1898" t="str">
            <v>170141133</v>
          </cell>
          <cell r="N1898" t="str">
            <v>Rogers Deboning Wastewater</v>
          </cell>
          <cell r="O1898" t="str">
            <v>11332004 Rogers Deboning Wastewater</v>
          </cell>
          <cell r="P1898" t="str">
            <v>1133</v>
          </cell>
          <cell r="Q1898" t="str">
            <v>P</v>
          </cell>
          <cell r="R1898" t="str">
            <v>587</v>
          </cell>
          <cell r="S1898" t="str">
            <v>290</v>
          </cell>
          <cell r="T1898" t="str">
            <v>T</v>
          </cell>
          <cell r="U1898" t="str">
            <v>USD</v>
          </cell>
          <cell r="V1898" t="str">
            <v>11224 LANKFORD HWY</v>
          </cell>
          <cell r="W1898" t="str">
            <v>TEMPERANCEVILLE</v>
          </cell>
          <cell r="X1898" t="str">
            <v>VA</v>
          </cell>
          <cell r="Y1898" t="str">
            <v>23442-2445</v>
          </cell>
          <cell r="Z1898" t="str">
            <v>ACCOMACK</v>
          </cell>
          <cell r="AA1898" t="str">
            <v>A</v>
          </cell>
          <cell r="AB1898" t="str">
            <v>Building</v>
          </cell>
          <cell r="AC1898">
            <v>17641.553899999999</v>
          </cell>
        </row>
        <row r="1899">
          <cell r="A1899" t="str">
            <v>Primary</v>
          </cell>
          <cell r="B1899" t="str">
            <v>Tyson of Rogers Processing</v>
          </cell>
          <cell r="C1899" t="str">
            <v>11332028</v>
          </cell>
          <cell r="D1899" t="str">
            <v>11332028</v>
          </cell>
          <cell r="E1899" t="str">
            <v>1133</v>
          </cell>
          <cell r="F1899" t="str">
            <v>TYPI</v>
          </cell>
          <cell r="G1899" t="str">
            <v>AR</v>
          </cell>
          <cell r="I1899" t="str">
            <v>A</v>
          </cell>
          <cell r="J1899" t="str">
            <v>11332013</v>
          </cell>
          <cell r="K1899" t="str">
            <v>11332013</v>
          </cell>
          <cell r="L1899">
            <v>170141133</v>
          </cell>
          <cell r="M1899" t="str">
            <v>170141133</v>
          </cell>
          <cell r="N1899" t="str">
            <v>Rogers Administration</v>
          </cell>
          <cell r="O1899" t="str">
            <v>11332013 Rogers Administration</v>
          </cell>
          <cell r="P1899" t="str">
            <v>1133</v>
          </cell>
          <cell r="Q1899" t="str">
            <v>P</v>
          </cell>
          <cell r="R1899" t="str">
            <v>587</v>
          </cell>
          <cell r="S1899" t="str">
            <v>290</v>
          </cell>
          <cell r="T1899" t="str">
            <v>T</v>
          </cell>
          <cell r="U1899" t="str">
            <v>USD</v>
          </cell>
          <cell r="V1899" t="str">
            <v>11224 LANKFORD HWY</v>
          </cell>
          <cell r="W1899" t="str">
            <v>TEMPERANCEVILLE</v>
          </cell>
          <cell r="X1899" t="str">
            <v>VA</v>
          </cell>
          <cell r="Y1899" t="str">
            <v>23442-2445</v>
          </cell>
          <cell r="Z1899" t="str">
            <v>ACCOMACK</v>
          </cell>
          <cell r="AA1899" t="str">
            <v>A</v>
          </cell>
          <cell r="AB1899" t="str">
            <v>M&amp;E</v>
          </cell>
          <cell r="AC1899">
            <v>501252.76549999998</v>
          </cell>
        </row>
        <row r="1900">
          <cell r="A1900" t="str">
            <v>Primary</v>
          </cell>
          <cell r="B1900" t="str">
            <v>Tyson of Rogers Processing</v>
          </cell>
          <cell r="C1900" t="str">
            <v>11332028</v>
          </cell>
          <cell r="D1900" t="str">
            <v>11332028</v>
          </cell>
          <cell r="E1900" t="str">
            <v>1133</v>
          </cell>
          <cell r="F1900" t="str">
            <v>TYPI</v>
          </cell>
          <cell r="G1900" t="str">
            <v>AR</v>
          </cell>
          <cell r="I1900" t="str">
            <v>A</v>
          </cell>
          <cell r="J1900" t="str">
            <v>11332015</v>
          </cell>
          <cell r="K1900" t="str">
            <v>11332015</v>
          </cell>
          <cell r="L1900">
            <v>170141133</v>
          </cell>
          <cell r="M1900" t="str">
            <v>170141133</v>
          </cell>
          <cell r="N1900" t="str">
            <v>Rogers Accounting</v>
          </cell>
          <cell r="O1900" t="str">
            <v>11332015 Rogers Accounting</v>
          </cell>
          <cell r="P1900" t="str">
            <v>1133</v>
          </cell>
          <cell r="Q1900" t="str">
            <v>P</v>
          </cell>
          <cell r="R1900" t="str">
            <v>587</v>
          </cell>
          <cell r="S1900" t="str">
            <v>290</v>
          </cell>
          <cell r="T1900" t="str">
            <v>T</v>
          </cell>
          <cell r="U1900" t="str">
            <v>USD</v>
          </cell>
          <cell r="V1900" t="str">
            <v>11224 LANKFORD HWY</v>
          </cell>
          <cell r="W1900" t="str">
            <v>TEMPERANCEVILLE</v>
          </cell>
          <cell r="X1900" t="str">
            <v>VA</v>
          </cell>
          <cell r="Y1900" t="str">
            <v>23442-2445</v>
          </cell>
          <cell r="Z1900" t="str">
            <v>ACCOMACK</v>
          </cell>
          <cell r="AA1900" t="str">
            <v>A</v>
          </cell>
          <cell r="AB1900" t="str">
            <v>Building</v>
          </cell>
          <cell r="AC1900">
            <v>232546.43919999999</v>
          </cell>
        </row>
        <row r="1901">
          <cell r="A1901" t="str">
            <v>Primary</v>
          </cell>
          <cell r="B1901" t="str">
            <v>Tyson of Rogers Processing</v>
          </cell>
          <cell r="C1901" t="str">
            <v>11332028</v>
          </cell>
          <cell r="D1901" t="str">
            <v>11332028</v>
          </cell>
          <cell r="E1901" t="str">
            <v>1133</v>
          </cell>
          <cell r="F1901" t="str">
            <v>TFM</v>
          </cell>
          <cell r="G1901" t="str">
            <v>AR</v>
          </cell>
          <cell r="I1901" t="str">
            <v>A</v>
          </cell>
          <cell r="J1901" t="str">
            <v>11332022</v>
          </cell>
          <cell r="K1901" t="str">
            <v>11332022</v>
          </cell>
          <cell r="L1901">
            <v>170141133</v>
          </cell>
          <cell r="M1901" t="str">
            <v>170141133</v>
          </cell>
          <cell r="N1901" t="str">
            <v>Rogers Nurses</v>
          </cell>
          <cell r="O1901" t="str">
            <v>11332022 Rogers Nurses</v>
          </cell>
          <cell r="P1901" t="str">
            <v>1133</v>
          </cell>
          <cell r="Q1901" t="str">
            <v>P</v>
          </cell>
          <cell r="R1901" t="str">
            <v>587</v>
          </cell>
          <cell r="S1901" t="str">
            <v>290</v>
          </cell>
          <cell r="T1901" t="str">
            <v>T</v>
          </cell>
          <cell r="U1901" t="str">
            <v>USD</v>
          </cell>
          <cell r="V1901" t="str">
            <v>11224 LANKFORD HWY</v>
          </cell>
          <cell r="W1901" t="str">
            <v>TEMPERANCEVILLE</v>
          </cell>
          <cell r="X1901" t="str">
            <v>VA</v>
          </cell>
          <cell r="Y1901" t="str">
            <v>23442-2445</v>
          </cell>
          <cell r="Z1901" t="str">
            <v>ACCOMACK</v>
          </cell>
          <cell r="AA1901" t="str">
            <v>A</v>
          </cell>
          <cell r="AB1901" t="str">
            <v>M&amp;E</v>
          </cell>
          <cell r="AC1901">
            <v>30910.535199999991</v>
          </cell>
        </row>
        <row r="1902">
          <cell r="A1902" t="str">
            <v>Primary</v>
          </cell>
          <cell r="B1902" t="str">
            <v>Tyson of Rogers Processing</v>
          </cell>
          <cell r="C1902" t="str">
            <v>11332028</v>
          </cell>
          <cell r="D1902" t="str">
            <v>11332028</v>
          </cell>
          <cell r="E1902" t="str">
            <v>1133</v>
          </cell>
          <cell r="F1902" t="str">
            <v>TYPI</v>
          </cell>
          <cell r="G1902" t="str">
            <v>AR</v>
          </cell>
          <cell r="H1902">
            <v>38496</v>
          </cell>
          <cell r="I1902" t="str">
            <v>A</v>
          </cell>
          <cell r="J1902" t="str">
            <v>17180510</v>
          </cell>
          <cell r="K1902" t="str">
            <v>17180510</v>
          </cell>
          <cell r="L1902">
            <v>170051685</v>
          </cell>
          <cell r="M1902" t="str">
            <v>170051685</v>
          </cell>
          <cell r="N1902" t="str">
            <v>Snow Hill Feedmill</v>
          </cell>
          <cell r="O1902" t="str">
            <v>17180510 Snow Hill Feedmill</v>
          </cell>
          <cell r="P1902" t="str">
            <v>1630</v>
          </cell>
          <cell r="Q1902" t="str">
            <v>F</v>
          </cell>
          <cell r="R1902" t="str">
            <v>2105</v>
          </cell>
          <cell r="S1902" t="str">
            <v>801</v>
          </cell>
          <cell r="T1902" t="str">
            <v>T</v>
          </cell>
          <cell r="U1902" t="str">
            <v>USD</v>
          </cell>
          <cell r="V1902" t="str">
            <v>212 E ELM</v>
          </cell>
          <cell r="W1902" t="str">
            <v>ROGERS</v>
          </cell>
          <cell r="X1902" t="str">
            <v>AR</v>
          </cell>
          <cell r="Y1902" t="str">
            <v>72756-4577</v>
          </cell>
          <cell r="Z1902" t="str">
            <v>BENTON</v>
          </cell>
          <cell r="AA1902" t="str">
            <v>G</v>
          </cell>
          <cell r="AB1902" t="str">
            <v>M&amp;E</v>
          </cell>
          <cell r="AC1902">
            <v>0</v>
          </cell>
        </row>
        <row r="1903">
          <cell r="A1903" t="str">
            <v>Primary</v>
          </cell>
          <cell r="B1903" t="str">
            <v>Tyson of Rogers Processing</v>
          </cell>
          <cell r="C1903" t="str">
            <v>11332028</v>
          </cell>
          <cell r="D1903" t="str">
            <v>11332028</v>
          </cell>
          <cell r="E1903" t="str">
            <v>1133</v>
          </cell>
          <cell r="F1903" t="str">
            <v>TYPI</v>
          </cell>
          <cell r="G1903" t="str">
            <v>AR</v>
          </cell>
          <cell r="I1903" t="str">
            <v>A</v>
          </cell>
          <cell r="J1903" t="str">
            <v>11332025</v>
          </cell>
          <cell r="K1903" t="str">
            <v>11332025</v>
          </cell>
          <cell r="L1903">
            <v>170141133</v>
          </cell>
          <cell r="M1903" t="str">
            <v>170141133</v>
          </cell>
          <cell r="N1903" t="str">
            <v>Rogers Personnel</v>
          </cell>
          <cell r="O1903" t="str">
            <v>11332025 Rogers Personnel</v>
          </cell>
          <cell r="P1903" t="str">
            <v>1133</v>
          </cell>
          <cell r="Q1903" t="str">
            <v>P</v>
          </cell>
          <cell r="R1903" t="str">
            <v>2105</v>
          </cell>
          <cell r="S1903" t="str">
            <v>801</v>
          </cell>
          <cell r="T1903" t="str">
            <v>T</v>
          </cell>
          <cell r="U1903" t="str">
            <v>USD</v>
          </cell>
          <cell r="V1903" t="str">
            <v>212 E ELM</v>
          </cell>
          <cell r="W1903" t="str">
            <v>ROGERS</v>
          </cell>
          <cell r="X1903" t="str">
            <v>AR</v>
          </cell>
          <cell r="Y1903" t="str">
            <v>72756-4577</v>
          </cell>
          <cell r="Z1903" t="str">
            <v>BENTON</v>
          </cell>
          <cell r="AA1903" t="str">
            <v>G</v>
          </cell>
          <cell r="AB1903" t="str">
            <v>M&amp;E</v>
          </cell>
          <cell r="AC1903">
            <v>1545.0423000000003</v>
          </cell>
        </row>
        <row r="1904">
          <cell r="A1904" t="str">
            <v>Primary</v>
          </cell>
          <cell r="B1904" t="str">
            <v>Tyson of Rogers Processing</v>
          </cell>
          <cell r="C1904" t="str">
            <v>11332028</v>
          </cell>
          <cell r="D1904" t="str">
            <v>11332028</v>
          </cell>
          <cell r="E1904" t="str">
            <v>1133</v>
          </cell>
          <cell r="F1904" t="str">
            <v>TYPI</v>
          </cell>
          <cell r="G1904" t="str">
            <v>AR</v>
          </cell>
          <cell r="I1904" t="str">
            <v>A</v>
          </cell>
          <cell r="J1904" t="str">
            <v>11332028</v>
          </cell>
          <cell r="K1904" t="str">
            <v>11332028</v>
          </cell>
          <cell r="L1904">
            <v>170141133</v>
          </cell>
          <cell r="M1904" t="str">
            <v>170141133</v>
          </cell>
          <cell r="N1904" t="str">
            <v>Rogers Deboning</v>
          </cell>
          <cell r="O1904" t="str">
            <v>11332028 Rogers Deboning</v>
          </cell>
          <cell r="P1904" t="str">
            <v>1133</v>
          </cell>
          <cell r="Q1904" t="str">
            <v>P</v>
          </cell>
          <cell r="R1904" t="str">
            <v>2105</v>
          </cell>
          <cell r="S1904" t="str">
            <v>801</v>
          </cell>
          <cell r="T1904" t="str">
            <v>T</v>
          </cell>
          <cell r="U1904" t="str">
            <v>USD</v>
          </cell>
          <cell r="V1904" t="str">
            <v>212 E ELM</v>
          </cell>
          <cell r="W1904" t="str">
            <v>ROGERS</v>
          </cell>
          <cell r="X1904" t="str">
            <v>AR</v>
          </cell>
          <cell r="Y1904" t="str">
            <v>72756-4577</v>
          </cell>
          <cell r="Z1904" t="str">
            <v>BENTON</v>
          </cell>
          <cell r="AA1904" t="str">
            <v>G</v>
          </cell>
          <cell r="AB1904" t="str">
            <v>M&amp;E</v>
          </cell>
          <cell r="AC1904">
            <v>14380731.972100003</v>
          </cell>
        </row>
        <row r="1905">
          <cell r="A1905" t="str">
            <v>Primary</v>
          </cell>
          <cell r="B1905" t="str">
            <v>Tyson of Rogers Processing</v>
          </cell>
          <cell r="C1905" t="str">
            <v>11332028</v>
          </cell>
          <cell r="D1905" t="str">
            <v>11332028</v>
          </cell>
          <cell r="E1905" t="str">
            <v>1133</v>
          </cell>
          <cell r="F1905" t="str">
            <v>TFM</v>
          </cell>
          <cell r="G1905" t="str">
            <v>AR</v>
          </cell>
          <cell r="I1905" t="str">
            <v>A</v>
          </cell>
          <cell r="J1905" t="str">
            <v>11332034</v>
          </cell>
          <cell r="K1905" t="str">
            <v>11332034</v>
          </cell>
          <cell r="L1905">
            <v>170141133</v>
          </cell>
          <cell r="M1905" t="str">
            <v>170141133</v>
          </cell>
          <cell r="N1905" t="str">
            <v>Rogers Supervison/Mgmt</v>
          </cell>
          <cell r="O1905" t="str">
            <v>11332034 Rogers Supervison/Mgmt</v>
          </cell>
          <cell r="P1905" t="str">
            <v>1133</v>
          </cell>
          <cell r="Q1905" t="str">
            <v>P</v>
          </cell>
          <cell r="R1905" t="str">
            <v>2105</v>
          </cell>
          <cell r="S1905" t="str">
            <v>801</v>
          </cell>
          <cell r="T1905" t="str">
            <v>T</v>
          </cell>
          <cell r="U1905" t="str">
            <v>USD</v>
          </cell>
          <cell r="V1905" t="str">
            <v>212 E ELM</v>
          </cell>
          <cell r="W1905" t="str">
            <v>ROGERS</v>
          </cell>
          <cell r="X1905" t="str">
            <v>AR</v>
          </cell>
          <cell r="Y1905" t="str">
            <v>72756-4577</v>
          </cell>
          <cell r="Z1905" t="str">
            <v>BENTON</v>
          </cell>
          <cell r="AA1905" t="str">
            <v>G</v>
          </cell>
          <cell r="AB1905" t="str">
            <v>M&amp;E</v>
          </cell>
          <cell r="AC1905">
            <v>6267.0397000000003</v>
          </cell>
        </row>
        <row r="1906">
          <cell r="A1906" t="str">
            <v>Primary</v>
          </cell>
          <cell r="B1906" t="str">
            <v>Chick-N-Quick Processing</v>
          </cell>
          <cell r="C1906" t="str">
            <v>11342028</v>
          </cell>
          <cell r="D1906" t="str">
            <v>11342028</v>
          </cell>
          <cell r="E1906" t="str">
            <v>1134</v>
          </cell>
          <cell r="F1906" t="str">
            <v>TFM</v>
          </cell>
          <cell r="G1906" t="str">
            <v>AR</v>
          </cell>
          <cell r="H1906">
            <v>38763</v>
          </cell>
          <cell r="I1906" t="str">
            <v>A</v>
          </cell>
          <cell r="J1906" t="str">
            <v>17180520</v>
          </cell>
          <cell r="K1906" t="str">
            <v>17180520</v>
          </cell>
          <cell r="L1906">
            <v>170031134</v>
          </cell>
          <cell r="M1906" t="str">
            <v>170051685</v>
          </cell>
          <cell r="N1906" t="str">
            <v>Chick 'N Quick Oven Fillet/Tender</v>
          </cell>
          <cell r="O1906" t="str">
            <v>11341575  Chick 'N Quick Oven Fillet/Tender</v>
          </cell>
          <cell r="P1906" t="str">
            <v>1134</v>
          </cell>
          <cell r="Q1906" t="str">
            <v>P</v>
          </cell>
          <cell r="R1906" t="str">
            <v>1616</v>
          </cell>
          <cell r="S1906" t="str">
            <v>1356</v>
          </cell>
          <cell r="T1906" t="str">
            <v>T</v>
          </cell>
          <cell r="U1906" t="str">
            <v>USD</v>
          </cell>
          <cell r="V1906" t="str">
            <v>400 W OLRICH STREET</v>
          </cell>
          <cell r="W1906" t="str">
            <v>ROGERS</v>
          </cell>
          <cell r="X1906" t="str">
            <v>AR</v>
          </cell>
          <cell r="Y1906" t="str">
            <v>72756-5900</v>
          </cell>
          <cell r="Z1906" t="str">
            <v>BENTON</v>
          </cell>
          <cell r="AA1906" t="str">
            <v>G</v>
          </cell>
          <cell r="AB1906" t="str">
            <v>M&amp;E</v>
          </cell>
          <cell r="AC1906">
            <v>1048.5720000000001</v>
          </cell>
        </row>
        <row r="1907">
          <cell r="A1907" t="str">
            <v>Primary</v>
          </cell>
          <cell r="B1907" t="str">
            <v>Chick-N-Quick Processing</v>
          </cell>
          <cell r="C1907" t="str">
            <v>11342028</v>
          </cell>
          <cell r="D1907" t="str">
            <v>11342028</v>
          </cell>
          <cell r="E1907" t="str">
            <v>1134</v>
          </cell>
          <cell r="G1907" t="str">
            <v>AR</v>
          </cell>
          <cell r="H1907">
            <v>38763</v>
          </cell>
          <cell r="I1907" t="str">
            <v>A</v>
          </cell>
          <cell r="J1907" t="str">
            <v>17962028</v>
          </cell>
          <cell r="K1907" t="str">
            <v>17962028</v>
          </cell>
          <cell r="L1907">
            <v>170031134</v>
          </cell>
          <cell r="M1907" t="str">
            <v>170161796</v>
          </cell>
          <cell r="N1907" t="str">
            <v>Chick 'N Quick Fried Fully Cooked Bnls</v>
          </cell>
          <cell r="O1907" t="str">
            <v>11341594  Chick 'N Quick Fried Fully Cooked Bnls</v>
          </cell>
          <cell r="P1907" t="str">
            <v>1134</v>
          </cell>
          <cell r="Q1907" t="str">
            <v>P</v>
          </cell>
          <cell r="R1907" t="str">
            <v>1616</v>
          </cell>
          <cell r="S1907" t="str">
            <v>2426</v>
          </cell>
          <cell r="T1907" t="str">
            <v>T</v>
          </cell>
          <cell r="U1907" t="str">
            <v>USD</v>
          </cell>
          <cell r="V1907" t="str">
            <v>HWY 73N &amp; RAMSEY ST.</v>
          </cell>
          <cell r="W1907" t="str">
            <v>BUFFALO</v>
          </cell>
          <cell r="X1907" t="str">
            <v>MO</v>
          </cell>
          <cell r="Y1907" t="str">
            <v>65622</v>
          </cell>
          <cell r="Z1907" t="str">
            <v>DALLAS</v>
          </cell>
          <cell r="AA1907" t="str">
            <v>G</v>
          </cell>
          <cell r="AB1907" t="str">
            <v>M&amp;E</v>
          </cell>
          <cell r="AC1907">
            <v>206067.31760000001</v>
          </cell>
        </row>
        <row r="1908">
          <cell r="A1908" t="str">
            <v>Primary</v>
          </cell>
          <cell r="B1908" t="str">
            <v>Chick 'N Quick Wastewater</v>
          </cell>
          <cell r="C1908" t="str">
            <v>11342004</v>
          </cell>
          <cell r="D1908" t="str">
            <v>11342004</v>
          </cell>
          <cell r="E1908" t="str">
            <v>1134</v>
          </cell>
          <cell r="F1908" t="str">
            <v>TYPI</v>
          </cell>
          <cell r="G1908" t="str">
            <v>MO</v>
          </cell>
          <cell r="I1908" t="str">
            <v>A</v>
          </cell>
          <cell r="J1908" t="str">
            <v>11342004</v>
          </cell>
          <cell r="K1908" t="str">
            <v>11342004</v>
          </cell>
          <cell r="L1908">
            <v>170031134</v>
          </cell>
          <cell r="M1908" t="str">
            <v>170031134</v>
          </cell>
          <cell r="N1908" t="str">
            <v>Chick 'N Quick Wastewater</v>
          </cell>
          <cell r="O1908" t="str">
            <v>11342004 Chick 'N Quick Wastewater</v>
          </cell>
          <cell r="P1908" t="str">
            <v>1134</v>
          </cell>
          <cell r="Q1908" t="str">
            <v>WW</v>
          </cell>
          <cell r="R1908" t="str">
            <v>1616</v>
          </cell>
          <cell r="S1908" t="str">
            <v>1356</v>
          </cell>
          <cell r="T1908" t="str">
            <v>T</v>
          </cell>
          <cell r="U1908" t="str">
            <v>USD</v>
          </cell>
          <cell r="V1908" t="str">
            <v>400 W OLRICH STREET</v>
          </cell>
          <cell r="W1908" t="str">
            <v>ROGERS</v>
          </cell>
          <cell r="X1908" t="str">
            <v>AR</v>
          </cell>
          <cell r="Y1908" t="str">
            <v>72756-5900</v>
          </cell>
          <cell r="Z1908" t="str">
            <v>BENTON</v>
          </cell>
          <cell r="AA1908" t="str">
            <v>G</v>
          </cell>
          <cell r="AB1908" t="str">
            <v>M&amp;E</v>
          </cell>
          <cell r="AC1908">
            <v>1732856.0173999998</v>
          </cell>
        </row>
        <row r="1909">
          <cell r="A1909" t="str">
            <v>Primary</v>
          </cell>
          <cell r="B1909" t="str">
            <v>Chick-N-Quick Processing</v>
          </cell>
          <cell r="C1909" t="str">
            <v>11342028</v>
          </cell>
          <cell r="D1909" t="str">
            <v>11342028</v>
          </cell>
          <cell r="E1909" t="str">
            <v>1134</v>
          </cell>
          <cell r="G1909" t="str">
            <v>AR</v>
          </cell>
          <cell r="I1909" t="str">
            <v>A</v>
          </cell>
          <cell r="J1909" t="str">
            <v>11342013</v>
          </cell>
          <cell r="K1909" t="str">
            <v>11342013</v>
          </cell>
          <cell r="L1909">
            <v>170031134</v>
          </cell>
          <cell r="M1909" t="str">
            <v>170031134</v>
          </cell>
          <cell r="N1909" t="str">
            <v>Chick 'N Quick Administration</v>
          </cell>
          <cell r="O1909" t="str">
            <v>11342013 Chick 'N Quick Administration</v>
          </cell>
          <cell r="P1909" t="str">
            <v>1134</v>
          </cell>
          <cell r="Q1909" t="str">
            <v>P</v>
          </cell>
          <cell r="R1909" t="str">
            <v>1616</v>
          </cell>
          <cell r="S1909" t="str">
            <v>1638</v>
          </cell>
          <cell r="T1909" t="str">
            <v>T</v>
          </cell>
          <cell r="U1909" t="str">
            <v>USD</v>
          </cell>
          <cell r="V1909" t="str">
            <v>KYLER &amp; CALLEN ROAD</v>
          </cell>
          <cell r="W1909" t="str">
            <v>MONETT</v>
          </cell>
          <cell r="X1909" t="str">
            <v>MO</v>
          </cell>
          <cell r="Y1909" t="str">
            <v>65708</v>
          </cell>
          <cell r="Z1909" t="str">
            <v>BARRY</v>
          </cell>
          <cell r="AA1909" t="str">
            <v>A</v>
          </cell>
          <cell r="AB1909" t="str">
            <v>M&amp;E</v>
          </cell>
          <cell r="AC1909">
            <v>8548.6735999999983</v>
          </cell>
        </row>
        <row r="1910">
          <cell r="A1910" t="str">
            <v>Primary</v>
          </cell>
          <cell r="B1910" t="str">
            <v>Chick-N-Quick Processing</v>
          </cell>
          <cell r="C1910" t="str">
            <v>11342028</v>
          </cell>
          <cell r="D1910" t="str">
            <v>11342028</v>
          </cell>
          <cell r="E1910" t="str">
            <v>1134</v>
          </cell>
          <cell r="F1910" t="str">
            <v>TYPI</v>
          </cell>
          <cell r="G1910" t="str">
            <v>MO</v>
          </cell>
          <cell r="I1910" t="str">
            <v>A</v>
          </cell>
          <cell r="J1910" t="str">
            <v>11342015</v>
          </cell>
          <cell r="K1910" t="str">
            <v>11342015</v>
          </cell>
          <cell r="L1910">
            <v>170031134</v>
          </cell>
          <cell r="M1910" t="str">
            <v>170031134</v>
          </cell>
          <cell r="N1910" t="str">
            <v>Chick 'N Quick Accounting</v>
          </cell>
          <cell r="O1910" t="str">
            <v>11342015 Chick 'N Quick Accounting</v>
          </cell>
          <cell r="P1910" t="str">
            <v>1134</v>
          </cell>
          <cell r="Q1910" t="str">
            <v>P</v>
          </cell>
          <cell r="R1910" t="str">
            <v>1616</v>
          </cell>
          <cell r="S1910" t="str">
            <v>1356</v>
          </cell>
          <cell r="T1910" t="str">
            <v>T</v>
          </cell>
          <cell r="U1910" t="str">
            <v>USD</v>
          </cell>
          <cell r="V1910" t="str">
            <v>400 W OLRICH STREET</v>
          </cell>
          <cell r="W1910" t="str">
            <v>ROGERS</v>
          </cell>
          <cell r="X1910" t="str">
            <v>AR</v>
          </cell>
          <cell r="Y1910" t="str">
            <v>72756-5900</v>
          </cell>
          <cell r="Z1910" t="str">
            <v>BENTON</v>
          </cell>
          <cell r="AA1910" t="str">
            <v>G</v>
          </cell>
          <cell r="AB1910" t="str">
            <v>M&amp;E</v>
          </cell>
          <cell r="AC1910">
            <v>5242.8599999999997</v>
          </cell>
        </row>
        <row r="1911">
          <cell r="A1911" t="str">
            <v>Primary</v>
          </cell>
          <cell r="B1911" t="str">
            <v>Chick-N-Quick Processing</v>
          </cell>
          <cell r="C1911" t="str">
            <v>11342028</v>
          </cell>
          <cell r="D1911" t="str">
            <v>11342028</v>
          </cell>
          <cell r="E1911" t="str">
            <v>1134</v>
          </cell>
          <cell r="G1911" t="str">
            <v>AR</v>
          </cell>
          <cell r="I1911" t="str">
            <v>A</v>
          </cell>
          <cell r="J1911" t="str">
            <v>11342020</v>
          </cell>
          <cell r="K1911" t="str">
            <v>11342020</v>
          </cell>
          <cell r="L1911">
            <v>170031134</v>
          </cell>
          <cell r="M1911" t="str">
            <v>170031134</v>
          </cell>
          <cell r="N1911" t="str">
            <v>Chick 'N Quick Maintenance</v>
          </cell>
          <cell r="O1911" t="str">
            <v>11342020 Chick 'N Quick Maintenance</v>
          </cell>
          <cell r="P1911" t="str">
            <v>1134</v>
          </cell>
          <cell r="Q1911" t="str">
            <v>P</v>
          </cell>
          <cell r="R1911" t="str">
            <v>1616</v>
          </cell>
          <cell r="S1911" t="str">
            <v>1356</v>
          </cell>
          <cell r="T1911" t="str">
            <v>T</v>
          </cell>
          <cell r="U1911" t="str">
            <v>USD</v>
          </cell>
          <cell r="V1911" t="str">
            <v>400 W OLRICH STREET</v>
          </cell>
          <cell r="W1911" t="str">
            <v>ROGERS</v>
          </cell>
          <cell r="X1911" t="str">
            <v>AR</v>
          </cell>
          <cell r="Y1911" t="str">
            <v>72756-5900</v>
          </cell>
          <cell r="Z1911" t="str">
            <v>BENTON</v>
          </cell>
          <cell r="AA1911" t="str">
            <v>G</v>
          </cell>
          <cell r="AB1911" t="str">
            <v>M&amp;E</v>
          </cell>
          <cell r="AC1911">
            <v>3472.3440000000001</v>
          </cell>
        </row>
        <row r="1912">
          <cell r="A1912" t="str">
            <v>Primary</v>
          </cell>
          <cell r="B1912" t="str">
            <v>Chick-N-Quick Processing</v>
          </cell>
          <cell r="C1912" t="str">
            <v>11342028</v>
          </cell>
          <cell r="D1912" t="str">
            <v>11342028</v>
          </cell>
          <cell r="E1912" t="str">
            <v>1134</v>
          </cell>
          <cell r="G1912" t="str">
            <v>AR</v>
          </cell>
          <cell r="I1912" t="str">
            <v>A</v>
          </cell>
          <cell r="J1912" t="str">
            <v>11342022</v>
          </cell>
          <cell r="K1912" t="str">
            <v>11342022</v>
          </cell>
          <cell r="L1912">
            <v>170031134</v>
          </cell>
          <cell r="M1912" t="str">
            <v>170031134</v>
          </cell>
          <cell r="N1912" t="str">
            <v>Chick 'N Quick Nurses</v>
          </cell>
          <cell r="O1912" t="str">
            <v>11342022 Chick 'N Quick Nurses</v>
          </cell>
          <cell r="P1912" t="str">
            <v>1134</v>
          </cell>
          <cell r="Q1912" t="str">
            <v>P</v>
          </cell>
          <cell r="R1912" t="str">
            <v>1616</v>
          </cell>
          <cell r="S1912" t="str">
            <v>1356</v>
          </cell>
          <cell r="T1912" t="str">
            <v>T</v>
          </cell>
          <cell r="U1912" t="str">
            <v>USD</v>
          </cell>
          <cell r="V1912" t="str">
            <v>400 W OLRICH STREET</v>
          </cell>
          <cell r="W1912" t="str">
            <v>ROGERS</v>
          </cell>
          <cell r="X1912" t="str">
            <v>AR</v>
          </cell>
          <cell r="Y1912" t="str">
            <v>72756-5900</v>
          </cell>
          <cell r="Z1912" t="str">
            <v>BENTON</v>
          </cell>
          <cell r="AA1912" t="str">
            <v>G</v>
          </cell>
          <cell r="AB1912" t="str">
            <v>M&amp;E</v>
          </cell>
          <cell r="AC1912">
            <v>1736.172</v>
          </cell>
        </row>
        <row r="1913">
          <cell r="A1913" t="str">
            <v>Primary</v>
          </cell>
          <cell r="B1913" t="str">
            <v>Chick-N-Quick Processing</v>
          </cell>
          <cell r="C1913" t="str">
            <v>11342028</v>
          </cell>
          <cell r="D1913" t="str">
            <v>11342028</v>
          </cell>
          <cell r="E1913" t="str">
            <v>1134</v>
          </cell>
          <cell r="F1913" t="str">
            <v>TYPI</v>
          </cell>
          <cell r="G1913" t="str">
            <v>MO</v>
          </cell>
          <cell r="I1913" t="str">
            <v>A</v>
          </cell>
          <cell r="J1913" t="str">
            <v>11342025</v>
          </cell>
          <cell r="K1913" t="str">
            <v>11342025</v>
          </cell>
          <cell r="L1913">
            <v>170031134</v>
          </cell>
          <cell r="M1913" t="str">
            <v>170031134</v>
          </cell>
          <cell r="N1913" t="str">
            <v>Chick 'N Quick Personnel</v>
          </cell>
          <cell r="O1913" t="str">
            <v>11342025 Chick 'N Quick Personnel</v>
          </cell>
          <cell r="P1913" t="str">
            <v>1134</v>
          </cell>
          <cell r="Q1913" t="str">
            <v>P</v>
          </cell>
          <cell r="R1913" t="str">
            <v>1616</v>
          </cell>
          <cell r="S1913" t="str">
            <v>1356</v>
          </cell>
          <cell r="T1913" t="str">
            <v>T</v>
          </cell>
          <cell r="U1913" t="str">
            <v>USD</v>
          </cell>
          <cell r="V1913" t="str">
            <v>400 W OLRICH STREET</v>
          </cell>
          <cell r="W1913" t="str">
            <v>ROGERS</v>
          </cell>
          <cell r="X1913" t="str">
            <v>AR</v>
          </cell>
          <cell r="Y1913" t="str">
            <v>72756-5900</v>
          </cell>
          <cell r="Z1913" t="str">
            <v>BENTON</v>
          </cell>
          <cell r="AA1913" t="str">
            <v>G</v>
          </cell>
          <cell r="AB1913" t="str">
            <v>M&amp;E</v>
          </cell>
          <cell r="AC1913">
            <v>3190.3595999999998</v>
          </cell>
        </row>
        <row r="1914">
          <cell r="A1914" t="str">
            <v>Primary</v>
          </cell>
          <cell r="B1914" t="str">
            <v>Chick-N-Quick Processing</v>
          </cell>
          <cell r="C1914" t="str">
            <v>11342028</v>
          </cell>
          <cell r="D1914" t="str">
            <v>11342028</v>
          </cell>
          <cell r="E1914" t="str">
            <v>1134</v>
          </cell>
          <cell r="F1914" t="str">
            <v>TYPI</v>
          </cell>
          <cell r="G1914" t="str">
            <v>MO</v>
          </cell>
          <cell r="I1914" t="str">
            <v>A</v>
          </cell>
          <cell r="J1914" t="str">
            <v>11342028</v>
          </cell>
          <cell r="K1914" t="str">
            <v>11342028</v>
          </cell>
          <cell r="L1914">
            <v>170031134</v>
          </cell>
          <cell r="M1914" t="str">
            <v>170031134</v>
          </cell>
          <cell r="N1914" t="str">
            <v>Chick-N-Quick</v>
          </cell>
          <cell r="O1914" t="str">
            <v>11342028 Chick-N-Quick</v>
          </cell>
          <cell r="P1914" t="str">
            <v>1134</v>
          </cell>
          <cell r="Q1914" t="str">
            <v>P</v>
          </cell>
          <cell r="R1914" t="str">
            <v>1616</v>
          </cell>
          <cell r="S1914" t="str">
            <v>1356</v>
          </cell>
          <cell r="T1914" t="str">
            <v>T</v>
          </cell>
          <cell r="U1914" t="str">
            <v>USD</v>
          </cell>
          <cell r="V1914" t="str">
            <v>400 W OLRICH STREET</v>
          </cell>
          <cell r="W1914" t="str">
            <v>ROGERS</v>
          </cell>
          <cell r="X1914" t="str">
            <v>AR</v>
          </cell>
          <cell r="Y1914" t="str">
            <v>72756-5900</v>
          </cell>
          <cell r="Z1914" t="str">
            <v>BENTON</v>
          </cell>
          <cell r="AA1914" t="str">
            <v>G</v>
          </cell>
          <cell r="AB1914" t="str">
            <v>M&amp;E</v>
          </cell>
          <cell r="AC1914">
            <v>26559530.968999982</v>
          </cell>
        </row>
        <row r="1915">
          <cell r="A1915" t="str">
            <v>Primary</v>
          </cell>
          <cell r="B1915" t="str">
            <v>Chick-N-Quick Processing</v>
          </cell>
          <cell r="C1915" t="str">
            <v>11342028</v>
          </cell>
          <cell r="D1915" t="str">
            <v>11342028</v>
          </cell>
          <cell r="E1915" t="str">
            <v>1134</v>
          </cell>
          <cell r="G1915" t="str">
            <v>AR</v>
          </cell>
          <cell r="H1915">
            <v>38763</v>
          </cell>
          <cell r="I1915" t="str">
            <v>A</v>
          </cell>
          <cell r="J1915" t="str">
            <v>18100510</v>
          </cell>
          <cell r="K1915" t="str">
            <v>18100510</v>
          </cell>
          <cell r="L1915">
            <v>170031134</v>
          </cell>
          <cell r="M1915" t="str">
            <v>170211815</v>
          </cell>
          <cell r="N1915" t="str">
            <v>Chick 'N Quick Purchasing</v>
          </cell>
          <cell r="O1915" t="str">
            <v>11342029  Chick 'N Quick Purchasing</v>
          </cell>
          <cell r="P1915" t="str">
            <v>1134</v>
          </cell>
          <cell r="Q1915" t="str">
            <v>P</v>
          </cell>
          <cell r="R1915" t="str">
            <v>1616</v>
          </cell>
          <cell r="S1915" t="str">
            <v>1356</v>
          </cell>
          <cell r="T1915" t="str">
            <v>T</v>
          </cell>
          <cell r="U1915" t="str">
            <v>USD</v>
          </cell>
          <cell r="V1915" t="str">
            <v>400 W OLRICH STREET</v>
          </cell>
          <cell r="W1915" t="str">
            <v>ROGERS</v>
          </cell>
          <cell r="X1915" t="str">
            <v>AR</v>
          </cell>
          <cell r="Y1915" t="str">
            <v>72756-5900</v>
          </cell>
          <cell r="Z1915" t="str">
            <v>BENTON</v>
          </cell>
          <cell r="AA1915" t="str">
            <v>G</v>
          </cell>
          <cell r="AB1915" t="str">
            <v>M&amp;E</v>
          </cell>
          <cell r="AC1915">
            <v>1048.5720000000001</v>
          </cell>
        </row>
        <row r="1916">
          <cell r="A1916" t="str">
            <v>Primary</v>
          </cell>
          <cell r="B1916" t="str">
            <v>Chick-N-Quick Processing</v>
          </cell>
          <cell r="C1916" t="str">
            <v>11342028</v>
          </cell>
          <cell r="D1916" t="str">
            <v>11342028</v>
          </cell>
          <cell r="E1916" t="str">
            <v>1134</v>
          </cell>
          <cell r="G1916" t="str">
            <v>AR</v>
          </cell>
          <cell r="I1916" t="str">
            <v>A</v>
          </cell>
          <cell r="J1916" t="str">
            <v>11342030</v>
          </cell>
          <cell r="K1916" t="str">
            <v>11342030</v>
          </cell>
          <cell r="L1916">
            <v>170031134</v>
          </cell>
          <cell r="M1916" t="str">
            <v>170031134</v>
          </cell>
          <cell r="N1916" t="str">
            <v>Chick 'N Quick Quality Control</v>
          </cell>
          <cell r="O1916" t="str">
            <v>11342030 Chick 'N Quick Quality Control</v>
          </cell>
          <cell r="P1916" t="str">
            <v>1134</v>
          </cell>
          <cell r="Q1916" t="str">
            <v>P</v>
          </cell>
          <cell r="R1916" t="str">
            <v>1616</v>
          </cell>
          <cell r="S1916" t="str">
            <v>1356</v>
          </cell>
          <cell r="T1916" t="str">
            <v>T</v>
          </cell>
          <cell r="U1916" t="str">
            <v>USD</v>
          </cell>
          <cell r="V1916" t="str">
            <v>400 W OLRICH STREET</v>
          </cell>
          <cell r="W1916" t="str">
            <v>ROGERS</v>
          </cell>
          <cell r="X1916" t="str">
            <v>AR</v>
          </cell>
          <cell r="Y1916" t="str">
            <v>72756-5900</v>
          </cell>
          <cell r="Z1916" t="str">
            <v>BENTON</v>
          </cell>
          <cell r="AA1916" t="str">
            <v>G</v>
          </cell>
          <cell r="AB1916" t="str">
            <v>M&amp;E</v>
          </cell>
          <cell r="AC1916">
            <v>12340.246999999999</v>
          </cell>
        </row>
        <row r="1917">
          <cell r="A1917" t="str">
            <v>Primary</v>
          </cell>
          <cell r="B1917" t="str">
            <v>Chick-N-Quick Processing</v>
          </cell>
          <cell r="C1917" t="str">
            <v>11342028</v>
          </cell>
          <cell r="D1917" t="str">
            <v>11342028</v>
          </cell>
          <cell r="E1917" t="str">
            <v>1134</v>
          </cell>
          <cell r="F1917" t="str">
            <v>TYPI</v>
          </cell>
          <cell r="G1917" t="str">
            <v>MO</v>
          </cell>
          <cell r="I1917" t="str">
            <v>A</v>
          </cell>
          <cell r="J1917" t="str">
            <v>11342034</v>
          </cell>
          <cell r="K1917" t="str">
            <v>11342034</v>
          </cell>
          <cell r="L1917">
            <v>170031134</v>
          </cell>
          <cell r="M1917" t="str">
            <v>170031134</v>
          </cell>
          <cell r="N1917" t="str">
            <v>Chick 'N Quick Supervison/Mgmt</v>
          </cell>
          <cell r="O1917" t="str">
            <v>11342034 Chick 'N Quick Supervison/Mgmt</v>
          </cell>
          <cell r="P1917" t="str">
            <v>1134</v>
          </cell>
          <cell r="Q1917" t="str">
            <v>WW</v>
          </cell>
          <cell r="R1917" t="str">
            <v>1616</v>
          </cell>
          <cell r="S1917" t="str">
            <v>1356</v>
          </cell>
          <cell r="T1917" t="str">
            <v>T</v>
          </cell>
          <cell r="U1917" t="str">
            <v>USD</v>
          </cell>
          <cell r="V1917" t="str">
            <v>400 W OLRICH STREET</v>
          </cell>
          <cell r="W1917" t="str">
            <v>ROGERS</v>
          </cell>
          <cell r="X1917" t="str">
            <v>AR</v>
          </cell>
          <cell r="Y1917" t="str">
            <v>72756-5900</v>
          </cell>
          <cell r="Z1917" t="str">
            <v>BENTON</v>
          </cell>
          <cell r="AA1917" t="str">
            <v>G</v>
          </cell>
          <cell r="AB1917" t="str">
            <v>M&amp;E</v>
          </cell>
          <cell r="AC1917">
            <v>17974.988000000005</v>
          </cell>
        </row>
        <row r="1918">
          <cell r="A1918" t="str">
            <v>Primary</v>
          </cell>
          <cell r="B1918" t="str">
            <v>Chick-N-Quick Processing</v>
          </cell>
          <cell r="C1918" t="str">
            <v>11342028</v>
          </cell>
          <cell r="D1918" t="str">
            <v>11342028</v>
          </cell>
          <cell r="E1918" t="str">
            <v>1134</v>
          </cell>
          <cell r="F1918" t="str">
            <v>TYPI</v>
          </cell>
          <cell r="G1918" t="str">
            <v>MO</v>
          </cell>
          <cell r="I1918" t="str">
            <v>A</v>
          </cell>
          <cell r="J1918" t="str">
            <v>11342045</v>
          </cell>
          <cell r="K1918" t="str">
            <v>11342045</v>
          </cell>
          <cell r="L1918">
            <v>170031134</v>
          </cell>
          <cell r="M1918" t="str">
            <v>170031134</v>
          </cell>
          <cell r="N1918" t="str">
            <v>Chick 'N Quick Indir Prod Exp</v>
          </cell>
          <cell r="O1918" t="str">
            <v>11342045 Chick 'N Quick Indir Prod Exp</v>
          </cell>
          <cell r="P1918" t="str">
            <v>1134</v>
          </cell>
          <cell r="Q1918" t="str">
            <v>P</v>
          </cell>
          <cell r="R1918" t="str">
            <v>1616</v>
          </cell>
          <cell r="S1918" t="str">
            <v>1356</v>
          </cell>
          <cell r="T1918" t="str">
            <v>T</v>
          </cell>
          <cell r="U1918" t="str">
            <v>USD</v>
          </cell>
          <cell r="V1918" t="str">
            <v>400 W OLRICH STREET</v>
          </cell>
          <cell r="W1918" t="str">
            <v>ROGERS</v>
          </cell>
          <cell r="X1918" t="str">
            <v>AR</v>
          </cell>
          <cell r="Y1918" t="str">
            <v>72756-5900</v>
          </cell>
          <cell r="Z1918" t="str">
            <v>BENTON</v>
          </cell>
          <cell r="AA1918" t="str">
            <v>G</v>
          </cell>
          <cell r="AB1918" t="str">
            <v>M&amp;E</v>
          </cell>
          <cell r="AC1918">
            <v>8696210.9932999983</v>
          </cell>
        </row>
        <row r="1919">
          <cell r="A1919" t="str">
            <v>Primary</v>
          </cell>
          <cell r="B1919" t="str">
            <v>Chick-N-Quick Processing</v>
          </cell>
          <cell r="C1919" t="str">
            <v>11342028</v>
          </cell>
          <cell r="D1919" t="str">
            <v>11342028</v>
          </cell>
          <cell r="E1919" t="str">
            <v>1134</v>
          </cell>
          <cell r="G1919" t="str">
            <v>AR</v>
          </cell>
          <cell r="H1919">
            <v>38904</v>
          </cell>
          <cell r="I1919" t="str">
            <v>A</v>
          </cell>
          <cell r="J1919" t="str">
            <v>18150422</v>
          </cell>
          <cell r="K1919" t="str">
            <v>18150422</v>
          </cell>
          <cell r="L1919">
            <v>170031134</v>
          </cell>
          <cell r="M1919" t="str">
            <v>170211815</v>
          </cell>
          <cell r="N1919" t="str">
            <v>Chick 'N Quick Maintenance Mgmt</v>
          </cell>
          <cell r="O1919" t="str">
            <v>11342047 Chick 'N Quick Maint. Mgmt</v>
          </cell>
          <cell r="P1919" t="str">
            <v>1134</v>
          </cell>
          <cell r="Q1919" t="str">
            <v>P</v>
          </cell>
          <cell r="R1919" t="str">
            <v>1616</v>
          </cell>
          <cell r="S1919" t="str">
            <v>1356</v>
          </cell>
          <cell r="T1919" t="str">
            <v>T</v>
          </cell>
          <cell r="U1919" t="str">
            <v>USD</v>
          </cell>
          <cell r="V1919" t="str">
            <v>400 W OLRICH STREET</v>
          </cell>
          <cell r="W1919" t="str">
            <v>ROGERS</v>
          </cell>
          <cell r="X1919" t="str">
            <v>AR</v>
          </cell>
          <cell r="Y1919" t="str">
            <v>72756-5900</v>
          </cell>
          <cell r="Z1919" t="str">
            <v>BENTON</v>
          </cell>
          <cell r="AA1919" t="str">
            <v>G</v>
          </cell>
          <cell r="AB1919" t="str">
            <v>M&amp;E</v>
          </cell>
          <cell r="AC1919">
            <v>3200.4809999999998</v>
          </cell>
        </row>
        <row r="1920">
          <cell r="A1920" t="str">
            <v>Primary</v>
          </cell>
          <cell r="B1920" t="str">
            <v>Chick-N-Quick Processing</v>
          </cell>
          <cell r="C1920" t="str">
            <v>11342028</v>
          </cell>
          <cell r="D1920" t="str">
            <v>11342028</v>
          </cell>
          <cell r="E1920" t="str">
            <v>1134</v>
          </cell>
          <cell r="F1920" t="str">
            <v>TYPI</v>
          </cell>
          <cell r="G1920" t="str">
            <v>MO</v>
          </cell>
          <cell r="H1920">
            <v>38535</v>
          </cell>
          <cell r="I1920" t="str">
            <v>A</v>
          </cell>
          <cell r="J1920" t="str">
            <v>18150422</v>
          </cell>
          <cell r="K1920" t="str">
            <v>18150422</v>
          </cell>
          <cell r="L1920">
            <v>170211815</v>
          </cell>
          <cell r="M1920" t="str">
            <v>170211815</v>
          </cell>
          <cell r="N1920" t="str">
            <v>Monett Broiler Service</v>
          </cell>
          <cell r="O1920" t="str">
            <v>18150422 Monett Broiler Service</v>
          </cell>
          <cell r="P1920" t="str">
            <v>1120</v>
          </cell>
          <cell r="Q1920" t="str">
            <v>BS</v>
          </cell>
          <cell r="R1920" t="str">
            <v>2357</v>
          </cell>
          <cell r="S1920" t="str">
            <v>1638</v>
          </cell>
          <cell r="T1920" t="str">
            <v>T</v>
          </cell>
          <cell r="U1920" t="str">
            <v>USD</v>
          </cell>
          <cell r="V1920" t="str">
            <v>KYLER &amp; CALLEN ROAD</v>
          </cell>
          <cell r="W1920" t="str">
            <v>MONETT</v>
          </cell>
          <cell r="X1920" t="str">
            <v>MO</v>
          </cell>
          <cell r="Y1920" t="str">
            <v>65708</v>
          </cell>
          <cell r="Z1920" t="str">
            <v>BARRY</v>
          </cell>
          <cell r="AA1920" t="str">
            <v>A</v>
          </cell>
          <cell r="AB1920" t="str">
            <v>M&amp;E</v>
          </cell>
          <cell r="AC1920">
            <v>3288.6927999999998</v>
          </cell>
        </row>
        <row r="1921">
          <cell r="A1921" t="str">
            <v>Primary</v>
          </cell>
          <cell r="B1921" t="str">
            <v>Chick-N-Quick Processing</v>
          </cell>
          <cell r="C1921" t="str">
            <v>11342028</v>
          </cell>
          <cell r="D1921" t="str">
            <v>11342028</v>
          </cell>
          <cell r="E1921" t="str">
            <v>1134</v>
          </cell>
          <cell r="F1921" t="str">
            <v>TYPI</v>
          </cell>
          <cell r="G1921" t="str">
            <v>MO</v>
          </cell>
          <cell r="I1921" t="str">
            <v>A</v>
          </cell>
          <cell r="J1921" t="str">
            <v>11342512</v>
          </cell>
          <cell r="K1921" t="str">
            <v>11342512</v>
          </cell>
          <cell r="L1921">
            <v>170031134</v>
          </cell>
          <cell r="M1921" t="str">
            <v>170031134</v>
          </cell>
          <cell r="N1921" t="str">
            <v>Chick 'N Quick Production Safety Center</v>
          </cell>
          <cell r="O1921" t="str">
            <v>11342512 Chick 'N Quick Production Safety Center</v>
          </cell>
          <cell r="P1921" t="str">
            <v>1134</v>
          </cell>
          <cell r="Q1921" t="str">
            <v>P</v>
          </cell>
          <cell r="R1921" t="str">
            <v>1616</v>
          </cell>
          <cell r="S1921" t="str">
            <v>1356</v>
          </cell>
          <cell r="T1921" t="str">
            <v>T</v>
          </cell>
          <cell r="U1921" t="str">
            <v>USD</v>
          </cell>
          <cell r="V1921" t="str">
            <v>400 W OLRICH STREET</v>
          </cell>
          <cell r="W1921" t="str">
            <v>ROGERS</v>
          </cell>
          <cell r="X1921" t="str">
            <v>AR</v>
          </cell>
          <cell r="Y1921" t="str">
            <v>72756-5900</v>
          </cell>
          <cell r="Z1921" t="str">
            <v>BENTON</v>
          </cell>
          <cell r="AA1921" t="str">
            <v>G</v>
          </cell>
          <cell r="AB1921" t="str">
            <v>M&amp;E</v>
          </cell>
          <cell r="AC1921">
            <v>1048.5720000000001</v>
          </cell>
        </row>
        <row r="1922">
          <cell r="A1922" t="str">
            <v>Primary</v>
          </cell>
          <cell r="B1922" t="str">
            <v>Tyler Road Wastewater</v>
          </cell>
          <cell r="C1922" t="str">
            <v>11362004</v>
          </cell>
          <cell r="D1922" t="str">
            <v>11362004</v>
          </cell>
          <cell r="E1922" t="str">
            <v>1136</v>
          </cell>
          <cell r="F1922" t="str">
            <v>TYPI</v>
          </cell>
          <cell r="G1922" t="str">
            <v>MO</v>
          </cell>
          <cell r="I1922" t="str">
            <v>A</v>
          </cell>
          <cell r="J1922" t="str">
            <v>11362004</v>
          </cell>
          <cell r="K1922" t="str">
            <v>11362004</v>
          </cell>
          <cell r="L1922">
            <v>170141136</v>
          </cell>
          <cell r="M1922" t="str">
            <v>170141136</v>
          </cell>
          <cell r="N1922" t="str">
            <v>Tyler Road Wastewater</v>
          </cell>
          <cell r="O1922" t="str">
            <v>11362004 Tyler Road Wastewater</v>
          </cell>
          <cell r="P1922" t="str">
            <v>1136</v>
          </cell>
          <cell r="Q1922" t="str">
            <v>WW</v>
          </cell>
          <cell r="R1922" t="str">
            <v>554</v>
          </cell>
          <cell r="S1922" t="str">
            <v>819</v>
          </cell>
          <cell r="T1922" t="str">
            <v>T</v>
          </cell>
          <cell r="U1922" t="str">
            <v>USD</v>
          </cell>
          <cell r="V1922" t="str">
            <v>620 TYLER ROAD</v>
          </cell>
          <cell r="W1922" t="str">
            <v>RUSSELLVILLE</v>
          </cell>
          <cell r="X1922" t="str">
            <v>AR</v>
          </cell>
          <cell r="Y1922" t="str">
            <v>72802-8545</v>
          </cell>
          <cell r="Z1922" t="str">
            <v>POPE</v>
          </cell>
          <cell r="AA1922" t="str">
            <v>G</v>
          </cell>
          <cell r="AB1922" t="str">
            <v>M&amp;E</v>
          </cell>
          <cell r="AC1922">
            <v>1905436.9678999993</v>
          </cell>
        </row>
        <row r="1923">
          <cell r="A1923" t="str">
            <v>Primary</v>
          </cell>
          <cell r="B1923" t="str">
            <v>Tyler Road Processing</v>
          </cell>
          <cell r="C1923" t="str">
            <v>11362028</v>
          </cell>
          <cell r="D1923" t="str">
            <v>11362028</v>
          </cell>
          <cell r="E1923" t="str">
            <v>1136</v>
          </cell>
          <cell r="F1923" t="str">
            <v>TYPI</v>
          </cell>
          <cell r="G1923" t="str">
            <v>MO</v>
          </cell>
          <cell r="H1923">
            <v>38635</v>
          </cell>
          <cell r="I1923" t="str">
            <v>A</v>
          </cell>
          <cell r="J1923" t="str">
            <v>18150446</v>
          </cell>
          <cell r="K1923" t="str">
            <v>18150446</v>
          </cell>
          <cell r="L1923">
            <v>170141136</v>
          </cell>
          <cell r="M1923" t="str">
            <v>170211815</v>
          </cell>
          <cell r="N1923" t="str">
            <v>Tyler Road  Administration</v>
          </cell>
          <cell r="O1923" t="str">
            <v>11362013  Tyler Road  Administration</v>
          </cell>
          <cell r="P1923" t="str">
            <v>1136</v>
          </cell>
          <cell r="Q1923" t="str">
            <v>P</v>
          </cell>
          <cell r="R1923" t="str">
            <v>554</v>
          </cell>
          <cell r="S1923" t="str">
            <v>819</v>
          </cell>
          <cell r="T1923" t="str">
            <v>T</v>
          </cell>
          <cell r="U1923" t="str">
            <v>USD</v>
          </cell>
          <cell r="V1923" t="str">
            <v>620 TYLER ROAD</v>
          </cell>
          <cell r="W1923" t="str">
            <v>RUSSELLVILLE</v>
          </cell>
          <cell r="X1923" t="str">
            <v>AR</v>
          </cell>
          <cell r="Y1923" t="str">
            <v>72802-8545</v>
          </cell>
          <cell r="Z1923" t="str">
            <v>POPE</v>
          </cell>
          <cell r="AA1923" t="str">
            <v>G</v>
          </cell>
          <cell r="AB1923" t="str">
            <v>M&amp;E</v>
          </cell>
          <cell r="AC1923">
            <v>2053.6578</v>
          </cell>
        </row>
        <row r="1924">
          <cell r="A1924" t="str">
            <v>Primary</v>
          </cell>
          <cell r="B1924" t="str">
            <v>Tyler Road Processing</v>
          </cell>
          <cell r="C1924" t="str">
            <v>11362028</v>
          </cell>
          <cell r="D1924" t="str">
            <v>11362028</v>
          </cell>
          <cell r="E1924" t="str">
            <v>1136</v>
          </cell>
          <cell r="G1924" t="str">
            <v>AR</v>
          </cell>
          <cell r="H1924">
            <v>38535</v>
          </cell>
          <cell r="I1924" t="str">
            <v>A</v>
          </cell>
          <cell r="J1924" t="str">
            <v>18150590</v>
          </cell>
          <cell r="K1924" t="str">
            <v>18150590</v>
          </cell>
          <cell r="L1924">
            <v>170211815</v>
          </cell>
          <cell r="M1924" t="str">
            <v>170211815</v>
          </cell>
          <cell r="N1924" t="str">
            <v>Monett Growout</v>
          </cell>
          <cell r="O1924" t="str">
            <v>18150590 Monett Growout</v>
          </cell>
          <cell r="P1924" t="str">
            <v>1120</v>
          </cell>
          <cell r="Q1924" t="str">
            <v>G</v>
          </cell>
          <cell r="R1924" t="str">
            <v>937</v>
          </cell>
          <cell r="S1924" t="str">
            <v>1638</v>
          </cell>
          <cell r="T1924" t="str">
            <v>T</v>
          </cell>
          <cell r="U1924" t="str">
            <v>USD</v>
          </cell>
          <cell r="V1924" t="str">
            <v>KYLER &amp; CALLEN ROAD</v>
          </cell>
          <cell r="W1924" t="str">
            <v>MONETT</v>
          </cell>
          <cell r="X1924" t="str">
            <v>MO</v>
          </cell>
          <cell r="Y1924" t="str">
            <v>65708</v>
          </cell>
          <cell r="Z1924" t="str">
            <v>BARRY</v>
          </cell>
          <cell r="AA1924" t="str">
            <v>A</v>
          </cell>
          <cell r="AB1924" t="str">
            <v>Building</v>
          </cell>
          <cell r="AC1924">
            <v>136203.47200000001</v>
          </cell>
        </row>
        <row r="1925">
          <cell r="A1925" t="str">
            <v>Primary</v>
          </cell>
          <cell r="B1925" t="str">
            <v>Tyler Road Processing</v>
          </cell>
          <cell r="C1925" t="str">
            <v>11362028</v>
          </cell>
          <cell r="D1925" t="str">
            <v>11362028</v>
          </cell>
          <cell r="E1925" t="str">
            <v>1136</v>
          </cell>
          <cell r="F1925" t="str">
            <v>TYPI</v>
          </cell>
          <cell r="G1925" t="str">
            <v>MO</v>
          </cell>
          <cell r="I1925" t="str">
            <v>A</v>
          </cell>
          <cell r="J1925" t="str">
            <v>11362028</v>
          </cell>
          <cell r="K1925" t="str">
            <v>11362028</v>
          </cell>
          <cell r="L1925">
            <v>170141136</v>
          </cell>
          <cell r="M1925" t="str">
            <v>170141136</v>
          </cell>
          <cell r="N1925" t="str">
            <v>Tyler Road</v>
          </cell>
          <cell r="O1925" t="str">
            <v>11362028 Tyler Road</v>
          </cell>
          <cell r="P1925" t="str">
            <v>1136</v>
          </cell>
          <cell r="Q1925" t="str">
            <v>P</v>
          </cell>
          <cell r="R1925" t="str">
            <v>554</v>
          </cell>
          <cell r="S1925" t="str">
            <v>819</v>
          </cell>
          <cell r="T1925" t="str">
            <v>T</v>
          </cell>
          <cell r="U1925" t="str">
            <v>USD</v>
          </cell>
          <cell r="V1925" t="str">
            <v>620 TYLER ROAD</v>
          </cell>
          <cell r="W1925" t="str">
            <v>RUSSELLVILLE</v>
          </cell>
          <cell r="X1925" t="str">
            <v>AR</v>
          </cell>
          <cell r="Y1925" t="str">
            <v>72802-8545</v>
          </cell>
          <cell r="Z1925" t="str">
            <v>POPE</v>
          </cell>
          <cell r="AA1925" t="str">
            <v>G</v>
          </cell>
          <cell r="AB1925" t="str">
            <v>M&amp;E</v>
          </cell>
          <cell r="AC1925">
            <v>45789168.033299997</v>
          </cell>
        </row>
        <row r="1926">
          <cell r="A1926" t="str">
            <v>Primary</v>
          </cell>
          <cell r="B1926" t="str">
            <v>Tyler Road Processing</v>
          </cell>
          <cell r="C1926" t="str">
            <v>11362028</v>
          </cell>
          <cell r="D1926" t="str">
            <v>11362028</v>
          </cell>
          <cell r="E1926" t="str">
            <v>1136</v>
          </cell>
          <cell r="G1926" t="str">
            <v>AR</v>
          </cell>
          <cell r="I1926" t="str">
            <v>A</v>
          </cell>
          <cell r="J1926" t="str">
            <v>11362029</v>
          </cell>
          <cell r="K1926" t="str">
            <v>11362029</v>
          </cell>
          <cell r="L1926">
            <v>170141136</v>
          </cell>
          <cell r="M1926" t="str">
            <v>170141136</v>
          </cell>
          <cell r="N1926" t="str">
            <v>Tyler Road  Purchasing</v>
          </cell>
          <cell r="O1926" t="str">
            <v>11362029 Tyler Road  Purchasing</v>
          </cell>
          <cell r="P1926" t="str">
            <v>1136</v>
          </cell>
          <cell r="Q1926" t="str">
            <v>P</v>
          </cell>
          <cell r="R1926" t="str">
            <v>554</v>
          </cell>
          <cell r="S1926" t="str">
            <v>819</v>
          </cell>
          <cell r="T1926" t="str">
            <v>T</v>
          </cell>
          <cell r="U1926" t="str">
            <v>USD</v>
          </cell>
          <cell r="V1926" t="str">
            <v>620 TYLER ROAD</v>
          </cell>
          <cell r="W1926" t="str">
            <v>RUSSELLVILLE</v>
          </cell>
          <cell r="X1926" t="str">
            <v>AR</v>
          </cell>
          <cell r="Y1926" t="str">
            <v>72802-8545</v>
          </cell>
          <cell r="Z1926" t="str">
            <v>POPE</v>
          </cell>
          <cell r="AA1926" t="str">
            <v>G</v>
          </cell>
          <cell r="AB1926" t="str">
            <v>M&amp;E</v>
          </cell>
          <cell r="AC1926">
            <v>2830.8525</v>
          </cell>
        </row>
        <row r="1927">
          <cell r="A1927" t="str">
            <v>Primary</v>
          </cell>
          <cell r="B1927" t="str">
            <v>Tyler Road Processing</v>
          </cell>
          <cell r="C1927" t="str">
            <v>11362028</v>
          </cell>
          <cell r="D1927" t="str">
            <v>11362028</v>
          </cell>
          <cell r="E1927" t="str">
            <v>1136</v>
          </cell>
          <cell r="G1927" t="str">
            <v>AR</v>
          </cell>
          <cell r="I1927" t="str">
            <v>A</v>
          </cell>
          <cell r="J1927" t="str">
            <v>11362030</v>
          </cell>
          <cell r="K1927" t="str">
            <v>11362030</v>
          </cell>
          <cell r="L1927">
            <v>170141136</v>
          </cell>
          <cell r="M1927" t="str">
            <v>170141136</v>
          </cell>
          <cell r="N1927" t="str">
            <v>Tyler Road  Quality Control</v>
          </cell>
          <cell r="O1927" t="str">
            <v>11362030 Tyler Road  Quality Control</v>
          </cell>
          <cell r="P1927" t="str">
            <v>1136</v>
          </cell>
          <cell r="Q1927" t="str">
            <v>P</v>
          </cell>
          <cell r="R1927" t="str">
            <v>554</v>
          </cell>
          <cell r="S1927" t="str">
            <v>819</v>
          </cell>
          <cell r="T1927" t="str">
            <v>T</v>
          </cell>
          <cell r="U1927" t="str">
            <v>USD</v>
          </cell>
          <cell r="V1927" t="str">
            <v>620 TYLER ROAD</v>
          </cell>
          <cell r="W1927" t="str">
            <v>RUSSELLVILLE</v>
          </cell>
          <cell r="X1927" t="str">
            <v>AR</v>
          </cell>
          <cell r="Y1927" t="str">
            <v>72802-8545</v>
          </cell>
          <cell r="Z1927" t="str">
            <v>POPE</v>
          </cell>
          <cell r="AA1927" t="str">
            <v>G</v>
          </cell>
          <cell r="AB1927" t="str">
            <v>M&amp;E</v>
          </cell>
          <cell r="AC1927">
            <v>1578.6207999999999</v>
          </cell>
        </row>
        <row r="1928">
          <cell r="A1928" t="str">
            <v>Primary</v>
          </cell>
          <cell r="B1928" t="str">
            <v>Tyler Road Processing</v>
          </cell>
          <cell r="C1928" t="str">
            <v>11362028</v>
          </cell>
          <cell r="D1928" t="str">
            <v>11362028</v>
          </cell>
          <cell r="E1928" t="str">
            <v>1136</v>
          </cell>
          <cell r="G1928" t="str">
            <v>AR</v>
          </cell>
          <cell r="I1928" t="str">
            <v>A</v>
          </cell>
          <cell r="J1928" t="str">
            <v>11362031</v>
          </cell>
          <cell r="K1928" t="str">
            <v>11362031</v>
          </cell>
          <cell r="L1928">
            <v>170141136</v>
          </cell>
          <cell r="M1928" t="str">
            <v>170141136</v>
          </cell>
          <cell r="N1928" t="str">
            <v>Tyler Road  Refrig/Maintenance</v>
          </cell>
          <cell r="O1928" t="str">
            <v>11362031 Tyler Road  Refrig/Maintenance</v>
          </cell>
          <cell r="P1928" t="str">
            <v>1136</v>
          </cell>
          <cell r="Q1928" t="str">
            <v>P</v>
          </cell>
          <cell r="R1928" t="str">
            <v>554</v>
          </cell>
          <cell r="S1928" t="str">
            <v>819</v>
          </cell>
          <cell r="T1928" t="str">
            <v>T</v>
          </cell>
          <cell r="U1928" t="str">
            <v>USD</v>
          </cell>
          <cell r="V1928" t="str">
            <v>620 TYLER ROAD</v>
          </cell>
          <cell r="W1928" t="str">
            <v>RUSSELLVILLE</v>
          </cell>
          <cell r="X1928" t="str">
            <v>AR</v>
          </cell>
          <cell r="Y1928" t="str">
            <v>72802-8545</v>
          </cell>
          <cell r="Z1928" t="str">
            <v>POPE</v>
          </cell>
          <cell r="AA1928" t="str">
            <v>G</v>
          </cell>
          <cell r="AB1928" t="str">
            <v>M&amp;E</v>
          </cell>
          <cell r="AC1928">
            <v>1578.6207999999999</v>
          </cell>
        </row>
        <row r="1929">
          <cell r="A1929" t="str">
            <v>Primary</v>
          </cell>
          <cell r="B1929" t="str">
            <v>Tyler Road Processing</v>
          </cell>
          <cell r="C1929" t="str">
            <v>11362028</v>
          </cell>
          <cell r="D1929" t="str">
            <v>11362028</v>
          </cell>
          <cell r="E1929" t="str">
            <v>1136</v>
          </cell>
          <cell r="G1929" t="str">
            <v>AR</v>
          </cell>
          <cell r="H1929">
            <v>38535</v>
          </cell>
          <cell r="I1929" t="str">
            <v>A</v>
          </cell>
          <cell r="J1929" t="str">
            <v>18181001</v>
          </cell>
          <cell r="K1929" t="str">
            <v>18181001</v>
          </cell>
          <cell r="L1929">
            <v>170211818</v>
          </cell>
          <cell r="M1929" t="str">
            <v>170211818</v>
          </cell>
          <cell r="N1929" t="str">
            <v>Monett Eviscerating</v>
          </cell>
          <cell r="O1929" t="str">
            <v>18181001 Monett Eviscerating</v>
          </cell>
          <cell r="P1929" t="str">
            <v>1120</v>
          </cell>
          <cell r="Q1929" t="str">
            <v>P</v>
          </cell>
          <cell r="R1929" t="str">
            <v>516</v>
          </cell>
          <cell r="S1929" t="str">
            <v>225</v>
          </cell>
          <cell r="T1929" t="str">
            <v>T</v>
          </cell>
          <cell r="U1929" t="str">
            <v>USD</v>
          </cell>
          <cell r="V1929" t="str">
            <v>KYLER &amp; CALLEN ROAD</v>
          </cell>
          <cell r="W1929" t="str">
            <v>MONETT</v>
          </cell>
          <cell r="X1929" t="str">
            <v>MO</v>
          </cell>
          <cell r="Y1929" t="str">
            <v>65708</v>
          </cell>
          <cell r="Z1929" t="str">
            <v>BARRY</v>
          </cell>
          <cell r="AA1929" t="str">
            <v>G</v>
          </cell>
          <cell r="AB1929" t="str">
            <v>Building</v>
          </cell>
          <cell r="AC1929">
            <v>200981.46220000001</v>
          </cell>
        </row>
        <row r="1930">
          <cell r="A1930" t="str">
            <v>Primary</v>
          </cell>
          <cell r="B1930" t="str">
            <v>Tyler Road Processing</v>
          </cell>
          <cell r="C1930" t="str">
            <v>11362028</v>
          </cell>
          <cell r="D1930" t="str">
            <v>11362028</v>
          </cell>
          <cell r="E1930" t="str">
            <v>1136</v>
          </cell>
          <cell r="F1930" t="str">
            <v>TYPI</v>
          </cell>
          <cell r="G1930" t="str">
            <v>MO</v>
          </cell>
          <cell r="I1930" t="str">
            <v>A</v>
          </cell>
          <cell r="J1930" t="str">
            <v>11362034</v>
          </cell>
          <cell r="K1930" t="str">
            <v>11362034</v>
          </cell>
          <cell r="L1930">
            <v>170141136</v>
          </cell>
          <cell r="M1930" t="str">
            <v>170141136</v>
          </cell>
          <cell r="N1930" t="str">
            <v>Tyler Road Quality Assurance</v>
          </cell>
          <cell r="O1930" t="str">
            <v>11362034 Tyler Road Quality Assurance</v>
          </cell>
          <cell r="P1930" t="str">
            <v>1136</v>
          </cell>
          <cell r="Q1930" t="str">
            <v>P</v>
          </cell>
          <cell r="R1930" t="str">
            <v>554</v>
          </cell>
          <cell r="S1930" t="str">
            <v>819</v>
          </cell>
          <cell r="T1930" t="str">
            <v>T</v>
          </cell>
          <cell r="U1930" t="str">
            <v>USD</v>
          </cell>
          <cell r="V1930" t="str">
            <v>620 TYLER ROAD</v>
          </cell>
          <cell r="W1930" t="str">
            <v>RUSSELLVILLE</v>
          </cell>
          <cell r="X1930" t="str">
            <v>AR</v>
          </cell>
          <cell r="Y1930" t="str">
            <v>72802-8545</v>
          </cell>
          <cell r="Z1930" t="str">
            <v>POPE</v>
          </cell>
          <cell r="AA1930" t="str">
            <v>G</v>
          </cell>
          <cell r="AB1930" t="str">
            <v>M&amp;E</v>
          </cell>
          <cell r="AC1930">
            <v>24614.439599999991</v>
          </cell>
        </row>
        <row r="1931">
          <cell r="A1931" t="str">
            <v>Primary</v>
          </cell>
          <cell r="B1931" t="str">
            <v>Tyler Road Processing</v>
          </cell>
          <cell r="C1931" t="str">
            <v>11362028</v>
          </cell>
          <cell r="D1931" t="str">
            <v>11362028</v>
          </cell>
          <cell r="E1931" t="str">
            <v>1136</v>
          </cell>
          <cell r="F1931" t="str">
            <v>TYPI</v>
          </cell>
          <cell r="G1931" t="str">
            <v>MO</v>
          </cell>
          <cell r="I1931" t="str">
            <v>A</v>
          </cell>
          <cell r="J1931" t="str">
            <v>11362045</v>
          </cell>
          <cell r="K1931" t="str">
            <v>11362045</v>
          </cell>
          <cell r="L1931">
            <v>170141136</v>
          </cell>
          <cell r="M1931" t="str">
            <v>170141136</v>
          </cell>
          <cell r="N1931" t="str">
            <v>Tyler Road  Indir Prod Exp</v>
          </cell>
          <cell r="O1931" t="str">
            <v>11362045 Tyler Road  Indir Prod Exp</v>
          </cell>
          <cell r="P1931" t="str">
            <v>1136</v>
          </cell>
          <cell r="Q1931" t="str">
            <v>P</v>
          </cell>
          <cell r="R1931" t="str">
            <v>554</v>
          </cell>
          <cell r="S1931" t="str">
            <v>819</v>
          </cell>
          <cell r="T1931" t="str">
            <v>T</v>
          </cell>
          <cell r="U1931" t="str">
            <v>USD</v>
          </cell>
          <cell r="V1931" t="str">
            <v>620 TYLER ROAD</v>
          </cell>
          <cell r="W1931" t="str">
            <v>RUSSELLVILLE</v>
          </cell>
          <cell r="X1931" t="str">
            <v>AR</v>
          </cell>
          <cell r="Y1931" t="str">
            <v>72802-8545</v>
          </cell>
          <cell r="Z1931" t="str">
            <v>POPE</v>
          </cell>
          <cell r="AA1931" t="str">
            <v>G</v>
          </cell>
          <cell r="AB1931" t="str">
            <v>M&amp;E</v>
          </cell>
          <cell r="AC1931">
            <v>157838.46600000001</v>
          </cell>
        </row>
        <row r="1932">
          <cell r="A1932" t="str">
            <v>Primary</v>
          </cell>
          <cell r="B1932" t="str">
            <v>Tyler Road Processing</v>
          </cell>
          <cell r="C1932" t="str">
            <v>11362028</v>
          </cell>
          <cell r="D1932" t="str">
            <v>11362028</v>
          </cell>
          <cell r="E1932" t="str">
            <v>1136</v>
          </cell>
          <cell r="F1932" t="str">
            <v>TYPI</v>
          </cell>
          <cell r="G1932" t="str">
            <v>MO</v>
          </cell>
          <cell r="H1932">
            <v>38817</v>
          </cell>
          <cell r="I1932" t="str">
            <v>A</v>
          </cell>
          <cell r="J1932" t="str">
            <v>18182013</v>
          </cell>
          <cell r="K1932" t="str">
            <v>18182013</v>
          </cell>
          <cell r="L1932">
            <v>170141136</v>
          </cell>
          <cell r="M1932" t="str">
            <v>170211818</v>
          </cell>
          <cell r="N1932" t="str">
            <v>Tyler Road  Maintenance Mgmt</v>
          </cell>
          <cell r="O1932" t="str">
            <v>11362047  Tyler Road  Maintenance Mgmt</v>
          </cell>
          <cell r="P1932" t="str">
            <v>1136</v>
          </cell>
          <cell r="Q1932" t="str">
            <v>P</v>
          </cell>
          <cell r="R1932" t="str">
            <v>554</v>
          </cell>
          <cell r="S1932" t="str">
            <v>819</v>
          </cell>
          <cell r="T1932" t="str">
            <v>T</v>
          </cell>
          <cell r="U1932" t="str">
            <v>USD</v>
          </cell>
          <cell r="V1932" t="str">
            <v>620 TYLER ROAD</v>
          </cell>
          <cell r="W1932" t="str">
            <v>RUSSELLVILLE</v>
          </cell>
          <cell r="X1932" t="str">
            <v>AR</v>
          </cell>
          <cell r="Y1932" t="str">
            <v>72802-8545</v>
          </cell>
          <cell r="Z1932" t="str">
            <v>POPE</v>
          </cell>
          <cell r="AA1932" t="str">
            <v>G</v>
          </cell>
          <cell r="AB1932" t="str">
            <v>M&amp;E</v>
          </cell>
          <cell r="AC1932">
            <v>1252.2317</v>
          </cell>
        </row>
        <row r="1933">
          <cell r="A1933" t="str">
            <v>Primary</v>
          </cell>
          <cell r="B1933" t="str">
            <v>Russellville Used Equip Whse</v>
          </cell>
          <cell r="C1933" t="str">
            <v>11372228</v>
          </cell>
          <cell r="D1933" t="str">
            <v>11372228</v>
          </cell>
          <cell r="E1933" t="str">
            <v>1137</v>
          </cell>
          <cell r="F1933" t="str">
            <v>TSS</v>
          </cell>
          <cell r="G1933" t="str">
            <v>MO</v>
          </cell>
          <cell r="I1933" t="str">
            <v>A</v>
          </cell>
          <cell r="J1933" t="str">
            <v>11372228</v>
          </cell>
          <cell r="K1933" t="str">
            <v>11372228</v>
          </cell>
          <cell r="L1933">
            <v>170001137</v>
          </cell>
          <cell r="M1933" t="str">
            <v>170001137</v>
          </cell>
          <cell r="N1933" t="str">
            <v>Russellville Used Equip Whse</v>
          </cell>
          <cell r="O1933" t="str">
            <v>11372228 Russellville Used Equip Whse</v>
          </cell>
          <cell r="P1933" t="str">
            <v>8010</v>
          </cell>
          <cell r="Q1933" t="str">
            <v>GA</v>
          </cell>
          <cell r="R1933" t="str">
            <v>439</v>
          </cell>
          <cell r="S1933" t="str">
            <v>58</v>
          </cell>
          <cell r="T1933" t="str">
            <v>T</v>
          </cell>
          <cell r="U1933" t="str">
            <v>USD</v>
          </cell>
          <cell r="V1933" t="str">
            <v>1510 S ARKANSAS AVE</v>
          </cell>
          <cell r="W1933" t="str">
            <v>RUSSELLVILLE</v>
          </cell>
          <cell r="X1933" t="str">
            <v>AR</v>
          </cell>
          <cell r="Y1933" t="str">
            <v>72802-8545</v>
          </cell>
          <cell r="Z1933" t="str">
            <v>POPE</v>
          </cell>
          <cell r="AA1933" t="str">
            <v>G</v>
          </cell>
          <cell r="AB1933" t="str">
            <v>M&amp;E</v>
          </cell>
          <cell r="AC1933">
            <v>25699143.464799985</v>
          </cell>
        </row>
        <row r="1934">
          <cell r="A1934" t="str">
            <v>Primary</v>
          </cell>
          <cell r="B1934" t="str">
            <v>Empire Used Equipment Whse</v>
          </cell>
          <cell r="C1934" t="str">
            <v>11372516</v>
          </cell>
          <cell r="D1934" t="str">
            <v>11372516</v>
          </cell>
          <cell r="E1934" t="str">
            <v>1137</v>
          </cell>
          <cell r="F1934" t="str">
            <v>TSS</v>
          </cell>
          <cell r="G1934" t="str">
            <v>MO</v>
          </cell>
          <cell r="I1934" t="str">
            <v>A</v>
          </cell>
          <cell r="J1934" t="str">
            <v>11372516</v>
          </cell>
          <cell r="K1934" t="str">
            <v>11372516</v>
          </cell>
          <cell r="L1934">
            <v>170001137</v>
          </cell>
          <cell r="M1934" t="str">
            <v>170001137</v>
          </cell>
          <cell r="N1934" t="str">
            <v>Empire Used Equipment</v>
          </cell>
          <cell r="O1934" t="str">
            <v>11372516 Empire Used Equipment</v>
          </cell>
          <cell r="P1934" t="str">
            <v>8010</v>
          </cell>
          <cell r="Q1934" t="str">
            <v>GA</v>
          </cell>
          <cell r="R1934" t="str">
            <v>439</v>
          </cell>
          <cell r="S1934" t="str">
            <v>58</v>
          </cell>
          <cell r="T1934" t="str">
            <v>T</v>
          </cell>
          <cell r="U1934" t="str">
            <v>USD</v>
          </cell>
          <cell r="V1934" t="str">
            <v>2631 SLEIGH RD</v>
          </cell>
          <cell r="W1934" t="str">
            <v>EMPIRE</v>
          </cell>
          <cell r="X1934" t="str">
            <v>AL</v>
          </cell>
          <cell r="Y1934" t="str">
            <v>35063-9571</v>
          </cell>
          <cell r="Z1934" t="str">
            <v>JEFFERSON</v>
          </cell>
          <cell r="AA1934" t="str">
            <v>I</v>
          </cell>
          <cell r="AB1934" t="str">
            <v>M&amp;E</v>
          </cell>
          <cell r="AC1934">
            <v>415410.37009999959</v>
          </cell>
        </row>
        <row r="1935">
          <cell r="A1935" t="str">
            <v>Primary</v>
          </cell>
          <cell r="B1935" t="str">
            <v>Russellville Warehouse Parts Exchange</v>
          </cell>
          <cell r="C1935" t="str">
            <v>11372752</v>
          </cell>
          <cell r="D1935" t="str">
            <v>11372752</v>
          </cell>
          <cell r="E1935" t="str">
            <v>1137</v>
          </cell>
          <cell r="G1935" t="str">
            <v>AR</v>
          </cell>
          <cell r="H1935">
            <v>38535</v>
          </cell>
          <cell r="I1935" t="str">
            <v>A</v>
          </cell>
          <cell r="J1935" t="str">
            <v>18182025</v>
          </cell>
          <cell r="K1935" t="str">
            <v>18182025</v>
          </cell>
          <cell r="L1935">
            <v>170211818</v>
          </cell>
          <cell r="M1935" t="str">
            <v>170211818</v>
          </cell>
          <cell r="N1935" t="str">
            <v>Monett Personnel</v>
          </cell>
          <cell r="O1935" t="str">
            <v>18182025 Monett Personnel</v>
          </cell>
          <cell r="P1935" t="str">
            <v>1120</v>
          </cell>
          <cell r="Q1935" t="str">
            <v>P</v>
          </cell>
          <cell r="R1935" t="str">
            <v>516</v>
          </cell>
          <cell r="S1935" t="str">
            <v>225</v>
          </cell>
          <cell r="T1935" t="str">
            <v>T</v>
          </cell>
          <cell r="U1935" t="str">
            <v>USD</v>
          </cell>
          <cell r="V1935" t="str">
            <v>1510 S ARKANSAS AVE</v>
          </cell>
          <cell r="W1935" t="str">
            <v>RUSSELLVILLE</v>
          </cell>
          <cell r="X1935" t="str">
            <v>AR</v>
          </cell>
          <cell r="Y1935" t="str">
            <v>72802-8545</v>
          </cell>
          <cell r="Z1935" t="str">
            <v>POPE</v>
          </cell>
          <cell r="AA1935" t="str">
            <v>I</v>
          </cell>
          <cell r="AB1935" t="str">
            <v>M&amp;E</v>
          </cell>
          <cell r="AC1935">
            <v>31396.929899999996</v>
          </cell>
        </row>
        <row r="1936">
          <cell r="A1936" t="str">
            <v>Primary</v>
          </cell>
          <cell r="B1936" t="str">
            <v>Tyson Packaging Warehouse</v>
          </cell>
          <cell r="C1936" t="str">
            <v>11382014</v>
          </cell>
          <cell r="D1936" t="str">
            <v>11382014</v>
          </cell>
          <cell r="E1936" t="str">
            <v>1138</v>
          </cell>
          <cell r="F1936" t="str">
            <v>TSD</v>
          </cell>
          <cell r="G1936" t="str">
            <v>MO</v>
          </cell>
          <cell r="H1936">
            <v>38763</v>
          </cell>
          <cell r="I1936" t="str">
            <v>A</v>
          </cell>
          <cell r="J1936" t="str">
            <v>11382014</v>
          </cell>
          <cell r="K1936" t="str">
            <v>11382014</v>
          </cell>
          <cell r="L1936">
            <v>170211818</v>
          </cell>
          <cell r="M1936" t="str">
            <v>170001138</v>
          </cell>
          <cell r="N1936" t="str">
            <v>Monett Processing Support</v>
          </cell>
          <cell r="O1936" t="str">
            <v>18182027  Monett Processing Support</v>
          </cell>
          <cell r="P1936" t="str">
            <v>1120</v>
          </cell>
          <cell r="Q1936" t="str">
            <v>P</v>
          </cell>
          <cell r="R1936" t="str">
            <v>516</v>
          </cell>
          <cell r="S1936" t="str">
            <v>225</v>
          </cell>
          <cell r="T1936" t="str">
            <v>T</v>
          </cell>
          <cell r="U1936" t="str">
            <v>USD</v>
          </cell>
          <cell r="V1936" t="str">
            <v>300 BERNARD WAY</v>
          </cell>
          <cell r="W1936" t="str">
            <v>RUSSELLVILLE</v>
          </cell>
          <cell r="X1936" t="str">
            <v>AR</v>
          </cell>
          <cell r="Y1936" t="str">
            <v>72801</v>
          </cell>
          <cell r="Z1936" t="str">
            <v>POPE</v>
          </cell>
          <cell r="AA1936" t="str">
            <v>G</v>
          </cell>
          <cell r="AB1936" t="str">
            <v>M&amp;E</v>
          </cell>
          <cell r="AC1936">
            <v>4501.0783999999994</v>
          </cell>
        </row>
        <row r="1937">
          <cell r="A1937" t="str">
            <v>Primary</v>
          </cell>
          <cell r="B1937" t="str">
            <v>River Valley Dardanelle Hatchery</v>
          </cell>
          <cell r="C1937" t="str">
            <v>11390432</v>
          </cell>
          <cell r="D1937" t="str">
            <v>11390432</v>
          </cell>
          <cell r="E1937" t="str">
            <v>1139</v>
          </cell>
          <cell r="F1937" t="str">
            <v>TYPI</v>
          </cell>
          <cell r="G1937" t="str">
            <v>MO</v>
          </cell>
          <cell r="I1937" t="str">
            <v>A</v>
          </cell>
          <cell r="J1937" t="str">
            <v>11390432</v>
          </cell>
          <cell r="K1937" t="str">
            <v>11390432</v>
          </cell>
          <cell r="L1937">
            <v>170141069</v>
          </cell>
          <cell r="M1937" t="str">
            <v>170141069</v>
          </cell>
          <cell r="N1937" t="str">
            <v>River Valley Hatchery</v>
          </cell>
          <cell r="O1937" t="str">
            <v>11390432 River Valley Hatchery</v>
          </cell>
          <cell r="P1937" t="str">
            <v>1215</v>
          </cell>
          <cell r="Q1937" t="str">
            <v>H</v>
          </cell>
          <cell r="R1937" t="str">
            <v>1721</v>
          </cell>
          <cell r="S1937" t="str">
            <v>378</v>
          </cell>
          <cell r="T1937" t="str">
            <v>T</v>
          </cell>
          <cell r="U1937" t="str">
            <v>USD</v>
          </cell>
          <cell r="V1937" t="str">
            <v>1115 ELMIRA AVE</v>
          </cell>
          <cell r="W1937" t="str">
            <v>RUSSELLVILLE</v>
          </cell>
          <cell r="X1937" t="str">
            <v>AR</v>
          </cell>
          <cell r="Y1937" t="str">
            <v>72801-9625</v>
          </cell>
          <cell r="Z1937" t="str">
            <v>POPE</v>
          </cell>
          <cell r="AA1937" t="str">
            <v>A</v>
          </cell>
          <cell r="AB1937" t="str">
            <v>M&amp;E</v>
          </cell>
          <cell r="AC1937">
            <v>5094602.8100999976</v>
          </cell>
        </row>
        <row r="1938">
          <cell r="A1938" t="str">
            <v>Primary</v>
          </cell>
          <cell r="B1938" t="str">
            <v>Dardanelle Feedmill</v>
          </cell>
          <cell r="C1938" t="str">
            <v>11410510</v>
          </cell>
          <cell r="D1938" t="str">
            <v>11410510</v>
          </cell>
          <cell r="E1938" t="str">
            <v>1141</v>
          </cell>
          <cell r="F1938" t="str">
            <v>TYPI</v>
          </cell>
          <cell r="G1938" t="str">
            <v>MO</v>
          </cell>
          <cell r="I1938" t="str">
            <v>A</v>
          </cell>
          <cell r="J1938" t="str">
            <v>11410510</v>
          </cell>
          <cell r="K1938" t="str">
            <v>11410510</v>
          </cell>
          <cell r="L1938">
            <v>170141069</v>
          </cell>
          <cell r="M1938" t="str">
            <v>170141069</v>
          </cell>
          <cell r="N1938" t="str">
            <v>Dardanelle Feedmill</v>
          </cell>
          <cell r="O1938" t="str">
            <v>11410510 Dardanelle Feedmill</v>
          </cell>
          <cell r="P1938" t="str">
            <v>1215</v>
          </cell>
          <cell r="Q1938" t="str">
            <v>F</v>
          </cell>
          <cell r="R1938" t="str">
            <v>516</v>
          </cell>
          <cell r="S1938" t="str">
            <v>378</v>
          </cell>
          <cell r="T1938" t="str">
            <v>T</v>
          </cell>
          <cell r="U1938" t="str">
            <v>USD</v>
          </cell>
          <cell r="V1938" t="str">
            <v>ROUTE 1 BOX 159</v>
          </cell>
          <cell r="W1938" t="str">
            <v>POTTSVILLE</v>
          </cell>
          <cell r="X1938" t="str">
            <v>AR</v>
          </cell>
          <cell r="Y1938" t="str">
            <v>72858</v>
          </cell>
          <cell r="Z1938" t="str">
            <v>POPE</v>
          </cell>
          <cell r="AA1938" t="str">
            <v>A</v>
          </cell>
          <cell r="AB1938" t="str">
            <v>M&amp;E</v>
          </cell>
          <cell r="AC1938">
            <v>9214553.4606999978</v>
          </cell>
        </row>
        <row r="1939">
          <cell r="A1939" t="str">
            <v>Primary</v>
          </cell>
          <cell r="B1939" t="str">
            <v>Dardanelle Feedmill</v>
          </cell>
          <cell r="C1939" t="str">
            <v>11410510</v>
          </cell>
          <cell r="D1939" t="str">
            <v>11410510</v>
          </cell>
          <cell r="E1939" t="str">
            <v>1141</v>
          </cell>
          <cell r="F1939" t="str">
            <v>TYPI</v>
          </cell>
          <cell r="G1939" t="str">
            <v>MO</v>
          </cell>
          <cell r="I1939" t="str">
            <v>A</v>
          </cell>
          <cell r="J1939" t="str">
            <v>11410520</v>
          </cell>
          <cell r="K1939" t="str">
            <v>11410520</v>
          </cell>
          <cell r="L1939">
            <v>170141069</v>
          </cell>
          <cell r="M1939" t="str">
            <v>170141069</v>
          </cell>
          <cell r="N1939" t="str">
            <v>Dardanelle Feed Delivery</v>
          </cell>
          <cell r="O1939" t="str">
            <v>11410520 Dardanelle Feed Delivery</v>
          </cell>
          <cell r="P1939" t="str">
            <v>1215</v>
          </cell>
          <cell r="Q1939" t="str">
            <v>FD</v>
          </cell>
          <cell r="R1939" t="str">
            <v>516</v>
          </cell>
          <cell r="S1939" t="str">
            <v>378</v>
          </cell>
          <cell r="T1939" t="str">
            <v>T</v>
          </cell>
          <cell r="U1939" t="str">
            <v>USD</v>
          </cell>
          <cell r="V1939" t="str">
            <v>ROUTE 1 BOX 159</v>
          </cell>
          <cell r="W1939" t="str">
            <v>POTTSVILLE</v>
          </cell>
          <cell r="X1939" t="str">
            <v>AR</v>
          </cell>
          <cell r="Y1939" t="str">
            <v>72858</v>
          </cell>
          <cell r="Z1939" t="str">
            <v>POPE</v>
          </cell>
          <cell r="AA1939" t="str">
            <v>A</v>
          </cell>
          <cell r="AB1939" t="str">
            <v>M&amp;E</v>
          </cell>
          <cell r="AC1939">
            <v>1555.8847999999998</v>
          </cell>
        </row>
        <row r="1940">
          <cell r="A1940" t="str">
            <v>Primary</v>
          </cell>
          <cell r="B1940" t="str">
            <v>RVAF - Scranton</v>
          </cell>
          <cell r="C1940" t="str">
            <v>11462028</v>
          </cell>
          <cell r="D1940" t="str">
            <v>11462028</v>
          </cell>
          <cell r="E1940" t="str">
            <v>1146</v>
          </cell>
          <cell r="F1940" t="str">
            <v>TYPI</v>
          </cell>
          <cell r="G1940" t="str">
            <v>MO</v>
          </cell>
          <cell r="I1940" t="str">
            <v>A</v>
          </cell>
          <cell r="J1940" t="str">
            <v>11461790</v>
          </cell>
          <cell r="K1940" t="str">
            <v>11461790</v>
          </cell>
          <cell r="L1940">
            <v>170551146</v>
          </cell>
          <cell r="M1940" t="str">
            <v>170551146</v>
          </cell>
          <cell r="N1940" t="str">
            <v>RVAF - Scranton Feather Meal</v>
          </cell>
          <cell r="O1940" t="str">
            <v>11461790 RVAF - Scranton Feather Meal</v>
          </cell>
          <cell r="P1940" t="str">
            <v>1420</v>
          </cell>
          <cell r="Q1940" t="str">
            <v>GTS</v>
          </cell>
          <cell r="R1940" t="str">
            <v>879</v>
          </cell>
          <cell r="S1940" t="str">
            <v>1040</v>
          </cell>
          <cell r="T1940" t="str">
            <v>T</v>
          </cell>
          <cell r="U1940" t="str">
            <v>USD</v>
          </cell>
          <cell r="V1940" t="str">
            <v>7755 N STATE HWY 393</v>
          </cell>
          <cell r="W1940" t="str">
            <v>SCRANTON</v>
          </cell>
          <cell r="X1940" t="str">
            <v>AR</v>
          </cell>
          <cell r="Y1940" t="str">
            <v>72863-9113</v>
          </cell>
          <cell r="Z1940" t="str">
            <v>LOGAN</v>
          </cell>
          <cell r="AA1940" t="str">
            <v>G</v>
          </cell>
          <cell r="AB1940" t="str">
            <v>M&amp;E</v>
          </cell>
          <cell r="AC1940">
            <v>6170902.9455000013</v>
          </cell>
        </row>
        <row r="1941">
          <cell r="A1941" t="str">
            <v>Primary</v>
          </cell>
          <cell r="B1941" t="str">
            <v>RVAF - Scranton</v>
          </cell>
          <cell r="C1941" t="str">
            <v>11462028</v>
          </cell>
          <cell r="D1941" t="str">
            <v>11462028</v>
          </cell>
          <cell r="E1941" t="str">
            <v>1146</v>
          </cell>
          <cell r="F1941" t="str">
            <v>TYPI</v>
          </cell>
          <cell r="G1941" t="str">
            <v>MO</v>
          </cell>
          <cell r="I1941" t="str">
            <v>A</v>
          </cell>
          <cell r="J1941" t="str">
            <v>11461791</v>
          </cell>
          <cell r="K1941" t="str">
            <v>11461791</v>
          </cell>
          <cell r="L1941">
            <v>170551146</v>
          </cell>
          <cell r="M1941" t="str">
            <v>170551146</v>
          </cell>
          <cell r="N1941" t="str">
            <v>RVAF - Scranton Poultry Meal and Fat</v>
          </cell>
          <cell r="O1941" t="str">
            <v>11461791 RVAF - Scranton Poultry Meal and Fat</v>
          </cell>
          <cell r="P1941" t="str">
            <v>1420</v>
          </cell>
          <cell r="Q1941" t="str">
            <v>GTS</v>
          </cell>
          <cell r="R1941" t="str">
            <v>879</v>
          </cell>
          <cell r="S1941" t="str">
            <v>1040</v>
          </cell>
          <cell r="T1941" t="str">
            <v>T</v>
          </cell>
          <cell r="U1941" t="str">
            <v>USD</v>
          </cell>
          <cell r="V1941" t="str">
            <v>7755 N STATE HWY 393</v>
          </cell>
          <cell r="W1941" t="str">
            <v>SCRANTON</v>
          </cell>
          <cell r="X1941" t="str">
            <v>AR</v>
          </cell>
          <cell r="Y1941" t="str">
            <v>72863-9113</v>
          </cell>
          <cell r="Z1941" t="str">
            <v>LOGAN</v>
          </cell>
          <cell r="AA1941" t="str">
            <v>G</v>
          </cell>
          <cell r="AB1941" t="str">
            <v>M&amp;E</v>
          </cell>
          <cell r="AC1941">
            <v>9776802.8572999984</v>
          </cell>
        </row>
        <row r="1942">
          <cell r="A1942" t="str">
            <v>Primary</v>
          </cell>
          <cell r="B1942" t="str">
            <v>RVAF - Scranton</v>
          </cell>
          <cell r="C1942" t="str">
            <v>11462028</v>
          </cell>
          <cell r="D1942" t="str">
            <v>11462028</v>
          </cell>
          <cell r="E1942" t="str">
            <v>1146</v>
          </cell>
          <cell r="G1942" t="str">
            <v>AR</v>
          </cell>
          <cell r="H1942">
            <v>38763</v>
          </cell>
          <cell r="I1942" t="str">
            <v>A</v>
          </cell>
          <cell r="J1942" t="str">
            <v>11461792</v>
          </cell>
          <cell r="K1942" t="str">
            <v>11461792</v>
          </cell>
          <cell r="L1942">
            <v>170211818</v>
          </cell>
          <cell r="M1942" t="str">
            <v>170551146</v>
          </cell>
          <cell r="N1942" t="str">
            <v>Monett Shipping/Receiving</v>
          </cell>
          <cell r="O1942" t="str">
            <v>18182033  Monett Shipping/Receiving</v>
          </cell>
          <cell r="P1942" t="str">
            <v>1120</v>
          </cell>
          <cell r="Q1942" t="str">
            <v>P</v>
          </cell>
          <cell r="R1942" t="str">
            <v>516</v>
          </cell>
          <cell r="S1942" t="str">
            <v>225</v>
          </cell>
          <cell r="T1942" t="str">
            <v>T</v>
          </cell>
          <cell r="U1942" t="str">
            <v>USD</v>
          </cell>
          <cell r="V1942" t="str">
            <v>KYLER &amp; CALLEN ROAD</v>
          </cell>
          <cell r="W1942" t="str">
            <v>MONETT</v>
          </cell>
          <cell r="X1942" t="str">
            <v>MO</v>
          </cell>
          <cell r="Y1942" t="str">
            <v>65708-2634</v>
          </cell>
          <cell r="Z1942" t="str">
            <v>BARRY</v>
          </cell>
          <cell r="AA1942" t="str">
            <v>G</v>
          </cell>
          <cell r="AB1942" t="str">
            <v>M&amp;E</v>
          </cell>
          <cell r="AC1942">
            <v>1021.7323</v>
          </cell>
        </row>
        <row r="1943">
          <cell r="A1943" t="str">
            <v>Primary</v>
          </cell>
          <cell r="B1943" t="str">
            <v>RVAF - Scranton Garage / Truck Shop</v>
          </cell>
          <cell r="C1943" t="str">
            <v>11462001</v>
          </cell>
          <cell r="D1943" t="str">
            <v>11462001</v>
          </cell>
          <cell r="E1943" t="str">
            <v>1146</v>
          </cell>
          <cell r="F1943" t="str">
            <v>TYPI</v>
          </cell>
          <cell r="G1943" t="str">
            <v>MO</v>
          </cell>
          <cell r="I1943" t="str">
            <v>A</v>
          </cell>
          <cell r="J1943" t="str">
            <v>11462001</v>
          </cell>
          <cell r="K1943" t="str">
            <v>11462001</v>
          </cell>
          <cell r="L1943">
            <v>170551146</v>
          </cell>
          <cell r="M1943" t="str">
            <v>170551146</v>
          </cell>
          <cell r="N1943" t="str">
            <v>RVAF - Scranton Garage</v>
          </cell>
          <cell r="O1943" t="str">
            <v>11462001 RVAF - Scranton Garage</v>
          </cell>
          <cell r="P1943" t="str">
            <v>1420</v>
          </cell>
          <cell r="Q1943" t="str">
            <v>GTS</v>
          </cell>
          <cell r="R1943" t="str">
            <v>879</v>
          </cell>
          <cell r="S1943" t="str">
            <v>1040</v>
          </cell>
          <cell r="T1943" t="str">
            <v>T</v>
          </cell>
          <cell r="U1943" t="str">
            <v>USD</v>
          </cell>
          <cell r="V1943" t="str">
            <v>7755 N STATE HWY 393</v>
          </cell>
          <cell r="W1943" t="str">
            <v>SCRANTON</v>
          </cell>
          <cell r="X1943" t="str">
            <v>AR</v>
          </cell>
          <cell r="Y1943" t="str">
            <v>72863-9113</v>
          </cell>
          <cell r="Z1943" t="str">
            <v>LOGAN</v>
          </cell>
          <cell r="AA1943" t="str">
            <v>G</v>
          </cell>
          <cell r="AB1943" t="str">
            <v>M&amp;E</v>
          </cell>
          <cell r="AC1943">
            <v>254106.49830000001</v>
          </cell>
        </row>
        <row r="1944">
          <cell r="A1944" t="str">
            <v>Primary</v>
          </cell>
          <cell r="B1944" t="str">
            <v>RVAF - Scranton Wastewater</v>
          </cell>
          <cell r="C1944" t="str">
            <v>11462004</v>
          </cell>
          <cell r="D1944" t="str">
            <v>11462004</v>
          </cell>
          <cell r="E1944" t="str">
            <v>1146</v>
          </cell>
          <cell r="F1944" t="str">
            <v>TYPI</v>
          </cell>
          <cell r="G1944" t="str">
            <v>MO</v>
          </cell>
          <cell r="I1944" t="str">
            <v>A</v>
          </cell>
          <cell r="J1944" t="str">
            <v>11462004</v>
          </cell>
          <cell r="K1944" t="str">
            <v>11462004</v>
          </cell>
          <cell r="L1944">
            <v>170551146</v>
          </cell>
          <cell r="M1944" t="str">
            <v>170551146</v>
          </cell>
          <cell r="N1944" t="str">
            <v>RVAF - Scranton Wastewater</v>
          </cell>
          <cell r="O1944" t="str">
            <v>11462004 RVAF - Scranton Wastewater</v>
          </cell>
          <cell r="P1944" t="str">
            <v>1420</v>
          </cell>
          <cell r="Q1944" t="str">
            <v>WW</v>
          </cell>
          <cell r="R1944" t="str">
            <v>879</v>
          </cell>
          <cell r="S1944" t="str">
            <v>1040</v>
          </cell>
          <cell r="T1944" t="str">
            <v>T</v>
          </cell>
          <cell r="U1944" t="str">
            <v>USD</v>
          </cell>
          <cell r="V1944" t="str">
            <v>7755 N STATE HWY 393</v>
          </cell>
          <cell r="W1944" t="str">
            <v>SCRANTON</v>
          </cell>
          <cell r="X1944" t="str">
            <v>AR</v>
          </cell>
          <cell r="Y1944" t="str">
            <v>72863-9113</v>
          </cell>
          <cell r="Z1944" t="str">
            <v>LOGAN</v>
          </cell>
          <cell r="AA1944" t="str">
            <v>G</v>
          </cell>
          <cell r="AB1944" t="str">
            <v>M&amp;E</v>
          </cell>
          <cell r="AC1944">
            <v>5659734.036799999</v>
          </cell>
        </row>
        <row r="1945">
          <cell r="A1945" t="str">
            <v>Primary</v>
          </cell>
          <cell r="B1945" t="str">
            <v>RVAF - Scranton</v>
          </cell>
          <cell r="C1945" t="str">
            <v>11462028</v>
          </cell>
          <cell r="D1945" t="str">
            <v>11462028</v>
          </cell>
          <cell r="E1945" t="str">
            <v>1146</v>
          </cell>
          <cell r="F1945" t="str">
            <v>TYPI</v>
          </cell>
          <cell r="G1945" t="str">
            <v>MO</v>
          </cell>
          <cell r="H1945">
            <v>38763</v>
          </cell>
          <cell r="I1945" t="str">
            <v>A</v>
          </cell>
          <cell r="J1945" t="str">
            <v>11462007</v>
          </cell>
          <cell r="K1945" t="str">
            <v>11462007</v>
          </cell>
          <cell r="L1945">
            <v>170211818</v>
          </cell>
          <cell r="M1945" t="str">
            <v>170551146</v>
          </cell>
          <cell r="N1945" t="str">
            <v>Monett Store Room Pers</v>
          </cell>
          <cell r="O1945" t="str">
            <v>18182048  Monett Store Room Pers</v>
          </cell>
          <cell r="P1945" t="str">
            <v>1120</v>
          </cell>
          <cell r="Q1945" t="str">
            <v>P</v>
          </cell>
          <cell r="R1945" t="str">
            <v>516</v>
          </cell>
          <cell r="S1945" t="str">
            <v>225</v>
          </cell>
          <cell r="T1945" t="str">
            <v>T</v>
          </cell>
          <cell r="U1945" t="str">
            <v>USD</v>
          </cell>
          <cell r="V1945" t="str">
            <v>KYLER &amp; CALLEN ROAD</v>
          </cell>
          <cell r="W1945" t="str">
            <v>MONETT</v>
          </cell>
          <cell r="X1945" t="str">
            <v>MO</v>
          </cell>
          <cell r="Y1945" t="str">
            <v>65708-2634</v>
          </cell>
          <cell r="Z1945" t="str">
            <v>BARRY</v>
          </cell>
          <cell r="AA1945" t="str">
            <v>G</v>
          </cell>
          <cell r="AB1945" t="str">
            <v>M&amp;E</v>
          </cell>
          <cell r="AC1945">
            <v>1021.7323</v>
          </cell>
        </row>
        <row r="1946">
          <cell r="A1946" t="str">
            <v>Primary</v>
          </cell>
          <cell r="B1946" t="str">
            <v>RVAF - Scranton</v>
          </cell>
          <cell r="C1946" t="str">
            <v>11462028</v>
          </cell>
          <cell r="D1946" t="str">
            <v>11462028</v>
          </cell>
          <cell r="E1946" t="str">
            <v>1146</v>
          </cell>
          <cell r="F1946" t="str">
            <v>TYPI</v>
          </cell>
          <cell r="G1946" t="str">
            <v>MO</v>
          </cell>
          <cell r="I1946" t="str">
            <v>A</v>
          </cell>
          <cell r="J1946" t="str">
            <v>11462010</v>
          </cell>
          <cell r="K1946" t="str">
            <v>11462010</v>
          </cell>
          <cell r="L1946">
            <v>170551146</v>
          </cell>
          <cell r="M1946" t="str">
            <v>170551146</v>
          </cell>
          <cell r="N1946" t="str">
            <v>RVAF - Scranton Trucking - Finish Haul</v>
          </cell>
          <cell r="O1946" t="str">
            <v>11462010 RVAF - Scranton Trucking - Finish Haul</v>
          </cell>
          <cell r="P1946" t="str">
            <v>1420</v>
          </cell>
          <cell r="Q1946" t="str">
            <v>R</v>
          </cell>
          <cell r="R1946" t="str">
            <v>879</v>
          </cell>
          <cell r="S1946" t="str">
            <v>1040</v>
          </cell>
          <cell r="T1946" t="str">
            <v>T</v>
          </cell>
          <cell r="U1946" t="str">
            <v>USD</v>
          </cell>
          <cell r="V1946" t="str">
            <v>7755 N STATE HWY 393</v>
          </cell>
          <cell r="W1946" t="str">
            <v>SCRANTON</v>
          </cell>
          <cell r="X1946" t="str">
            <v>AR</v>
          </cell>
          <cell r="Y1946" t="str">
            <v>72863-9113</v>
          </cell>
          <cell r="Z1946" t="str">
            <v>LOGAN</v>
          </cell>
          <cell r="AA1946" t="str">
            <v>G</v>
          </cell>
          <cell r="AB1946" t="str">
            <v>M&amp;E</v>
          </cell>
          <cell r="AC1946">
            <v>29487.087</v>
          </cell>
        </row>
        <row r="1947">
          <cell r="A1947" t="str">
            <v>Primary</v>
          </cell>
          <cell r="B1947" t="str">
            <v>RVAF - Scranton</v>
          </cell>
          <cell r="C1947" t="str">
            <v>11462028</v>
          </cell>
          <cell r="D1947" t="str">
            <v>11462028</v>
          </cell>
          <cell r="E1947" t="str">
            <v>1146</v>
          </cell>
          <cell r="G1947" t="str">
            <v>AR</v>
          </cell>
          <cell r="H1947">
            <v>38763</v>
          </cell>
          <cell r="I1947" t="str">
            <v>A</v>
          </cell>
          <cell r="J1947" t="str">
            <v>18220421</v>
          </cell>
          <cell r="K1947" t="str">
            <v>18220421</v>
          </cell>
          <cell r="L1947">
            <v>170551146</v>
          </cell>
          <cell r="M1947" t="str">
            <v>170081822</v>
          </cell>
          <cell r="N1947" t="str">
            <v>RVAF - Scranton Administration</v>
          </cell>
          <cell r="O1947" t="str">
            <v>11462013  RVAF - Scranton Administration</v>
          </cell>
          <cell r="P1947" t="str">
            <v>1420</v>
          </cell>
          <cell r="Q1947" t="str">
            <v>R</v>
          </cell>
          <cell r="R1947" t="str">
            <v>879</v>
          </cell>
          <cell r="S1947" t="str">
            <v>497</v>
          </cell>
          <cell r="T1947" t="str">
            <v>T</v>
          </cell>
          <cell r="U1947" t="str">
            <v>USD</v>
          </cell>
          <cell r="V1947" t="str">
            <v>19851 WHITEFIELD ROAD</v>
          </cell>
          <cell r="W1947" t="str">
            <v>SEDALIA</v>
          </cell>
          <cell r="X1947" t="str">
            <v>MO</v>
          </cell>
          <cell r="Y1947" t="str">
            <v>65301-1518</v>
          </cell>
          <cell r="Z1947" t="str">
            <v>PETTIS</v>
          </cell>
          <cell r="AA1947" t="str">
            <v>A</v>
          </cell>
          <cell r="AB1947" t="str">
            <v>M&amp;E</v>
          </cell>
          <cell r="AC1947">
            <v>12578.687800000002</v>
          </cell>
        </row>
        <row r="1948">
          <cell r="A1948" t="str">
            <v>Primary</v>
          </cell>
          <cell r="B1948" t="str">
            <v>RVAF - Scranton</v>
          </cell>
          <cell r="C1948" t="str">
            <v>11462028</v>
          </cell>
          <cell r="D1948" t="str">
            <v>11462028</v>
          </cell>
          <cell r="E1948" t="str">
            <v>1146</v>
          </cell>
          <cell r="F1948" t="str">
            <v>TYPI</v>
          </cell>
          <cell r="G1948" t="str">
            <v>MO</v>
          </cell>
          <cell r="I1948" t="str">
            <v>A</v>
          </cell>
          <cell r="J1948" t="str">
            <v>11462022</v>
          </cell>
          <cell r="K1948" t="str">
            <v>11462022</v>
          </cell>
          <cell r="L1948">
            <v>170551146</v>
          </cell>
          <cell r="M1948" t="str">
            <v>170551146</v>
          </cell>
          <cell r="N1948" t="str">
            <v>RVAF - Scranton Nurses</v>
          </cell>
          <cell r="O1948" t="str">
            <v>11462022 RVAF - Scranton Nurses</v>
          </cell>
          <cell r="P1948" t="str">
            <v>1420</v>
          </cell>
          <cell r="Q1948" t="str">
            <v>R</v>
          </cell>
          <cell r="R1948" t="str">
            <v>879</v>
          </cell>
          <cell r="S1948" t="str">
            <v>497</v>
          </cell>
          <cell r="T1948" t="str">
            <v>T</v>
          </cell>
          <cell r="U1948" t="str">
            <v>USD</v>
          </cell>
          <cell r="V1948" t="str">
            <v>19851 WHITEFIELD ROAD</v>
          </cell>
          <cell r="W1948" t="str">
            <v>SEDALIA</v>
          </cell>
          <cell r="X1948" t="str">
            <v>MO</v>
          </cell>
          <cell r="Y1948" t="str">
            <v>65301-1518</v>
          </cell>
          <cell r="Z1948" t="str">
            <v>PETTIS</v>
          </cell>
          <cell r="AA1948" t="str">
            <v>A</v>
          </cell>
          <cell r="AB1948" t="str">
            <v>Building</v>
          </cell>
          <cell r="AC1948">
            <v>6196452.6178000001</v>
          </cell>
        </row>
        <row r="1949">
          <cell r="A1949" t="str">
            <v>Primary</v>
          </cell>
          <cell r="B1949" t="str">
            <v>RVAF - Scranton</v>
          </cell>
          <cell r="C1949" t="str">
            <v>11462028</v>
          </cell>
          <cell r="D1949" t="str">
            <v>11462028</v>
          </cell>
          <cell r="E1949" t="str">
            <v>1146</v>
          </cell>
          <cell r="F1949" t="str">
            <v>TYPI</v>
          </cell>
          <cell r="G1949" t="str">
            <v>MO</v>
          </cell>
          <cell r="I1949" t="str">
            <v>A</v>
          </cell>
          <cell r="J1949" t="str">
            <v>11462028</v>
          </cell>
          <cell r="K1949" t="str">
            <v>11462028</v>
          </cell>
          <cell r="L1949">
            <v>170551146</v>
          </cell>
          <cell r="M1949" t="str">
            <v>170551146</v>
          </cell>
          <cell r="N1949" t="str">
            <v>RVAF - Scranton</v>
          </cell>
          <cell r="O1949" t="str">
            <v>11462028 RVAF - Scranton</v>
          </cell>
          <cell r="P1949" t="str">
            <v>1420</v>
          </cell>
          <cell r="Q1949" t="str">
            <v>R</v>
          </cell>
          <cell r="R1949" t="str">
            <v>879</v>
          </cell>
          <cell r="S1949" t="str">
            <v>497</v>
          </cell>
          <cell r="T1949" t="str">
            <v>T</v>
          </cell>
          <cell r="U1949" t="str">
            <v>USD</v>
          </cell>
          <cell r="V1949" t="str">
            <v>19851 WHITEFIELD ROAD</v>
          </cell>
          <cell r="W1949" t="str">
            <v>SEDALIA</v>
          </cell>
          <cell r="X1949" t="str">
            <v>MO</v>
          </cell>
          <cell r="Y1949" t="str">
            <v>65301-1518</v>
          </cell>
          <cell r="Z1949" t="str">
            <v>PETTIS</v>
          </cell>
          <cell r="AA1949" t="str">
            <v>A</v>
          </cell>
          <cell r="AB1949" t="str">
            <v>M&amp;E</v>
          </cell>
          <cell r="AC1949">
            <v>4461283.8241999997</v>
          </cell>
        </row>
        <row r="1950">
          <cell r="A1950" t="str">
            <v>Primary</v>
          </cell>
          <cell r="B1950" t="str">
            <v>RVAF - Scranton</v>
          </cell>
          <cell r="C1950" t="str">
            <v>11462028</v>
          </cell>
          <cell r="D1950" t="str">
            <v>11462028</v>
          </cell>
          <cell r="E1950" t="str">
            <v>1146</v>
          </cell>
          <cell r="F1950" t="str">
            <v>TYPI</v>
          </cell>
          <cell r="G1950" t="str">
            <v>MO</v>
          </cell>
          <cell r="I1950" t="str">
            <v>A</v>
          </cell>
          <cell r="J1950" t="str">
            <v>11462030</v>
          </cell>
          <cell r="K1950" t="str">
            <v>11462030</v>
          </cell>
          <cell r="L1950">
            <v>170551146</v>
          </cell>
          <cell r="M1950" t="str">
            <v>170551146</v>
          </cell>
          <cell r="N1950" t="str">
            <v>RVAF - Quality Control</v>
          </cell>
          <cell r="O1950" t="str">
            <v>11462030 RVAF - Quality Control</v>
          </cell>
          <cell r="P1950" t="str">
            <v>1420</v>
          </cell>
          <cell r="Q1950" t="str">
            <v>GTS</v>
          </cell>
          <cell r="R1950" t="str">
            <v>879</v>
          </cell>
          <cell r="S1950" t="str">
            <v>497</v>
          </cell>
          <cell r="T1950" t="str">
            <v>T</v>
          </cell>
          <cell r="U1950" t="str">
            <v>USD</v>
          </cell>
          <cell r="V1950" t="str">
            <v>19851 WHITEFIELD ROAD</v>
          </cell>
          <cell r="W1950" t="str">
            <v>SEDALIA</v>
          </cell>
          <cell r="X1950" t="str">
            <v>MO</v>
          </cell>
          <cell r="Y1950" t="str">
            <v>65301-1518</v>
          </cell>
          <cell r="Z1950" t="str">
            <v>PETTIS</v>
          </cell>
          <cell r="AA1950" t="str">
            <v>A</v>
          </cell>
          <cell r="AB1950" t="str">
            <v>M&amp;E</v>
          </cell>
          <cell r="AC1950">
            <v>34303.5</v>
          </cell>
        </row>
        <row r="1951">
          <cell r="A1951" t="str">
            <v>Primary</v>
          </cell>
          <cell r="B1951" t="str">
            <v>RVAF - Scranton</v>
          </cell>
          <cell r="C1951" t="str">
            <v>11462028</v>
          </cell>
          <cell r="D1951" t="str">
            <v>11462028</v>
          </cell>
          <cell r="E1951" t="str">
            <v>1146</v>
          </cell>
          <cell r="F1951" t="str">
            <v>TYPI</v>
          </cell>
          <cell r="G1951" t="str">
            <v>MO</v>
          </cell>
          <cell r="I1951" t="str">
            <v>A</v>
          </cell>
          <cell r="J1951" t="str">
            <v>11462034</v>
          </cell>
          <cell r="K1951" t="str">
            <v>11462034</v>
          </cell>
          <cell r="L1951">
            <v>170551146</v>
          </cell>
          <cell r="M1951" t="str">
            <v>170551146</v>
          </cell>
          <cell r="N1951" t="str">
            <v>RVAF - Scranton Supervision/Mgmt</v>
          </cell>
          <cell r="O1951" t="str">
            <v>11462034 RVAF - Scranton Supervision/Mgmt</v>
          </cell>
          <cell r="P1951" t="str">
            <v>1420</v>
          </cell>
          <cell r="Q1951" t="str">
            <v>R</v>
          </cell>
          <cell r="R1951" t="str">
            <v>879</v>
          </cell>
          <cell r="S1951" t="str">
            <v>1040</v>
          </cell>
          <cell r="T1951" t="str">
            <v>T</v>
          </cell>
          <cell r="U1951" t="str">
            <v>USD</v>
          </cell>
          <cell r="V1951" t="str">
            <v>7755 N STATE HWY 393</v>
          </cell>
          <cell r="W1951" t="str">
            <v>SCRANTON</v>
          </cell>
          <cell r="X1951" t="str">
            <v>AR</v>
          </cell>
          <cell r="Y1951" t="str">
            <v>72863-9113</v>
          </cell>
          <cell r="Z1951" t="str">
            <v>LOGAN</v>
          </cell>
          <cell r="AA1951" t="str">
            <v>G</v>
          </cell>
          <cell r="AB1951" t="str">
            <v>M&amp;E</v>
          </cell>
          <cell r="AC1951">
            <v>12175.0602</v>
          </cell>
        </row>
        <row r="1952">
          <cell r="A1952" t="str">
            <v>Primary</v>
          </cell>
          <cell r="B1952" t="str">
            <v>RVAF - Scranton</v>
          </cell>
          <cell r="C1952" t="str">
            <v>11462028</v>
          </cell>
          <cell r="D1952" t="str">
            <v>11462028</v>
          </cell>
          <cell r="E1952" t="str">
            <v>1146</v>
          </cell>
          <cell r="F1952" t="str">
            <v>TYPI</v>
          </cell>
          <cell r="G1952" t="str">
            <v>MO</v>
          </cell>
          <cell r="I1952" t="str">
            <v>A</v>
          </cell>
          <cell r="J1952" t="str">
            <v>11462045</v>
          </cell>
          <cell r="K1952" t="str">
            <v>11462045</v>
          </cell>
          <cell r="L1952">
            <v>170551146</v>
          </cell>
          <cell r="M1952" t="str">
            <v>170551146</v>
          </cell>
          <cell r="N1952" t="str">
            <v>RVAF - Scranton Indir Prod Exp</v>
          </cell>
          <cell r="O1952" t="str">
            <v>11462045 RVAF - Scranton Indir Prod Exp</v>
          </cell>
          <cell r="P1952" t="str">
            <v>1420</v>
          </cell>
          <cell r="Q1952" t="str">
            <v>GTS</v>
          </cell>
          <cell r="R1952" t="str">
            <v>879</v>
          </cell>
          <cell r="S1952" t="str">
            <v>1040</v>
          </cell>
          <cell r="T1952" t="str">
            <v>T</v>
          </cell>
          <cell r="U1952" t="str">
            <v>USD</v>
          </cell>
          <cell r="V1952" t="str">
            <v>7755 N STATE HWY 393</v>
          </cell>
          <cell r="W1952" t="str">
            <v>SCRANTON</v>
          </cell>
          <cell r="X1952" t="str">
            <v>AR</v>
          </cell>
          <cell r="Y1952" t="str">
            <v>72863-9113</v>
          </cell>
          <cell r="Z1952" t="str">
            <v>LOGAN</v>
          </cell>
          <cell r="AA1952" t="str">
            <v>G</v>
          </cell>
          <cell r="AB1952" t="str">
            <v>M&amp;E</v>
          </cell>
          <cell r="AC1952">
            <v>18159.062600000001</v>
          </cell>
        </row>
        <row r="1953">
          <cell r="A1953" t="str">
            <v>Primary</v>
          </cell>
          <cell r="B1953" t="str">
            <v>RVAF - Scranton</v>
          </cell>
          <cell r="C1953" t="str">
            <v>11462028</v>
          </cell>
          <cell r="D1953" t="str">
            <v>11462028</v>
          </cell>
          <cell r="E1953" t="str">
            <v>1146</v>
          </cell>
          <cell r="F1953" t="str">
            <v>TYPI</v>
          </cell>
          <cell r="G1953" t="str">
            <v>MO</v>
          </cell>
          <cell r="I1953" t="str">
            <v>A</v>
          </cell>
          <cell r="J1953" t="str">
            <v>11462512</v>
          </cell>
          <cell r="K1953" t="str">
            <v>11462512</v>
          </cell>
          <cell r="L1953">
            <v>170551146</v>
          </cell>
          <cell r="M1953" t="str">
            <v>170551146</v>
          </cell>
          <cell r="N1953" t="str">
            <v>RVAF - Scranton Production Safety Center</v>
          </cell>
          <cell r="O1953" t="str">
            <v>11462512 RVAF - Scranton Production Safety Center</v>
          </cell>
          <cell r="P1953" t="str">
            <v>1420</v>
          </cell>
          <cell r="Q1953" t="str">
            <v>R</v>
          </cell>
          <cell r="R1953" t="str">
            <v>879</v>
          </cell>
          <cell r="S1953" t="str">
            <v>1040</v>
          </cell>
          <cell r="T1953" t="str">
            <v>T</v>
          </cell>
          <cell r="U1953" t="str">
            <v>USD</v>
          </cell>
          <cell r="V1953" t="str">
            <v>7755 N STATE HWY 393</v>
          </cell>
          <cell r="W1953" t="str">
            <v>SCRANTON</v>
          </cell>
          <cell r="X1953" t="str">
            <v>AR</v>
          </cell>
          <cell r="Y1953" t="str">
            <v>72863-9113</v>
          </cell>
          <cell r="Z1953" t="str">
            <v>LOGAN</v>
          </cell>
          <cell r="AA1953" t="str">
            <v>G</v>
          </cell>
          <cell r="AB1953" t="str">
            <v>M&amp;E</v>
          </cell>
          <cell r="AC1953">
            <v>157105.05490000005</v>
          </cell>
        </row>
        <row r="1954">
          <cell r="A1954" t="str">
            <v>Primary</v>
          </cell>
          <cell r="B1954" t="str">
            <v>RVAF - Scranton</v>
          </cell>
          <cell r="C1954" t="str">
            <v>11462028</v>
          </cell>
          <cell r="D1954" t="str">
            <v>11462028</v>
          </cell>
          <cell r="E1954" t="str">
            <v>1146</v>
          </cell>
          <cell r="F1954" t="str">
            <v>TYPI</v>
          </cell>
          <cell r="G1954" t="str">
            <v>MO</v>
          </cell>
          <cell r="I1954" t="str">
            <v>A</v>
          </cell>
          <cell r="J1954" t="str">
            <v>11462531</v>
          </cell>
          <cell r="K1954" t="str">
            <v>11462531</v>
          </cell>
          <cell r="L1954">
            <v>170551146</v>
          </cell>
          <cell r="M1954" t="str">
            <v>170551146</v>
          </cell>
          <cell r="N1954" t="str">
            <v>RVAF - Scranton Complex Overhead</v>
          </cell>
          <cell r="O1954" t="str">
            <v>11462531 RVAF - Scranton Complex Overhead</v>
          </cell>
          <cell r="P1954" t="str">
            <v>1420</v>
          </cell>
          <cell r="Q1954" t="str">
            <v>R</v>
          </cell>
          <cell r="R1954" t="str">
            <v>879</v>
          </cell>
          <cell r="S1954" t="str">
            <v>497</v>
          </cell>
          <cell r="T1954" t="str">
            <v>T</v>
          </cell>
          <cell r="U1954" t="str">
            <v>USD</v>
          </cell>
          <cell r="V1954" t="str">
            <v>22749 HWY T</v>
          </cell>
          <cell r="W1954" t="str">
            <v>SEDALIA</v>
          </cell>
          <cell r="X1954" t="str">
            <v>MO</v>
          </cell>
          <cell r="Y1954" t="str">
            <v>65301-1599</v>
          </cell>
          <cell r="Z1954" t="str">
            <v>PETTIS</v>
          </cell>
          <cell r="AA1954" t="str">
            <v>A</v>
          </cell>
          <cell r="AB1954" t="str">
            <v>M&amp;E</v>
          </cell>
          <cell r="AC1954">
            <v>3052.5922</v>
          </cell>
        </row>
        <row r="1955">
          <cell r="A1955" t="str">
            <v>Primary</v>
          </cell>
          <cell r="B1955" t="str">
            <v>Corporate Center Expense</v>
          </cell>
          <cell r="C1955" t="str">
            <v>11492236</v>
          </cell>
          <cell r="D1955" t="str">
            <v>11492236</v>
          </cell>
          <cell r="E1955" t="str">
            <v>1204</v>
          </cell>
          <cell r="F1955" t="str">
            <v>TSS</v>
          </cell>
          <cell r="G1955" t="str">
            <v>MO</v>
          </cell>
          <cell r="I1955" t="str">
            <v>A</v>
          </cell>
          <cell r="J1955" t="str">
            <v>11492236</v>
          </cell>
          <cell r="K1955" t="str">
            <v>11492236</v>
          </cell>
          <cell r="L1955">
            <v>170001890</v>
          </cell>
          <cell r="M1955" t="str">
            <v>170001890</v>
          </cell>
          <cell r="N1955" t="str">
            <v>Corporate Center Expense</v>
          </cell>
          <cell r="O1955" t="str">
            <v>11492236 Corporate Center Expense</v>
          </cell>
          <cell r="P1955" t="str">
            <v>8000</v>
          </cell>
          <cell r="Q1955" t="str">
            <v>GA</v>
          </cell>
          <cell r="S1955" t="str">
            <v>2426</v>
          </cell>
          <cell r="T1955" t="str">
            <v>T</v>
          </cell>
          <cell r="U1955" t="str">
            <v>USD</v>
          </cell>
          <cell r="V1955" t="str">
            <v>2210 W OAKLAWN DRIVE</v>
          </cell>
          <cell r="W1955" t="str">
            <v>SPRINGDALE</v>
          </cell>
          <cell r="X1955" t="str">
            <v>AR</v>
          </cell>
          <cell r="Y1955" t="str">
            <v>72762-6900</v>
          </cell>
          <cell r="Z1955" t="str">
            <v>WASHINGTON</v>
          </cell>
          <cell r="AA1955" t="str">
            <v>I</v>
          </cell>
          <cell r="AB1955" t="str">
            <v>M&amp;E</v>
          </cell>
          <cell r="AC1955">
            <v>5525145.7652000021</v>
          </cell>
        </row>
        <row r="1956">
          <cell r="A1956" t="str">
            <v>Primary</v>
          </cell>
          <cell r="B1956" t="str">
            <v>Randall Road Hatchery</v>
          </cell>
          <cell r="C1956" t="str">
            <v>11560432</v>
          </cell>
          <cell r="D1956" t="str">
            <v>11560432</v>
          </cell>
          <cell r="E1956" t="str">
            <v>1156</v>
          </cell>
          <cell r="F1956" t="str">
            <v>TYPI</v>
          </cell>
          <cell r="G1956" t="str">
            <v>MO</v>
          </cell>
          <cell r="I1956" t="str">
            <v>A</v>
          </cell>
          <cell r="J1956" t="str">
            <v>11560430</v>
          </cell>
          <cell r="K1956" t="str">
            <v>11560430</v>
          </cell>
          <cell r="L1956">
            <v>170141300</v>
          </cell>
          <cell r="M1956" t="str">
            <v>170141300</v>
          </cell>
          <cell r="N1956" t="str">
            <v>Randall Road Hatchery Egg Pickup</v>
          </cell>
          <cell r="O1956" t="str">
            <v>11560430 Randall Road Hatchery Egg Pickup</v>
          </cell>
          <cell r="P1956" t="str">
            <v>1110</v>
          </cell>
          <cell r="Q1956" t="str">
            <v>EP</v>
          </cell>
          <cell r="R1956" t="str">
            <v>618</v>
          </cell>
          <cell r="S1956" t="str">
            <v>497</v>
          </cell>
          <cell r="T1956" t="str">
            <v>T</v>
          </cell>
          <cell r="U1956" t="str">
            <v>USD</v>
          </cell>
          <cell r="V1956" t="str">
            <v>19405 WHITEFIELD RD</v>
          </cell>
          <cell r="W1956" t="str">
            <v>SEDALIA</v>
          </cell>
          <cell r="X1956" t="str">
            <v>MO</v>
          </cell>
          <cell r="Y1956" t="str">
            <v>65301-1566</v>
          </cell>
          <cell r="Z1956" t="str">
            <v>PETTIS</v>
          </cell>
          <cell r="AA1956" t="str">
            <v>A</v>
          </cell>
          <cell r="AB1956" t="str">
            <v>M&amp;E</v>
          </cell>
          <cell r="AC1956">
            <v>4693.1180999999997</v>
          </cell>
        </row>
        <row r="1957">
          <cell r="A1957" t="str">
            <v>Primary</v>
          </cell>
          <cell r="B1957" t="str">
            <v>Randall Road Hatchery</v>
          </cell>
          <cell r="C1957" t="str">
            <v>11560432</v>
          </cell>
          <cell r="D1957" t="str">
            <v>11560432</v>
          </cell>
          <cell r="E1957" t="str">
            <v>1156</v>
          </cell>
          <cell r="F1957" t="str">
            <v>TYPI</v>
          </cell>
          <cell r="G1957" t="str">
            <v>MO</v>
          </cell>
          <cell r="I1957" t="str">
            <v>A</v>
          </cell>
          <cell r="J1957" t="str">
            <v>11560432</v>
          </cell>
          <cell r="K1957" t="str">
            <v>11560432</v>
          </cell>
          <cell r="L1957">
            <v>170141300</v>
          </cell>
          <cell r="M1957" t="str">
            <v>170141300</v>
          </cell>
          <cell r="N1957" t="str">
            <v>Randall Rd. Hatchery</v>
          </cell>
          <cell r="O1957" t="str">
            <v>11560432 Randall Rd. Hatchery</v>
          </cell>
          <cell r="P1957" t="str">
            <v>1110</v>
          </cell>
          <cell r="Q1957" t="str">
            <v>H</v>
          </cell>
          <cell r="R1957" t="str">
            <v>618</v>
          </cell>
          <cell r="S1957" t="str">
            <v>497</v>
          </cell>
          <cell r="T1957" t="str">
            <v>T</v>
          </cell>
          <cell r="U1957" t="str">
            <v>USD</v>
          </cell>
          <cell r="V1957" t="str">
            <v>19405 WHITEFIELD RD</v>
          </cell>
          <cell r="W1957" t="str">
            <v>SEDALIA</v>
          </cell>
          <cell r="X1957" t="str">
            <v>MO</v>
          </cell>
          <cell r="Y1957" t="str">
            <v>65301-1566</v>
          </cell>
          <cell r="Z1957" t="str">
            <v>PETTIS</v>
          </cell>
          <cell r="AA1957" t="str">
            <v>A</v>
          </cell>
          <cell r="AB1957" t="str">
            <v>Building</v>
          </cell>
          <cell r="AC1957">
            <v>4906.5941999999995</v>
          </cell>
        </row>
        <row r="1958">
          <cell r="A1958" t="str">
            <v>Primary</v>
          </cell>
          <cell r="B1958" t="str">
            <v>Randall Road Hatchery</v>
          </cell>
          <cell r="C1958" t="str">
            <v>11560432</v>
          </cell>
          <cell r="D1958" t="str">
            <v>11560432</v>
          </cell>
          <cell r="E1958" t="str">
            <v>1156</v>
          </cell>
          <cell r="F1958" t="str">
            <v>TYPI</v>
          </cell>
          <cell r="G1958" t="str">
            <v>MO</v>
          </cell>
          <cell r="I1958" t="str">
            <v>A</v>
          </cell>
          <cell r="J1958" t="str">
            <v>11560438</v>
          </cell>
          <cell r="K1958" t="str">
            <v>11560438</v>
          </cell>
          <cell r="L1958">
            <v>170141300</v>
          </cell>
          <cell r="M1958" t="str">
            <v>170141300</v>
          </cell>
          <cell r="N1958" t="str">
            <v>Randall Road Hatchery Chick Delivery</v>
          </cell>
          <cell r="O1958" t="str">
            <v>11560438 Randall Road Hatchery Chick Delivery</v>
          </cell>
          <cell r="P1958" t="str">
            <v>1110</v>
          </cell>
          <cell r="Q1958" t="str">
            <v>CD</v>
          </cell>
          <cell r="R1958" t="str">
            <v>618</v>
          </cell>
          <cell r="S1958" t="str">
            <v>497</v>
          </cell>
          <cell r="T1958" t="str">
            <v>T</v>
          </cell>
          <cell r="U1958" t="str">
            <v>USD</v>
          </cell>
          <cell r="V1958" t="str">
            <v>19405 WHITEFIELD RD</v>
          </cell>
          <cell r="W1958" t="str">
            <v>SEDALIA</v>
          </cell>
          <cell r="X1958" t="str">
            <v>MO</v>
          </cell>
          <cell r="Y1958" t="str">
            <v>65301-1566</v>
          </cell>
          <cell r="Z1958" t="str">
            <v>PETTIS</v>
          </cell>
          <cell r="AA1958" t="str">
            <v>A</v>
          </cell>
          <cell r="AB1958" t="str">
            <v>M&amp;E</v>
          </cell>
          <cell r="AC1958">
            <v>553533.74319999991</v>
          </cell>
        </row>
        <row r="1959">
          <cell r="A1959" t="str">
            <v>Primary</v>
          </cell>
          <cell r="B1959" t="str">
            <v>Johnson Road Print Shop / Warehouse</v>
          </cell>
          <cell r="C1959" t="str">
            <v>11572301</v>
          </cell>
          <cell r="D1959" t="str">
            <v>11572301</v>
          </cell>
          <cell r="E1959" t="str">
            <v>1157</v>
          </cell>
          <cell r="F1959" t="str">
            <v>TSS</v>
          </cell>
          <cell r="G1959" t="str">
            <v>MO</v>
          </cell>
          <cell r="I1959" t="str">
            <v>A</v>
          </cell>
          <cell r="J1959" t="str">
            <v>11572301</v>
          </cell>
          <cell r="K1959" t="str">
            <v>11572301</v>
          </cell>
          <cell r="L1959">
            <v>170001157</v>
          </cell>
          <cell r="M1959" t="str">
            <v>170001157</v>
          </cell>
          <cell r="N1959" t="str">
            <v>Johnson Road Hatchery Building</v>
          </cell>
          <cell r="O1959" t="str">
            <v>11572301 Johnson Road Hatchery Building</v>
          </cell>
          <cell r="P1959" t="str">
            <v>8000</v>
          </cell>
          <cell r="Q1959" t="str">
            <v>GA</v>
          </cell>
          <cell r="S1959" t="str">
            <v>897</v>
          </cell>
          <cell r="T1959" t="str">
            <v>T</v>
          </cell>
          <cell r="U1959" t="str">
            <v>USD</v>
          </cell>
          <cell r="V1959" t="str">
            <v>3801 JOHNSON ROAD</v>
          </cell>
          <cell r="W1959" t="str">
            <v>SPRINGDALE</v>
          </cell>
          <cell r="X1959" t="str">
            <v>AR</v>
          </cell>
          <cell r="Y1959" t="str">
            <v>72762-7355</v>
          </cell>
          <cell r="Z1959" t="str">
            <v>WASHINGTON</v>
          </cell>
          <cell r="AA1959" t="str">
            <v>I</v>
          </cell>
          <cell r="AB1959" t="str">
            <v>M&amp;E</v>
          </cell>
          <cell r="AC1959">
            <v>89849.9378</v>
          </cell>
        </row>
        <row r="1960">
          <cell r="A1960" t="str">
            <v>Primary</v>
          </cell>
          <cell r="B1960" t="str">
            <v>Springdale East Hatchery</v>
          </cell>
          <cell r="C1960" t="str">
            <v>11580432</v>
          </cell>
          <cell r="D1960" t="str">
            <v>11580432</v>
          </cell>
          <cell r="E1960" t="str">
            <v>1156</v>
          </cell>
          <cell r="F1960" t="str">
            <v>TYPI</v>
          </cell>
          <cell r="G1960" t="str">
            <v>MO</v>
          </cell>
          <cell r="I1960" t="str">
            <v>A</v>
          </cell>
          <cell r="J1960" t="str">
            <v>11580432</v>
          </cell>
          <cell r="K1960" t="str">
            <v>11580432</v>
          </cell>
          <cell r="L1960">
            <v>170141300</v>
          </cell>
          <cell r="M1960" t="str">
            <v>170141300</v>
          </cell>
          <cell r="N1960" t="str">
            <v>Springdale East Hatchery</v>
          </cell>
          <cell r="O1960" t="str">
            <v>11580432 Springdale East Hatchery</v>
          </cell>
          <cell r="P1960" t="str">
            <v>1110</v>
          </cell>
          <cell r="Q1960" t="str">
            <v>H</v>
          </cell>
          <cell r="R1960" t="str">
            <v>1373</v>
          </cell>
          <cell r="S1960" t="str">
            <v>275</v>
          </cell>
          <cell r="T1960" t="str">
            <v>T</v>
          </cell>
          <cell r="U1960" t="str">
            <v>USD</v>
          </cell>
          <cell r="V1960" t="str">
            <v>2201 LONG</v>
          </cell>
          <cell r="W1960" t="str">
            <v>SPRINGDALE</v>
          </cell>
          <cell r="X1960" t="str">
            <v>AR</v>
          </cell>
          <cell r="Y1960" t="str">
            <v>72762-7067</v>
          </cell>
          <cell r="Z1960" t="str">
            <v>WASHINGTON</v>
          </cell>
          <cell r="AA1960" t="str">
            <v>A</v>
          </cell>
          <cell r="AB1960" t="str">
            <v>M&amp;E</v>
          </cell>
          <cell r="AC1960">
            <v>0</v>
          </cell>
        </row>
        <row r="1961">
          <cell r="A1961" t="str">
            <v>Primary</v>
          </cell>
          <cell r="B1961" t="str">
            <v>Ford Avenue R&amp;D</v>
          </cell>
          <cell r="C1961" t="str">
            <v>11662103</v>
          </cell>
          <cell r="D1961" t="str">
            <v>11662103</v>
          </cell>
          <cell r="E1961" t="str">
            <v>1168</v>
          </cell>
          <cell r="F1961" t="str">
            <v>TFI</v>
          </cell>
          <cell r="G1961" t="str">
            <v>MO</v>
          </cell>
          <cell r="I1961" t="str">
            <v>A</v>
          </cell>
          <cell r="J1961" t="str">
            <v>11662103</v>
          </cell>
          <cell r="K1961" t="str">
            <v>11662103</v>
          </cell>
          <cell r="L1961">
            <v>170001215</v>
          </cell>
          <cell r="M1961" t="str">
            <v>170001215</v>
          </cell>
          <cell r="N1961" t="str">
            <v>Research and Development Pilot Plant</v>
          </cell>
          <cell r="O1961" t="str">
            <v>11662103 Research and Development Pilot Plant</v>
          </cell>
          <cell r="P1961" t="str">
            <v>8000</v>
          </cell>
          <cell r="Q1961" t="str">
            <v>GA</v>
          </cell>
          <cell r="R1961" t="str">
            <v>457</v>
          </cell>
          <cell r="S1961" t="str">
            <v>2426</v>
          </cell>
          <cell r="T1961" t="str">
            <v>T</v>
          </cell>
          <cell r="U1961" t="str">
            <v>USD</v>
          </cell>
          <cell r="V1961" t="str">
            <v>1825 FORD AVE</v>
          </cell>
          <cell r="W1961" t="str">
            <v>SPRINGDALE</v>
          </cell>
          <cell r="X1961" t="str">
            <v>AR</v>
          </cell>
          <cell r="Y1961" t="str">
            <v>72764-4774</v>
          </cell>
          <cell r="Z1961" t="str">
            <v>WASHINGTON</v>
          </cell>
          <cell r="AA1961" t="str">
            <v>F</v>
          </cell>
          <cell r="AB1961" t="str">
            <v>M&amp;E</v>
          </cell>
          <cell r="AC1961">
            <v>0</v>
          </cell>
        </row>
        <row r="1962">
          <cell r="A1962" t="str">
            <v>Primary</v>
          </cell>
          <cell r="B1962" t="str">
            <v>Corporate Pilot Plant R&amp;D</v>
          </cell>
          <cell r="C1962" t="str">
            <v>11662104</v>
          </cell>
          <cell r="D1962" t="str">
            <v>11662104</v>
          </cell>
          <cell r="E1962" t="str">
            <v>1168</v>
          </cell>
          <cell r="G1962" t="str">
            <v>AR</v>
          </cell>
          <cell r="H1962">
            <v>38895</v>
          </cell>
          <cell r="I1962" t="str">
            <v>A</v>
          </cell>
          <cell r="J1962" t="str">
            <v>18310590</v>
          </cell>
          <cell r="K1962" t="str">
            <v>18310590</v>
          </cell>
          <cell r="L1962">
            <v>170001215</v>
          </cell>
          <cell r="M1962" t="str">
            <v>170081831</v>
          </cell>
          <cell r="N1962" t="str">
            <v>Research &amp; Development Corp Pilot Plnt</v>
          </cell>
          <cell r="O1962" t="str">
            <v>18310590 Sedalia Growout</v>
          </cell>
          <cell r="P1962" t="str">
            <v>8000</v>
          </cell>
          <cell r="Q1962" t="str">
            <v>GA</v>
          </cell>
          <cell r="S1962" t="str">
            <v>2426</v>
          </cell>
          <cell r="T1962" t="str">
            <v>T</v>
          </cell>
          <cell r="U1962" t="str">
            <v>USD</v>
          </cell>
          <cell r="V1962" t="str">
            <v>2210 W OAKLAWN DRIVE</v>
          </cell>
          <cell r="W1962" t="str">
            <v>SPRINGDALE</v>
          </cell>
          <cell r="X1962" t="str">
            <v>AR</v>
          </cell>
          <cell r="Y1962" t="str">
            <v>72762-6900</v>
          </cell>
          <cell r="Z1962" t="str">
            <v>WASHINGTON</v>
          </cell>
          <cell r="AA1962" t="str">
            <v>F</v>
          </cell>
          <cell r="AB1962" t="str">
            <v>M&amp;E</v>
          </cell>
          <cell r="AC1962">
            <v>1181497.4621000001</v>
          </cell>
        </row>
        <row r="1963">
          <cell r="A1963" t="str">
            <v>Primary</v>
          </cell>
          <cell r="B1963" t="str">
            <v>NWA Maintenance</v>
          </cell>
          <cell r="C1963" t="str">
            <v>11672059</v>
          </cell>
          <cell r="D1963" t="str">
            <v>11672051</v>
          </cell>
          <cell r="E1963" t="str">
            <v>1157</v>
          </cell>
          <cell r="F1963" t="str">
            <v>TSS</v>
          </cell>
          <cell r="G1963" t="str">
            <v>MO</v>
          </cell>
          <cell r="I1963" t="str">
            <v>A</v>
          </cell>
          <cell r="J1963" t="str">
            <v>11672059</v>
          </cell>
          <cell r="K1963" t="str">
            <v>11672059</v>
          </cell>
          <cell r="L1963">
            <v>170008607</v>
          </cell>
          <cell r="M1963" t="str">
            <v>170008607</v>
          </cell>
          <cell r="N1963" t="str">
            <v>NWA Maintenance</v>
          </cell>
          <cell r="O1963" t="str">
            <v>11672059 NWA Maintenance</v>
          </cell>
          <cell r="P1963" t="str">
            <v>8010</v>
          </cell>
          <cell r="Q1963" t="str">
            <v>GA</v>
          </cell>
          <cell r="R1963" t="str">
            <v>457</v>
          </cell>
          <cell r="S1963" t="str">
            <v>58</v>
          </cell>
          <cell r="T1963" t="str">
            <v>T</v>
          </cell>
          <cell r="U1963" t="str">
            <v>USD</v>
          </cell>
          <cell r="V1963" t="str">
            <v>3701 JOHNSON ROAD</v>
          </cell>
          <cell r="W1963" t="str">
            <v>SPRINGDALE</v>
          </cell>
          <cell r="X1963" t="str">
            <v>AR</v>
          </cell>
          <cell r="Y1963" t="str">
            <v>72762-7353</v>
          </cell>
          <cell r="Z1963" t="str">
            <v>WASHINGTON</v>
          </cell>
          <cell r="AA1963" t="str">
            <v>I</v>
          </cell>
          <cell r="AB1963" t="str">
            <v>M&amp;E</v>
          </cell>
          <cell r="AC1963">
            <v>58759.144099999998</v>
          </cell>
        </row>
        <row r="1964">
          <cell r="A1964" t="str">
            <v>Primary</v>
          </cell>
          <cell r="B1964" t="str">
            <v>Corp.Groundskeeping</v>
          </cell>
          <cell r="C1964" t="str">
            <v>11672062</v>
          </cell>
          <cell r="D1964" t="str">
            <v>11492236</v>
          </cell>
          <cell r="E1964" t="str">
            <v>1157</v>
          </cell>
          <cell r="F1964" t="str">
            <v>TSS</v>
          </cell>
          <cell r="G1964" t="str">
            <v>MO</v>
          </cell>
          <cell r="I1964" t="str">
            <v>A</v>
          </cell>
          <cell r="J1964" t="str">
            <v>11672062</v>
          </cell>
          <cell r="K1964" t="str">
            <v>11672062</v>
          </cell>
          <cell r="L1964">
            <v>170008607</v>
          </cell>
          <cell r="M1964" t="str">
            <v>170008607</v>
          </cell>
          <cell r="N1964" t="str">
            <v>Corp.Groundskeeping</v>
          </cell>
          <cell r="O1964" t="str">
            <v>11672062 Corp.Groundskeeping</v>
          </cell>
          <cell r="P1964" t="str">
            <v>8010</v>
          </cell>
          <cell r="Q1964" t="str">
            <v>GA</v>
          </cell>
          <cell r="R1964" t="str">
            <v>457</v>
          </cell>
          <cell r="S1964" t="str">
            <v>58</v>
          </cell>
          <cell r="T1964" t="str">
            <v>T</v>
          </cell>
          <cell r="U1964" t="str">
            <v>USD</v>
          </cell>
          <cell r="V1964" t="str">
            <v>2210 W OAKLAWN DRIVE</v>
          </cell>
          <cell r="W1964" t="str">
            <v>SPRINGDALE</v>
          </cell>
          <cell r="X1964" t="str">
            <v>AR</v>
          </cell>
          <cell r="Y1964" t="str">
            <v>72762-6900</v>
          </cell>
          <cell r="Z1964" t="str">
            <v>WASHINGTON</v>
          </cell>
          <cell r="AA1964" t="str">
            <v>I</v>
          </cell>
          <cell r="AB1964" t="str">
            <v>M&amp;E</v>
          </cell>
          <cell r="AC1964">
            <v>40730.210599999999</v>
          </cell>
        </row>
        <row r="1965">
          <cell r="A1965" t="str">
            <v>Primary</v>
          </cell>
          <cell r="B1965" t="str">
            <v>Tyson Engineering - General (SD)</v>
          </cell>
          <cell r="C1965" t="str">
            <v>11680301</v>
          </cell>
          <cell r="D1965" t="str">
            <v>11680301</v>
          </cell>
          <cell r="E1965" t="str">
            <v>1168</v>
          </cell>
          <cell r="G1965" t="str">
            <v>AR</v>
          </cell>
          <cell r="I1965" t="str">
            <v>A</v>
          </cell>
          <cell r="J1965" t="str">
            <v>11680301</v>
          </cell>
          <cell r="K1965" t="str">
            <v>11680301</v>
          </cell>
          <cell r="L1965">
            <v>170008607</v>
          </cell>
          <cell r="M1965" t="str">
            <v>170008607</v>
          </cell>
          <cell r="N1965" t="str">
            <v>Tyson Engineering - General (SD)</v>
          </cell>
          <cell r="O1965" t="str">
            <v>11680301 Tyson Engineering - General (SD)</v>
          </cell>
          <cell r="P1965" t="str">
            <v>8010</v>
          </cell>
          <cell r="Q1965" t="str">
            <v>GA</v>
          </cell>
          <cell r="R1965" t="str">
            <v>457</v>
          </cell>
          <cell r="S1965" t="str">
            <v>58</v>
          </cell>
          <cell r="T1965" t="str">
            <v>T</v>
          </cell>
          <cell r="U1965" t="str">
            <v>USD</v>
          </cell>
          <cell r="V1965" t="str">
            <v>234 E. MILLSAP</v>
          </cell>
          <cell r="W1965" t="str">
            <v>FAYETTEVILLE</v>
          </cell>
          <cell r="X1965" t="str">
            <v>AR</v>
          </cell>
          <cell r="Y1965" t="str">
            <v>72702-4099</v>
          </cell>
          <cell r="Z1965" t="str">
            <v>WASHINGTON</v>
          </cell>
          <cell r="AA1965" t="str">
            <v>I</v>
          </cell>
          <cell r="AB1965" t="str">
            <v>M&amp;E</v>
          </cell>
          <cell r="AC1965">
            <v>133024.10109999997</v>
          </cell>
        </row>
        <row r="1966">
          <cell r="A1966" t="str">
            <v>Primary</v>
          </cell>
          <cell r="B1966" t="str">
            <v>Engineering Admin</v>
          </cell>
          <cell r="C1966" t="str">
            <v>11680301</v>
          </cell>
          <cell r="D1966" t="str">
            <v>11680301</v>
          </cell>
          <cell r="E1966" t="str">
            <v>1168</v>
          </cell>
          <cell r="F1966" t="str">
            <v>TSS</v>
          </cell>
          <cell r="G1966" t="str">
            <v>MO</v>
          </cell>
          <cell r="I1966" t="str">
            <v>A</v>
          </cell>
          <cell r="J1966" t="str">
            <v>11680302</v>
          </cell>
          <cell r="K1966" t="str">
            <v>11680302</v>
          </cell>
          <cell r="L1966">
            <v>170008607</v>
          </cell>
          <cell r="M1966" t="str">
            <v>170008607</v>
          </cell>
          <cell r="N1966" t="str">
            <v>Engineering Admin</v>
          </cell>
          <cell r="O1966" t="str">
            <v>11680302 Engineering Admin</v>
          </cell>
          <cell r="P1966" t="str">
            <v>8010</v>
          </cell>
          <cell r="Q1966" t="str">
            <v>GA</v>
          </cell>
          <cell r="R1966" t="str">
            <v>457</v>
          </cell>
          <cell r="S1966" t="str">
            <v>58</v>
          </cell>
          <cell r="T1966" t="str">
            <v>T</v>
          </cell>
          <cell r="U1966" t="str">
            <v>USD</v>
          </cell>
          <cell r="V1966" t="str">
            <v>234 E. MILLSAP</v>
          </cell>
          <cell r="W1966" t="str">
            <v>FAYETTEVILLE</v>
          </cell>
          <cell r="X1966" t="str">
            <v>AR</v>
          </cell>
          <cell r="Y1966" t="str">
            <v>72702-4099</v>
          </cell>
          <cell r="Z1966" t="str">
            <v>WASHINGTON</v>
          </cell>
          <cell r="AA1966" t="str">
            <v>I</v>
          </cell>
          <cell r="AB1966" t="str">
            <v>M&amp;E</v>
          </cell>
          <cell r="AC1966">
            <v>18339.572499999998</v>
          </cell>
        </row>
        <row r="1967">
          <cell r="A1967" t="str">
            <v>Primary</v>
          </cell>
          <cell r="B1967" t="str">
            <v>Design Drafting (SD)</v>
          </cell>
          <cell r="C1967" t="str">
            <v>11680301</v>
          </cell>
          <cell r="D1967" t="str">
            <v>11680301</v>
          </cell>
          <cell r="E1967" t="str">
            <v>1168</v>
          </cell>
          <cell r="F1967" t="str">
            <v>TSS</v>
          </cell>
          <cell r="G1967" t="str">
            <v>MO</v>
          </cell>
          <cell r="I1967" t="str">
            <v>A</v>
          </cell>
          <cell r="J1967" t="str">
            <v>11680303</v>
          </cell>
          <cell r="K1967" t="str">
            <v>11680303</v>
          </cell>
          <cell r="L1967">
            <v>170008607</v>
          </cell>
          <cell r="M1967" t="str">
            <v>170008607</v>
          </cell>
          <cell r="N1967" t="str">
            <v>Design Drafting (SD)</v>
          </cell>
          <cell r="O1967" t="str">
            <v>11680303 Design Drafting (SD)</v>
          </cell>
          <cell r="P1967" t="str">
            <v>8010</v>
          </cell>
          <cell r="Q1967" t="str">
            <v>GA</v>
          </cell>
          <cell r="R1967" t="str">
            <v>457</v>
          </cell>
          <cell r="S1967" t="str">
            <v>58</v>
          </cell>
          <cell r="T1967" t="str">
            <v>T</v>
          </cell>
          <cell r="U1967" t="str">
            <v>USD</v>
          </cell>
          <cell r="V1967" t="str">
            <v>234 E. MILLSAP</v>
          </cell>
          <cell r="W1967" t="str">
            <v>FAYETTEVILLE</v>
          </cell>
          <cell r="X1967" t="str">
            <v>AR</v>
          </cell>
          <cell r="Y1967" t="str">
            <v>72702-4099</v>
          </cell>
          <cell r="Z1967" t="str">
            <v>WASHINGTON</v>
          </cell>
          <cell r="AA1967" t="str">
            <v>I</v>
          </cell>
          <cell r="AB1967" t="str">
            <v>M&amp;E</v>
          </cell>
          <cell r="AC1967">
            <v>66192.578800000018</v>
          </cell>
        </row>
        <row r="1968">
          <cell r="A1968" t="str">
            <v>Primary</v>
          </cell>
          <cell r="B1968" t="str">
            <v>Project Development DAK (AR)</v>
          </cell>
          <cell r="C1968" t="str">
            <v>11680301</v>
          </cell>
          <cell r="D1968" t="str">
            <v>11680301</v>
          </cell>
          <cell r="E1968" t="str">
            <v>1168</v>
          </cell>
          <cell r="G1968" t="str">
            <v>AR</v>
          </cell>
          <cell r="I1968" t="str">
            <v>A</v>
          </cell>
          <cell r="J1968" t="str">
            <v>11680305</v>
          </cell>
          <cell r="K1968" t="str">
            <v>11680305</v>
          </cell>
          <cell r="L1968">
            <v>170008607</v>
          </cell>
          <cell r="M1968" t="str">
            <v>170008607</v>
          </cell>
          <cell r="N1968" t="str">
            <v>Project Development DAK (AR)</v>
          </cell>
          <cell r="O1968" t="str">
            <v>11680305 Project Development DAK (AR)</v>
          </cell>
          <cell r="P1968" t="str">
            <v>8010</v>
          </cell>
          <cell r="Q1968" t="str">
            <v>GA</v>
          </cell>
          <cell r="R1968" t="str">
            <v>457</v>
          </cell>
          <cell r="S1968" t="str">
            <v>58</v>
          </cell>
          <cell r="T1968" t="str">
            <v>T</v>
          </cell>
          <cell r="U1968" t="str">
            <v>USD</v>
          </cell>
          <cell r="V1968" t="str">
            <v>234 E. MILLSAP</v>
          </cell>
          <cell r="W1968" t="str">
            <v>FAYETTEVILLE</v>
          </cell>
          <cell r="X1968" t="str">
            <v>AR</v>
          </cell>
          <cell r="Y1968" t="str">
            <v>72702-4099</v>
          </cell>
          <cell r="Z1968" t="str">
            <v>WASHINGTON</v>
          </cell>
          <cell r="AA1968" t="str">
            <v>I</v>
          </cell>
          <cell r="AB1968" t="str">
            <v>M&amp;E</v>
          </cell>
          <cell r="AC1968">
            <v>17700.181799999998</v>
          </cell>
        </row>
        <row r="1969">
          <cell r="A1969" t="str">
            <v>Primary</v>
          </cell>
          <cell r="B1969" t="str">
            <v>Engineering Services (SD)</v>
          </cell>
          <cell r="C1969" t="str">
            <v>11680306</v>
          </cell>
          <cell r="D1969" t="str">
            <v>11680306</v>
          </cell>
          <cell r="E1969" t="str">
            <v>1168</v>
          </cell>
          <cell r="G1969" t="str">
            <v>SD</v>
          </cell>
          <cell r="H1969">
            <v>38518</v>
          </cell>
          <cell r="I1969" t="str">
            <v>A</v>
          </cell>
          <cell r="J1969" t="str">
            <v>11680306</v>
          </cell>
          <cell r="K1969" t="str">
            <v>11680306</v>
          </cell>
          <cell r="L1969">
            <v>170008607</v>
          </cell>
          <cell r="M1969" t="str">
            <v>170008607</v>
          </cell>
          <cell r="N1969" t="str">
            <v>Engineering Services (SD)</v>
          </cell>
          <cell r="O1969" t="str">
            <v>11680306 Engineering Services (SD)</v>
          </cell>
          <cell r="P1969" t="str">
            <v>8010</v>
          </cell>
          <cell r="Q1969" t="str">
            <v>GA</v>
          </cell>
          <cell r="R1969" t="str">
            <v>457</v>
          </cell>
          <cell r="S1969" t="str">
            <v>58</v>
          </cell>
          <cell r="T1969" t="str">
            <v>T</v>
          </cell>
          <cell r="U1969" t="str">
            <v>USD</v>
          </cell>
          <cell r="V1969" t="str">
            <v>800 STEVENS PORT DRIVE</v>
          </cell>
          <cell r="W1969" t="str">
            <v>DAKOTA DUNES</v>
          </cell>
          <cell r="X1969" t="str">
            <v>SD</v>
          </cell>
          <cell r="Y1969" t="str">
            <v>57049-5005</v>
          </cell>
          <cell r="Z1969" t="str">
            <v>UNION</v>
          </cell>
          <cell r="AA1969" t="str">
            <v>I</v>
          </cell>
          <cell r="AB1969" t="str">
            <v>M&amp;E</v>
          </cell>
          <cell r="AC1969">
            <v>496691.24389999994</v>
          </cell>
        </row>
        <row r="1970">
          <cell r="A1970" t="str">
            <v>Primary</v>
          </cell>
          <cell r="B1970" t="str">
            <v>Environmental Compliance</v>
          </cell>
          <cell r="C1970" t="str">
            <v>11682058</v>
          </cell>
          <cell r="D1970" t="str">
            <v>11492236</v>
          </cell>
          <cell r="E1970" t="str">
            <v>1168</v>
          </cell>
          <cell r="F1970" t="str">
            <v>TSS</v>
          </cell>
          <cell r="G1970" t="str">
            <v>MO</v>
          </cell>
          <cell r="I1970" t="str">
            <v>A</v>
          </cell>
          <cell r="J1970" t="str">
            <v>11682058</v>
          </cell>
          <cell r="K1970" t="str">
            <v>11682058</v>
          </cell>
          <cell r="L1970">
            <v>170008604</v>
          </cell>
          <cell r="M1970" t="str">
            <v>170008604</v>
          </cell>
          <cell r="N1970" t="str">
            <v>Environmental Compliance</v>
          </cell>
          <cell r="O1970" t="str">
            <v>11682058 Environmental Compliance</v>
          </cell>
          <cell r="P1970" t="str">
            <v>8010</v>
          </cell>
          <cell r="Q1970" t="str">
            <v>GA</v>
          </cell>
          <cell r="R1970" t="str">
            <v>457</v>
          </cell>
          <cell r="S1970" t="str">
            <v>58</v>
          </cell>
          <cell r="T1970" t="str">
            <v>T</v>
          </cell>
          <cell r="U1970" t="str">
            <v>USD</v>
          </cell>
          <cell r="V1970" t="str">
            <v>2210 W OAKLAWN DRIVE</v>
          </cell>
          <cell r="W1970" t="str">
            <v>SPRINGDALE</v>
          </cell>
          <cell r="X1970" t="str">
            <v>AR</v>
          </cell>
          <cell r="Y1970" t="str">
            <v>72762-6900</v>
          </cell>
          <cell r="Z1970" t="str">
            <v>WASHINGTON</v>
          </cell>
          <cell r="AA1970" t="str">
            <v>I</v>
          </cell>
          <cell r="AB1970" t="str">
            <v>M&amp;E</v>
          </cell>
          <cell r="AC1970">
            <v>290797.39530000009</v>
          </cell>
        </row>
        <row r="1971">
          <cell r="A1971" t="str">
            <v>Primary</v>
          </cell>
          <cell r="B1971" t="str">
            <v>Asset Management</v>
          </cell>
          <cell r="C1971" t="str">
            <v>11682060</v>
          </cell>
          <cell r="D1971" t="str">
            <v>11492236</v>
          </cell>
          <cell r="E1971" t="str">
            <v>1168</v>
          </cell>
          <cell r="F1971" t="str">
            <v>TSS</v>
          </cell>
          <cell r="G1971" t="str">
            <v>MO</v>
          </cell>
          <cell r="I1971" t="str">
            <v>A</v>
          </cell>
          <cell r="J1971" t="str">
            <v>11682060</v>
          </cell>
          <cell r="K1971" t="str">
            <v>11682060</v>
          </cell>
          <cell r="L1971">
            <v>170001137</v>
          </cell>
          <cell r="M1971" t="str">
            <v>170001137</v>
          </cell>
          <cell r="N1971" t="str">
            <v>Asset Management</v>
          </cell>
          <cell r="O1971" t="str">
            <v>11682060 Asset Management</v>
          </cell>
          <cell r="P1971" t="str">
            <v>8010</v>
          </cell>
          <cell r="Q1971" t="str">
            <v>GA</v>
          </cell>
          <cell r="R1971" t="str">
            <v>457</v>
          </cell>
          <cell r="S1971" t="str">
            <v>58</v>
          </cell>
          <cell r="T1971" t="str">
            <v>T</v>
          </cell>
          <cell r="U1971" t="str">
            <v>USD</v>
          </cell>
          <cell r="V1971" t="str">
            <v>2210 W OAKLAWN DRIVE</v>
          </cell>
          <cell r="W1971" t="str">
            <v>SPRINGDALE</v>
          </cell>
          <cell r="X1971" t="str">
            <v>AR</v>
          </cell>
          <cell r="Y1971" t="str">
            <v>72762-6900</v>
          </cell>
          <cell r="Z1971" t="str">
            <v>WASHINGTON</v>
          </cell>
          <cell r="AA1971" t="str">
            <v>I</v>
          </cell>
          <cell r="AB1971" t="str">
            <v>M&amp;E</v>
          </cell>
          <cell r="AC1971">
            <v>5704.3442000000005</v>
          </cell>
        </row>
        <row r="1972">
          <cell r="A1972" t="str">
            <v>Primary</v>
          </cell>
          <cell r="B1972" t="str">
            <v>Engineering Hatchery Group</v>
          </cell>
          <cell r="C1972" t="str">
            <v>11682068</v>
          </cell>
          <cell r="D1972" t="str">
            <v>11492236</v>
          </cell>
          <cell r="E1972" t="str">
            <v>1168</v>
          </cell>
          <cell r="F1972" t="str">
            <v>TSS</v>
          </cell>
          <cell r="G1972" t="str">
            <v>MO</v>
          </cell>
          <cell r="I1972" t="str">
            <v>A</v>
          </cell>
          <cell r="J1972" t="str">
            <v>11682068</v>
          </cell>
          <cell r="K1972" t="str">
            <v>11682068</v>
          </cell>
          <cell r="L1972">
            <v>170008530</v>
          </cell>
          <cell r="M1972" t="str">
            <v>170008530</v>
          </cell>
          <cell r="N1972" t="str">
            <v>Engineering Hatchery Group</v>
          </cell>
          <cell r="O1972" t="str">
            <v>11682068 Engineering Hatchery Group</v>
          </cell>
          <cell r="P1972" t="str">
            <v>8010</v>
          </cell>
          <cell r="Q1972" t="str">
            <v>GA</v>
          </cell>
          <cell r="R1972" t="str">
            <v>457</v>
          </cell>
          <cell r="S1972" t="str">
            <v>58</v>
          </cell>
          <cell r="T1972" t="str">
            <v>T</v>
          </cell>
          <cell r="U1972" t="str">
            <v>USD</v>
          </cell>
          <cell r="V1972" t="str">
            <v>2210 W OAKLAWN DRIVE</v>
          </cell>
          <cell r="W1972" t="str">
            <v>SPRINGDALE</v>
          </cell>
          <cell r="X1972" t="str">
            <v>AR</v>
          </cell>
          <cell r="Y1972" t="str">
            <v>72762-6900</v>
          </cell>
          <cell r="Z1972" t="str">
            <v>WASHINGTON</v>
          </cell>
          <cell r="AA1972" t="str">
            <v>I</v>
          </cell>
          <cell r="AB1972" t="str">
            <v>M&amp;E</v>
          </cell>
          <cell r="AC1972">
            <v>8456.5831999999991</v>
          </cell>
        </row>
        <row r="1973">
          <cell r="A1973" t="str">
            <v>Primary</v>
          </cell>
          <cell r="B1973" t="str">
            <v>Engineering Feedmill Group</v>
          </cell>
          <cell r="C1973" t="str">
            <v>11682219</v>
          </cell>
          <cell r="D1973" t="str">
            <v>11492236</v>
          </cell>
          <cell r="E1973" t="str">
            <v>1168</v>
          </cell>
          <cell r="F1973" t="str">
            <v>TSS</v>
          </cell>
          <cell r="G1973" t="str">
            <v>MO</v>
          </cell>
          <cell r="I1973" t="str">
            <v>A</v>
          </cell>
          <cell r="J1973" t="str">
            <v>11682219</v>
          </cell>
          <cell r="K1973" t="str">
            <v>11682219</v>
          </cell>
          <cell r="L1973">
            <v>170008530</v>
          </cell>
          <cell r="M1973" t="str">
            <v>170008530</v>
          </cell>
          <cell r="N1973" t="str">
            <v>Engineering Feedmill Group</v>
          </cell>
          <cell r="O1973" t="str">
            <v>11682219 Engineering Feedmill Group</v>
          </cell>
          <cell r="P1973" t="str">
            <v>8010</v>
          </cell>
          <cell r="Q1973" t="str">
            <v>GA</v>
          </cell>
          <cell r="R1973" t="str">
            <v>457</v>
          </cell>
          <cell r="S1973" t="str">
            <v>58</v>
          </cell>
          <cell r="T1973" t="str">
            <v>T</v>
          </cell>
          <cell r="U1973" t="str">
            <v>USD</v>
          </cell>
          <cell r="V1973" t="str">
            <v>2210 W OAKLAWN DRIVE</v>
          </cell>
          <cell r="W1973" t="str">
            <v>SPRINGDALE</v>
          </cell>
          <cell r="X1973" t="str">
            <v>AR</v>
          </cell>
          <cell r="Y1973" t="str">
            <v>72762-6900</v>
          </cell>
          <cell r="Z1973" t="str">
            <v>WASHINGTON</v>
          </cell>
          <cell r="AA1973" t="str">
            <v>I</v>
          </cell>
          <cell r="AB1973" t="str">
            <v>M&amp;E</v>
          </cell>
          <cell r="AC1973">
            <v>20980.272099999998</v>
          </cell>
        </row>
        <row r="1974">
          <cell r="A1974" t="str">
            <v>Primary</v>
          </cell>
          <cell r="B1974" t="str">
            <v>Tyson Corp. Engineering</v>
          </cell>
          <cell r="C1974" t="str">
            <v>11682314</v>
          </cell>
          <cell r="D1974" t="str">
            <v>11492236</v>
          </cell>
          <cell r="E1974" t="str">
            <v>1168</v>
          </cell>
          <cell r="F1974" t="str">
            <v>TSS</v>
          </cell>
          <cell r="G1974" t="str">
            <v>MO</v>
          </cell>
          <cell r="I1974" t="str">
            <v>A</v>
          </cell>
          <cell r="J1974" t="str">
            <v>11682314</v>
          </cell>
          <cell r="K1974" t="str">
            <v>11682314</v>
          </cell>
          <cell r="L1974">
            <v>170008607</v>
          </cell>
          <cell r="M1974" t="str">
            <v>170008607</v>
          </cell>
          <cell r="N1974" t="str">
            <v>Tyson Corp. Engineering</v>
          </cell>
          <cell r="O1974" t="str">
            <v>11682314 Tyson Corp. Engineering</v>
          </cell>
          <cell r="P1974" t="str">
            <v>8010</v>
          </cell>
          <cell r="Q1974" t="str">
            <v>GA</v>
          </cell>
          <cell r="R1974" t="str">
            <v>457</v>
          </cell>
          <cell r="S1974" t="str">
            <v>58</v>
          </cell>
          <cell r="T1974" t="str">
            <v>T</v>
          </cell>
          <cell r="U1974" t="str">
            <v>USD</v>
          </cell>
          <cell r="V1974" t="str">
            <v>2210 W OAKLAWN DRIVE</v>
          </cell>
          <cell r="W1974" t="str">
            <v>SPRINGDALE</v>
          </cell>
          <cell r="X1974" t="str">
            <v>AR</v>
          </cell>
          <cell r="Y1974" t="str">
            <v>72762-6900</v>
          </cell>
          <cell r="Z1974" t="str">
            <v>WASHINGTON</v>
          </cell>
          <cell r="AA1974" t="str">
            <v>I</v>
          </cell>
          <cell r="AB1974" t="str">
            <v>M&amp;E</v>
          </cell>
          <cell r="AC1974">
            <v>134243.88340000002</v>
          </cell>
        </row>
        <row r="1975">
          <cell r="A1975" t="str">
            <v>Primary</v>
          </cell>
          <cell r="B1975" t="str">
            <v>Operational Excellence</v>
          </cell>
          <cell r="C1975" t="str">
            <v>11682534</v>
          </cell>
          <cell r="D1975" t="str">
            <v>11492236</v>
          </cell>
          <cell r="E1975" t="str">
            <v>1168</v>
          </cell>
          <cell r="F1975" t="str">
            <v>TSS</v>
          </cell>
          <cell r="G1975" t="str">
            <v>MO</v>
          </cell>
          <cell r="I1975" t="str">
            <v>A</v>
          </cell>
          <cell r="J1975" t="str">
            <v>11682534</v>
          </cell>
          <cell r="K1975" t="str">
            <v>11682534</v>
          </cell>
          <cell r="L1975">
            <v>170008531</v>
          </cell>
          <cell r="M1975" t="str">
            <v>170008531</v>
          </cell>
          <cell r="N1975" t="str">
            <v>Operational Excellence</v>
          </cell>
          <cell r="O1975" t="str">
            <v>11682534 Operational Excellence</v>
          </cell>
          <cell r="P1975" t="str">
            <v>8010</v>
          </cell>
          <cell r="Q1975" t="str">
            <v>GA</v>
          </cell>
          <cell r="R1975" t="str">
            <v>457</v>
          </cell>
          <cell r="S1975" t="str">
            <v>58</v>
          </cell>
          <cell r="T1975" t="str">
            <v>T</v>
          </cell>
          <cell r="U1975" t="str">
            <v>USD</v>
          </cell>
          <cell r="V1975" t="str">
            <v>2210 W OAKLAWN DRIVE</v>
          </cell>
          <cell r="W1975" t="str">
            <v>SPRINGDALE</v>
          </cell>
          <cell r="X1975" t="str">
            <v>AR</v>
          </cell>
          <cell r="Y1975" t="str">
            <v>72762-6900</v>
          </cell>
          <cell r="Z1975" t="str">
            <v>WASHINGTON</v>
          </cell>
          <cell r="AA1975" t="str">
            <v>I</v>
          </cell>
          <cell r="AB1975" t="str">
            <v>M&amp;E</v>
          </cell>
          <cell r="AC1975">
            <v>86248.999200000006</v>
          </cell>
        </row>
        <row r="1976">
          <cell r="A1976" t="str">
            <v>Primary</v>
          </cell>
          <cell r="B1976" t="str">
            <v>Operational Excellence Admin</v>
          </cell>
          <cell r="C1976" t="str">
            <v>11682538</v>
          </cell>
          <cell r="D1976" t="str">
            <v>11492236</v>
          </cell>
          <cell r="E1976" t="str">
            <v>1168</v>
          </cell>
          <cell r="F1976" t="str">
            <v>TSS</v>
          </cell>
          <cell r="G1976" t="str">
            <v>MO</v>
          </cell>
          <cell r="I1976" t="str">
            <v>A</v>
          </cell>
          <cell r="J1976" t="str">
            <v>11682538</v>
          </cell>
          <cell r="K1976" t="str">
            <v>11682538</v>
          </cell>
          <cell r="L1976">
            <v>170008531</v>
          </cell>
          <cell r="M1976" t="str">
            <v>170008531</v>
          </cell>
          <cell r="N1976" t="str">
            <v>Operational Excellence Admin</v>
          </cell>
          <cell r="O1976" t="str">
            <v>11682538 Operational Excellence Admin</v>
          </cell>
          <cell r="P1976" t="str">
            <v>8010</v>
          </cell>
          <cell r="Q1976" t="str">
            <v>GA</v>
          </cell>
          <cell r="R1976" t="str">
            <v>457</v>
          </cell>
          <cell r="S1976" t="str">
            <v>58</v>
          </cell>
          <cell r="T1976" t="str">
            <v>T</v>
          </cell>
          <cell r="U1976" t="str">
            <v>USD</v>
          </cell>
          <cell r="V1976" t="str">
            <v>2210 W OAKLAWN DRIVE</v>
          </cell>
          <cell r="W1976" t="str">
            <v>SPRINGDALE</v>
          </cell>
          <cell r="X1976" t="str">
            <v>AR</v>
          </cell>
          <cell r="Y1976" t="str">
            <v>72762-6900</v>
          </cell>
          <cell r="Z1976" t="str">
            <v>WASHINGTON</v>
          </cell>
          <cell r="AA1976" t="str">
            <v>I</v>
          </cell>
          <cell r="AB1976" t="str">
            <v>M&amp;E</v>
          </cell>
          <cell r="AC1976">
            <v>12741.604199999998</v>
          </cell>
        </row>
        <row r="1977">
          <cell r="A1977" t="str">
            <v>Primary</v>
          </cell>
          <cell r="B1977" t="str">
            <v>Operational Excellence Technical Support</v>
          </cell>
          <cell r="C1977" t="str">
            <v>11682539</v>
          </cell>
          <cell r="D1977" t="str">
            <v>11492236</v>
          </cell>
          <cell r="E1977" t="str">
            <v>1168</v>
          </cell>
          <cell r="F1977" t="str">
            <v>TSS</v>
          </cell>
          <cell r="G1977" t="str">
            <v>MO</v>
          </cell>
          <cell r="H1977">
            <v>38518</v>
          </cell>
          <cell r="I1977" t="str">
            <v>A</v>
          </cell>
          <cell r="J1977" t="str">
            <v>11682539</v>
          </cell>
          <cell r="K1977" t="str">
            <v>11682539</v>
          </cell>
          <cell r="L1977">
            <v>170008531</v>
          </cell>
          <cell r="M1977" t="str">
            <v>170008531</v>
          </cell>
          <cell r="N1977" t="str">
            <v>Operational Excellence Technical Support</v>
          </cell>
          <cell r="O1977" t="str">
            <v>11682539 Operational Excellence Technical Support</v>
          </cell>
          <cell r="P1977" t="str">
            <v>8010</v>
          </cell>
          <cell r="Q1977" t="str">
            <v>GA</v>
          </cell>
          <cell r="R1977" t="str">
            <v>457</v>
          </cell>
          <cell r="S1977" t="str">
            <v>58</v>
          </cell>
          <cell r="T1977" t="str">
            <v>T</v>
          </cell>
          <cell r="U1977" t="str">
            <v>USD</v>
          </cell>
          <cell r="V1977" t="str">
            <v>2210 W OAKLAWN DRIVE</v>
          </cell>
          <cell r="W1977" t="str">
            <v>SPRINGDALE</v>
          </cell>
          <cell r="X1977" t="str">
            <v>AR</v>
          </cell>
          <cell r="Y1977" t="str">
            <v>72762-6900</v>
          </cell>
          <cell r="Z1977" t="str">
            <v>WASHINGTON</v>
          </cell>
          <cell r="AA1977" t="str">
            <v>I</v>
          </cell>
          <cell r="AB1977" t="str">
            <v>M&amp;E</v>
          </cell>
          <cell r="AC1977">
            <v>1959.7572</v>
          </cell>
        </row>
        <row r="1978">
          <cell r="A1978" t="str">
            <v>Primary</v>
          </cell>
          <cell r="B1978" t="str">
            <v>Op Excellence Prototype &amp; Development</v>
          </cell>
          <cell r="C1978" t="str">
            <v>11682540</v>
          </cell>
          <cell r="D1978" t="str">
            <v>11492236</v>
          </cell>
          <cell r="E1978" t="str">
            <v>1168</v>
          </cell>
          <cell r="F1978" t="str">
            <v>TSS</v>
          </cell>
          <cell r="G1978" t="str">
            <v>MO</v>
          </cell>
          <cell r="H1978">
            <v>38797</v>
          </cell>
          <cell r="I1978" t="str">
            <v>A</v>
          </cell>
          <cell r="J1978" t="str">
            <v>11682540</v>
          </cell>
          <cell r="K1978" t="str">
            <v>11682540</v>
          </cell>
          <cell r="L1978">
            <v>170081833</v>
          </cell>
          <cell r="M1978" t="str">
            <v>170008531</v>
          </cell>
          <cell r="N1978" t="str">
            <v>Sedalia Shipping/Receiving</v>
          </cell>
          <cell r="O1978" t="str">
            <v>18332033  Sedalia Shipping/Receiving</v>
          </cell>
          <cell r="P1978" t="str">
            <v>1125</v>
          </cell>
          <cell r="Q1978" t="str">
            <v>P</v>
          </cell>
          <cell r="R1978" t="str">
            <v>457</v>
          </cell>
          <cell r="S1978" t="str">
            <v>58</v>
          </cell>
          <cell r="T1978" t="str">
            <v>T</v>
          </cell>
          <cell r="U1978" t="str">
            <v>USD</v>
          </cell>
          <cell r="V1978" t="str">
            <v>2210 W OAKLAWN DRIVE</v>
          </cell>
          <cell r="W1978" t="str">
            <v>SPRINGDALE</v>
          </cell>
          <cell r="X1978" t="str">
            <v>AR</v>
          </cell>
          <cell r="Y1978" t="str">
            <v>72762-6900</v>
          </cell>
          <cell r="Z1978" t="str">
            <v>WASHINGTON</v>
          </cell>
          <cell r="AA1978" t="str">
            <v>I</v>
          </cell>
          <cell r="AB1978" t="str">
            <v>M&amp;E</v>
          </cell>
          <cell r="AC1978">
            <v>344960.33759999997</v>
          </cell>
        </row>
        <row r="1979">
          <cell r="A1979" t="str">
            <v>Primary</v>
          </cell>
          <cell r="B1979" t="str">
            <v>Poultry Industrial Engineering</v>
          </cell>
          <cell r="C1979" t="str">
            <v>11682541</v>
          </cell>
          <cell r="D1979" t="str">
            <v>11492236</v>
          </cell>
          <cell r="E1979" t="str">
            <v>1168</v>
          </cell>
          <cell r="F1979" t="str">
            <v>TSS</v>
          </cell>
          <cell r="G1979" t="str">
            <v>MO</v>
          </cell>
          <cell r="I1979" t="str">
            <v>A</v>
          </cell>
          <cell r="J1979" t="str">
            <v>11682541</v>
          </cell>
          <cell r="K1979" t="str">
            <v>11682541</v>
          </cell>
          <cell r="L1979">
            <v>170008531</v>
          </cell>
          <cell r="M1979" t="str">
            <v>170008531</v>
          </cell>
          <cell r="N1979" t="str">
            <v>Poultry Industrial Engineering</v>
          </cell>
          <cell r="O1979" t="str">
            <v>11682541 Poultry Industrial Engineering</v>
          </cell>
          <cell r="P1979" t="str">
            <v>8010</v>
          </cell>
          <cell r="Q1979" t="str">
            <v>GA</v>
          </cell>
          <cell r="R1979" t="str">
            <v>457</v>
          </cell>
          <cell r="S1979" t="str">
            <v>58</v>
          </cell>
          <cell r="T1979" t="str">
            <v>T</v>
          </cell>
          <cell r="U1979" t="str">
            <v>USD</v>
          </cell>
          <cell r="V1979" t="str">
            <v>2210 W OAKLAWN DRIVE</v>
          </cell>
          <cell r="W1979" t="str">
            <v>SPRINGDALE</v>
          </cell>
          <cell r="X1979" t="str">
            <v>AR</v>
          </cell>
          <cell r="Y1979" t="str">
            <v>72762-6900</v>
          </cell>
          <cell r="Z1979" t="str">
            <v>WASHINGTON</v>
          </cell>
          <cell r="AA1979" t="str">
            <v>I</v>
          </cell>
          <cell r="AB1979" t="str">
            <v>M&amp;E</v>
          </cell>
          <cell r="AC1979">
            <v>326380.00150000001</v>
          </cell>
        </row>
        <row r="1980">
          <cell r="A1980" t="str">
            <v>Primary</v>
          </cell>
          <cell r="B1980" t="str">
            <v>Op Excellence Optimization Group</v>
          </cell>
          <cell r="C1980" t="str">
            <v>11682542</v>
          </cell>
          <cell r="D1980" t="str">
            <v>11492236</v>
          </cell>
          <cell r="E1980" t="str">
            <v>1168</v>
          </cell>
          <cell r="F1980" t="str">
            <v>TSS</v>
          </cell>
          <cell r="G1980" t="str">
            <v>MO</v>
          </cell>
          <cell r="H1980">
            <v>38797</v>
          </cell>
          <cell r="I1980" t="str">
            <v>A</v>
          </cell>
          <cell r="J1980" t="str">
            <v>11682542</v>
          </cell>
          <cell r="K1980" t="str">
            <v>11682542</v>
          </cell>
          <cell r="L1980">
            <v>170081833</v>
          </cell>
          <cell r="M1980" t="str">
            <v>170008531</v>
          </cell>
          <cell r="N1980" t="str">
            <v>Sedalia Maintenance Mgmt</v>
          </cell>
          <cell r="O1980" t="str">
            <v>18332047  Sedalia Maintenance Mgmt</v>
          </cell>
          <cell r="P1980" t="str">
            <v>1125</v>
          </cell>
          <cell r="Q1980" t="str">
            <v>P</v>
          </cell>
          <cell r="R1980" t="str">
            <v>457</v>
          </cell>
          <cell r="S1980" t="str">
            <v>58</v>
          </cell>
          <cell r="T1980" t="str">
            <v>T</v>
          </cell>
          <cell r="U1980" t="str">
            <v>USD</v>
          </cell>
          <cell r="V1980" t="str">
            <v>2210 W OAKLAWN DRIVE</v>
          </cell>
          <cell r="W1980" t="str">
            <v>SPRINGDALE</v>
          </cell>
          <cell r="X1980" t="str">
            <v>AR</v>
          </cell>
          <cell r="Y1980" t="str">
            <v>72762-6900</v>
          </cell>
          <cell r="Z1980" t="str">
            <v>WASHINGTON</v>
          </cell>
          <cell r="AA1980" t="str">
            <v>I</v>
          </cell>
          <cell r="AB1980" t="str">
            <v>M&amp;E</v>
          </cell>
          <cell r="AC1980">
            <v>87423.578499999974</v>
          </cell>
        </row>
        <row r="1981">
          <cell r="A1981" t="str">
            <v>Primary</v>
          </cell>
          <cell r="B1981" t="str">
            <v>Op Excellence Maintenance Group</v>
          </cell>
          <cell r="C1981" t="str">
            <v>11682575</v>
          </cell>
          <cell r="D1981" t="str">
            <v>11492236</v>
          </cell>
          <cell r="E1981" t="str">
            <v>1168</v>
          </cell>
          <cell r="G1981" t="str">
            <v>AR</v>
          </cell>
          <cell r="H1981">
            <v>38797</v>
          </cell>
          <cell r="I1981" t="str">
            <v>A</v>
          </cell>
          <cell r="J1981" t="str">
            <v>11682575</v>
          </cell>
          <cell r="K1981" t="str">
            <v>11682575</v>
          </cell>
          <cell r="L1981">
            <v>170081833</v>
          </cell>
          <cell r="M1981" t="str">
            <v>170008531</v>
          </cell>
          <cell r="N1981" t="str">
            <v>Sedalia  Store Room Pers</v>
          </cell>
          <cell r="O1981" t="str">
            <v>18332048  Sedalia  Store Room Pers</v>
          </cell>
          <cell r="P1981" t="str">
            <v>1125</v>
          </cell>
          <cell r="Q1981" t="str">
            <v>P</v>
          </cell>
          <cell r="R1981" t="str">
            <v>457</v>
          </cell>
          <cell r="S1981" t="str">
            <v>58</v>
          </cell>
          <cell r="T1981" t="str">
            <v>T</v>
          </cell>
          <cell r="U1981" t="str">
            <v>USD</v>
          </cell>
          <cell r="V1981" t="str">
            <v>2210 W OAKLAWN DRIVE</v>
          </cell>
          <cell r="W1981" t="str">
            <v>SPRINGDALE</v>
          </cell>
          <cell r="X1981" t="str">
            <v>AR</v>
          </cell>
          <cell r="Y1981" t="str">
            <v>72762-6900</v>
          </cell>
          <cell r="Z1981" t="str">
            <v>WASHINGTON</v>
          </cell>
          <cell r="AA1981" t="str">
            <v>I</v>
          </cell>
          <cell r="AB1981" t="str">
            <v>M&amp;E</v>
          </cell>
          <cell r="AC1981">
            <v>18915.096999999998</v>
          </cell>
        </row>
        <row r="1982">
          <cell r="A1982" t="str">
            <v>Primary</v>
          </cell>
          <cell r="B1982" t="str">
            <v>Op Excellence Maintenance Group CIR</v>
          </cell>
          <cell r="C1982" t="str">
            <v>11682576</v>
          </cell>
          <cell r="D1982" t="str">
            <v>11492236</v>
          </cell>
          <cell r="E1982" t="str">
            <v>1168</v>
          </cell>
          <cell r="F1982" t="str">
            <v>TSS</v>
          </cell>
          <cell r="G1982" t="str">
            <v>MO</v>
          </cell>
          <cell r="I1982" t="str">
            <v>A</v>
          </cell>
          <cell r="J1982" t="str">
            <v>11682576</v>
          </cell>
          <cell r="K1982" t="str">
            <v>11682576</v>
          </cell>
          <cell r="L1982">
            <v>170008531</v>
          </cell>
          <cell r="M1982" t="str">
            <v>170008531</v>
          </cell>
          <cell r="N1982" t="str">
            <v>Op Excellence Maintenance Group CIR</v>
          </cell>
          <cell r="O1982" t="str">
            <v>11682576 Op Excellence Maintenance Group CIR</v>
          </cell>
          <cell r="P1982" t="str">
            <v>8010</v>
          </cell>
          <cell r="Q1982" t="str">
            <v>GA</v>
          </cell>
          <cell r="R1982" t="str">
            <v>457</v>
          </cell>
          <cell r="S1982" t="str">
            <v>58</v>
          </cell>
          <cell r="T1982" t="str">
            <v>T</v>
          </cell>
          <cell r="U1982" t="str">
            <v>USD</v>
          </cell>
          <cell r="V1982" t="str">
            <v>2210 W OAKLAWN DRIVE</v>
          </cell>
          <cell r="W1982" t="str">
            <v>SPRINGDALE</v>
          </cell>
          <cell r="X1982" t="str">
            <v>AR</v>
          </cell>
          <cell r="Y1982" t="str">
            <v>72762-6900</v>
          </cell>
          <cell r="Z1982" t="str">
            <v>WASHINGTON</v>
          </cell>
          <cell r="AA1982" t="str">
            <v>I</v>
          </cell>
          <cell r="AB1982" t="str">
            <v>M&amp;E</v>
          </cell>
          <cell r="AC1982">
            <v>154546.33249999999</v>
          </cell>
        </row>
        <row r="1983">
          <cell r="A1983" t="str">
            <v>Primary</v>
          </cell>
          <cell r="B1983" t="str">
            <v>Corporate G &amp; A</v>
          </cell>
          <cell r="C1983" t="str">
            <v>11492236</v>
          </cell>
          <cell r="D1983" t="str">
            <v>11492236</v>
          </cell>
          <cell r="E1983" t="str">
            <v>1168</v>
          </cell>
          <cell r="F1983" t="str">
            <v>TSS</v>
          </cell>
          <cell r="G1983" t="str">
            <v>MO</v>
          </cell>
          <cell r="H1983">
            <v>38818</v>
          </cell>
          <cell r="I1983" t="str">
            <v>A</v>
          </cell>
          <cell r="J1983" t="str">
            <v>18352004</v>
          </cell>
          <cell r="K1983" t="str">
            <v>18352004</v>
          </cell>
          <cell r="L1983">
            <v>170008531</v>
          </cell>
          <cell r="M1983" t="str">
            <v>170141835</v>
          </cell>
          <cell r="N1983" t="str">
            <v>Op Manufacturing Execution</v>
          </cell>
          <cell r="O1983" t="str">
            <v>11682577  Op Manufacturing Execution</v>
          </cell>
          <cell r="P1983" t="str">
            <v>8010</v>
          </cell>
          <cell r="Q1983" t="str">
            <v>GA</v>
          </cell>
          <cell r="R1983" t="str">
            <v>1053</v>
          </cell>
          <cell r="S1983" t="str">
            <v>58</v>
          </cell>
          <cell r="T1983" t="str">
            <v>T</v>
          </cell>
          <cell r="U1983" t="str">
            <v>USD</v>
          </cell>
          <cell r="V1983" t="str">
            <v>234 E. MILLSAP</v>
          </cell>
          <cell r="W1983" t="str">
            <v>FAYETTEVILLE</v>
          </cell>
          <cell r="X1983" t="str">
            <v>AR</v>
          </cell>
          <cell r="Y1983" t="str">
            <v>72703-4099</v>
          </cell>
          <cell r="Z1983" t="str">
            <v>WASHINGTON</v>
          </cell>
          <cell r="AA1983" t="str">
            <v>I</v>
          </cell>
          <cell r="AB1983" t="str">
            <v>M&amp;E</v>
          </cell>
          <cell r="AC1983">
            <v>2758.1442000000002</v>
          </cell>
        </row>
        <row r="1984">
          <cell r="A1984" t="str">
            <v>Primary</v>
          </cell>
          <cell r="B1984" t="str">
            <v>Corporate G &amp; A</v>
          </cell>
          <cell r="C1984" t="str">
            <v>11492236</v>
          </cell>
          <cell r="D1984" t="str">
            <v>11492236</v>
          </cell>
          <cell r="E1984" t="str">
            <v>1168</v>
          </cell>
          <cell r="F1984" t="str">
            <v>TSS</v>
          </cell>
          <cell r="G1984" t="str">
            <v>MO</v>
          </cell>
          <cell r="H1984">
            <v>38763</v>
          </cell>
          <cell r="I1984" t="str">
            <v>A</v>
          </cell>
          <cell r="J1984" t="str">
            <v>18352004</v>
          </cell>
          <cell r="K1984" t="str">
            <v>18352004</v>
          </cell>
          <cell r="L1984">
            <v>170008531</v>
          </cell>
          <cell r="M1984" t="str">
            <v>170141835</v>
          </cell>
          <cell r="N1984" t="str">
            <v>Op Resource Management</v>
          </cell>
          <cell r="O1984" t="str">
            <v>11682579  Op Resource Management</v>
          </cell>
          <cell r="P1984" t="str">
            <v>8010</v>
          </cell>
          <cell r="Q1984" t="str">
            <v>GA</v>
          </cell>
          <cell r="R1984" t="str">
            <v>1053</v>
          </cell>
          <cell r="S1984" t="str">
            <v>58</v>
          </cell>
          <cell r="T1984" t="str">
            <v>T</v>
          </cell>
          <cell r="U1984" t="str">
            <v>USD</v>
          </cell>
          <cell r="V1984" t="str">
            <v>234 E. MILLSAP</v>
          </cell>
          <cell r="W1984" t="str">
            <v>FAYETTEVILLE</v>
          </cell>
          <cell r="X1984" t="str">
            <v>AR</v>
          </cell>
          <cell r="Y1984" t="str">
            <v>72703-4099</v>
          </cell>
          <cell r="Z1984" t="str">
            <v>WASHINGTON</v>
          </cell>
          <cell r="AA1984" t="str">
            <v>I</v>
          </cell>
          <cell r="AB1984" t="str">
            <v>M&amp;E</v>
          </cell>
          <cell r="AC1984">
            <v>10178.570400000001</v>
          </cell>
        </row>
        <row r="1985">
          <cell r="A1985" t="str">
            <v>Primary</v>
          </cell>
          <cell r="B1985" t="str">
            <v>Corporate G &amp; A</v>
          </cell>
          <cell r="C1985" t="str">
            <v>11492236</v>
          </cell>
          <cell r="D1985" t="str">
            <v>11492236</v>
          </cell>
          <cell r="E1985" t="str">
            <v>1168</v>
          </cell>
          <cell r="F1985" t="str">
            <v>TSS</v>
          </cell>
          <cell r="G1985" t="str">
            <v>MO</v>
          </cell>
          <cell r="I1985" t="str">
            <v>A</v>
          </cell>
          <cell r="J1985" t="str">
            <v>11682582</v>
          </cell>
          <cell r="K1985" t="str">
            <v>18352004</v>
          </cell>
          <cell r="L1985">
            <v>170008646</v>
          </cell>
          <cell r="M1985" t="str">
            <v>170141835</v>
          </cell>
          <cell r="N1985" t="str">
            <v>Mfg Solutions Master Data</v>
          </cell>
          <cell r="O1985" t="str">
            <v>11682582  Mfg Solutions Master Data</v>
          </cell>
          <cell r="P1985" t="str">
            <v>8010</v>
          </cell>
          <cell r="Q1985" t="str">
            <v>GA</v>
          </cell>
          <cell r="R1985" t="str">
            <v>4</v>
          </cell>
          <cell r="S1985" t="str">
            <v>58</v>
          </cell>
          <cell r="T1985" t="str">
            <v>T</v>
          </cell>
          <cell r="U1985" t="str">
            <v>USD</v>
          </cell>
          <cell r="V1985" t="str">
            <v>2231 6TH STREET</v>
          </cell>
          <cell r="W1985" t="str">
            <v>SPRINGDALE</v>
          </cell>
          <cell r="X1985" t="str">
            <v>AR</v>
          </cell>
          <cell r="Y1985" t="str">
            <v>72762-6900</v>
          </cell>
          <cell r="Z1985" t="str">
            <v>WASHINGTON</v>
          </cell>
          <cell r="AA1985" t="str">
            <v>G</v>
          </cell>
          <cell r="AB1985" t="str">
            <v>M&amp;E</v>
          </cell>
          <cell r="AC1985">
            <v>0</v>
          </cell>
        </row>
        <row r="1986">
          <cell r="A1986" t="str">
            <v>Primary</v>
          </cell>
          <cell r="B1986" t="str">
            <v>Corporate G &amp; A</v>
          </cell>
          <cell r="C1986" t="str">
            <v>11492236</v>
          </cell>
          <cell r="D1986" t="str">
            <v>11492236</v>
          </cell>
          <cell r="E1986" t="str">
            <v>1204</v>
          </cell>
          <cell r="G1986" t="str">
            <v>AR</v>
          </cell>
          <cell r="H1986">
            <v>38817</v>
          </cell>
          <cell r="I1986" t="str">
            <v>A</v>
          </cell>
          <cell r="J1986" t="str">
            <v>18351001</v>
          </cell>
          <cell r="K1986" t="str">
            <v>18351001</v>
          </cell>
          <cell r="L1986">
            <v>170008646</v>
          </cell>
          <cell r="M1986" t="str">
            <v>170141835</v>
          </cell>
          <cell r="N1986" t="str">
            <v>ManufacturingSolutions-MES project</v>
          </cell>
          <cell r="O1986" t="str">
            <v>11682583  ManufacturingSolutions-MES project</v>
          </cell>
          <cell r="P1986" t="str">
            <v>8000</v>
          </cell>
          <cell r="Q1986" t="str">
            <v>GA</v>
          </cell>
          <cell r="R1986" t="str">
            <v>1053</v>
          </cell>
          <cell r="S1986" t="str">
            <v>2409</v>
          </cell>
          <cell r="T1986" t="str">
            <v>T</v>
          </cell>
          <cell r="U1986" t="str">
            <v>USD</v>
          </cell>
          <cell r="V1986" t="str">
            <v>2231 6TH STREET</v>
          </cell>
          <cell r="W1986" t="str">
            <v>FAYETTEVILLE</v>
          </cell>
          <cell r="X1986" t="str">
            <v>AR</v>
          </cell>
          <cell r="Y1986" t="str">
            <v>72701-6218</v>
          </cell>
          <cell r="Z1986" t="str">
            <v>WASHINGTON</v>
          </cell>
          <cell r="AA1986" t="str">
            <v>G</v>
          </cell>
          <cell r="AB1986" t="str">
            <v>M&amp;E</v>
          </cell>
          <cell r="AC1986">
            <v>0</v>
          </cell>
        </row>
        <row r="1987">
          <cell r="A1987" t="str">
            <v>Primary</v>
          </cell>
          <cell r="B1987" t="str">
            <v>Corporate Cafeteria</v>
          </cell>
          <cell r="C1987" t="str">
            <v>11692005</v>
          </cell>
          <cell r="D1987" t="str">
            <v>11692005</v>
          </cell>
          <cell r="E1987" t="str">
            <v>1204</v>
          </cell>
          <cell r="F1987" t="str">
            <v>TSS</v>
          </cell>
          <cell r="G1987" t="str">
            <v>MO</v>
          </cell>
          <cell r="I1987" t="str">
            <v>A</v>
          </cell>
          <cell r="J1987" t="str">
            <v>11692005</v>
          </cell>
          <cell r="K1987" t="str">
            <v>11692005</v>
          </cell>
          <cell r="L1987">
            <v>170008650</v>
          </cell>
          <cell r="M1987" t="str">
            <v>170008650</v>
          </cell>
          <cell r="N1987" t="str">
            <v>Corporate Cafeteria</v>
          </cell>
          <cell r="O1987" t="str">
            <v>11692005 Corporate Cafeteria</v>
          </cell>
          <cell r="P1987" t="str">
            <v>8000</v>
          </cell>
          <cell r="Q1987" t="str">
            <v>GA</v>
          </cell>
          <cell r="R1987" t="str">
            <v>1053</v>
          </cell>
          <cell r="S1987" t="str">
            <v>2426</v>
          </cell>
          <cell r="T1987" t="str">
            <v>T</v>
          </cell>
          <cell r="U1987" t="str">
            <v>USD</v>
          </cell>
          <cell r="V1987" t="str">
            <v>2210 W OAKLAWN DRIVE</v>
          </cell>
          <cell r="W1987" t="str">
            <v>SPRINGDALE</v>
          </cell>
          <cell r="X1987" t="str">
            <v>AR</v>
          </cell>
          <cell r="Y1987" t="str">
            <v>72762-6900</v>
          </cell>
          <cell r="Z1987" t="str">
            <v>WASHINGTON</v>
          </cell>
          <cell r="AA1987" t="str">
            <v>I</v>
          </cell>
          <cell r="AB1987" t="str">
            <v>M&amp;E</v>
          </cell>
          <cell r="AC1987">
            <v>42185.710799999993</v>
          </cell>
        </row>
        <row r="1988">
          <cell r="A1988" t="str">
            <v>Primary</v>
          </cell>
          <cell r="B1988" t="str">
            <v>Monroe Processing</v>
          </cell>
          <cell r="C1988" t="str">
            <v>11762028</v>
          </cell>
          <cell r="D1988" t="str">
            <v>11672051</v>
          </cell>
          <cell r="E1988" t="str">
            <v>1176</v>
          </cell>
          <cell r="F1988" t="str">
            <v>TFM</v>
          </cell>
          <cell r="G1988" t="str">
            <v>MO</v>
          </cell>
          <cell r="I1988" t="str">
            <v>A</v>
          </cell>
          <cell r="J1988" t="str">
            <v>11761001</v>
          </cell>
          <cell r="K1988" t="str">
            <v>11761001</v>
          </cell>
          <cell r="L1988">
            <v>170051176</v>
          </cell>
          <cell r="M1988" t="str">
            <v>170051176</v>
          </cell>
          <cell r="N1988" t="str">
            <v>Monroe Eviscerating</v>
          </cell>
          <cell r="O1988" t="str">
            <v>11761001 Monroe Eviscerating</v>
          </cell>
          <cell r="P1988" t="str">
            <v>1620</v>
          </cell>
          <cell r="Q1988" t="str">
            <v>P</v>
          </cell>
          <cell r="R1988" t="str">
            <v>636</v>
          </cell>
          <cell r="S1988" t="str">
            <v>2402</v>
          </cell>
          <cell r="T1988" t="str">
            <v>T</v>
          </cell>
          <cell r="U1988" t="str">
            <v>USD</v>
          </cell>
          <cell r="V1988" t="str">
            <v>2023 HASTY STREET</v>
          </cell>
          <cell r="W1988" t="str">
            <v>MONROE</v>
          </cell>
          <cell r="X1988" t="str">
            <v>NC</v>
          </cell>
          <cell r="Y1988" t="str">
            <v>28110-4116</v>
          </cell>
          <cell r="Z1988" t="str">
            <v>UNION</v>
          </cell>
          <cell r="AA1988" t="str">
            <v>G</v>
          </cell>
          <cell r="AB1988" t="str">
            <v>M&amp;E</v>
          </cell>
          <cell r="AC1988">
            <v>72346.42</v>
          </cell>
        </row>
        <row r="1989">
          <cell r="A1989" t="str">
            <v>Primary</v>
          </cell>
          <cell r="B1989" t="str">
            <v>Monroe Processing</v>
          </cell>
          <cell r="C1989" t="str">
            <v>11762028</v>
          </cell>
          <cell r="D1989" t="str">
            <v>11762028</v>
          </cell>
          <cell r="E1989" t="str">
            <v>1176</v>
          </cell>
          <cell r="F1989" t="str">
            <v>TFM</v>
          </cell>
          <cell r="G1989" t="str">
            <v>MO</v>
          </cell>
          <cell r="I1989" t="str">
            <v>A</v>
          </cell>
          <cell r="J1989" t="str">
            <v>11761002</v>
          </cell>
          <cell r="K1989" t="str">
            <v>11761002</v>
          </cell>
          <cell r="L1989">
            <v>170051176</v>
          </cell>
          <cell r="M1989" t="str">
            <v>170051176</v>
          </cell>
          <cell r="N1989" t="str">
            <v>Monroe Live Receiving</v>
          </cell>
          <cell r="O1989" t="str">
            <v>11761002 Monroe Live Receiving</v>
          </cell>
          <cell r="P1989" t="str">
            <v>1620</v>
          </cell>
          <cell r="Q1989" t="str">
            <v>P</v>
          </cell>
          <cell r="R1989" t="str">
            <v>636</v>
          </cell>
          <cell r="S1989" t="str">
            <v>2402</v>
          </cell>
          <cell r="T1989" t="str">
            <v>T</v>
          </cell>
          <cell r="U1989" t="str">
            <v>USD</v>
          </cell>
          <cell r="V1989" t="str">
            <v>2023 HASTY STREET</v>
          </cell>
          <cell r="W1989" t="str">
            <v>MONROE</v>
          </cell>
          <cell r="X1989" t="str">
            <v>NC</v>
          </cell>
          <cell r="Y1989" t="str">
            <v>28110-4116</v>
          </cell>
          <cell r="Z1989" t="str">
            <v>UNION</v>
          </cell>
          <cell r="AA1989" t="str">
            <v>G</v>
          </cell>
          <cell r="AB1989" t="str">
            <v>M&amp;E</v>
          </cell>
          <cell r="AC1989">
            <v>487734.28859999997</v>
          </cell>
        </row>
        <row r="1990">
          <cell r="A1990" t="str">
            <v>Primary</v>
          </cell>
          <cell r="B1990" t="str">
            <v>Monroe Processing</v>
          </cell>
          <cell r="C1990" t="str">
            <v>11762028</v>
          </cell>
          <cell r="D1990" t="str">
            <v>11762028</v>
          </cell>
          <cell r="E1990" t="str">
            <v>1176</v>
          </cell>
          <cell r="F1990" t="str">
            <v>TFM</v>
          </cell>
          <cell r="G1990" t="str">
            <v>MO</v>
          </cell>
          <cell r="I1990" t="str">
            <v>A</v>
          </cell>
          <cell r="J1990" t="str">
            <v>11761101</v>
          </cell>
          <cell r="K1990" t="str">
            <v>11761101</v>
          </cell>
          <cell r="L1990">
            <v>170051176</v>
          </cell>
          <cell r="M1990" t="str">
            <v>170051176</v>
          </cell>
          <cell r="N1990" t="str">
            <v>Monroe Whole Bird</v>
          </cell>
          <cell r="O1990" t="str">
            <v>11761101 Monroe Whole Bird</v>
          </cell>
          <cell r="P1990" t="str">
            <v>1620</v>
          </cell>
          <cell r="Q1990" t="str">
            <v>P</v>
          </cell>
          <cell r="R1990" t="str">
            <v>636</v>
          </cell>
          <cell r="S1990" t="str">
            <v>2402</v>
          </cell>
          <cell r="T1990" t="str">
            <v>T</v>
          </cell>
          <cell r="U1990" t="str">
            <v>USD</v>
          </cell>
          <cell r="V1990" t="str">
            <v>2023 HASTY STREET</v>
          </cell>
          <cell r="W1990" t="str">
            <v>MONROE</v>
          </cell>
          <cell r="X1990" t="str">
            <v>NC</v>
          </cell>
          <cell r="Y1990" t="str">
            <v>28110-4116</v>
          </cell>
          <cell r="Z1990" t="str">
            <v>UNION</v>
          </cell>
          <cell r="AA1990" t="str">
            <v>G</v>
          </cell>
          <cell r="AB1990" t="str">
            <v>M&amp;E</v>
          </cell>
          <cell r="AC1990">
            <v>194996.73239999998</v>
          </cell>
        </row>
        <row r="1991">
          <cell r="A1991" t="str">
            <v>Primary</v>
          </cell>
          <cell r="B1991" t="str">
            <v>Monroe Processing</v>
          </cell>
          <cell r="C1991" t="str">
            <v>11762028</v>
          </cell>
          <cell r="D1991" t="str">
            <v>11762028</v>
          </cell>
          <cell r="E1991" t="str">
            <v>1176</v>
          </cell>
          <cell r="F1991" t="str">
            <v>TFM</v>
          </cell>
          <cell r="G1991" t="str">
            <v>MO</v>
          </cell>
          <cell r="I1991" t="str">
            <v>A</v>
          </cell>
          <cell r="J1991" t="str">
            <v>11761811</v>
          </cell>
          <cell r="K1991" t="str">
            <v>11761811</v>
          </cell>
          <cell r="L1991">
            <v>170051176</v>
          </cell>
          <cell r="M1991" t="str">
            <v>170051176</v>
          </cell>
          <cell r="N1991" t="str">
            <v>Monroe Labeling</v>
          </cell>
          <cell r="O1991" t="str">
            <v>11761811 Monroe Labeling</v>
          </cell>
          <cell r="P1991" t="str">
            <v>1620</v>
          </cell>
          <cell r="Q1991" t="str">
            <v>P</v>
          </cell>
          <cell r="R1991" t="str">
            <v>636</v>
          </cell>
          <cell r="S1991" t="str">
            <v>2402</v>
          </cell>
          <cell r="T1991" t="str">
            <v>T</v>
          </cell>
          <cell r="U1991" t="str">
            <v>USD</v>
          </cell>
          <cell r="V1991" t="str">
            <v>2023 HASTY STREET</v>
          </cell>
          <cell r="W1991" t="str">
            <v>MONROE</v>
          </cell>
          <cell r="X1991" t="str">
            <v>NC</v>
          </cell>
          <cell r="Y1991" t="str">
            <v>28110-4116</v>
          </cell>
          <cell r="Z1991" t="str">
            <v>UNION</v>
          </cell>
          <cell r="AA1991" t="str">
            <v>G</v>
          </cell>
          <cell r="AB1991" t="str">
            <v>M&amp;E</v>
          </cell>
          <cell r="AC1991">
            <v>25612.799999999999</v>
          </cell>
        </row>
        <row r="1992">
          <cell r="A1992" t="str">
            <v>Primary</v>
          </cell>
          <cell r="B1992" t="str">
            <v>Monroe Wastewater</v>
          </cell>
          <cell r="C1992" t="str">
            <v>11762004</v>
          </cell>
          <cell r="D1992" t="str">
            <v>11762004</v>
          </cell>
          <cell r="E1992" t="str">
            <v>1176</v>
          </cell>
          <cell r="F1992" t="str">
            <v>TFM</v>
          </cell>
          <cell r="G1992" t="str">
            <v>MO</v>
          </cell>
          <cell r="I1992" t="str">
            <v>A</v>
          </cell>
          <cell r="J1992" t="str">
            <v>11762004</v>
          </cell>
          <cell r="K1992" t="str">
            <v>11762004</v>
          </cell>
          <cell r="L1992">
            <v>170051176</v>
          </cell>
          <cell r="M1992" t="str">
            <v>170051176</v>
          </cell>
          <cell r="N1992" t="str">
            <v>Monroe Wastewater</v>
          </cell>
          <cell r="O1992" t="str">
            <v>11762004 Monroe Wastewater</v>
          </cell>
          <cell r="P1992" t="str">
            <v>1620</v>
          </cell>
          <cell r="Q1992" t="str">
            <v>WW</v>
          </cell>
          <cell r="R1992" t="str">
            <v>636</v>
          </cell>
          <cell r="S1992" t="str">
            <v>2402</v>
          </cell>
          <cell r="T1992" t="str">
            <v>T</v>
          </cell>
          <cell r="U1992" t="str">
            <v>USD</v>
          </cell>
          <cell r="V1992" t="str">
            <v>2023 HASTY STREET</v>
          </cell>
          <cell r="W1992" t="str">
            <v>MONROE</v>
          </cell>
          <cell r="X1992" t="str">
            <v>NC</v>
          </cell>
          <cell r="Y1992" t="str">
            <v>28110-4116</v>
          </cell>
          <cell r="Z1992" t="str">
            <v>UNION</v>
          </cell>
          <cell r="AA1992" t="str">
            <v>G</v>
          </cell>
          <cell r="AB1992" t="str">
            <v>M&amp;E</v>
          </cell>
          <cell r="AC1992">
            <v>3881951.1932000001</v>
          </cell>
        </row>
        <row r="1993">
          <cell r="A1993" t="str">
            <v>Primary</v>
          </cell>
          <cell r="B1993" t="str">
            <v>Monroe Processing</v>
          </cell>
          <cell r="C1993" t="str">
            <v>11762028</v>
          </cell>
          <cell r="D1993" t="str">
            <v>11762028</v>
          </cell>
          <cell r="E1993" t="str">
            <v>1176</v>
          </cell>
          <cell r="F1993" t="str">
            <v>TFM</v>
          </cell>
          <cell r="G1993" t="str">
            <v>MO</v>
          </cell>
          <cell r="I1993" t="str">
            <v>A</v>
          </cell>
          <cell r="J1993" t="str">
            <v>11762013</v>
          </cell>
          <cell r="K1993" t="str">
            <v>11762013</v>
          </cell>
          <cell r="L1993">
            <v>170051176</v>
          </cell>
          <cell r="M1993" t="str">
            <v>170051176</v>
          </cell>
          <cell r="N1993" t="str">
            <v>Monroe Admin</v>
          </cell>
          <cell r="O1993" t="str">
            <v>11762013 Monroe Admin</v>
          </cell>
          <cell r="P1993" t="str">
            <v>1620</v>
          </cell>
          <cell r="Q1993" t="str">
            <v>P</v>
          </cell>
          <cell r="R1993" t="str">
            <v>636</v>
          </cell>
          <cell r="S1993" t="str">
            <v>2402</v>
          </cell>
          <cell r="T1993" t="str">
            <v>T</v>
          </cell>
          <cell r="U1993" t="str">
            <v>USD</v>
          </cell>
          <cell r="V1993" t="str">
            <v>2023 HASTY STREET</v>
          </cell>
          <cell r="W1993" t="str">
            <v>MONROE</v>
          </cell>
          <cell r="X1993" t="str">
            <v>NC</v>
          </cell>
          <cell r="Y1993" t="str">
            <v>28110-4116</v>
          </cell>
          <cell r="Z1993" t="str">
            <v>UNION</v>
          </cell>
          <cell r="AA1993" t="str">
            <v>G</v>
          </cell>
          <cell r="AB1993" t="str">
            <v>M&amp;E</v>
          </cell>
          <cell r="AC1993">
            <v>6436.6079999999984</v>
          </cell>
        </row>
        <row r="1994">
          <cell r="A1994" t="str">
            <v>Primary</v>
          </cell>
          <cell r="B1994" t="str">
            <v>Monroe Processing</v>
          </cell>
          <cell r="C1994" t="str">
            <v>11762028</v>
          </cell>
          <cell r="D1994" t="str">
            <v>11762028</v>
          </cell>
          <cell r="E1994" t="str">
            <v>1176</v>
          </cell>
          <cell r="F1994" t="str">
            <v>TFM</v>
          </cell>
          <cell r="G1994" t="str">
            <v>MO</v>
          </cell>
          <cell r="I1994" t="str">
            <v>A</v>
          </cell>
          <cell r="J1994" t="str">
            <v>11762015</v>
          </cell>
          <cell r="K1994" t="str">
            <v>11762015</v>
          </cell>
          <cell r="L1994">
            <v>170051176</v>
          </cell>
          <cell r="M1994" t="str">
            <v>170051176</v>
          </cell>
          <cell r="N1994" t="str">
            <v>Monroe Accounting</v>
          </cell>
          <cell r="O1994" t="str">
            <v>11762015 Monroe Accounting</v>
          </cell>
          <cell r="P1994" t="str">
            <v>1620</v>
          </cell>
          <cell r="Q1994" t="str">
            <v>P</v>
          </cell>
          <cell r="R1994" t="str">
            <v>636</v>
          </cell>
          <cell r="S1994" t="str">
            <v>2402</v>
          </cell>
          <cell r="T1994" t="str">
            <v>T</v>
          </cell>
          <cell r="U1994" t="str">
            <v>USD</v>
          </cell>
          <cell r="V1994" t="str">
            <v>2023 HASTY STREET</v>
          </cell>
          <cell r="W1994" t="str">
            <v>MONROE</v>
          </cell>
          <cell r="X1994" t="str">
            <v>NC</v>
          </cell>
          <cell r="Y1994" t="str">
            <v>28110-4116</v>
          </cell>
          <cell r="Z1994" t="str">
            <v>UNION</v>
          </cell>
          <cell r="AA1994" t="str">
            <v>G</v>
          </cell>
          <cell r="AB1994" t="str">
            <v>M&amp;E</v>
          </cell>
          <cell r="AC1994">
            <v>7004.9646999999995</v>
          </cell>
        </row>
        <row r="1995">
          <cell r="A1995" t="str">
            <v>Primary</v>
          </cell>
          <cell r="B1995" t="str">
            <v>Monroe Processing</v>
          </cell>
          <cell r="C1995" t="str">
            <v>11762028</v>
          </cell>
          <cell r="D1995" t="str">
            <v>11762028</v>
          </cell>
          <cell r="E1995" t="str">
            <v>1176</v>
          </cell>
          <cell r="F1995" t="str">
            <v>TFM</v>
          </cell>
          <cell r="G1995" t="str">
            <v>MO</v>
          </cell>
          <cell r="I1995" t="str">
            <v>A</v>
          </cell>
          <cell r="J1995" t="str">
            <v>11762020</v>
          </cell>
          <cell r="K1995" t="str">
            <v>11762020</v>
          </cell>
          <cell r="L1995">
            <v>170051176</v>
          </cell>
          <cell r="M1995" t="str">
            <v>170051176</v>
          </cell>
          <cell r="N1995" t="str">
            <v>Monroe Maintenance</v>
          </cell>
          <cell r="O1995" t="str">
            <v>11762020 Monroe Maintenance</v>
          </cell>
          <cell r="P1995" t="str">
            <v>1620</v>
          </cell>
          <cell r="Q1995" t="str">
            <v>P</v>
          </cell>
          <cell r="R1995" t="str">
            <v>636</v>
          </cell>
          <cell r="S1995" t="str">
            <v>2402</v>
          </cell>
          <cell r="T1995" t="str">
            <v>T</v>
          </cell>
          <cell r="U1995" t="str">
            <v>USD</v>
          </cell>
          <cell r="V1995" t="str">
            <v>2023 HASTY STREET</v>
          </cell>
          <cell r="W1995" t="str">
            <v>MONROE</v>
          </cell>
          <cell r="X1995" t="str">
            <v>NC</v>
          </cell>
          <cell r="Y1995" t="str">
            <v>28110-4116</v>
          </cell>
          <cell r="Z1995" t="str">
            <v>UNION</v>
          </cell>
          <cell r="AA1995" t="str">
            <v>G</v>
          </cell>
          <cell r="AB1995" t="str">
            <v>M&amp;E</v>
          </cell>
          <cell r="AC1995">
            <v>5729.5267999999996</v>
          </cell>
        </row>
        <row r="1996">
          <cell r="A1996" t="str">
            <v>Primary</v>
          </cell>
          <cell r="B1996" t="str">
            <v>Monroe Processing</v>
          </cell>
          <cell r="C1996" t="str">
            <v>11762028</v>
          </cell>
          <cell r="D1996" t="str">
            <v>11762028</v>
          </cell>
          <cell r="E1996" t="str">
            <v>1176</v>
          </cell>
          <cell r="F1996" t="str">
            <v>TFM</v>
          </cell>
          <cell r="G1996" t="str">
            <v>MO</v>
          </cell>
          <cell r="I1996" t="str">
            <v>A</v>
          </cell>
          <cell r="J1996" t="str">
            <v>11762022</v>
          </cell>
          <cell r="K1996" t="str">
            <v>11762022</v>
          </cell>
          <cell r="L1996">
            <v>170051176</v>
          </cell>
          <cell r="M1996" t="str">
            <v>170051176</v>
          </cell>
          <cell r="N1996" t="str">
            <v>Monroe Nurses</v>
          </cell>
          <cell r="O1996" t="str">
            <v>11762022 Monroe Nurses</v>
          </cell>
          <cell r="P1996" t="str">
            <v>1620</v>
          </cell>
          <cell r="Q1996" t="str">
            <v>P</v>
          </cell>
          <cell r="R1996" t="str">
            <v>636</v>
          </cell>
          <cell r="S1996" t="str">
            <v>2402</v>
          </cell>
          <cell r="T1996" t="str">
            <v>T</v>
          </cell>
          <cell r="U1996" t="str">
            <v>USD</v>
          </cell>
          <cell r="V1996" t="str">
            <v>2023 HASTY STREET</v>
          </cell>
          <cell r="W1996" t="str">
            <v>MONROE</v>
          </cell>
          <cell r="X1996" t="str">
            <v>NC</v>
          </cell>
          <cell r="Y1996" t="str">
            <v>28110-4116</v>
          </cell>
          <cell r="Z1996" t="str">
            <v>UNION</v>
          </cell>
          <cell r="AA1996" t="str">
            <v>G</v>
          </cell>
          <cell r="AB1996" t="str">
            <v>M&amp;E</v>
          </cell>
          <cell r="AC1996">
            <v>1527.6017999999997</v>
          </cell>
        </row>
        <row r="1997">
          <cell r="A1997" t="str">
            <v>Primary</v>
          </cell>
          <cell r="B1997" t="str">
            <v>Monroe Processing</v>
          </cell>
          <cell r="C1997" t="str">
            <v>11762028</v>
          </cell>
          <cell r="D1997" t="str">
            <v>11762028</v>
          </cell>
          <cell r="E1997" t="str">
            <v>1176</v>
          </cell>
          <cell r="F1997" t="str">
            <v>TFM</v>
          </cell>
          <cell r="G1997" t="str">
            <v>MO</v>
          </cell>
          <cell r="I1997" t="str">
            <v>A</v>
          </cell>
          <cell r="J1997" t="str">
            <v>11762025</v>
          </cell>
          <cell r="K1997" t="str">
            <v>11762025</v>
          </cell>
          <cell r="L1997">
            <v>170051176</v>
          </cell>
          <cell r="M1997" t="str">
            <v>170051176</v>
          </cell>
          <cell r="N1997" t="str">
            <v>Monroe Personnel</v>
          </cell>
          <cell r="O1997" t="str">
            <v>11762025 Monroe Personnel</v>
          </cell>
          <cell r="P1997" t="str">
            <v>1620</v>
          </cell>
          <cell r="Q1997" t="str">
            <v>P</v>
          </cell>
          <cell r="R1997" t="str">
            <v>636</v>
          </cell>
          <cell r="S1997" t="str">
            <v>2402</v>
          </cell>
          <cell r="T1997" t="str">
            <v>T</v>
          </cell>
          <cell r="U1997" t="str">
            <v>USD</v>
          </cell>
          <cell r="V1997" t="str">
            <v>2023 HASTY STREET</v>
          </cell>
          <cell r="W1997" t="str">
            <v>MONROE</v>
          </cell>
          <cell r="X1997" t="str">
            <v>NC</v>
          </cell>
          <cell r="Y1997" t="str">
            <v>28110-4116</v>
          </cell>
          <cell r="Z1997" t="str">
            <v>UNION</v>
          </cell>
          <cell r="AA1997" t="str">
            <v>G</v>
          </cell>
          <cell r="AB1997" t="str">
            <v>M&amp;E</v>
          </cell>
          <cell r="AC1997">
            <v>8322.8553999999986</v>
          </cell>
        </row>
        <row r="1998">
          <cell r="A1998" t="str">
            <v>Primary</v>
          </cell>
          <cell r="B1998" t="str">
            <v>Monroe Processing</v>
          </cell>
          <cell r="C1998" t="str">
            <v>11762028</v>
          </cell>
          <cell r="D1998" t="str">
            <v>11762028</v>
          </cell>
          <cell r="E1998" t="str">
            <v>1176</v>
          </cell>
          <cell r="F1998" t="str">
            <v>TFM</v>
          </cell>
          <cell r="G1998" t="str">
            <v>MO</v>
          </cell>
          <cell r="I1998" t="str">
            <v>A</v>
          </cell>
          <cell r="J1998" t="str">
            <v>11762028</v>
          </cell>
          <cell r="K1998" t="str">
            <v>11762028</v>
          </cell>
          <cell r="L1998">
            <v>170051176</v>
          </cell>
          <cell r="M1998" t="str">
            <v>170051176</v>
          </cell>
          <cell r="N1998" t="str">
            <v>Monroe Processing</v>
          </cell>
          <cell r="O1998" t="str">
            <v>11762028 Monroe Processing</v>
          </cell>
          <cell r="P1998" t="str">
            <v>1620</v>
          </cell>
          <cell r="Q1998" t="str">
            <v>P</v>
          </cell>
          <cell r="R1998" t="str">
            <v>636</v>
          </cell>
          <cell r="S1998" t="str">
            <v>2402</v>
          </cell>
          <cell r="T1998" t="str">
            <v>T</v>
          </cell>
          <cell r="U1998" t="str">
            <v>USD</v>
          </cell>
          <cell r="V1998" t="str">
            <v>2023 HASTY STREET</v>
          </cell>
          <cell r="W1998" t="str">
            <v>MONROE</v>
          </cell>
          <cell r="X1998" t="str">
            <v>NC</v>
          </cell>
          <cell r="Y1998" t="str">
            <v>28110-4116</v>
          </cell>
          <cell r="Z1998" t="str">
            <v>UNION</v>
          </cell>
          <cell r="AA1998" t="str">
            <v>G</v>
          </cell>
          <cell r="AB1998" t="str">
            <v>M&amp;E</v>
          </cell>
          <cell r="AC1998">
            <v>64431669.379400119</v>
          </cell>
        </row>
        <row r="1999">
          <cell r="A1999" t="str">
            <v>Primary</v>
          </cell>
          <cell r="B1999" t="str">
            <v>Monroe Processing</v>
          </cell>
          <cell r="C1999" t="str">
            <v>11762028</v>
          </cell>
          <cell r="D1999" t="str">
            <v>11762028</v>
          </cell>
          <cell r="E1999" t="str">
            <v>1176</v>
          </cell>
          <cell r="F1999" t="str">
            <v>TFM</v>
          </cell>
          <cell r="G1999" t="str">
            <v>MO</v>
          </cell>
          <cell r="I1999" t="str">
            <v>A</v>
          </cell>
          <cell r="J1999" t="str">
            <v>11762029</v>
          </cell>
          <cell r="K1999" t="str">
            <v>11762029</v>
          </cell>
          <cell r="L1999">
            <v>170051176</v>
          </cell>
          <cell r="M1999" t="str">
            <v>170051176</v>
          </cell>
          <cell r="N1999" t="str">
            <v>Monroe Purchasing</v>
          </cell>
          <cell r="O1999" t="str">
            <v>11762029 Monroe Purchasing</v>
          </cell>
          <cell r="P1999" t="str">
            <v>1620</v>
          </cell>
          <cell r="Q1999" t="str">
            <v>GA</v>
          </cell>
          <cell r="R1999" t="str">
            <v>636</v>
          </cell>
          <cell r="S1999" t="str">
            <v>2402</v>
          </cell>
          <cell r="T1999" t="str">
            <v>T</v>
          </cell>
          <cell r="U1999" t="str">
            <v>USD</v>
          </cell>
          <cell r="V1999" t="str">
            <v>2023 HASTY STREET</v>
          </cell>
          <cell r="W1999" t="str">
            <v>MONROE</v>
          </cell>
          <cell r="X1999" t="str">
            <v>NC</v>
          </cell>
          <cell r="Y1999" t="str">
            <v>28110-4116</v>
          </cell>
          <cell r="Z1999" t="str">
            <v>UNION</v>
          </cell>
          <cell r="AA1999" t="str">
            <v>G</v>
          </cell>
          <cell r="AB1999" t="str">
            <v>M&amp;E</v>
          </cell>
          <cell r="AC1999">
            <v>3415.9576999999999</v>
          </cell>
        </row>
        <row r="2000">
          <cell r="A2000" t="str">
            <v>Primary</v>
          </cell>
          <cell r="B2000" t="str">
            <v>Monroe Processing</v>
          </cell>
          <cell r="C2000" t="str">
            <v>11762028</v>
          </cell>
          <cell r="D2000" t="str">
            <v>11762028</v>
          </cell>
          <cell r="E2000" t="str">
            <v>1176</v>
          </cell>
          <cell r="F2000" t="str">
            <v>TFM</v>
          </cell>
          <cell r="G2000" t="str">
            <v>MO</v>
          </cell>
          <cell r="I2000" t="str">
            <v>A</v>
          </cell>
          <cell r="J2000" t="str">
            <v>11762030</v>
          </cell>
          <cell r="K2000" t="str">
            <v>11762030</v>
          </cell>
          <cell r="L2000">
            <v>170051176</v>
          </cell>
          <cell r="M2000" t="str">
            <v>170051176</v>
          </cell>
          <cell r="N2000" t="str">
            <v>Monroe Quality Control</v>
          </cell>
          <cell r="O2000" t="str">
            <v>11762030 Monroe Quality Control</v>
          </cell>
          <cell r="P2000" t="str">
            <v>1620</v>
          </cell>
          <cell r="Q2000" t="str">
            <v>P</v>
          </cell>
          <cell r="R2000" t="str">
            <v>636</v>
          </cell>
          <cell r="S2000" t="str">
            <v>2402</v>
          </cell>
          <cell r="T2000" t="str">
            <v>T</v>
          </cell>
          <cell r="U2000" t="str">
            <v>USD</v>
          </cell>
          <cell r="V2000" t="str">
            <v>2023 HASTY STREET</v>
          </cell>
          <cell r="W2000" t="str">
            <v>MONROE</v>
          </cell>
          <cell r="X2000" t="str">
            <v>NC</v>
          </cell>
          <cell r="Y2000" t="str">
            <v>28110-4116</v>
          </cell>
          <cell r="Z2000" t="str">
            <v>UNION</v>
          </cell>
          <cell r="AA2000" t="str">
            <v>G</v>
          </cell>
          <cell r="AB2000" t="str">
            <v>M&amp;E</v>
          </cell>
          <cell r="AC2000">
            <v>10749.776899999999</v>
          </cell>
        </row>
        <row r="2001">
          <cell r="A2001" t="str">
            <v>Primary</v>
          </cell>
          <cell r="B2001" t="str">
            <v>Monroe Processing</v>
          </cell>
          <cell r="C2001" t="str">
            <v>11762028</v>
          </cell>
          <cell r="D2001" t="str">
            <v>11762028</v>
          </cell>
          <cell r="E2001" t="str">
            <v>1176</v>
          </cell>
          <cell r="G2001" t="str">
            <v>NC</v>
          </cell>
          <cell r="I2001" t="str">
            <v>A</v>
          </cell>
          <cell r="J2001" t="str">
            <v>11762033</v>
          </cell>
          <cell r="K2001" t="str">
            <v>11762033</v>
          </cell>
          <cell r="L2001">
            <v>170051176</v>
          </cell>
          <cell r="M2001" t="str">
            <v>170051176</v>
          </cell>
          <cell r="N2001" t="str">
            <v>Monroe Shiprec</v>
          </cell>
          <cell r="O2001" t="str">
            <v>11762033 Monroe Shiprec</v>
          </cell>
          <cell r="P2001" t="str">
            <v>1620</v>
          </cell>
          <cell r="Q2001" t="str">
            <v>P</v>
          </cell>
          <cell r="R2001" t="str">
            <v>636</v>
          </cell>
          <cell r="S2001" t="str">
            <v>2402</v>
          </cell>
          <cell r="T2001" t="str">
            <v>T</v>
          </cell>
          <cell r="U2001" t="str">
            <v>USD</v>
          </cell>
          <cell r="V2001" t="str">
            <v>2023 HASTY STREET</v>
          </cell>
          <cell r="W2001" t="str">
            <v>MONROE</v>
          </cell>
          <cell r="X2001" t="str">
            <v>NC</v>
          </cell>
          <cell r="Y2001" t="str">
            <v>28110-4116</v>
          </cell>
          <cell r="Z2001" t="str">
            <v>UNION</v>
          </cell>
          <cell r="AA2001" t="str">
            <v>G</v>
          </cell>
          <cell r="AB2001" t="str">
            <v>M&amp;E</v>
          </cell>
          <cell r="AC2001">
            <v>2145.5359999999996</v>
          </cell>
        </row>
        <row r="2002">
          <cell r="A2002" t="str">
            <v>Primary</v>
          </cell>
          <cell r="B2002" t="str">
            <v>Monroe Processing</v>
          </cell>
          <cell r="C2002" t="str">
            <v>11762028</v>
          </cell>
          <cell r="D2002" t="str">
            <v>11762028</v>
          </cell>
          <cell r="E2002" t="str">
            <v>1176</v>
          </cell>
          <cell r="G2002" t="str">
            <v>NC</v>
          </cell>
          <cell r="I2002" t="str">
            <v>A</v>
          </cell>
          <cell r="J2002" t="str">
            <v>11762034</v>
          </cell>
          <cell r="K2002" t="str">
            <v>11762034</v>
          </cell>
          <cell r="L2002">
            <v>170051176</v>
          </cell>
          <cell r="M2002" t="str">
            <v>170051176</v>
          </cell>
          <cell r="N2002" t="str">
            <v>Monroe Supermgmt</v>
          </cell>
          <cell r="O2002" t="str">
            <v>11762034 Monroe Supermgmt</v>
          </cell>
          <cell r="P2002" t="str">
            <v>1620</v>
          </cell>
          <cell r="Q2002" t="str">
            <v>P</v>
          </cell>
          <cell r="R2002" t="str">
            <v>636</v>
          </cell>
          <cell r="S2002" t="str">
            <v>2402</v>
          </cell>
          <cell r="T2002" t="str">
            <v>T</v>
          </cell>
          <cell r="U2002" t="str">
            <v>USD</v>
          </cell>
          <cell r="V2002" t="str">
            <v>2023 HASTY STREET</v>
          </cell>
          <cell r="W2002" t="str">
            <v>MONROE</v>
          </cell>
          <cell r="X2002" t="str">
            <v>NC</v>
          </cell>
          <cell r="Y2002" t="str">
            <v>28110-4116</v>
          </cell>
          <cell r="Z2002" t="str">
            <v>UNION</v>
          </cell>
          <cell r="AA2002" t="str">
            <v>G</v>
          </cell>
          <cell r="AB2002" t="str">
            <v>M&amp;E</v>
          </cell>
          <cell r="AC2002">
            <v>19060.278999999999</v>
          </cell>
        </row>
        <row r="2003">
          <cell r="A2003" t="str">
            <v>Primary</v>
          </cell>
          <cell r="B2003" t="str">
            <v>Monroe Processing</v>
          </cell>
          <cell r="C2003" t="str">
            <v>11762028</v>
          </cell>
          <cell r="D2003" t="str">
            <v>11762028</v>
          </cell>
          <cell r="E2003" t="str">
            <v>1176</v>
          </cell>
          <cell r="F2003" t="str">
            <v>TFM</v>
          </cell>
          <cell r="G2003" t="str">
            <v>MO</v>
          </cell>
          <cell r="H2003">
            <v>38797</v>
          </cell>
          <cell r="I2003" t="str">
            <v>A</v>
          </cell>
          <cell r="J2003" t="str">
            <v>18351197</v>
          </cell>
          <cell r="K2003" t="str">
            <v>18351197</v>
          </cell>
          <cell r="L2003">
            <v>170051176</v>
          </cell>
          <cell r="M2003" t="str">
            <v>170141835</v>
          </cell>
          <cell r="N2003" t="str">
            <v>Monroe Maintenance Mgmt</v>
          </cell>
          <cell r="O2003" t="str">
            <v>11762047  Monroe Maintenance Mgmt</v>
          </cell>
          <cell r="P2003" t="str">
            <v>1620</v>
          </cell>
          <cell r="Q2003" t="str">
            <v>P</v>
          </cell>
          <cell r="R2003" t="str">
            <v>636</v>
          </cell>
          <cell r="S2003" t="str">
            <v>2405</v>
          </cell>
          <cell r="T2003" t="str">
            <v>T</v>
          </cell>
          <cell r="U2003" t="str">
            <v>USD</v>
          </cell>
          <cell r="V2003" t="str">
            <v>2023 HASTY STREET</v>
          </cell>
          <cell r="W2003" t="str">
            <v>MONROE</v>
          </cell>
          <cell r="X2003" t="str">
            <v>NC</v>
          </cell>
          <cell r="Y2003" t="str">
            <v>28110-4116</v>
          </cell>
          <cell r="Z2003" t="str">
            <v>UNION</v>
          </cell>
          <cell r="AA2003" t="str">
            <v>B</v>
          </cell>
          <cell r="AB2003" t="str">
            <v>M&amp;E</v>
          </cell>
          <cell r="AC2003">
            <v>1851.2176999999999</v>
          </cell>
        </row>
        <row r="2004">
          <cell r="A2004" t="str">
            <v>Primary</v>
          </cell>
          <cell r="B2004" t="str">
            <v>Monroe Processing</v>
          </cell>
          <cell r="C2004" t="str">
            <v>11762028</v>
          </cell>
          <cell r="D2004" t="str">
            <v>11762028</v>
          </cell>
          <cell r="E2004" t="str">
            <v>1176</v>
          </cell>
          <cell r="F2004" t="str">
            <v>TFM</v>
          </cell>
          <cell r="G2004" t="str">
            <v>MO</v>
          </cell>
          <cell r="I2004" t="str">
            <v>A</v>
          </cell>
          <cell r="J2004" t="str">
            <v>11762512</v>
          </cell>
          <cell r="K2004" t="str">
            <v>11762512</v>
          </cell>
          <cell r="L2004">
            <v>170051176</v>
          </cell>
          <cell r="M2004" t="str">
            <v>170051176</v>
          </cell>
          <cell r="N2004" t="str">
            <v>Monroe Production Safety Center</v>
          </cell>
          <cell r="O2004" t="str">
            <v>11762512 Monroe Production Safety Center</v>
          </cell>
          <cell r="P2004" t="str">
            <v>1620</v>
          </cell>
          <cell r="Q2004" t="str">
            <v>P</v>
          </cell>
          <cell r="R2004" t="str">
            <v>636</v>
          </cell>
          <cell r="S2004" t="str">
            <v>2402</v>
          </cell>
          <cell r="T2004" t="str">
            <v>T</v>
          </cell>
          <cell r="U2004" t="str">
            <v>USD</v>
          </cell>
          <cell r="V2004" t="str">
            <v>2023 HASTY STREET</v>
          </cell>
          <cell r="W2004" t="str">
            <v>MONROE</v>
          </cell>
          <cell r="X2004" t="str">
            <v>NC</v>
          </cell>
          <cell r="Y2004" t="str">
            <v>28110-4116</v>
          </cell>
          <cell r="Z2004" t="str">
            <v>UNION</v>
          </cell>
          <cell r="AA2004" t="str">
            <v>G</v>
          </cell>
          <cell r="AB2004" t="str">
            <v>M&amp;E</v>
          </cell>
          <cell r="AC2004">
            <v>5185.958599999999</v>
          </cell>
        </row>
        <row r="2005">
          <cell r="A2005" t="str">
            <v>Primary</v>
          </cell>
          <cell r="B2005" t="str">
            <v>NW Swine</v>
          </cell>
          <cell r="C2005" t="str">
            <v>11780775</v>
          </cell>
          <cell r="D2005" t="str">
            <v>11780775</v>
          </cell>
          <cell r="E2005" t="str">
            <v>1178</v>
          </cell>
          <cell r="F2005" t="str">
            <v>TPI</v>
          </cell>
          <cell r="G2005" t="str">
            <v>MO</v>
          </cell>
          <cell r="I2005" t="str">
            <v>A</v>
          </cell>
          <cell r="J2005" t="str">
            <v>11780702</v>
          </cell>
          <cell r="K2005" t="str">
            <v>11780702</v>
          </cell>
          <cell r="L2005">
            <v>111780702</v>
          </cell>
          <cell r="M2005" t="str">
            <v>111780702</v>
          </cell>
          <cell r="N2005" t="str">
            <v>NWC Sow Unit Stat Collection Analysis</v>
          </cell>
          <cell r="O2005" t="str">
            <v>11780702 NWC Sow Unit Stat Collection Analysis</v>
          </cell>
          <cell r="P2005" t="str">
            <v>5000</v>
          </cell>
          <cell r="Q2005" t="str">
            <v>SW</v>
          </cell>
          <cell r="R2005" t="str">
            <v>944</v>
          </cell>
          <cell r="S2005" t="str">
            <v>581</v>
          </cell>
          <cell r="T2005" t="str">
            <v>T</v>
          </cell>
          <cell r="U2005" t="str">
            <v>USD</v>
          </cell>
          <cell r="V2005" t="str">
            <v>1225 HUDSON ROAD</v>
          </cell>
          <cell r="W2005" t="str">
            <v>ROGERS</v>
          </cell>
          <cell r="X2005" t="str">
            <v>AR</v>
          </cell>
          <cell r="Y2005" t="str">
            <v>72756-2410</v>
          </cell>
          <cell r="Z2005" t="str">
            <v>BENTON</v>
          </cell>
          <cell r="AA2005" t="str">
            <v>B</v>
          </cell>
          <cell r="AB2005" t="str">
            <v>M&amp;E</v>
          </cell>
          <cell r="AC2005">
            <v>37761.178800000002</v>
          </cell>
        </row>
        <row r="2006">
          <cell r="A2006" t="str">
            <v>Primary</v>
          </cell>
          <cell r="B2006" t="str">
            <v>NW Swine</v>
          </cell>
          <cell r="C2006" t="str">
            <v>11780775</v>
          </cell>
          <cell r="D2006" t="str">
            <v>11780775</v>
          </cell>
          <cell r="E2006" t="str">
            <v>1178</v>
          </cell>
          <cell r="F2006" t="str">
            <v>TPI</v>
          </cell>
          <cell r="G2006" t="str">
            <v>MO</v>
          </cell>
          <cell r="I2006" t="str">
            <v>A</v>
          </cell>
          <cell r="J2006" t="str">
            <v>11780704</v>
          </cell>
          <cell r="K2006" t="str">
            <v>11780704</v>
          </cell>
          <cell r="L2006">
            <v>111780704</v>
          </cell>
          <cell r="M2006" t="str">
            <v>111780704</v>
          </cell>
          <cell r="N2006" t="str">
            <v>NWC Technical Services Department</v>
          </cell>
          <cell r="O2006" t="str">
            <v>11780704 NWC Technical Services Department</v>
          </cell>
          <cell r="P2006" t="str">
            <v>5000</v>
          </cell>
          <cell r="Q2006" t="str">
            <v>SW</v>
          </cell>
          <cell r="R2006" t="str">
            <v>944</v>
          </cell>
          <cell r="S2006" t="str">
            <v>581</v>
          </cell>
          <cell r="T2006" t="str">
            <v>T</v>
          </cell>
          <cell r="U2006" t="str">
            <v>USD</v>
          </cell>
          <cell r="V2006" t="str">
            <v>1225 HUDSON ROAD</v>
          </cell>
          <cell r="W2006" t="str">
            <v>ROGERS</v>
          </cell>
          <cell r="X2006" t="str">
            <v>AR</v>
          </cell>
          <cell r="Y2006" t="str">
            <v>72756-2410</v>
          </cell>
          <cell r="Z2006" t="str">
            <v>BENTON</v>
          </cell>
          <cell r="AA2006" t="str">
            <v>B</v>
          </cell>
          <cell r="AB2006" t="str">
            <v>M&amp;E</v>
          </cell>
          <cell r="AC2006">
            <v>16963.0625</v>
          </cell>
        </row>
        <row r="2007">
          <cell r="A2007" t="str">
            <v>Primary</v>
          </cell>
          <cell r="B2007" t="str">
            <v>NW Swine</v>
          </cell>
          <cell r="C2007" t="str">
            <v>11780775</v>
          </cell>
          <cell r="D2007" t="str">
            <v>11780775</v>
          </cell>
          <cell r="E2007" t="str">
            <v>1178</v>
          </cell>
          <cell r="F2007" t="str">
            <v>TPI</v>
          </cell>
          <cell r="G2007" t="str">
            <v>MO</v>
          </cell>
          <cell r="I2007" t="str">
            <v>A</v>
          </cell>
          <cell r="J2007" t="str">
            <v>11780707</v>
          </cell>
          <cell r="K2007" t="str">
            <v>11780707</v>
          </cell>
          <cell r="L2007">
            <v>111780999</v>
          </cell>
          <cell r="M2007" t="str">
            <v>111780999</v>
          </cell>
          <cell r="N2007" t="str">
            <v>NW Sow Complex</v>
          </cell>
          <cell r="O2007" t="str">
            <v>11780707 NW Sow Complex</v>
          </cell>
          <cell r="P2007" t="str">
            <v>5000</v>
          </cell>
          <cell r="Q2007" t="str">
            <v>SW</v>
          </cell>
          <cell r="R2007" t="str">
            <v>944</v>
          </cell>
          <cell r="S2007" t="str">
            <v>581</v>
          </cell>
          <cell r="T2007" t="str">
            <v>T</v>
          </cell>
          <cell r="U2007" t="str">
            <v>USD</v>
          </cell>
          <cell r="V2007" t="str">
            <v>1225 HUDSON ROAD</v>
          </cell>
          <cell r="W2007" t="str">
            <v>ROGERS</v>
          </cell>
          <cell r="X2007" t="str">
            <v>AR</v>
          </cell>
          <cell r="Y2007" t="str">
            <v>72756-2410</v>
          </cell>
          <cell r="Z2007" t="str">
            <v>BENTON</v>
          </cell>
          <cell r="AA2007" t="str">
            <v>B</v>
          </cell>
          <cell r="AB2007" t="str">
            <v>M&amp;E</v>
          </cell>
          <cell r="AC2007">
            <v>84863.85</v>
          </cell>
        </row>
        <row r="2008">
          <cell r="A2008" t="str">
            <v>Primary</v>
          </cell>
          <cell r="B2008" t="str">
            <v>NW Swine</v>
          </cell>
          <cell r="C2008" t="str">
            <v>11780775</v>
          </cell>
          <cell r="D2008" t="str">
            <v>11780775</v>
          </cell>
          <cell r="E2008" t="str">
            <v>1178</v>
          </cell>
          <cell r="F2008" t="str">
            <v>TPI</v>
          </cell>
          <cell r="G2008" t="str">
            <v>MO</v>
          </cell>
          <cell r="I2008" t="str">
            <v>A</v>
          </cell>
          <cell r="J2008" t="str">
            <v>11780713</v>
          </cell>
          <cell r="K2008" t="str">
            <v>11780713</v>
          </cell>
          <cell r="L2008">
            <v>111780713</v>
          </cell>
          <cell r="M2008" t="str">
            <v>111780713</v>
          </cell>
          <cell r="N2008" t="str">
            <v>NWC Wash House</v>
          </cell>
          <cell r="O2008" t="str">
            <v>11780713 NWC Wash House</v>
          </cell>
          <cell r="P2008" t="str">
            <v>5000</v>
          </cell>
          <cell r="Q2008" t="str">
            <v>SW</v>
          </cell>
          <cell r="R2008" t="str">
            <v>944</v>
          </cell>
          <cell r="S2008" t="str">
            <v>581</v>
          </cell>
          <cell r="T2008" t="str">
            <v>T</v>
          </cell>
          <cell r="U2008" t="str">
            <v>USD</v>
          </cell>
          <cell r="V2008" t="str">
            <v>1225 HUDSON ROAD</v>
          </cell>
          <cell r="W2008" t="str">
            <v>ROGERS</v>
          </cell>
          <cell r="X2008" t="str">
            <v>AR</v>
          </cell>
          <cell r="Y2008" t="str">
            <v>72756-2410</v>
          </cell>
          <cell r="Z2008" t="str">
            <v>BENTON</v>
          </cell>
          <cell r="AA2008" t="str">
            <v>B</v>
          </cell>
          <cell r="AB2008" t="str">
            <v>M&amp;E</v>
          </cell>
          <cell r="AC2008">
            <v>162504.42020000002</v>
          </cell>
        </row>
        <row r="2009">
          <cell r="A2009" t="str">
            <v>Primary</v>
          </cell>
          <cell r="B2009" t="str">
            <v>NW Swine</v>
          </cell>
          <cell r="C2009" t="str">
            <v>11780775</v>
          </cell>
          <cell r="D2009" t="str">
            <v>11780775</v>
          </cell>
          <cell r="E2009" t="str">
            <v>1178</v>
          </cell>
          <cell r="F2009" t="str">
            <v>TPI</v>
          </cell>
          <cell r="G2009" t="str">
            <v>MO</v>
          </cell>
          <cell r="I2009" t="str">
            <v>A</v>
          </cell>
          <cell r="J2009" t="str">
            <v>11780720</v>
          </cell>
          <cell r="K2009" t="str">
            <v>11780720</v>
          </cell>
          <cell r="L2009">
            <v>111780720</v>
          </cell>
          <cell r="M2009" t="str">
            <v>111780720</v>
          </cell>
          <cell r="N2009" t="str">
            <v>NWC Farm to Farm Trucking</v>
          </cell>
          <cell r="O2009" t="str">
            <v>11780720 NWC Farm to Farm Trucking</v>
          </cell>
          <cell r="P2009" t="str">
            <v>5000</v>
          </cell>
          <cell r="Q2009" t="str">
            <v>SW</v>
          </cell>
          <cell r="R2009" t="str">
            <v>944</v>
          </cell>
          <cell r="S2009" t="str">
            <v>581</v>
          </cell>
          <cell r="T2009" t="str">
            <v>T</v>
          </cell>
          <cell r="U2009" t="str">
            <v>USD</v>
          </cell>
          <cell r="V2009" t="str">
            <v>1225 HUDSON ROAD</v>
          </cell>
          <cell r="W2009" t="str">
            <v>ROGERS</v>
          </cell>
          <cell r="X2009" t="str">
            <v>AR</v>
          </cell>
          <cell r="Y2009" t="str">
            <v>72756-2410</v>
          </cell>
          <cell r="Z2009" t="str">
            <v>BENTON</v>
          </cell>
          <cell r="AA2009" t="str">
            <v>B</v>
          </cell>
          <cell r="AB2009" t="str">
            <v>M&amp;E</v>
          </cell>
          <cell r="AC2009">
            <v>3931.37</v>
          </cell>
        </row>
        <row r="2010">
          <cell r="A2010" t="str">
            <v>Primary</v>
          </cell>
          <cell r="B2010" t="str">
            <v>NW Swine</v>
          </cell>
          <cell r="C2010" t="str">
            <v>11780775</v>
          </cell>
          <cell r="D2010" t="str">
            <v>11780775</v>
          </cell>
          <cell r="E2010" t="str">
            <v>1178</v>
          </cell>
          <cell r="F2010" t="str">
            <v>TPI</v>
          </cell>
          <cell r="G2010" t="str">
            <v>MO</v>
          </cell>
          <cell r="I2010" t="str">
            <v>A</v>
          </cell>
          <cell r="J2010" t="str">
            <v>11780722</v>
          </cell>
          <cell r="K2010" t="str">
            <v>11780722</v>
          </cell>
          <cell r="L2010">
            <v>111780722</v>
          </cell>
          <cell r="M2010" t="str">
            <v>111780722</v>
          </cell>
          <cell r="N2010" t="str">
            <v>NWC Sow Unit Field Service</v>
          </cell>
          <cell r="O2010" t="str">
            <v>11780722 NWC Sow Unit Field Service</v>
          </cell>
          <cell r="P2010" t="str">
            <v>5000</v>
          </cell>
          <cell r="Q2010" t="str">
            <v>SW</v>
          </cell>
          <cell r="R2010" t="str">
            <v>944</v>
          </cell>
          <cell r="S2010" t="str">
            <v>581</v>
          </cell>
          <cell r="T2010" t="str">
            <v>T</v>
          </cell>
          <cell r="U2010" t="str">
            <v>USD</v>
          </cell>
          <cell r="V2010" t="str">
            <v>1225 HUDSON ROAD</v>
          </cell>
          <cell r="W2010" t="str">
            <v>ROGERS</v>
          </cell>
          <cell r="X2010" t="str">
            <v>AR</v>
          </cell>
          <cell r="Y2010" t="str">
            <v>72756-2410</v>
          </cell>
          <cell r="Z2010" t="str">
            <v>BENTON</v>
          </cell>
          <cell r="AA2010" t="str">
            <v>B</v>
          </cell>
          <cell r="AB2010" t="str">
            <v>M&amp;E</v>
          </cell>
          <cell r="AC2010">
            <v>33701.995199999998</v>
          </cell>
        </row>
        <row r="2011">
          <cell r="A2011" t="str">
            <v>Primary</v>
          </cell>
          <cell r="B2011" t="str">
            <v>NW Swine</v>
          </cell>
          <cell r="C2011" t="str">
            <v>11780775</v>
          </cell>
          <cell r="D2011" t="str">
            <v>11780775</v>
          </cell>
          <cell r="E2011" t="str">
            <v>1178</v>
          </cell>
          <cell r="F2011" t="str">
            <v>TPI</v>
          </cell>
          <cell r="G2011" t="str">
            <v>MO</v>
          </cell>
          <cell r="I2011" t="str">
            <v>A</v>
          </cell>
          <cell r="J2011" t="str">
            <v>11780770</v>
          </cell>
          <cell r="K2011" t="str">
            <v>11780770</v>
          </cell>
          <cell r="L2011">
            <v>111780770</v>
          </cell>
          <cell r="M2011" t="str">
            <v>111780770</v>
          </cell>
          <cell r="N2011" t="str">
            <v>NWC Maintenance Department</v>
          </cell>
          <cell r="O2011" t="str">
            <v>11780770 NWC Maintenance Department</v>
          </cell>
          <cell r="P2011" t="str">
            <v>5000</v>
          </cell>
          <cell r="Q2011" t="str">
            <v>SW</v>
          </cell>
          <cell r="R2011" t="str">
            <v>944</v>
          </cell>
          <cell r="S2011" t="str">
            <v>581</v>
          </cell>
          <cell r="T2011" t="str">
            <v>T</v>
          </cell>
          <cell r="U2011" t="str">
            <v>USD</v>
          </cell>
          <cell r="V2011" t="str">
            <v>1226 HUDSON ROAD</v>
          </cell>
          <cell r="W2011" t="str">
            <v>ROGERS</v>
          </cell>
          <cell r="X2011" t="str">
            <v>AR</v>
          </cell>
          <cell r="Y2011" t="str">
            <v>72756-2320</v>
          </cell>
          <cell r="Z2011" t="str">
            <v>BENTON</v>
          </cell>
          <cell r="AA2011" t="str">
            <v>B</v>
          </cell>
          <cell r="AB2011" t="str">
            <v>M&amp;E</v>
          </cell>
          <cell r="AC2011">
            <v>967.93110000000013</v>
          </cell>
        </row>
        <row r="2012">
          <cell r="A2012" t="str">
            <v>Primary</v>
          </cell>
          <cell r="B2012" t="str">
            <v>NW Swine</v>
          </cell>
          <cell r="C2012" t="str">
            <v>11780775</v>
          </cell>
          <cell r="D2012" t="str">
            <v>11780775</v>
          </cell>
          <cell r="E2012" t="str">
            <v>1178</v>
          </cell>
          <cell r="F2012" t="str">
            <v>TPI</v>
          </cell>
          <cell r="G2012" t="str">
            <v>MO</v>
          </cell>
          <cell r="I2012" t="str">
            <v>A</v>
          </cell>
          <cell r="J2012" t="str">
            <v>11780775</v>
          </cell>
          <cell r="K2012" t="str">
            <v>11780775</v>
          </cell>
          <cell r="L2012">
            <v>111780775</v>
          </cell>
          <cell r="M2012" t="str">
            <v>111780775</v>
          </cell>
          <cell r="N2012" t="str">
            <v>Northwest AR Hogs</v>
          </cell>
          <cell r="O2012" t="str">
            <v>11780775 Northwest AR Hogs</v>
          </cell>
          <cell r="P2012" t="str">
            <v>5000</v>
          </cell>
          <cell r="Q2012" t="str">
            <v>SW</v>
          </cell>
          <cell r="R2012" t="str">
            <v>944</v>
          </cell>
          <cell r="S2012" t="str">
            <v>581</v>
          </cell>
          <cell r="T2012" t="str">
            <v>T</v>
          </cell>
          <cell r="U2012" t="str">
            <v>USD</v>
          </cell>
          <cell r="V2012" t="str">
            <v>1227 HUDSON ROAD</v>
          </cell>
          <cell r="W2012" t="str">
            <v>ROGERS</v>
          </cell>
          <cell r="X2012" t="str">
            <v>AR</v>
          </cell>
          <cell r="Y2012" t="str">
            <v>72756-2320</v>
          </cell>
          <cell r="Z2012" t="str">
            <v>BENTON</v>
          </cell>
          <cell r="AA2012" t="str">
            <v>B</v>
          </cell>
          <cell r="AB2012" t="str">
            <v>M&amp;E</v>
          </cell>
          <cell r="AC2012">
            <v>14008.255399999998</v>
          </cell>
        </row>
        <row r="2013">
          <cell r="A2013" t="str">
            <v>Primary</v>
          </cell>
          <cell r="B2013" t="str">
            <v>NW Swine</v>
          </cell>
          <cell r="C2013" t="str">
            <v>11780775</v>
          </cell>
          <cell r="D2013" t="str">
            <v>11780775</v>
          </cell>
          <cell r="E2013" t="str">
            <v>1178</v>
          </cell>
          <cell r="F2013" t="str">
            <v>TPI</v>
          </cell>
          <cell r="G2013" t="str">
            <v>MO</v>
          </cell>
          <cell r="I2013" t="str">
            <v>A</v>
          </cell>
          <cell r="J2013" t="str">
            <v>11780783</v>
          </cell>
          <cell r="K2013" t="str">
            <v>18352025</v>
          </cell>
          <cell r="L2013">
            <v>111780783</v>
          </cell>
          <cell r="M2013" t="str">
            <v>170141835</v>
          </cell>
          <cell r="N2013" t="str">
            <v>Pork Group G &amp; A</v>
          </cell>
          <cell r="O2013" t="str">
            <v>11780783  Pork Group G &amp; A</v>
          </cell>
          <cell r="P2013" t="str">
            <v>5000</v>
          </cell>
          <cell r="Q2013" t="str">
            <v>SW</v>
          </cell>
          <cell r="R2013" t="str">
            <v>944</v>
          </cell>
          <cell r="S2013" t="str">
            <v>581</v>
          </cell>
          <cell r="T2013" t="str">
            <v>T</v>
          </cell>
          <cell r="U2013" t="str">
            <v>USD</v>
          </cell>
          <cell r="V2013" t="str">
            <v>1232 HUDSON ROAD</v>
          </cell>
          <cell r="W2013" t="str">
            <v>ROGERS</v>
          </cell>
          <cell r="X2013" t="str">
            <v>AR</v>
          </cell>
          <cell r="Y2013" t="str">
            <v>72756-2410</v>
          </cell>
          <cell r="Z2013" t="str">
            <v>BENTON</v>
          </cell>
          <cell r="AA2013" t="str">
            <v>B</v>
          </cell>
          <cell r="AB2013" t="str">
            <v>M&amp;E</v>
          </cell>
          <cell r="AC2013">
            <v>2750.97</v>
          </cell>
        </row>
        <row r="2014">
          <cell r="A2014" t="str">
            <v>Primary</v>
          </cell>
          <cell r="B2014" t="str">
            <v>NW Swine</v>
          </cell>
          <cell r="C2014" t="str">
            <v>11780775</v>
          </cell>
          <cell r="D2014" t="str">
            <v>11780775</v>
          </cell>
          <cell r="E2014" t="str">
            <v>1178</v>
          </cell>
          <cell r="F2014" t="str">
            <v>TPI</v>
          </cell>
          <cell r="G2014" t="str">
            <v>MO</v>
          </cell>
          <cell r="I2014" t="str">
            <v>A</v>
          </cell>
          <cell r="J2014" t="str">
            <v>11780784</v>
          </cell>
          <cell r="K2014" t="str">
            <v>18352027</v>
          </cell>
          <cell r="L2014">
            <v>111780784</v>
          </cell>
          <cell r="M2014" t="str">
            <v>170141835</v>
          </cell>
          <cell r="N2014" t="str">
            <v>Pork Group Environmental Engineering</v>
          </cell>
          <cell r="O2014" t="str">
            <v>11780784  Pork Group Environmental Engineering</v>
          </cell>
          <cell r="P2014" t="str">
            <v>5000</v>
          </cell>
          <cell r="Q2014" t="str">
            <v>SW</v>
          </cell>
          <cell r="R2014" t="str">
            <v>944</v>
          </cell>
          <cell r="S2014" t="str">
            <v>581</v>
          </cell>
          <cell r="T2014" t="str">
            <v>T</v>
          </cell>
          <cell r="U2014" t="str">
            <v>USD</v>
          </cell>
          <cell r="V2014" t="str">
            <v>1232 HUDSON ROAD</v>
          </cell>
          <cell r="W2014" t="str">
            <v>ROGERS</v>
          </cell>
          <cell r="X2014" t="str">
            <v>AR</v>
          </cell>
          <cell r="Y2014" t="str">
            <v>72756-2410</v>
          </cell>
          <cell r="Z2014" t="str">
            <v>BENTON</v>
          </cell>
          <cell r="AA2014" t="str">
            <v>B</v>
          </cell>
          <cell r="AB2014" t="str">
            <v>M&amp;E</v>
          </cell>
          <cell r="AC2014">
            <v>8365.1098000000002</v>
          </cell>
        </row>
        <row r="2015">
          <cell r="A2015" t="str">
            <v>Primary</v>
          </cell>
          <cell r="B2015" t="str">
            <v>NW Swine</v>
          </cell>
          <cell r="C2015" t="str">
            <v>11780775</v>
          </cell>
          <cell r="D2015" t="str">
            <v>11780775</v>
          </cell>
          <cell r="E2015" t="str">
            <v>1178</v>
          </cell>
          <cell r="G2015" t="str">
            <v>AR</v>
          </cell>
          <cell r="I2015" t="str">
            <v>A</v>
          </cell>
          <cell r="J2015" t="str">
            <v>11780786</v>
          </cell>
          <cell r="K2015" t="str">
            <v>18352027</v>
          </cell>
          <cell r="L2015">
            <v>111780999</v>
          </cell>
          <cell r="M2015" t="str">
            <v>170141835</v>
          </cell>
          <cell r="N2015" t="str">
            <v>Pork Group Selling Expense</v>
          </cell>
          <cell r="O2015" t="str">
            <v>11780786  Pork Group Selling Expense</v>
          </cell>
          <cell r="P2015" t="str">
            <v>5000</v>
          </cell>
          <cell r="Q2015" t="str">
            <v>SW</v>
          </cell>
          <cell r="R2015" t="str">
            <v>944</v>
          </cell>
          <cell r="S2015" t="str">
            <v>581</v>
          </cell>
          <cell r="T2015" t="str">
            <v>T</v>
          </cell>
          <cell r="U2015" t="str">
            <v>USD</v>
          </cell>
          <cell r="V2015" t="str">
            <v>1232 HUDSON ROAD</v>
          </cell>
          <cell r="W2015" t="str">
            <v>ROGERS</v>
          </cell>
          <cell r="X2015" t="str">
            <v>AR</v>
          </cell>
          <cell r="Y2015" t="str">
            <v>72756-2410</v>
          </cell>
          <cell r="Z2015" t="str">
            <v>BENTON</v>
          </cell>
          <cell r="AA2015" t="str">
            <v>B</v>
          </cell>
          <cell r="AB2015" t="str">
            <v>M&amp;E</v>
          </cell>
          <cell r="AC2015">
            <v>3535.6219999999998</v>
          </cell>
        </row>
        <row r="2016">
          <cell r="A2016" t="str">
            <v>Primary</v>
          </cell>
          <cell r="B2016" t="str">
            <v>NW Swine</v>
          </cell>
          <cell r="C2016" t="str">
            <v>11780775</v>
          </cell>
          <cell r="D2016" t="str">
            <v>11780775</v>
          </cell>
          <cell r="E2016" t="str">
            <v>1178</v>
          </cell>
          <cell r="F2016" t="str">
            <v>TPI</v>
          </cell>
          <cell r="G2016" t="str">
            <v>MO</v>
          </cell>
          <cell r="I2016" t="str">
            <v>A</v>
          </cell>
          <cell r="J2016" t="str">
            <v>11782216</v>
          </cell>
          <cell r="K2016" t="str">
            <v>18352028</v>
          </cell>
          <cell r="L2016">
            <v>111782216</v>
          </cell>
          <cell r="M2016" t="str">
            <v>170141835</v>
          </cell>
          <cell r="N2016" t="str">
            <v>Pork Group Accounting</v>
          </cell>
          <cell r="O2016" t="str">
            <v>11782216  Pork Group Accounting</v>
          </cell>
          <cell r="P2016" t="str">
            <v>5000</v>
          </cell>
          <cell r="Q2016" t="str">
            <v>SW</v>
          </cell>
          <cell r="R2016" t="str">
            <v>944</v>
          </cell>
          <cell r="S2016" t="str">
            <v>581</v>
          </cell>
          <cell r="T2016" t="str">
            <v>T</v>
          </cell>
          <cell r="U2016" t="str">
            <v>USD</v>
          </cell>
          <cell r="V2016" t="str">
            <v>1227 HUDSON ROAD</v>
          </cell>
          <cell r="W2016" t="str">
            <v>ROGERS</v>
          </cell>
          <cell r="X2016" t="str">
            <v>AR</v>
          </cell>
          <cell r="Y2016" t="str">
            <v>72756-2320</v>
          </cell>
          <cell r="Z2016" t="str">
            <v>BENTON</v>
          </cell>
          <cell r="AA2016" t="str">
            <v>B</v>
          </cell>
          <cell r="AB2016" t="str">
            <v>M&amp;E</v>
          </cell>
          <cell r="AC2016">
            <v>29513.300800000001</v>
          </cell>
        </row>
        <row r="2017">
          <cell r="A2017" t="str">
            <v>Primary</v>
          </cell>
          <cell r="B2017" t="str">
            <v>NW Swine</v>
          </cell>
          <cell r="C2017" t="str">
            <v>11780775</v>
          </cell>
          <cell r="D2017" t="str">
            <v>11780775</v>
          </cell>
          <cell r="E2017" t="str">
            <v>2056</v>
          </cell>
          <cell r="F2017" t="str">
            <v>TPI</v>
          </cell>
          <cell r="G2017" t="str">
            <v>MO</v>
          </cell>
          <cell r="I2017" t="str">
            <v>A</v>
          </cell>
          <cell r="J2017" t="str">
            <v>11782449</v>
          </cell>
          <cell r="K2017" t="str">
            <v>18352028</v>
          </cell>
          <cell r="L2017">
            <v>111782449</v>
          </cell>
          <cell r="M2017" t="str">
            <v>170141835</v>
          </cell>
          <cell r="N2017" t="str">
            <v>Pork Group Human Resources</v>
          </cell>
          <cell r="O2017" t="str">
            <v>11782449  Pork Group Human Resources</v>
          </cell>
          <cell r="P2017" t="str">
            <v>5000</v>
          </cell>
          <cell r="Q2017" t="str">
            <v>SW</v>
          </cell>
          <cell r="R2017" t="str">
            <v>944</v>
          </cell>
          <cell r="S2017" t="str">
            <v>581</v>
          </cell>
          <cell r="T2017" t="str">
            <v>T</v>
          </cell>
          <cell r="U2017" t="str">
            <v>USD</v>
          </cell>
          <cell r="V2017" t="str">
            <v>1225 HUDSON ROAD</v>
          </cell>
          <cell r="W2017" t="str">
            <v>ROGERS</v>
          </cell>
          <cell r="X2017" t="str">
            <v>AR</v>
          </cell>
          <cell r="Y2017" t="str">
            <v>72756-2320</v>
          </cell>
          <cell r="Z2017" t="str">
            <v>BENTON</v>
          </cell>
          <cell r="AA2017" t="str">
            <v>I</v>
          </cell>
          <cell r="AB2017" t="str">
            <v>M&amp;E</v>
          </cell>
          <cell r="AC2017">
            <v>20713.151900000004</v>
          </cell>
        </row>
        <row r="2018">
          <cell r="A2018" t="str">
            <v>Primary</v>
          </cell>
          <cell r="B2018" t="str">
            <v>Sales Expenses</v>
          </cell>
          <cell r="C2018" t="str">
            <v>11492236</v>
          </cell>
          <cell r="D2018" t="str">
            <v>11492236</v>
          </cell>
          <cell r="E2018" t="str">
            <v>1175</v>
          </cell>
          <cell r="F2018" t="str">
            <v>TSS</v>
          </cell>
          <cell r="G2018" t="str">
            <v>MO</v>
          </cell>
          <cell r="I2018" t="str">
            <v>A</v>
          </cell>
          <cell r="J2018" t="str">
            <v>11792231</v>
          </cell>
          <cell r="K2018" t="str">
            <v>11792231</v>
          </cell>
          <cell r="L2018">
            <v>180058502</v>
          </cell>
          <cell r="M2018" t="str">
            <v>180058502</v>
          </cell>
          <cell r="N2018" t="str">
            <v>Sales Expenses</v>
          </cell>
          <cell r="O2018" t="str">
            <v>11792231 Sales Expenses</v>
          </cell>
          <cell r="P2018" t="str">
            <v>8011</v>
          </cell>
          <cell r="Q2018" t="str">
            <v>GA</v>
          </cell>
          <cell r="R2018" t="str">
            <v>1053</v>
          </cell>
          <cell r="S2018" t="str">
            <v>2409</v>
          </cell>
          <cell r="T2018" t="str">
            <v>T</v>
          </cell>
          <cell r="U2018" t="str">
            <v>USD</v>
          </cell>
          <cell r="V2018" t="str">
            <v>2210 W OAKLAWN DRIVE</v>
          </cell>
          <cell r="W2018" t="str">
            <v>SPRINGDALE</v>
          </cell>
          <cell r="X2018" t="str">
            <v>AR</v>
          </cell>
          <cell r="Y2018" t="str">
            <v>72762-6900</v>
          </cell>
          <cell r="Z2018" t="str">
            <v>WASHINGTON</v>
          </cell>
          <cell r="AA2018" t="str">
            <v>D</v>
          </cell>
          <cell r="AB2018" t="str">
            <v>M&amp;E</v>
          </cell>
          <cell r="AC2018">
            <v>1073.94</v>
          </cell>
        </row>
        <row r="2019">
          <cell r="A2019" t="str">
            <v>Primary</v>
          </cell>
          <cell r="B2019" t="str">
            <v>RF Div COH Accounting</v>
          </cell>
          <cell r="C2019" t="str">
            <v>11492236</v>
          </cell>
          <cell r="D2019" t="str">
            <v>11492236</v>
          </cell>
          <cell r="E2019" t="str">
            <v>1204</v>
          </cell>
          <cell r="G2019" t="str">
            <v>AR</v>
          </cell>
          <cell r="H2019">
            <v>38797</v>
          </cell>
          <cell r="I2019" t="str">
            <v>A</v>
          </cell>
          <cell r="J2019" t="str">
            <v>11792447</v>
          </cell>
          <cell r="K2019" t="str">
            <v>11792447</v>
          </cell>
          <cell r="L2019">
            <v>170141835</v>
          </cell>
          <cell r="M2019" t="str">
            <v>180058503</v>
          </cell>
          <cell r="N2019" t="str">
            <v>Dexter Purchasing</v>
          </cell>
          <cell r="O2019" t="str">
            <v>18352029  Dexter Purchasing</v>
          </cell>
          <cell r="P2019" t="str">
            <v>1350</v>
          </cell>
          <cell r="Q2019" t="str">
            <v>P</v>
          </cell>
          <cell r="R2019" t="str">
            <v>1053</v>
          </cell>
          <cell r="S2019" t="str">
            <v>2409</v>
          </cell>
          <cell r="T2019" t="str">
            <v>T</v>
          </cell>
          <cell r="U2019" t="str">
            <v>USD</v>
          </cell>
          <cell r="V2019" t="str">
            <v>2210 W OAKLAWN DRIVE</v>
          </cell>
          <cell r="W2019" t="str">
            <v>SPRINGDALE</v>
          </cell>
          <cell r="X2019" t="str">
            <v>AR</v>
          </cell>
          <cell r="Y2019" t="str">
            <v>72762-6900</v>
          </cell>
          <cell r="Z2019" t="str">
            <v>WASHINGTON</v>
          </cell>
          <cell r="AA2019" t="str">
            <v>G</v>
          </cell>
          <cell r="AB2019" t="str">
            <v>M&amp;E</v>
          </cell>
          <cell r="AC2019">
            <v>13595.195700000002</v>
          </cell>
        </row>
        <row r="2020">
          <cell r="A2020" t="str">
            <v>Primary</v>
          </cell>
          <cell r="B2020" t="str">
            <v>RF Div COH Production Mgmt</v>
          </cell>
          <cell r="C2020" t="str">
            <v>11492236</v>
          </cell>
          <cell r="D2020" t="str">
            <v>11492236</v>
          </cell>
          <cell r="E2020" t="str">
            <v>1204</v>
          </cell>
          <cell r="F2020" t="str">
            <v>TSS</v>
          </cell>
          <cell r="G2020" t="str">
            <v>MO</v>
          </cell>
          <cell r="I2020" t="str">
            <v>A</v>
          </cell>
          <cell r="J2020" t="str">
            <v>11792448</v>
          </cell>
          <cell r="K2020" t="str">
            <v>11792448</v>
          </cell>
          <cell r="L2020">
            <v>180058503</v>
          </cell>
          <cell r="M2020" t="str">
            <v>180058503</v>
          </cell>
          <cell r="N2020" t="str">
            <v>RF Div COH Production Mgmt</v>
          </cell>
          <cell r="O2020" t="str">
            <v>11792448 RF Div COH Production Mgmt</v>
          </cell>
          <cell r="P2020" t="str">
            <v>8011</v>
          </cell>
          <cell r="Q2020" t="str">
            <v>GA</v>
          </cell>
          <cell r="R2020" t="str">
            <v>1053</v>
          </cell>
          <cell r="S2020" t="str">
            <v>2409</v>
          </cell>
          <cell r="T2020" t="str">
            <v>T</v>
          </cell>
          <cell r="U2020" t="str">
            <v>USD</v>
          </cell>
          <cell r="V2020" t="str">
            <v>2210 W OAKLAWN DRIVE</v>
          </cell>
          <cell r="W2020" t="str">
            <v>SPRINGDALE</v>
          </cell>
          <cell r="X2020" t="str">
            <v>AR</v>
          </cell>
          <cell r="Y2020" t="str">
            <v>72762-6900</v>
          </cell>
          <cell r="Z2020" t="str">
            <v>WASHINGTON</v>
          </cell>
          <cell r="AA2020" t="str">
            <v>G</v>
          </cell>
          <cell r="AB2020" t="str">
            <v>M&amp;E</v>
          </cell>
          <cell r="AC2020">
            <v>177752.40679999994</v>
          </cell>
        </row>
        <row r="2021">
          <cell r="A2021" t="str">
            <v>Primary</v>
          </cell>
          <cell r="B2021" t="str">
            <v>RF Div COH HR</v>
          </cell>
          <cell r="C2021" t="str">
            <v>11492236</v>
          </cell>
          <cell r="D2021" t="str">
            <v>11492236</v>
          </cell>
          <cell r="E2021" t="str">
            <v>1204</v>
          </cell>
          <cell r="G2021" t="str">
            <v>AR</v>
          </cell>
          <cell r="I2021" t="str">
            <v>A</v>
          </cell>
          <cell r="J2021" t="str">
            <v>11792449</v>
          </cell>
          <cell r="K2021" t="str">
            <v>11792449</v>
          </cell>
          <cell r="L2021">
            <v>180058503</v>
          </cell>
          <cell r="M2021" t="str">
            <v>180058503</v>
          </cell>
          <cell r="N2021" t="str">
            <v xml:space="preserve"> RF Div COH HR</v>
          </cell>
          <cell r="O2021" t="str">
            <v>11792449  RF Div COH HR</v>
          </cell>
          <cell r="P2021" t="str">
            <v>8011</v>
          </cell>
          <cell r="Q2021" t="str">
            <v>GA</v>
          </cell>
          <cell r="R2021" t="str">
            <v>1053</v>
          </cell>
          <cell r="S2021" t="str">
            <v>2409</v>
          </cell>
          <cell r="T2021" t="str">
            <v>T</v>
          </cell>
          <cell r="U2021" t="str">
            <v>USD</v>
          </cell>
          <cell r="V2021" t="str">
            <v>2210 W OAKLAWN DRIVE</v>
          </cell>
          <cell r="W2021" t="str">
            <v>SPRINGDALE</v>
          </cell>
          <cell r="X2021" t="str">
            <v>AR</v>
          </cell>
          <cell r="Y2021" t="str">
            <v>72762-6900</v>
          </cell>
          <cell r="Z2021" t="str">
            <v>WASHINGTON</v>
          </cell>
          <cell r="AA2021" t="str">
            <v>G</v>
          </cell>
          <cell r="AB2021" t="str">
            <v>M&amp;E</v>
          </cell>
          <cell r="AC2021">
            <v>26956.049700000003</v>
          </cell>
        </row>
        <row r="2022">
          <cell r="A2022" t="str">
            <v>Primary</v>
          </cell>
          <cell r="B2022" t="str">
            <v>RF Div COH Purchasing</v>
          </cell>
          <cell r="C2022" t="str">
            <v>11492236</v>
          </cell>
          <cell r="D2022" t="str">
            <v>11492236</v>
          </cell>
          <cell r="E2022" t="str">
            <v>1204</v>
          </cell>
          <cell r="F2022" t="str">
            <v>TSS</v>
          </cell>
          <cell r="G2022" t="str">
            <v>MO</v>
          </cell>
          <cell r="I2022" t="str">
            <v>A</v>
          </cell>
          <cell r="J2022" t="str">
            <v>11792450</v>
          </cell>
          <cell r="K2022" t="str">
            <v>11792450</v>
          </cell>
          <cell r="L2022">
            <v>180058503</v>
          </cell>
          <cell r="M2022" t="str">
            <v>180058503</v>
          </cell>
          <cell r="N2022" t="str">
            <v>RF Div COH Purchasing</v>
          </cell>
          <cell r="O2022" t="str">
            <v>11792450 RF Div COH Purchasing</v>
          </cell>
          <cell r="P2022" t="str">
            <v>8011</v>
          </cell>
          <cell r="Q2022" t="str">
            <v>GA</v>
          </cell>
          <cell r="R2022" t="str">
            <v>1053</v>
          </cell>
          <cell r="S2022" t="str">
            <v>2409</v>
          </cell>
          <cell r="T2022" t="str">
            <v>T</v>
          </cell>
          <cell r="U2022" t="str">
            <v>USD</v>
          </cell>
          <cell r="V2022" t="str">
            <v>2210 W OAKLAWN DRIVE</v>
          </cell>
          <cell r="W2022" t="str">
            <v>SPRINGDALE</v>
          </cell>
          <cell r="X2022" t="str">
            <v>AR</v>
          </cell>
          <cell r="Y2022" t="str">
            <v>72762-6900</v>
          </cell>
          <cell r="Z2022" t="str">
            <v>WASHINGTON</v>
          </cell>
          <cell r="AA2022" t="str">
            <v>G</v>
          </cell>
          <cell r="AB2022" t="str">
            <v>M&amp;E</v>
          </cell>
          <cell r="AC2022">
            <v>9073.6031999999996</v>
          </cell>
        </row>
        <row r="2023">
          <cell r="A2023" t="str">
            <v>Primary</v>
          </cell>
          <cell r="B2023" t="str">
            <v>RF Div COH Logistics</v>
          </cell>
          <cell r="C2023" t="str">
            <v>11492236</v>
          </cell>
          <cell r="D2023" t="str">
            <v>11492236</v>
          </cell>
          <cell r="E2023" t="str">
            <v>1204</v>
          </cell>
          <cell r="G2023" t="str">
            <v>AR</v>
          </cell>
          <cell r="I2023" t="str">
            <v>A</v>
          </cell>
          <cell r="J2023" t="str">
            <v>11792451</v>
          </cell>
          <cell r="K2023" t="str">
            <v>11792451</v>
          </cell>
          <cell r="L2023">
            <v>180058503</v>
          </cell>
          <cell r="M2023" t="str">
            <v>180058503</v>
          </cell>
          <cell r="N2023" t="str">
            <v>RF Div COH Logistics</v>
          </cell>
          <cell r="O2023" t="str">
            <v>11792451 RF Div COH Logistics</v>
          </cell>
          <cell r="P2023" t="str">
            <v>8011</v>
          </cell>
          <cell r="Q2023" t="str">
            <v>GA</v>
          </cell>
          <cell r="R2023" t="str">
            <v>1053</v>
          </cell>
          <cell r="S2023" t="str">
            <v>2409</v>
          </cell>
          <cell r="T2023" t="str">
            <v>T</v>
          </cell>
          <cell r="U2023" t="str">
            <v>USD</v>
          </cell>
          <cell r="V2023" t="str">
            <v>2210 W OAKLAWN DRIVE</v>
          </cell>
          <cell r="W2023" t="str">
            <v>SPRINGDALE</v>
          </cell>
          <cell r="X2023" t="str">
            <v>AR</v>
          </cell>
          <cell r="Y2023" t="str">
            <v>72762-6900</v>
          </cell>
          <cell r="Z2023" t="str">
            <v>WASHINGTON</v>
          </cell>
          <cell r="AA2023" t="str">
            <v>G</v>
          </cell>
          <cell r="AB2023" t="str">
            <v>M&amp;E</v>
          </cell>
          <cell r="AC2023">
            <v>6097.7691999999997</v>
          </cell>
        </row>
        <row r="2024">
          <cell r="A2024" t="str">
            <v>Primary</v>
          </cell>
          <cell r="B2024" t="str">
            <v>Retail Fresh Marketing</v>
          </cell>
          <cell r="C2024" t="str">
            <v>11492236</v>
          </cell>
          <cell r="D2024" t="str">
            <v>11492236</v>
          </cell>
          <cell r="E2024" t="str">
            <v>1175</v>
          </cell>
          <cell r="F2024" t="str">
            <v>TSS</v>
          </cell>
          <cell r="G2024" t="str">
            <v>MO</v>
          </cell>
          <cell r="I2024" t="str">
            <v>A</v>
          </cell>
          <cell r="J2024" t="str">
            <v>11792465</v>
          </cell>
          <cell r="K2024" t="str">
            <v>11792465</v>
          </cell>
          <cell r="L2024">
            <v>180058502</v>
          </cell>
          <cell r="M2024" t="str">
            <v>180058502</v>
          </cell>
          <cell r="N2024" t="str">
            <v>Retail Fresh Marketing</v>
          </cell>
          <cell r="O2024" t="str">
            <v>11792465 Retail Fresh Marketing</v>
          </cell>
          <cell r="P2024" t="str">
            <v>8011</v>
          </cell>
          <cell r="Q2024" t="str">
            <v>GA</v>
          </cell>
          <cell r="R2024" t="str">
            <v>1053</v>
          </cell>
          <cell r="S2024" t="str">
            <v>2409</v>
          </cell>
          <cell r="T2024" t="str">
            <v>T</v>
          </cell>
          <cell r="U2024" t="str">
            <v>USD</v>
          </cell>
          <cell r="V2024" t="str">
            <v>2210 W OAKLAWN DRIVE</v>
          </cell>
          <cell r="W2024" t="str">
            <v>SPRINGDALE</v>
          </cell>
          <cell r="X2024" t="str">
            <v>AR</v>
          </cell>
          <cell r="Y2024" t="str">
            <v>72762-6900</v>
          </cell>
          <cell r="Z2024" t="str">
            <v>WASHINGTON</v>
          </cell>
          <cell r="AA2024" t="str">
            <v>D</v>
          </cell>
          <cell r="AB2024" t="str">
            <v>M&amp;E</v>
          </cell>
          <cell r="AC2024">
            <v>68783.378499999977</v>
          </cell>
        </row>
        <row r="2025">
          <cell r="A2025" t="str">
            <v>Primary</v>
          </cell>
          <cell r="B2025" t="str">
            <v>FS Div COH 03 Accounting</v>
          </cell>
          <cell r="C2025" t="str">
            <v>11492236</v>
          </cell>
          <cell r="D2025" t="str">
            <v>11492236</v>
          </cell>
          <cell r="E2025" t="str">
            <v>1175</v>
          </cell>
          <cell r="F2025" t="str">
            <v>TSS</v>
          </cell>
          <cell r="G2025" t="str">
            <v>MO</v>
          </cell>
          <cell r="H2025">
            <v>38535</v>
          </cell>
          <cell r="I2025" t="str">
            <v>A</v>
          </cell>
          <cell r="J2025" t="str">
            <v>11802447</v>
          </cell>
          <cell r="K2025" t="str">
            <v>11802447</v>
          </cell>
          <cell r="L2025">
            <v>180218503</v>
          </cell>
          <cell r="M2025" t="str">
            <v>180218503</v>
          </cell>
          <cell r="N2025" t="str">
            <v>FS Div COH 03 Accounting</v>
          </cell>
          <cell r="O2025" t="str">
            <v>11802447 FS Div COH 03 Accounting</v>
          </cell>
          <cell r="P2025" t="str">
            <v>8012</v>
          </cell>
          <cell r="Q2025" t="str">
            <v>GA</v>
          </cell>
          <cell r="R2025" t="str">
            <v>1053</v>
          </cell>
          <cell r="S2025" t="str">
            <v>2409</v>
          </cell>
          <cell r="T2025" t="str">
            <v>T</v>
          </cell>
          <cell r="U2025" t="str">
            <v>USD</v>
          </cell>
          <cell r="V2025" t="str">
            <v>2210 W OAKLAWN DRIVE</v>
          </cell>
          <cell r="W2025" t="str">
            <v>SPRINGDALE</v>
          </cell>
          <cell r="X2025" t="str">
            <v>AR</v>
          </cell>
          <cell r="Y2025" t="str">
            <v>72762-6900</v>
          </cell>
          <cell r="Z2025" t="str">
            <v>WASHINGTON</v>
          </cell>
          <cell r="AA2025" t="str">
            <v>G</v>
          </cell>
          <cell r="AB2025" t="str">
            <v>M&amp;E</v>
          </cell>
          <cell r="AC2025">
            <v>5755.5562</v>
          </cell>
        </row>
        <row r="2026">
          <cell r="A2026" t="str">
            <v>Primary</v>
          </cell>
          <cell r="B2026" t="str">
            <v>FS Div COH 03  Production Mgmt</v>
          </cell>
          <cell r="C2026" t="str">
            <v>11492236</v>
          </cell>
          <cell r="D2026" t="str">
            <v>11492236</v>
          </cell>
          <cell r="E2026" t="str">
            <v>1204</v>
          </cell>
          <cell r="F2026" t="str">
            <v>TSS</v>
          </cell>
          <cell r="G2026" t="str">
            <v>MO</v>
          </cell>
          <cell r="H2026">
            <v>38797</v>
          </cell>
          <cell r="I2026" t="str">
            <v>A</v>
          </cell>
          <cell r="J2026" t="str">
            <v>11802448</v>
          </cell>
          <cell r="K2026" t="str">
            <v>11802448</v>
          </cell>
          <cell r="L2026">
            <v>170141835</v>
          </cell>
          <cell r="M2026" t="str">
            <v>180218503</v>
          </cell>
          <cell r="N2026" t="str">
            <v>Dexter  Store Room Pers</v>
          </cell>
          <cell r="O2026" t="str">
            <v>18352048  Dexter  Store Room Pers</v>
          </cell>
          <cell r="P2026" t="str">
            <v>1350</v>
          </cell>
          <cell r="Q2026" t="str">
            <v>P</v>
          </cell>
          <cell r="R2026" t="str">
            <v>1053</v>
          </cell>
          <cell r="S2026" t="str">
            <v>2409</v>
          </cell>
          <cell r="T2026" t="str">
            <v>T</v>
          </cell>
          <cell r="U2026" t="str">
            <v>USD</v>
          </cell>
          <cell r="V2026" t="str">
            <v>2210 W OAKLAWN DRIVE</v>
          </cell>
          <cell r="W2026" t="str">
            <v>SPRINGDALE</v>
          </cell>
          <cell r="X2026" t="str">
            <v>AR</v>
          </cell>
          <cell r="Y2026" t="str">
            <v>72762-6900</v>
          </cell>
          <cell r="Z2026" t="str">
            <v>WASHINGTON</v>
          </cell>
          <cell r="AA2026" t="str">
            <v>G</v>
          </cell>
          <cell r="AB2026" t="str">
            <v>M&amp;E</v>
          </cell>
          <cell r="AC2026">
            <v>121918.0913</v>
          </cell>
        </row>
        <row r="2027">
          <cell r="A2027" t="str">
            <v>Primary</v>
          </cell>
          <cell r="B2027" t="str">
            <v>FS Div COH 03 Human Resources</v>
          </cell>
          <cell r="C2027" t="str">
            <v>11492236</v>
          </cell>
          <cell r="D2027" t="str">
            <v>11492236</v>
          </cell>
          <cell r="E2027" t="str">
            <v>1204</v>
          </cell>
          <cell r="F2027" t="str">
            <v>TSS</v>
          </cell>
          <cell r="G2027" t="str">
            <v>MO</v>
          </cell>
          <cell r="I2027" t="str">
            <v>A</v>
          </cell>
          <cell r="J2027" t="str">
            <v>11802449</v>
          </cell>
          <cell r="K2027" t="str">
            <v>11802449</v>
          </cell>
          <cell r="L2027">
            <v>180218503</v>
          </cell>
          <cell r="M2027" t="str">
            <v>180218503</v>
          </cell>
          <cell r="N2027" t="str">
            <v>FS Div COH 03 Human Resources</v>
          </cell>
          <cell r="O2027" t="str">
            <v>11802449 FS Div COH 03 Human Resources</v>
          </cell>
          <cell r="P2027" t="str">
            <v>8012</v>
          </cell>
          <cell r="Q2027" t="str">
            <v>GA</v>
          </cell>
          <cell r="R2027" t="str">
            <v>1053</v>
          </cell>
          <cell r="S2027" t="str">
            <v>2409</v>
          </cell>
          <cell r="T2027" t="str">
            <v>T</v>
          </cell>
          <cell r="U2027" t="str">
            <v>USD</v>
          </cell>
          <cell r="V2027" t="str">
            <v>2210 W OAKLAWN DRIVE</v>
          </cell>
          <cell r="W2027" t="str">
            <v>SPRINGDALE</v>
          </cell>
          <cell r="X2027" t="str">
            <v>AR</v>
          </cell>
          <cell r="Y2027" t="str">
            <v>72762-6900</v>
          </cell>
          <cell r="Z2027" t="str">
            <v>WASHINGTON</v>
          </cell>
          <cell r="AA2027" t="str">
            <v>G</v>
          </cell>
          <cell r="AB2027" t="str">
            <v>M&amp;E</v>
          </cell>
          <cell r="AC2027">
            <v>5314.3688000000002</v>
          </cell>
        </row>
        <row r="2028">
          <cell r="A2028" t="str">
            <v>Primary</v>
          </cell>
          <cell r="B2028" t="str">
            <v>FS Division 03 G&amp;A Purchasing</v>
          </cell>
          <cell r="C2028" t="str">
            <v>11492236</v>
          </cell>
          <cell r="D2028" t="str">
            <v>11492236</v>
          </cell>
          <cell r="E2028" t="str">
            <v>1204</v>
          </cell>
          <cell r="F2028" t="str">
            <v>TSS</v>
          </cell>
          <cell r="G2028" t="str">
            <v>MO</v>
          </cell>
          <cell r="I2028" t="str">
            <v>A</v>
          </cell>
          <cell r="J2028" t="str">
            <v>11802450</v>
          </cell>
          <cell r="K2028" t="str">
            <v>11802450</v>
          </cell>
          <cell r="L2028">
            <v>170051840</v>
          </cell>
          <cell r="M2028" t="str">
            <v>180218501</v>
          </cell>
          <cell r="N2028" t="str">
            <v>Noel Pullet Service</v>
          </cell>
          <cell r="O2028" t="str">
            <v>18400400  Noel Pullet Service</v>
          </cell>
          <cell r="P2028" t="str">
            <v>1645</v>
          </cell>
          <cell r="Q2028" t="str">
            <v>PS</v>
          </cell>
          <cell r="R2028" t="str">
            <v>2149</v>
          </cell>
          <cell r="S2028" t="str">
            <v>447</v>
          </cell>
          <cell r="T2028" t="str">
            <v>T</v>
          </cell>
          <cell r="U2028" t="str">
            <v>USD</v>
          </cell>
          <cell r="V2028" t="str">
            <v>2210 W OAKLAWN DRIVE</v>
          </cell>
          <cell r="W2028" t="str">
            <v>SPRINGDALE</v>
          </cell>
          <cell r="X2028" t="str">
            <v>AR</v>
          </cell>
          <cell r="Y2028" t="str">
            <v>72762-6900</v>
          </cell>
          <cell r="Z2028" t="str">
            <v>WASHINGTON</v>
          </cell>
          <cell r="AA2028" t="str">
            <v>I</v>
          </cell>
          <cell r="AB2028" t="str">
            <v>M&amp;E</v>
          </cell>
          <cell r="AC2028">
            <v>4078.26</v>
          </cell>
        </row>
        <row r="2029">
          <cell r="A2029" t="str">
            <v>Primary</v>
          </cell>
          <cell r="B2029" t="str">
            <v>FS Division 03 G&amp;A Logistics</v>
          </cell>
          <cell r="C2029" t="str">
            <v>11492236</v>
          </cell>
          <cell r="D2029" t="str">
            <v>11492236</v>
          </cell>
          <cell r="E2029" t="str">
            <v>1175</v>
          </cell>
          <cell r="F2029" t="str">
            <v>TSS</v>
          </cell>
          <cell r="G2029" t="str">
            <v>MO</v>
          </cell>
          <cell r="I2029" t="str">
            <v>A</v>
          </cell>
          <cell r="J2029" t="str">
            <v>11802457</v>
          </cell>
          <cell r="K2029" t="str">
            <v>11802457</v>
          </cell>
          <cell r="L2029">
            <v>180218501</v>
          </cell>
          <cell r="M2029" t="str">
            <v>180218501</v>
          </cell>
          <cell r="N2029" t="str">
            <v>FS Division 03 G&amp;A Logistics</v>
          </cell>
          <cell r="O2029" t="str">
            <v>11802457 FS Division 03 G&amp;A Logistics</v>
          </cell>
          <cell r="P2029" t="str">
            <v>8012</v>
          </cell>
          <cell r="Q2029" t="str">
            <v>GA</v>
          </cell>
          <cell r="S2029" t="str">
            <v>447</v>
          </cell>
          <cell r="T2029" t="str">
            <v>T</v>
          </cell>
          <cell r="U2029" t="str">
            <v>USD</v>
          </cell>
          <cell r="V2029" t="str">
            <v>2210 W OAKLAWN DRIVE</v>
          </cell>
          <cell r="W2029" t="str">
            <v>SPRINGDALE</v>
          </cell>
          <cell r="X2029" t="str">
            <v>AR</v>
          </cell>
          <cell r="Y2029" t="str">
            <v>72762-6900</v>
          </cell>
          <cell r="Z2029" t="str">
            <v>WASHINGTON</v>
          </cell>
          <cell r="AA2029" t="str">
            <v>I</v>
          </cell>
          <cell r="AB2029" t="str">
            <v>M&amp;E</v>
          </cell>
          <cell r="AC2029">
            <v>2905.6862000000001</v>
          </cell>
        </row>
        <row r="2030">
          <cell r="A2030" t="str">
            <v>Primary</v>
          </cell>
          <cell r="B2030" t="str">
            <v>FS Division 03 Route Sales CSR</v>
          </cell>
          <cell r="C2030" t="str">
            <v>11492236</v>
          </cell>
          <cell r="D2030" t="str">
            <v>11492236</v>
          </cell>
          <cell r="E2030" t="str">
            <v>1175</v>
          </cell>
          <cell r="F2030" t="str">
            <v>TSS</v>
          </cell>
          <cell r="G2030" t="str">
            <v>MO</v>
          </cell>
          <cell r="I2030" t="str">
            <v>A</v>
          </cell>
          <cell r="J2030" t="str">
            <v>11802462</v>
          </cell>
          <cell r="K2030" t="str">
            <v>11802462</v>
          </cell>
          <cell r="L2030">
            <v>180218502</v>
          </cell>
          <cell r="M2030" t="str">
            <v>180218502</v>
          </cell>
          <cell r="N2030" t="str">
            <v>FS Division 03 Route Sales CSR</v>
          </cell>
          <cell r="O2030" t="str">
            <v>11802462 FS Division 03 Route Sales CSR</v>
          </cell>
          <cell r="P2030" t="str">
            <v>8012</v>
          </cell>
          <cell r="Q2030" t="str">
            <v>GA</v>
          </cell>
          <cell r="R2030" t="str">
            <v>2149</v>
          </cell>
          <cell r="S2030" t="str">
            <v>447</v>
          </cell>
          <cell r="T2030" t="str">
            <v>T</v>
          </cell>
          <cell r="U2030" t="str">
            <v>USD</v>
          </cell>
          <cell r="V2030" t="str">
            <v>2210 W OAKLAWN DRIVE</v>
          </cell>
          <cell r="W2030" t="str">
            <v>SPRINGDALE</v>
          </cell>
          <cell r="X2030" t="str">
            <v>AR</v>
          </cell>
          <cell r="Y2030" t="str">
            <v>72762-6900</v>
          </cell>
          <cell r="Z2030" t="str">
            <v>WASHINGTON</v>
          </cell>
          <cell r="AA2030" t="str">
            <v>D</v>
          </cell>
          <cell r="AB2030" t="str">
            <v>M&amp;E</v>
          </cell>
          <cell r="AC2030">
            <v>9779.0042999999987</v>
          </cell>
        </row>
        <row r="2031">
          <cell r="A2031" t="str">
            <v>Primary</v>
          </cell>
          <cell r="B2031" t="str">
            <v>FS  Papa John's</v>
          </cell>
          <cell r="C2031" t="str">
            <v>11492236</v>
          </cell>
          <cell r="D2031" t="str">
            <v>11492236</v>
          </cell>
          <cell r="E2031" t="str">
            <v>1175</v>
          </cell>
          <cell r="G2031" t="str">
            <v>AR</v>
          </cell>
          <cell r="H2031">
            <v>38535</v>
          </cell>
          <cell r="I2031" t="str">
            <v>A</v>
          </cell>
          <cell r="J2031" t="str">
            <v>18420432</v>
          </cell>
          <cell r="K2031" t="str">
            <v>18420432</v>
          </cell>
          <cell r="L2031">
            <v>170051387</v>
          </cell>
          <cell r="M2031" t="str">
            <v>170051387</v>
          </cell>
          <cell r="N2031" t="str">
            <v>Stillwell Hatchery</v>
          </cell>
          <cell r="O2031" t="str">
            <v>18420432 Stillwell Hatchery</v>
          </cell>
          <cell r="P2031" t="str">
            <v>1645</v>
          </cell>
          <cell r="Q2031" t="str">
            <v>H</v>
          </cell>
          <cell r="S2031" t="str">
            <v>447</v>
          </cell>
          <cell r="T2031" t="str">
            <v>T</v>
          </cell>
          <cell r="U2031" t="str">
            <v>USD</v>
          </cell>
          <cell r="V2031" t="str">
            <v>2210 W OAKLAWN DRIVE</v>
          </cell>
          <cell r="W2031" t="str">
            <v>SPRINGDALE</v>
          </cell>
          <cell r="X2031" t="str">
            <v>AR</v>
          </cell>
          <cell r="Y2031" t="str">
            <v>72762-6900</v>
          </cell>
          <cell r="Z2031" t="str">
            <v>WASHINGTON</v>
          </cell>
          <cell r="AA2031" t="str">
            <v>D</v>
          </cell>
          <cell r="AB2031" t="str">
            <v>M&amp;E</v>
          </cell>
          <cell r="AC2031">
            <v>244089.8204</v>
          </cell>
        </row>
        <row r="2032">
          <cell r="A2032" t="str">
            <v>Primary</v>
          </cell>
          <cell r="B2032" t="str">
            <v>Food Service Sales</v>
          </cell>
          <cell r="C2032" t="str">
            <v>11492236</v>
          </cell>
          <cell r="D2032" t="str">
            <v>11492236</v>
          </cell>
          <cell r="E2032" t="str">
            <v>1175</v>
          </cell>
          <cell r="F2032" t="str">
            <v>TSD</v>
          </cell>
          <cell r="G2032" t="str">
            <v>OK</v>
          </cell>
          <cell r="I2032" t="str">
            <v>A</v>
          </cell>
          <cell r="J2032" t="str">
            <v>11812231</v>
          </cell>
          <cell r="K2032" t="str">
            <v>11812231</v>
          </cell>
          <cell r="L2032">
            <v>180148502</v>
          </cell>
          <cell r="M2032" t="str">
            <v>180148502</v>
          </cell>
          <cell r="N2032" t="str">
            <v>Food Service Sales</v>
          </cell>
          <cell r="O2032" t="str">
            <v>11812231 Food Service Sales</v>
          </cell>
          <cell r="P2032" t="str">
            <v>8012</v>
          </cell>
          <cell r="Q2032" t="str">
            <v>S</v>
          </cell>
          <cell r="S2032" t="str">
            <v>447</v>
          </cell>
          <cell r="T2032" t="str">
            <v>T</v>
          </cell>
          <cell r="U2032" t="str">
            <v>USD</v>
          </cell>
          <cell r="V2032" t="str">
            <v>2210 W OAKLAWN DRIVE</v>
          </cell>
          <cell r="W2032" t="str">
            <v>SPRINGDALE</v>
          </cell>
          <cell r="X2032" t="str">
            <v>AR</v>
          </cell>
          <cell r="Y2032" t="str">
            <v>72762-6900</v>
          </cell>
          <cell r="Z2032" t="str">
            <v>WASHINGTON</v>
          </cell>
          <cell r="AA2032" t="str">
            <v>D</v>
          </cell>
          <cell r="AB2032" t="str">
            <v>M&amp;E</v>
          </cell>
          <cell r="AC2032">
            <v>1157088.1802000003</v>
          </cell>
        </row>
        <row r="2033">
          <cell r="A2033" t="str">
            <v>Primary</v>
          </cell>
          <cell r="B2033" t="str">
            <v>Food Service GA - Accounting</v>
          </cell>
          <cell r="C2033" t="str">
            <v>11492236</v>
          </cell>
          <cell r="D2033" t="str">
            <v>11492236</v>
          </cell>
          <cell r="E2033" t="str">
            <v>1175</v>
          </cell>
          <cell r="F2033" t="str">
            <v>TSD</v>
          </cell>
          <cell r="G2033" t="str">
            <v>OK</v>
          </cell>
          <cell r="I2033" t="str">
            <v>A</v>
          </cell>
          <cell r="J2033" t="str">
            <v>11812441</v>
          </cell>
          <cell r="K2033" t="str">
            <v>11812441</v>
          </cell>
          <cell r="L2033">
            <v>180148501</v>
          </cell>
          <cell r="M2033" t="str">
            <v>180148501</v>
          </cell>
          <cell r="N2033" t="str">
            <v>Food Service GA - Accounting</v>
          </cell>
          <cell r="O2033" t="str">
            <v>11812441 Food Service GA - Accounting</v>
          </cell>
          <cell r="P2033" t="str">
            <v>8012</v>
          </cell>
          <cell r="Q2033" t="str">
            <v>S</v>
          </cell>
          <cell r="S2033" t="str">
            <v>447</v>
          </cell>
          <cell r="T2033" t="str">
            <v>T</v>
          </cell>
          <cell r="U2033" t="str">
            <v>USD</v>
          </cell>
          <cell r="V2033" t="str">
            <v>2210 W OAKLAWN DRIVE</v>
          </cell>
          <cell r="W2033" t="str">
            <v>SPRINGDALE</v>
          </cell>
          <cell r="X2033" t="str">
            <v>AR</v>
          </cell>
          <cell r="Y2033" t="str">
            <v>72762-6900</v>
          </cell>
          <cell r="Z2033" t="str">
            <v>WASHINGTON</v>
          </cell>
          <cell r="AA2033" t="str">
            <v>I</v>
          </cell>
          <cell r="AB2033" t="str">
            <v>M&amp;E</v>
          </cell>
          <cell r="AC2033">
            <v>89114.78419999998</v>
          </cell>
        </row>
        <row r="2034">
          <cell r="A2034" t="str">
            <v>Primary</v>
          </cell>
          <cell r="B2034" t="str">
            <v>FS Division 01 R&amp;A Department</v>
          </cell>
          <cell r="C2034" t="str">
            <v>11492236</v>
          </cell>
          <cell r="D2034" t="str">
            <v>11492236</v>
          </cell>
          <cell r="E2034" t="str">
            <v>1175</v>
          </cell>
          <cell r="F2034" t="str">
            <v>TSD</v>
          </cell>
          <cell r="G2034" t="str">
            <v>OK</v>
          </cell>
          <cell r="I2034" t="str">
            <v>A</v>
          </cell>
          <cell r="J2034" t="str">
            <v>11812444</v>
          </cell>
          <cell r="K2034" t="str">
            <v>11812444</v>
          </cell>
          <cell r="L2034">
            <v>180148502</v>
          </cell>
          <cell r="M2034" t="str">
            <v>180148502</v>
          </cell>
          <cell r="N2034" t="str">
            <v>FS Division 01 R&amp;A Department</v>
          </cell>
          <cell r="O2034" t="str">
            <v>11812444 FS Division 01 R&amp;A Department</v>
          </cell>
          <cell r="P2034" t="str">
            <v>8012</v>
          </cell>
          <cell r="Q2034" t="str">
            <v>S</v>
          </cell>
          <cell r="R2034" t="str">
            <v>802</v>
          </cell>
          <cell r="S2034" t="str">
            <v>447</v>
          </cell>
          <cell r="T2034" t="str">
            <v>T</v>
          </cell>
          <cell r="U2034" t="str">
            <v>USD</v>
          </cell>
          <cell r="V2034" t="str">
            <v>2210 W OAKLAWN DRIVE</v>
          </cell>
          <cell r="W2034" t="str">
            <v>SPRINGDALE</v>
          </cell>
          <cell r="X2034" t="str">
            <v>AR</v>
          </cell>
          <cell r="Y2034" t="str">
            <v>72762-6900</v>
          </cell>
          <cell r="Z2034" t="str">
            <v>WASHINGTON</v>
          </cell>
          <cell r="AA2034" t="str">
            <v>D</v>
          </cell>
          <cell r="AB2034" t="str">
            <v>M&amp;E</v>
          </cell>
          <cell r="AC2034">
            <v>1501.11</v>
          </cell>
        </row>
        <row r="2035">
          <cell r="A2035" t="str">
            <v>Primary</v>
          </cell>
          <cell r="B2035" t="str">
            <v>FS Division 01 R&amp;D Distribution</v>
          </cell>
          <cell r="C2035" t="str">
            <v>11492236</v>
          </cell>
          <cell r="D2035" t="str">
            <v>11492236</v>
          </cell>
          <cell r="E2035" t="str">
            <v>1215</v>
          </cell>
          <cell r="F2035" t="str">
            <v>TSS</v>
          </cell>
          <cell r="G2035" t="str">
            <v>OK</v>
          </cell>
          <cell r="I2035" t="str">
            <v>A</v>
          </cell>
          <cell r="J2035" t="str">
            <v>11812445</v>
          </cell>
          <cell r="K2035" t="str">
            <v>11812445</v>
          </cell>
          <cell r="L2035">
            <v>170001181</v>
          </cell>
          <cell r="M2035" t="str">
            <v>170001181</v>
          </cell>
          <cell r="N2035" t="str">
            <v>FS Division 01 R&amp;D Distribution</v>
          </cell>
          <cell r="O2035" t="str">
            <v>11812445 FS Division 01 R&amp;D Distribution</v>
          </cell>
          <cell r="P2035" t="str">
            <v>8012</v>
          </cell>
          <cell r="Q2035" t="str">
            <v>S</v>
          </cell>
          <cell r="R2035" t="str">
            <v>802</v>
          </cell>
          <cell r="S2035" t="str">
            <v>447</v>
          </cell>
          <cell r="T2035" t="str">
            <v>T</v>
          </cell>
          <cell r="U2035" t="str">
            <v>USD</v>
          </cell>
          <cell r="V2035" t="str">
            <v>2210 W OAKLAWN DRIVE</v>
          </cell>
          <cell r="W2035" t="str">
            <v>SPRINGDALE</v>
          </cell>
          <cell r="X2035" t="str">
            <v>AR</v>
          </cell>
          <cell r="Y2035" t="str">
            <v>72762-6900</v>
          </cell>
          <cell r="Z2035" t="str">
            <v>WASHINGTON</v>
          </cell>
          <cell r="AA2035" t="str">
            <v>F</v>
          </cell>
          <cell r="AB2035" t="str">
            <v>M&amp;E</v>
          </cell>
          <cell r="AC2035">
            <v>1250785.7657000003</v>
          </cell>
        </row>
        <row r="2036">
          <cell r="A2036" t="str">
            <v>Primary</v>
          </cell>
          <cell r="B2036" t="str">
            <v>Food Service Distribution</v>
          </cell>
          <cell r="C2036" t="str">
            <v>11492236</v>
          </cell>
          <cell r="D2036" t="str">
            <v>11492236</v>
          </cell>
          <cell r="E2036" t="str">
            <v>1175</v>
          </cell>
          <cell r="F2036" t="str">
            <v>TSD</v>
          </cell>
          <cell r="G2036" t="str">
            <v>OK</v>
          </cell>
          <cell r="I2036" t="str">
            <v>A</v>
          </cell>
          <cell r="J2036" t="str">
            <v>11812446</v>
          </cell>
          <cell r="K2036" t="str">
            <v>11812446</v>
          </cell>
          <cell r="L2036">
            <v>180148502</v>
          </cell>
          <cell r="M2036" t="str">
            <v>180148502</v>
          </cell>
          <cell r="N2036" t="str">
            <v>Food Service Distribution</v>
          </cell>
          <cell r="O2036" t="str">
            <v>11812446 Food Service Distribution</v>
          </cell>
          <cell r="P2036" t="str">
            <v>1615</v>
          </cell>
          <cell r="Q2036" t="str">
            <v>GA</v>
          </cell>
          <cell r="R2036" t="str">
            <v>843</v>
          </cell>
          <cell r="S2036" t="str">
            <v>447</v>
          </cell>
          <cell r="T2036" t="str">
            <v>T</v>
          </cell>
          <cell r="U2036" t="str">
            <v>USD</v>
          </cell>
          <cell r="V2036" t="str">
            <v>2210 W OAKLAWN DRIVE</v>
          </cell>
          <cell r="W2036" t="str">
            <v>SPRINGDALE</v>
          </cell>
          <cell r="X2036" t="str">
            <v>AR</v>
          </cell>
          <cell r="Y2036" t="str">
            <v>72762-6900</v>
          </cell>
          <cell r="Z2036" t="str">
            <v>WASHINGTON</v>
          </cell>
          <cell r="AA2036" t="str">
            <v>D</v>
          </cell>
          <cell r="AB2036" t="str">
            <v>M&amp;E</v>
          </cell>
          <cell r="AC2036">
            <v>413420.51200000069</v>
          </cell>
        </row>
        <row r="2037">
          <cell r="A2037" t="str">
            <v>Primary</v>
          </cell>
          <cell r="B2037" t="str">
            <v>FS sales of value added Fresh Meat</v>
          </cell>
          <cell r="C2037" t="str">
            <v>11492236</v>
          </cell>
          <cell r="D2037" t="str">
            <v>11492236</v>
          </cell>
          <cell r="E2037" t="str">
            <v>1175</v>
          </cell>
          <cell r="F2037" t="str">
            <v>TSD</v>
          </cell>
          <cell r="G2037" t="str">
            <v>OK</v>
          </cell>
          <cell r="H2037">
            <v>38940</v>
          </cell>
          <cell r="I2037" t="str">
            <v>A</v>
          </cell>
          <cell r="J2037" t="str">
            <v>18450530</v>
          </cell>
          <cell r="K2037" t="str">
            <v>18450530</v>
          </cell>
          <cell r="L2037">
            <v>180148502</v>
          </cell>
          <cell r="M2037" t="str">
            <v>170051387</v>
          </cell>
          <cell r="N2037" t="str">
            <v>FS sales of value added Fresh Meat</v>
          </cell>
          <cell r="O2037" t="str">
            <v>11812447 FS sales of value added Fresh Meat</v>
          </cell>
          <cell r="P2037" t="str">
            <v>8012</v>
          </cell>
          <cell r="Q2037" t="str">
            <v>S</v>
          </cell>
          <cell r="R2037" t="str">
            <v>731</v>
          </cell>
          <cell r="S2037" t="str">
            <v>447</v>
          </cell>
          <cell r="T2037" t="str">
            <v>T</v>
          </cell>
          <cell r="U2037" t="str">
            <v>USD</v>
          </cell>
          <cell r="V2037" t="str">
            <v>2210 W OAKLAWN DRIVE</v>
          </cell>
          <cell r="W2037" t="str">
            <v>SPRINGDALE</v>
          </cell>
          <cell r="X2037" t="str">
            <v>AR</v>
          </cell>
          <cell r="Y2037" t="str">
            <v>72762-6900</v>
          </cell>
          <cell r="Z2037" t="str">
            <v>WASHINGTON</v>
          </cell>
          <cell r="AA2037" t="str">
            <v>D</v>
          </cell>
          <cell r="AB2037" t="str">
            <v>M&amp;E</v>
          </cell>
          <cell r="AC2037">
            <v>3742.8657000000003</v>
          </cell>
        </row>
        <row r="2038">
          <cell r="A2038" t="str">
            <v>Primary</v>
          </cell>
          <cell r="B2038" t="str">
            <v>FS Division 01 R&amp;D Chain Accounts</v>
          </cell>
          <cell r="C2038" t="str">
            <v>11492236</v>
          </cell>
          <cell r="D2038" t="str">
            <v>11492236</v>
          </cell>
          <cell r="E2038" t="str">
            <v>1204</v>
          </cell>
          <cell r="F2038" t="str">
            <v>TSD</v>
          </cell>
          <cell r="G2038" t="str">
            <v>OK</v>
          </cell>
          <cell r="I2038" t="str">
            <v>A</v>
          </cell>
          <cell r="J2038" t="str">
            <v>11812458</v>
          </cell>
          <cell r="K2038" t="str">
            <v>11812458</v>
          </cell>
          <cell r="L2038">
            <v>170001181</v>
          </cell>
          <cell r="M2038" t="str">
            <v>170001181</v>
          </cell>
          <cell r="N2038" t="str">
            <v>FS Division 01 R&amp;D Chain Accounts</v>
          </cell>
          <cell r="O2038" t="str">
            <v>11812458 FS Division 01 R&amp;D Chain Accounts</v>
          </cell>
          <cell r="P2038" t="str">
            <v>8012</v>
          </cell>
          <cell r="Q2038" t="str">
            <v>GA</v>
          </cell>
          <cell r="R2038" t="str">
            <v>731</v>
          </cell>
          <cell r="S2038" t="str">
            <v>447</v>
          </cell>
          <cell r="T2038" t="str">
            <v>T</v>
          </cell>
          <cell r="U2038" t="str">
            <v>USD</v>
          </cell>
          <cell r="V2038" t="str">
            <v>2210 W OAKLAWN DRIVE</v>
          </cell>
          <cell r="W2038" t="str">
            <v>SPRINGDALE</v>
          </cell>
          <cell r="X2038" t="str">
            <v>AR</v>
          </cell>
          <cell r="Y2038" t="str">
            <v>72762-6900</v>
          </cell>
          <cell r="Z2038" t="str">
            <v>WASHINGTON</v>
          </cell>
          <cell r="AA2038" t="str">
            <v>F</v>
          </cell>
          <cell r="AB2038" t="str">
            <v>M&amp;E</v>
          </cell>
          <cell r="AC2038">
            <v>22739.875799999998</v>
          </cell>
        </row>
        <row r="2039">
          <cell r="A2039" t="str">
            <v>Primary</v>
          </cell>
          <cell r="B2039" t="str">
            <v>FS Division 01 National Acct Sales</v>
          </cell>
          <cell r="C2039" t="str">
            <v>11492236</v>
          </cell>
          <cell r="D2039" t="str">
            <v>11492236</v>
          </cell>
          <cell r="E2039" t="str">
            <v>1175</v>
          </cell>
          <cell r="F2039" t="str">
            <v>TSD</v>
          </cell>
          <cell r="G2039" t="str">
            <v>MO</v>
          </cell>
          <cell r="I2039" t="str">
            <v>A</v>
          </cell>
          <cell r="J2039" t="str">
            <v>11812459</v>
          </cell>
          <cell r="K2039" t="str">
            <v>11812459</v>
          </cell>
          <cell r="L2039">
            <v>180168502</v>
          </cell>
          <cell r="M2039" t="str">
            <v>180168502</v>
          </cell>
          <cell r="N2039" t="str">
            <v>FS Division 01 National Acct Sales</v>
          </cell>
          <cell r="O2039" t="str">
            <v>11812459 FS Division 01 National Acct Sales</v>
          </cell>
          <cell r="P2039" t="str">
            <v>8012</v>
          </cell>
          <cell r="Q2039" t="str">
            <v>S</v>
          </cell>
          <cell r="S2039" t="str">
            <v>447</v>
          </cell>
          <cell r="T2039" t="str">
            <v>T</v>
          </cell>
          <cell r="U2039" t="str">
            <v>USD</v>
          </cell>
          <cell r="V2039" t="str">
            <v>2210 W OAKLAWN DRIVE</v>
          </cell>
          <cell r="W2039" t="str">
            <v>SPRINGDALE</v>
          </cell>
          <cell r="X2039" t="str">
            <v>AR</v>
          </cell>
          <cell r="Y2039" t="str">
            <v>72762-6900</v>
          </cell>
          <cell r="Z2039" t="str">
            <v>WASHINGTON</v>
          </cell>
          <cell r="AA2039" t="str">
            <v>D</v>
          </cell>
          <cell r="AB2039" t="str">
            <v>M&amp;E</v>
          </cell>
          <cell r="AC2039">
            <v>111433.85309999996</v>
          </cell>
        </row>
        <row r="2040">
          <cell r="A2040" t="str">
            <v>Primary</v>
          </cell>
          <cell r="B2040" t="str">
            <v>FS Division 01 Pricing &amp; Promotion</v>
          </cell>
          <cell r="C2040" t="str">
            <v>11492236</v>
          </cell>
          <cell r="D2040" t="str">
            <v>11492236</v>
          </cell>
          <cell r="E2040" t="str">
            <v>1175</v>
          </cell>
          <cell r="F2040" t="str">
            <v>TSD</v>
          </cell>
          <cell r="G2040" t="str">
            <v>MO</v>
          </cell>
          <cell r="I2040" t="str">
            <v>A</v>
          </cell>
          <cell r="J2040" t="str">
            <v>11812460</v>
          </cell>
          <cell r="K2040" t="str">
            <v>11812460</v>
          </cell>
          <cell r="L2040">
            <v>180148502</v>
          </cell>
          <cell r="M2040" t="str">
            <v>180148502</v>
          </cell>
          <cell r="N2040" t="str">
            <v>FS Division 01 Pricing &amp; Promotion</v>
          </cell>
          <cell r="O2040" t="str">
            <v>11812460 FS Division 01 Pricing &amp; Promotion</v>
          </cell>
          <cell r="P2040" t="str">
            <v>8012</v>
          </cell>
          <cell r="Q2040" t="str">
            <v>S</v>
          </cell>
          <cell r="S2040" t="str">
            <v>447</v>
          </cell>
          <cell r="T2040" t="str">
            <v>T</v>
          </cell>
          <cell r="U2040" t="str">
            <v>USD</v>
          </cell>
          <cell r="V2040" t="str">
            <v>2210 W OAKLAWN DRIVE</v>
          </cell>
          <cell r="W2040" t="str">
            <v>SPRINGDALE</v>
          </cell>
          <cell r="X2040" t="str">
            <v>AR</v>
          </cell>
          <cell r="Y2040" t="str">
            <v>72762-6900</v>
          </cell>
          <cell r="Z2040" t="str">
            <v>WASHINGTON</v>
          </cell>
          <cell r="AA2040" t="str">
            <v>D</v>
          </cell>
          <cell r="AB2040" t="str">
            <v>M&amp;E</v>
          </cell>
          <cell r="AC2040">
            <v>37592.233899999999</v>
          </cell>
        </row>
        <row r="2041">
          <cell r="A2041" t="str">
            <v>Primary</v>
          </cell>
          <cell r="B2041" t="str">
            <v>FS Division 01 Bid Department</v>
          </cell>
          <cell r="C2041" t="str">
            <v>11492236</v>
          </cell>
          <cell r="D2041" t="str">
            <v>11492236</v>
          </cell>
          <cell r="E2041" t="str">
            <v>1175</v>
          </cell>
          <cell r="F2041" t="str">
            <v>TSD</v>
          </cell>
          <cell r="G2041" t="str">
            <v>MO</v>
          </cell>
          <cell r="I2041" t="str">
            <v>A</v>
          </cell>
          <cell r="J2041" t="str">
            <v>11812461</v>
          </cell>
          <cell r="K2041" t="str">
            <v>11812461</v>
          </cell>
          <cell r="L2041">
            <v>180148502</v>
          </cell>
          <cell r="M2041" t="str">
            <v>180148502</v>
          </cell>
          <cell r="N2041" t="str">
            <v>FS Division 01 Bid Department</v>
          </cell>
          <cell r="O2041" t="str">
            <v>11812461 FS Division 01 Bid Department</v>
          </cell>
          <cell r="P2041" t="str">
            <v>8012</v>
          </cell>
          <cell r="Q2041" t="str">
            <v>S</v>
          </cell>
          <cell r="R2041" t="str">
            <v>868</v>
          </cell>
          <cell r="S2041" t="str">
            <v>571</v>
          </cell>
          <cell r="T2041" t="str">
            <v>T</v>
          </cell>
          <cell r="U2041" t="str">
            <v>USD</v>
          </cell>
          <cell r="V2041" t="str">
            <v>2210 W OAKLAWN DRIVE</v>
          </cell>
          <cell r="W2041" t="str">
            <v>SPRINGDALE</v>
          </cell>
          <cell r="X2041" t="str">
            <v>AR</v>
          </cell>
          <cell r="Y2041" t="str">
            <v>72762-6900</v>
          </cell>
          <cell r="Z2041" t="str">
            <v>WASHINGTON</v>
          </cell>
          <cell r="AA2041" t="str">
            <v>D</v>
          </cell>
          <cell r="AB2041" t="str">
            <v>M&amp;E</v>
          </cell>
          <cell r="AC2041">
            <v>1599.0179999999998</v>
          </cell>
        </row>
        <row r="2042">
          <cell r="A2042" t="str">
            <v>Primary</v>
          </cell>
          <cell r="B2042" t="str">
            <v>FS Division 01 CSR Department</v>
          </cell>
          <cell r="C2042" t="str">
            <v>11492236</v>
          </cell>
          <cell r="D2042" t="str">
            <v>11492236</v>
          </cell>
          <cell r="E2042" t="str">
            <v>1175</v>
          </cell>
          <cell r="F2042" t="str">
            <v>TSD</v>
          </cell>
          <cell r="G2042" t="str">
            <v>MO</v>
          </cell>
          <cell r="I2042" t="str">
            <v>A</v>
          </cell>
          <cell r="J2042" t="str">
            <v>11812462</v>
          </cell>
          <cell r="K2042" t="str">
            <v>11812462</v>
          </cell>
          <cell r="L2042">
            <v>180148502</v>
          </cell>
          <cell r="M2042" t="str">
            <v>180148502</v>
          </cell>
          <cell r="N2042" t="str">
            <v>FS Division 01 CSR Department</v>
          </cell>
          <cell r="O2042" t="str">
            <v>11812462 FS Division 01 CSR Department</v>
          </cell>
          <cell r="P2042" t="str">
            <v>8012</v>
          </cell>
          <cell r="Q2042" t="str">
            <v>S</v>
          </cell>
          <cell r="R2042" t="str">
            <v>868</v>
          </cell>
          <cell r="S2042" t="str">
            <v>571</v>
          </cell>
          <cell r="T2042" t="str">
            <v>T</v>
          </cell>
          <cell r="U2042" t="str">
            <v>USD</v>
          </cell>
          <cell r="V2042" t="str">
            <v>2210 W OAKLAWN DRIVE</v>
          </cell>
          <cell r="W2042" t="str">
            <v>SPRINGDALE</v>
          </cell>
          <cell r="X2042" t="str">
            <v>AR</v>
          </cell>
          <cell r="Y2042" t="str">
            <v>72762-6900</v>
          </cell>
          <cell r="Z2042" t="str">
            <v>WASHINGTON</v>
          </cell>
          <cell r="AA2042" t="str">
            <v>D</v>
          </cell>
          <cell r="AB2042" t="str">
            <v>M&amp;E</v>
          </cell>
          <cell r="AC2042">
            <v>75491.338700000022</v>
          </cell>
        </row>
        <row r="2043">
          <cell r="A2043" t="str">
            <v>Primary</v>
          </cell>
          <cell r="B2043" t="str">
            <v>New National Accounts Sales - Div 2</v>
          </cell>
          <cell r="C2043" t="str">
            <v>11492236</v>
          </cell>
          <cell r="D2043" t="str">
            <v>11492236</v>
          </cell>
          <cell r="E2043" t="str">
            <v>1204</v>
          </cell>
          <cell r="F2043" t="str">
            <v>TSD</v>
          </cell>
          <cell r="G2043" t="str">
            <v>MO</v>
          </cell>
          <cell r="H2043">
            <v>38707</v>
          </cell>
          <cell r="I2043" t="str">
            <v>A</v>
          </cell>
          <cell r="J2043" t="str">
            <v>18460446</v>
          </cell>
          <cell r="K2043" t="str">
            <v>18460446</v>
          </cell>
          <cell r="L2043">
            <v>180168502</v>
          </cell>
          <cell r="M2043" t="str">
            <v>170141846</v>
          </cell>
          <cell r="N2043" t="str">
            <v>New National Accounts Sales - Div 2</v>
          </cell>
          <cell r="O2043" t="str">
            <v>11812463  New National Accounts Sales - Div 2</v>
          </cell>
          <cell r="P2043" t="str">
            <v>8012</v>
          </cell>
          <cell r="Q2043" t="str">
            <v>S</v>
          </cell>
          <cell r="S2043" t="str">
            <v>571</v>
          </cell>
          <cell r="T2043" t="str">
            <v>T</v>
          </cell>
          <cell r="U2043" t="str">
            <v>USD</v>
          </cell>
          <cell r="V2043" t="str">
            <v>2210 W OAKLAWN DRIVE</v>
          </cell>
          <cell r="W2043" t="str">
            <v>SPRINGDALE</v>
          </cell>
          <cell r="X2043" t="str">
            <v>AR</v>
          </cell>
          <cell r="Y2043" t="str">
            <v>72762-6900</v>
          </cell>
          <cell r="Z2043" t="str">
            <v>WASHINGTON</v>
          </cell>
          <cell r="AA2043" t="str">
            <v>D</v>
          </cell>
          <cell r="AB2043" t="str">
            <v>M&amp;E</v>
          </cell>
          <cell r="AC2043">
            <v>2526.1632</v>
          </cell>
        </row>
        <row r="2044">
          <cell r="A2044" t="str">
            <v>Primary</v>
          </cell>
          <cell r="B2044" t="str">
            <v>New National Accounts Sales - Div 3</v>
          </cell>
          <cell r="C2044" t="str">
            <v>11492236</v>
          </cell>
          <cell r="D2044" t="str">
            <v>11492236</v>
          </cell>
          <cell r="E2044" t="str">
            <v>1175</v>
          </cell>
          <cell r="G2044" t="str">
            <v>AR</v>
          </cell>
          <cell r="I2044" t="str">
            <v>A</v>
          </cell>
          <cell r="J2044" t="str">
            <v>11812464</v>
          </cell>
          <cell r="K2044" t="str">
            <v>11812464</v>
          </cell>
          <cell r="L2044">
            <v>180168502</v>
          </cell>
          <cell r="M2044" t="str">
            <v>180168502</v>
          </cell>
          <cell r="N2044" t="str">
            <v>New National Accounts Sales - Div 3</v>
          </cell>
          <cell r="O2044" t="str">
            <v>11812464 New National Accounts Sales - Div 3</v>
          </cell>
          <cell r="P2044" t="str">
            <v>8012</v>
          </cell>
          <cell r="Q2044" t="str">
            <v>S</v>
          </cell>
          <cell r="S2044" t="str">
            <v>571</v>
          </cell>
          <cell r="T2044" t="str">
            <v>T</v>
          </cell>
          <cell r="U2044" t="str">
            <v>USD</v>
          </cell>
          <cell r="V2044" t="str">
            <v>2210 W OAKLAWN DRIVE</v>
          </cell>
          <cell r="W2044" t="str">
            <v>SPRINGDALE</v>
          </cell>
          <cell r="X2044" t="str">
            <v>AR</v>
          </cell>
          <cell r="Y2044" t="str">
            <v>72762-6900</v>
          </cell>
          <cell r="Z2044" t="str">
            <v>WASHINGTON</v>
          </cell>
          <cell r="AA2044" t="str">
            <v>D</v>
          </cell>
          <cell r="AB2044" t="str">
            <v>M&amp;E</v>
          </cell>
          <cell r="AC2044">
            <v>4675.9570000000003</v>
          </cell>
        </row>
        <row r="2045">
          <cell r="A2045" t="str">
            <v>Primary</v>
          </cell>
          <cell r="B2045" t="str">
            <v>Food Service Marketing</v>
          </cell>
          <cell r="C2045" t="str">
            <v>11492236</v>
          </cell>
          <cell r="D2045" t="str">
            <v>11492236</v>
          </cell>
          <cell r="E2045" t="str">
            <v>1175</v>
          </cell>
          <cell r="F2045" t="str">
            <v>TSD</v>
          </cell>
          <cell r="G2045" t="str">
            <v>MO</v>
          </cell>
          <cell r="I2045" t="str">
            <v>A</v>
          </cell>
          <cell r="J2045" t="str">
            <v>11812465</v>
          </cell>
          <cell r="K2045" t="str">
            <v>11812465</v>
          </cell>
          <cell r="L2045">
            <v>180148502</v>
          </cell>
          <cell r="M2045" t="str">
            <v>180148502</v>
          </cell>
          <cell r="N2045" t="str">
            <v>Food Service Marketing</v>
          </cell>
          <cell r="O2045" t="str">
            <v>11812465 Food Service Marketing</v>
          </cell>
          <cell r="P2045" t="str">
            <v>8012</v>
          </cell>
          <cell r="Q2045" t="str">
            <v>S</v>
          </cell>
          <cell r="R2045" t="str">
            <v>868</v>
          </cell>
          <cell r="S2045" t="str">
            <v>571</v>
          </cell>
          <cell r="T2045" t="str">
            <v>T</v>
          </cell>
          <cell r="U2045" t="str">
            <v>USD</v>
          </cell>
          <cell r="V2045" t="str">
            <v>2210 W OAKLAWN DRIVE</v>
          </cell>
          <cell r="W2045" t="str">
            <v>SPRINGDALE</v>
          </cell>
          <cell r="X2045" t="str">
            <v>AR</v>
          </cell>
          <cell r="Y2045" t="str">
            <v>72762-6900</v>
          </cell>
          <cell r="Z2045" t="str">
            <v>WASHINGTON</v>
          </cell>
          <cell r="AA2045" t="str">
            <v>D</v>
          </cell>
          <cell r="AB2045" t="str">
            <v>M&amp;E</v>
          </cell>
          <cell r="AC2045">
            <v>354358.34379999962</v>
          </cell>
        </row>
        <row r="2046">
          <cell r="A2046" t="str">
            <v>Primary</v>
          </cell>
          <cell r="B2046" t="str">
            <v>Food Service Sales Administration</v>
          </cell>
          <cell r="C2046" t="str">
            <v>11492236</v>
          </cell>
          <cell r="D2046" t="str">
            <v>11492236</v>
          </cell>
          <cell r="E2046" t="str">
            <v>1175</v>
          </cell>
          <cell r="G2046" t="str">
            <v>AR</v>
          </cell>
          <cell r="I2046" t="str">
            <v>A</v>
          </cell>
          <cell r="J2046" t="str">
            <v>11812560</v>
          </cell>
          <cell r="K2046" t="str">
            <v>11812560</v>
          </cell>
          <cell r="L2046">
            <v>180148502</v>
          </cell>
          <cell r="M2046" t="str">
            <v>180148502</v>
          </cell>
          <cell r="N2046" t="str">
            <v>Food Service Sales Administration</v>
          </cell>
          <cell r="O2046" t="str">
            <v>11812560 Food Service Sales Administration</v>
          </cell>
          <cell r="P2046" t="str">
            <v>8012</v>
          </cell>
          <cell r="Q2046" t="str">
            <v>S</v>
          </cell>
          <cell r="R2046" t="str">
            <v>868</v>
          </cell>
          <cell r="S2046" t="str">
            <v>571</v>
          </cell>
          <cell r="T2046" t="str">
            <v>T</v>
          </cell>
          <cell r="U2046" t="str">
            <v>USD</v>
          </cell>
          <cell r="V2046" t="str">
            <v>2210 W OAKLAWN DRIVE</v>
          </cell>
          <cell r="W2046" t="str">
            <v>SPRINGDALE</v>
          </cell>
          <cell r="X2046" t="str">
            <v>AR</v>
          </cell>
          <cell r="Y2046" t="str">
            <v>72762-6900</v>
          </cell>
          <cell r="Z2046" t="str">
            <v>WASHINGTON</v>
          </cell>
          <cell r="AA2046" t="str">
            <v>D</v>
          </cell>
          <cell r="AB2046" t="str">
            <v>M&amp;E</v>
          </cell>
          <cell r="AC2046">
            <v>60968.677900000024</v>
          </cell>
        </row>
        <row r="2047">
          <cell r="A2047" t="str">
            <v>Primary</v>
          </cell>
          <cell r="B2047" t="str">
            <v>FS DistressedFS Division Segment Sales</v>
          </cell>
          <cell r="C2047" t="str">
            <v>11492236</v>
          </cell>
          <cell r="D2047" t="str">
            <v>11492236</v>
          </cell>
          <cell r="E2047" t="str">
            <v>1175</v>
          </cell>
          <cell r="G2047" t="str">
            <v>AR</v>
          </cell>
          <cell r="I2047" t="str">
            <v>A</v>
          </cell>
          <cell r="J2047" t="str">
            <v>11812689</v>
          </cell>
          <cell r="K2047" t="str">
            <v>11812689</v>
          </cell>
          <cell r="L2047">
            <v>180148502</v>
          </cell>
          <cell r="M2047" t="str">
            <v>180148502</v>
          </cell>
          <cell r="N2047" t="str">
            <v>FS DistressedFS Division Segment Sales</v>
          </cell>
          <cell r="O2047" t="str">
            <v>11812689 FS DistressedFS Division Segment Sales</v>
          </cell>
          <cell r="P2047" t="str">
            <v>8012</v>
          </cell>
          <cell r="Q2047" t="str">
            <v>S</v>
          </cell>
          <cell r="R2047" t="str">
            <v>868</v>
          </cell>
          <cell r="S2047" t="str">
            <v>571</v>
          </cell>
          <cell r="T2047" t="str">
            <v>T</v>
          </cell>
          <cell r="U2047" t="str">
            <v>USD</v>
          </cell>
          <cell r="V2047" t="str">
            <v>2210 W OAKLAWN DRIVE</v>
          </cell>
          <cell r="W2047" t="str">
            <v>SPRINGDALE</v>
          </cell>
          <cell r="X2047" t="str">
            <v>AR</v>
          </cell>
          <cell r="Y2047" t="str">
            <v>72762-6900</v>
          </cell>
          <cell r="Z2047" t="str">
            <v>WASHINGTON</v>
          </cell>
          <cell r="AA2047" t="str">
            <v>D</v>
          </cell>
          <cell r="AB2047" t="str">
            <v>M&amp;E</v>
          </cell>
          <cell r="AC2047">
            <v>12604.0144</v>
          </cell>
        </row>
        <row r="2048">
          <cell r="A2048" t="str">
            <v>Primary</v>
          </cell>
          <cell r="B2048" t="str">
            <v>FS Division Sales Development</v>
          </cell>
          <cell r="C2048" t="str">
            <v>11492236</v>
          </cell>
          <cell r="D2048" t="str">
            <v>11492236</v>
          </cell>
          <cell r="E2048" t="str">
            <v>1204</v>
          </cell>
          <cell r="F2048" t="str">
            <v>TSD</v>
          </cell>
          <cell r="G2048" t="str">
            <v>MO</v>
          </cell>
          <cell r="H2048">
            <v>38707</v>
          </cell>
          <cell r="I2048" t="str">
            <v>A</v>
          </cell>
          <cell r="J2048" t="str">
            <v>18460590</v>
          </cell>
          <cell r="K2048" t="str">
            <v>18460590</v>
          </cell>
          <cell r="L2048">
            <v>180148502</v>
          </cell>
          <cell r="M2048" t="str">
            <v>170141846</v>
          </cell>
          <cell r="N2048" t="str">
            <v>FS Division Sales Development</v>
          </cell>
          <cell r="O2048" t="str">
            <v>11812690  FS Division Sales Development</v>
          </cell>
          <cell r="P2048" t="str">
            <v>8012</v>
          </cell>
          <cell r="Q2048" t="str">
            <v>S</v>
          </cell>
          <cell r="S2048" t="str">
            <v>571</v>
          </cell>
          <cell r="T2048" t="str">
            <v>T</v>
          </cell>
          <cell r="U2048" t="str">
            <v>USD</v>
          </cell>
          <cell r="V2048" t="str">
            <v>2210 W OAKLAWN DRIVE</v>
          </cell>
          <cell r="W2048" t="str">
            <v>SPRINGDALE</v>
          </cell>
          <cell r="X2048" t="str">
            <v>AR</v>
          </cell>
          <cell r="Y2048" t="str">
            <v>72762-6900</v>
          </cell>
          <cell r="Z2048" t="str">
            <v>WASHINGTON</v>
          </cell>
          <cell r="AA2048" t="str">
            <v>G</v>
          </cell>
          <cell r="AB2048" t="str">
            <v>M&amp;E</v>
          </cell>
          <cell r="AC2048">
            <v>15618.441900000002</v>
          </cell>
        </row>
        <row r="2049">
          <cell r="A2049" t="str">
            <v>Primary</v>
          </cell>
          <cell r="B2049" t="str">
            <v>Food Service Pricing-Optimization</v>
          </cell>
          <cell r="C2049" t="str">
            <v>11492236</v>
          </cell>
          <cell r="D2049" t="str">
            <v>11492236</v>
          </cell>
          <cell r="E2049" t="str">
            <v>1204</v>
          </cell>
          <cell r="G2049" t="str">
            <v>AR</v>
          </cell>
          <cell r="H2049">
            <v>38896</v>
          </cell>
          <cell r="I2049" t="str">
            <v>A</v>
          </cell>
          <cell r="J2049" t="str">
            <v>11812759</v>
          </cell>
          <cell r="K2049" t="str">
            <v>11812759</v>
          </cell>
          <cell r="L2049">
            <v>170141846</v>
          </cell>
          <cell r="M2049" t="str">
            <v>180148502</v>
          </cell>
          <cell r="N2049" t="str">
            <v>Dexter Accountant</v>
          </cell>
          <cell r="O2049" t="str">
            <v>18462008 Dexter Accountant</v>
          </cell>
          <cell r="P2049" t="str">
            <v>1350</v>
          </cell>
          <cell r="Q2049" t="str">
            <v>BS</v>
          </cell>
          <cell r="R2049" t="str">
            <v>868</v>
          </cell>
          <cell r="S2049" t="str">
            <v>2426</v>
          </cell>
          <cell r="T2049" t="str">
            <v>T</v>
          </cell>
          <cell r="U2049" t="str">
            <v>USD</v>
          </cell>
          <cell r="V2049" t="str">
            <v>2210 W OAKLAWN DRIVE</v>
          </cell>
          <cell r="W2049" t="str">
            <v>SPRINGDALE</v>
          </cell>
          <cell r="X2049" t="str">
            <v>AR</v>
          </cell>
          <cell r="Y2049" t="str">
            <v>72762-6900</v>
          </cell>
          <cell r="Z2049" t="str">
            <v>WASHINGTON</v>
          </cell>
          <cell r="AA2049" t="str">
            <v>D</v>
          </cell>
          <cell r="AB2049" t="str">
            <v>M&amp;E</v>
          </cell>
          <cell r="AC2049">
            <v>185381.54089999999</v>
          </cell>
        </row>
        <row r="2050">
          <cell r="A2050" t="str">
            <v>Primary</v>
          </cell>
          <cell r="B2050" t="str">
            <v>Specialty Foods Sales</v>
          </cell>
          <cell r="C2050" t="str">
            <v>11832231</v>
          </cell>
          <cell r="D2050" t="str">
            <v>12662231</v>
          </cell>
          <cell r="E2050" t="str">
            <v>1175</v>
          </cell>
          <cell r="F2050" t="str">
            <v>TSD</v>
          </cell>
          <cell r="G2050" t="str">
            <v>MO</v>
          </cell>
          <cell r="H2050">
            <v>38896</v>
          </cell>
          <cell r="I2050" t="str">
            <v>A</v>
          </cell>
          <cell r="J2050" t="str">
            <v>11832231</v>
          </cell>
          <cell r="K2050" t="str">
            <v>11832231</v>
          </cell>
          <cell r="L2050">
            <v>170141846</v>
          </cell>
          <cell r="M2050" t="str">
            <v>1204225</v>
          </cell>
          <cell r="N2050" t="str">
            <v>Dexter Accountant</v>
          </cell>
          <cell r="O2050" t="str">
            <v>18462008 Dexter Accountant</v>
          </cell>
          <cell r="P2050" t="str">
            <v>1350</v>
          </cell>
          <cell r="Q2050" t="str">
            <v>BS</v>
          </cell>
          <cell r="R2050" t="str">
            <v>868</v>
          </cell>
          <cell r="S2050" t="str">
            <v>571</v>
          </cell>
          <cell r="T2050" t="str">
            <v>T</v>
          </cell>
          <cell r="U2050" t="str">
            <v>USD</v>
          </cell>
          <cell r="V2050" t="str">
            <v>19597 STATE HWY E</v>
          </cell>
          <cell r="W2050" t="str">
            <v>BLOOMFIELD</v>
          </cell>
          <cell r="X2050" t="str">
            <v>MO</v>
          </cell>
          <cell r="Y2050" t="str">
            <v>63825-8545</v>
          </cell>
          <cell r="Z2050" t="str">
            <v>STODDARD</v>
          </cell>
          <cell r="AA2050" t="str">
            <v>A</v>
          </cell>
          <cell r="AB2050" t="str">
            <v>M&amp;E</v>
          </cell>
          <cell r="AC2050">
            <v>32420.090700000008</v>
          </cell>
        </row>
        <row r="2051">
          <cell r="A2051" t="str">
            <v>Primary</v>
          </cell>
          <cell r="B2051" t="str">
            <v>Specialty Products Admin</v>
          </cell>
          <cell r="C2051" t="str">
            <v>11832316</v>
          </cell>
          <cell r="D2051" t="str">
            <v>12662231</v>
          </cell>
          <cell r="E2051" t="str">
            <v>1175</v>
          </cell>
          <cell r="F2051" t="str">
            <v>TSD</v>
          </cell>
          <cell r="G2051" t="str">
            <v>MO</v>
          </cell>
          <cell r="I2051" t="str">
            <v>A</v>
          </cell>
          <cell r="J2051" t="str">
            <v>11832316</v>
          </cell>
          <cell r="K2051" t="str">
            <v>11832316</v>
          </cell>
          <cell r="L2051">
            <v>170008605</v>
          </cell>
          <cell r="M2051" t="str">
            <v>170008605</v>
          </cell>
          <cell r="N2051" t="str">
            <v>Specialty Products Admin</v>
          </cell>
          <cell r="O2051" t="str">
            <v>11832316 Specialty Products Admin</v>
          </cell>
          <cell r="P2051" t="str">
            <v>1420</v>
          </cell>
          <cell r="Q2051" t="str">
            <v>R</v>
          </cell>
          <cell r="R2051" t="str">
            <v>542</v>
          </cell>
          <cell r="S2051" t="str">
            <v>749</v>
          </cell>
          <cell r="T2051" t="str">
            <v>T</v>
          </cell>
          <cell r="U2051" t="str">
            <v>USD</v>
          </cell>
          <cell r="V2051" t="str">
            <v>1225 HUDSON ROAD</v>
          </cell>
          <cell r="W2051" t="str">
            <v>ROGERS</v>
          </cell>
          <cell r="X2051" t="str">
            <v>AR</v>
          </cell>
          <cell r="Y2051" t="str">
            <v>72756-2410</v>
          </cell>
          <cell r="Z2051" t="str">
            <v>BENTON</v>
          </cell>
          <cell r="AA2051" t="str">
            <v>D</v>
          </cell>
          <cell r="AB2051" t="str">
            <v>M&amp;E</v>
          </cell>
          <cell r="AC2051">
            <v>57726.35</v>
          </cell>
        </row>
        <row r="2052">
          <cell r="A2052" t="str">
            <v>Primary</v>
          </cell>
          <cell r="B2052" t="str">
            <v>SP Division Accounting</v>
          </cell>
          <cell r="C2052" t="str">
            <v>11832441</v>
          </cell>
          <cell r="D2052" t="str">
            <v>12662231</v>
          </cell>
          <cell r="E2052" t="str">
            <v>1175</v>
          </cell>
          <cell r="G2052" t="str">
            <v>AR</v>
          </cell>
          <cell r="I2052" t="str">
            <v>A</v>
          </cell>
          <cell r="J2052" t="str">
            <v>11832441</v>
          </cell>
          <cell r="K2052" t="str">
            <v>11832441</v>
          </cell>
          <cell r="L2052">
            <v>170008605</v>
          </cell>
          <cell r="M2052" t="str">
            <v>170008605</v>
          </cell>
          <cell r="N2052" t="str">
            <v>SP Division Accounting</v>
          </cell>
          <cell r="O2052" t="str">
            <v>11832441 SP Division Accounting</v>
          </cell>
          <cell r="P2052" t="str">
            <v>1420</v>
          </cell>
          <cell r="Q2052" t="str">
            <v>GA</v>
          </cell>
          <cell r="R2052" t="str">
            <v>542</v>
          </cell>
          <cell r="S2052" t="str">
            <v>749</v>
          </cell>
          <cell r="T2052" t="str">
            <v>T</v>
          </cell>
          <cell r="U2052" t="str">
            <v>USD</v>
          </cell>
          <cell r="V2052" t="str">
            <v>1225 HUDSON ROAD</v>
          </cell>
          <cell r="W2052" t="str">
            <v>ROGERS</v>
          </cell>
          <cell r="X2052" t="str">
            <v>AR</v>
          </cell>
          <cell r="Y2052" t="str">
            <v>72756-2410</v>
          </cell>
          <cell r="Z2052" t="str">
            <v>BENTON</v>
          </cell>
          <cell r="AA2052" t="str">
            <v>D</v>
          </cell>
          <cell r="AB2052" t="str">
            <v>M&amp;E</v>
          </cell>
          <cell r="AC2052">
            <v>6771.7621999999992</v>
          </cell>
        </row>
        <row r="2053">
          <cell r="A2053" t="str">
            <v>Primary</v>
          </cell>
          <cell r="B2053" t="str">
            <v>SP Division Engineering</v>
          </cell>
          <cell r="C2053" t="str">
            <v>11832484</v>
          </cell>
          <cell r="D2053" t="str">
            <v>12662231</v>
          </cell>
          <cell r="E2053" t="str">
            <v>1175</v>
          </cell>
          <cell r="F2053" t="str">
            <v>TSD</v>
          </cell>
          <cell r="G2053" t="str">
            <v>MO</v>
          </cell>
          <cell r="I2053" t="str">
            <v>A</v>
          </cell>
          <cell r="J2053" t="str">
            <v>11832484</v>
          </cell>
          <cell r="K2053" t="str">
            <v>11832484</v>
          </cell>
          <cell r="L2053">
            <v>170008605</v>
          </cell>
          <cell r="M2053" t="str">
            <v>170008605</v>
          </cell>
          <cell r="N2053" t="str">
            <v>SP Division Engineering</v>
          </cell>
          <cell r="O2053" t="str">
            <v>11832484 SP Division Engineering</v>
          </cell>
          <cell r="P2053" t="str">
            <v>1420</v>
          </cell>
          <cell r="Q2053" t="str">
            <v>R</v>
          </cell>
          <cell r="R2053" t="str">
            <v>542</v>
          </cell>
          <cell r="S2053" t="str">
            <v>749</v>
          </cell>
          <cell r="T2053" t="str">
            <v>T</v>
          </cell>
          <cell r="U2053" t="str">
            <v>USD</v>
          </cell>
          <cell r="V2053" t="str">
            <v>1225 HUDSON ROAD</v>
          </cell>
          <cell r="W2053" t="str">
            <v>ROGERS</v>
          </cell>
          <cell r="X2053" t="str">
            <v>AR</v>
          </cell>
          <cell r="Y2053" t="str">
            <v>72756-2320</v>
          </cell>
          <cell r="Z2053" t="str">
            <v>BENTON</v>
          </cell>
          <cell r="AA2053" t="str">
            <v>D</v>
          </cell>
          <cell r="AB2053" t="str">
            <v>M&amp;E</v>
          </cell>
          <cell r="AC2053">
            <v>14917.421799999998</v>
          </cell>
        </row>
        <row r="2054">
          <cell r="A2054" t="str">
            <v>Primary</v>
          </cell>
          <cell r="B2054" t="str">
            <v>SP MSC Sales Expense</v>
          </cell>
          <cell r="C2054" t="str">
            <v>11832529</v>
          </cell>
          <cell r="D2054" t="str">
            <v>12662231</v>
          </cell>
          <cell r="E2054" t="str">
            <v>1175</v>
          </cell>
          <cell r="F2054" t="str">
            <v>TSD</v>
          </cell>
          <cell r="G2054" t="str">
            <v>MO</v>
          </cell>
          <cell r="I2054" t="str">
            <v>A</v>
          </cell>
          <cell r="J2054" t="str">
            <v>11832529</v>
          </cell>
          <cell r="K2054" t="str">
            <v>11832529</v>
          </cell>
          <cell r="L2054">
            <v>170008605</v>
          </cell>
          <cell r="M2054" t="str">
            <v>170008605</v>
          </cell>
          <cell r="N2054" t="str">
            <v>SP MSC Sales Expense</v>
          </cell>
          <cell r="O2054" t="str">
            <v>11832529 SP MSC Sales Expense</v>
          </cell>
          <cell r="P2054" t="str">
            <v>1420</v>
          </cell>
          <cell r="Q2054" t="str">
            <v>S</v>
          </cell>
          <cell r="R2054" t="str">
            <v>542</v>
          </cell>
          <cell r="S2054" t="str">
            <v>749</v>
          </cell>
          <cell r="T2054" t="str">
            <v>T</v>
          </cell>
          <cell r="U2054" t="str">
            <v>USD</v>
          </cell>
          <cell r="V2054" t="str">
            <v>1225 HUDSON ROAD</v>
          </cell>
          <cell r="W2054" t="str">
            <v>ROGERS</v>
          </cell>
          <cell r="X2054" t="str">
            <v>AR</v>
          </cell>
          <cell r="Y2054" t="str">
            <v>72756-2320</v>
          </cell>
          <cell r="Z2054" t="str">
            <v>BENTON</v>
          </cell>
          <cell r="AA2054" t="str">
            <v>D</v>
          </cell>
          <cell r="AB2054" t="str">
            <v>M&amp;E</v>
          </cell>
          <cell r="AC2054">
            <v>17012.6387</v>
          </cell>
        </row>
        <row r="2055">
          <cell r="A2055" t="str">
            <v>Primary</v>
          </cell>
          <cell r="B2055" t="str">
            <v>SP Wet Pet Food Selling Expense</v>
          </cell>
          <cell r="C2055" t="str">
            <v>11832530</v>
          </cell>
          <cell r="D2055" t="str">
            <v>12662231</v>
          </cell>
          <cell r="E2055" t="str">
            <v>1175</v>
          </cell>
          <cell r="F2055" t="str">
            <v>TSD</v>
          </cell>
          <cell r="G2055" t="str">
            <v>MO</v>
          </cell>
          <cell r="I2055" t="str">
            <v>A</v>
          </cell>
          <cell r="J2055" t="str">
            <v>11832530</v>
          </cell>
          <cell r="K2055" t="str">
            <v>11832530</v>
          </cell>
          <cell r="L2055">
            <v>170008605</v>
          </cell>
          <cell r="M2055" t="str">
            <v>170008605</v>
          </cell>
          <cell r="N2055" t="str">
            <v>SP Wet Pet Food Selling Expense</v>
          </cell>
          <cell r="O2055" t="str">
            <v>11832530 SP Wet Pet Food Selling Expense</v>
          </cell>
          <cell r="P2055" t="str">
            <v>1420</v>
          </cell>
          <cell r="Q2055" t="str">
            <v>S</v>
          </cell>
          <cell r="R2055" t="str">
            <v>542</v>
          </cell>
          <cell r="S2055" t="str">
            <v>749</v>
          </cell>
          <cell r="T2055" t="str">
            <v>T</v>
          </cell>
          <cell r="U2055" t="str">
            <v>USD</v>
          </cell>
          <cell r="V2055" t="str">
            <v>1225 HUDSON ROAD</v>
          </cell>
          <cell r="W2055" t="str">
            <v>ROGERS</v>
          </cell>
          <cell r="X2055" t="str">
            <v>AR</v>
          </cell>
          <cell r="Y2055" t="str">
            <v>72756-2410</v>
          </cell>
          <cell r="Z2055" t="str">
            <v>BENTON</v>
          </cell>
          <cell r="AA2055" t="str">
            <v>D</v>
          </cell>
          <cell r="AB2055" t="str">
            <v>M&amp;E</v>
          </cell>
          <cell r="AC2055">
            <v>4037.4072000000006</v>
          </cell>
        </row>
        <row r="2056">
          <cell r="A2056" t="str">
            <v>Primary</v>
          </cell>
          <cell r="B2056" t="str">
            <v>SP Division Quality Assurance</v>
          </cell>
          <cell r="C2056" t="str">
            <v>11832549</v>
          </cell>
          <cell r="D2056" t="str">
            <v>12662231</v>
          </cell>
          <cell r="E2056" t="str">
            <v>1175</v>
          </cell>
          <cell r="F2056" t="str">
            <v>TSD</v>
          </cell>
          <cell r="G2056" t="str">
            <v>MO</v>
          </cell>
          <cell r="I2056" t="str">
            <v>A</v>
          </cell>
          <cell r="J2056" t="str">
            <v>11832549</v>
          </cell>
          <cell r="K2056" t="str">
            <v>11832549</v>
          </cell>
          <cell r="L2056">
            <v>170008605</v>
          </cell>
          <cell r="M2056" t="str">
            <v>170008605</v>
          </cell>
          <cell r="N2056" t="str">
            <v>SP Division Quality Assurance</v>
          </cell>
          <cell r="O2056" t="str">
            <v>11832549 SP Division Quality Assurance</v>
          </cell>
          <cell r="P2056" t="str">
            <v>1420</v>
          </cell>
          <cell r="Q2056" t="str">
            <v>R</v>
          </cell>
          <cell r="R2056" t="str">
            <v>542</v>
          </cell>
          <cell r="S2056" t="str">
            <v>749</v>
          </cell>
          <cell r="T2056" t="str">
            <v>T</v>
          </cell>
          <cell r="U2056" t="str">
            <v>USD</v>
          </cell>
          <cell r="V2056" t="str">
            <v>1225 HUDSON ROAD</v>
          </cell>
          <cell r="W2056" t="str">
            <v>ROGERS</v>
          </cell>
          <cell r="X2056" t="str">
            <v>AR</v>
          </cell>
          <cell r="Y2056" t="str">
            <v>72756-2410</v>
          </cell>
          <cell r="Z2056" t="str">
            <v>BENTON</v>
          </cell>
          <cell r="AA2056" t="str">
            <v>D</v>
          </cell>
          <cell r="AB2056" t="str">
            <v>M&amp;E</v>
          </cell>
          <cell r="AC2056">
            <v>86953.626499999998</v>
          </cell>
        </row>
        <row r="2057">
          <cell r="A2057" t="str">
            <v>Primary</v>
          </cell>
          <cell r="B2057" t="str">
            <v>MI Sales Expense</v>
          </cell>
          <cell r="C2057" t="str">
            <v>11842231</v>
          </cell>
          <cell r="D2057" t="str">
            <v>11492236</v>
          </cell>
          <cell r="E2057" t="str">
            <v>1175</v>
          </cell>
          <cell r="F2057" t="str">
            <v>TSD</v>
          </cell>
          <cell r="G2057" t="str">
            <v>MO</v>
          </cell>
          <cell r="I2057" t="str">
            <v>A</v>
          </cell>
          <cell r="J2057" t="str">
            <v>11842231</v>
          </cell>
          <cell r="K2057" t="str">
            <v>11842231</v>
          </cell>
          <cell r="L2057">
            <v>180398502</v>
          </cell>
          <cell r="M2057" t="str">
            <v>180398502</v>
          </cell>
          <cell r="N2057" t="str">
            <v>MI Sales Expense</v>
          </cell>
          <cell r="O2057" t="str">
            <v>11842231 MI Sales Expense</v>
          </cell>
          <cell r="P2057" t="str">
            <v>8011</v>
          </cell>
          <cell r="Q2057" t="str">
            <v>S</v>
          </cell>
          <cell r="R2057" t="str">
            <v>1430</v>
          </cell>
          <cell r="S2057" t="str">
            <v>571</v>
          </cell>
          <cell r="T2057" t="str">
            <v>T</v>
          </cell>
          <cell r="U2057" t="str">
            <v>USD</v>
          </cell>
          <cell r="V2057" t="str">
            <v>2210 W OAKLAWN DRIVE</v>
          </cell>
          <cell r="W2057" t="str">
            <v>SPRINGDALE</v>
          </cell>
          <cell r="X2057" t="str">
            <v>AR</v>
          </cell>
          <cell r="Y2057" t="str">
            <v>72762-6900</v>
          </cell>
          <cell r="Z2057" t="str">
            <v>WASHINGTON</v>
          </cell>
          <cell r="AA2057" t="str">
            <v>D</v>
          </cell>
          <cell r="AB2057" t="str">
            <v>M&amp;E</v>
          </cell>
          <cell r="AC2057">
            <v>37276.843599999993</v>
          </cell>
        </row>
        <row r="2058">
          <cell r="A2058" t="str">
            <v>Primary</v>
          </cell>
          <cell r="B2058" t="str">
            <v>Wholesale Club Expense</v>
          </cell>
          <cell r="C2058" t="str">
            <v>11852231</v>
          </cell>
          <cell r="D2058" t="str">
            <v>11492236</v>
          </cell>
          <cell r="E2058" t="str">
            <v>1175</v>
          </cell>
          <cell r="F2058" t="str">
            <v>TSD</v>
          </cell>
          <cell r="G2058" t="str">
            <v>MO</v>
          </cell>
          <cell r="I2058" t="str">
            <v>A</v>
          </cell>
          <cell r="J2058" t="str">
            <v>11852231</v>
          </cell>
          <cell r="K2058" t="str">
            <v>11852231</v>
          </cell>
          <cell r="L2058">
            <v>180088502</v>
          </cell>
          <cell r="M2058" t="str">
            <v>180088502</v>
          </cell>
          <cell r="N2058" t="str">
            <v>Wholesale Club Expense</v>
          </cell>
          <cell r="O2058" t="str">
            <v>11852231 Wholesale Club Expense</v>
          </cell>
          <cell r="P2058" t="str">
            <v>8011</v>
          </cell>
          <cell r="Q2058" t="str">
            <v>S</v>
          </cell>
          <cell r="R2058" t="str">
            <v>1430</v>
          </cell>
          <cell r="S2058" t="str">
            <v>571</v>
          </cell>
          <cell r="T2058" t="str">
            <v>T</v>
          </cell>
          <cell r="U2058" t="str">
            <v>USD</v>
          </cell>
          <cell r="V2058" t="str">
            <v>2210 W OAKLAWN DRIVE</v>
          </cell>
          <cell r="W2058" t="str">
            <v>SPRINGDALE</v>
          </cell>
          <cell r="X2058" t="str">
            <v>AR</v>
          </cell>
          <cell r="Y2058" t="str">
            <v>72762-6900</v>
          </cell>
          <cell r="Z2058" t="str">
            <v>WASHINGTON</v>
          </cell>
          <cell r="AA2058" t="str">
            <v>D</v>
          </cell>
          <cell r="AB2058" t="str">
            <v>M&amp;E</v>
          </cell>
          <cell r="AC2058">
            <v>222703.90989999997</v>
          </cell>
        </row>
        <row r="2059">
          <cell r="A2059" t="str">
            <v>Primary</v>
          </cell>
          <cell r="B2059" t="str">
            <v>Wholesale Club Accounting</v>
          </cell>
          <cell r="C2059" t="str">
            <v>11852441</v>
          </cell>
          <cell r="D2059" t="str">
            <v>11492236</v>
          </cell>
          <cell r="E2059" t="str">
            <v>1175</v>
          </cell>
          <cell r="F2059" t="str">
            <v>TSD</v>
          </cell>
          <cell r="G2059" t="str">
            <v>MS</v>
          </cell>
          <cell r="I2059" t="str">
            <v>A</v>
          </cell>
          <cell r="J2059" t="str">
            <v>11852441</v>
          </cell>
          <cell r="K2059" t="str">
            <v>11852441</v>
          </cell>
          <cell r="L2059">
            <v>180088501</v>
          </cell>
          <cell r="M2059" t="str">
            <v>180088501</v>
          </cell>
          <cell r="N2059" t="str">
            <v>Wholesale Club Accounting</v>
          </cell>
          <cell r="O2059" t="str">
            <v>11852441 Wholesale Club Accounting</v>
          </cell>
          <cell r="P2059" t="str">
            <v>8011</v>
          </cell>
          <cell r="Q2059" t="str">
            <v>GA</v>
          </cell>
          <cell r="S2059" t="str">
            <v>346</v>
          </cell>
          <cell r="T2059" t="str">
            <v>T</v>
          </cell>
          <cell r="U2059" t="str">
            <v>USD</v>
          </cell>
          <cell r="V2059" t="str">
            <v>2210 W OAKLAWN DRIVE</v>
          </cell>
          <cell r="W2059" t="str">
            <v>SPRINGDALE</v>
          </cell>
          <cell r="X2059" t="str">
            <v>AR</v>
          </cell>
          <cell r="Y2059" t="str">
            <v>72762-6900</v>
          </cell>
          <cell r="Z2059" t="str">
            <v>WASHINGTON</v>
          </cell>
          <cell r="AA2059" t="str">
            <v>I</v>
          </cell>
          <cell r="AB2059" t="str">
            <v>M&amp;E</v>
          </cell>
          <cell r="AC2059">
            <v>6850.9092000000001</v>
          </cell>
        </row>
        <row r="2060">
          <cell r="A2060" t="str">
            <v>Primary</v>
          </cell>
          <cell r="B2060" t="str">
            <v>Wholesale Club Financial Info</v>
          </cell>
          <cell r="C2060" t="str">
            <v>11852442</v>
          </cell>
          <cell r="D2060" t="str">
            <v>11492236</v>
          </cell>
          <cell r="E2060" t="str">
            <v>1175</v>
          </cell>
          <cell r="F2060" t="str">
            <v>TSD</v>
          </cell>
          <cell r="G2060" t="str">
            <v>MS</v>
          </cell>
          <cell r="I2060" t="str">
            <v>A</v>
          </cell>
          <cell r="J2060" t="str">
            <v>11852442</v>
          </cell>
          <cell r="K2060" t="str">
            <v>11852442</v>
          </cell>
          <cell r="L2060">
            <v>180088501</v>
          </cell>
          <cell r="M2060" t="str">
            <v>180088501</v>
          </cell>
          <cell r="N2060" t="str">
            <v>Wholesale Club Financial Info</v>
          </cell>
          <cell r="O2060" t="str">
            <v>11852442 Wholesale Club Financial Info</v>
          </cell>
          <cell r="P2060" t="str">
            <v>8011</v>
          </cell>
          <cell r="Q2060" t="str">
            <v>GA</v>
          </cell>
          <cell r="S2060" t="str">
            <v>346</v>
          </cell>
          <cell r="T2060" t="str">
            <v>T</v>
          </cell>
          <cell r="U2060" t="str">
            <v>USD</v>
          </cell>
          <cell r="V2060" t="str">
            <v>2210 W OAKLAWN DRIVE</v>
          </cell>
          <cell r="W2060" t="str">
            <v>SPRINGDALE</v>
          </cell>
          <cell r="X2060" t="str">
            <v>AR</v>
          </cell>
          <cell r="Y2060" t="str">
            <v>72762-6900</v>
          </cell>
          <cell r="Z2060" t="str">
            <v>WASHINGTON</v>
          </cell>
          <cell r="AA2060" t="str">
            <v>I</v>
          </cell>
          <cell r="AB2060" t="str">
            <v>M&amp;E</v>
          </cell>
          <cell r="AC2060">
            <v>12283.007000000001</v>
          </cell>
        </row>
        <row r="2061">
          <cell r="A2061" t="str">
            <v>Primary</v>
          </cell>
          <cell r="B2061" t="str">
            <v>Whlesl Division  R &amp; A Dept</v>
          </cell>
          <cell r="C2061" t="str">
            <v>11852444</v>
          </cell>
          <cell r="D2061" t="str">
            <v>11492236</v>
          </cell>
          <cell r="E2061" t="str">
            <v>1175</v>
          </cell>
          <cell r="F2061" t="str">
            <v>TSD</v>
          </cell>
          <cell r="G2061" t="str">
            <v>MS</v>
          </cell>
          <cell r="I2061" t="str">
            <v>A</v>
          </cell>
          <cell r="J2061" t="str">
            <v>11852444</v>
          </cell>
          <cell r="K2061" t="str">
            <v>11852444</v>
          </cell>
          <cell r="L2061">
            <v>180088501</v>
          </cell>
          <cell r="M2061" t="str">
            <v>180088501</v>
          </cell>
          <cell r="N2061" t="str">
            <v>Whlesl Division  R &amp; A Dept</v>
          </cell>
          <cell r="O2061" t="str">
            <v>11852444 Whlesl Division  R &amp; A Dept</v>
          </cell>
          <cell r="P2061" t="str">
            <v>8011</v>
          </cell>
          <cell r="Q2061" t="str">
            <v>GA</v>
          </cell>
          <cell r="S2061" t="str">
            <v>346</v>
          </cell>
          <cell r="T2061" t="str">
            <v>T</v>
          </cell>
          <cell r="U2061" t="str">
            <v>USD</v>
          </cell>
          <cell r="V2061" t="str">
            <v>2210 W OAKLAWN DRIVE</v>
          </cell>
          <cell r="W2061" t="str">
            <v>SPRINGDALE</v>
          </cell>
          <cell r="X2061" t="str">
            <v>AR</v>
          </cell>
          <cell r="Y2061" t="str">
            <v>72762-6900</v>
          </cell>
          <cell r="Z2061" t="str">
            <v>WASHINGTON</v>
          </cell>
          <cell r="AA2061" t="str">
            <v>I</v>
          </cell>
          <cell r="AB2061" t="str">
            <v>M&amp;E</v>
          </cell>
          <cell r="AC2061">
            <v>1801.1551999999999</v>
          </cell>
        </row>
        <row r="2062">
          <cell r="A2062" t="str">
            <v>Primary</v>
          </cell>
          <cell r="B2062" t="str">
            <v>Whlesl Division  R &amp; D Dept</v>
          </cell>
          <cell r="C2062" t="str">
            <v>11852445</v>
          </cell>
          <cell r="D2062" t="str">
            <v>11492236</v>
          </cell>
          <cell r="E2062" t="str">
            <v>1204</v>
          </cell>
          <cell r="F2062" t="str">
            <v>TSD</v>
          </cell>
          <cell r="G2062" t="str">
            <v>MS</v>
          </cell>
          <cell r="I2062" t="str">
            <v>A</v>
          </cell>
          <cell r="J2062" t="str">
            <v>11852445</v>
          </cell>
          <cell r="K2062" t="str">
            <v>11852445</v>
          </cell>
          <cell r="L2062">
            <v>170001181</v>
          </cell>
          <cell r="M2062" t="str">
            <v>170001181</v>
          </cell>
          <cell r="N2062" t="str">
            <v>Whlesl Division  R &amp; D Dept</v>
          </cell>
          <cell r="O2062" t="str">
            <v>11852445 Whlesl Division  R &amp; D Dept</v>
          </cell>
          <cell r="P2062" t="str">
            <v>8011</v>
          </cell>
          <cell r="Q2062" t="str">
            <v>GA</v>
          </cell>
          <cell r="S2062" t="str">
            <v>346</v>
          </cell>
          <cell r="T2062" t="str">
            <v>T</v>
          </cell>
          <cell r="U2062" t="str">
            <v>USD</v>
          </cell>
          <cell r="V2062" t="str">
            <v>2210 W OAKLAWN DRIVE</v>
          </cell>
          <cell r="W2062" t="str">
            <v>SPRINGDALE</v>
          </cell>
          <cell r="X2062" t="str">
            <v>AR</v>
          </cell>
          <cell r="Y2062" t="str">
            <v>72762-6900</v>
          </cell>
          <cell r="Z2062" t="str">
            <v>WASHINGTON</v>
          </cell>
          <cell r="AA2062" t="str">
            <v>F</v>
          </cell>
          <cell r="AB2062" t="str">
            <v>M&amp;E</v>
          </cell>
          <cell r="AC2062">
            <v>6942.6888999999992</v>
          </cell>
        </row>
        <row r="2063">
          <cell r="A2063" t="str">
            <v>Primary</v>
          </cell>
          <cell r="B2063" t="str">
            <v>Whlesl Div COH Production  Mgmt</v>
          </cell>
          <cell r="C2063" t="str">
            <v>11852448</v>
          </cell>
          <cell r="D2063" t="str">
            <v>11492236</v>
          </cell>
          <cell r="E2063" t="str">
            <v>1204</v>
          </cell>
          <cell r="F2063" t="str">
            <v>TSD</v>
          </cell>
          <cell r="G2063" t="str">
            <v>MS</v>
          </cell>
          <cell r="I2063" t="str">
            <v>A</v>
          </cell>
          <cell r="J2063" t="str">
            <v>11852448</v>
          </cell>
          <cell r="K2063" t="str">
            <v>11852448</v>
          </cell>
          <cell r="L2063">
            <v>180088503</v>
          </cell>
          <cell r="M2063" t="str">
            <v>180088503</v>
          </cell>
          <cell r="N2063" t="str">
            <v>Whlesl Div COH Production  Mgmt</v>
          </cell>
          <cell r="O2063" t="str">
            <v>11852448 Whlesl Div COH Production  Mgmt</v>
          </cell>
          <cell r="P2063" t="str">
            <v>8011</v>
          </cell>
          <cell r="Q2063" t="str">
            <v>GA</v>
          </cell>
          <cell r="S2063" t="str">
            <v>346</v>
          </cell>
          <cell r="T2063" t="str">
            <v>T</v>
          </cell>
          <cell r="U2063" t="str">
            <v>USD</v>
          </cell>
          <cell r="V2063" t="str">
            <v>2210 W OAKLAWN DRIVE</v>
          </cell>
          <cell r="W2063" t="str">
            <v>SPRINGDALE</v>
          </cell>
          <cell r="X2063" t="str">
            <v>AR</v>
          </cell>
          <cell r="Y2063" t="str">
            <v>72762-6900</v>
          </cell>
          <cell r="Z2063" t="str">
            <v>WASHINGTON</v>
          </cell>
          <cell r="AA2063" t="str">
            <v>G</v>
          </cell>
          <cell r="AB2063" t="str">
            <v>M&amp;E</v>
          </cell>
          <cell r="AC2063">
            <v>5559.5156000000006</v>
          </cell>
        </row>
        <row r="2064">
          <cell r="A2064" t="str">
            <v>Primary</v>
          </cell>
          <cell r="B2064" t="str">
            <v>Whlesl Div COH Human Resources</v>
          </cell>
          <cell r="C2064" t="str">
            <v>11852449</v>
          </cell>
          <cell r="D2064" t="str">
            <v>11492236</v>
          </cell>
          <cell r="E2064" t="str">
            <v>1204</v>
          </cell>
          <cell r="F2064" t="str">
            <v>TSD</v>
          </cell>
          <cell r="G2064" t="str">
            <v>MS</v>
          </cell>
          <cell r="H2064">
            <v>38481</v>
          </cell>
          <cell r="I2064" t="str">
            <v>A</v>
          </cell>
          <cell r="J2064" t="str">
            <v>11852449</v>
          </cell>
          <cell r="K2064" t="str">
            <v>11852449</v>
          </cell>
          <cell r="L2064">
            <v>180088503</v>
          </cell>
          <cell r="M2064" t="str">
            <v>180088503</v>
          </cell>
          <cell r="N2064" t="str">
            <v>Whlesl Div COH Human Resources</v>
          </cell>
          <cell r="O2064" t="str">
            <v>11852449 Whlesl Div COH Human Resources</v>
          </cell>
          <cell r="P2064" t="str">
            <v>8011</v>
          </cell>
          <cell r="Q2064" t="str">
            <v>GA</v>
          </cell>
          <cell r="S2064" t="str">
            <v>346</v>
          </cell>
          <cell r="T2064" t="str">
            <v>T</v>
          </cell>
          <cell r="U2064" t="str">
            <v>USD</v>
          </cell>
          <cell r="V2064" t="str">
            <v>2210 W OAKLAWN DRIVE</v>
          </cell>
          <cell r="W2064" t="str">
            <v>SPRINGDALE</v>
          </cell>
          <cell r="X2064" t="str">
            <v>AR</v>
          </cell>
          <cell r="Y2064" t="str">
            <v>72762-6900</v>
          </cell>
          <cell r="Z2064" t="str">
            <v>WASHINGTON</v>
          </cell>
          <cell r="AA2064" t="str">
            <v>G</v>
          </cell>
          <cell r="AB2064" t="str">
            <v>M&amp;E</v>
          </cell>
          <cell r="AC2064">
            <v>5799.9287999999997</v>
          </cell>
        </row>
        <row r="2065">
          <cell r="A2065" t="str">
            <v>Primary</v>
          </cell>
          <cell r="B2065" t="str">
            <v>Whlesl Div COH Executive</v>
          </cell>
          <cell r="C2065" t="str">
            <v>11852453</v>
          </cell>
          <cell r="D2065" t="str">
            <v>11492236</v>
          </cell>
          <cell r="E2065" t="str">
            <v>1175</v>
          </cell>
          <cell r="F2065" t="str">
            <v>TSD</v>
          </cell>
          <cell r="G2065" t="str">
            <v>MS</v>
          </cell>
          <cell r="I2065" t="str">
            <v>A</v>
          </cell>
          <cell r="J2065" t="str">
            <v>11852453</v>
          </cell>
          <cell r="K2065" t="str">
            <v>11852453</v>
          </cell>
          <cell r="L2065">
            <v>180088503</v>
          </cell>
          <cell r="M2065" t="str">
            <v>180088503</v>
          </cell>
          <cell r="N2065" t="str">
            <v>Whlesl Div COH Executive</v>
          </cell>
          <cell r="O2065" t="str">
            <v>11852453 Whlesl Div COH Executive</v>
          </cell>
          <cell r="P2065" t="str">
            <v>8011</v>
          </cell>
          <cell r="Q2065" t="str">
            <v>GA</v>
          </cell>
          <cell r="S2065" t="str">
            <v>346</v>
          </cell>
          <cell r="T2065" t="str">
            <v>T</v>
          </cell>
          <cell r="U2065" t="str">
            <v>USD</v>
          </cell>
          <cell r="V2065" t="str">
            <v>2210 W OAKLAWN DRIVE</v>
          </cell>
          <cell r="W2065" t="str">
            <v>SPRINGDALE</v>
          </cell>
          <cell r="X2065" t="str">
            <v>AR</v>
          </cell>
          <cell r="Y2065" t="str">
            <v>72762-6900</v>
          </cell>
          <cell r="Z2065" t="str">
            <v>WASHINGTON</v>
          </cell>
          <cell r="AA2065" t="str">
            <v>I</v>
          </cell>
          <cell r="AB2065" t="str">
            <v>M&amp;E</v>
          </cell>
          <cell r="AC2065">
            <v>3221.2757000000001</v>
          </cell>
        </row>
        <row r="2066">
          <cell r="A2066" t="str">
            <v>Primary</v>
          </cell>
          <cell r="B2066" t="str">
            <v>Wholesale Club Marketing</v>
          </cell>
          <cell r="C2066" t="str">
            <v>11852465</v>
          </cell>
          <cell r="D2066" t="str">
            <v>11492236</v>
          </cell>
          <cell r="E2066" t="str">
            <v>1175</v>
          </cell>
          <cell r="F2066" t="str">
            <v>TSD</v>
          </cell>
          <cell r="G2066" t="str">
            <v>MS</v>
          </cell>
          <cell r="I2066" t="str">
            <v>A</v>
          </cell>
          <cell r="J2066" t="str">
            <v>11852465</v>
          </cell>
          <cell r="K2066" t="str">
            <v>11852465</v>
          </cell>
          <cell r="L2066">
            <v>180088502</v>
          </cell>
          <cell r="M2066" t="str">
            <v>180088502</v>
          </cell>
          <cell r="N2066" t="str">
            <v>Wholesale Club Marketing</v>
          </cell>
          <cell r="O2066" t="str">
            <v>11852465 Wholesale Club Marketing</v>
          </cell>
          <cell r="P2066" t="str">
            <v>8011</v>
          </cell>
          <cell r="Q2066" t="str">
            <v>GA</v>
          </cell>
          <cell r="S2066" t="str">
            <v>346</v>
          </cell>
          <cell r="T2066" t="str">
            <v>T</v>
          </cell>
          <cell r="U2066" t="str">
            <v>USD</v>
          </cell>
          <cell r="V2066" t="str">
            <v>2210 W OAKLAWN DRIVE</v>
          </cell>
          <cell r="W2066" t="str">
            <v>SPRINGDALE</v>
          </cell>
          <cell r="X2066" t="str">
            <v>AR</v>
          </cell>
          <cell r="Y2066" t="str">
            <v>72762-6900</v>
          </cell>
          <cell r="Z2066" t="str">
            <v>WASHINGTON</v>
          </cell>
          <cell r="AA2066" t="str">
            <v>D</v>
          </cell>
          <cell r="AB2066" t="str">
            <v>M&amp;E</v>
          </cell>
          <cell r="AC2066">
            <v>75666.257099999988</v>
          </cell>
        </row>
        <row r="2067">
          <cell r="A2067" t="str">
            <v>Primary</v>
          </cell>
          <cell r="B2067" t="str">
            <v>Tyson International R &amp; D</v>
          </cell>
          <cell r="C2067" t="str">
            <v>11872101</v>
          </cell>
          <cell r="D2067" t="str">
            <v>11492236</v>
          </cell>
          <cell r="E2067" t="str">
            <v>1204</v>
          </cell>
          <cell r="F2067" t="str">
            <v>TSD</v>
          </cell>
          <cell r="G2067" t="str">
            <v>MS</v>
          </cell>
          <cell r="H2067">
            <v>38483</v>
          </cell>
          <cell r="I2067" t="str">
            <v>A</v>
          </cell>
          <cell r="J2067" t="str">
            <v>11872101</v>
          </cell>
          <cell r="K2067" t="str">
            <v>11872101</v>
          </cell>
          <cell r="L2067">
            <v>170001181</v>
          </cell>
          <cell r="M2067" t="str">
            <v>170001181</v>
          </cell>
          <cell r="N2067" t="str">
            <v>Tyson International R &amp; D</v>
          </cell>
          <cell r="O2067" t="str">
            <v>11872101 Tyson International R &amp; D</v>
          </cell>
          <cell r="P2067" t="str">
            <v>1425</v>
          </cell>
          <cell r="Q2067" t="str">
            <v>GA</v>
          </cell>
          <cell r="S2067" t="str">
            <v>346</v>
          </cell>
          <cell r="T2067" t="str">
            <v>T</v>
          </cell>
          <cell r="U2067" t="str">
            <v>USD</v>
          </cell>
          <cell r="V2067" t="str">
            <v>2210 W OAKLAWN DRIVE</v>
          </cell>
          <cell r="W2067" t="str">
            <v>SPRINGDALE</v>
          </cell>
          <cell r="X2067" t="str">
            <v>AR</v>
          </cell>
          <cell r="Y2067" t="str">
            <v>72762-6900</v>
          </cell>
          <cell r="Z2067" t="str">
            <v>WASHINGTON</v>
          </cell>
          <cell r="AA2067" t="str">
            <v>F</v>
          </cell>
          <cell r="AB2067" t="str">
            <v>M&amp;E</v>
          </cell>
          <cell r="AC2067">
            <v>8120.5803999999998</v>
          </cell>
        </row>
        <row r="2068">
          <cell r="A2068" t="str">
            <v>Primary</v>
          </cell>
          <cell r="B2068" t="str">
            <v>Research &amp; Development</v>
          </cell>
          <cell r="C2068" t="str">
            <v>11882102</v>
          </cell>
          <cell r="D2068" t="str">
            <v>11492236</v>
          </cell>
          <cell r="E2068" t="str">
            <v>1215</v>
          </cell>
          <cell r="F2068" t="str">
            <v>TFI</v>
          </cell>
          <cell r="G2068" t="str">
            <v>MS</v>
          </cell>
          <cell r="H2068">
            <v>38483</v>
          </cell>
          <cell r="I2068" t="str">
            <v>A</v>
          </cell>
          <cell r="J2068" t="str">
            <v>11882102</v>
          </cell>
          <cell r="K2068" t="str">
            <v>11882102</v>
          </cell>
          <cell r="L2068">
            <v>170008616</v>
          </cell>
          <cell r="M2068" t="str">
            <v>170008616</v>
          </cell>
          <cell r="N2068" t="str">
            <v>Research &amp; Development</v>
          </cell>
          <cell r="O2068" t="str">
            <v>11882102 Research &amp; Development</v>
          </cell>
          <cell r="P2068" t="str">
            <v>8000</v>
          </cell>
          <cell r="Q2068" t="str">
            <v>GA</v>
          </cell>
          <cell r="S2068" t="str">
            <v>2426</v>
          </cell>
          <cell r="T2068" t="str">
            <v>T</v>
          </cell>
          <cell r="U2068" t="str">
            <v>USD</v>
          </cell>
          <cell r="V2068" t="str">
            <v>2210 W OAKLAWN DRIVE</v>
          </cell>
          <cell r="W2068" t="str">
            <v>SPRINGDALE</v>
          </cell>
          <cell r="X2068" t="str">
            <v>AR</v>
          </cell>
          <cell r="Y2068" t="str">
            <v>72762-6900</v>
          </cell>
          <cell r="Z2068" t="str">
            <v>WASHINGTON</v>
          </cell>
          <cell r="AA2068" t="str">
            <v>F</v>
          </cell>
          <cell r="AB2068" t="str">
            <v>M&amp;E</v>
          </cell>
          <cell r="AC2068">
            <v>1082267.9533000004</v>
          </cell>
        </row>
        <row r="2069">
          <cell r="A2069" t="str">
            <v>Primary</v>
          </cell>
          <cell r="B2069" t="str">
            <v>Wilkesboro Broiler Service</v>
          </cell>
          <cell r="C2069" t="str">
            <v>11910422</v>
          </cell>
          <cell r="D2069" t="str">
            <v>11910422</v>
          </cell>
          <cell r="E2069" t="str">
            <v>1191</v>
          </cell>
          <cell r="F2069" t="str">
            <v>TFM</v>
          </cell>
          <cell r="G2069" t="str">
            <v>MS</v>
          </cell>
          <cell r="I2069" t="str">
            <v>A</v>
          </cell>
          <cell r="J2069" t="str">
            <v>11910422</v>
          </cell>
          <cell r="K2069" t="str">
            <v>11910422</v>
          </cell>
          <cell r="L2069">
            <v>170051191</v>
          </cell>
          <cell r="M2069" t="str">
            <v>170051191</v>
          </cell>
          <cell r="N2069" t="str">
            <v>Wilkesboro Broiler Service</v>
          </cell>
          <cell r="O2069" t="str">
            <v>11910422 Wilkesboro Broiler Service</v>
          </cell>
          <cell r="P2069" t="str">
            <v>1615</v>
          </cell>
          <cell r="Q2069" t="str">
            <v>BS</v>
          </cell>
          <cell r="S2069" t="str">
            <v>708</v>
          </cell>
          <cell r="T2069" t="str">
            <v>T</v>
          </cell>
          <cell r="U2069" t="str">
            <v>USD</v>
          </cell>
          <cell r="V2069" t="str">
            <v>704 FACTORY STREET</v>
          </cell>
          <cell r="W2069" t="str">
            <v>WILKESBORO</v>
          </cell>
          <cell r="X2069" t="str">
            <v>NC</v>
          </cell>
          <cell r="Y2069" t="str">
            <v>28697-2873</v>
          </cell>
          <cell r="Z2069" t="str">
            <v>WILKES</v>
          </cell>
          <cell r="AA2069" t="str">
            <v>A</v>
          </cell>
          <cell r="AB2069" t="str">
            <v>M&amp;E</v>
          </cell>
          <cell r="AC2069">
            <v>3058.7397000000001</v>
          </cell>
        </row>
        <row r="2070">
          <cell r="A2070" t="str">
            <v>Primary</v>
          </cell>
          <cell r="B2070" t="str">
            <v>Wilkesboro Company Store</v>
          </cell>
          <cell r="C2070" t="str">
            <v>11910423</v>
          </cell>
          <cell r="D2070" t="str">
            <v>11910423</v>
          </cell>
          <cell r="E2070" t="str">
            <v>1191</v>
          </cell>
          <cell r="F2070" t="str">
            <v>TFM</v>
          </cell>
          <cell r="G2070" t="str">
            <v>MS</v>
          </cell>
          <cell r="I2070" t="str">
            <v>A</v>
          </cell>
          <cell r="J2070" t="str">
            <v>11910423</v>
          </cell>
          <cell r="K2070" t="str">
            <v>11910423</v>
          </cell>
          <cell r="L2070">
            <v>170051191</v>
          </cell>
          <cell r="M2070" t="str">
            <v>170051191</v>
          </cell>
          <cell r="N2070" t="str">
            <v>Wilkesboro Company Store</v>
          </cell>
          <cell r="O2070" t="str">
            <v>11910423 Wilkesboro Company Store</v>
          </cell>
          <cell r="P2070" t="str">
            <v>1615</v>
          </cell>
          <cell r="Q2070" t="str">
            <v>CS</v>
          </cell>
          <cell r="R2070" t="str">
            <v>843</v>
          </cell>
          <cell r="S2070" t="str">
            <v>346</v>
          </cell>
          <cell r="T2070" t="str">
            <v>T</v>
          </cell>
          <cell r="U2070" t="str">
            <v>USD</v>
          </cell>
          <cell r="V2070" t="str">
            <v>3865 HIGHWAY 35 NORTH</v>
          </cell>
          <cell r="W2070" t="str">
            <v>CARTHAGE</v>
          </cell>
          <cell r="X2070" t="str">
            <v>MS</v>
          </cell>
          <cell r="Y2070" t="str">
            <v>39051-8613</v>
          </cell>
          <cell r="Z2070" t="str">
            <v>LEAKE</v>
          </cell>
          <cell r="AA2070" t="str">
            <v>G</v>
          </cell>
          <cell r="AB2070" t="str">
            <v>Building</v>
          </cell>
          <cell r="AC2070">
            <v>3300064.2286999994</v>
          </cell>
        </row>
        <row r="2071">
          <cell r="A2071" t="str">
            <v>Primary</v>
          </cell>
          <cell r="B2071" t="str">
            <v>Wilkesboro Live Haul</v>
          </cell>
          <cell r="C2071" t="str">
            <v>11910446</v>
          </cell>
          <cell r="D2071" t="str">
            <v>11910446</v>
          </cell>
          <cell r="E2071" t="str">
            <v>1191</v>
          </cell>
          <cell r="F2071" t="str">
            <v>TFM</v>
          </cell>
          <cell r="G2071" t="str">
            <v>MS</v>
          </cell>
          <cell r="I2071" t="str">
            <v>A</v>
          </cell>
          <cell r="J2071" t="str">
            <v>11910445</v>
          </cell>
          <cell r="K2071" t="str">
            <v>11910445</v>
          </cell>
          <cell r="L2071">
            <v>170051191</v>
          </cell>
          <cell r="M2071" t="str">
            <v>170051191</v>
          </cell>
          <cell r="N2071" t="str">
            <v>Wilkesboro Live Haul Catching</v>
          </cell>
          <cell r="O2071" t="str">
            <v>11910445 Wilkesboro Live Haul Catching</v>
          </cell>
          <cell r="P2071" t="str">
            <v>1615</v>
          </cell>
          <cell r="Q2071" t="str">
            <v>LHC</v>
          </cell>
          <cell r="R2071" t="str">
            <v>707</v>
          </cell>
          <cell r="S2071" t="str">
            <v>346</v>
          </cell>
          <cell r="T2071" t="str">
            <v>T</v>
          </cell>
          <cell r="U2071" t="str">
            <v>USD</v>
          </cell>
          <cell r="V2071" t="str">
            <v>3865 HIGHWAY 35 NORTH</v>
          </cell>
          <cell r="W2071" t="str">
            <v>CARTHAGE</v>
          </cell>
          <cell r="X2071" t="str">
            <v>MS</v>
          </cell>
          <cell r="Y2071" t="str">
            <v>39051-8613</v>
          </cell>
          <cell r="Z2071" t="str">
            <v>LEAKE</v>
          </cell>
          <cell r="AA2071" t="str">
            <v>G</v>
          </cell>
          <cell r="AB2071" t="str">
            <v>M&amp;E</v>
          </cell>
          <cell r="AC2071">
            <v>8494423.8530999981</v>
          </cell>
        </row>
        <row r="2072">
          <cell r="A2072" t="str">
            <v>Primary</v>
          </cell>
          <cell r="B2072" t="str">
            <v>Wilkesboro Live Haul</v>
          </cell>
          <cell r="C2072" t="str">
            <v>11910446</v>
          </cell>
          <cell r="D2072" t="str">
            <v>11910446</v>
          </cell>
          <cell r="E2072" t="str">
            <v>1191</v>
          </cell>
          <cell r="F2072" t="str">
            <v>TFM</v>
          </cell>
          <cell r="G2072" t="str">
            <v>MS</v>
          </cell>
          <cell r="H2072">
            <v>38481</v>
          </cell>
          <cell r="I2072" t="str">
            <v>A</v>
          </cell>
          <cell r="J2072" t="str">
            <v>11910446</v>
          </cell>
          <cell r="K2072" t="str">
            <v>11910446</v>
          </cell>
          <cell r="L2072">
            <v>170051191</v>
          </cell>
          <cell r="M2072" t="str">
            <v>170051191</v>
          </cell>
          <cell r="N2072" t="str">
            <v>Wilkesboro Live Haul</v>
          </cell>
          <cell r="O2072" t="str">
            <v>11910446 Wilkesboro Live Haul</v>
          </cell>
          <cell r="P2072" t="str">
            <v>1615</v>
          </cell>
          <cell r="Q2072" t="str">
            <v>LH</v>
          </cell>
          <cell r="R2072" t="str">
            <v>707</v>
          </cell>
          <cell r="S2072" t="str">
            <v>346</v>
          </cell>
          <cell r="T2072" t="str">
            <v>T</v>
          </cell>
          <cell r="U2072" t="str">
            <v>USD</v>
          </cell>
          <cell r="V2072" t="str">
            <v>3865 HIGHWAY 35 NORTH</v>
          </cell>
          <cell r="W2072" t="str">
            <v>CARTHAGE</v>
          </cell>
          <cell r="X2072" t="str">
            <v>MS</v>
          </cell>
          <cell r="Y2072" t="str">
            <v>39051-8613</v>
          </cell>
          <cell r="Z2072" t="str">
            <v>LEAKE</v>
          </cell>
          <cell r="AA2072" t="str">
            <v>G</v>
          </cell>
          <cell r="AB2072" t="str">
            <v>M&amp;E</v>
          </cell>
          <cell r="AC2072">
            <v>230054.2237</v>
          </cell>
        </row>
        <row r="2073">
          <cell r="A2073" t="str">
            <v>Primary</v>
          </cell>
          <cell r="B2073" t="str">
            <v>Wilkesboro Growout</v>
          </cell>
          <cell r="C2073" t="str">
            <v>11910590</v>
          </cell>
          <cell r="D2073" t="str">
            <v>11910590</v>
          </cell>
          <cell r="E2073" t="str">
            <v>1191</v>
          </cell>
          <cell r="F2073" t="str">
            <v>TFM</v>
          </cell>
          <cell r="G2073" t="str">
            <v>MS</v>
          </cell>
          <cell r="H2073">
            <v>38481</v>
          </cell>
          <cell r="I2073" t="str">
            <v>A</v>
          </cell>
          <cell r="J2073" t="str">
            <v>11910542</v>
          </cell>
          <cell r="K2073" t="str">
            <v>11910542</v>
          </cell>
          <cell r="L2073">
            <v>170051191</v>
          </cell>
          <cell r="M2073" t="str">
            <v>170051191</v>
          </cell>
          <cell r="N2073" t="str">
            <v>Wilkesboro Broiler Farm Service</v>
          </cell>
          <cell r="O2073" t="str">
            <v>11910542 Wilkesboro Broiler Farm Service</v>
          </cell>
          <cell r="P2073" t="str">
            <v>1615</v>
          </cell>
          <cell r="Q2073" t="str">
            <v>BFS</v>
          </cell>
          <cell r="R2073" t="str">
            <v>707</v>
          </cell>
          <cell r="S2073" t="str">
            <v>346</v>
          </cell>
          <cell r="T2073" t="str">
            <v>T</v>
          </cell>
          <cell r="U2073" t="str">
            <v>USD</v>
          </cell>
          <cell r="V2073" t="str">
            <v>3865 HIGHWAY 35 NORTH</v>
          </cell>
          <cell r="W2073" t="str">
            <v>CARTHAGE</v>
          </cell>
          <cell r="X2073" t="str">
            <v>MS</v>
          </cell>
          <cell r="Y2073" t="str">
            <v>39051-8613</v>
          </cell>
          <cell r="Z2073" t="str">
            <v>LEAKE</v>
          </cell>
          <cell r="AA2073" t="str">
            <v>G</v>
          </cell>
          <cell r="AB2073" t="str">
            <v>Building</v>
          </cell>
          <cell r="AC2073">
            <v>17281.95</v>
          </cell>
        </row>
        <row r="2074">
          <cell r="A2074" t="str">
            <v>Primary</v>
          </cell>
          <cell r="B2074" t="str">
            <v>Wilkesboro Growout</v>
          </cell>
          <cell r="C2074" t="str">
            <v>11910590</v>
          </cell>
          <cell r="D2074" t="str">
            <v>11910590</v>
          </cell>
          <cell r="E2074" t="str">
            <v>1191</v>
          </cell>
          <cell r="F2074" t="str">
            <v>TFM</v>
          </cell>
          <cell r="G2074" t="str">
            <v>MS</v>
          </cell>
          <cell r="H2074">
            <v>38481</v>
          </cell>
          <cell r="I2074" t="str">
            <v>A</v>
          </cell>
          <cell r="J2074" t="str">
            <v>11910590</v>
          </cell>
          <cell r="K2074" t="str">
            <v>11910590</v>
          </cell>
          <cell r="L2074">
            <v>170051191</v>
          </cell>
          <cell r="M2074" t="str">
            <v>170051191</v>
          </cell>
          <cell r="N2074" t="str">
            <v>Wilkesboro Growout</v>
          </cell>
          <cell r="O2074" t="str">
            <v>11910590 Wilkesboro Growout</v>
          </cell>
          <cell r="P2074" t="str">
            <v>1615</v>
          </cell>
          <cell r="Q2074" t="str">
            <v>G</v>
          </cell>
          <cell r="R2074" t="str">
            <v>707</v>
          </cell>
          <cell r="S2074" t="str">
            <v>346</v>
          </cell>
          <cell r="T2074" t="str">
            <v>T</v>
          </cell>
          <cell r="U2074" t="str">
            <v>USD</v>
          </cell>
          <cell r="V2074" t="str">
            <v>3865 HIGHWAY 35 NORTH</v>
          </cell>
          <cell r="W2074" t="str">
            <v>CARTHAGE</v>
          </cell>
          <cell r="X2074" t="str">
            <v>MS</v>
          </cell>
          <cell r="Y2074" t="str">
            <v>39051-8613</v>
          </cell>
          <cell r="Z2074" t="str">
            <v>LEAKE</v>
          </cell>
          <cell r="AA2074" t="str">
            <v>G</v>
          </cell>
          <cell r="AB2074" t="str">
            <v>M&amp;E</v>
          </cell>
          <cell r="AC2074">
            <v>3244192.7649000003</v>
          </cell>
        </row>
        <row r="2075">
          <cell r="A2075" t="str">
            <v>Primary</v>
          </cell>
          <cell r="B2075" t="str">
            <v>Wilkesboro Fresh</v>
          </cell>
          <cell r="C2075" t="str">
            <v>11942028</v>
          </cell>
          <cell r="D2075" t="str">
            <v>11942028</v>
          </cell>
          <cell r="E2075" t="str">
            <v>1194</v>
          </cell>
          <cell r="F2075" t="str">
            <v>TFM</v>
          </cell>
          <cell r="G2075" t="str">
            <v>MS</v>
          </cell>
          <cell r="I2075" t="str">
            <v>A</v>
          </cell>
          <cell r="J2075" t="str">
            <v>11941001</v>
          </cell>
          <cell r="K2075" t="str">
            <v>11941001</v>
          </cell>
          <cell r="L2075">
            <v>170051194</v>
          </cell>
          <cell r="M2075" t="str">
            <v>170051194</v>
          </cell>
          <cell r="N2075" t="str">
            <v>Wilkesboro Eviscerating</v>
          </cell>
          <cell r="O2075" t="str">
            <v>11941001 Wilkesboro Eviscerating</v>
          </cell>
          <cell r="P2075" t="str">
            <v>1615</v>
          </cell>
          <cell r="Q2075" t="str">
            <v>P</v>
          </cell>
          <cell r="R2075" t="str">
            <v>991</v>
          </cell>
          <cell r="S2075" t="str">
            <v>346</v>
          </cell>
          <cell r="T2075" t="str">
            <v>T</v>
          </cell>
          <cell r="U2075" t="str">
            <v>USD</v>
          </cell>
          <cell r="V2075" t="str">
            <v>3865 HIGHWAY 35 NORTH</v>
          </cell>
          <cell r="W2075" t="str">
            <v>CARTHAGE</v>
          </cell>
          <cell r="X2075" t="str">
            <v>MS</v>
          </cell>
          <cell r="Y2075" t="str">
            <v>39051-8613</v>
          </cell>
          <cell r="Z2075" t="str">
            <v>LEAKE</v>
          </cell>
          <cell r="AA2075" t="str">
            <v>G</v>
          </cell>
          <cell r="AB2075" t="str">
            <v>M&amp;E</v>
          </cell>
          <cell r="AC2075">
            <v>24361.421399999996</v>
          </cell>
        </row>
        <row r="2076">
          <cell r="A2076" t="str">
            <v>Primary</v>
          </cell>
          <cell r="B2076" t="str">
            <v>Wilkesboro Fresh</v>
          </cell>
          <cell r="C2076" t="str">
            <v>11942028</v>
          </cell>
          <cell r="D2076" t="str">
            <v>11942028</v>
          </cell>
          <cell r="E2076" t="str">
            <v>1194</v>
          </cell>
          <cell r="G2076" t="str">
            <v>NC</v>
          </cell>
          <cell r="I2076" t="str">
            <v>A</v>
          </cell>
          <cell r="J2076" t="str">
            <v>11941005</v>
          </cell>
          <cell r="K2076" t="str">
            <v>11941005</v>
          </cell>
          <cell r="L2076">
            <v>170051194</v>
          </cell>
          <cell r="M2076" t="str">
            <v>170051194</v>
          </cell>
          <cell r="N2076" t="str">
            <v>Wilkfrh Wog Clr</v>
          </cell>
          <cell r="O2076" t="str">
            <v>11941005 Wilkfrh Wog Clr</v>
          </cell>
          <cell r="P2076" t="str">
            <v>1615</v>
          </cell>
          <cell r="Q2076" t="str">
            <v>P</v>
          </cell>
          <cell r="R2076" t="str">
            <v>991</v>
          </cell>
          <cell r="S2076" t="str">
            <v>346</v>
          </cell>
          <cell r="T2076" t="str">
            <v>T</v>
          </cell>
          <cell r="U2076" t="str">
            <v>USD</v>
          </cell>
          <cell r="V2076" t="str">
            <v>3865 HIGHWAY 35 NORTH</v>
          </cell>
          <cell r="W2076" t="str">
            <v>CARTHAGE</v>
          </cell>
          <cell r="X2076" t="str">
            <v>MS</v>
          </cell>
          <cell r="Y2076" t="str">
            <v>39051-8613</v>
          </cell>
          <cell r="Z2076" t="str">
            <v>LEAKE</v>
          </cell>
          <cell r="AA2076" t="str">
            <v>G</v>
          </cell>
          <cell r="AB2076" t="str">
            <v>Building</v>
          </cell>
          <cell r="AC2076">
            <v>1069092.4094999998</v>
          </cell>
        </row>
        <row r="2077">
          <cell r="A2077" t="str">
            <v>Primary</v>
          </cell>
          <cell r="B2077" t="str">
            <v>Wilkesboro Fresh</v>
          </cell>
          <cell r="C2077" t="str">
            <v>11942028</v>
          </cell>
          <cell r="D2077" t="str">
            <v>11942028</v>
          </cell>
          <cell r="E2077" t="str">
            <v>1194</v>
          </cell>
          <cell r="F2077" t="str">
            <v>TFM</v>
          </cell>
          <cell r="G2077" t="str">
            <v>MS</v>
          </cell>
          <cell r="H2077">
            <v>38635</v>
          </cell>
          <cell r="I2077" t="str">
            <v>A</v>
          </cell>
          <cell r="J2077" t="str">
            <v>18652013</v>
          </cell>
          <cell r="K2077" t="str">
            <v>18652013</v>
          </cell>
          <cell r="L2077">
            <v>170051194</v>
          </cell>
          <cell r="M2077" t="str">
            <v>170031865</v>
          </cell>
          <cell r="N2077" t="str">
            <v>Wilkesboro Fresh Halving</v>
          </cell>
          <cell r="O2077" t="str">
            <v>11941010  Wilkesboro Fresh Halving</v>
          </cell>
          <cell r="P2077" t="str">
            <v>1615</v>
          </cell>
          <cell r="Q2077" t="str">
            <v>P</v>
          </cell>
          <cell r="R2077" t="str">
            <v>991</v>
          </cell>
          <cell r="S2077" t="str">
            <v>346</v>
          </cell>
          <cell r="T2077" t="str">
            <v>T</v>
          </cell>
          <cell r="U2077" t="str">
            <v>USD</v>
          </cell>
          <cell r="V2077" t="str">
            <v>3865 HIGHWAY 35 NORTH</v>
          </cell>
          <cell r="W2077" t="str">
            <v>CARTHAGE</v>
          </cell>
          <cell r="X2077" t="str">
            <v>MS</v>
          </cell>
          <cell r="Y2077" t="str">
            <v>39051-8613</v>
          </cell>
          <cell r="Z2077" t="str">
            <v>LEAKE</v>
          </cell>
          <cell r="AA2077" t="str">
            <v>G</v>
          </cell>
          <cell r="AB2077" t="str">
            <v>Content</v>
          </cell>
          <cell r="AC2077">
            <v>92969.424299999999</v>
          </cell>
        </row>
        <row r="2078">
          <cell r="A2078" t="str">
            <v>Primary</v>
          </cell>
          <cell r="B2078" t="str">
            <v>Wilkesboro Fresh</v>
          </cell>
          <cell r="C2078" t="str">
            <v>11942028</v>
          </cell>
          <cell r="D2078" t="str">
            <v>11942028</v>
          </cell>
          <cell r="E2078" t="str">
            <v>1194</v>
          </cell>
          <cell r="F2078" t="str">
            <v>TFM</v>
          </cell>
          <cell r="G2078" t="str">
            <v>MS</v>
          </cell>
          <cell r="I2078" t="str">
            <v>A</v>
          </cell>
          <cell r="J2078" t="str">
            <v>11941018</v>
          </cell>
          <cell r="K2078" t="str">
            <v>11941018</v>
          </cell>
          <cell r="L2078">
            <v>170051194</v>
          </cell>
          <cell r="M2078" t="str">
            <v>170051194</v>
          </cell>
          <cell r="N2078" t="str">
            <v>Wilkesboro Fresh Front Half Debone</v>
          </cell>
          <cell r="O2078" t="str">
            <v>11941018 Wilkesboro Fresh Front Half Debone</v>
          </cell>
          <cell r="P2078" t="str">
            <v>1615</v>
          </cell>
          <cell r="Q2078" t="str">
            <v>P</v>
          </cell>
          <cell r="R2078" t="str">
            <v>991</v>
          </cell>
          <cell r="S2078" t="str">
            <v>346</v>
          </cell>
          <cell r="T2078" t="str">
            <v>T</v>
          </cell>
          <cell r="U2078" t="str">
            <v>USD</v>
          </cell>
          <cell r="V2078" t="str">
            <v>3865 HIGHWAY 35 NORTH</v>
          </cell>
          <cell r="W2078" t="str">
            <v>CARTHAGE</v>
          </cell>
          <cell r="X2078" t="str">
            <v>MS</v>
          </cell>
          <cell r="Y2078" t="str">
            <v>39051-8613</v>
          </cell>
          <cell r="Z2078" t="str">
            <v>LEAKE</v>
          </cell>
          <cell r="AA2078" t="str">
            <v>G</v>
          </cell>
          <cell r="AB2078" t="str">
            <v>M&amp;E</v>
          </cell>
          <cell r="AC2078">
            <v>16557.331399999999</v>
          </cell>
        </row>
        <row r="2079">
          <cell r="A2079" t="str">
            <v>Primary</v>
          </cell>
          <cell r="B2079" t="str">
            <v>Wilkesboro Fresh</v>
          </cell>
          <cell r="C2079" t="str">
            <v>11942028</v>
          </cell>
          <cell r="D2079" t="str">
            <v>11942028</v>
          </cell>
          <cell r="E2079" t="str">
            <v>1194</v>
          </cell>
          <cell r="G2079" t="str">
            <v>NC</v>
          </cell>
          <cell r="I2079" t="str">
            <v>A</v>
          </cell>
          <cell r="J2079" t="str">
            <v>11941022</v>
          </cell>
          <cell r="K2079" t="str">
            <v>11941022</v>
          </cell>
          <cell r="L2079">
            <v>170051194</v>
          </cell>
          <cell r="M2079" t="str">
            <v>170051194</v>
          </cell>
          <cell r="N2079" t="str">
            <v>Wilkfrh Thigh Dbne</v>
          </cell>
          <cell r="O2079" t="str">
            <v>11941022 Wilkfrh Thigh Dbne</v>
          </cell>
          <cell r="P2079" t="str">
            <v>1615</v>
          </cell>
          <cell r="Q2079" t="str">
            <v>P</v>
          </cell>
          <cell r="R2079" t="str">
            <v>991</v>
          </cell>
          <cell r="S2079" t="str">
            <v>346</v>
          </cell>
          <cell r="T2079" t="str">
            <v>T</v>
          </cell>
          <cell r="U2079" t="str">
            <v>USD</v>
          </cell>
          <cell r="V2079" t="str">
            <v>3865 HIGHWAY 35 NORTH</v>
          </cell>
          <cell r="W2079" t="str">
            <v>CARTHAGE</v>
          </cell>
          <cell r="X2079" t="str">
            <v>MS</v>
          </cell>
          <cell r="Y2079" t="str">
            <v>39051-8613</v>
          </cell>
          <cell r="Z2079" t="str">
            <v>LEAKE</v>
          </cell>
          <cell r="AA2079" t="str">
            <v>G</v>
          </cell>
          <cell r="AB2079" t="str">
            <v>M&amp;E</v>
          </cell>
          <cell r="AC2079">
            <v>2411.2572</v>
          </cell>
        </row>
        <row r="2080">
          <cell r="A2080" t="str">
            <v>Primary</v>
          </cell>
          <cell r="B2080" t="str">
            <v>Wilkesboro Fresh</v>
          </cell>
          <cell r="C2080" t="str">
            <v>11942028</v>
          </cell>
          <cell r="D2080" t="str">
            <v>11942028</v>
          </cell>
          <cell r="E2080" t="str">
            <v>1194</v>
          </cell>
          <cell r="G2080" t="str">
            <v>NC</v>
          </cell>
          <cell r="I2080" t="str">
            <v>A</v>
          </cell>
          <cell r="J2080" t="str">
            <v>11941026</v>
          </cell>
          <cell r="K2080" t="str">
            <v>11941026</v>
          </cell>
          <cell r="L2080">
            <v>170051194</v>
          </cell>
          <cell r="M2080" t="str">
            <v>170051194</v>
          </cell>
          <cell r="N2080" t="str">
            <v>Wilkfrh Wings</v>
          </cell>
          <cell r="O2080" t="str">
            <v>11941026 Wilkfrh Wings</v>
          </cell>
          <cell r="P2080" t="str">
            <v>1615</v>
          </cell>
          <cell r="Q2080" t="str">
            <v>P</v>
          </cell>
          <cell r="R2080" t="str">
            <v>991</v>
          </cell>
          <cell r="S2080" t="str">
            <v>346</v>
          </cell>
          <cell r="T2080" t="str">
            <v>T</v>
          </cell>
          <cell r="U2080" t="str">
            <v>USD</v>
          </cell>
          <cell r="V2080" t="str">
            <v>3865 HIGHWAY 35 NORTH</v>
          </cell>
          <cell r="W2080" t="str">
            <v>CARTHAGE</v>
          </cell>
          <cell r="X2080" t="str">
            <v>MS</v>
          </cell>
          <cell r="Y2080" t="str">
            <v>39051-8613</v>
          </cell>
          <cell r="Z2080" t="str">
            <v>LEAKE</v>
          </cell>
          <cell r="AA2080" t="str">
            <v>G</v>
          </cell>
          <cell r="AB2080" t="str">
            <v>M&amp;E</v>
          </cell>
          <cell r="AC2080">
            <v>2.1400000000000002E-2</v>
          </cell>
        </row>
        <row r="2081">
          <cell r="A2081" t="str">
            <v>Primary</v>
          </cell>
          <cell r="B2081" t="str">
            <v>Wilkesboro Fresh</v>
          </cell>
          <cell r="C2081" t="str">
            <v>11942028</v>
          </cell>
          <cell r="D2081" t="str">
            <v>11942028</v>
          </cell>
          <cell r="E2081" t="str">
            <v>1194</v>
          </cell>
          <cell r="F2081" t="str">
            <v>TFM</v>
          </cell>
          <cell r="G2081" t="str">
            <v>MS</v>
          </cell>
          <cell r="H2081">
            <v>38797</v>
          </cell>
          <cell r="I2081" t="str">
            <v>A</v>
          </cell>
          <cell r="J2081" t="str">
            <v>18652022</v>
          </cell>
          <cell r="L2081">
            <v>170051194</v>
          </cell>
          <cell r="N2081" t="str">
            <v>Wilkesboro Wing Tray Pack</v>
          </cell>
          <cell r="O2081" t="str">
            <v>11941029  Wilkesboro Wing Tray Pack</v>
          </cell>
          <cell r="P2081" t="str">
            <v>1615</v>
          </cell>
          <cell r="Q2081" t="str">
            <v>P</v>
          </cell>
          <cell r="R2081" t="str">
            <v>991</v>
          </cell>
          <cell r="S2081" t="str">
            <v>346</v>
          </cell>
          <cell r="T2081" t="str">
            <v>T</v>
          </cell>
          <cell r="U2081" t="str">
            <v>USD</v>
          </cell>
          <cell r="V2081" t="str">
            <v>3865 HIGHWAY 35 NORTH</v>
          </cell>
          <cell r="W2081" t="str">
            <v>CARTHAGE</v>
          </cell>
          <cell r="X2081" t="str">
            <v>MS</v>
          </cell>
          <cell r="Y2081" t="str">
            <v>39051-8613</v>
          </cell>
          <cell r="Z2081" t="str">
            <v>LEAKE</v>
          </cell>
          <cell r="AA2081" t="str">
            <v>G</v>
          </cell>
          <cell r="AB2081" t="str">
            <v>M&amp;E</v>
          </cell>
          <cell r="AC2081">
            <v>1070.9951000000001</v>
          </cell>
        </row>
        <row r="2082">
          <cell r="A2082" t="str">
            <v>Primary</v>
          </cell>
          <cell r="B2082" t="str">
            <v>Wilkesboro Fresh</v>
          </cell>
          <cell r="C2082" t="str">
            <v>11942028</v>
          </cell>
          <cell r="D2082" t="str">
            <v>11942028</v>
          </cell>
          <cell r="E2082" t="str">
            <v>1194</v>
          </cell>
          <cell r="G2082" t="str">
            <v>NC</v>
          </cell>
          <cell r="I2082" t="str">
            <v>A</v>
          </cell>
          <cell r="J2082" t="str">
            <v>11941101</v>
          </cell>
          <cell r="K2082" t="str">
            <v>11941101</v>
          </cell>
          <cell r="L2082">
            <v>170051194</v>
          </cell>
          <cell r="M2082" t="str">
            <v>170051194</v>
          </cell>
          <cell r="N2082" t="str">
            <v>Wilkfrh Whole Bird</v>
          </cell>
          <cell r="O2082" t="str">
            <v>11941101 Wilkfrh Whole Bird</v>
          </cell>
          <cell r="P2082" t="str">
            <v>1615</v>
          </cell>
          <cell r="Q2082" t="str">
            <v>P</v>
          </cell>
          <cell r="R2082" t="str">
            <v>991</v>
          </cell>
          <cell r="S2082" t="str">
            <v>346</v>
          </cell>
          <cell r="T2082" t="str">
            <v>T</v>
          </cell>
          <cell r="U2082" t="str">
            <v>USD</v>
          </cell>
          <cell r="V2082" t="str">
            <v>3865 HIGHWAY 35 NORTH</v>
          </cell>
          <cell r="W2082" t="str">
            <v>CARTHAGE</v>
          </cell>
          <cell r="X2082" t="str">
            <v>MS</v>
          </cell>
          <cell r="Y2082" t="str">
            <v>39051-8613</v>
          </cell>
          <cell r="Z2082" t="str">
            <v>LEAKE</v>
          </cell>
          <cell r="AA2082" t="str">
            <v>G</v>
          </cell>
          <cell r="AB2082" t="str">
            <v>M&amp;E</v>
          </cell>
          <cell r="AC2082">
            <v>5795.4939999999997</v>
          </cell>
        </row>
        <row r="2083">
          <cell r="A2083" t="str">
            <v>Primary</v>
          </cell>
          <cell r="B2083" t="str">
            <v>Wilkesboro Fresh</v>
          </cell>
          <cell r="C2083" t="str">
            <v>11942028</v>
          </cell>
          <cell r="D2083" t="str">
            <v>11942028</v>
          </cell>
          <cell r="E2083" t="str">
            <v>1194</v>
          </cell>
          <cell r="F2083" t="str">
            <v>TFM</v>
          </cell>
          <cell r="G2083" t="str">
            <v>MS</v>
          </cell>
          <cell r="I2083" t="str">
            <v>A</v>
          </cell>
          <cell r="J2083" t="str">
            <v>11941149</v>
          </cell>
          <cell r="K2083" t="str">
            <v>11941149</v>
          </cell>
          <cell r="L2083">
            <v>170051194</v>
          </cell>
          <cell r="M2083" t="str">
            <v>170051194</v>
          </cell>
          <cell r="N2083" t="str">
            <v>Wilkesboro Fresh Cut Up</v>
          </cell>
          <cell r="O2083" t="str">
            <v>11941149 Wilkesboro Fresh Cut Up</v>
          </cell>
          <cell r="P2083" t="str">
            <v>1615</v>
          </cell>
          <cell r="Q2083" t="str">
            <v>P</v>
          </cell>
          <cell r="R2083" t="str">
            <v>991</v>
          </cell>
          <cell r="S2083" t="str">
            <v>346</v>
          </cell>
          <cell r="T2083" t="str">
            <v>T</v>
          </cell>
          <cell r="U2083" t="str">
            <v>USD</v>
          </cell>
          <cell r="V2083" t="str">
            <v>3865 HIGHWAY 35 NORTH</v>
          </cell>
          <cell r="W2083" t="str">
            <v>CARTHAGE</v>
          </cell>
          <cell r="X2083" t="str">
            <v>MS</v>
          </cell>
          <cell r="Y2083" t="str">
            <v>39051-8613</v>
          </cell>
          <cell r="Z2083" t="str">
            <v>LEAKE</v>
          </cell>
          <cell r="AA2083" t="str">
            <v>G</v>
          </cell>
          <cell r="AB2083" t="str">
            <v>Building</v>
          </cell>
          <cell r="AC2083">
            <v>366912.37860000005</v>
          </cell>
        </row>
        <row r="2084">
          <cell r="A2084" t="str">
            <v>Primary</v>
          </cell>
          <cell r="B2084" t="str">
            <v>Wilkesboro Fresh</v>
          </cell>
          <cell r="C2084" t="str">
            <v>11942028</v>
          </cell>
          <cell r="D2084" t="str">
            <v>11942028</v>
          </cell>
          <cell r="E2084" t="str">
            <v>1194</v>
          </cell>
          <cell r="F2084" t="str">
            <v>TFM</v>
          </cell>
          <cell r="G2084" t="str">
            <v>MS</v>
          </cell>
          <cell r="I2084" t="str">
            <v>A</v>
          </cell>
          <cell r="J2084" t="str">
            <v>11941194</v>
          </cell>
          <cell r="K2084" t="str">
            <v>11941194</v>
          </cell>
          <cell r="L2084">
            <v>170051194</v>
          </cell>
          <cell r="M2084" t="str">
            <v>170051194</v>
          </cell>
          <cell r="N2084" t="str">
            <v>Wilkesboro Mdm</v>
          </cell>
          <cell r="O2084" t="str">
            <v>11941194 Wilkesboro Mdm</v>
          </cell>
          <cell r="P2084" t="str">
            <v>1615</v>
          </cell>
          <cell r="Q2084" t="str">
            <v>P</v>
          </cell>
          <cell r="R2084" t="str">
            <v>991</v>
          </cell>
          <cell r="S2084" t="str">
            <v>346</v>
          </cell>
          <cell r="T2084" t="str">
            <v>T</v>
          </cell>
          <cell r="U2084" t="str">
            <v>USD</v>
          </cell>
          <cell r="V2084" t="str">
            <v>3865 HIGHWAY 35 NORTH</v>
          </cell>
          <cell r="W2084" t="str">
            <v>CARTHAGE</v>
          </cell>
          <cell r="X2084" t="str">
            <v>MS</v>
          </cell>
          <cell r="Y2084" t="str">
            <v>39051-8613</v>
          </cell>
          <cell r="Z2084" t="str">
            <v>LEAKE</v>
          </cell>
          <cell r="AA2084" t="str">
            <v>G</v>
          </cell>
          <cell r="AB2084" t="str">
            <v>Content</v>
          </cell>
          <cell r="AC2084">
            <v>12194.7039</v>
          </cell>
        </row>
        <row r="2085">
          <cell r="A2085" t="str">
            <v>Primary</v>
          </cell>
          <cell r="B2085" t="str">
            <v>Wilkesboro Fresh</v>
          </cell>
          <cell r="C2085" t="str">
            <v>11942028</v>
          </cell>
          <cell r="D2085" t="str">
            <v>11942028</v>
          </cell>
          <cell r="E2085" t="str">
            <v>1194</v>
          </cell>
          <cell r="G2085" t="str">
            <v>NC</v>
          </cell>
          <cell r="I2085" t="str">
            <v>A</v>
          </cell>
          <cell r="J2085" t="str">
            <v>11941198</v>
          </cell>
          <cell r="K2085" t="str">
            <v>11941198</v>
          </cell>
          <cell r="L2085">
            <v>170051194</v>
          </cell>
          <cell r="M2085" t="str">
            <v>170051194</v>
          </cell>
          <cell r="N2085" t="str">
            <v>Wilkfrh Pet Fd Nyld</v>
          </cell>
          <cell r="O2085" t="str">
            <v>11941198 Wilkfrh Pet Fd Nyld</v>
          </cell>
          <cell r="P2085" t="str">
            <v>1615</v>
          </cell>
          <cell r="Q2085" t="str">
            <v>P</v>
          </cell>
          <cell r="R2085" t="str">
            <v>991</v>
          </cell>
          <cell r="S2085" t="str">
            <v>346</v>
          </cell>
          <cell r="T2085" t="str">
            <v>T</v>
          </cell>
          <cell r="U2085" t="str">
            <v>USD</v>
          </cell>
          <cell r="V2085" t="str">
            <v>3865 HIGHWAY 35 NORTH</v>
          </cell>
          <cell r="W2085" t="str">
            <v>CARTHAGE</v>
          </cell>
          <cell r="X2085" t="str">
            <v>MS</v>
          </cell>
          <cell r="Y2085" t="str">
            <v>39051-8613</v>
          </cell>
          <cell r="Z2085" t="str">
            <v>LEAKE</v>
          </cell>
          <cell r="AA2085" t="str">
            <v>G</v>
          </cell>
          <cell r="AB2085" t="str">
            <v>M&amp;E</v>
          </cell>
          <cell r="AC2085">
            <v>5079345.7363000009</v>
          </cell>
        </row>
        <row r="2086">
          <cell r="A2086" t="str">
            <v>Primary</v>
          </cell>
          <cell r="B2086" t="str">
            <v>Wilkesboro Fresh</v>
          </cell>
          <cell r="C2086" t="str">
            <v>11942028</v>
          </cell>
          <cell r="D2086" t="str">
            <v>11942028</v>
          </cell>
          <cell r="E2086" t="str">
            <v>1194</v>
          </cell>
          <cell r="G2086" t="str">
            <v>NC</v>
          </cell>
          <cell r="H2086">
            <v>38707</v>
          </cell>
          <cell r="I2086" t="str">
            <v>A</v>
          </cell>
          <cell r="J2086" t="str">
            <v>11941400</v>
          </cell>
          <cell r="K2086" t="str">
            <v>11941400</v>
          </cell>
          <cell r="L2086">
            <v>170031865</v>
          </cell>
          <cell r="M2086" t="str">
            <v>170051194</v>
          </cell>
          <cell r="N2086" t="str">
            <v>CM Carthage Purchasing</v>
          </cell>
          <cell r="O2086" t="str">
            <v>18652029  CM Carthage Purchasing</v>
          </cell>
          <cell r="P2086" t="str">
            <v>1330</v>
          </cell>
          <cell r="Q2086" t="str">
            <v>P</v>
          </cell>
          <cell r="R2086" t="str">
            <v>991</v>
          </cell>
          <cell r="S2086" t="str">
            <v>346</v>
          </cell>
          <cell r="T2086" t="str">
            <v>T</v>
          </cell>
          <cell r="U2086" t="str">
            <v>USD</v>
          </cell>
          <cell r="V2086" t="str">
            <v>3865 HIGHWAY 35 NORTH</v>
          </cell>
          <cell r="W2086" t="str">
            <v>CARTHAGE</v>
          </cell>
          <cell r="X2086" t="str">
            <v>MS</v>
          </cell>
          <cell r="Y2086" t="str">
            <v>39051-8613</v>
          </cell>
          <cell r="Z2086" t="str">
            <v>LEAKE</v>
          </cell>
          <cell r="AA2086" t="str">
            <v>G</v>
          </cell>
          <cell r="AB2086" t="str">
            <v>M&amp;E</v>
          </cell>
          <cell r="AC2086">
            <v>1548.7947999999999</v>
          </cell>
        </row>
        <row r="2087">
          <cell r="A2087" t="str">
            <v>Primary</v>
          </cell>
          <cell r="B2087" t="str">
            <v>Wilkesboro Fresh</v>
          </cell>
          <cell r="C2087" t="str">
            <v>11942028</v>
          </cell>
          <cell r="D2087" t="str">
            <v>11942028</v>
          </cell>
          <cell r="E2087" t="str">
            <v>1194</v>
          </cell>
          <cell r="G2087" t="str">
            <v>NC</v>
          </cell>
          <cell r="I2087" t="str">
            <v>A</v>
          </cell>
          <cell r="J2087" t="str">
            <v>11941415</v>
          </cell>
          <cell r="K2087" t="str">
            <v>11941415</v>
          </cell>
          <cell r="L2087">
            <v>170051194</v>
          </cell>
          <cell r="M2087" t="str">
            <v>170051194</v>
          </cell>
          <cell r="N2087" t="str">
            <v>Wilkfrh Mar Ffc Cvp</v>
          </cell>
          <cell r="O2087" t="str">
            <v>11941415 Wilkfrh Mar Ffc Cvp</v>
          </cell>
          <cell r="P2087" t="str">
            <v>1615</v>
          </cell>
          <cell r="Q2087" t="str">
            <v>P</v>
          </cell>
          <cell r="R2087" t="str">
            <v>991</v>
          </cell>
          <cell r="S2087" t="str">
            <v>346</v>
          </cell>
          <cell r="T2087" t="str">
            <v>T</v>
          </cell>
          <cell r="U2087" t="str">
            <v>USD</v>
          </cell>
          <cell r="V2087" t="str">
            <v>3865 HIGHWAY 35 NORTH</v>
          </cell>
          <cell r="W2087" t="str">
            <v>CARTHAGE</v>
          </cell>
          <cell r="X2087" t="str">
            <v>MS</v>
          </cell>
          <cell r="Y2087" t="str">
            <v>39051-8613</v>
          </cell>
          <cell r="Z2087" t="str">
            <v>LEAKE</v>
          </cell>
          <cell r="AA2087" t="str">
            <v>G</v>
          </cell>
          <cell r="AB2087" t="str">
            <v>M&amp;E</v>
          </cell>
          <cell r="AC2087">
            <v>22020.634000000002</v>
          </cell>
        </row>
        <row r="2088">
          <cell r="A2088" t="str">
            <v>Primary</v>
          </cell>
          <cell r="B2088" t="str">
            <v>Wilkesboro Fresh</v>
          </cell>
          <cell r="C2088" t="str">
            <v>11942028</v>
          </cell>
          <cell r="D2088" t="str">
            <v>11942028</v>
          </cell>
          <cell r="E2088" t="str">
            <v>1194</v>
          </cell>
          <cell r="F2088" t="str">
            <v>TFM</v>
          </cell>
          <cell r="G2088" t="str">
            <v>MS</v>
          </cell>
          <cell r="H2088">
            <v>38454</v>
          </cell>
          <cell r="I2088" t="str">
            <v>A</v>
          </cell>
          <cell r="J2088" t="str">
            <v>11941810</v>
          </cell>
          <cell r="K2088" t="str">
            <v>11941810</v>
          </cell>
          <cell r="L2088">
            <v>170051194</v>
          </cell>
          <cell r="M2088" t="str">
            <v>170051194</v>
          </cell>
          <cell r="N2088" t="str">
            <v>Wilkesboro Weldotron</v>
          </cell>
          <cell r="O2088" t="str">
            <v>11941810 Wilkesboro Weldotron</v>
          </cell>
          <cell r="P2088" t="str">
            <v>1615</v>
          </cell>
          <cell r="Q2088" t="str">
            <v>P</v>
          </cell>
          <cell r="R2088" t="str">
            <v>991</v>
          </cell>
          <cell r="S2088" t="str">
            <v>2441</v>
          </cell>
          <cell r="T2088" t="str">
            <v>T</v>
          </cell>
          <cell r="U2088" t="str">
            <v>USD</v>
          </cell>
          <cell r="V2088" t="str">
            <v>704 FACTORY STREET</v>
          </cell>
          <cell r="W2088" t="str">
            <v>WILKESBORO</v>
          </cell>
          <cell r="X2088" t="str">
            <v>NC</v>
          </cell>
          <cell r="Y2088" t="str">
            <v>28697-2873</v>
          </cell>
          <cell r="Z2088" t="str">
            <v>WILKES</v>
          </cell>
          <cell r="AA2088" t="str">
            <v>G</v>
          </cell>
          <cell r="AB2088" t="str">
            <v>M&amp;E</v>
          </cell>
          <cell r="AC2088">
            <v>102807.8504</v>
          </cell>
        </row>
        <row r="2089">
          <cell r="A2089" t="str">
            <v>Primary</v>
          </cell>
          <cell r="B2089" t="str">
            <v>Wilkesboro Fresh</v>
          </cell>
          <cell r="C2089" t="str">
            <v>11942028</v>
          </cell>
          <cell r="D2089" t="str">
            <v>11942028</v>
          </cell>
          <cell r="E2089" t="str">
            <v>1194</v>
          </cell>
          <cell r="F2089" t="str">
            <v>TFM</v>
          </cell>
          <cell r="G2089" t="str">
            <v>MS</v>
          </cell>
          <cell r="I2089" t="str">
            <v>A</v>
          </cell>
          <cell r="J2089" t="str">
            <v>11941811</v>
          </cell>
          <cell r="K2089" t="str">
            <v>11941811</v>
          </cell>
          <cell r="L2089">
            <v>170051194</v>
          </cell>
          <cell r="M2089" t="str">
            <v>170051194</v>
          </cell>
          <cell r="N2089" t="str">
            <v>Wilkesboro Labeling</v>
          </cell>
          <cell r="O2089" t="str">
            <v>11941811 Wilkesboro Labeling</v>
          </cell>
          <cell r="P2089" t="str">
            <v>1615</v>
          </cell>
          <cell r="Q2089" t="str">
            <v>P</v>
          </cell>
          <cell r="R2089" t="str">
            <v>991</v>
          </cell>
          <cell r="S2089" t="str">
            <v>346</v>
          </cell>
          <cell r="T2089" t="str">
            <v>T</v>
          </cell>
          <cell r="U2089" t="str">
            <v>USD</v>
          </cell>
          <cell r="V2089" t="str">
            <v>3865 HIGHWAY 35 NORTH</v>
          </cell>
          <cell r="W2089" t="str">
            <v>CARTHAGE</v>
          </cell>
          <cell r="X2089" t="str">
            <v>MS</v>
          </cell>
          <cell r="Y2089" t="str">
            <v>39051-8613</v>
          </cell>
          <cell r="Z2089" t="str">
            <v>LEAKE</v>
          </cell>
          <cell r="AA2089" t="str">
            <v>G</v>
          </cell>
          <cell r="AB2089" t="str">
            <v>M&amp;E</v>
          </cell>
          <cell r="AC2089">
            <v>21795.050900000002</v>
          </cell>
        </row>
        <row r="2090">
          <cell r="A2090" t="str">
            <v>Primary</v>
          </cell>
          <cell r="B2090" t="str">
            <v>Wilkesboro Wastewater</v>
          </cell>
          <cell r="C2090" t="str">
            <v>11942004</v>
          </cell>
          <cell r="D2090" t="str">
            <v>11942004</v>
          </cell>
          <cell r="E2090" t="str">
            <v>1194</v>
          </cell>
          <cell r="F2090" t="str">
            <v>TFM</v>
          </cell>
          <cell r="G2090" t="str">
            <v>MS</v>
          </cell>
          <cell r="I2090" t="str">
            <v>A</v>
          </cell>
          <cell r="J2090" t="str">
            <v>11942004</v>
          </cell>
          <cell r="K2090" t="str">
            <v>11942004</v>
          </cell>
          <cell r="L2090">
            <v>170051194</v>
          </cell>
          <cell r="M2090" t="str">
            <v>170051194</v>
          </cell>
          <cell r="N2090" t="str">
            <v>Wilkesboro Wastewater</v>
          </cell>
          <cell r="O2090" t="str">
            <v>11942004 Wilkesboro Wastewater</v>
          </cell>
          <cell r="P2090" t="str">
            <v>1615</v>
          </cell>
          <cell r="Q2090" t="str">
            <v>WW</v>
          </cell>
          <cell r="R2090" t="str">
            <v>991</v>
          </cell>
          <cell r="S2090" t="str">
            <v>346</v>
          </cell>
          <cell r="T2090" t="str">
            <v>T</v>
          </cell>
          <cell r="U2090" t="str">
            <v>USD</v>
          </cell>
          <cell r="V2090" t="str">
            <v>3865 HIGHWAY 35 NORTH</v>
          </cell>
          <cell r="W2090" t="str">
            <v>CARTHAGE</v>
          </cell>
          <cell r="X2090" t="str">
            <v>MS</v>
          </cell>
          <cell r="Y2090" t="str">
            <v>39051-8613</v>
          </cell>
          <cell r="Z2090" t="str">
            <v>LEAKE</v>
          </cell>
          <cell r="AA2090" t="str">
            <v>G</v>
          </cell>
          <cell r="AB2090" t="str">
            <v>Building</v>
          </cell>
          <cell r="AC2090">
            <v>1715716.7114999997</v>
          </cell>
        </row>
        <row r="2091">
          <cell r="A2091" t="str">
            <v>Primary</v>
          </cell>
          <cell r="B2091" t="str">
            <v>Wilkesboro Fresh</v>
          </cell>
          <cell r="C2091" t="str">
            <v>11942028</v>
          </cell>
          <cell r="D2091" t="str">
            <v>11942028</v>
          </cell>
          <cell r="E2091" t="str">
            <v>1194</v>
          </cell>
          <cell r="F2091" t="str">
            <v>TFM</v>
          </cell>
          <cell r="G2091" t="str">
            <v>MS</v>
          </cell>
          <cell r="I2091" t="str">
            <v>A</v>
          </cell>
          <cell r="J2091" t="str">
            <v>11942006</v>
          </cell>
          <cell r="K2091" t="str">
            <v>11942006</v>
          </cell>
          <cell r="L2091">
            <v>170051194</v>
          </cell>
          <cell r="M2091" t="str">
            <v>170051194</v>
          </cell>
          <cell r="N2091" t="str">
            <v>Wilkesboro Pet Food</v>
          </cell>
          <cell r="O2091" t="str">
            <v>11942006 Wilkesboro Pet Food</v>
          </cell>
          <cell r="P2091" t="str">
            <v>1615</v>
          </cell>
          <cell r="Q2091" t="str">
            <v>P</v>
          </cell>
          <cell r="R2091" t="str">
            <v>991</v>
          </cell>
          <cell r="S2091" t="str">
            <v>346</v>
          </cell>
          <cell r="T2091" t="str">
            <v>T</v>
          </cell>
          <cell r="U2091" t="str">
            <v>USD</v>
          </cell>
          <cell r="V2091" t="str">
            <v>3865 HIGHWAY 35 NORTH</v>
          </cell>
          <cell r="W2091" t="str">
            <v>CARTHAGE</v>
          </cell>
          <cell r="X2091" t="str">
            <v>MS</v>
          </cell>
          <cell r="Y2091" t="str">
            <v>39051-8613</v>
          </cell>
          <cell r="Z2091" t="str">
            <v>LEAKE</v>
          </cell>
          <cell r="AA2091" t="str">
            <v>G</v>
          </cell>
          <cell r="AB2091" t="str">
            <v>Content</v>
          </cell>
          <cell r="AC2091">
            <v>0</v>
          </cell>
        </row>
        <row r="2092">
          <cell r="A2092" t="str">
            <v>Primary</v>
          </cell>
          <cell r="B2092" t="str">
            <v>Wilkesboro Fresh</v>
          </cell>
          <cell r="C2092" t="str">
            <v>11942028</v>
          </cell>
          <cell r="D2092" t="str">
            <v>11942028</v>
          </cell>
          <cell r="E2092" t="str">
            <v>1194</v>
          </cell>
          <cell r="F2092" t="str">
            <v>TFM</v>
          </cell>
          <cell r="G2092" t="str">
            <v>MS</v>
          </cell>
          <cell r="I2092" t="str">
            <v>A</v>
          </cell>
          <cell r="J2092" t="str">
            <v>11942009</v>
          </cell>
          <cell r="K2092" t="str">
            <v>11942009</v>
          </cell>
          <cell r="L2092">
            <v>170051194</v>
          </cell>
          <cell r="M2092" t="str">
            <v>170051194</v>
          </cell>
          <cell r="N2092" t="str">
            <v>Wilkesboro Shipping Services</v>
          </cell>
          <cell r="O2092" t="str">
            <v>11942009 Wilkesboro Shipping Services</v>
          </cell>
          <cell r="P2092" t="str">
            <v>1615</v>
          </cell>
          <cell r="Q2092" t="str">
            <v>P</v>
          </cell>
          <cell r="R2092" t="str">
            <v>991</v>
          </cell>
          <cell r="S2092" t="str">
            <v>346</v>
          </cell>
          <cell r="T2092" t="str">
            <v>T</v>
          </cell>
          <cell r="U2092" t="str">
            <v>USD</v>
          </cell>
          <cell r="V2092" t="str">
            <v>3865 HIGHWAY 35 NORTH</v>
          </cell>
          <cell r="W2092" t="str">
            <v>CARTHAGE</v>
          </cell>
          <cell r="X2092" t="str">
            <v>MS</v>
          </cell>
          <cell r="Y2092" t="str">
            <v>39051-8613</v>
          </cell>
          <cell r="Z2092" t="str">
            <v>LEAKE</v>
          </cell>
          <cell r="AA2092" t="str">
            <v>G</v>
          </cell>
          <cell r="AB2092" t="str">
            <v>M&amp;E</v>
          </cell>
          <cell r="AC2092">
            <v>1318240.0407000005</v>
          </cell>
        </row>
        <row r="2093">
          <cell r="A2093" t="str">
            <v>Primary</v>
          </cell>
          <cell r="B2093" t="str">
            <v>Wilkesboro Fresh</v>
          </cell>
          <cell r="C2093" t="str">
            <v>11942028</v>
          </cell>
          <cell r="D2093" t="str">
            <v>11942028</v>
          </cell>
          <cell r="E2093" t="str">
            <v>1194</v>
          </cell>
          <cell r="F2093" t="str">
            <v>TFM</v>
          </cell>
          <cell r="G2093" t="str">
            <v>MS</v>
          </cell>
          <cell r="H2093">
            <v>38707</v>
          </cell>
          <cell r="I2093" t="str">
            <v>A</v>
          </cell>
          <cell r="J2093" t="str">
            <v>11942013</v>
          </cell>
          <cell r="K2093" t="str">
            <v>11942013</v>
          </cell>
          <cell r="L2093">
            <v>170031865</v>
          </cell>
          <cell r="M2093" t="str">
            <v>170051194</v>
          </cell>
          <cell r="N2093" t="str">
            <v>CM Carthage Maintenance Mgmt</v>
          </cell>
          <cell r="O2093" t="str">
            <v>18652047  CM Carthage Maintenance Mgmt</v>
          </cell>
          <cell r="P2093" t="str">
            <v>1330</v>
          </cell>
          <cell r="Q2093" t="str">
            <v>P</v>
          </cell>
          <cell r="R2093" t="str">
            <v>843</v>
          </cell>
          <cell r="S2093" t="str">
            <v>346</v>
          </cell>
          <cell r="T2093" t="str">
            <v>T</v>
          </cell>
          <cell r="U2093" t="str">
            <v>USD</v>
          </cell>
          <cell r="V2093" t="str">
            <v>3865 HIGHWAY 35 NORTH</v>
          </cell>
          <cell r="W2093" t="str">
            <v>CARTHAGE</v>
          </cell>
          <cell r="X2093" t="str">
            <v>MS</v>
          </cell>
          <cell r="Y2093" t="str">
            <v>39051-8613</v>
          </cell>
          <cell r="Z2093" t="str">
            <v>LEAKE</v>
          </cell>
          <cell r="AA2093" t="str">
            <v>G</v>
          </cell>
          <cell r="AB2093" t="str">
            <v>M&amp;E</v>
          </cell>
          <cell r="AC2093">
            <v>3045.5875999999998</v>
          </cell>
        </row>
        <row r="2094">
          <cell r="A2094" t="str">
            <v>Primary</v>
          </cell>
          <cell r="B2094" t="str">
            <v>Wilkesboro Fresh</v>
          </cell>
          <cell r="C2094" t="str">
            <v>11942028</v>
          </cell>
          <cell r="D2094" t="str">
            <v>11942028</v>
          </cell>
          <cell r="E2094" t="str">
            <v>1194</v>
          </cell>
          <cell r="G2094" t="str">
            <v>NC</v>
          </cell>
          <cell r="H2094">
            <v>38569</v>
          </cell>
          <cell r="I2094" t="str">
            <v>A</v>
          </cell>
          <cell r="J2094" t="str">
            <v>18652512</v>
          </cell>
          <cell r="K2094" t="str">
            <v>18652512</v>
          </cell>
          <cell r="L2094">
            <v>170031865</v>
          </cell>
          <cell r="M2094" t="str">
            <v>170031865</v>
          </cell>
          <cell r="N2094" t="str">
            <v>Carthage Safety</v>
          </cell>
          <cell r="O2094" t="str">
            <v>18652512 Carthage Safety</v>
          </cell>
          <cell r="P2094" t="str">
            <v>1330</v>
          </cell>
          <cell r="Q2094" t="str">
            <v>P</v>
          </cell>
          <cell r="R2094" t="str">
            <v>991</v>
          </cell>
          <cell r="S2094" t="str">
            <v>346</v>
          </cell>
          <cell r="T2094" t="str">
            <v>T</v>
          </cell>
          <cell r="U2094" t="str">
            <v>USD</v>
          </cell>
          <cell r="V2094" t="str">
            <v>3865 HIGHWAY 35 NORTH</v>
          </cell>
          <cell r="W2094" t="str">
            <v>CARTHAGE</v>
          </cell>
          <cell r="X2094" t="str">
            <v>MS</v>
          </cell>
          <cell r="Y2094" t="str">
            <v>39051-8613</v>
          </cell>
          <cell r="Z2094" t="str">
            <v>LEAKE</v>
          </cell>
          <cell r="AA2094" t="str">
            <v>G</v>
          </cell>
          <cell r="AB2094" t="str">
            <v>M&amp;E</v>
          </cell>
          <cell r="AC2094">
            <v>2922.4879999999998</v>
          </cell>
        </row>
        <row r="2095">
          <cell r="A2095" t="str">
            <v>Primary</v>
          </cell>
          <cell r="B2095" t="str">
            <v>Wilkesboro Fresh</v>
          </cell>
          <cell r="C2095" t="str">
            <v>11942028</v>
          </cell>
          <cell r="D2095" t="str">
            <v>11942028</v>
          </cell>
          <cell r="E2095" t="str">
            <v>1194</v>
          </cell>
          <cell r="F2095" t="str">
            <v>TFM</v>
          </cell>
          <cell r="G2095" t="str">
            <v>NC</v>
          </cell>
          <cell r="I2095" t="str">
            <v>A</v>
          </cell>
          <cell r="J2095" t="str">
            <v>11942022</v>
          </cell>
          <cell r="K2095" t="str">
            <v>11942022</v>
          </cell>
          <cell r="L2095">
            <v>170051194</v>
          </cell>
          <cell r="M2095" t="str">
            <v>170051194</v>
          </cell>
          <cell r="N2095" t="str">
            <v>Wilkesboro Nurses</v>
          </cell>
          <cell r="O2095" t="str">
            <v>11942022 Wilkesboro Nurses</v>
          </cell>
          <cell r="P2095" t="str">
            <v>1615</v>
          </cell>
          <cell r="Q2095" t="str">
            <v>P</v>
          </cell>
          <cell r="R2095" t="str">
            <v>991</v>
          </cell>
          <cell r="S2095" t="str">
            <v>744</v>
          </cell>
          <cell r="T2095" t="str">
            <v>T</v>
          </cell>
          <cell r="U2095" t="str">
            <v>USD</v>
          </cell>
          <cell r="V2095" t="str">
            <v>3865 HIGHWAY 35 NORTH</v>
          </cell>
          <cell r="W2095" t="str">
            <v>CARTHAGE</v>
          </cell>
          <cell r="X2095" t="str">
            <v>MS</v>
          </cell>
          <cell r="Y2095" t="str">
            <v>39051-8613</v>
          </cell>
          <cell r="Z2095" t="str">
            <v>LEAKE</v>
          </cell>
          <cell r="AA2095" t="str">
            <v>A</v>
          </cell>
          <cell r="AB2095" t="str">
            <v>M&amp;E</v>
          </cell>
          <cell r="AC2095">
            <v>598005.61880000005</v>
          </cell>
        </row>
        <row r="2096">
          <cell r="A2096" t="str">
            <v>Primary</v>
          </cell>
          <cell r="B2096" t="str">
            <v>Wilkesboro Fresh</v>
          </cell>
          <cell r="C2096" t="str">
            <v>11942028</v>
          </cell>
          <cell r="D2096" t="str">
            <v>11942028</v>
          </cell>
          <cell r="E2096" t="str">
            <v>1194</v>
          </cell>
          <cell r="F2096" t="str">
            <v>TFM</v>
          </cell>
          <cell r="G2096" t="str">
            <v>NC</v>
          </cell>
          <cell r="I2096" t="str">
            <v>A</v>
          </cell>
          <cell r="J2096" t="str">
            <v>11942024</v>
          </cell>
          <cell r="K2096" t="str">
            <v>11942024</v>
          </cell>
          <cell r="L2096">
            <v>170051194</v>
          </cell>
          <cell r="M2096" t="str">
            <v>170051194</v>
          </cell>
          <cell r="N2096" t="str">
            <v>Wilkesboro Otherindirect</v>
          </cell>
          <cell r="O2096" t="str">
            <v>11942024 Wilkesboro Otherindirect</v>
          </cell>
          <cell r="P2096" t="str">
            <v>1615</v>
          </cell>
          <cell r="Q2096" t="str">
            <v>P</v>
          </cell>
          <cell r="R2096" t="str">
            <v>991</v>
          </cell>
          <cell r="S2096" t="str">
            <v>744</v>
          </cell>
          <cell r="T2096" t="str">
            <v>T</v>
          </cell>
          <cell r="U2096" t="str">
            <v>USD</v>
          </cell>
          <cell r="V2096" t="str">
            <v>3865 HIGHWAY 35 NORTH</v>
          </cell>
          <cell r="W2096" t="str">
            <v>CARTHAGE</v>
          </cell>
          <cell r="X2096" t="str">
            <v>MS</v>
          </cell>
          <cell r="Y2096" t="str">
            <v>39051-8613</v>
          </cell>
          <cell r="Z2096" t="str">
            <v>LEAKE</v>
          </cell>
          <cell r="AA2096" t="str">
            <v>A</v>
          </cell>
          <cell r="AB2096" t="str">
            <v>Building</v>
          </cell>
          <cell r="AC2096">
            <v>208776.94500000001</v>
          </cell>
        </row>
        <row r="2097">
          <cell r="A2097" t="str">
            <v>Primary</v>
          </cell>
          <cell r="B2097" t="str">
            <v>Wilkesboro Fresh</v>
          </cell>
          <cell r="C2097" t="str">
            <v>11942028</v>
          </cell>
          <cell r="D2097" t="str">
            <v>11942028</v>
          </cell>
          <cell r="E2097" t="str">
            <v>1194</v>
          </cell>
          <cell r="F2097" t="str">
            <v>TFM</v>
          </cell>
          <cell r="G2097" t="str">
            <v>NC</v>
          </cell>
          <cell r="I2097" t="str">
            <v>A</v>
          </cell>
          <cell r="J2097" t="str">
            <v>11942025</v>
          </cell>
          <cell r="K2097" t="str">
            <v>11942025</v>
          </cell>
          <cell r="L2097">
            <v>170051194</v>
          </cell>
          <cell r="M2097" t="str">
            <v>170051194</v>
          </cell>
          <cell r="N2097" t="str">
            <v>Wilkesboro Personnel</v>
          </cell>
          <cell r="O2097" t="str">
            <v>11942025 Wilkesboro Personnel</v>
          </cell>
          <cell r="P2097" t="str">
            <v>1615</v>
          </cell>
          <cell r="Q2097" t="str">
            <v>P</v>
          </cell>
          <cell r="R2097" t="str">
            <v>991</v>
          </cell>
          <cell r="S2097" t="str">
            <v>744</v>
          </cell>
          <cell r="T2097" t="str">
            <v>T</v>
          </cell>
          <cell r="U2097" t="str">
            <v>USD</v>
          </cell>
          <cell r="V2097" t="str">
            <v>3865 HIGHWAY 35 NORTH</v>
          </cell>
          <cell r="W2097" t="str">
            <v>CARTHAGE</v>
          </cell>
          <cell r="X2097" t="str">
            <v>MS</v>
          </cell>
          <cell r="Y2097" t="str">
            <v>39051-8613</v>
          </cell>
          <cell r="Z2097" t="str">
            <v>LEAKE</v>
          </cell>
          <cell r="AA2097" t="str">
            <v>A</v>
          </cell>
          <cell r="AB2097" t="str">
            <v>M&amp;E</v>
          </cell>
          <cell r="AC2097">
            <v>1086453.5331000001</v>
          </cell>
        </row>
        <row r="2098">
          <cell r="A2098" t="str">
            <v>Primary</v>
          </cell>
          <cell r="B2098" t="str">
            <v>Wilkesboro Fresh</v>
          </cell>
          <cell r="C2098" t="str">
            <v>11942028</v>
          </cell>
          <cell r="D2098" t="str">
            <v>11942028</v>
          </cell>
          <cell r="E2098" t="str">
            <v>1194</v>
          </cell>
          <cell r="F2098" t="str">
            <v>TFM</v>
          </cell>
          <cell r="G2098" t="str">
            <v>NC</v>
          </cell>
          <cell r="I2098" t="str">
            <v>A</v>
          </cell>
          <cell r="J2098" t="str">
            <v>11942027</v>
          </cell>
          <cell r="K2098" t="str">
            <v>11942027</v>
          </cell>
          <cell r="L2098">
            <v>170051194</v>
          </cell>
          <cell r="M2098" t="str">
            <v>170051194</v>
          </cell>
          <cell r="N2098" t="str">
            <v>Wilkesboro Processing Support</v>
          </cell>
          <cell r="O2098" t="str">
            <v>11942027 Wilkesboro Processing Support</v>
          </cell>
          <cell r="P2098" t="str">
            <v>1615</v>
          </cell>
          <cell r="Q2098" t="str">
            <v>P</v>
          </cell>
          <cell r="R2098" t="str">
            <v>991</v>
          </cell>
          <cell r="S2098" t="str">
            <v>744</v>
          </cell>
          <cell r="T2098" t="str">
            <v>T</v>
          </cell>
          <cell r="U2098" t="str">
            <v>USD</v>
          </cell>
          <cell r="V2098" t="str">
            <v>3865 HIGHWAY 35 NORTH</v>
          </cell>
          <cell r="W2098" t="str">
            <v>CARTHAGE</v>
          </cell>
          <cell r="X2098" t="str">
            <v>MS</v>
          </cell>
          <cell r="Y2098" t="str">
            <v>39051-8613</v>
          </cell>
          <cell r="Z2098" t="str">
            <v>LEAKE</v>
          </cell>
          <cell r="AA2098" t="str">
            <v>A</v>
          </cell>
          <cell r="AB2098" t="str">
            <v>Building</v>
          </cell>
          <cell r="AC2098">
            <v>39723.6224</v>
          </cell>
        </row>
        <row r="2099">
          <cell r="A2099" t="str">
            <v>Primary</v>
          </cell>
          <cell r="B2099" t="str">
            <v>Wilkesboro Fresh</v>
          </cell>
          <cell r="C2099" t="str">
            <v>11942028</v>
          </cell>
          <cell r="D2099" t="str">
            <v>11942028</v>
          </cell>
          <cell r="E2099" t="str">
            <v>1194</v>
          </cell>
          <cell r="F2099" t="str">
            <v>TFM</v>
          </cell>
          <cell r="G2099" t="str">
            <v>MS</v>
          </cell>
          <cell r="I2099" t="str">
            <v>A</v>
          </cell>
          <cell r="J2099" t="str">
            <v>11942028</v>
          </cell>
          <cell r="K2099" t="str">
            <v>11942028</v>
          </cell>
          <cell r="L2099">
            <v>170051194</v>
          </cell>
          <cell r="M2099" t="str">
            <v>170051194</v>
          </cell>
          <cell r="N2099" t="str">
            <v>Wilkesboro Fresh</v>
          </cell>
          <cell r="O2099" t="str">
            <v>11942028 Wilkesboro Fresh</v>
          </cell>
          <cell r="P2099" t="str">
            <v>1615</v>
          </cell>
          <cell r="Q2099" t="str">
            <v>P</v>
          </cell>
          <cell r="R2099" t="str">
            <v>991</v>
          </cell>
          <cell r="S2099" t="str">
            <v>744</v>
          </cell>
          <cell r="T2099" t="str">
            <v>T</v>
          </cell>
          <cell r="U2099" t="str">
            <v>USD</v>
          </cell>
          <cell r="V2099" t="str">
            <v>3865 HIGHWAY 35 NORTH</v>
          </cell>
          <cell r="W2099" t="str">
            <v>CARTHAGE</v>
          </cell>
          <cell r="X2099" t="str">
            <v>MS</v>
          </cell>
          <cell r="Y2099" t="str">
            <v>39051-8613</v>
          </cell>
          <cell r="Z2099" t="str">
            <v>LEAKE</v>
          </cell>
          <cell r="AA2099" t="str">
            <v>A</v>
          </cell>
          <cell r="AB2099" t="str">
            <v>M&amp;E</v>
          </cell>
          <cell r="AC2099">
            <v>35129.033499999998</v>
          </cell>
        </row>
        <row r="2100">
          <cell r="A2100" t="str">
            <v>Primary</v>
          </cell>
          <cell r="B2100" t="str">
            <v>Wilkesboro Fresh</v>
          </cell>
          <cell r="C2100" t="str">
            <v>11942028</v>
          </cell>
          <cell r="D2100" t="str">
            <v>11942028</v>
          </cell>
          <cell r="E2100" t="str">
            <v>1194</v>
          </cell>
          <cell r="F2100" t="str">
            <v>TFM</v>
          </cell>
          <cell r="G2100" t="str">
            <v>MS</v>
          </cell>
          <cell r="I2100" t="str">
            <v>A</v>
          </cell>
          <cell r="J2100" t="str">
            <v>11942029</v>
          </cell>
          <cell r="K2100" t="str">
            <v>11942029</v>
          </cell>
          <cell r="L2100">
            <v>170051194</v>
          </cell>
          <cell r="M2100" t="str">
            <v>170051194</v>
          </cell>
          <cell r="N2100" t="str">
            <v>Wilkesboro Purchasing</v>
          </cell>
          <cell r="O2100" t="str">
            <v>11942029 Wilkesboro Purchasing</v>
          </cell>
          <cell r="P2100" t="str">
            <v>1866</v>
          </cell>
          <cell r="Q2100" t="str">
            <v>WW</v>
          </cell>
          <cell r="R2100" t="str">
            <v>991</v>
          </cell>
          <cell r="S2100" t="str">
            <v>2441</v>
          </cell>
          <cell r="T2100" t="str">
            <v>T</v>
          </cell>
          <cell r="U2100" t="str">
            <v>USD</v>
          </cell>
          <cell r="V2100" t="str">
            <v>902 N PEARMAN ROAD</v>
          </cell>
          <cell r="W2100" t="str">
            <v>CLEVELAND</v>
          </cell>
          <cell r="X2100" t="str">
            <v>MS</v>
          </cell>
          <cell r="Y2100" t="str">
            <v>38732-4001</v>
          </cell>
          <cell r="Z2100" t="str">
            <v>BOLIVAR</v>
          </cell>
          <cell r="AA2100" t="str">
            <v>G</v>
          </cell>
          <cell r="AB2100" t="str">
            <v>Building</v>
          </cell>
          <cell r="AC2100">
            <v>34160.934000000001</v>
          </cell>
        </row>
        <row r="2101">
          <cell r="A2101" t="str">
            <v>Primary</v>
          </cell>
          <cell r="B2101" t="str">
            <v>Wilkesboro Fresh</v>
          </cell>
          <cell r="C2101" t="str">
            <v>11942028</v>
          </cell>
          <cell r="D2101" t="str">
            <v>11942028</v>
          </cell>
          <cell r="E2101" t="str">
            <v>1194</v>
          </cell>
          <cell r="G2101" t="str">
            <v>NC</v>
          </cell>
          <cell r="H2101">
            <v>38569</v>
          </cell>
          <cell r="I2101" t="str">
            <v>C</v>
          </cell>
          <cell r="J2101" t="str">
            <v>18662004</v>
          </cell>
          <cell r="K2101" t="str">
            <v>18662004</v>
          </cell>
          <cell r="L2101">
            <v>170141866</v>
          </cell>
          <cell r="M2101" t="str">
            <v>170141866</v>
          </cell>
          <cell r="N2101" t="str">
            <v>Cleveland Wastewater</v>
          </cell>
          <cell r="O2101" t="str">
            <v>11942030 Wilkesboro Quality Control1</v>
          </cell>
          <cell r="P2101" t="str">
            <v>1866</v>
          </cell>
          <cell r="Q2101" t="str">
            <v>WW</v>
          </cell>
          <cell r="R2101" t="str">
            <v>991</v>
          </cell>
          <cell r="S2101" t="str">
            <v>2441</v>
          </cell>
          <cell r="T2101" t="str">
            <v>T</v>
          </cell>
          <cell r="U2101" t="str">
            <v>USD</v>
          </cell>
          <cell r="V2101" t="str">
            <v>902 N PEARMAN ROAD</v>
          </cell>
          <cell r="W2101" t="str">
            <v>CLEVELAND</v>
          </cell>
          <cell r="X2101" t="str">
            <v>MS</v>
          </cell>
          <cell r="Y2101" t="str">
            <v>38732-4001</v>
          </cell>
          <cell r="Z2101" t="str">
            <v>BOLIVAR</v>
          </cell>
          <cell r="AA2101" t="str">
            <v>G</v>
          </cell>
          <cell r="AB2101" t="str">
            <v>M&amp;E</v>
          </cell>
          <cell r="AC2101">
            <v>20649.453600000001</v>
          </cell>
        </row>
        <row r="2102">
          <cell r="A2102" t="str">
            <v>Primary</v>
          </cell>
          <cell r="B2102" t="str">
            <v>Wilkesboro Fresh</v>
          </cell>
          <cell r="C2102" t="str">
            <v>11942028</v>
          </cell>
          <cell r="D2102" t="str">
            <v>11942028</v>
          </cell>
          <cell r="E2102" t="str">
            <v>1194</v>
          </cell>
          <cell r="F2102" t="str">
            <v>TFM</v>
          </cell>
          <cell r="G2102" t="str">
            <v>MS</v>
          </cell>
          <cell r="I2102" t="str">
            <v>A</v>
          </cell>
          <cell r="J2102" t="str">
            <v>11942031</v>
          </cell>
          <cell r="K2102" t="str">
            <v>11942031</v>
          </cell>
          <cell r="L2102">
            <v>170051194</v>
          </cell>
          <cell r="M2102" t="str">
            <v>170051194</v>
          </cell>
          <cell r="N2102" t="str">
            <v>Wilkesboro Refrigmaint</v>
          </cell>
          <cell r="O2102" t="str">
            <v>11942031 Wilkesboro Refrigmaint</v>
          </cell>
          <cell r="P2102" t="str">
            <v>1866</v>
          </cell>
          <cell r="Q2102" t="str">
            <v>P</v>
          </cell>
          <cell r="R2102" t="str">
            <v>991</v>
          </cell>
          <cell r="S2102" t="str">
            <v>2441</v>
          </cell>
          <cell r="T2102" t="str">
            <v>T</v>
          </cell>
          <cell r="U2102" t="str">
            <v>USD</v>
          </cell>
          <cell r="V2102" t="str">
            <v>902 N PEARMAN ROAD</v>
          </cell>
          <cell r="W2102" t="str">
            <v>CLEVELAND</v>
          </cell>
          <cell r="X2102" t="str">
            <v>MS</v>
          </cell>
          <cell r="Y2102" t="str">
            <v>38732-4001</v>
          </cell>
          <cell r="Z2102" t="str">
            <v>BOLIVAR</v>
          </cell>
          <cell r="AA2102" t="str">
            <v>G</v>
          </cell>
          <cell r="AB2102" t="str">
            <v>Building</v>
          </cell>
          <cell r="AC2102">
            <v>6496626.5966000017</v>
          </cell>
        </row>
        <row r="2103">
          <cell r="A2103" t="str">
            <v>Primary</v>
          </cell>
          <cell r="B2103" t="str">
            <v>Wilkesboro Fresh</v>
          </cell>
          <cell r="C2103" t="str">
            <v>11942028</v>
          </cell>
          <cell r="D2103" t="str">
            <v>11942028</v>
          </cell>
          <cell r="E2103" t="str">
            <v>1194</v>
          </cell>
          <cell r="G2103" t="str">
            <v>NC</v>
          </cell>
          <cell r="I2103" t="str">
            <v>A</v>
          </cell>
          <cell r="J2103" t="str">
            <v>11942033</v>
          </cell>
          <cell r="K2103" t="str">
            <v>11942033</v>
          </cell>
          <cell r="L2103">
            <v>170051194</v>
          </cell>
          <cell r="M2103" t="str">
            <v>170051194</v>
          </cell>
          <cell r="N2103" t="str">
            <v>Wilkesboro Shiprec</v>
          </cell>
          <cell r="O2103" t="str">
            <v>11942033 Wilkesboro Shiprec</v>
          </cell>
          <cell r="P2103" t="str">
            <v>1866</v>
          </cell>
          <cell r="Q2103" t="str">
            <v>P</v>
          </cell>
          <cell r="R2103" t="str">
            <v>991</v>
          </cell>
          <cell r="S2103" t="str">
            <v>2441</v>
          </cell>
          <cell r="T2103" t="str">
            <v>T</v>
          </cell>
          <cell r="U2103" t="str">
            <v>USD</v>
          </cell>
          <cell r="V2103" t="str">
            <v>902 N PEARMAN ROAD</v>
          </cell>
          <cell r="W2103" t="str">
            <v>CLEVELAND</v>
          </cell>
          <cell r="X2103" t="str">
            <v>MS</v>
          </cell>
          <cell r="Y2103" t="str">
            <v>38732-4001</v>
          </cell>
          <cell r="Z2103" t="str">
            <v>BOLIVAR</v>
          </cell>
          <cell r="AA2103" t="str">
            <v>G</v>
          </cell>
          <cell r="AB2103" t="str">
            <v>Content</v>
          </cell>
          <cell r="AC2103">
            <v>73177.941599999991</v>
          </cell>
        </row>
        <row r="2104">
          <cell r="A2104" t="str">
            <v>Primary</v>
          </cell>
          <cell r="B2104" t="str">
            <v>Wilkesboro Fresh</v>
          </cell>
          <cell r="C2104" t="str">
            <v>11942028</v>
          </cell>
          <cell r="D2104" t="str">
            <v>11942028</v>
          </cell>
          <cell r="E2104" t="str">
            <v>1194</v>
          </cell>
          <cell r="F2104" t="str">
            <v>TFM</v>
          </cell>
          <cell r="G2104" t="str">
            <v>MS</v>
          </cell>
          <cell r="I2104" t="str">
            <v>A</v>
          </cell>
          <cell r="J2104" t="str">
            <v>11942034</v>
          </cell>
          <cell r="K2104" t="str">
            <v>11942034</v>
          </cell>
          <cell r="L2104">
            <v>170051194</v>
          </cell>
          <cell r="M2104" t="str">
            <v>170051194</v>
          </cell>
          <cell r="N2104" t="str">
            <v>Wilkesboro Supervisory/Management</v>
          </cell>
          <cell r="O2104" t="str">
            <v>11942034 Wilkesboro Supervisory/Management</v>
          </cell>
          <cell r="P2104" t="str">
            <v>1866</v>
          </cell>
          <cell r="Q2104" t="str">
            <v>P</v>
          </cell>
          <cell r="R2104" t="str">
            <v>991</v>
          </cell>
          <cell r="S2104" t="str">
            <v>2441</v>
          </cell>
          <cell r="T2104" t="str">
            <v>T</v>
          </cell>
          <cell r="U2104" t="str">
            <v>USD</v>
          </cell>
          <cell r="V2104" t="str">
            <v>902 N PEARMAN ROAD</v>
          </cell>
          <cell r="W2104" t="str">
            <v>CLEVELAND</v>
          </cell>
          <cell r="X2104" t="str">
            <v>MS</v>
          </cell>
          <cell r="Y2104" t="str">
            <v>38732-4001</v>
          </cell>
          <cell r="Z2104" t="str">
            <v>BOLIVAR</v>
          </cell>
          <cell r="AA2104" t="str">
            <v>G</v>
          </cell>
          <cell r="AB2104" t="str">
            <v>M&amp;E</v>
          </cell>
          <cell r="AC2104">
            <v>3173094.2715999992</v>
          </cell>
        </row>
        <row r="2105">
          <cell r="A2105" t="str">
            <v>Primary</v>
          </cell>
          <cell r="B2105" t="str">
            <v>Wilkesboro Fresh</v>
          </cell>
          <cell r="C2105" t="str">
            <v>11942028</v>
          </cell>
          <cell r="D2105" t="str">
            <v>11942028</v>
          </cell>
          <cell r="E2105" t="str">
            <v>1194</v>
          </cell>
          <cell r="F2105" t="str">
            <v>TFM</v>
          </cell>
          <cell r="G2105" t="str">
            <v>NC</v>
          </cell>
          <cell r="H2105">
            <v>38763</v>
          </cell>
          <cell r="I2105" t="str">
            <v>A</v>
          </cell>
          <cell r="J2105" t="str">
            <v>18670430</v>
          </cell>
          <cell r="K2105" t="str">
            <v>18670430</v>
          </cell>
          <cell r="L2105">
            <v>170051194</v>
          </cell>
          <cell r="M2105" t="str">
            <v>170141899</v>
          </cell>
          <cell r="N2105" t="str">
            <v>Wilkesboro Maintenance Mgmt</v>
          </cell>
          <cell r="O2105" t="str">
            <v>11942047  Wilkesboro Maintenance Mgmt</v>
          </cell>
          <cell r="P2105" t="str">
            <v>1615</v>
          </cell>
          <cell r="Q2105" t="str">
            <v>P</v>
          </cell>
          <cell r="R2105" t="str">
            <v>991</v>
          </cell>
          <cell r="S2105" t="str">
            <v>744</v>
          </cell>
          <cell r="T2105" t="str">
            <v>T</v>
          </cell>
          <cell r="U2105" t="str">
            <v>USD</v>
          </cell>
          <cell r="V2105" t="str">
            <v>601 OLD MORTON ROAD</v>
          </cell>
          <cell r="W2105" t="str">
            <v>FOREST</v>
          </cell>
          <cell r="X2105" t="str">
            <v>MS</v>
          </cell>
          <cell r="Y2105" t="str">
            <v>39074-7633</v>
          </cell>
          <cell r="Z2105" t="str">
            <v>SCOTT</v>
          </cell>
          <cell r="AA2105" t="str">
            <v>A</v>
          </cell>
          <cell r="AB2105" t="str">
            <v>Building</v>
          </cell>
          <cell r="AC2105">
            <v>3983.75</v>
          </cell>
        </row>
        <row r="2106">
          <cell r="A2106" t="str">
            <v>Primary</v>
          </cell>
          <cell r="B2106" t="str">
            <v>Wilkesboro Fresh</v>
          </cell>
          <cell r="C2106" t="str">
            <v>11942028</v>
          </cell>
          <cell r="D2106" t="str">
            <v>11942028</v>
          </cell>
          <cell r="E2106" t="str">
            <v>1194</v>
          </cell>
          <cell r="F2106" t="str">
            <v>TFM</v>
          </cell>
          <cell r="G2106" t="str">
            <v>NC</v>
          </cell>
          <cell r="I2106" t="str">
            <v>A</v>
          </cell>
          <cell r="J2106" t="str">
            <v>11942512</v>
          </cell>
          <cell r="K2106" t="str">
            <v>11942512</v>
          </cell>
          <cell r="L2106">
            <v>170051194</v>
          </cell>
          <cell r="M2106" t="str">
            <v>170051194</v>
          </cell>
          <cell r="N2106" t="str">
            <v>Wilkesboro Fresh - Safety</v>
          </cell>
          <cell r="O2106" t="str">
            <v>11942512 Wilkesboro Fresh - Safety</v>
          </cell>
          <cell r="P2106" t="str">
            <v>1615</v>
          </cell>
          <cell r="Q2106" t="str">
            <v>P</v>
          </cell>
          <cell r="R2106" t="str">
            <v>991</v>
          </cell>
          <cell r="S2106" t="str">
            <v>744</v>
          </cell>
          <cell r="T2106" t="str">
            <v>T</v>
          </cell>
          <cell r="U2106" t="str">
            <v>USD</v>
          </cell>
          <cell r="V2106" t="str">
            <v>601 OLD MORTON ROAD</v>
          </cell>
          <cell r="W2106" t="str">
            <v>FOREST</v>
          </cell>
          <cell r="X2106" t="str">
            <v>MS</v>
          </cell>
          <cell r="Y2106" t="str">
            <v>39074-7633</v>
          </cell>
          <cell r="Z2106" t="str">
            <v>SCOTT</v>
          </cell>
          <cell r="AA2106" t="str">
            <v>A</v>
          </cell>
          <cell r="AB2106" t="str">
            <v>M&amp;E</v>
          </cell>
          <cell r="AC2106">
            <v>15270.297999999999</v>
          </cell>
        </row>
        <row r="2107">
          <cell r="A2107" t="str">
            <v>Primary</v>
          </cell>
          <cell r="B2107" t="str">
            <v>Wilkesboro Cooked Products</v>
          </cell>
          <cell r="C2107" t="str">
            <v>11952028</v>
          </cell>
          <cell r="D2107" t="str">
            <v>11952028</v>
          </cell>
          <cell r="E2107" t="str">
            <v>1195</v>
          </cell>
          <cell r="F2107" t="str">
            <v>TFM</v>
          </cell>
          <cell r="G2107" t="str">
            <v>NC</v>
          </cell>
          <cell r="I2107" t="str">
            <v>A</v>
          </cell>
          <cell r="J2107" t="str">
            <v>11952013</v>
          </cell>
          <cell r="K2107" t="str">
            <v>11952013</v>
          </cell>
          <cell r="L2107">
            <v>170051195</v>
          </cell>
          <cell r="M2107" t="str">
            <v>170051195</v>
          </cell>
          <cell r="N2107" t="str">
            <v>Wilkesboro Administration</v>
          </cell>
          <cell r="O2107" t="str">
            <v>11952013 Wilkesboro Administration</v>
          </cell>
          <cell r="P2107" t="str">
            <v>1615</v>
          </cell>
          <cell r="Q2107" t="str">
            <v>P</v>
          </cell>
          <cell r="R2107" t="str">
            <v>843</v>
          </cell>
          <cell r="S2107" t="str">
            <v>744</v>
          </cell>
          <cell r="T2107" t="str">
            <v>T</v>
          </cell>
          <cell r="U2107" t="str">
            <v>USD</v>
          </cell>
          <cell r="V2107" t="str">
            <v>601 OLD MORTON ROAD</v>
          </cell>
          <cell r="W2107" t="str">
            <v>FOREST</v>
          </cell>
          <cell r="X2107" t="str">
            <v>MS</v>
          </cell>
          <cell r="Y2107" t="str">
            <v>39074-7633</v>
          </cell>
          <cell r="Z2107" t="str">
            <v>SCOTT</v>
          </cell>
          <cell r="AA2107" t="str">
            <v>A</v>
          </cell>
          <cell r="AB2107" t="str">
            <v>Building</v>
          </cell>
          <cell r="AC2107">
            <v>3313281.1591000007</v>
          </cell>
        </row>
        <row r="2108">
          <cell r="A2108" t="str">
            <v>Primary</v>
          </cell>
          <cell r="B2108" t="str">
            <v>Wilkesboro Cooked Products</v>
          </cell>
          <cell r="C2108" t="str">
            <v>11952028</v>
          </cell>
          <cell r="D2108" t="str">
            <v>11952028</v>
          </cell>
          <cell r="E2108" t="str">
            <v>1195</v>
          </cell>
          <cell r="F2108" t="str">
            <v>TFM</v>
          </cell>
          <cell r="G2108" t="str">
            <v>NC</v>
          </cell>
          <cell r="I2108" t="str">
            <v>A</v>
          </cell>
          <cell r="J2108" t="str">
            <v>11952015</v>
          </cell>
          <cell r="K2108" t="str">
            <v>11952015</v>
          </cell>
          <cell r="L2108">
            <v>170051195</v>
          </cell>
          <cell r="M2108" t="str">
            <v>170051195</v>
          </cell>
          <cell r="N2108" t="str">
            <v>Wilkesboro Accounting</v>
          </cell>
          <cell r="O2108" t="str">
            <v>11952015 Wilkesboro Accounting</v>
          </cell>
          <cell r="P2108" t="str">
            <v>1615</v>
          </cell>
          <cell r="Q2108" t="str">
            <v>P</v>
          </cell>
          <cell r="R2108" t="str">
            <v>843</v>
          </cell>
          <cell r="S2108" t="str">
            <v>744</v>
          </cell>
          <cell r="T2108" t="str">
            <v>T</v>
          </cell>
          <cell r="U2108" t="str">
            <v>USD</v>
          </cell>
          <cell r="V2108" t="str">
            <v>601 OLD MORTON ROAD</v>
          </cell>
          <cell r="W2108" t="str">
            <v>FOREST</v>
          </cell>
          <cell r="X2108" t="str">
            <v>MS</v>
          </cell>
          <cell r="Y2108" t="str">
            <v>39074-7633</v>
          </cell>
          <cell r="Z2108" t="str">
            <v>SCOTT</v>
          </cell>
          <cell r="AA2108" t="str">
            <v>A</v>
          </cell>
          <cell r="AB2108" t="str">
            <v>M&amp;E</v>
          </cell>
          <cell r="AC2108">
            <v>3325419.6250999989</v>
          </cell>
        </row>
        <row r="2109">
          <cell r="A2109" t="str">
            <v>Primary</v>
          </cell>
          <cell r="B2109" t="str">
            <v>Wilkesboro Cooked Products</v>
          </cell>
          <cell r="C2109" t="str">
            <v>11952028</v>
          </cell>
          <cell r="D2109" t="str">
            <v>11952028</v>
          </cell>
          <cell r="E2109" t="str">
            <v>1195</v>
          </cell>
          <cell r="F2109" t="str">
            <v>TFM</v>
          </cell>
          <cell r="G2109" t="str">
            <v>NC</v>
          </cell>
          <cell r="I2109" t="str">
            <v>A</v>
          </cell>
          <cell r="J2109" t="str">
            <v>11952020</v>
          </cell>
          <cell r="K2109" t="str">
            <v>11952020</v>
          </cell>
          <cell r="L2109">
            <v>170051195</v>
          </cell>
          <cell r="M2109" t="str">
            <v>170051195</v>
          </cell>
          <cell r="N2109" t="str">
            <v>Wilkesboro Maintenance</v>
          </cell>
          <cell r="O2109" t="str">
            <v>11952020 Wilkesboro Maintenance</v>
          </cell>
          <cell r="P2109" t="str">
            <v>1615</v>
          </cell>
          <cell r="Q2109" t="str">
            <v>P</v>
          </cell>
          <cell r="R2109" t="str">
            <v>843</v>
          </cell>
          <cell r="S2109" t="str">
            <v>744</v>
          </cell>
          <cell r="T2109" t="str">
            <v>T</v>
          </cell>
          <cell r="U2109" t="str">
            <v>USD</v>
          </cell>
          <cell r="V2109" t="str">
            <v>420 OAK STREET</v>
          </cell>
          <cell r="W2109" t="str">
            <v>FOREST</v>
          </cell>
          <cell r="X2109" t="str">
            <v>MS</v>
          </cell>
          <cell r="Y2109" t="str">
            <v>39074-7633</v>
          </cell>
          <cell r="Z2109" t="str">
            <v>SCOTT</v>
          </cell>
          <cell r="AA2109" t="str">
            <v>A</v>
          </cell>
          <cell r="AB2109" t="str">
            <v>M&amp;E</v>
          </cell>
          <cell r="AC2109">
            <v>902.37</v>
          </cell>
        </row>
        <row r="2110">
          <cell r="A2110" t="str">
            <v>Primary</v>
          </cell>
          <cell r="B2110" t="str">
            <v>Wilkesboro Cooked Products</v>
          </cell>
          <cell r="C2110" t="str">
            <v>11952028</v>
          </cell>
          <cell r="D2110" t="str">
            <v>11952028</v>
          </cell>
          <cell r="E2110" t="str">
            <v>1195</v>
          </cell>
          <cell r="F2110" t="str">
            <v>TFM</v>
          </cell>
          <cell r="G2110" t="str">
            <v>NC</v>
          </cell>
          <cell r="I2110" t="str">
            <v>A</v>
          </cell>
          <cell r="J2110" t="str">
            <v>11952025</v>
          </cell>
          <cell r="K2110" t="str">
            <v>11952025</v>
          </cell>
          <cell r="L2110">
            <v>170051195</v>
          </cell>
          <cell r="M2110" t="str">
            <v>170051195</v>
          </cell>
          <cell r="N2110" t="str">
            <v>Wilkesboro Personel 1</v>
          </cell>
          <cell r="O2110" t="str">
            <v>11952025 Wilkesboro Personel 1</v>
          </cell>
          <cell r="P2110" t="str">
            <v>1195</v>
          </cell>
          <cell r="Q2110" t="str">
            <v>P</v>
          </cell>
          <cell r="R2110" t="str">
            <v>405</v>
          </cell>
          <cell r="S2110" t="str">
            <v>744</v>
          </cell>
          <cell r="T2110" t="str">
            <v>T</v>
          </cell>
          <cell r="U2110" t="str">
            <v>USD</v>
          </cell>
          <cell r="V2110" t="str">
            <v>420 OAK STREET</v>
          </cell>
          <cell r="W2110" t="str">
            <v>FOREST</v>
          </cell>
          <cell r="X2110" t="str">
            <v>MS</v>
          </cell>
          <cell r="Y2110" t="str">
            <v>39074-7633</v>
          </cell>
          <cell r="Z2110" t="str">
            <v>SCOTT</v>
          </cell>
          <cell r="AA2110" t="str">
            <v>A</v>
          </cell>
          <cell r="AB2110" t="str">
            <v>M&amp;E</v>
          </cell>
          <cell r="AC2110">
            <v>941.77080000000001</v>
          </cell>
        </row>
        <row r="2111">
          <cell r="A2111" t="str">
            <v>Primary</v>
          </cell>
          <cell r="B2111" t="str">
            <v>Wilkesboro Cooked Products</v>
          </cell>
          <cell r="C2111" t="str">
            <v>11952028</v>
          </cell>
          <cell r="D2111" t="str">
            <v>11952028</v>
          </cell>
          <cell r="E2111" t="str">
            <v>1195</v>
          </cell>
          <cell r="F2111" t="str">
            <v>TFM</v>
          </cell>
          <cell r="G2111" t="str">
            <v>MS</v>
          </cell>
          <cell r="I2111" t="str">
            <v>A</v>
          </cell>
          <cell r="J2111" t="str">
            <v>11952028</v>
          </cell>
          <cell r="K2111" t="str">
            <v>11952028</v>
          </cell>
          <cell r="L2111">
            <v>170051195</v>
          </cell>
          <cell r="M2111" t="str">
            <v>170051195</v>
          </cell>
          <cell r="N2111" t="str">
            <v>Wilkesboro Cooked Products</v>
          </cell>
          <cell r="O2111" t="str">
            <v>11952028 Wilkesboro Cooked Products</v>
          </cell>
          <cell r="P2111" t="str">
            <v>1195</v>
          </cell>
          <cell r="Q2111" t="str">
            <v>P</v>
          </cell>
          <cell r="R2111" t="str">
            <v>405</v>
          </cell>
          <cell r="S2111" t="str">
            <v>744</v>
          </cell>
          <cell r="T2111" t="str">
            <v>T</v>
          </cell>
          <cell r="U2111" t="str">
            <v>USD</v>
          </cell>
          <cell r="V2111" t="str">
            <v>305 CLEVELAND STREET</v>
          </cell>
          <cell r="W2111" t="str">
            <v>FOREST</v>
          </cell>
          <cell r="X2111" t="str">
            <v>MS</v>
          </cell>
          <cell r="Y2111" t="str">
            <v>39074-3200</v>
          </cell>
          <cell r="Z2111" t="str">
            <v>SCOTT</v>
          </cell>
          <cell r="AA2111" t="str">
            <v>A</v>
          </cell>
          <cell r="AB2111" t="str">
            <v>M&amp;E</v>
          </cell>
          <cell r="AC2111">
            <v>5657.1156000000001</v>
          </cell>
        </row>
        <row r="2112">
          <cell r="A2112" t="str">
            <v>Primary</v>
          </cell>
          <cell r="B2112" t="str">
            <v>Wilkesboro Cooked Products</v>
          </cell>
          <cell r="C2112" t="str">
            <v>11952028</v>
          </cell>
          <cell r="D2112" t="str">
            <v>11952028</v>
          </cell>
          <cell r="E2112" t="str">
            <v>1195</v>
          </cell>
          <cell r="F2112" t="str">
            <v>TFM</v>
          </cell>
          <cell r="G2112" t="str">
            <v>NC</v>
          </cell>
          <cell r="H2112">
            <v>38707</v>
          </cell>
          <cell r="I2112" t="str">
            <v>A</v>
          </cell>
          <cell r="J2112" t="str">
            <v>18690445</v>
          </cell>
          <cell r="K2112" t="str">
            <v>18690445</v>
          </cell>
          <cell r="L2112">
            <v>170051195</v>
          </cell>
          <cell r="M2112" t="str">
            <v>170141899</v>
          </cell>
          <cell r="N2112" t="str">
            <v>Wilkesboro Purchasing</v>
          </cell>
          <cell r="O2112" t="str">
            <v>11952029  Wilkesboro Purchasing</v>
          </cell>
          <cell r="P2112" t="str">
            <v>1195</v>
          </cell>
          <cell r="Q2112" t="str">
            <v>P</v>
          </cell>
          <cell r="R2112" t="str">
            <v>405</v>
          </cell>
          <cell r="S2112" t="str">
            <v>1407</v>
          </cell>
          <cell r="T2112" t="str">
            <v>T</v>
          </cell>
          <cell r="U2112" t="str">
            <v>USD</v>
          </cell>
          <cell r="V2112" t="str">
            <v>901 WILKES STREET</v>
          </cell>
          <cell r="W2112" t="str">
            <v>WILKESBORO</v>
          </cell>
          <cell r="X2112" t="str">
            <v>NC</v>
          </cell>
          <cell r="Y2112" t="str">
            <v>28697-7630</v>
          </cell>
          <cell r="Z2112" t="str">
            <v>WILKES</v>
          </cell>
          <cell r="AA2112" t="str">
            <v>I</v>
          </cell>
          <cell r="AB2112" t="str">
            <v>M&amp;E</v>
          </cell>
          <cell r="AC2112">
            <v>1284.3317</v>
          </cell>
        </row>
        <row r="2113">
          <cell r="A2113" t="str">
            <v>Primary</v>
          </cell>
          <cell r="B2113" t="str">
            <v>Wilkesboro Cooked Products</v>
          </cell>
          <cell r="C2113" t="str">
            <v>11952028</v>
          </cell>
          <cell r="D2113" t="str">
            <v>11952028</v>
          </cell>
          <cell r="E2113" t="str">
            <v>1195</v>
          </cell>
          <cell r="F2113" t="str">
            <v>TFM</v>
          </cell>
          <cell r="G2113" t="str">
            <v>NC</v>
          </cell>
          <cell r="H2113">
            <v>38569</v>
          </cell>
          <cell r="I2113" t="str">
            <v>A</v>
          </cell>
          <cell r="J2113" t="str">
            <v>18690446</v>
          </cell>
          <cell r="K2113" t="str">
            <v>18690446</v>
          </cell>
          <cell r="L2113">
            <v>170141899</v>
          </cell>
          <cell r="M2113" t="str">
            <v>170141899</v>
          </cell>
          <cell r="N2113" t="str">
            <v>Forest Live Haul</v>
          </cell>
          <cell r="O2113" t="str">
            <v>18690446 Forest Live Haul</v>
          </cell>
          <cell r="P2113" t="str">
            <v>1331</v>
          </cell>
          <cell r="Q2113" t="str">
            <v>LH</v>
          </cell>
          <cell r="R2113" t="str">
            <v>440</v>
          </cell>
          <cell r="S2113" t="str">
            <v>744</v>
          </cell>
          <cell r="T2113" t="str">
            <v>T</v>
          </cell>
          <cell r="U2113" t="str">
            <v>USD</v>
          </cell>
          <cell r="V2113" t="str">
            <v>305 CLEVELAND STREET</v>
          </cell>
          <cell r="W2113" t="str">
            <v>FOREST</v>
          </cell>
          <cell r="X2113" t="str">
            <v>MS</v>
          </cell>
          <cell r="Y2113" t="str">
            <v>39074-3200</v>
          </cell>
          <cell r="Z2113" t="str">
            <v>SCOTT</v>
          </cell>
          <cell r="AA2113" t="str">
            <v>A</v>
          </cell>
          <cell r="AB2113" t="str">
            <v>M&amp;E</v>
          </cell>
          <cell r="AC2113">
            <v>937460.93599999999</v>
          </cell>
        </row>
        <row r="2114">
          <cell r="A2114" t="str">
            <v>Primary</v>
          </cell>
          <cell r="B2114" t="str">
            <v>Wilkesboro Cooked Products</v>
          </cell>
          <cell r="C2114" t="str">
            <v>11952028</v>
          </cell>
          <cell r="D2114" t="str">
            <v>11952028</v>
          </cell>
          <cell r="E2114" t="str">
            <v>1195</v>
          </cell>
          <cell r="F2114" t="str">
            <v>TFM</v>
          </cell>
          <cell r="G2114" t="str">
            <v>NC</v>
          </cell>
          <cell r="I2114" t="str">
            <v>A</v>
          </cell>
          <cell r="J2114" t="str">
            <v>11952034</v>
          </cell>
          <cell r="K2114" t="str">
            <v>11952034</v>
          </cell>
          <cell r="L2114">
            <v>170051195</v>
          </cell>
          <cell r="M2114" t="str">
            <v>170051195</v>
          </cell>
          <cell r="N2114" t="str">
            <v>Wilkesboro Super Management</v>
          </cell>
          <cell r="O2114" t="str">
            <v>11952034 Wilkesboro Super Management</v>
          </cell>
          <cell r="P2114" t="str">
            <v>1195</v>
          </cell>
          <cell r="Q2114" t="str">
            <v>P</v>
          </cell>
          <cell r="R2114" t="str">
            <v>405</v>
          </cell>
          <cell r="S2114" t="str">
            <v>1407</v>
          </cell>
          <cell r="T2114" t="str">
            <v>T</v>
          </cell>
          <cell r="U2114" t="str">
            <v>USD</v>
          </cell>
          <cell r="V2114" t="str">
            <v>901 WILKES STREET</v>
          </cell>
          <cell r="W2114" t="str">
            <v>WILKESBORO</v>
          </cell>
          <cell r="X2114" t="str">
            <v>NC</v>
          </cell>
          <cell r="Y2114" t="str">
            <v>28697-7630</v>
          </cell>
          <cell r="Z2114" t="str">
            <v>WILKES</v>
          </cell>
          <cell r="AA2114" t="str">
            <v>G</v>
          </cell>
          <cell r="AB2114" t="str">
            <v>M&amp;E</v>
          </cell>
          <cell r="AC2114">
            <v>19673.368999999999</v>
          </cell>
        </row>
        <row r="2115">
          <cell r="A2115" t="str">
            <v>Primary</v>
          </cell>
          <cell r="B2115" t="str">
            <v>Wilkesboro Cooked Products</v>
          </cell>
          <cell r="C2115" t="str">
            <v>11952028</v>
          </cell>
          <cell r="D2115" t="str">
            <v>11952028</v>
          </cell>
          <cell r="E2115" t="str">
            <v>1195</v>
          </cell>
          <cell r="F2115" t="str">
            <v>TFM</v>
          </cell>
          <cell r="G2115" t="str">
            <v>NC</v>
          </cell>
          <cell r="I2115" t="str">
            <v>A</v>
          </cell>
          <cell r="J2115" t="str">
            <v>11952512</v>
          </cell>
          <cell r="K2115" t="str">
            <v>11952512</v>
          </cell>
          <cell r="L2115">
            <v>170051195</v>
          </cell>
          <cell r="M2115" t="str">
            <v>170051195</v>
          </cell>
          <cell r="N2115" t="str">
            <v>Wilksboro Rstd Production Safety Center</v>
          </cell>
          <cell r="O2115" t="str">
            <v>11952512 Wilksboro Rstd Production Safety Center</v>
          </cell>
          <cell r="P2115" t="str">
            <v>1615</v>
          </cell>
          <cell r="Q2115" t="str">
            <v>P</v>
          </cell>
          <cell r="R2115" t="str">
            <v>843</v>
          </cell>
          <cell r="S2115" t="str">
            <v>744</v>
          </cell>
          <cell r="T2115" t="str">
            <v>T</v>
          </cell>
          <cell r="U2115" t="str">
            <v>USD</v>
          </cell>
          <cell r="V2115" t="str">
            <v>305 CLEVELAND STREET</v>
          </cell>
          <cell r="W2115" t="str">
            <v>FOREST</v>
          </cell>
          <cell r="X2115" t="str">
            <v>MS</v>
          </cell>
          <cell r="Y2115" t="str">
            <v>39074-3200</v>
          </cell>
          <cell r="Z2115" t="str">
            <v>SCOTT</v>
          </cell>
          <cell r="AA2115" t="str">
            <v>A</v>
          </cell>
          <cell r="AB2115" t="str">
            <v>Building</v>
          </cell>
          <cell r="AC2115">
            <v>1933.44</v>
          </cell>
        </row>
        <row r="2116">
          <cell r="A2116" t="str">
            <v>Primary</v>
          </cell>
          <cell r="B2116" t="str">
            <v>QA Research &amp; Corp Admin</v>
          </cell>
          <cell r="C2116" t="str">
            <v>12012262</v>
          </cell>
          <cell r="D2116" t="str">
            <v>12012262</v>
          </cell>
          <cell r="E2116" t="str">
            <v>1204</v>
          </cell>
          <cell r="F2116" t="str">
            <v>TSS</v>
          </cell>
          <cell r="G2116" t="str">
            <v>AR</v>
          </cell>
          <cell r="I2116" t="str">
            <v>A</v>
          </cell>
          <cell r="J2116" t="str">
            <v>12012262</v>
          </cell>
          <cell r="K2116" t="str">
            <v>12012262</v>
          </cell>
          <cell r="L2116">
            <v>170001862</v>
          </cell>
          <cell r="M2116" t="str">
            <v>170001862</v>
          </cell>
          <cell r="N2116" t="str">
            <v>QA Research &amp; Corp Admin</v>
          </cell>
          <cell r="O2116" t="str">
            <v>12012262 QA Research &amp; Corp Admin</v>
          </cell>
          <cell r="P2116" t="str">
            <v>8000</v>
          </cell>
          <cell r="Q2116" t="str">
            <v>GA</v>
          </cell>
          <cell r="R2116" t="str">
            <v>440</v>
          </cell>
          <cell r="S2116" t="str">
            <v>2426</v>
          </cell>
          <cell r="T2116" t="str">
            <v>T</v>
          </cell>
          <cell r="U2116" t="str">
            <v>USD</v>
          </cell>
          <cell r="V2116" t="str">
            <v>3609 JOHNSON ROAD</v>
          </cell>
          <cell r="W2116" t="str">
            <v>SPRINGDALE</v>
          </cell>
          <cell r="X2116" t="str">
            <v>AR</v>
          </cell>
          <cell r="Y2116" t="str">
            <v>72762-7351</v>
          </cell>
          <cell r="Z2116" t="str">
            <v>WASHINGTON</v>
          </cell>
          <cell r="AA2116" t="str">
            <v>I</v>
          </cell>
          <cell r="AB2116" t="str">
            <v>M&amp;E</v>
          </cell>
          <cell r="AC2116">
            <v>25746.8145</v>
          </cell>
        </row>
        <row r="2117">
          <cell r="A2117" t="str">
            <v>Primary</v>
          </cell>
          <cell r="B2117" t="str">
            <v>Print Shop</v>
          </cell>
          <cell r="C2117" t="str">
            <v>12022218</v>
          </cell>
          <cell r="D2117" t="str">
            <v>12022218</v>
          </cell>
          <cell r="E2117" t="str">
            <v>1202</v>
          </cell>
          <cell r="F2117" t="str">
            <v>TSS</v>
          </cell>
          <cell r="G2117" t="str">
            <v>AR</v>
          </cell>
          <cell r="I2117" t="str">
            <v>A</v>
          </cell>
          <cell r="J2117" t="str">
            <v>12022218</v>
          </cell>
          <cell r="K2117" t="str">
            <v>12022218</v>
          </cell>
          <cell r="L2117">
            <v>170001202</v>
          </cell>
          <cell r="M2117" t="str">
            <v>170001202</v>
          </cell>
          <cell r="N2117" t="str">
            <v>Print Shop</v>
          </cell>
          <cell r="O2117" t="str">
            <v>12022218 Print Shop</v>
          </cell>
          <cell r="P2117" t="str">
            <v>8000</v>
          </cell>
          <cell r="Q2117" t="str">
            <v>GA</v>
          </cell>
          <cell r="R2117" t="str">
            <v>440</v>
          </cell>
          <cell r="S2117" t="str">
            <v>2426</v>
          </cell>
          <cell r="T2117" t="str">
            <v>T</v>
          </cell>
          <cell r="U2117" t="str">
            <v>USD</v>
          </cell>
          <cell r="V2117" t="str">
            <v>3705 JOHNSON ROAD</v>
          </cell>
          <cell r="W2117" t="str">
            <v>SPRINGDALE</v>
          </cell>
          <cell r="X2117" t="str">
            <v>AR</v>
          </cell>
          <cell r="Y2117" t="str">
            <v>72762-7353</v>
          </cell>
          <cell r="Z2117" t="str">
            <v>WASHINGTON</v>
          </cell>
          <cell r="AA2117" t="str">
            <v>I</v>
          </cell>
          <cell r="AB2117" t="str">
            <v>M&amp;E</v>
          </cell>
          <cell r="AC2117">
            <v>2952880.0509999981</v>
          </cell>
        </row>
        <row r="2118">
          <cell r="A2118" t="str">
            <v>Primary</v>
          </cell>
          <cell r="B2118" t="str">
            <v>Corporate Center Orange Tub Charges</v>
          </cell>
          <cell r="C2118" t="str">
            <v>11492236</v>
          </cell>
          <cell r="D2118" t="str">
            <v>11492236</v>
          </cell>
          <cell r="E2118" t="str">
            <v>1204</v>
          </cell>
          <cell r="F2118" t="str">
            <v>TSS</v>
          </cell>
          <cell r="G2118" t="str">
            <v>AR</v>
          </cell>
          <cell r="I2118" t="str">
            <v>A</v>
          </cell>
          <cell r="J2118" t="str">
            <v>12042028</v>
          </cell>
          <cell r="K2118" t="str">
            <v>12042028</v>
          </cell>
          <cell r="L2118">
            <v>170000000</v>
          </cell>
          <cell r="M2118" t="str">
            <v>170000000</v>
          </cell>
          <cell r="N2118" t="str">
            <v>Corporate Center Orange Tub Charges</v>
          </cell>
          <cell r="O2118" t="str">
            <v>12042028 Corporate Center Orange Tub Charges</v>
          </cell>
          <cell r="P2118" t="str">
            <v>8000</v>
          </cell>
          <cell r="Q2118" t="str">
            <v>GA</v>
          </cell>
          <cell r="R2118" t="str">
            <v>440</v>
          </cell>
          <cell r="S2118" t="str">
            <v>744</v>
          </cell>
          <cell r="T2118" t="str">
            <v>T</v>
          </cell>
          <cell r="U2118" t="str">
            <v>USD</v>
          </cell>
          <cell r="V2118" t="str">
            <v>2210 W OAKLAWN DRIVE</v>
          </cell>
          <cell r="W2118" t="str">
            <v>SPRINGDALE</v>
          </cell>
          <cell r="X2118" t="str">
            <v>AR</v>
          </cell>
          <cell r="Y2118" t="str">
            <v>72762-6900</v>
          </cell>
          <cell r="Z2118" t="str">
            <v>WASHINGTON</v>
          </cell>
          <cell r="AA2118" t="str">
            <v>G</v>
          </cell>
          <cell r="AB2118" t="str">
            <v>M&amp;E</v>
          </cell>
          <cell r="AC2118">
            <v>20380169.317900002</v>
          </cell>
        </row>
        <row r="2119">
          <cell r="A2119" t="str">
            <v>Primary</v>
          </cell>
          <cell r="B2119" t="str">
            <v>Corp Lab Services</v>
          </cell>
          <cell r="C2119" t="str">
            <v>12042203</v>
          </cell>
          <cell r="D2119" t="str">
            <v>12042203</v>
          </cell>
          <cell r="E2119" t="str">
            <v>1201</v>
          </cell>
          <cell r="F2119" t="str">
            <v>TSS</v>
          </cell>
          <cell r="G2119" t="str">
            <v>MS</v>
          </cell>
          <cell r="I2119" t="str">
            <v>A</v>
          </cell>
          <cell r="J2119" t="str">
            <v>12042203</v>
          </cell>
          <cell r="K2119" t="str">
            <v>12042203</v>
          </cell>
          <cell r="L2119">
            <v>170008603</v>
          </cell>
          <cell r="M2119" t="str">
            <v>170008603</v>
          </cell>
          <cell r="N2119" t="str">
            <v>Corp Lab Services</v>
          </cell>
          <cell r="O2119" t="str">
            <v>12042203 Corp Lab Services</v>
          </cell>
          <cell r="P2119" t="str">
            <v>8000</v>
          </cell>
          <cell r="Q2119" t="str">
            <v>GA</v>
          </cell>
          <cell r="S2119" t="str">
            <v>2426</v>
          </cell>
          <cell r="T2119" t="str">
            <v>T</v>
          </cell>
          <cell r="U2119" t="str">
            <v>USD</v>
          </cell>
          <cell r="V2119" t="str">
            <v>3609 JOHNSON ROAD</v>
          </cell>
          <cell r="W2119" t="str">
            <v>SPRINGDALE</v>
          </cell>
          <cell r="X2119" t="str">
            <v>AR</v>
          </cell>
          <cell r="Y2119" t="str">
            <v>72762-7351</v>
          </cell>
          <cell r="Z2119" t="str">
            <v>WASHINGTON</v>
          </cell>
          <cell r="AA2119" t="str">
            <v>I</v>
          </cell>
          <cell r="AB2119" t="str">
            <v>M&amp;E</v>
          </cell>
          <cell r="AC2119">
            <v>3290905.4074000013</v>
          </cell>
        </row>
        <row r="2120">
          <cell r="A2120" t="str">
            <v>Primary</v>
          </cell>
          <cell r="B2120" t="str">
            <v>Quality Assurance</v>
          </cell>
          <cell r="C2120" t="str">
            <v>11492236</v>
          </cell>
          <cell r="D2120" t="str">
            <v>11492236</v>
          </cell>
          <cell r="E2120" t="str">
            <v>1204</v>
          </cell>
          <cell r="F2120" t="str">
            <v>TSS</v>
          </cell>
          <cell r="G2120" t="str">
            <v>MS</v>
          </cell>
          <cell r="I2120" t="str">
            <v>A</v>
          </cell>
          <cell r="J2120" t="str">
            <v>12042204</v>
          </cell>
          <cell r="K2120" t="str">
            <v>12042204</v>
          </cell>
          <cell r="L2120">
            <v>170001862</v>
          </cell>
          <cell r="M2120" t="str">
            <v>170001862</v>
          </cell>
          <cell r="N2120" t="str">
            <v>Quality Assurance</v>
          </cell>
          <cell r="O2120" t="str">
            <v>12042204 Quality Assurance</v>
          </cell>
          <cell r="P2120" t="str">
            <v>8000</v>
          </cell>
          <cell r="Q2120" t="str">
            <v>GA</v>
          </cell>
          <cell r="S2120" t="str">
            <v>2426</v>
          </cell>
          <cell r="T2120" t="str">
            <v>T</v>
          </cell>
          <cell r="U2120" t="str">
            <v>USD</v>
          </cell>
          <cell r="V2120" t="str">
            <v>2210 W OAKLAWN DRIVE</v>
          </cell>
          <cell r="W2120" t="str">
            <v>SPRINGDALE</v>
          </cell>
          <cell r="X2120" t="str">
            <v>AR</v>
          </cell>
          <cell r="Y2120" t="str">
            <v>72762-6900</v>
          </cell>
          <cell r="Z2120" t="str">
            <v>WASHINGTON</v>
          </cell>
          <cell r="AA2120" t="str">
            <v>I</v>
          </cell>
          <cell r="AB2120" t="str">
            <v>M&amp;E</v>
          </cell>
          <cell r="AC2120">
            <v>14551.2294</v>
          </cell>
        </row>
        <row r="2121">
          <cell r="A2121" t="str">
            <v>Primary</v>
          </cell>
          <cell r="B2121" t="str">
            <v>Consumer Relations</v>
          </cell>
          <cell r="C2121" t="str">
            <v>11492236</v>
          </cell>
          <cell r="D2121" t="str">
            <v>11492236</v>
          </cell>
          <cell r="E2121" t="str">
            <v>1204</v>
          </cell>
          <cell r="F2121" t="str">
            <v>TSS</v>
          </cell>
          <cell r="G2121" t="str">
            <v>MS</v>
          </cell>
          <cell r="I2121" t="str">
            <v>A</v>
          </cell>
          <cell r="J2121" t="str">
            <v>12042207</v>
          </cell>
          <cell r="K2121" t="str">
            <v>12042207</v>
          </cell>
          <cell r="L2121">
            <v>170001862</v>
          </cell>
          <cell r="M2121" t="str">
            <v>170001862</v>
          </cell>
          <cell r="N2121" t="str">
            <v>Consumer Relations</v>
          </cell>
          <cell r="O2121" t="str">
            <v>12042207 Consumer Relations</v>
          </cell>
          <cell r="P2121" t="str">
            <v>8000</v>
          </cell>
          <cell r="Q2121" t="str">
            <v>GA</v>
          </cell>
          <cell r="S2121" t="str">
            <v>2426</v>
          </cell>
          <cell r="T2121" t="str">
            <v>T</v>
          </cell>
          <cell r="U2121" t="str">
            <v>USD</v>
          </cell>
          <cell r="V2121" t="str">
            <v>2210 W OAKLAWN DRIVE</v>
          </cell>
          <cell r="W2121" t="str">
            <v>SPRINGDALE</v>
          </cell>
          <cell r="X2121" t="str">
            <v>AR</v>
          </cell>
          <cell r="Y2121" t="str">
            <v>72762-6900</v>
          </cell>
          <cell r="Z2121" t="str">
            <v>WASHINGTON</v>
          </cell>
          <cell r="AA2121" t="str">
            <v>I</v>
          </cell>
          <cell r="AB2121" t="str">
            <v>M&amp;E</v>
          </cell>
          <cell r="AC2121">
            <v>21033.292499999992</v>
          </cell>
        </row>
        <row r="2122">
          <cell r="A2122" t="str">
            <v>Primary</v>
          </cell>
          <cell r="B2122" t="str">
            <v>Investor Relations</v>
          </cell>
          <cell r="C2122" t="str">
            <v>11492236</v>
          </cell>
          <cell r="D2122" t="str">
            <v>11492236</v>
          </cell>
          <cell r="E2122" t="str">
            <v>1204</v>
          </cell>
          <cell r="F2122" t="str">
            <v>TSS</v>
          </cell>
          <cell r="G2122" t="str">
            <v>AR</v>
          </cell>
          <cell r="I2122" t="str">
            <v>A</v>
          </cell>
          <cell r="J2122" t="str">
            <v>12042208</v>
          </cell>
          <cell r="K2122" t="str">
            <v>12042208</v>
          </cell>
          <cell r="L2122">
            <v>170008612</v>
          </cell>
          <cell r="M2122" t="str">
            <v>170008612</v>
          </cell>
          <cell r="N2122" t="str">
            <v>Investor Relations</v>
          </cell>
          <cell r="O2122" t="str">
            <v>12042208 Investor Relations</v>
          </cell>
          <cell r="P2122" t="str">
            <v>8000</v>
          </cell>
          <cell r="Q2122" t="str">
            <v>GA</v>
          </cell>
          <cell r="R2122" t="str">
            <v>440</v>
          </cell>
          <cell r="S2122" t="str">
            <v>2426</v>
          </cell>
          <cell r="T2122" t="str">
            <v>T</v>
          </cell>
          <cell r="U2122" t="str">
            <v>USD</v>
          </cell>
          <cell r="V2122" t="str">
            <v>2210 W OAKLAWN DRIVE</v>
          </cell>
          <cell r="W2122" t="str">
            <v>SPRINGDALE</v>
          </cell>
          <cell r="X2122" t="str">
            <v>AR</v>
          </cell>
          <cell r="Y2122" t="str">
            <v>72762-6900</v>
          </cell>
          <cell r="Z2122" t="str">
            <v>WASHINGTON</v>
          </cell>
          <cell r="AA2122" t="str">
            <v>I</v>
          </cell>
          <cell r="AB2122" t="str">
            <v>M&amp;E</v>
          </cell>
          <cell r="AC2122">
            <v>20088.319799999997</v>
          </cell>
        </row>
        <row r="2123">
          <cell r="A2123" t="str">
            <v>Primary</v>
          </cell>
          <cell r="B2123" t="str">
            <v>Credit</v>
          </cell>
          <cell r="C2123" t="str">
            <v>12042213</v>
          </cell>
          <cell r="D2123" t="str">
            <v>12042213</v>
          </cell>
          <cell r="E2123" t="str">
            <v>1204</v>
          </cell>
          <cell r="F2123" t="str">
            <v>TSS</v>
          </cell>
          <cell r="G2123" t="str">
            <v>AR</v>
          </cell>
          <cell r="I2123" t="str">
            <v>A</v>
          </cell>
          <cell r="J2123" t="str">
            <v>12042213</v>
          </cell>
          <cell r="K2123" t="str">
            <v>12042213</v>
          </cell>
          <cell r="L2123">
            <v>170008610</v>
          </cell>
          <cell r="M2123" t="str">
            <v>170008610</v>
          </cell>
          <cell r="N2123" t="str">
            <v>Credit</v>
          </cell>
          <cell r="O2123" t="str">
            <v>12042213 Credit</v>
          </cell>
          <cell r="P2123" t="str">
            <v>8000</v>
          </cell>
          <cell r="Q2123" t="str">
            <v>GA</v>
          </cell>
          <cell r="S2123" t="str">
            <v>2426</v>
          </cell>
          <cell r="T2123" t="str">
            <v>T</v>
          </cell>
          <cell r="U2123" t="str">
            <v>USD</v>
          </cell>
          <cell r="V2123" t="str">
            <v>2210 W OAKLAWN DRIVE</v>
          </cell>
          <cell r="W2123" t="str">
            <v>SPRINGDALE</v>
          </cell>
          <cell r="X2123" t="str">
            <v>AR</v>
          </cell>
          <cell r="Y2123" t="str">
            <v>72762-6900</v>
          </cell>
          <cell r="Z2123" t="str">
            <v>WASHINGTON</v>
          </cell>
          <cell r="AA2123" t="str">
            <v>I</v>
          </cell>
          <cell r="AB2123" t="str">
            <v>M&amp;E</v>
          </cell>
          <cell r="AC2123">
            <v>257187.3864000001</v>
          </cell>
        </row>
        <row r="2124">
          <cell r="A2124" t="str">
            <v>Primary</v>
          </cell>
          <cell r="B2124" t="str">
            <v>Corporate Human Relations</v>
          </cell>
          <cell r="C2124" t="str">
            <v>11492236</v>
          </cell>
          <cell r="D2124" t="str">
            <v>11492236</v>
          </cell>
          <cell r="E2124" t="str">
            <v>1204</v>
          </cell>
          <cell r="F2124" t="str">
            <v>TSS</v>
          </cell>
          <cell r="G2124" t="str">
            <v>AR</v>
          </cell>
          <cell r="I2124" t="str">
            <v>A</v>
          </cell>
          <cell r="J2124" t="str">
            <v>12042214</v>
          </cell>
          <cell r="K2124" t="str">
            <v>12042214</v>
          </cell>
          <cell r="L2124">
            <v>170008609</v>
          </cell>
          <cell r="M2124" t="str">
            <v>170008609</v>
          </cell>
          <cell r="N2124" t="str">
            <v>Corporate Human Relations</v>
          </cell>
          <cell r="O2124" t="str">
            <v>12042214 Corporate Human Relations</v>
          </cell>
          <cell r="P2124" t="str">
            <v>8000</v>
          </cell>
          <cell r="Q2124" t="str">
            <v>GA</v>
          </cell>
          <cell r="S2124" t="str">
            <v>2426</v>
          </cell>
          <cell r="T2124" t="str">
            <v>T</v>
          </cell>
          <cell r="U2124" t="str">
            <v>USD</v>
          </cell>
          <cell r="V2124" t="str">
            <v>2210 W OAKLAWN DRIVE</v>
          </cell>
          <cell r="W2124" t="str">
            <v>SPRINGDALE</v>
          </cell>
          <cell r="X2124" t="str">
            <v>AR</v>
          </cell>
          <cell r="Y2124" t="str">
            <v>72762-6900</v>
          </cell>
          <cell r="Z2124" t="str">
            <v>WASHINGTON</v>
          </cell>
          <cell r="AA2124" t="str">
            <v>I</v>
          </cell>
          <cell r="AB2124" t="str">
            <v>M&amp;E</v>
          </cell>
          <cell r="AC2124">
            <v>7723.4796999999999</v>
          </cell>
        </row>
        <row r="2125">
          <cell r="A2125" t="str">
            <v>Primary</v>
          </cell>
          <cell r="B2125" t="str">
            <v>Direct Materials - Packaging</v>
          </cell>
          <cell r="C2125" t="str">
            <v>11492236</v>
          </cell>
          <cell r="D2125" t="str">
            <v>11492236</v>
          </cell>
          <cell r="E2125" t="str">
            <v>1204</v>
          </cell>
          <cell r="F2125" t="str">
            <v>TSS</v>
          </cell>
          <cell r="G2125" t="str">
            <v>MS</v>
          </cell>
          <cell r="H2125">
            <v>38797</v>
          </cell>
          <cell r="I2125" t="str">
            <v>A</v>
          </cell>
          <cell r="J2125" t="str">
            <v>18700550</v>
          </cell>
          <cell r="K2125" t="str">
            <v>18700550</v>
          </cell>
          <cell r="L2125">
            <v>170008600</v>
          </cell>
          <cell r="M2125" t="str">
            <v>170211870</v>
          </cell>
          <cell r="N2125" t="str">
            <v>Direct Materials - Packaging</v>
          </cell>
          <cell r="O2125" t="str">
            <v>12042217  Direct Materials - Packaging</v>
          </cell>
          <cell r="P2125" t="str">
            <v>8000</v>
          </cell>
          <cell r="Q2125" t="str">
            <v>BRF</v>
          </cell>
          <cell r="S2125" t="str">
            <v>2426</v>
          </cell>
          <cell r="T2125" t="str">
            <v>T</v>
          </cell>
          <cell r="U2125" t="str">
            <v>USD</v>
          </cell>
          <cell r="V2125" t="str">
            <v>2210 W OAKLAWN DRIVE</v>
          </cell>
          <cell r="W2125" t="str">
            <v>SPRINGDALE</v>
          </cell>
          <cell r="X2125" t="str">
            <v>AR</v>
          </cell>
          <cell r="Y2125" t="str">
            <v>72762-6900</v>
          </cell>
          <cell r="Z2125" t="str">
            <v>WASHINGTON</v>
          </cell>
          <cell r="AA2125" t="str">
            <v>I</v>
          </cell>
          <cell r="AB2125" t="str">
            <v>M&amp;E</v>
          </cell>
          <cell r="AC2125">
            <v>1741.4784999999999</v>
          </cell>
        </row>
        <row r="2126">
          <cell r="A2126" t="str">
            <v>Primary</v>
          </cell>
          <cell r="B2126" t="str">
            <v>Purchasing Indirect Materials</v>
          </cell>
          <cell r="C2126" t="str">
            <v>11492236</v>
          </cell>
          <cell r="D2126" t="str">
            <v>11492236</v>
          </cell>
          <cell r="E2126" t="str">
            <v>1204</v>
          </cell>
          <cell r="F2126" t="str">
            <v>TSS</v>
          </cell>
          <cell r="G2126" t="str">
            <v>MS</v>
          </cell>
          <cell r="H2126">
            <v>38797</v>
          </cell>
          <cell r="I2126" t="str">
            <v>A</v>
          </cell>
          <cell r="J2126" t="str">
            <v>18700550</v>
          </cell>
          <cell r="K2126" t="str">
            <v>18700550</v>
          </cell>
          <cell r="L2126">
            <v>170008600</v>
          </cell>
          <cell r="M2126" t="str">
            <v>170211870</v>
          </cell>
          <cell r="N2126" t="str">
            <v>Purchasing Indirect Materials</v>
          </cell>
          <cell r="O2126" t="str">
            <v>12042218  Purchasing Indirect Materials</v>
          </cell>
          <cell r="P2126" t="str">
            <v>8000</v>
          </cell>
          <cell r="Q2126" t="str">
            <v>BRF</v>
          </cell>
          <cell r="S2126" t="str">
            <v>2426</v>
          </cell>
          <cell r="T2126" t="str">
            <v>T</v>
          </cell>
          <cell r="U2126" t="str">
            <v>USD</v>
          </cell>
          <cell r="V2126" t="str">
            <v>2210 W OAKLAWN DRIVE</v>
          </cell>
          <cell r="W2126" t="str">
            <v>SPRINGDALE</v>
          </cell>
          <cell r="X2126" t="str">
            <v>AR</v>
          </cell>
          <cell r="Y2126" t="str">
            <v>72762-6900</v>
          </cell>
          <cell r="Z2126" t="str">
            <v>WASHINGTON</v>
          </cell>
          <cell r="AA2126" t="str">
            <v>I</v>
          </cell>
          <cell r="AB2126" t="str">
            <v>M&amp;E</v>
          </cell>
          <cell r="AC2126">
            <v>2336.6943000000001</v>
          </cell>
        </row>
        <row r="2127">
          <cell r="A2127" t="str">
            <v>Primary</v>
          </cell>
          <cell r="B2127" t="str">
            <v>Purchasing Operations South</v>
          </cell>
          <cell r="C2127" t="str">
            <v>11492236</v>
          </cell>
          <cell r="D2127" t="str">
            <v>11492236</v>
          </cell>
          <cell r="E2127" t="str">
            <v>1204</v>
          </cell>
          <cell r="G2127" t="str">
            <v>AR</v>
          </cell>
          <cell r="I2127" t="str">
            <v>A</v>
          </cell>
          <cell r="J2127" t="str">
            <v>12042219</v>
          </cell>
          <cell r="K2127" t="str">
            <v>12042219</v>
          </cell>
          <cell r="L2127">
            <v>170008600</v>
          </cell>
          <cell r="M2127" t="str">
            <v>170008600</v>
          </cell>
          <cell r="N2127" t="str">
            <v>Purchasing Operations South</v>
          </cell>
          <cell r="O2127" t="str">
            <v>12042219 Purchasing Operations South</v>
          </cell>
          <cell r="P2127" t="str">
            <v>8000</v>
          </cell>
          <cell r="Q2127" t="str">
            <v>P</v>
          </cell>
          <cell r="R2127" t="str">
            <v>216</v>
          </cell>
          <cell r="S2127" t="str">
            <v>2426</v>
          </cell>
          <cell r="T2127" t="str">
            <v>T</v>
          </cell>
          <cell r="U2127" t="str">
            <v>USD</v>
          </cell>
          <cell r="V2127" t="str">
            <v>2210 W OAKLAWN DRIVE</v>
          </cell>
          <cell r="W2127" t="str">
            <v>SPRINGDALE</v>
          </cell>
          <cell r="X2127" t="str">
            <v>AR</v>
          </cell>
          <cell r="Y2127" t="str">
            <v>72762-6900</v>
          </cell>
          <cell r="Z2127" t="str">
            <v>WASHINGTON</v>
          </cell>
          <cell r="AA2127" t="str">
            <v>I</v>
          </cell>
          <cell r="AB2127" t="str">
            <v>M&amp;E</v>
          </cell>
          <cell r="AC2127">
            <v>14613.510100000003</v>
          </cell>
        </row>
        <row r="2128">
          <cell r="A2128" t="str">
            <v>Primary</v>
          </cell>
          <cell r="B2128" t="str">
            <v>Corp. Purchasing</v>
          </cell>
          <cell r="C2128" t="str">
            <v>12042678</v>
          </cell>
          <cell r="D2128" t="str">
            <v>12042678</v>
          </cell>
          <cell r="E2128" t="str">
            <v>1204</v>
          </cell>
          <cell r="F2128" t="str">
            <v>TSS</v>
          </cell>
          <cell r="G2128" t="str">
            <v>MS</v>
          </cell>
          <cell r="I2128" t="str">
            <v>A</v>
          </cell>
          <cell r="J2128" t="str">
            <v>12042223</v>
          </cell>
          <cell r="K2128" t="str">
            <v>12042223</v>
          </cell>
          <cell r="L2128">
            <v>170008600</v>
          </cell>
          <cell r="M2128" t="str">
            <v>170008600</v>
          </cell>
          <cell r="N2128" t="str">
            <v>Corp. Purchasing</v>
          </cell>
          <cell r="O2128" t="str">
            <v>12042223 Corp. Purchasing</v>
          </cell>
          <cell r="P2128" t="str">
            <v>8000</v>
          </cell>
          <cell r="Q2128" t="str">
            <v>GA</v>
          </cell>
          <cell r="R2128" t="str">
            <v>216</v>
          </cell>
          <cell r="S2128" t="str">
            <v>2426</v>
          </cell>
          <cell r="T2128" t="str">
            <v>T</v>
          </cell>
          <cell r="U2128" t="str">
            <v>USD</v>
          </cell>
          <cell r="V2128" t="str">
            <v>2210 W OAKLAWN DRIVE</v>
          </cell>
          <cell r="W2128" t="str">
            <v>SPRINGDALE</v>
          </cell>
          <cell r="X2128" t="str">
            <v>AR</v>
          </cell>
          <cell r="Y2128" t="str">
            <v>72762-6900</v>
          </cell>
          <cell r="Z2128" t="str">
            <v>WASHINGTON</v>
          </cell>
          <cell r="AA2128" t="str">
            <v>I</v>
          </cell>
          <cell r="AB2128" t="str">
            <v>M&amp;E</v>
          </cell>
          <cell r="AC2128">
            <v>331059.59710000013</v>
          </cell>
        </row>
        <row r="2129">
          <cell r="A2129" t="str">
            <v>Primary</v>
          </cell>
          <cell r="B2129" t="str">
            <v>Purchasing Systems</v>
          </cell>
          <cell r="C2129" t="str">
            <v>11492236</v>
          </cell>
          <cell r="D2129" t="str">
            <v>11492236</v>
          </cell>
          <cell r="E2129" t="str">
            <v>1204</v>
          </cell>
          <cell r="G2129" t="str">
            <v>AR</v>
          </cell>
          <cell r="H2129">
            <v>38763</v>
          </cell>
          <cell r="I2129" t="str">
            <v>A</v>
          </cell>
          <cell r="J2129" t="str">
            <v>12042224</v>
          </cell>
          <cell r="K2129" t="str">
            <v>18721005</v>
          </cell>
          <cell r="L2129">
            <v>170008600</v>
          </cell>
          <cell r="M2129" t="str">
            <v>170171872</v>
          </cell>
          <cell r="N2129" t="str">
            <v>Purchasing Systems</v>
          </cell>
          <cell r="O2129" t="str">
            <v>12042224  Purchasing Systems</v>
          </cell>
          <cell r="P2129" t="str">
            <v>8000</v>
          </cell>
          <cell r="Q2129" t="str">
            <v>GA</v>
          </cell>
          <cell r="R2129" t="str">
            <v>216</v>
          </cell>
          <cell r="S2129" t="str">
            <v>2426</v>
          </cell>
          <cell r="T2129" t="str">
            <v>T</v>
          </cell>
          <cell r="U2129" t="str">
            <v>USD</v>
          </cell>
          <cell r="V2129" t="str">
            <v>2210 W OAKLAWN DRIVE</v>
          </cell>
          <cell r="W2129" t="str">
            <v>SPRINGDALE</v>
          </cell>
          <cell r="X2129" t="str">
            <v>AR</v>
          </cell>
          <cell r="Y2129" t="str">
            <v>72762-6900</v>
          </cell>
          <cell r="Z2129" t="str">
            <v>WASHINGTON</v>
          </cell>
          <cell r="AA2129" t="str">
            <v>I</v>
          </cell>
          <cell r="AB2129" t="str">
            <v>M&amp;E</v>
          </cell>
          <cell r="AC2129">
            <v>5923.8536000000004</v>
          </cell>
        </row>
        <row r="2130">
          <cell r="A2130" t="str">
            <v>Primary</v>
          </cell>
          <cell r="B2130" t="str">
            <v>Capital Purchasing Operations</v>
          </cell>
          <cell r="C2130" t="str">
            <v>11492236</v>
          </cell>
          <cell r="D2130" t="str">
            <v>11492236</v>
          </cell>
          <cell r="E2130" t="str">
            <v>1204</v>
          </cell>
          <cell r="G2130" t="str">
            <v>AR</v>
          </cell>
          <cell r="H2130">
            <v>38947</v>
          </cell>
          <cell r="I2130" t="str">
            <v>A</v>
          </cell>
          <cell r="J2130" t="str">
            <v>12042225</v>
          </cell>
          <cell r="K2130" t="str">
            <v>18721010</v>
          </cell>
          <cell r="L2130">
            <v>170008600</v>
          </cell>
          <cell r="M2130" t="str">
            <v>170171872</v>
          </cell>
          <cell r="N2130" t="str">
            <v>Capital Purchasing Operations</v>
          </cell>
          <cell r="O2130" t="str">
            <v>12042225  Capital Purchasing Operations</v>
          </cell>
          <cell r="P2130" t="str">
            <v>8000</v>
          </cell>
          <cell r="Q2130" t="str">
            <v>GA</v>
          </cell>
          <cell r="R2130" t="str">
            <v>216</v>
          </cell>
          <cell r="S2130" t="str">
            <v>1245</v>
          </cell>
          <cell r="T2130" t="str">
            <v>T</v>
          </cell>
          <cell r="U2130" t="str">
            <v>USD</v>
          </cell>
          <cell r="V2130" t="str">
            <v>2210 W OAKLAWN DRIVE</v>
          </cell>
          <cell r="W2130" t="str">
            <v>SPRINGDALE</v>
          </cell>
          <cell r="X2130" t="str">
            <v>AR</v>
          </cell>
          <cell r="Y2130" t="str">
            <v>72762-6900</v>
          </cell>
          <cell r="Z2130" t="str">
            <v>WASHINGTON</v>
          </cell>
          <cell r="AA2130" t="str">
            <v>I</v>
          </cell>
          <cell r="AB2130" t="str">
            <v>M&amp;E</v>
          </cell>
          <cell r="AC2130">
            <v>2351.3663999999999</v>
          </cell>
        </row>
        <row r="2131">
          <cell r="A2131" t="str">
            <v>Primary</v>
          </cell>
          <cell r="B2131" t="str">
            <v>Corporate Accounting</v>
          </cell>
          <cell r="C2131" t="str">
            <v>11492236</v>
          </cell>
          <cell r="D2131" t="str">
            <v>11492236</v>
          </cell>
          <cell r="E2131" t="str">
            <v>1204</v>
          </cell>
          <cell r="F2131" t="str">
            <v>TSS</v>
          </cell>
          <cell r="G2131" t="str">
            <v>MS</v>
          </cell>
          <cell r="I2131" t="str">
            <v>A</v>
          </cell>
          <cell r="J2131" t="str">
            <v>12042229</v>
          </cell>
          <cell r="K2131" t="str">
            <v>12042229</v>
          </cell>
          <cell r="L2131">
            <v>170008659</v>
          </cell>
          <cell r="M2131" t="str">
            <v>170008611</v>
          </cell>
          <cell r="N2131" t="str">
            <v>Corporate Accounting</v>
          </cell>
          <cell r="O2131" t="str">
            <v>12042229 Corporate Accounting</v>
          </cell>
          <cell r="P2131" t="str">
            <v>8000</v>
          </cell>
          <cell r="Q2131" t="str">
            <v>GA</v>
          </cell>
          <cell r="R2131" t="str">
            <v>216</v>
          </cell>
          <cell r="S2131" t="str">
            <v>2426</v>
          </cell>
          <cell r="T2131" t="str">
            <v>T</v>
          </cell>
          <cell r="U2131" t="str">
            <v>USD</v>
          </cell>
          <cell r="V2131" t="str">
            <v>2210 W OAKLAWN DRIVE</v>
          </cell>
          <cell r="W2131" t="str">
            <v>SPRINGDALE</v>
          </cell>
          <cell r="X2131" t="str">
            <v>AR</v>
          </cell>
          <cell r="Y2131" t="str">
            <v>72762-6900</v>
          </cell>
          <cell r="Z2131" t="str">
            <v>WASHINGTON</v>
          </cell>
          <cell r="AA2131" t="str">
            <v>I</v>
          </cell>
          <cell r="AB2131" t="str">
            <v>M&amp;E</v>
          </cell>
          <cell r="AC2131">
            <v>35538.606900000006</v>
          </cell>
        </row>
        <row r="2132">
          <cell r="A2132" t="str">
            <v>Primary</v>
          </cell>
          <cell r="B2132" t="str">
            <v>Springdale Main Office</v>
          </cell>
          <cell r="C2132" t="str">
            <v>11492236</v>
          </cell>
          <cell r="D2132" t="str">
            <v>11492236</v>
          </cell>
          <cell r="E2132" t="str">
            <v>1204</v>
          </cell>
          <cell r="F2132" t="str">
            <v>TSS</v>
          </cell>
          <cell r="G2132" t="str">
            <v>MS</v>
          </cell>
          <cell r="I2132" t="str">
            <v>A</v>
          </cell>
          <cell r="J2132" t="str">
            <v>12042231</v>
          </cell>
          <cell r="K2132" t="str">
            <v>12042231</v>
          </cell>
          <cell r="L2132">
            <v>170008619</v>
          </cell>
          <cell r="M2132" t="str">
            <v>170008619</v>
          </cell>
          <cell r="N2132" t="str">
            <v>Springdale Main Office</v>
          </cell>
          <cell r="O2132" t="str">
            <v>12042231 Springdale Main Office</v>
          </cell>
          <cell r="P2132" t="str">
            <v>8000</v>
          </cell>
          <cell r="Q2132" t="str">
            <v>GA</v>
          </cell>
          <cell r="R2132" t="str">
            <v>216</v>
          </cell>
          <cell r="S2132" t="str">
            <v>2426</v>
          </cell>
          <cell r="T2132" t="str">
            <v>T</v>
          </cell>
          <cell r="U2132" t="str">
            <v>USD</v>
          </cell>
          <cell r="V2132" t="str">
            <v>2210 W OAKLAWN DRIVE</v>
          </cell>
          <cell r="W2132" t="str">
            <v>SPRINGDALE</v>
          </cell>
          <cell r="X2132" t="str">
            <v>AR</v>
          </cell>
          <cell r="Y2132" t="str">
            <v>72762-6900</v>
          </cell>
          <cell r="Z2132" t="str">
            <v>WASHINGTON</v>
          </cell>
          <cell r="AA2132" t="str">
            <v>I</v>
          </cell>
          <cell r="AB2132" t="str">
            <v>M&amp;E</v>
          </cell>
          <cell r="AC2132">
            <v>156025.99039999989</v>
          </cell>
        </row>
        <row r="2133">
          <cell r="A2133" t="str">
            <v>Primary</v>
          </cell>
          <cell r="B2133" t="str">
            <v>Executive Admin - Strategic Planning</v>
          </cell>
          <cell r="C2133" t="str">
            <v>11492236</v>
          </cell>
          <cell r="D2133" t="str">
            <v>11492236</v>
          </cell>
          <cell r="E2133" t="str">
            <v>1204</v>
          </cell>
          <cell r="G2133" t="str">
            <v>AR</v>
          </cell>
          <cell r="I2133" t="str">
            <v>A</v>
          </cell>
          <cell r="J2133" t="str">
            <v>12042233</v>
          </cell>
          <cell r="K2133" t="str">
            <v>12042233</v>
          </cell>
          <cell r="L2133">
            <v>170008653</v>
          </cell>
          <cell r="M2133" t="str">
            <v>170008653</v>
          </cell>
          <cell r="N2133" t="str">
            <v>Executive Admin - Strategic Planning</v>
          </cell>
          <cell r="O2133" t="str">
            <v>12042233 Executive Admin - Strategic Planning</v>
          </cell>
          <cell r="P2133" t="str">
            <v>8000</v>
          </cell>
          <cell r="Q2133" t="str">
            <v>P</v>
          </cell>
          <cell r="R2133" t="str">
            <v>216</v>
          </cell>
          <cell r="S2133" t="str">
            <v>2426</v>
          </cell>
          <cell r="T2133" t="str">
            <v>T</v>
          </cell>
          <cell r="U2133" t="str">
            <v>USD</v>
          </cell>
          <cell r="V2133" t="str">
            <v>2210 W OAKLAWN DRIVE</v>
          </cell>
          <cell r="W2133" t="str">
            <v>SPRINGDALE</v>
          </cell>
          <cell r="X2133" t="str">
            <v>AR</v>
          </cell>
          <cell r="Y2133" t="str">
            <v>72762-6900</v>
          </cell>
          <cell r="Z2133" t="str">
            <v>WASHINGTON</v>
          </cell>
          <cell r="AA2133" t="str">
            <v>I</v>
          </cell>
          <cell r="AB2133" t="str">
            <v>M&amp;E</v>
          </cell>
          <cell r="AC2133">
            <v>26258.113300000005</v>
          </cell>
        </row>
        <row r="2134">
          <cell r="A2134" t="str">
            <v>Primary</v>
          </cell>
          <cell r="B2134" t="str">
            <v>Tyson De Mexico</v>
          </cell>
          <cell r="C2134" t="str">
            <v>11492236</v>
          </cell>
          <cell r="D2134" t="str">
            <v>11492236</v>
          </cell>
          <cell r="E2134" t="str">
            <v>1915</v>
          </cell>
          <cell r="F2134" t="str">
            <v>TDM</v>
          </cell>
          <cell r="G2134" t="str">
            <v>MS</v>
          </cell>
          <cell r="H2134">
            <v>38518</v>
          </cell>
          <cell r="I2134" t="str">
            <v>A</v>
          </cell>
          <cell r="J2134" t="str">
            <v>12042234</v>
          </cell>
          <cell r="K2134" t="str">
            <v>12042234</v>
          </cell>
          <cell r="L2134">
            <v>180348501</v>
          </cell>
          <cell r="M2134" t="str">
            <v>180348501</v>
          </cell>
          <cell r="N2134" t="str">
            <v>Tyson De Mexico</v>
          </cell>
          <cell r="O2134" t="str">
            <v>12042234 Tyson De Mexico</v>
          </cell>
          <cell r="P2134" t="str">
            <v>8000</v>
          </cell>
          <cell r="Q2134" t="str">
            <v>P</v>
          </cell>
          <cell r="R2134" t="str">
            <v>216</v>
          </cell>
          <cell r="S2134" t="str">
            <v>1568</v>
          </cell>
          <cell r="T2134" t="str">
            <v>T</v>
          </cell>
          <cell r="U2134" t="str">
            <v>USD</v>
          </cell>
          <cell r="V2134" t="str">
            <v>2210 W OAKLAWN DRIVE</v>
          </cell>
          <cell r="W2134" t="str">
            <v>SPRINGDALE</v>
          </cell>
          <cell r="X2134" t="str">
            <v>AR</v>
          </cell>
          <cell r="Y2134" t="str">
            <v>72762-6900</v>
          </cell>
          <cell r="Z2134" t="str">
            <v>WASHINGTON</v>
          </cell>
          <cell r="AA2134" t="str">
            <v>I</v>
          </cell>
          <cell r="AB2134" t="str">
            <v>M&amp;E</v>
          </cell>
          <cell r="AC2134">
            <v>264159.62469999987</v>
          </cell>
        </row>
        <row r="2135">
          <cell r="A2135" t="str">
            <v>Primary</v>
          </cell>
          <cell r="B2135" t="str">
            <v>Audit Services</v>
          </cell>
          <cell r="C2135" t="str">
            <v>12042238</v>
          </cell>
          <cell r="D2135" t="str">
            <v>12042238</v>
          </cell>
          <cell r="E2135" t="str">
            <v>1204</v>
          </cell>
          <cell r="F2135" t="str">
            <v>TSS</v>
          </cell>
          <cell r="G2135" t="str">
            <v>MS</v>
          </cell>
          <cell r="H2135">
            <v>38518</v>
          </cell>
          <cell r="I2135" t="str">
            <v>A</v>
          </cell>
          <cell r="J2135" t="str">
            <v>12042238</v>
          </cell>
          <cell r="K2135" t="str">
            <v>12042238</v>
          </cell>
          <cell r="L2135">
            <v>170002238</v>
          </cell>
          <cell r="M2135" t="str">
            <v>170002238</v>
          </cell>
          <cell r="N2135" t="str">
            <v>Audit Services</v>
          </cell>
          <cell r="O2135" t="str">
            <v>12042238 Audit Services</v>
          </cell>
          <cell r="P2135" t="str">
            <v>8000</v>
          </cell>
          <cell r="Q2135" t="str">
            <v>GA</v>
          </cell>
          <cell r="R2135" t="str">
            <v>216</v>
          </cell>
          <cell r="S2135" t="str">
            <v>2426</v>
          </cell>
          <cell r="T2135" t="str">
            <v>T</v>
          </cell>
          <cell r="U2135" t="str">
            <v>USD</v>
          </cell>
          <cell r="V2135" t="str">
            <v>2210 W OAKLAWN DRIVE</v>
          </cell>
          <cell r="W2135" t="str">
            <v>SPRINGDALE</v>
          </cell>
          <cell r="X2135" t="str">
            <v>AR</v>
          </cell>
          <cell r="Y2135" t="str">
            <v>72762-6900</v>
          </cell>
          <cell r="Z2135" t="str">
            <v>WASHINGTON</v>
          </cell>
          <cell r="AA2135" t="str">
            <v>I</v>
          </cell>
          <cell r="AB2135" t="str">
            <v>M&amp;E</v>
          </cell>
          <cell r="AC2135">
            <v>228370.94430000015</v>
          </cell>
        </row>
        <row r="2136">
          <cell r="A2136" t="str">
            <v>Primary</v>
          </cell>
          <cell r="B2136" t="str">
            <v>Mail Services</v>
          </cell>
          <cell r="C2136" t="str">
            <v>11492236</v>
          </cell>
          <cell r="D2136" t="str">
            <v>11492236</v>
          </cell>
          <cell r="E2136" t="str">
            <v>1204</v>
          </cell>
          <cell r="F2136" t="str">
            <v>TSS</v>
          </cell>
          <cell r="G2136" t="str">
            <v>MS</v>
          </cell>
          <cell r="H2136">
            <v>38518</v>
          </cell>
          <cell r="I2136" t="str">
            <v>A</v>
          </cell>
          <cell r="J2136" t="str">
            <v>12042239</v>
          </cell>
          <cell r="K2136" t="str">
            <v>12042239</v>
          </cell>
          <cell r="L2136">
            <v>170008658</v>
          </cell>
          <cell r="M2136" t="str">
            <v>170008611</v>
          </cell>
          <cell r="N2136" t="str">
            <v>Mail Services</v>
          </cell>
          <cell r="O2136" t="str">
            <v>12042239 Mail Services</v>
          </cell>
          <cell r="P2136" t="str">
            <v>8000</v>
          </cell>
          <cell r="Q2136" t="str">
            <v>GA</v>
          </cell>
          <cell r="R2136" t="str">
            <v>216</v>
          </cell>
          <cell r="S2136" t="str">
            <v>2426</v>
          </cell>
          <cell r="T2136" t="str">
            <v>T</v>
          </cell>
          <cell r="U2136" t="str">
            <v>USD</v>
          </cell>
          <cell r="V2136" t="str">
            <v>2210 W OAKLAWN DRIVE</v>
          </cell>
          <cell r="W2136" t="str">
            <v>SPRINGDALE</v>
          </cell>
          <cell r="X2136" t="str">
            <v>AR</v>
          </cell>
          <cell r="Y2136" t="str">
            <v>72762-6900</v>
          </cell>
          <cell r="Z2136" t="str">
            <v>WASHINGTON</v>
          </cell>
          <cell r="AA2136" t="str">
            <v>I</v>
          </cell>
          <cell r="AB2136" t="str">
            <v>M&amp;E</v>
          </cell>
          <cell r="AC2136">
            <v>163261.51209999999</v>
          </cell>
        </row>
        <row r="2137">
          <cell r="A2137" t="str">
            <v>Primary</v>
          </cell>
          <cell r="B2137" t="str">
            <v>Legal Services</v>
          </cell>
          <cell r="C2137" t="str">
            <v>12042240</v>
          </cell>
          <cell r="D2137" t="str">
            <v>12042240</v>
          </cell>
          <cell r="E2137" t="str">
            <v>1204</v>
          </cell>
          <cell r="F2137" t="str">
            <v>TSS</v>
          </cell>
          <cell r="G2137" t="str">
            <v>MS</v>
          </cell>
          <cell r="I2137" t="str">
            <v>A</v>
          </cell>
          <cell r="J2137" t="str">
            <v>12042240</v>
          </cell>
          <cell r="K2137" t="str">
            <v>12042240</v>
          </cell>
          <cell r="L2137">
            <v>170171872</v>
          </cell>
          <cell r="M2137" t="str">
            <v>170002240</v>
          </cell>
          <cell r="N2137" t="str">
            <v>CM Forest Front Half Packout</v>
          </cell>
          <cell r="O2137" t="str">
            <v>18721090  CM Forest Front Half Packout</v>
          </cell>
          <cell r="P2137" t="str">
            <v>1340</v>
          </cell>
          <cell r="Q2137" t="str">
            <v>P</v>
          </cell>
          <cell r="R2137" t="str">
            <v>216</v>
          </cell>
          <cell r="S2137" t="str">
            <v>2426</v>
          </cell>
          <cell r="T2137" t="str">
            <v>T</v>
          </cell>
          <cell r="U2137" t="str">
            <v>USD</v>
          </cell>
          <cell r="V2137" t="str">
            <v>2210 W OAKLAWN DRIVE</v>
          </cell>
          <cell r="W2137" t="str">
            <v>SPRINGDALE</v>
          </cell>
          <cell r="X2137" t="str">
            <v>AR</v>
          </cell>
          <cell r="Y2137" t="str">
            <v>72762-6900</v>
          </cell>
          <cell r="Z2137" t="str">
            <v>WASHINGTON</v>
          </cell>
          <cell r="AA2137" t="str">
            <v>I</v>
          </cell>
          <cell r="AB2137" t="str">
            <v>M&amp;E</v>
          </cell>
          <cell r="AC2137">
            <v>268831.30500000005</v>
          </cell>
        </row>
        <row r="2138">
          <cell r="A2138" t="str">
            <v>Primary</v>
          </cell>
          <cell r="B2138" t="str">
            <v>Corporate Public Relations</v>
          </cell>
          <cell r="C2138" t="str">
            <v>11492236</v>
          </cell>
          <cell r="D2138" t="str">
            <v>11492236</v>
          </cell>
          <cell r="E2138" t="str">
            <v>1204</v>
          </cell>
          <cell r="F2138" t="str">
            <v>TSS</v>
          </cell>
          <cell r="G2138" t="str">
            <v>MS</v>
          </cell>
          <cell r="H2138">
            <v>38518</v>
          </cell>
          <cell r="I2138" t="str">
            <v>A</v>
          </cell>
          <cell r="J2138" t="str">
            <v>12042245</v>
          </cell>
          <cell r="K2138" t="str">
            <v>12042245</v>
          </cell>
          <cell r="L2138">
            <v>170008629</v>
          </cell>
          <cell r="M2138" t="str">
            <v>170008629</v>
          </cell>
          <cell r="N2138" t="str">
            <v>Corporate Public Relations</v>
          </cell>
          <cell r="O2138" t="str">
            <v>12042245 Corporate Public Relations</v>
          </cell>
          <cell r="P2138" t="str">
            <v>8000</v>
          </cell>
          <cell r="Q2138" t="str">
            <v>GA</v>
          </cell>
          <cell r="R2138" t="str">
            <v>216</v>
          </cell>
          <cell r="S2138" t="str">
            <v>2426</v>
          </cell>
          <cell r="T2138" t="str">
            <v>T</v>
          </cell>
          <cell r="U2138" t="str">
            <v>USD</v>
          </cell>
          <cell r="V2138" t="str">
            <v>2210 W OAKLAWN DRIVE</v>
          </cell>
          <cell r="W2138" t="str">
            <v>SPRINGDALE</v>
          </cell>
          <cell r="X2138" t="str">
            <v>AR</v>
          </cell>
          <cell r="Y2138" t="str">
            <v>72762-6900</v>
          </cell>
          <cell r="Z2138" t="str">
            <v>WASHINGTON</v>
          </cell>
          <cell r="AA2138" t="str">
            <v>D</v>
          </cell>
          <cell r="AB2138" t="str">
            <v>M&amp;E</v>
          </cell>
          <cell r="AC2138">
            <v>34874.738500000007</v>
          </cell>
        </row>
        <row r="2139">
          <cell r="A2139" t="str">
            <v>Primary</v>
          </cell>
          <cell r="B2139" t="str">
            <v>Travel</v>
          </cell>
          <cell r="C2139" t="str">
            <v>11492236</v>
          </cell>
          <cell r="D2139" t="str">
            <v>11492236</v>
          </cell>
          <cell r="E2139" t="str">
            <v>1204</v>
          </cell>
          <cell r="F2139" t="str">
            <v>TSS</v>
          </cell>
          <cell r="G2139" t="str">
            <v>MS</v>
          </cell>
          <cell r="I2139" t="str">
            <v>A</v>
          </cell>
          <cell r="J2139" t="str">
            <v>12042247</v>
          </cell>
          <cell r="K2139" t="str">
            <v>12042247</v>
          </cell>
          <cell r="L2139">
            <v>170002247</v>
          </cell>
          <cell r="M2139" t="str">
            <v>170002247</v>
          </cell>
          <cell r="N2139" t="str">
            <v>Travel</v>
          </cell>
          <cell r="O2139" t="str">
            <v>12042247 Travel</v>
          </cell>
          <cell r="P2139" t="str">
            <v>8000</v>
          </cell>
          <cell r="Q2139" t="str">
            <v>GA</v>
          </cell>
          <cell r="R2139" t="str">
            <v>216</v>
          </cell>
          <cell r="S2139" t="str">
            <v>2426</v>
          </cell>
          <cell r="T2139" t="str">
            <v>T</v>
          </cell>
          <cell r="U2139" t="str">
            <v>USD</v>
          </cell>
          <cell r="V2139" t="str">
            <v>2210 W OAKLAWN DRIVE</v>
          </cell>
          <cell r="W2139" t="str">
            <v>SPRINGDALE</v>
          </cell>
          <cell r="X2139" t="str">
            <v>AR</v>
          </cell>
          <cell r="Y2139" t="str">
            <v>72762-6900</v>
          </cell>
          <cell r="Z2139" t="str">
            <v>WASHINGTON</v>
          </cell>
          <cell r="AA2139" t="str">
            <v>I</v>
          </cell>
          <cell r="AB2139" t="str">
            <v>M&amp;E</v>
          </cell>
          <cell r="AC2139">
            <v>16381.7263</v>
          </cell>
        </row>
        <row r="2140">
          <cell r="A2140" t="str">
            <v>Primary</v>
          </cell>
          <cell r="B2140" t="str">
            <v>Garnishment Accounting</v>
          </cell>
          <cell r="C2140" t="str">
            <v>11492236</v>
          </cell>
          <cell r="D2140" t="str">
            <v>11492236</v>
          </cell>
          <cell r="E2140" t="str">
            <v>1204</v>
          </cell>
          <cell r="F2140" t="str">
            <v>TSS</v>
          </cell>
          <cell r="G2140" t="str">
            <v>MS</v>
          </cell>
          <cell r="I2140" t="str">
            <v>A</v>
          </cell>
          <cell r="J2140" t="str">
            <v>12042249</v>
          </cell>
          <cell r="K2140" t="str">
            <v>12042249</v>
          </cell>
          <cell r="L2140">
            <v>170171872</v>
          </cell>
          <cell r="M2140" t="str">
            <v>170008519</v>
          </cell>
          <cell r="N2140" t="str">
            <v>CM Forest FFC Machine</v>
          </cell>
          <cell r="O2140" t="str">
            <v>18721136  CM Forest FFC Machine</v>
          </cell>
          <cell r="P2140" t="str">
            <v>1340</v>
          </cell>
          <cell r="Q2140" t="str">
            <v>GA</v>
          </cell>
          <cell r="R2140" t="str">
            <v>0</v>
          </cell>
          <cell r="S2140" t="str">
            <v>2426</v>
          </cell>
          <cell r="T2140" t="str">
            <v>T</v>
          </cell>
          <cell r="U2140" t="str">
            <v>USD</v>
          </cell>
          <cell r="V2140" t="str">
            <v>2210 W OAKLAWN DRIVE</v>
          </cell>
          <cell r="W2140" t="str">
            <v>SPRINGDALE</v>
          </cell>
          <cell r="X2140" t="str">
            <v>AR</v>
          </cell>
          <cell r="Y2140" t="str">
            <v>72762-6900</v>
          </cell>
          <cell r="Z2140" t="str">
            <v>WASHINGTON</v>
          </cell>
          <cell r="AA2140" t="str">
            <v>I</v>
          </cell>
          <cell r="AB2140" t="str">
            <v>M&amp;E</v>
          </cell>
          <cell r="AC2140">
            <v>27445.062300000001</v>
          </cell>
        </row>
        <row r="2141">
          <cell r="A2141" t="str">
            <v>Primary</v>
          </cell>
          <cell r="B2141" t="str">
            <v>Corporate Chaplain Services</v>
          </cell>
          <cell r="C2141" t="str">
            <v>11492236</v>
          </cell>
          <cell r="D2141" t="str">
            <v>11492236</v>
          </cell>
          <cell r="E2141" t="str">
            <v>1201</v>
          </cell>
          <cell r="F2141" t="str">
            <v>TSS</v>
          </cell>
          <cell r="G2141" t="str">
            <v>MS</v>
          </cell>
          <cell r="H2141">
            <v>38481</v>
          </cell>
          <cell r="I2141" t="str">
            <v>A</v>
          </cell>
          <cell r="J2141" t="str">
            <v>12042253</v>
          </cell>
          <cell r="K2141" t="str">
            <v>12042253</v>
          </cell>
          <cell r="L2141">
            <v>170008609</v>
          </cell>
          <cell r="M2141" t="str">
            <v>170008609</v>
          </cell>
          <cell r="N2141" t="str">
            <v>Corporate Chaplain Services</v>
          </cell>
          <cell r="O2141" t="str">
            <v>12042253 Corporate Chaplain Services</v>
          </cell>
          <cell r="P2141" t="str">
            <v>8000</v>
          </cell>
          <cell r="Q2141" t="str">
            <v>GA</v>
          </cell>
          <cell r="R2141" t="str">
            <v>216</v>
          </cell>
          <cell r="S2141" t="str">
            <v>2426</v>
          </cell>
          <cell r="T2141" t="str">
            <v>T</v>
          </cell>
          <cell r="U2141" t="str">
            <v>USD</v>
          </cell>
          <cell r="V2141" t="str">
            <v>2210 W OAKLAWN DRIVE</v>
          </cell>
          <cell r="W2141" t="str">
            <v>SPRINGDALE</v>
          </cell>
          <cell r="X2141" t="str">
            <v>AR</v>
          </cell>
          <cell r="Y2141" t="str">
            <v>72762-6900</v>
          </cell>
          <cell r="Z2141" t="str">
            <v>WASHINGTON</v>
          </cell>
          <cell r="AA2141" t="str">
            <v>I</v>
          </cell>
          <cell r="AB2141" t="str">
            <v>M&amp;E</v>
          </cell>
          <cell r="AC2141">
            <v>7838.6415999999999</v>
          </cell>
        </row>
        <row r="2142">
          <cell r="A2142" t="str">
            <v>Primary</v>
          </cell>
          <cell r="B2142" t="str">
            <v>Group Insurance</v>
          </cell>
          <cell r="C2142" t="str">
            <v>11492236</v>
          </cell>
          <cell r="D2142" t="str">
            <v>11492236</v>
          </cell>
          <cell r="E2142" t="str">
            <v>1204</v>
          </cell>
          <cell r="F2142" t="str">
            <v>TSS</v>
          </cell>
          <cell r="G2142" t="str">
            <v>MS</v>
          </cell>
          <cell r="H2142">
            <v>38573</v>
          </cell>
          <cell r="I2142" t="str">
            <v>A</v>
          </cell>
          <cell r="J2142" t="str">
            <v>12042254</v>
          </cell>
          <cell r="K2142" t="str">
            <v>12042254</v>
          </cell>
          <cell r="L2142">
            <v>170008609</v>
          </cell>
          <cell r="M2142" t="str">
            <v>170008609</v>
          </cell>
          <cell r="N2142" t="str">
            <v>Group Insurance</v>
          </cell>
          <cell r="O2142" t="str">
            <v>12042254 Group Insurance</v>
          </cell>
          <cell r="P2142" t="str">
            <v>8000</v>
          </cell>
          <cell r="Q2142" t="str">
            <v>GA</v>
          </cell>
          <cell r="R2142" t="str">
            <v>216</v>
          </cell>
          <cell r="S2142" t="str">
            <v>2426</v>
          </cell>
          <cell r="T2142" t="str">
            <v>T</v>
          </cell>
          <cell r="U2142" t="str">
            <v>USD</v>
          </cell>
          <cell r="V2142" t="str">
            <v>2210 W OAKLAWN DRIVE</v>
          </cell>
          <cell r="W2142" t="str">
            <v>SPRINGDALE</v>
          </cell>
          <cell r="X2142" t="str">
            <v>AR</v>
          </cell>
          <cell r="Y2142" t="str">
            <v>72762-6900</v>
          </cell>
          <cell r="Z2142" t="str">
            <v>WASHINGTON</v>
          </cell>
          <cell r="AA2142" t="str">
            <v>I</v>
          </cell>
          <cell r="AB2142" t="str">
            <v>M&amp;E</v>
          </cell>
          <cell r="AC2142">
            <v>145078.99339999983</v>
          </cell>
        </row>
        <row r="2143">
          <cell r="A2143" t="str">
            <v>Primary</v>
          </cell>
          <cell r="B2143" t="str">
            <v>Corporate Personnel</v>
          </cell>
          <cell r="C2143" t="str">
            <v>11492236</v>
          </cell>
          <cell r="D2143" t="str">
            <v>11492236</v>
          </cell>
          <cell r="E2143" t="str">
            <v>1204</v>
          </cell>
          <cell r="F2143" t="str">
            <v>TSS</v>
          </cell>
          <cell r="G2143" t="str">
            <v>MS</v>
          </cell>
          <cell r="H2143">
            <v>38573</v>
          </cell>
          <cell r="I2143" t="str">
            <v>A</v>
          </cell>
          <cell r="J2143" t="str">
            <v>12042255</v>
          </cell>
          <cell r="K2143" t="str">
            <v>12042255</v>
          </cell>
          <cell r="L2143">
            <v>170008609</v>
          </cell>
          <cell r="M2143" t="str">
            <v>170008609</v>
          </cell>
          <cell r="N2143" t="str">
            <v>Corporate Personnel</v>
          </cell>
          <cell r="O2143" t="str">
            <v>12042255 Corporate Personnel</v>
          </cell>
          <cell r="P2143" t="str">
            <v>8000</v>
          </cell>
          <cell r="Q2143" t="str">
            <v>GA</v>
          </cell>
          <cell r="R2143" t="str">
            <v>216</v>
          </cell>
          <cell r="S2143" t="str">
            <v>2426</v>
          </cell>
          <cell r="T2143" t="str">
            <v>T</v>
          </cell>
          <cell r="U2143" t="str">
            <v>USD</v>
          </cell>
          <cell r="V2143" t="str">
            <v>2210 W OAKLAWN DRIVE</v>
          </cell>
          <cell r="W2143" t="str">
            <v>SPRINGDALE</v>
          </cell>
          <cell r="X2143" t="str">
            <v>AR</v>
          </cell>
          <cell r="Y2143" t="str">
            <v>72762-6900</v>
          </cell>
          <cell r="Z2143" t="str">
            <v>WASHINGTON</v>
          </cell>
          <cell r="AA2143" t="str">
            <v>I</v>
          </cell>
          <cell r="AB2143" t="str">
            <v>M&amp;E</v>
          </cell>
          <cell r="AC2143">
            <v>16708.751700000001</v>
          </cell>
        </row>
        <row r="2144">
          <cell r="A2144" t="str">
            <v>Primary</v>
          </cell>
          <cell r="B2144" t="str">
            <v>Corporate Communications</v>
          </cell>
          <cell r="C2144" t="str">
            <v>11492236</v>
          </cell>
          <cell r="D2144" t="str">
            <v>11492236</v>
          </cell>
          <cell r="E2144" t="str">
            <v>1204</v>
          </cell>
          <cell r="F2144" t="str">
            <v>TSS</v>
          </cell>
          <cell r="G2144" t="str">
            <v>MS</v>
          </cell>
          <cell r="H2144">
            <v>38573</v>
          </cell>
          <cell r="I2144" t="str">
            <v>A</v>
          </cell>
          <cell r="J2144" t="str">
            <v>12042256</v>
          </cell>
          <cell r="K2144" t="str">
            <v>12042256</v>
          </cell>
          <cell r="L2144">
            <v>170008614</v>
          </cell>
          <cell r="M2144" t="str">
            <v>170008614</v>
          </cell>
          <cell r="N2144" t="str">
            <v>Corporate Communications</v>
          </cell>
          <cell r="O2144" t="str">
            <v>12042256 Corporate Communications</v>
          </cell>
          <cell r="P2144" t="str">
            <v>8000</v>
          </cell>
          <cell r="Q2144" t="str">
            <v>GA</v>
          </cell>
          <cell r="R2144" t="str">
            <v>216</v>
          </cell>
          <cell r="S2144" t="str">
            <v>2426</v>
          </cell>
          <cell r="T2144" t="str">
            <v>T</v>
          </cell>
          <cell r="U2144" t="str">
            <v>USD</v>
          </cell>
          <cell r="V2144" t="str">
            <v>2210 W OAKLAWN DRIVE</v>
          </cell>
          <cell r="W2144" t="str">
            <v>SPRINGDALE</v>
          </cell>
          <cell r="X2144" t="str">
            <v>AR</v>
          </cell>
          <cell r="Y2144" t="str">
            <v>72762-6900</v>
          </cell>
          <cell r="Z2144" t="str">
            <v>WASHINGTON</v>
          </cell>
          <cell r="AA2144" t="str">
            <v>D</v>
          </cell>
          <cell r="AB2144" t="str">
            <v>M&amp;E</v>
          </cell>
          <cell r="AC2144">
            <v>730129.77459999977</v>
          </cell>
        </row>
        <row r="2145">
          <cell r="A2145" t="str">
            <v>Primary</v>
          </cell>
          <cell r="B2145" t="str">
            <v>Corp Finance</v>
          </cell>
          <cell r="C2145" t="str">
            <v>11492236</v>
          </cell>
          <cell r="D2145" t="str">
            <v>11492236</v>
          </cell>
          <cell r="E2145" t="str">
            <v>1204</v>
          </cell>
          <cell r="F2145" t="str">
            <v>TSS</v>
          </cell>
          <cell r="G2145" t="str">
            <v>MS</v>
          </cell>
          <cell r="H2145">
            <v>38804</v>
          </cell>
          <cell r="I2145" t="str">
            <v>A</v>
          </cell>
          <cell r="J2145" t="str">
            <v>12042257</v>
          </cell>
          <cell r="K2145" t="str">
            <v>12042257</v>
          </cell>
          <cell r="L2145">
            <v>170171872</v>
          </cell>
          <cell r="M2145" t="str">
            <v>170008610</v>
          </cell>
          <cell r="N2145" t="str">
            <v>CM Forest Marinated Wog</v>
          </cell>
          <cell r="O2145" t="str">
            <v>18721400  CM Forest Marinated Wog</v>
          </cell>
          <cell r="P2145" t="str">
            <v>1340</v>
          </cell>
          <cell r="Q2145" t="str">
            <v>P</v>
          </cell>
          <cell r="R2145" t="str">
            <v>216</v>
          </cell>
          <cell r="S2145" t="str">
            <v>2426</v>
          </cell>
          <cell r="T2145" t="str">
            <v>T</v>
          </cell>
          <cell r="U2145" t="str">
            <v>USD</v>
          </cell>
          <cell r="V2145" t="str">
            <v>2210 W OAKLAWN DRIVE</v>
          </cell>
          <cell r="W2145" t="str">
            <v>SPRINGDALE</v>
          </cell>
          <cell r="X2145" t="str">
            <v>AR</v>
          </cell>
          <cell r="Y2145" t="str">
            <v>72762-6900</v>
          </cell>
          <cell r="Z2145" t="str">
            <v>WASHINGTON</v>
          </cell>
          <cell r="AA2145" t="str">
            <v>I</v>
          </cell>
          <cell r="AB2145" t="str">
            <v>M&amp;E</v>
          </cell>
          <cell r="AC2145">
            <v>169462.13070000004</v>
          </cell>
        </row>
        <row r="2146">
          <cell r="A2146" t="str">
            <v>Primary</v>
          </cell>
          <cell r="B2146" t="str">
            <v>Relocation</v>
          </cell>
          <cell r="C2146" t="str">
            <v>11492236</v>
          </cell>
          <cell r="D2146" t="str">
            <v>11492236</v>
          </cell>
          <cell r="E2146" t="str">
            <v>1204</v>
          </cell>
          <cell r="F2146" t="str">
            <v>TSS</v>
          </cell>
          <cell r="G2146" t="str">
            <v>MS</v>
          </cell>
          <cell r="H2146">
            <v>38817</v>
          </cell>
          <cell r="I2146" t="str">
            <v>A</v>
          </cell>
          <cell r="J2146" t="str">
            <v>18721483</v>
          </cell>
          <cell r="K2146" t="str">
            <v>18721483</v>
          </cell>
          <cell r="L2146">
            <v>170008610</v>
          </cell>
          <cell r="M2146" t="str">
            <v>170171872</v>
          </cell>
          <cell r="N2146" t="str">
            <v>Relocation</v>
          </cell>
          <cell r="O2146" t="str">
            <v>12042258  Relocation</v>
          </cell>
          <cell r="P2146" t="str">
            <v>8000</v>
          </cell>
          <cell r="Q2146" t="str">
            <v>GA</v>
          </cell>
          <cell r="R2146" t="str">
            <v>216</v>
          </cell>
          <cell r="S2146" t="str">
            <v>2426</v>
          </cell>
          <cell r="T2146" t="str">
            <v>T</v>
          </cell>
          <cell r="U2146" t="str">
            <v>USD</v>
          </cell>
          <cell r="V2146" t="str">
            <v>2210 W OAKLAWN DRIVE</v>
          </cell>
          <cell r="W2146" t="str">
            <v>SPRINGDALE</v>
          </cell>
          <cell r="X2146" t="str">
            <v>AR</v>
          </cell>
          <cell r="Y2146" t="str">
            <v>72762-6900</v>
          </cell>
          <cell r="Z2146" t="str">
            <v>WASHINGTON</v>
          </cell>
          <cell r="AA2146" t="str">
            <v>I</v>
          </cell>
          <cell r="AB2146" t="str">
            <v>M&amp;E</v>
          </cell>
          <cell r="AC2146">
            <v>1070.9951000000001</v>
          </cell>
        </row>
        <row r="2147">
          <cell r="A2147" t="str">
            <v>Primary</v>
          </cell>
          <cell r="B2147" t="str">
            <v>Corp Statistical Process Control</v>
          </cell>
          <cell r="C2147" t="str">
            <v>11492236</v>
          </cell>
          <cell r="D2147" t="str">
            <v>11492236</v>
          </cell>
          <cell r="E2147" t="str">
            <v>1204</v>
          </cell>
          <cell r="F2147" t="str">
            <v>TSS</v>
          </cell>
          <cell r="G2147" t="str">
            <v>MS</v>
          </cell>
          <cell r="H2147">
            <v>38535</v>
          </cell>
          <cell r="I2147" t="str">
            <v>A</v>
          </cell>
          <cell r="J2147" t="str">
            <v>12042260</v>
          </cell>
          <cell r="K2147" t="str">
            <v>12042260</v>
          </cell>
          <cell r="L2147">
            <v>170001862</v>
          </cell>
          <cell r="M2147" t="str">
            <v>170001862</v>
          </cell>
          <cell r="N2147" t="str">
            <v>Corp Statistical Process Control</v>
          </cell>
          <cell r="O2147" t="str">
            <v>12042260 Corp Statistical Process Control</v>
          </cell>
          <cell r="P2147" t="str">
            <v>8000</v>
          </cell>
          <cell r="Q2147" t="str">
            <v>GA</v>
          </cell>
          <cell r="R2147" t="str">
            <v>216</v>
          </cell>
          <cell r="S2147" t="str">
            <v>2426</v>
          </cell>
          <cell r="T2147" t="str">
            <v>T</v>
          </cell>
          <cell r="U2147" t="str">
            <v>USD</v>
          </cell>
          <cell r="V2147" t="str">
            <v>2210 W OAKLAWN DRIVE</v>
          </cell>
          <cell r="W2147" t="str">
            <v>SPRINGDALE</v>
          </cell>
          <cell r="X2147" t="str">
            <v>AR</v>
          </cell>
          <cell r="Y2147" t="str">
            <v>72762-6900</v>
          </cell>
          <cell r="Z2147" t="str">
            <v>WASHINGTON</v>
          </cell>
          <cell r="AA2147" t="str">
            <v>I</v>
          </cell>
          <cell r="AB2147" t="str">
            <v>M&amp;E</v>
          </cell>
          <cell r="AC2147">
            <v>13665.338300000001</v>
          </cell>
        </row>
        <row r="2148">
          <cell r="A2148" t="str">
            <v>Primary</v>
          </cell>
          <cell r="B2148" t="str">
            <v>Corporate Copy Center</v>
          </cell>
          <cell r="C2148" t="str">
            <v>12042291</v>
          </cell>
          <cell r="D2148" t="str">
            <v>12042291</v>
          </cell>
          <cell r="E2148" t="str">
            <v>1204</v>
          </cell>
          <cell r="F2148" t="str">
            <v>TSS</v>
          </cell>
          <cell r="G2148" t="str">
            <v>MS</v>
          </cell>
          <cell r="I2148" t="str">
            <v>A</v>
          </cell>
          <cell r="J2148" t="str">
            <v>12042291</v>
          </cell>
          <cell r="K2148" t="str">
            <v>12042291</v>
          </cell>
          <cell r="L2148">
            <v>170002291</v>
          </cell>
          <cell r="M2148" t="str">
            <v>170002291</v>
          </cell>
          <cell r="N2148" t="str">
            <v>Corporate Copy Center</v>
          </cell>
          <cell r="O2148" t="str">
            <v>12042291 Corporate Copy Center</v>
          </cell>
          <cell r="P2148" t="str">
            <v>8000</v>
          </cell>
          <cell r="Q2148" t="str">
            <v>GA</v>
          </cell>
          <cell r="R2148" t="str">
            <v>216</v>
          </cell>
          <cell r="S2148" t="str">
            <v>2426</v>
          </cell>
          <cell r="T2148" t="str">
            <v>T</v>
          </cell>
          <cell r="U2148" t="str">
            <v>USD</v>
          </cell>
          <cell r="V2148" t="str">
            <v>2210 W OAKLAWN DRIVE</v>
          </cell>
          <cell r="W2148" t="str">
            <v>SPRINGDALE</v>
          </cell>
          <cell r="X2148" t="str">
            <v>AR</v>
          </cell>
          <cell r="Y2148" t="str">
            <v>72762-6900</v>
          </cell>
          <cell r="Z2148" t="str">
            <v>WASHINGTON</v>
          </cell>
          <cell r="AA2148" t="str">
            <v>I</v>
          </cell>
          <cell r="AB2148" t="str">
            <v>M&amp;E</v>
          </cell>
          <cell r="AC2148">
            <v>22822.850599999998</v>
          </cell>
        </row>
        <row r="2149">
          <cell r="A2149" t="str">
            <v>Primary</v>
          </cell>
          <cell r="B2149" t="str">
            <v>Corporate Creative Services</v>
          </cell>
          <cell r="C2149" t="str">
            <v>11492236</v>
          </cell>
          <cell r="D2149" t="str">
            <v>11492236</v>
          </cell>
          <cell r="E2149" t="str">
            <v>1204</v>
          </cell>
          <cell r="F2149" t="str">
            <v>TSS</v>
          </cell>
          <cell r="G2149" t="str">
            <v>MS</v>
          </cell>
          <cell r="I2149" t="str">
            <v>A</v>
          </cell>
          <cell r="J2149" t="str">
            <v>12042325</v>
          </cell>
          <cell r="K2149" t="str">
            <v>12042325</v>
          </cell>
          <cell r="L2149">
            <v>170008615</v>
          </cell>
          <cell r="M2149" t="str">
            <v>170008615</v>
          </cell>
          <cell r="N2149" t="str">
            <v>Corporate Creative Services</v>
          </cell>
          <cell r="O2149" t="str">
            <v>12042325 Corporate Creative Services</v>
          </cell>
          <cell r="P2149" t="str">
            <v>8000</v>
          </cell>
          <cell r="Q2149" t="str">
            <v>GA</v>
          </cell>
          <cell r="R2149" t="str">
            <v>216</v>
          </cell>
          <cell r="S2149" t="str">
            <v>2426</v>
          </cell>
          <cell r="T2149" t="str">
            <v>T</v>
          </cell>
          <cell r="U2149" t="str">
            <v>USD</v>
          </cell>
          <cell r="V2149" t="str">
            <v>2210 W OAKLAWN DRIVE</v>
          </cell>
          <cell r="W2149" t="str">
            <v>SPRINGDALE</v>
          </cell>
          <cell r="X2149" t="str">
            <v>AR</v>
          </cell>
          <cell r="Y2149" t="str">
            <v>72762-6900</v>
          </cell>
          <cell r="Z2149" t="str">
            <v>WASHINGTON</v>
          </cell>
          <cell r="AA2149" t="str">
            <v>D</v>
          </cell>
          <cell r="AB2149" t="str">
            <v>M&amp;E</v>
          </cell>
          <cell r="AC2149">
            <v>185497.8076</v>
          </cell>
        </row>
        <row r="2150">
          <cell r="A2150" t="str">
            <v>Primary</v>
          </cell>
          <cell r="B2150" t="str">
            <v>Compliance Office</v>
          </cell>
          <cell r="C2150" t="str">
            <v>11492236</v>
          </cell>
          <cell r="D2150" t="str">
            <v>11492236</v>
          </cell>
          <cell r="E2150" t="str">
            <v>1204</v>
          </cell>
          <cell r="F2150" t="str">
            <v>TSS</v>
          </cell>
          <cell r="G2150" t="str">
            <v>MS</v>
          </cell>
          <cell r="H2150">
            <v>38707</v>
          </cell>
          <cell r="I2150" t="str">
            <v>A</v>
          </cell>
          <cell r="J2150" t="str">
            <v>12042332</v>
          </cell>
          <cell r="K2150" t="str">
            <v>12042332</v>
          </cell>
          <cell r="L2150">
            <v>170171872</v>
          </cell>
          <cell r="M2150" t="str">
            <v>170002332</v>
          </cell>
          <cell r="N2150" t="str">
            <v>CM Forest Personnel</v>
          </cell>
          <cell r="O2150" t="str">
            <v>18722025  CM Forest Personnel</v>
          </cell>
          <cell r="P2150" t="str">
            <v>1340</v>
          </cell>
          <cell r="Q2150" t="str">
            <v>P</v>
          </cell>
          <cell r="R2150" t="str">
            <v>216</v>
          </cell>
          <cell r="S2150" t="str">
            <v>2426</v>
          </cell>
          <cell r="T2150" t="str">
            <v>T</v>
          </cell>
          <cell r="U2150" t="str">
            <v>USD</v>
          </cell>
          <cell r="V2150" t="str">
            <v>2210 W OAKLAWN DRIVE</v>
          </cell>
          <cell r="W2150" t="str">
            <v>SPRINGDALE</v>
          </cell>
          <cell r="X2150" t="str">
            <v>AR</v>
          </cell>
          <cell r="Y2150" t="str">
            <v>72762-6900</v>
          </cell>
          <cell r="Z2150" t="str">
            <v>WASHINGTON</v>
          </cell>
          <cell r="AA2150" t="str">
            <v>I</v>
          </cell>
          <cell r="AB2150" t="str">
            <v>M&amp;E</v>
          </cell>
          <cell r="AC2150">
            <v>32289.927500000002</v>
          </cell>
        </row>
        <row r="2151">
          <cell r="A2151" t="str">
            <v>Primary</v>
          </cell>
          <cell r="B2151" t="str">
            <v>Corp Security</v>
          </cell>
          <cell r="C2151" t="str">
            <v>11492236</v>
          </cell>
          <cell r="D2151" t="str">
            <v>11492236</v>
          </cell>
          <cell r="E2151" t="str">
            <v>1204</v>
          </cell>
          <cell r="F2151" t="str">
            <v>TSS</v>
          </cell>
          <cell r="G2151" t="str">
            <v>MS</v>
          </cell>
          <cell r="I2151" t="str">
            <v>A</v>
          </cell>
          <cell r="J2151" t="str">
            <v>12042421</v>
          </cell>
          <cell r="K2151" t="str">
            <v>12042421</v>
          </cell>
          <cell r="L2151">
            <v>170002421</v>
          </cell>
          <cell r="M2151" t="str">
            <v>170002421</v>
          </cell>
          <cell r="N2151" t="str">
            <v>Corp Security</v>
          </cell>
          <cell r="O2151" t="str">
            <v>12042421 Corp Security</v>
          </cell>
          <cell r="P2151" t="str">
            <v>8000</v>
          </cell>
          <cell r="Q2151" t="str">
            <v>GA</v>
          </cell>
          <cell r="R2151" t="str">
            <v>216</v>
          </cell>
          <cell r="S2151" t="str">
            <v>2426</v>
          </cell>
          <cell r="T2151" t="str">
            <v>T</v>
          </cell>
          <cell r="U2151" t="str">
            <v>USD</v>
          </cell>
          <cell r="V2151" t="str">
            <v>2210 W OAKLAWN DRIVE</v>
          </cell>
          <cell r="W2151" t="str">
            <v>SPRINGDALE</v>
          </cell>
          <cell r="X2151" t="str">
            <v>AR</v>
          </cell>
          <cell r="Y2151" t="str">
            <v>72762-6900</v>
          </cell>
          <cell r="Z2151" t="str">
            <v>WASHINGTON</v>
          </cell>
          <cell r="AA2151" t="str">
            <v>I</v>
          </cell>
          <cell r="AB2151" t="str">
            <v>M&amp;E</v>
          </cell>
          <cell r="AC2151">
            <v>48940.375899999992</v>
          </cell>
        </row>
        <row r="2152">
          <cell r="A2152" t="str">
            <v>Primary</v>
          </cell>
          <cell r="B2152" t="str">
            <v>Fleet Safety</v>
          </cell>
          <cell r="C2152" t="str">
            <v>11492236</v>
          </cell>
          <cell r="D2152" t="str">
            <v>11492236</v>
          </cell>
          <cell r="E2152" t="str">
            <v>1204</v>
          </cell>
          <cell r="F2152" t="str">
            <v>TSS</v>
          </cell>
          <cell r="G2152" t="str">
            <v>MS</v>
          </cell>
          <cell r="H2152">
            <v>38491</v>
          </cell>
          <cell r="I2152" t="str">
            <v>A</v>
          </cell>
          <cell r="J2152" t="str">
            <v>18722028</v>
          </cell>
          <cell r="K2152" t="str">
            <v>18722028</v>
          </cell>
          <cell r="L2152">
            <v>170171872</v>
          </cell>
          <cell r="M2152" t="str">
            <v>170171872</v>
          </cell>
          <cell r="N2152" t="str">
            <v>Choctaw-Forest, MS</v>
          </cell>
          <cell r="O2152" t="str">
            <v>18722028 Choctaw-Forest, MS</v>
          </cell>
          <cell r="P2152" t="str">
            <v>1340</v>
          </cell>
          <cell r="Q2152" t="str">
            <v>P</v>
          </cell>
          <cell r="R2152" t="str">
            <v>216</v>
          </cell>
          <cell r="S2152" t="str">
            <v>1568</v>
          </cell>
          <cell r="T2152" t="str">
            <v>T</v>
          </cell>
          <cell r="U2152" t="str">
            <v>USD</v>
          </cell>
          <cell r="V2152" t="str">
            <v>HWY 80 W</v>
          </cell>
          <cell r="W2152" t="str">
            <v>FOREST</v>
          </cell>
          <cell r="X2152" t="str">
            <v>MS</v>
          </cell>
          <cell r="Y2152" t="str">
            <v>39074-7633</v>
          </cell>
          <cell r="Z2152" t="str">
            <v>SCOTT</v>
          </cell>
          <cell r="AA2152" t="str">
            <v>G</v>
          </cell>
          <cell r="AB2152" t="str">
            <v>Content</v>
          </cell>
          <cell r="AC2152">
            <v>8233.4699999999993</v>
          </cell>
        </row>
        <row r="2153">
          <cell r="A2153" t="str">
            <v>Primary</v>
          </cell>
          <cell r="B2153" t="str">
            <v>Risk Management Services</v>
          </cell>
          <cell r="C2153" t="str">
            <v>11492236</v>
          </cell>
          <cell r="D2153" t="str">
            <v>11492236</v>
          </cell>
          <cell r="E2153" t="str">
            <v>1204</v>
          </cell>
          <cell r="F2153" t="str">
            <v>TSS</v>
          </cell>
          <cell r="G2153" t="str">
            <v>MS</v>
          </cell>
          <cell r="I2153" t="str">
            <v>A</v>
          </cell>
          <cell r="J2153" t="str">
            <v>12042424</v>
          </cell>
          <cell r="K2153" t="str">
            <v>12042424</v>
          </cell>
          <cell r="L2153">
            <v>170008623</v>
          </cell>
          <cell r="M2153" t="str">
            <v>170008623</v>
          </cell>
          <cell r="N2153" t="str">
            <v>Risk Management Services</v>
          </cell>
          <cell r="O2153" t="str">
            <v>12042424 Risk Management Services</v>
          </cell>
          <cell r="P2153" t="str">
            <v>8000</v>
          </cell>
          <cell r="Q2153" t="str">
            <v>GA</v>
          </cell>
          <cell r="R2153" t="str">
            <v>216</v>
          </cell>
          <cell r="S2153" t="str">
            <v>2426</v>
          </cell>
          <cell r="T2153" t="str">
            <v>T</v>
          </cell>
          <cell r="U2153" t="str">
            <v>USD</v>
          </cell>
          <cell r="V2153" t="str">
            <v>2210 W OAKLAWN DRIVE</v>
          </cell>
          <cell r="W2153" t="str">
            <v>SPRINGDALE</v>
          </cell>
          <cell r="X2153" t="str">
            <v>AR</v>
          </cell>
          <cell r="Y2153" t="str">
            <v>72762-6900</v>
          </cell>
          <cell r="Z2153" t="str">
            <v>WASHINGTON</v>
          </cell>
          <cell r="AA2153" t="str">
            <v>I</v>
          </cell>
          <cell r="AB2153" t="str">
            <v>M&amp;E</v>
          </cell>
          <cell r="AC2153">
            <v>56231.073000000011</v>
          </cell>
        </row>
        <row r="2154">
          <cell r="A2154" t="str">
            <v>Primary</v>
          </cell>
          <cell r="B2154" t="str">
            <v>Casualty Claims</v>
          </cell>
          <cell r="C2154" t="str">
            <v>12042425</v>
          </cell>
          <cell r="D2154" t="str">
            <v>12042425</v>
          </cell>
          <cell r="E2154" t="str">
            <v>1204</v>
          </cell>
          <cell r="F2154" t="str">
            <v>TSS</v>
          </cell>
          <cell r="G2154" t="str">
            <v>MS</v>
          </cell>
          <cell r="H2154">
            <v>38518</v>
          </cell>
          <cell r="I2154" t="str">
            <v>A</v>
          </cell>
          <cell r="J2154" t="str">
            <v>12042425</v>
          </cell>
          <cell r="K2154" t="str">
            <v>12042425</v>
          </cell>
          <cell r="L2154">
            <v>170008651</v>
          </cell>
          <cell r="M2154" t="str">
            <v>170008651</v>
          </cell>
          <cell r="N2154" t="str">
            <v>Casualty Claims</v>
          </cell>
          <cell r="O2154" t="str">
            <v>12042425 Casualty Claims</v>
          </cell>
          <cell r="P2154" t="str">
            <v>8000</v>
          </cell>
          <cell r="Q2154" t="str">
            <v>GA</v>
          </cell>
          <cell r="R2154" t="str">
            <v>216</v>
          </cell>
          <cell r="S2154" t="str">
            <v>2426</v>
          </cell>
          <cell r="T2154" t="str">
            <v>T</v>
          </cell>
          <cell r="U2154" t="str">
            <v>USD</v>
          </cell>
          <cell r="V2154" t="str">
            <v>2210 W OAKLAWN DRIVE</v>
          </cell>
          <cell r="W2154" t="str">
            <v>SPRINGDALE</v>
          </cell>
          <cell r="X2154" t="str">
            <v>AR</v>
          </cell>
          <cell r="Y2154" t="str">
            <v>72762-6900</v>
          </cell>
          <cell r="Z2154" t="str">
            <v>WASHINGTON</v>
          </cell>
          <cell r="AA2154" t="str">
            <v>I</v>
          </cell>
          <cell r="AB2154" t="str">
            <v>M&amp;E</v>
          </cell>
          <cell r="AC2154">
            <v>95733.602000000014</v>
          </cell>
        </row>
        <row r="2155">
          <cell r="A2155" t="str">
            <v>Primary</v>
          </cell>
          <cell r="B2155" t="str">
            <v>Tyson Total Safety</v>
          </cell>
          <cell r="C2155" t="str">
            <v>12042427</v>
          </cell>
          <cell r="D2155" t="str">
            <v>12042427</v>
          </cell>
          <cell r="E2155" t="str">
            <v>1204</v>
          </cell>
          <cell r="F2155" t="str">
            <v>TSS</v>
          </cell>
          <cell r="G2155" t="str">
            <v>MS</v>
          </cell>
          <cell r="I2155" t="str">
            <v>A</v>
          </cell>
          <cell r="J2155" t="str">
            <v>12042427</v>
          </cell>
          <cell r="K2155" t="str">
            <v>12042427</v>
          </cell>
          <cell r="L2155">
            <v>170002427</v>
          </cell>
          <cell r="M2155" t="str">
            <v>170002427</v>
          </cell>
          <cell r="N2155" t="str">
            <v>Tyson Total Safety</v>
          </cell>
          <cell r="O2155" t="str">
            <v>12042427 Tyson Total Safety</v>
          </cell>
          <cell r="P2155" t="str">
            <v>8000</v>
          </cell>
          <cell r="Q2155" t="str">
            <v>GA</v>
          </cell>
          <cell r="R2155" t="str">
            <v>216</v>
          </cell>
          <cell r="S2155" t="str">
            <v>2426</v>
          </cell>
          <cell r="T2155" t="str">
            <v>T</v>
          </cell>
          <cell r="U2155" t="str">
            <v>USD</v>
          </cell>
          <cell r="V2155" t="str">
            <v>2210 W OAKLAWN DRIVE</v>
          </cell>
          <cell r="W2155" t="str">
            <v>SPRINGDALE</v>
          </cell>
          <cell r="X2155" t="str">
            <v>AR</v>
          </cell>
          <cell r="Y2155" t="str">
            <v>72762-6900</v>
          </cell>
          <cell r="Z2155" t="str">
            <v>WASHINGTON</v>
          </cell>
          <cell r="AA2155" t="str">
            <v>I</v>
          </cell>
          <cell r="AB2155" t="str">
            <v>M&amp;E</v>
          </cell>
          <cell r="AC2155">
            <v>304409.18369999994</v>
          </cell>
        </row>
        <row r="2156">
          <cell r="A2156" t="str">
            <v>Primary</v>
          </cell>
          <cell r="B2156" t="str">
            <v>Accounts Payable - Corp</v>
          </cell>
          <cell r="C2156" t="str">
            <v>12042428</v>
          </cell>
          <cell r="D2156" t="str">
            <v>12042428</v>
          </cell>
          <cell r="E2156" t="str">
            <v>1204</v>
          </cell>
          <cell r="F2156" t="str">
            <v>TSS</v>
          </cell>
          <cell r="G2156" t="str">
            <v>MS</v>
          </cell>
          <cell r="I2156" t="str">
            <v>A</v>
          </cell>
          <cell r="J2156" t="str">
            <v>12042428</v>
          </cell>
          <cell r="K2156" t="str">
            <v>12042428</v>
          </cell>
          <cell r="L2156">
            <v>170008658</v>
          </cell>
          <cell r="M2156" t="str">
            <v>170008611</v>
          </cell>
          <cell r="N2156" t="str">
            <v>Accounts Payable - Corp</v>
          </cell>
          <cell r="O2156" t="str">
            <v>12042428 Accounts Payable - Corp</v>
          </cell>
          <cell r="P2156" t="str">
            <v>8000</v>
          </cell>
          <cell r="Q2156" t="str">
            <v>GA</v>
          </cell>
          <cell r="R2156" t="str">
            <v>216</v>
          </cell>
          <cell r="S2156" t="str">
            <v>2426</v>
          </cell>
          <cell r="T2156" t="str">
            <v>T</v>
          </cell>
          <cell r="U2156" t="str">
            <v>USD</v>
          </cell>
          <cell r="V2156" t="str">
            <v>2210 W OAKLAWN DRIVE</v>
          </cell>
          <cell r="W2156" t="str">
            <v>SPRINGDALE</v>
          </cell>
          <cell r="X2156" t="str">
            <v>AR</v>
          </cell>
          <cell r="Y2156" t="str">
            <v>72762-6900</v>
          </cell>
          <cell r="Z2156" t="str">
            <v>WASHINGTON</v>
          </cell>
          <cell r="AA2156" t="str">
            <v>I</v>
          </cell>
          <cell r="AB2156" t="str">
            <v>M&amp;E</v>
          </cell>
          <cell r="AC2156">
            <v>1227386.6172000032</v>
          </cell>
        </row>
        <row r="2157">
          <cell r="A2157" t="str">
            <v>Primary</v>
          </cell>
          <cell r="B2157" t="str">
            <v>External Financial Reporting</v>
          </cell>
          <cell r="C2157" t="str">
            <v>11492236</v>
          </cell>
          <cell r="D2157" t="str">
            <v>11492236</v>
          </cell>
          <cell r="E2157" t="str">
            <v>1204</v>
          </cell>
          <cell r="F2157" t="str">
            <v>TSS</v>
          </cell>
          <cell r="G2157" t="str">
            <v>MS</v>
          </cell>
          <cell r="I2157" t="str">
            <v>A</v>
          </cell>
          <cell r="J2157" t="str">
            <v>12042430</v>
          </cell>
          <cell r="K2157" t="str">
            <v>12042430</v>
          </cell>
          <cell r="L2157">
            <v>170008659</v>
          </cell>
          <cell r="M2157" t="str">
            <v>170008611</v>
          </cell>
          <cell r="N2157" t="str">
            <v>External Financial Reporting</v>
          </cell>
          <cell r="O2157" t="str">
            <v>12042430 External Financial Reporting</v>
          </cell>
          <cell r="P2157" t="str">
            <v>8000</v>
          </cell>
          <cell r="Q2157" t="str">
            <v>GA</v>
          </cell>
          <cell r="R2157" t="str">
            <v>216</v>
          </cell>
          <cell r="S2157" t="str">
            <v>2426</v>
          </cell>
          <cell r="T2157" t="str">
            <v>T</v>
          </cell>
          <cell r="U2157" t="str">
            <v>USD</v>
          </cell>
          <cell r="V2157" t="str">
            <v>2210 W OAKLAWN DRIVE</v>
          </cell>
          <cell r="W2157" t="str">
            <v>SPRINGDALE</v>
          </cell>
          <cell r="X2157" t="str">
            <v>AR</v>
          </cell>
          <cell r="Y2157" t="str">
            <v>72762-6900</v>
          </cell>
          <cell r="Z2157" t="str">
            <v>WASHINGTON</v>
          </cell>
          <cell r="AA2157" t="str">
            <v>I</v>
          </cell>
          <cell r="AB2157" t="str">
            <v>M&amp;E</v>
          </cell>
          <cell r="AC2157">
            <v>31978.672799999993</v>
          </cell>
        </row>
        <row r="2158">
          <cell r="A2158" t="str">
            <v>Primary</v>
          </cell>
          <cell r="B2158" t="str">
            <v>Inventory Control - Corporate</v>
          </cell>
          <cell r="C2158" t="str">
            <v>11492236</v>
          </cell>
          <cell r="D2158" t="str">
            <v>11492236</v>
          </cell>
          <cell r="E2158" t="str">
            <v>1204</v>
          </cell>
          <cell r="F2158" t="str">
            <v>TSS</v>
          </cell>
          <cell r="G2158" t="str">
            <v>MS</v>
          </cell>
          <cell r="H2158">
            <v>38535</v>
          </cell>
          <cell r="I2158" t="str">
            <v>A</v>
          </cell>
          <cell r="J2158" t="str">
            <v>12042431</v>
          </cell>
          <cell r="K2158" t="str">
            <v>12042431</v>
          </cell>
          <cell r="L2158">
            <v>170008524</v>
          </cell>
          <cell r="M2158" t="str">
            <v>170008611</v>
          </cell>
          <cell r="N2158" t="str">
            <v>Inventory Control - Corporate</v>
          </cell>
          <cell r="O2158" t="str">
            <v>12042431 Inventory Control - Corporate</v>
          </cell>
          <cell r="P2158" t="str">
            <v>8000</v>
          </cell>
          <cell r="Q2158" t="str">
            <v>GA</v>
          </cell>
          <cell r="R2158" t="str">
            <v>216</v>
          </cell>
          <cell r="S2158" t="str">
            <v>2426</v>
          </cell>
          <cell r="T2158" t="str">
            <v>T</v>
          </cell>
          <cell r="U2158" t="str">
            <v>USD</v>
          </cell>
          <cell r="V2158" t="str">
            <v>2210 W OAKLAWN DRIVE</v>
          </cell>
          <cell r="W2158" t="str">
            <v>SPRINGDALE</v>
          </cell>
          <cell r="X2158" t="str">
            <v>AR</v>
          </cell>
          <cell r="Y2158" t="str">
            <v>72762-6900</v>
          </cell>
          <cell r="Z2158" t="str">
            <v>WASHINGTON</v>
          </cell>
          <cell r="AA2158" t="str">
            <v>I</v>
          </cell>
          <cell r="AB2158" t="str">
            <v>M&amp;E</v>
          </cell>
          <cell r="AC2158">
            <v>32781.787100000009</v>
          </cell>
        </row>
        <row r="2159">
          <cell r="A2159" t="str">
            <v>Primary</v>
          </cell>
          <cell r="B2159" t="str">
            <v>Payroll Accounting</v>
          </cell>
          <cell r="C2159" t="str">
            <v>11492236</v>
          </cell>
          <cell r="D2159" t="str">
            <v>11492236</v>
          </cell>
          <cell r="E2159" t="str">
            <v>1204</v>
          </cell>
          <cell r="F2159" t="str">
            <v>TSS</v>
          </cell>
          <cell r="G2159" t="str">
            <v>MS</v>
          </cell>
          <cell r="H2159">
            <v>38535</v>
          </cell>
          <cell r="I2159" t="str">
            <v>A</v>
          </cell>
          <cell r="J2159" t="str">
            <v>12042432</v>
          </cell>
          <cell r="K2159" t="str">
            <v>12042432</v>
          </cell>
          <cell r="L2159">
            <v>170008519</v>
          </cell>
          <cell r="M2159" t="str">
            <v>170008519</v>
          </cell>
          <cell r="N2159" t="str">
            <v>Payroll Accounting</v>
          </cell>
          <cell r="O2159" t="str">
            <v>12042432 Payroll Accounting</v>
          </cell>
          <cell r="P2159" t="str">
            <v>8000</v>
          </cell>
          <cell r="Q2159" t="str">
            <v>GA</v>
          </cell>
          <cell r="R2159" t="str">
            <v>216</v>
          </cell>
          <cell r="S2159" t="str">
            <v>2426</v>
          </cell>
          <cell r="T2159" t="str">
            <v>T</v>
          </cell>
          <cell r="U2159" t="str">
            <v>USD</v>
          </cell>
          <cell r="V2159" t="str">
            <v>2210 W OAKLAWN DRIVE</v>
          </cell>
          <cell r="W2159" t="str">
            <v>SPRINGDALE</v>
          </cell>
          <cell r="X2159" t="str">
            <v>AR</v>
          </cell>
          <cell r="Y2159" t="str">
            <v>72762-6900</v>
          </cell>
          <cell r="Z2159" t="str">
            <v>WASHINGTON</v>
          </cell>
          <cell r="AA2159" t="str">
            <v>I</v>
          </cell>
          <cell r="AB2159" t="str">
            <v>M&amp;E</v>
          </cell>
          <cell r="AC2159">
            <v>103882.59730000004</v>
          </cell>
        </row>
        <row r="2160">
          <cell r="A2160" t="str">
            <v>Primary</v>
          </cell>
          <cell r="B2160" t="str">
            <v>Production Services Accounting</v>
          </cell>
          <cell r="C2160" t="str">
            <v>11492236</v>
          </cell>
          <cell r="D2160" t="str">
            <v>11492236</v>
          </cell>
          <cell r="E2160" t="str">
            <v>1204</v>
          </cell>
          <cell r="F2160" t="str">
            <v>TSS</v>
          </cell>
          <cell r="G2160" t="str">
            <v>AR</v>
          </cell>
          <cell r="I2160" t="str">
            <v>A</v>
          </cell>
          <cell r="J2160" t="str">
            <v>12042433</v>
          </cell>
          <cell r="K2160" t="str">
            <v>12042433</v>
          </cell>
          <cell r="L2160">
            <v>170008524</v>
          </cell>
          <cell r="M2160" t="str">
            <v>170008524</v>
          </cell>
          <cell r="N2160" t="str">
            <v>Production Services Accounting</v>
          </cell>
          <cell r="O2160" t="str">
            <v>12042433 Production Services Accounting</v>
          </cell>
          <cell r="P2160" t="str">
            <v>8000</v>
          </cell>
          <cell r="Q2160" t="str">
            <v>GA</v>
          </cell>
          <cell r="R2160" t="str">
            <v>1502</v>
          </cell>
          <cell r="S2160" t="str">
            <v>2426</v>
          </cell>
          <cell r="T2160" t="str">
            <v>T</v>
          </cell>
          <cell r="U2160" t="str">
            <v>USD</v>
          </cell>
          <cell r="V2160" t="str">
            <v>2210 W OAKLAWN DRIVE</v>
          </cell>
          <cell r="W2160" t="str">
            <v>SPRINGDALE</v>
          </cell>
          <cell r="X2160" t="str">
            <v>AR</v>
          </cell>
          <cell r="Y2160" t="str">
            <v>72762-6900</v>
          </cell>
          <cell r="Z2160" t="str">
            <v>WASHINGTON</v>
          </cell>
          <cell r="AA2160" t="str">
            <v>I</v>
          </cell>
          <cell r="AB2160" t="str">
            <v>M&amp;E</v>
          </cell>
          <cell r="AC2160">
            <v>2124050.5412999974</v>
          </cell>
        </row>
        <row r="2161">
          <cell r="A2161" t="str">
            <v>Primary</v>
          </cell>
          <cell r="B2161" t="str">
            <v>Property Accounting</v>
          </cell>
          <cell r="C2161" t="str">
            <v>11492236</v>
          </cell>
          <cell r="D2161" t="str">
            <v>11492236</v>
          </cell>
          <cell r="E2161" t="str">
            <v>1204</v>
          </cell>
          <cell r="F2161" t="str">
            <v>TSS</v>
          </cell>
          <cell r="G2161" t="str">
            <v>AR</v>
          </cell>
          <cell r="I2161" t="str">
            <v>A</v>
          </cell>
          <cell r="J2161" t="str">
            <v>12042434</v>
          </cell>
          <cell r="K2161" t="str">
            <v>12042434</v>
          </cell>
          <cell r="L2161">
            <v>170008659</v>
          </cell>
          <cell r="M2161" t="str">
            <v>170008611</v>
          </cell>
          <cell r="N2161" t="str">
            <v>Property Accounting</v>
          </cell>
          <cell r="O2161" t="str">
            <v>12042434 Property Accounting</v>
          </cell>
          <cell r="P2161" t="str">
            <v>8000</v>
          </cell>
          <cell r="Q2161" t="str">
            <v>GA</v>
          </cell>
          <cell r="R2161" t="str">
            <v>4</v>
          </cell>
          <cell r="S2161" t="str">
            <v>2426</v>
          </cell>
          <cell r="T2161" t="str">
            <v>T</v>
          </cell>
          <cell r="U2161" t="str">
            <v>USD</v>
          </cell>
          <cell r="V2161" t="str">
            <v>2210 W OAKLAWN DRIVE</v>
          </cell>
          <cell r="W2161" t="str">
            <v>SPRINGDALE</v>
          </cell>
          <cell r="X2161" t="str">
            <v>AR</v>
          </cell>
          <cell r="Y2161" t="str">
            <v>72762-6900</v>
          </cell>
          <cell r="Z2161" t="str">
            <v>WASHINGTON</v>
          </cell>
          <cell r="AA2161" t="str">
            <v>I</v>
          </cell>
          <cell r="AB2161" t="str">
            <v>M&amp;E</v>
          </cell>
          <cell r="AC2161">
            <v>23454.308500000003</v>
          </cell>
        </row>
        <row r="2162">
          <cell r="A2162" t="str">
            <v>Primary</v>
          </cell>
          <cell r="B2162" t="str">
            <v>Sales &amp; Distribution Accounting</v>
          </cell>
          <cell r="C2162" t="str">
            <v>11492236</v>
          </cell>
          <cell r="D2162" t="str">
            <v>11492236</v>
          </cell>
          <cell r="E2162" t="str">
            <v>1204</v>
          </cell>
          <cell r="F2162" t="str">
            <v>TSS</v>
          </cell>
          <cell r="G2162" t="str">
            <v>AR</v>
          </cell>
          <cell r="I2162" t="str">
            <v>A</v>
          </cell>
          <cell r="J2162" t="str">
            <v>12042435</v>
          </cell>
          <cell r="K2162" t="str">
            <v>12042435</v>
          </cell>
          <cell r="L2162">
            <v>170008659</v>
          </cell>
          <cell r="M2162" t="str">
            <v>170008611</v>
          </cell>
          <cell r="N2162" t="str">
            <v>Sales &amp; Distribution Accounting</v>
          </cell>
          <cell r="O2162" t="str">
            <v>12042435 Sales &amp; Distribution Accounting</v>
          </cell>
          <cell r="P2162" t="str">
            <v>8000</v>
          </cell>
          <cell r="Q2162" t="str">
            <v>GA</v>
          </cell>
          <cell r="R2162" t="str">
            <v>1502</v>
          </cell>
          <cell r="S2162" t="str">
            <v>2426</v>
          </cell>
          <cell r="T2162" t="str">
            <v>T</v>
          </cell>
          <cell r="U2162" t="str">
            <v>USD</v>
          </cell>
          <cell r="V2162" t="str">
            <v>2210 W OAKLAWN DRIVE</v>
          </cell>
          <cell r="W2162" t="str">
            <v>SPRINGDALE</v>
          </cell>
          <cell r="X2162" t="str">
            <v>AR</v>
          </cell>
          <cell r="Y2162" t="str">
            <v>72762-6900</v>
          </cell>
          <cell r="Z2162" t="str">
            <v>WASHINGTON</v>
          </cell>
          <cell r="AA2162" t="str">
            <v>I</v>
          </cell>
          <cell r="AB2162" t="str">
            <v>M&amp;E</v>
          </cell>
          <cell r="AC2162">
            <v>7746.2384000000002</v>
          </cell>
        </row>
        <row r="2163">
          <cell r="A2163" t="str">
            <v>Primary</v>
          </cell>
          <cell r="B2163" t="str">
            <v>Tax Accounting</v>
          </cell>
          <cell r="C2163" t="str">
            <v>12042436</v>
          </cell>
          <cell r="D2163" t="str">
            <v>12042436</v>
          </cell>
          <cell r="E2163" t="str">
            <v>1204</v>
          </cell>
          <cell r="F2163" t="str">
            <v>TSS</v>
          </cell>
          <cell r="G2163" t="str">
            <v>AR</v>
          </cell>
          <cell r="I2163" t="str">
            <v>A</v>
          </cell>
          <cell r="J2163" t="str">
            <v>12042436</v>
          </cell>
          <cell r="K2163" t="str">
            <v>12042436</v>
          </cell>
          <cell r="L2163">
            <v>170008516</v>
          </cell>
          <cell r="M2163" t="str">
            <v>170008516</v>
          </cell>
          <cell r="N2163" t="str">
            <v>Tax Accounting</v>
          </cell>
          <cell r="O2163" t="str">
            <v>12042436 Tax Accounting</v>
          </cell>
          <cell r="P2163" t="str">
            <v>8000</v>
          </cell>
          <cell r="Q2163" t="str">
            <v>GA</v>
          </cell>
          <cell r="R2163" t="str">
            <v>1502</v>
          </cell>
          <cell r="S2163" t="str">
            <v>2426</v>
          </cell>
          <cell r="T2163" t="str">
            <v>T</v>
          </cell>
          <cell r="U2163" t="str">
            <v>USD</v>
          </cell>
          <cell r="V2163" t="str">
            <v>2210 W OAKLAWN DRIVE</v>
          </cell>
          <cell r="W2163" t="str">
            <v>SPRINGDALE</v>
          </cell>
          <cell r="X2163" t="str">
            <v>AR</v>
          </cell>
          <cell r="Y2163" t="str">
            <v>72762-6900</v>
          </cell>
          <cell r="Z2163" t="str">
            <v>WASHINGTON</v>
          </cell>
          <cell r="AA2163" t="str">
            <v>I</v>
          </cell>
          <cell r="AB2163" t="str">
            <v>M&amp;E</v>
          </cell>
          <cell r="AC2163">
            <v>93032.140699999974</v>
          </cell>
        </row>
        <row r="2164">
          <cell r="A2164" t="str">
            <v>Primary</v>
          </cell>
          <cell r="B2164" t="str">
            <v>Corporate Advertising</v>
          </cell>
          <cell r="C2164" t="str">
            <v>11492236</v>
          </cell>
          <cell r="D2164" t="str">
            <v>11492236</v>
          </cell>
          <cell r="E2164" t="str">
            <v>1204</v>
          </cell>
          <cell r="F2164" t="str">
            <v>TSS</v>
          </cell>
          <cell r="G2164" t="str">
            <v>AR</v>
          </cell>
          <cell r="I2164" t="str">
            <v>A</v>
          </cell>
          <cell r="J2164" t="str">
            <v>12042463</v>
          </cell>
          <cell r="K2164" t="str">
            <v>12042463</v>
          </cell>
          <cell r="L2164">
            <v>170008617</v>
          </cell>
          <cell r="M2164" t="str">
            <v>170008617</v>
          </cell>
          <cell r="N2164" t="str">
            <v>Corporate Advertising</v>
          </cell>
          <cell r="O2164" t="str">
            <v>12042463 Corporate Advertising</v>
          </cell>
          <cell r="P2164" t="str">
            <v>8000</v>
          </cell>
          <cell r="Q2164" t="str">
            <v>GA</v>
          </cell>
          <cell r="R2164" t="str">
            <v>1058</v>
          </cell>
          <cell r="S2164" t="str">
            <v>2426</v>
          </cell>
          <cell r="T2164" t="str">
            <v>T</v>
          </cell>
          <cell r="U2164" t="str">
            <v>USD</v>
          </cell>
          <cell r="V2164" t="str">
            <v>2210 W OAKLAWN DRIVE</v>
          </cell>
          <cell r="W2164" t="str">
            <v>SPRINGDALE</v>
          </cell>
          <cell r="X2164" t="str">
            <v>AR</v>
          </cell>
          <cell r="Y2164" t="str">
            <v>72762-6900</v>
          </cell>
          <cell r="Z2164" t="str">
            <v>WASHINGTON</v>
          </cell>
          <cell r="AA2164" t="str">
            <v>D</v>
          </cell>
          <cell r="AB2164" t="str">
            <v>M&amp;E</v>
          </cell>
          <cell r="AC2164">
            <v>14068.8482</v>
          </cell>
        </row>
        <row r="2165">
          <cell r="A2165" t="str">
            <v>Primary</v>
          </cell>
          <cell r="B2165" t="str">
            <v>Corporate Marketing</v>
          </cell>
          <cell r="C2165" t="str">
            <v>11492236</v>
          </cell>
          <cell r="D2165" t="str">
            <v>11492236</v>
          </cell>
          <cell r="E2165" t="str">
            <v>1204</v>
          </cell>
          <cell r="F2165" t="str">
            <v>TSS</v>
          </cell>
          <cell r="G2165" t="str">
            <v>AR</v>
          </cell>
          <cell r="I2165" t="str">
            <v>A</v>
          </cell>
          <cell r="J2165" t="str">
            <v>12042464</v>
          </cell>
          <cell r="K2165" t="str">
            <v>12042464</v>
          </cell>
          <cell r="L2165">
            <v>170008618</v>
          </cell>
          <cell r="M2165" t="str">
            <v>170008618</v>
          </cell>
          <cell r="N2165" t="str">
            <v>Corporate Marketing</v>
          </cell>
          <cell r="O2165" t="str">
            <v>12042464 Corporate Marketing</v>
          </cell>
          <cell r="P2165" t="str">
            <v>8000</v>
          </cell>
          <cell r="Q2165" t="str">
            <v>GA</v>
          </cell>
          <cell r="R2165" t="str">
            <v>1058</v>
          </cell>
          <cell r="S2165" t="str">
            <v>2426</v>
          </cell>
          <cell r="T2165" t="str">
            <v>T</v>
          </cell>
          <cell r="U2165" t="str">
            <v>USD</v>
          </cell>
          <cell r="V2165" t="str">
            <v>2210 W OAKLAWN DRIVE</v>
          </cell>
          <cell r="W2165" t="str">
            <v>SPRINGDALE</v>
          </cell>
          <cell r="X2165" t="str">
            <v>AR</v>
          </cell>
          <cell r="Y2165" t="str">
            <v>72762-6900</v>
          </cell>
          <cell r="Z2165" t="str">
            <v>WASHINGTON</v>
          </cell>
          <cell r="AA2165" t="str">
            <v>D</v>
          </cell>
          <cell r="AB2165" t="str">
            <v>M&amp;E</v>
          </cell>
          <cell r="AC2165">
            <v>25279.729400000004</v>
          </cell>
        </row>
        <row r="2166">
          <cell r="A2166" t="str">
            <v>Primary</v>
          </cell>
          <cell r="B2166" t="str">
            <v>Co Packer QA</v>
          </cell>
          <cell r="C2166" t="str">
            <v>11492236</v>
          </cell>
          <cell r="D2166" t="str">
            <v>11492236</v>
          </cell>
          <cell r="E2166" t="str">
            <v>1204</v>
          </cell>
          <cell r="F2166" t="str">
            <v>TFM</v>
          </cell>
          <cell r="G2166" t="str">
            <v>AR</v>
          </cell>
          <cell r="I2166" t="str">
            <v>A</v>
          </cell>
          <cell r="J2166" t="str">
            <v>12042485</v>
          </cell>
          <cell r="K2166" t="str">
            <v>12042485</v>
          </cell>
          <cell r="L2166">
            <v>170001862</v>
          </cell>
          <cell r="M2166" t="str">
            <v>170001862</v>
          </cell>
          <cell r="N2166" t="str">
            <v>Co Packer QA</v>
          </cell>
          <cell r="O2166" t="str">
            <v>12042485 Co Packer QA</v>
          </cell>
          <cell r="P2166" t="str">
            <v>8000</v>
          </cell>
          <cell r="Q2166" t="str">
            <v>GA</v>
          </cell>
          <cell r="R2166" t="str">
            <v>1058</v>
          </cell>
          <cell r="S2166" t="str">
            <v>2426</v>
          </cell>
          <cell r="T2166" t="str">
            <v>T</v>
          </cell>
          <cell r="U2166" t="str">
            <v>USD</v>
          </cell>
          <cell r="V2166" t="str">
            <v>2210 W OAKLAWN DRIVE</v>
          </cell>
          <cell r="W2166" t="str">
            <v>SPRINGDALE</v>
          </cell>
          <cell r="X2166" t="str">
            <v>AR</v>
          </cell>
          <cell r="Y2166" t="str">
            <v>72762-6900</v>
          </cell>
          <cell r="Z2166" t="str">
            <v>WASHINGTON</v>
          </cell>
          <cell r="AA2166" t="str">
            <v>I</v>
          </cell>
          <cell r="AB2166" t="str">
            <v>M&amp;E</v>
          </cell>
          <cell r="AC2166">
            <v>3958.5208000000002</v>
          </cell>
        </row>
        <row r="2167">
          <cell r="A2167" t="str">
            <v>Primary</v>
          </cell>
          <cell r="B2167" t="str">
            <v>South Regional Lab</v>
          </cell>
          <cell r="C2167" t="str">
            <v>12042511</v>
          </cell>
          <cell r="D2167" t="str">
            <v>12042511</v>
          </cell>
          <cell r="E2167" t="str">
            <v>5502</v>
          </cell>
          <cell r="F2167" t="str">
            <v>TSS</v>
          </cell>
          <cell r="G2167" t="str">
            <v>MS</v>
          </cell>
          <cell r="I2167" t="str">
            <v>A</v>
          </cell>
          <cell r="J2167" t="str">
            <v>12042511</v>
          </cell>
          <cell r="K2167" t="str">
            <v>12042511</v>
          </cell>
          <cell r="L2167">
            <v>170008603</v>
          </cell>
          <cell r="M2167" t="str">
            <v>170008603</v>
          </cell>
          <cell r="N2167" t="str">
            <v>South Regional Lab</v>
          </cell>
          <cell r="O2167" t="str">
            <v>12042511 South Regional Lab</v>
          </cell>
          <cell r="P2167" t="str">
            <v>8000</v>
          </cell>
          <cell r="Q2167" t="str">
            <v>GA</v>
          </cell>
          <cell r="R2167" t="str">
            <v>1058</v>
          </cell>
          <cell r="S2167" t="str">
            <v>2426</v>
          </cell>
          <cell r="T2167" t="str">
            <v>T</v>
          </cell>
          <cell r="U2167" t="str">
            <v>USD</v>
          </cell>
          <cell r="V2167" t="str">
            <v>110 METROPLEX BLVD, SUITE F</v>
          </cell>
          <cell r="W2167" t="str">
            <v>PEARL</v>
          </cell>
          <cell r="X2167" t="str">
            <v>MS</v>
          </cell>
          <cell r="Y2167" t="str">
            <v>39208-9210</v>
          </cell>
          <cell r="Z2167" t="str">
            <v>RANKIN</v>
          </cell>
          <cell r="AA2167" t="str">
            <v>I</v>
          </cell>
          <cell r="AB2167" t="str">
            <v>M&amp;E</v>
          </cell>
          <cell r="AC2167">
            <v>108474.71130000002</v>
          </cell>
        </row>
        <row r="2168">
          <cell r="A2168" t="str">
            <v>Primary</v>
          </cell>
          <cell r="B2168" t="str">
            <v>Supply Chain Planning</v>
          </cell>
          <cell r="C2168" t="str">
            <v>11492236</v>
          </cell>
          <cell r="D2168" t="str">
            <v>11492236</v>
          </cell>
          <cell r="E2168" t="str">
            <v>1204</v>
          </cell>
          <cell r="F2168" t="str">
            <v>TSS</v>
          </cell>
          <cell r="G2168" t="str">
            <v>MS</v>
          </cell>
          <cell r="I2168" t="str">
            <v>A</v>
          </cell>
          <cell r="J2168" t="str">
            <v>12042532</v>
          </cell>
          <cell r="K2168" t="str">
            <v>12042532</v>
          </cell>
          <cell r="L2168">
            <v>170008624</v>
          </cell>
          <cell r="M2168" t="str">
            <v>170008624</v>
          </cell>
          <cell r="N2168" t="str">
            <v>Supply Chain Planning</v>
          </cell>
          <cell r="O2168" t="str">
            <v>12042532 Supply Chain Planning</v>
          </cell>
          <cell r="P2168" t="str">
            <v>8001</v>
          </cell>
          <cell r="Q2168" t="str">
            <v>GA</v>
          </cell>
          <cell r="S2168" t="str">
            <v>1179</v>
          </cell>
          <cell r="T2168" t="str">
            <v>T</v>
          </cell>
          <cell r="U2168" t="str">
            <v>USD</v>
          </cell>
          <cell r="V2168" t="str">
            <v>2210 W OAKLAWN DRIVE</v>
          </cell>
          <cell r="W2168" t="str">
            <v>SPRINGDALE</v>
          </cell>
          <cell r="X2168" t="str">
            <v>AR</v>
          </cell>
          <cell r="Y2168" t="str">
            <v>72762-6900</v>
          </cell>
          <cell r="Z2168" t="str">
            <v>WASHINGTON</v>
          </cell>
          <cell r="AA2168" t="str">
            <v>G</v>
          </cell>
          <cell r="AB2168" t="str">
            <v>M&amp;E</v>
          </cell>
          <cell r="AC2168">
            <v>213342.00469999993</v>
          </cell>
        </row>
        <row r="2169">
          <cell r="A2169" t="str">
            <v>Primary</v>
          </cell>
          <cell r="B2169" t="str">
            <v>Human Resources (EEO/AA)</v>
          </cell>
          <cell r="C2169" t="str">
            <v>11492236</v>
          </cell>
          <cell r="D2169" t="str">
            <v>11492236</v>
          </cell>
          <cell r="E2169" t="str">
            <v>1204</v>
          </cell>
          <cell r="F2169" t="str">
            <v>TSS</v>
          </cell>
          <cell r="G2169" t="str">
            <v>AR</v>
          </cell>
          <cell r="I2169" t="str">
            <v>A</v>
          </cell>
          <cell r="J2169" t="str">
            <v>12042544</v>
          </cell>
          <cell r="K2169" t="str">
            <v>12042544</v>
          </cell>
          <cell r="L2169">
            <v>170008609</v>
          </cell>
          <cell r="M2169" t="str">
            <v>170008609</v>
          </cell>
          <cell r="N2169" t="str">
            <v>Human Resources (EEO/AA)</v>
          </cell>
          <cell r="O2169" t="str">
            <v>12042544 Human Resources (EEO/AA)</v>
          </cell>
          <cell r="P2169" t="str">
            <v>8000</v>
          </cell>
          <cell r="Q2169" t="str">
            <v>GA</v>
          </cell>
          <cell r="S2169" t="str">
            <v>2426</v>
          </cell>
          <cell r="T2169" t="str">
            <v>T</v>
          </cell>
          <cell r="U2169" t="str">
            <v>USD</v>
          </cell>
          <cell r="V2169" t="str">
            <v>2210 W OAKLAWN DRIVE</v>
          </cell>
          <cell r="W2169" t="str">
            <v>SPRINGDALE</v>
          </cell>
          <cell r="X2169" t="str">
            <v>AR</v>
          </cell>
          <cell r="Y2169" t="str">
            <v>72762-6900</v>
          </cell>
          <cell r="Z2169" t="str">
            <v>WASHINGTON</v>
          </cell>
          <cell r="AA2169" t="str">
            <v>I</v>
          </cell>
          <cell r="AB2169" t="str">
            <v>M&amp;E</v>
          </cell>
          <cell r="AC2169">
            <v>36425.390699999996</v>
          </cell>
        </row>
        <row r="2170">
          <cell r="A2170" t="str">
            <v>Primary</v>
          </cell>
          <cell r="B2170" t="str">
            <v>Vehicle Accounting</v>
          </cell>
          <cell r="C2170" t="str">
            <v>11492236</v>
          </cell>
          <cell r="D2170" t="str">
            <v>11492236</v>
          </cell>
          <cell r="E2170" t="str">
            <v>1204</v>
          </cell>
          <cell r="F2170" t="str">
            <v>TSS</v>
          </cell>
          <cell r="G2170" t="str">
            <v>AR</v>
          </cell>
          <cell r="I2170" t="str">
            <v>A</v>
          </cell>
          <cell r="J2170" t="str">
            <v>12042545</v>
          </cell>
          <cell r="K2170" t="str">
            <v>12042545</v>
          </cell>
          <cell r="L2170">
            <v>170008659</v>
          </cell>
          <cell r="M2170" t="str">
            <v>170008611</v>
          </cell>
          <cell r="N2170" t="str">
            <v>Vehicle Accounting</v>
          </cell>
          <cell r="O2170" t="str">
            <v>12042545 Vehicle Accounting</v>
          </cell>
          <cell r="P2170" t="str">
            <v>8000</v>
          </cell>
          <cell r="Q2170" t="str">
            <v>GA</v>
          </cell>
          <cell r="S2170" t="str">
            <v>2426</v>
          </cell>
          <cell r="T2170" t="str">
            <v>T</v>
          </cell>
          <cell r="U2170" t="str">
            <v>USD</v>
          </cell>
          <cell r="V2170" t="str">
            <v>2210 W OAKLAWN DRIVE</v>
          </cell>
          <cell r="W2170" t="str">
            <v>SPRINGDALE</v>
          </cell>
          <cell r="X2170" t="str">
            <v>AR</v>
          </cell>
          <cell r="Y2170" t="str">
            <v>72762-6900</v>
          </cell>
          <cell r="Z2170" t="str">
            <v>WASHINGTON</v>
          </cell>
          <cell r="AA2170" t="str">
            <v>I</v>
          </cell>
          <cell r="AB2170" t="str">
            <v>M&amp;E</v>
          </cell>
          <cell r="AC2170">
            <v>12377.8788</v>
          </cell>
        </row>
        <row r="2171">
          <cell r="A2171" t="str">
            <v>Primary</v>
          </cell>
          <cell r="B2171" t="str">
            <v>Human Resources Trainee Program</v>
          </cell>
          <cell r="C2171" t="str">
            <v>11492236</v>
          </cell>
          <cell r="D2171" t="str">
            <v>11492236</v>
          </cell>
          <cell r="E2171" t="str">
            <v>1204</v>
          </cell>
          <cell r="F2171" t="str">
            <v>TSS</v>
          </cell>
          <cell r="G2171" t="str">
            <v>AR</v>
          </cell>
          <cell r="I2171" t="str">
            <v>A</v>
          </cell>
          <cell r="J2171" t="str">
            <v>12042546</v>
          </cell>
          <cell r="K2171" t="str">
            <v>12042546</v>
          </cell>
          <cell r="L2171">
            <v>170008609</v>
          </cell>
          <cell r="M2171" t="str">
            <v>170008609</v>
          </cell>
          <cell r="N2171" t="str">
            <v>Human Resources Trainee Program</v>
          </cell>
          <cell r="O2171" t="str">
            <v>12042546 Human Resources Trainee Program</v>
          </cell>
          <cell r="P2171" t="str">
            <v>8000</v>
          </cell>
          <cell r="Q2171" t="str">
            <v>GA</v>
          </cell>
          <cell r="S2171" t="str">
            <v>2426</v>
          </cell>
          <cell r="T2171" t="str">
            <v>T</v>
          </cell>
          <cell r="U2171" t="str">
            <v>USD</v>
          </cell>
          <cell r="V2171" t="str">
            <v>2210 W OAKLAWN DRIVE</v>
          </cell>
          <cell r="W2171" t="str">
            <v>SPRINGDALE</v>
          </cell>
          <cell r="X2171" t="str">
            <v>AR</v>
          </cell>
          <cell r="Y2171" t="str">
            <v>72762-6900</v>
          </cell>
          <cell r="Z2171" t="str">
            <v>WASHINGTON</v>
          </cell>
          <cell r="AA2171" t="str">
            <v>I</v>
          </cell>
          <cell r="AB2171" t="str">
            <v>M&amp;E</v>
          </cell>
          <cell r="AC2171">
            <v>27055.847700000002</v>
          </cell>
        </row>
        <row r="2172">
          <cell r="A2172" t="str">
            <v>Primary</v>
          </cell>
          <cell r="B2172" t="str">
            <v>Quality Assurance Food Service</v>
          </cell>
          <cell r="C2172" t="str">
            <v>11492236</v>
          </cell>
          <cell r="D2172" t="str">
            <v>11492236</v>
          </cell>
          <cell r="E2172" t="str">
            <v>1204</v>
          </cell>
          <cell r="G2172" t="str">
            <v>AR</v>
          </cell>
          <cell r="I2172" t="str">
            <v>A</v>
          </cell>
          <cell r="J2172" t="str">
            <v>12042552</v>
          </cell>
          <cell r="K2172" t="str">
            <v>12042552</v>
          </cell>
          <cell r="L2172">
            <v>170141899</v>
          </cell>
          <cell r="M2172" t="str">
            <v>170001862</v>
          </cell>
          <cell r="N2172" t="str">
            <v>TCM Pelahatchie Feed Mill</v>
          </cell>
          <cell r="O2172" t="str">
            <v>18820510  TCM Pelahatchie Feed Mill</v>
          </cell>
          <cell r="P2172" t="str">
            <v>1331</v>
          </cell>
          <cell r="Q2172" t="str">
            <v>F</v>
          </cell>
          <cell r="R2172" t="str">
            <v>1031</v>
          </cell>
          <cell r="S2172" t="str">
            <v>744</v>
          </cell>
          <cell r="T2172" t="str">
            <v>T</v>
          </cell>
          <cell r="U2172" t="str">
            <v>USD</v>
          </cell>
          <cell r="V2172" t="str">
            <v>106 MIMOSA</v>
          </cell>
          <cell r="W2172" t="str">
            <v>PELAHATCHIE</v>
          </cell>
          <cell r="X2172" t="str">
            <v>MS</v>
          </cell>
          <cell r="Y2172" t="str">
            <v>39145-8502</v>
          </cell>
          <cell r="Z2172" t="str">
            <v>RANKIN</v>
          </cell>
          <cell r="AA2172" t="str">
            <v>A</v>
          </cell>
          <cell r="AB2172" t="str">
            <v>M&amp;E</v>
          </cell>
          <cell r="AC2172">
            <v>17740.191599999998</v>
          </cell>
        </row>
        <row r="2173">
          <cell r="A2173" t="str">
            <v>Primary</v>
          </cell>
          <cell r="B2173" t="str">
            <v>Quality Assurance Consumer Products</v>
          </cell>
          <cell r="C2173" t="str">
            <v>11492236</v>
          </cell>
          <cell r="D2173" t="str">
            <v>11492236</v>
          </cell>
          <cell r="E2173" t="str">
            <v>1204</v>
          </cell>
          <cell r="G2173" t="str">
            <v>AR</v>
          </cell>
          <cell r="I2173" t="str">
            <v>A</v>
          </cell>
          <cell r="J2173" t="str">
            <v>12042553</v>
          </cell>
          <cell r="K2173" t="str">
            <v>12042553</v>
          </cell>
          <cell r="L2173">
            <v>170141899</v>
          </cell>
          <cell r="M2173" t="str">
            <v>170001862</v>
          </cell>
          <cell r="N2173" t="str">
            <v>TCM Pelahatchie Feed Delivery</v>
          </cell>
          <cell r="O2173" t="str">
            <v>18820520  TCM Pelahatchie Feed Delivery</v>
          </cell>
          <cell r="P2173" t="str">
            <v>1331</v>
          </cell>
          <cell r="Q2173" t="str">
            <v>FD</v>
          </cell>
          <cell r="S2173" t="str">
            <v>2426</v>
          </cell>
          <cell r="T2173" t="str">
            <v>T</v>
          </cell>
          <cell r="U2173" t="str">
            <v>USD</v>
          </cell>
          <cell r="V2173" t="str">
            <v>2210 W OAKLAWN DRIVE</v>
          </cell>
          <cell r="W2173" t="str">
            <v>SPRINGDALE</v>
          </cell>
          <cell r="X2173" t="str">
            <v>AR</v>
          </cell>
          <cell r="Y2173" t="str">
            <v>72762-6900</v>
          </cell>
          <cell r="Z2173" t="str">
            <v>WASHINGTON</v>
          </cell>
          <cell r="AA2173" t="str">
            <v>I</v>
          </cell>
          <cell r="AB2173" t="str">
            <v>M&amp;E</v>
          </cell>
          <cell r="AC2173">
            <v>16153.097000000002</v>
          </cell>
        </row>
        <row r="2174">
          <cell r="A2174" t="str">
            <v>Primary</v>
          </cell>
          <cell r="B2174" t="str">
            <v>TTS - Central</v>
          </cell>
          <cell r="C2174" t="str">
            <v>12662231</v>
          </cell>
          <cell r="D2174" t="str">
            <v>12662231</v>
          </cell>
          <cell r="E2174" t="str">
            <v>1204</v>
          </cell>
          <cell r="F2174" t="str">
            <v>TSS</v>
          </cell>
          <cell r="G2174" t="str">
            <v>MS</v>
          </cell>
          <cell r="I2174" t="str">
            <v>A</v>
          </cell>
          <cell r="J2174" t="str">
            <v>12042555</v>
          </cell>
          <cell r="K2174" t="str">
            <v>12042555</v>
          </cell>
          <cell r="L2174">
            <v>170141899</v>
          </cell>
          <cell r="M2174" t="str">
            <v>170002427</v>
          </cell>
          <cell r="N2174" t="str">
            <v>TCM Pelahatchie Feed Delivery</v>
          </cell>
          <cell r="O2174" t="str">
            <v>18820520  TCM Pelahatchie Feed Delivery</v>
          </cell>
          <cell r="P2174" t="str">
            <v>1331</v>
          </cell>
          <cell r="Q2174" t="str">
            <v>FD</v>
          </cell>
          <cell r="S2174" t="str">
            <v>2426</v>
          </cell>
          <cell r="T2174" t="str">
            <v>T</v>
          </cell>
          <cell r="U2174" t="str">
            <v>USD</v>
          </cell>
          <cell r="V2174" t="str">
            <v>1225 HUDSON ROAD</v>
          </cell>
          <cell r="W2174" t="str">
            <v>ROGERS</v>
          </cell>
          <cell r="X2174" t="str">
            <v>AR</v>
          </cell>
          <cell r="Y2174" t="str">
            <v>72756-2410</v>
          </cell>
          <cell r="Z2174" t="str">
            <v>BENTON</v>
          </cell>
          <cell r="AA2174" t="str">
            <v>I</v>
          </cell>
          <cell r="AB2174" t="str">
            <v>M&amp;E</v>
          </cell>
          <cell r="AC2174">
            <v>5806.7332000000006</v>
          </cell>
        </row>
        <row r="2175">
          <cell r="A2175" t="str">
            <v>Primary</v>
          </cell>
          <cell r="B2175" t="str">
            <v>TTS - Southwest</v>
          </cell>
          <cell r="C2175" t="str">
            <v>12662231</v>
          </cell>
          <cell r="D2175" t="str">
            <v>12662231</v>
          </cell>
          <cell r="E2175" t="str">
            <v>1204</v>
          </cell>
          <cell r="F2175" t="str">
            <v>TSS</v>
          </cell>
          <cell r="G2175" t="str">
            <v>MS</v>
          </cell>
          <cell r="I2175" t="str">
            <v>A</v>
          </cell>
          <cell r="J2175" t="str">
            <v>12042556</v>
          </cell>
          <cell r="K2175" t="str">
            <v>12042556</v>
          </cell>
          <cell r="L2175">
            <v>170002427</v>
          </cell>
          <cell r="M2175" t="str">
            <v>170002427</v>
          </cell>
          <cell r="N2175" t="str">
            <v>TTS - Southwest</v>
          </cell>
          <cell r="O2175" t="str">
            <v>12042556 TTS - Southwest</v>
          </cell>
          <cell r="P2175" t="str">
            <v>8000</v>
          </cell>
          <cell r="Q2175" t="str">
            <v>GA</v>
          </cell>
          <cell r="R2175" t="str">
            <v>344</v>
          </cell>
          <cell r="S2175" t="str">
            <v>2426</v>
          </cell>
          <cell r="T2175" t="str">
            <v>T</v>
          </cell>
          <cell r="U2175" t="str">
            <v>USD</v>
          </cell>
          <cell r="V2175" t="str">
            <v>1225 HUDSON ROAD</v>
          </cell>
          <cell r="W2175" t="str">
            <v>ROGERS</v>
          </cell>
          <cell r="X2175" t="str">
            <v>AR</v>
          </cell>
          <cell r="Y2175" t="str">
            <v>72756-2410</v>
          </cell>
          <cell r="Z2175" t="str">
            <v>BENTON</v>
          </cell>
          <cell r="AA2175" t="str">
            <v>I</v>
          </cell>
          <cell r="AB2175" t="str">
            <v>M&amp;E</v>
          </cell>
          <cell r="AC2175">
            <v>17674.215799999998</v>
          </cell>
        </row>
        <row r="2176">
          <cell r="A2176" t="str">
            <v>Primary</v>
          </cell>
          <cell r="B2176" t="str">
            <v>TTS Southeast Resource Team</v>
          </cell>
          <cell r="C2176" t="str">
            <v>12662231</v>
          </cell>
          <cell r="D2176" t="str">
            <v>12662231</v>
          </cell>
          <cell r="E2176" t="str">
            <v>1204</v>
          </cell>
          <cell r="F2176" t="str">
            <v>TSS</v>
          </cell>
          <cell r="G2176" t="str">
            <v>MS</v>
          </cell>
          <cell r="I2176" t="str">
            <v>A</v>
          </cell>
          <cell r="J2176" t="str">
            <v>12042557</v>
          </cell>
          <cell r="K2176" t="str">
            <v>12042557</v>
          </cell>
          <cell r="L2176">
            <v>170002427</v>
          </cell>
          <cell r="M2176" t="str">
            <v>170002427</v>
          </cell>
          <cell r="N2176" t="str">
            <v>TTS Southeast Resource Team</v>
          </cell>
          <cell r="O2176" t="str">
            <v>12042557 TTS Southeast Resource Team</v>
          </cell>
          <cell r="P2176" t="str">
            <v>8000</v>
          </cell>
          <cell r="Q2176" t="str">
            <v>GA</v>
          </cell>
          <cell r="R2176" t="str">
            <v>326</v>
          </cell>
          <cell r="S2176" t="str">
            <v>2426</v>
          </cell>
          <cell r="T2176" t="str">
            <v>T</v>
          </cell>
          <cell r="U2176" t="str">
            <v>USD</v>
          </cell>
          <cell r="V2176" t="str">
            <v>1225 HUDSON ROAD</v>
          </cell>
          <cell r="W2176" t="str">
            <v>ROGERS</v>
          </cell>
          <cell r="X2176" t="str">
            <v>AR</v>
          </cell>
          <cell r="Y2176" t="str">
            <v>72756-2410</v>
          </cell>
          <cell r="Z2176" t="str">
            <v>BENTON</v>
          </cell>
          <cell r="AA2176" t="str">
            <v>I</v>
          </cell>
          <cell r="AB2176" t="str">
            <v>M&amp;E</v>
          </cell>
          <cell r="AC2176">
            <v>13665.059800000001</v>
          </cell>
        </row>
        <row r="2177">
          <cell r="A2177" t="str">
            <v>Primary</v>
          </cell>
          <cell r="B2177" t="str">
            <v>TTS East Resource Team</v>
          </cell>
          <cell r="C2177" t="str">
            <v>12662231</v>
          </cell>
          <cell r="D2177" t="str">
            <v>12662231</v>
          </cell>
          <cell r="E2177" t="str">
            <v>1204</v>
          </cell>
          <cell r="F2177" t="str">
            <v>TSS</v>
          </cell>
          <cell r="G2177" t="str">
            <v>MS</v>
          </cell>
          <cell r="I2177" t="str">
            <v>A</v>
          </cell>
          <cell r="J2177" t="str">
            <v>12042558</v>
          </cell>
          <cell r="K2177" t="str">
            <v>12042558</v>
          </cell>
          <cell r="L2177">
            <v>170002427</v>
          </cell>
          <cell r="M2177" t="str">
            <v>170002427</v>
          </cell>
          <cell r="N2177" t="str">
            <v>TTS East Resource Team</v>
          </cell>
          <cell r="O2177" t="str">
            <v>12042558 TTS East Resource Team</v>
          </cell>
          <cell r="P2177" t="str">
            <v>8000</v>
          </cell>
          <cell r="Q2177" t="str">
            <v>GA</v>
          </cell>
          <cell r="R2177" t="str">
            <v>304</v>
          </cell>
          <cell r="S2177" t="str">
            <v>2426</v>
          </cell>
          <cell r="T2177" t="str">
            <v>T</v>
          </cell>
          <cell r="U2177" t="str">
            <v>USD</v>
          </cell>
          <cell r="V2177" t="str">
            <v>1225 HUDSON ROAD</v>
          </cell>
          <cell r="W2177" t="str">
            <v>ROGERS</v>
          </cell>
          <cell r="X2177" t="str">
            <v>AR</v>
          </cell>
          <cell r="Y2177" t="str">
            <v>72756-2320</v>
          </cell>
          <cell r="Z2177" t="str">
            <v>BENTON</v>
          </cell>
          <cell r="AA2177" t="str">
            <v>I</v>
          </cell>
          <cell r="AB2177" t="str">
            <v>M&amp;E</v>
          </cell>
          <cell r="AC2177">
            <v>24774.006099999999</v>
          </cell>
        </row>
        <row r="2178">
          <cell r="A2178" t="str">
            <v>Primary</v>
          </cell>
          <cell r="B2178" t="str">
            <v>TTS - Specialist</v>
          </cell>
          <cell r="C2178" t="str">
            <v>12662231</v>
          </cell>
          <cell r="D2178" t="str">
            <v>12662231</v>
          </cell>
          <cell r="E2178" t="str">
            <v>1204</v>
          </cell>
          <cell r="F2178" t="str">
            <v>TSS</v>
          </cell>
          <cell r="G2178" t="str">
            <v>MS</v>
          </cell>
          <cell r="I2178" t="str">
            <v>A</v>
          </cell>
          <cell r="J2178" t="str">
            <v>12042559</v>
          </cell>
          <cell r="K2178" t="str">
            <v>12042559</v>
          </cell>
          <cell r="L2178">
            <v>170002427</v>
          </cell>
          <cell r="M2178" t="str">
            <v>170002427</v>
          </cell>
          <cell r="N2178" t="str">
            <v>TTS - Specialist</v>
          </cell>
          <cell r="O2178" t="str">
            <v>12042559 TTS - Specialist</v>
          </cell>
          <cell r="P2178" t="str">
            <v>8000</v>
          </cell>
          <cell r="Q2178" t="str">
            <v>GA</v>
          </cell>
          <cell r="R2178" t="str">
            <v>304</v>
          </cell>
          <cell r="S2178" t="str">
            <v>2426</v>
          </cell>
          <cell r="T2178" t="str">
            <v>T</v>
          </cell>
          <cell r="U2178" t="str">
            <v>USD</v>
          </cell>
          <cell r="V2178" t="str">
            <v>1225 HUDSON ROAD</v>
          </cell>
          <cell r="W2178" t="str">
            <v>ROGERS</v>
          </cell>
          <cell r="X2178" t="str">
            <v>AR</v>
          </cell>
          <cell r="Y2178" t="str">
            <v>72756-2320</v>
          </cell>
          <cell r="Z2178" t="str">
            <v>BENTON</v>
          </cell>
          <cell r="AA2178" t="str">
            <v>I</v>
          </cell>
          <cell r="AB2178" t="str">
            <v>M&amp;E</v>
          </cell>
          <cell r="AC2178">
            <v>69582.093499999988</v>
          </cell>
        </row>
        <row r="2179">
          <cell r="A2179" t="str">
            <v>Primary</v>
          </cell>
          <cell r="B2179" t="str">
            <v>Meeting Costs</v>
          </cell>
          <cell r="C2179" t="str">
            <v>11492236</v>
          </cell>
          <cell r="D2179" t="str">
            <v>11492236</v>
          </cell>
          <cell r="E2179" t="str">
            <v>1204</v>
          </cell>
          <cell r="G2179" t="str">
            <v>AR</v>
          </cell>
          <cell r="I2179" t="str">
            <v>A</v>
          </cell>
          <cell r="J2179" t="str">
            <v>12042588</v>
          </cell>
          <cell r="K2179" t="str">
            <v>12042588</v>
          </cell>
          <cell r="L2179">
            <v>170002247</v>
          </cell>
          <cell r="M2179" t="str">
            <v>170002247</v>
          </cell>
          <cell r="N2179" t="str">
            <v>Meeting Costs</v>
          </cell>
          <cell r="O2179" t="str">
            <v>12042588 Meeting Costs</v>
          </cell>
          <cell r="P2179" t="str">
            <v>8000</v>
          </cell>
          <cell r="Q2179" t="str">
            <v>GA</v>
          </cell>
          <cell r="R2179" t="str">
            <v>304</v>
          </cell>
          <cell r="S2179" t="str">
            <v>744</v>
          </cell>
          <cell r="T2179" t="str">
            <v>T</v>
          </cell>
          <cell r="U2179" t="str">
            <v>USD</v>
          </cell>
          <cell r="V2179" t="str">
            <v>2210 W OAKLAWN DRIVE</v>
          </cell>
          <cell r="W2179" t="str">
            <v>SPRINGDALE</v>
          </cell>
          <cell r="X2179" t="str">
            <v>AR</v>
          </cell>
          <cell r="Y2179" t="str">
            <v>72762-6900</v>
          </cell>
          <cell r="Z2179" t="str">
            <v>WASHINGTON</v>
          </cell>
          <cell r="AA2179" t="str">
            <v>I</v>
          </cell>
          <cell r="AB2179" t="str">
            <v>M&amp;E</v>
          </cell>
          <cell r="AC2179">
            <v>10086.49</v>
          </cell>
        </row>
        <row r="2180">
          <cell r="A2180" t="str">
            <v>Primary</v>
          </cell>
          <cell r="B2180" t="str">
            <v>College Ave Office</v>
          </cell>
          <cell r="C2180" t="str">
            <v>12042633</v>
          </cell>
          <cell r="D2180" t="str">
            <v>12042633</v>
          </cell>
          <cell r="E2180" t="str">
            <v>1204</v>
          </cell>
          <cell r="G2180" t="str">
            <v>AR</v>
          </cell>
          <cell r="I2180" t="str">
            <v>A</v>
          </cell>
          <cell r="J2180" t="str">
            <v>12042633</v>
          </cell>
          <cell r="K2180" t="str">
            <v>12042633</v>
          </cell>
          <cell r="L2180">
            <v>170008658</v>
          </cell>
          <cell r="M2180" t="str">
            <v>170008611</v>
          </cell>
          <cell r="N2180" t="str">
            <v>College Ave Office</v>
          </cell>
          <cell r="O2180" t="str">
            <v>12042633 College Ave Office</v>
          </cell>
          <cell r="P2180" t="str">
            <v>8000</v>
          </cell>
          <cell r="Q2180" t="str">
            <v>GA</v>
          </cell>
          <cell r="R2180" t="str">
            <v>326</v>
          </cell>
          <cell r="S2180" t="str">
            <v>2426</v>
          </cell>
          <cell r="T2180" t="str">
            <v>T</v>
          </cell>
          <cell r="U2180" t="str">
            <v>USD</v>
          </cell>
          <cell r="V2180" t="str">
            <v>2210 W OAKLAWN DRIVE</v>
          </cell>
          <cell r="W2180" t="str">
            <v>SPRINGDALE</v>
          </cell>
          <cell r="X2180" t="str">
            <v>AR</v>
          </cell>
          <cell r="Y2180" t="str">
            <v>72762-6900</v>
          </cell>
          <cell r="Z2180" t="str">
            <v>WASHINGTON</v>
          </cell>
          <cell r="AA2180" t="str">
            <v>I</v>
          </cell>
          <cell r="AB2180" t="str">
            <v>M&amp;E</v>
          </cell>
          <cell r="AC2180">
            <v>78737.437900000004</v>
          </cell>
        </row>
        <row r="2181">
          <cell r="A2181" t="str">
            <v>Primary</v>
          </cell>
          <cell r="B2181" t="str">
            <v>HR Operations - Foodservice</v>
          </cell>
          <cell r="C2181" t="str">
            <v>11492236</v>
          </cell>
          <cell r="D2181" t="str">
            <v>11492236</v>
          </cell>
          <cell r="E2181" t="str">
            <v>1204</v>
          </cell>
          <cell r="F2181" t="str">
            <v>TSS</v>
          </cell>
          <cell r="G2181" t="str">
            <v>MS</v>
          </cell>
          <cell r="I2181" t="str">
            <v>A</v>
          </cell>
          <cell r="J2181" t="str">
            <v>12042634</v>
          </cell>
          <cell r="K2181" t="str">
            <v>12042634</v>
          </cell>
          <cell r="L2181">
            <v>170008609</v>
          </cell>
          <cell r="M2181" t="str">
            <v>170008609</v>
          </cell>
          <cell r="N2181" t="str">
            <v>HR Operations - Foodservice</v>
          </cell>
          <cell r="O2181" t="str">
            <v>12042634 HR Operations - Foodservice</v>
          </cell>
          <cell r="P2181" t="str">
            <v>8000</v>
          </cell>
          <cell r="Q2181" t="str">
            <v>GA</v>
          </cell>
          <cell r="R2181" t="str">
            <v>847</v>
          </cell>
          <cell r="S2181" t="str">
            <v>2426</v>
          </cell>
          <cell r="T2181" t="str">
            <v>T</v>
          </cell>
          <cell r="U2181" t="str">
            <v>USD</v>
          </cell>
          <cell r="V2181" t="str">
            <v>2210 W OAKLAWN DRIVE</v>
          </cell>
          <cell r="W2181" t="str">
            <v>SPRINGDALE</v>
          </cell>
          <cell r="X2181" t="str">
            <v>AR</v>
          </cell>
          <cell r="Y2181" t="str">
            <v>72762-6900</v>
          </cell>
          <cell r="Z2181" t="str">
            <v>WASHINGTON</v>
          </cell>
          <cell r="AA2181" t="str">
            <v>I</v>
          </cell>
          <cell r="AB2181" t="str">
            <v>M&amp;E</v>
          </cell>
          <cell r="AC2181">
            <v>40636.363000000005</v>
          </cell>
        </row>
        <row r="2182">
          <cell r="A2182" t="str">
            <v>Primary</v>
          </cell>
          <cell r="B2182" t="str">
            <v>HR Operations - Retail</v>
          </cell>
          <cell r="C2182" t="str">
            <v>11492236</v>
          </cell>
          <cell r="D2182" t="str">
            <v>11492236</v>
          </cell>
          <cell r="E2182" t="str">
            <v>1204</v>
          </cell>
          <cell r="F2182" t="str">
            <v>TSS</v>
          </cell>
          <cell r="G2182" t="str">
            <v>MS</v>
          </cell>
          <cell r="I2182" t="str">
            <v>A</v>
          </cell>
          <cell r="J2182" t="str">
            <v>12042635</v>
          </cell>
          <cell r="K2182" t="str">
            <v>12042635</v>
          </cell>
          <cell r="L2182">
            <v>170008609</v>
          </cell>
          <cell r="M2182" t="str">
            <v>170008609</v>
          </cell>
          <cell r="N2182" t="str">
            <v>HR Operations - Retail</v>
          </cell>
          <cell r="O2182" t="str">
            <v>12042635 HR Operations - Retail</v>
          </cell>
          <cell r="P2182" t="str">
            <v>8000</v>
          </cell>
          <cell r="Q2182" t="str">
            <v>GA</v>
          </cell>
          <cell r="R2182" t="str">
            <v>847</v>
          </cell>
          <cell r="S2182" t="str">
            <v>2426</v>
          </cell>
          <cell r="T2182" t="str">
            <v>T</v>
          </cell>
          <cell r="U2182" t="str">
            <v>USD</v>
          </cell>
          <cell r="V2182" t="str">
            <v>2210 W OAKLAWN DRIVE</v>
          </cell>
          <cell r="W2182" t="str">
            <v>SPRINGDALE</v>
          </cell>
          <cell r="X2182" t="str">
            <v>AR</v>
          </cell>
          <cell r="Y2182" t="str">
            <v>72762-6900</v>
          </cell>
          <cell r="Z2182" t="str">
            <v>WASHINGTON</v>
          </cell>
          <cell r="AA2182" t="str">
            <v>I</v>
          </cell>
          <cell r="AB2182" t="str">
            <v>M&amp;E</v>
          </cell>
          <cell r="AC2182">
            <v>8258.7811999999994</v>
          </cell>
        </row>
        <row r="2183">
          <cell r="A2183" t="str">
            <v>Primary</v>
          </cell>
          <cell r="B2183" t="str">
            <v>Hygiene &amp; Ergonomic Technical Services</v>
          </cell>
          <cell r="C2183" t="str">
            <v>11492236</v>
          </cell>
          <cell r="D2183" t="str">
            <v>11492236</v>
          </cell>
          <cell r="E2183" t="str">
            <v>1204</v>
          </cell>
          <cell r="F2183" t="str">
            <v>TSS</v>
          </cell>
          <cell r="G2183" t="str">
            <v>MS</v>
          </cell>
          <cell r="H2183">
            <v>38797</v>
          </cell>
          <cell r="I2183" t="str">
            <v>A</v>
          </cell>
          <cell r="J2183" t="str">
            <v>18960591</v>
          </cell>
          <cell r="K2183" t="str">
            <v>18960590</v>
          </cell>
          <cell r="L2183">
            <v>170002427</v>
          </cell>
          <cell r="M2183" t="str">
            <v>170141899</v>
          </cell>
          <cell r="N2183" t="str">
            <v>Hygiene &amp; Ergonomic Technical Services</v>
          </cell>
          <cell r="O2183" t="str">
            <v>12042658  Hygiene &amp; Ergonomic Technical Services</v>
          </cell>
          <cell r="P2183" t="str">
            <v>8000</v>
          </cell>
          <cell r="Q2183" t="str">
            <v>GA</v>
          </cell>
          <cell r="R2183" t="str">
            <v>4</v>
          </cell>
          <cell r="S2183" t="str">
            <v>2426</v>
          </cell>
          <cell r="T2183" t="str">
            <v>T</v>
          </cell>
          <cell r="U2183" t="str">
            <v>USD</v>
          </cell>
          <cell r="V2183" t="str">
            <v>1225 HUDSON ROAD</v>
          </cell>
          <cell r="W2183" t="str">
            <v>ROGERS</v>
          </cell>
          <cell r="X2183" t="str">
            <v>AR</v>
          </cell>
          <cell r="Y2183" t="str">
            <v>72756-2320</v>
          </cell>
          <cell r="Z2183" t="str">
            <v>BENTON</v>
          </cell>
          <cell r="AA2183" t="str">
            <v>I</v>
          </cell>
          <cell r="AB2183" t="str">
            <v>M&amp;E</v>
          </cell>
          <cell r="AC2183">
            <v>5911.6150000000007</v>
          </cell>
        </row>
        <row r="2184">
          <cell r="A2184" t="str">
            <v>Primary</v>
          </cell>
          <cell r="B2184" t="str">
            <v>IBM Building</v>
          </cell>
          <cell r="C2184" t="str">
            <v>12042663</v>
          </cell>
          <cell r="D2184" t="str">
            <v>12042663</v>
          </cell>
          <cell r="E2184" t="str">
            <v>1204</v>
          </cell>
          <cell r="G2184" t="str">
            <v>AR</v>
          </cell>
          <cell r="I2184" t="str">
            <v>A</v>
          </cell>
          <cell r="J2184" t="str">
            <v>12042663</v>
          </cell>
          <cell r="K2184" t="str">
            <v>12042663</v>
          </cell>
          <cell r="L2184">
            <v>170001890</v>
          </cell>
          <cell r="M2184" t="str">
            <v>170001890</v>
          </cell>
          <cell r="N2184" t="str">
            <v>IBM Building</v>
          </cell>
          <cell r="O2184" t="str">
            <v>12042663 IBM Building</v>
          </cell>
          <cell r="P2184" t="str">
            <v>8000</v>
          </cell>
          <cell r="Q2184" t="str">
            <v>GA</v>
          </cell>
          <cell r="R2184" t="str">
            <v>333</v>
          </cell>
          <cell r="S2184" t="str">
            <v>744</v>
          </cell>
          <cell r="T2184" t="str">
            <v>T</v>
          </cell>
          <cell r="U2184" t="str">
            <v>USD</v>
          </cell>
          <cell r="V2184" t="str">
            <v>2210 W OAKLAWN DRIVE</v>
          </cell>
          <cell r="W2184" t="str">
            <v>SPRINGDALE</v>
          </cell>
          <cell r="X2184" t="str">
            <v>AR</v>
          </cell>
          <cell r="Y2184" t="str">
            <v>72762-6900</v>
          </cell>
          <cell r="Z2184" t="str">
            <v>WASHINGTON</v>
          </cell>
          <cell r="AA2184" t="str">
            <v>I</v>
          </cell>
          <cell r="AB2184" t="str">
            <v>M&amp;E</v>
          </cell>
          <cell r="AC2184">
            <v>185393.27299999999</v>
          </cell>
        </row>
        <row r="2185">
          <cell r="A2185" t="str">
            <v>Primary</v>
          </cell>
          <cell r="B2185" t="str">
            <v>Quality Assurance Tyson Prepared Foods</v>
          </cell>
          <cell r="C2185" t="str">
            <v>11492236</v>
          </cell>
          <cell r="D2185" t="str">
            <v>11492236</v>
          </cell>
          <cell r="E2185" t="str">
            <v>1204</v>
          </cell>
          <cell r="F2185" t="str">
            <v>TSS</v>
          </cell>
          <cell r="G2185" t="str">
            <v>MS</v>
          </cell>
          <cell r="I2185" t="str">
            <v>A</v>
          </cell>
          <cell r="J2185" t="str">
            <v>12042664</v>
          </cell>
          <cell r="K2185" t="str">
            <v>12042664</v>
          </cell>
          <cell r="L2185">
            <v>170001862</v>
          </cell>
          <cell r="M2185" t="str">
            <v>170001862</v>
          </cell>
          <cell r="N2185" t="str">
            <v>Quality Assurance Tyson Prepared Foods</v>
          </cell>
          <cell r="O2185" t="str">
            <v>12042664 Quality Assurance Tyson Prepared Foods</v>
          </cell>
          <cell r="P2185" t="str">
            <v>8000</v>
          </cell>
          <cell r="Q2185" t="str">
            <v>GA</v>
          </cell>
          <cell r="R2185" t="str">
            <v>333</v>
          </cell>
          <cell r="S2185" t="str">
            <v>744</v>
          </cell>
          <cell r="T2185" t="str">
            <v>T</v>
          </cell>
          <cell r="U2185" t="str">
            <v>USD</v>
          </cell>
          <cell r="V2185" t="str">
            <v>2210 W OAKLAWN DRIVE</v>
          </cell>
          <cell r="W2185" t="str">
            <v>SPRINGDALE</v>
          </cell>
          <cell r="X2185" t="str">
            <v>AR</v>
          </cell>
          <cell r="Y2185" t="str">
            <v>72762-6900</v>
          </cell>
          <cell r="Z2185" t="str">
            <v>WASHINGTON</v>
          </cell>
          <cell r="AA2185" t="str">
            <v>I</v>
          </cell>
          <cell r="AB2185" t="str">
            <v>M&amp;E</v>
          </cell>
          <cell r="AC2185">
            <v>0</v>
          </cell>
        </row>
        <row r="2186">
          <cell r="A2186" t="str">
            <v>Primary</v>
          </cell>
          <cell r="B2186" t="str">
            <v>Labor Compensation</v>
          </cell>
          <cell r="C2186" t="str">
            <v>11492236</v>
          </cell>
          <cell r="D2186" t="str">
            <v>11492236</v>
          </cell>
          <cell r="E2186" t="str">
            <v>1204</v>
          </cell>
          <cell r="G2186" t="str">
            <v>AR</v>
          </cell>
          <cell r="I2186" t="str">
            <v>A</v>
          </cell>
          <cell r="J2186" t="str">
            <v>12042665</v>
          </cell>
          <cell r="K2186" t="str">
            <v>12042665</v>
          </cell>
          <cell r="L2186">
            <v>170008609</v>
          </cell>
          <cell r="M2186" t="str">
            <v>170008609</v>
          </cell>
          <cell r="N2186" t="str">
            <v>Labor Compensation</v>
          </cell>
          <cell r="O2186" t="str">
            <v>12042665 Labor Compensation</v>
          </cell>
          <cell r="P2186" t="str">
            <v>8000</v>
          </cell>
          <cell r="Q2186" t="str">
            <v>GA</v>
          </cell>
          <cell r="R2186" t="str">
            <v>333</v>
          </cell>
          <cell r="S2186" t="str">
            <v>2426</v>
          </cell>
          <cell r="T2186" t="str">
            <v>T</v>
          </cell>
          <cell r="U2186" t="str">
            <v>USD</v>
          </cell>
          <cell r="V2186" t="str">
            <v>2210 W OAKLAWN DRIVE</v>
          </cell>
          <cell r="W2186" t="str">
            <v>SPRINGDALE</v>
          </cell>
          <cell r="X2186" t="str">
            <v>AR</v>
          </cell>
          <cell r="Y2186" t="str">
            <v>72762-6900</v>
          </cell>
          <cell r="Z2186" t="str">
            <v>WASHINGTON</v>
          </cell>
          <cell r="AA2186" t="str">
            <v>I</v>
          </cell>
          <cell r="AB2186" t="str">
            <v>M&amp;E</v>
          </cell>
          <cell r="AC2186">
            <v>11101.667300000001</v>
          </cell>
        </row>
        <row r="2187">
          <cell r="A2187" t="str">
            <v>Primary</v>
          </cell>
          <cell r="B2187" t="str">
            <v>Compensation</v>
          </cell>
          <cell r="C2187" t="str">
            <v>11492236</v>
          </cell>
          <cell r="D2187" t="str">
            <v>11492236</v>
          </cell>
          <cell r="E2187" t="str">
            <v>1204</v>
          </cell>
          <cell r="F2187" t="str">
            <v>TFM</v>
          </cell>
          <cell r="G2187" t="str">
            <v>AR</v>
          </cell>
          <cell r="I2187" t="str">
            <v>A</v>
          </cell>
          <cell r="J2187" t="str">
            <v>12042666</v>
          </cell>
          <cell r="K2187" t="str">
            <v>12042666</v>
          </cell>
          <cell r="L2187">
            <v>170008609</v>
          </cell>
          <cell r="M2187" t="str">
            <v>170008609</v>
          </cell>
          <cell r="N2187" t="str">
            <v>Compensation</v>
          </cell>
          <cell r="O2187" t="str">
            <v>12042666 Compensation</v>
          </cell>
          <cell r="P2187" t="str">
            <v>8000</v>
          </cell>
          <cell r="Q2187" t="str">
            <v>GA</v>
          </cell>
          <cell r="R2187" t="str">
            <v>687</v>
          </cell>
          <cell r="S2187" t="str">
            <v>2426</v>
          </cell>
          <cell r="T2187" t="str">
            <v>T</v>
          </cell>
          <cell r="U2187" t="str">
            <v>USD</v>
          </cell>
          <cell r="V2187" t="str">
            <v>2210 W OAKLAWN DRIVE</v>
          </cell>
          <cell r="W2187" t="str">
            <v>SPRINGDALE</v>
          </cell>
          <cell r="X2187" t="str">
            <v>AR</v>
          </cell>
          <cell r="Y2187" t="str">
            <v>72762-6900</v>
          </cell>
          <cell r="Z2187" t="str">
            <v>WASHINGTON</v>
          </cell>
          <cell r="AA2187" t="str">
            <v>I</v>
          </cell>
          <cell r="AB2187" t="str">
            <v>M&amp;E</v>
          </cell>
          <cell r="AC2187">
            <v>27967.766500000002</v>
          </cell>
        </row>
        <row r="2188">
          <cell r="A2188" t="str">
            <v>Primary</v>
          </cell>
          <cell r="B2188" t="str">
            <v>HRIS</v>
          </cell>
          <cell r="C2188" t="str">
            <v>11492236</v>
          </cell>
          <cell r="D2188" t="str">
            <v>11492236</v>
          </cell>
          <cell r="E2188" t="str">
            <v>1204</v>
          </cell>
          <cell r="F2188" t="str">
            <v>TFM</v>
          </cell>
          <cell r="G2188" t="str">
            <v>AR</v>
          </cell>
          <cell r="I2188" t="str">
            <v>A</v>
          </cell>
          <cell r="J2188" t="str">
            <v>12042667</v>
          </cell>
          <cell r="K2188" t="str">
            <v>12042667</v>
          </cell>
          <cell r="L2188">
            <v>170008609</v>
          </cell>
          <cell r="M2188" t="str">
            <v>170008609</v>
          </cell>
          <cell r="N2188" t="str">
            <v>HRIS</v>
          </cell>
          <cell r="O2188" t="str">
            <v>12042667 HRIS</v>
          </cell>
          <cell r="P2188" t="str">
            <v>8000</v>
          </cell>
          <cell r="Q2188" t="str">
            <v>GA</v>
          </cell>
          <cell r="R2188" t="str">
            <v>687</v>
          </cell>
          <cell r="S2188" t="str">
            <v>2426</v>
          </cell>
          <cell r="T2188" t="str">
            <v>T</v>
          </cell>
          <cell r="U2188" t="str">
            <v>USD</v>
          </cell>
          <cell r="V2188" t="str">
            <v>2210 W OAKLAWN DRIVE</v>
          </cell>
          <cell r="W2188" t="str">
            <v>SPRINGDALE</v>
          </cell>
          <cell r="X2188" t="str">
            <v>AR</v>
          </cell>
          <cell r="Y2188" t="str">
            <v>72762-6900</v>
          </cell>
          <cell r="Z2188" t="str">
            <v>WASHINGTON</v>
          </cell>
          <cell r="AA2188" t="str">
            <v>I</v>
          </cell>
          <cell r="AB2188" t="str">
            <v>M&amp;E</v>
          </cell>
          <cell r="AC2188">
            <v>35606.417300000008</v>
          </cell>
        </row>
        <row r="2189">
          <cell r="A2189" t="str">
            <v>Primary</v>
          </cell>
          <cell r="B2189" t="str">
            <v>Human Resources Diversity</v>
          </cell>
          <cell r="C2189" t="str">
            <v>11492236</v>
          </cell>
          <cell r="D2189" t="str">
            <v>11492236</v>
          </cell>
          <cell r="E2189" t="str">
            <v>1204</v>
          </cell>
          <cell r="F2189" t="str">
            <v>TFM</v>
          </cell>
          <cell r="G2189" t="str">
            <v>AR</v>
          </cell>
          <cell r="H2189">
            <v>38677</v>
          </cell>
          <cell r="I2189" t="str">
            <v>A</v>
          </cell>
          <cell r="J2189" t="str">
            <v>12042668</v>
          </cell>
          <cell r="K2189" t="str">
            <v>12042668</v>
          </cell>
          <cell r="L2189">
            <v>170141886</v>
          </cell>
          <cell r="M2189" t="str">
            <v>170008609</v>
          </cell>
          <cell r="N2189" t="str">
            <v>Vicksburg Administration</v>
          </cell>
          <cell r="O2189" t="str">
            <v>18862013  Vicksburg Administration</v>
          </cell>
          <cell r="P2189" t="str">
            <v>1145</v>
          </cell>
          <cell r="Q2189" t="str">
            <v>PR</v>
          </cell>
          <cell r="R2189" t="str">
            <v>687</v>
          </cell>
          <cell r="S2189" t="str">
            <v>2426</v>
          </cell>
          <cell r="T2189" t="str">
            <v>T</v>
          </cell>
          <cell r="U2189" t="str">
            <v>USD</v>
          </cell>
          <cell r="V2189" t="str">
            <v>2210 W OAKLAWN DRIVE</v>
          </cell>
          <cell r="W2189" t="str">
            <v>SPRINGDALE</v>
          </cell>
          <cell r="X2189" t="str">
            <v>AR</v>
          </cell>
          <cell r="Y2189" t="str">
            <v>72762-6900</v>
          </cell>
          <cell r="Z2189" t="str">
            <v>WASHINGTON</v>
          </cell>
          <cell r="AA2189" t="str">
            <v>I</v>
          </cell>
          <cell r="AB2189" t="str">
            <v>M&amp;E</v>
          </cell>
          <cell r="AC2189">
            <v>27127.263700000003</v>
          </cell>
        </row>
        <row r="2190">
          <cell r="A2190" t="str">
            <v>Primary</v>
          </cell>
          <cell r="B2190" t="str">
            <v>Corporate Cost Accounting</v>
          </cell>
          <cell r="C2190" t="str">
            <v>11492236</v>
          </cell>
          <cell r="D2190" t="str">
            <v>11492236</v>
          </cell>
          <cell r="E2190" t="str">
            <v>1204</v>
          </cell>
          <cell r="F2190" t="str">
            <v>TFM</v>
          </cell>
          <cell r="G2190" t="str">
            <v>AR</v>
          </cell>
          <cell r="I2190" t="str">
            <v>A</v>
          </cell>
          <cell r="J2190" t="str">
            <v>12042669</v>
          </cell>
          <cell r="K2190" t="str">
            <v>12042669</v>
          </cell>
          <cell r="L2190">
            <v>170008524</v>
          </cell>
          <cell r="M2190" t="str">
            <v>170008524</v>
          </cell>
          <cell r="N2190" t="str">
            <v>Corporate Cost Accounting</v>
          </cell>
          <cell r="O2190" t="str">
            <v>12042669 Corporate Cost Accounting</v>
          </cell>
          <cell r="P2190" t="str">
            <v>8000</v>
          </cell>
          <cell r="Q2190" t="str">
            <v>GA</v>
          </cell>
          <cell r="R2190" t="str">
            <v>687</v>
          </cell>
          <cell r="S2190" t="str">
            <v>2426</v>
          </cell>
          <cell r="T2190" t="str">
            <v>T</v>
          </cell>
          <cell r="U2190" t="str">
            <v>USD</v>
          </cell>
          <cell r="V2190" t="str">
            <v>2210 W OAKLAWN DRIVE</v>
          </cell>
          <cell r="W2190" t="str">
            <v>SPRINGDALE</v>
          </cell>
          <cell r="X2190" t="str">
            <v>AR</v>
          </cell>
          <cell r="Y2190" t="str">
            <v>72762-6900</v>
          </cell>
          <cell r="Z2190" t="str">
            <v>WASHINGTON</v>
          </cell>
          <cell r="AA2190" t="str">
            <v>I</v>
          </cell>
          <cell r="AB2190" t="str">
            <v>M&amp;E</v>
          </cell>
          <cell r="AC2190">
            <v>61518.144200000002</v>
          </cell>
        </row>
        <row r="2191">
          <cell r="A2191" t="str">
            <v>Primary</v>
          </cell>
          <cell r="B2191" t="str">
            <v>Staffmark Building</v>
          </cell>
          <cell r="C2191" t="str">
            <v>12042670</v>
          </cell>
          <cell r="D2191" t="str">
            <v>12042670</v>
          </cell>
          <cell r="E2191" t="str">
            <v>1204</v>
          </cell>
          <cell r="G2191" t="str">
            <v>AR</v>
          </cell>
          <cell r="I2191" t="str">
            <v>A</v>
          </cell>
          <cell r="J2191" t="str">
            <v>12042670</v>
          </cell>
          <cell r="K2191" t="str">
            <v>12042670</v>
          </cell>
          <cell r="L2191">
            <v>170001890</v>
          </cell>
          <cell r="M2191" t="str">
            <v>170001890</v>
          </cell>
          <cell r="N2191" t="str">
            <v>Staffmark Building</v>
          </cell>
          <cell r="O2191" t="str">
            <v>12042670 Staffmark Building</v>
          </cell>
          <cell r="P2191" t="str">
            <v>8000</v>
          </cell>
          <cell r="Q2191" t="str">
            <v>GA</v>
          </cell>
          <cell r="R2191" t="str">
            <v>687</v>
          </cell>
          <cell r="S2191" t="str">
            <v>504</v>
          </cell>
          <cell r="T2191" t="str">
            <v>T</v>
          </cell>
          <cell r="U2191" t="str">
            <v>USD</v>
          </cell>
          <cell r="V2191" t="str">
            <v>234 E. MILLSAP</v>
          </cell>
          <cell r="W2191" t="str">
            <v>FAYETTEVILLE</v>
          </cell>
          <cell r="X2191" t="str">
            <v>AR</v>
          </cell>
          <cell r="Y2191" t="str">
            <v>72703-4099</v>
          </cell>
          <cell r="Z2191" t="str">
            <v>WASHINGTON</v>
          </cell>
          <cell r="AA2191" t="str">
            <v>I</v>
          </cell>
          <cell r="AB2191" t="str">
            <v>M&amp;E</v>
          </cell>
          <cell r="AC2191">
            <v>212385.10459999999</v>
          </cell>
        </row>
        <row r="2192">
          <cell r="A2192" t="str">
            <v>Primary</v>
          </cell>
          <cell r="B2192" t="str">
            <v>Labor Comp eTA</v>
          </cell>
          <cell r="C2192" t="str">
            <v>11492236</v>
          </cell>
          <cell r="D2192" t="str">
            <v>11492236</v>
          </cell>
          <cell r="E2192" t="str">
            <v>1204</v>
          </cell>
          <cell r="F2192" t="str">
            <v>TFM</v>
          </cell>
          <cell r="G2192" t="str">
            <v>AR</v>
          </cell>
          <cell r="H2192">
            <v>38904</v>
          </cell>
          <cell r="I2192" t="str">
            <v>A</v>
          </cell>
          <cell r="J2192" t="str">
            <v>18862022</v>
          </cell>
          <cell r="K2192" t="str">
            <v>18862022</v>
          </cell>
          <cell r="L2192">
            <v>170008609</v>
          </cell>
          <cell r="M2192" t="str">
            <v>170141886</v>
          </cell>
          <cell r="N2192" t="str">
            <v>Labor Comp eTA</v>
          </cell>
          <cell r="O2192" t="str">
            <v>18862022 Vicksburg Nurses</v>
          </cell>
          <cell r="P2192" t="str">
            <v>8000</v>
          </cell>
          <cell r="Q2192" t="str">
            <v>GA</v>
          </cell>
          <cell r="R2192" t="str">
            <v>687</v>
          </cell>
          <cell r="S2192" t="str">
            <v>2426</v>
          </cell>
          <cell r="T2192" t="str">
            <v>T</v>
          </cell>
          <cell r="U2192" t="str">
            <v>USD</v>
          </cell>
          <cell r="V2192" t="str">
            <v>2210 W OAKLAWN DRIVE</v>
          </cell>
          <cell r="W2192" t="str">
            <v>SPRINGDALE</v>
          </cell>
          <cell r="X2192" t="str">
            <v>AR</v>
          </cell>
          <cell r="Y2192" t="str">
            <v>72762-6900</v>
          </cell>
          <cell r="Z2192" t="str">
            <v>WASHINGTON</v>
          </cell>
          <cell r="AA2192" t="str">
            <v>G</v>
          </cell>
          <cell r="AB2192" t="str">
            <v>M&amp;E</v>
          </cell>
          <cell r="AC2192">
            <v>1661.8507999999999</v>
          </cell>
        </row>
        <row r="2193">
          <cell r="A2193" t="str">
            <v>Primary</v>
          </cell>
          <cell r="B2193" t="str">
            <v>Integrated Planning</v>
          </cell>
          <cell r="C2193" t="str">
            <v>11492236</v>
          </cell>
          <cell r="D2193" t="str">
            <v>11492236</v>
          </cell>
          <cell r="E2193" t="str">
            <v>1204</v>
          </cell>
          <cell r="F2193" t="str">
            <v>TSS</v>
          </cell>
          <cell r="G2193" t="str">
            <v>MS</v>
          </cell>
          <cell r="I2193" t="str">
            <v>A</v>
          </cell>
          <cell r="J2193" t="str">
            <v>12042681</v>
          </cell>
          <cell r="K2193" t="str">
            <v>12042681</v>
          </cell>
          <cell r="L2193">
            <v>170008624</v>
          </cell>
          <cell r="M2193" t="str">
            <v>170008624</v>
          </cell>
          <cell r="N2193" t="str">
            <v>Integrated Planning</v>
          </cell>
          <cell r="O2193" t="str">
            <v>12042681 Integrated Planning</v>
          </cell>
          <cell r="P2193" t="str">
            <v>8001</v>
          </cell>
          <cell r="Q2193" t="str">
            <v>GA</v>
          </cell>
          <cell r="R2193" t="str">
            <v>687</v>
          </cell>
          <cell r="S2193" t="str">
            <v>1179</v>
          </cell>
          <cell r="T2193" t="str">
            <v>T</v>
          </cell>
          <cell r="U2193" t="str">
            <v>USD</v>
          </cell>
          <cell r="V2193" t="str">
            <v>2210 W OAKLAWN DRIVE</v>
          </cell>
          <cell r="W2193" t="str">
            <v>SPRINGDALE</v>
          </cell>
          <cell r="X2193" t="str">
            <v>AR</v>
          </cell>
          <cell r="Y2193" t="str">
            <v>72762-6900</v>
          </cell>
          <cell r="Z2193" t="str">
            <v>WASHINGTON</v>
          </cell>
          <cell r="AA2193" t="str">
            <v>G</v>
          </cell>
          <cell r="AB2193" t="str">
            <v>M&amp;E</v>
          </cell>
          <cell r="AC2193">
            <v>5188885.9712999985</v>
          </cell>
        </row>
        <row r="2194">
          <cell r="A2194" t="str">
            <v>Primary</v>
          </cell>
          <cell r="B2194" t="str">
            <v>Tyson Global Security</v>
          </cell>
          <cell r="C2194" t="str">
            <v>12042682</v>
          </cell>
          <cell r="D2194" t="str">
            <v>12042682</v>
          </cell>
          <cell r="E2194" t="str">
            <v>1204</v>
          </cell>
          <cell r="F2194" t="str">
            <v>TSS</v>
          </cell>
          <cell r="G2194" t="str">
            <v>AR</v>
          </cell>
          <cell r="H2194">
            <v>38763</v>
          </cell>
          <cell r="I2194" t="str">
            <v>A</v>
          </cell>
          <cell r="J2194" t="str">
            <v>12042682</v>
          </cell>
          <cell r="K2194" t="str">
            <v>12042682</v>
          </cell>
          <cell r="L2194">
            <v>170141886</v>
          </cell>
          <cell r="M2194" t="str">
            <v>170002421</v>
          </cell>
          <cell r="N2194" t="str">
            <v>Vicksburg Planning</v>
          </cell>
          <cell r="O2194" t="str">
            <v>18862026  Vicksburg Planning</v>
          </cell>
          <cell r="P2194" t="str">
            <v>1145</v>
          </cell>
          <cell r="Q2194" t="str">
            <v>P</v>
          </cell>
          <cell r="R2194" t="str">
            <v>687</v>
          </cell>
          <cell r="S2194" t="str">
            <v>2426</v>
          </cell>
          <cell r="T2194" t="str">
            <v>T</v>
          </cell>
          <cell r="U2194" t="str">
            <v>USD</v>
          </cell>
          <cell r="V2194" t="str">
            <v>1225 HUDSON ROAD</v>
          </cell>
          <cell r="W2194" t="str">
            <v>ROGERS</v>
          </cell>
          <cell r="X2194" t="str">
            <v>AR</v>
          </cell>
          <cell r="Y2194" t="str">
            <v>72756-2330</v>
          </cell>
          <cell r="Z2194" t="str">
            <v>BENTON</v>
          </cell>
          <cell r="AA2194" t="str">
            <v>I</v>
          </cell>
          <cell r="AB2194" t="str">
            <v>M&amp;E</v>
          </cell>
          <cell r="AC2194">
            <v>75339.066999999981</v>
          </cell>
        </row>
        <row r="2195">
          <cell r="A2195" t="str">
            <v>Primary</v>
          </cell>
          <cell r="B2195" t="str">
            <v>Management &amp; Organizational Development</v>
          </cell>
          <cell r="C2195" t="str">
            <v>11492236</v>
          </cell>
          <cell r="D2195" t="str">
            <v>11492236</v>
          </cell>
          <cell r="E2195" t="str">
            <v>1204</v>
          </cell>
          <cell r="F2195" t="str">
            <v>TFM</v>
          </cell>
          <cell r="G2195" t="str">
            <v>AR</v>
          </cell>
          <cell r="I2195" t="str">
            <v>A</v>
          </cell>
          <cell r="J2195" t="str">
            <v>12042730</v>
          </cell>
          <cell r="K2195" t="str">
            <v>12042730</v>
          </cell>
          <cell r="L2195">
            <v>170008609</v>
          </cell>
          <cell r="M2195" t="str">
            <v>170008609</v>
          </cell>
          <cell r="N2195" t="str">
            <v>Management &amp; Organizational Development</v>
          </cell>
          <cell r="O2195" t="str">
            <v>12042730 Management &amp; Organizational Development</v>
          </cell>
          <cell r="P2195" t="str">
            <v>8000</v>
          </cell>
          <cell r="Q2195" t="str">
            <v>GA</v>
          </cell>
          <cell r="R2195" t="str">
            <v>687</v>
          </cell>
          <cell r="S2195" t="str">
            <v>2426</v>
          </cell>
          <cell r="T2195" t="str">
            <v>T</v>
          </cell>
          <cell r="U2195" t="str">
            <v>USD</v>
          </cell>
          <cell r="V2195" t="str">
            <v>2210 W OAKLAWN DRIVE</v>
          </cell>
          <cell r="W2195" t="str">
            <v>SPRINGDALE</v>
          </cell>
          <cell r="X2195" t="str">
            <v>AR</v>
          </cell>
          <cell r="Y2195" t="str">
            <v>72762-6900</v>
          </cell>
          <cell r="Z2195" t="str">
            <v>WASHINGTON</v>
          </cell>
          <cell r="AA2195" t="str">
            <v>I</v>
          </cell>
          <cell r="AB2195" t="str">
            <v>M&amp;E</v>
          </cell>
          <cell r="AC2195">
            <v>71982.225099999981</v>
          </cell>
        </row>
        <row r="2196">
          <cell r="A2196" t="str">
            <v>Primary</v>
          </cell>
          <cell r="B2196" t="str">
            <v>Washington, D.C. Office</v>
          </cell>
          <cell r="C2196" t="str">
            <v>12042741</v>
          </cell>
          <cell r="D2196" t="str">
            <v>12042741</v>
          </cell>
          <cell r="E2196" t="str">
            <v>1204</v>
          </cell>
          <cell r="F2196" t="str">
            <v>TFM</v>
          </cell>
          <cell r="G2196" t="str">
            <v>AR</v>
          </cell>
          <cell r="I2196" t="str">
            <v>A</v>
          </cell>
          <cell r="J2196" t="str">
            <v>12042741</v>
          </cell>
          <cell r="K2196" t="str">
            <v>12042741</v>
          </cell>
          <cell r="L2196">
            <v>170008629</v>
          </cell>
          <cell r="M2196" t="str">
            <v>170008629</v>
          </cell>
          <cell r="N2196" t="str">
            <v>Washington, D.C. Office</v>
          </cell>
          <cell r="O2196" t="str">
            <v>12042741 Washington, D.C. Office</v>
          </cell>
          <cell r="P2196" t="str">
            <v>8000</v>
          </cell>
          <cell r="Q2196" t="str">
            <v>GA</v>
          </cell>
          <cell r="R2196" t="str">
            <v>687</v>
          </cell>
          <cell r="S2196" t="str">
            <v>504</v>
          </cell>
          <cell r="T2196" t="str">
            <v>T</v>
          </cell>
          <cell r="U2196" t="str">
            <v>USD</v>
          </cell>
          <cell r="V2196" t="str">
            <v>2210 W OAKLAWN DRIVE</v>
          </cell>
          <cell r="W2196" t="str">
            <v>SPRINGDALE</v>
          </cell>
          <cell r="X2196" t="str">
            <v>AR</v>
          </cell>
          <cell r="Y2196" t="str">
            <v>72762-6900</v>
          </cell>
          <cell r="Z2196" t="str">
            <v>WASHINGTON</v>
          </cell>
          <cell r="AA2196" t="str">
            <v>I</v>
          </cell>
          <cell r="AB2196" t="str">
            <v>M&amp;E</v>
          </cell>
          <cell r="AC2196">
            <v>21020.320699999997</v>
          </cell>
        </row>
        <row r="2197">
          <cell r="A2197" t="str">
            <v>Primary</v>
          </cell>
          <cell r="B2197" t="str">
            <v>Lowell Building</v>
          </cell>
          <cell r="C2197" t="str">
            <v>12042742</v>
          </cell>
          <cell r="D2197" t="str">
            <v>12042742</v>
          </cell>
          <cell r="E2197" t="str">
            <v>1204</v>
          </cell>
          <cell r="F2197" t="str">
            <v>TFM</v>
          </cell>
          <cell r="G2197" t="str">
            <v>AR</v>
          </cell>
          <cell r="I2197" t="str">
            <v>A</v>
          </cell>
          <cell r="J2197" t="str">
            <v>12042742</v>
          </cell>
          <cell r="K2197" t="str">
            <v>12042742</v>
          </cell>
          <cell r="L2197">
            <v>170001890</v>
          </cell>
          <cell r="M2197" t="str">
            <v>170001890</v>
          </cell>
          <cell r="N2197" t="str">
            <v>Lowell Building</v>
          </cell>
          <cell r="O2197" t="str">
            <v>12042742 Lowell Building</v>
          </cell>
          <cell r="P2197" t="str">
            <v>8000</v>
          </cell>
          <cell r="Q2197" t="str">
            <v>GA</v>
          </cell>
          <cell r="R2197" t="str">
            <v>687</v>
          </cell>
          <cell r="S2197" t="str">
            <v>2426</v>
          </cell>
          <cell r="T2197" t="str">
            <v>T</v>
          </cell>
          <cell r="U2197" t="str">
            <v>USD</v>
          </cell>
          <cell r="V2197" t="str">
            <v>2210 W OAKLAWN DRIVE</v>
          </cell>
          <cell r="W2197" t="str">
            <v>SPRINGDALE</v>
          </cell>
          <cell r="X2197" t="str">
            <v>AR</v>
          </cell>
          <cell r="Y2197" t="str">
            <v>72762-6900</v>
          </cell>
          <cell r="Z2197" t="str">
            <v>WASHINGTON</v>
          </cell>
          <cell r="AA2197" t="str">
            <v>I</v>
          </cell>
          <cell r="AB2197" t="str">
            <v>M&amp;E</v>
          </cell>
          <cell r="AC2197">
            <v>18992.4944</v>
          </cell>
        </row>
        <row r="2198">
          <cell r="A2198" t="str">
            <v>Primary</v>
          </cell>
          <cell r="B2198" t="str">
            <v>Springdale Corporate Lab Building</v>
          </cell>
          <cell r="C2198" t="str">
            <v>12042743</v>
          </cell>
          <cell r="D2198" t="str">
            <v>12042743</v>
          </cell>
          <cell r="E2198" t="str">
            <v>1201</v>
          </cell>
          <cell r="F2198" t="str">
            <v>TSS</v>
          </cell>
          <cell r="G2198" t="str">
            <v>MS</v>
          </cell>
          <cell r="I2198" t="str">
            <v>A</v>
          </cell>
          <cell r="J2198" t="str">
            <v>12042743</v>
          </cell>
          <cell r="K2198" t="str">
            <v>12042743</v>
          </cell>
          <cell r="L2198">
            <v>170001890</v>
          </cell>
          <cell r="M2198" t="str">
            <v>170001890</v>
          </cell>
          <cell r="N2198" t="str">
            <v>Springdale Corporate Lab Building</v>
          </cell>
          <cell r="O2198" t="str">
            <v>12042743 Springdale Corporate Lab Building</v>
          </cell>
          <cell r="P2198" t="str">
            <v>8000</v>
          </cell>
          <cell r="Q2198" t="str">
            <v>GA</v>
          </cell>
          <cell r="R2198" t="str">
            <v>372</v>
          </cell>
          <cell r="S2198" t="str">
            <v>2426</v>
          </cell>
          <cell r="T2198" t="str">
            <v>T</v>
          </cell>
          <cell r="U2198" t="str">
            <v>USD</v>
          </cell>
          <cell r="V2198" t="str">
            <v>2210 W OAKLAWN DRIVE</v>
          </cell>
          <cell r="W2198" t="str">
            <v>SPRINGDALE</v>
          </cell>
          <cell r="X2198" t="str">
            <v>AR</v>
          </cell>
          <cell r="Y2198" t="str">
            <v>72762-6900</v>
          </cell>
          <cell r="Z2198" t="str">
            <v>WASHINGTON</v>
          </cell>
          <cell r="AA2198" t="str">
            <v>I</v>
          </cell>
          <cell r="AB2198" t="str">
            <v>M&amp;E</v>
          </cell>
          <cell r="AC2198">
            <v>395191.37369999994</v>
          </cell>
        </row>
        <row r="2199">
          <cell r="A2199" t="str">
            <v>Primary</v>
          </cell>
          <cell r="B2199" t="str">
            <v>Corp Professional Employment</v>
          </cell>
          <cell r="C2199" t="str">
            <v>11492236</v>
          </cell>
          <cell r="D2199" t="str">
            <v>11492236</v>
          </cell>
          <cell r="E2199" t="str">
            <v>1204</v>
          </cell>
          <cell r="G2199" t="str">
            <v>AR</v>
          </cell>
          <cell r="I2199" t="str">
            <v>A</v>
          </cell>
          <cell r="J2199" t="str">
            <v>12042745</v>
          </cell>
          <cell r="K2199" t="str">
            <v>12042745</v>
          </cell>
          <cell r="L2199">
            <v>170008609</v>
          </cell>
          <cell r="M2199" t="str">
            <v>170008609</v>
          </cell>
          <cell r="N2199" t="str">
            <v>Corp Professional Employment</v>
          </cell>
          <cell r="O2199" t="str">
            <v>12042745 Corp Professional Employment</v>
          </cell>
          <cell r="P2199" t="str">
            <v>8000</v>
          </cell>
          <cell r="Q2199" t="str">
            <v>GA</v>
          </cell>
          <cell r="R2199" t="str">
            <v>687</v>
          </cell>
          <cell r="S2199" t="str">
            <v>2426</v>
          </cell>
          <cell r="T2199" t="str">
            <v>T</v>
          </cell>
          <cell r="U2199" t="str">
            <v>USD</v>
          </cell>
          <cell r="V2199" t="str">
            <v>2210 W OAKLAWN DRIVE</v>
          </cell>
          <cell r="W2199" t="str">
            <v>SPRINGDALE</v>
          </cell>
          <cell r="X2199" t="str">
            <v>AR</v>
          </cell>
          <cell r="Y2199" t="str">
            <v>72762-6900</v>
          </cell>
          <cell r="Z2199" t="str">
            <v>WASHINGTON</v>
          </cell>
          <cell r="AA2199" t="str">
            <v>I</v>
          </cell>
          <cell r="AB2199" t="str">
            <v>M&amp;E</v>
          </cell>
          <cell r="AC2199">
            <v>104751.78379999998</v>
          </cell>
        </row>
        <row r="2200">
          <cell r="A2200" t="str">
            <v>Primary</v>
          </cell>
          <cell r="B2200" t="str">
            <v>SAP COFE Training</v>
          </cell>
          <cell r="C2200" t="str">
            <v>11492236</v>
          </cell>
          <cell r="D2200" t="str">
            <v>11492236</v>
          </cell>
          <cell r="E2200" t="str">
            <v>1204</v>
          </cell>
          <cell r="G2200" t="str">
            <v>AR</v>
          </cell>
          <cell r="I2200" t="str">
            <v>A</v>
          </cell>
          <cell r="J2200" t="str">
            <v>12042749</v>
          </cell>
          <cell r="K2200" t="str">
            <v>12042749</v>
          </cell>
          <cell r="L2200">
            <v>170008524</v>
          </cell>
          <cell r="M2200" t="str">
            <v>170008611</v>
          </cell>
          <cell r="N2200" t="str">
            <v>SAP COFE Training</v>
          </cell>
          <cell r="O2200" t="str">
            <v>12042749 SAP COFE Training</v>
          </cell>
          <cell r="P2200" t="str">
            <v>8000</v>
          </cell>
          <cell r="Q2200" t="str">
            <v>GA</v>
          </cell>
          <cell r="R2200" t="str">
            <v>687</v>
          </cell>
          <cell r="S2200" t="str">
            <v>2426</v>
          </cell>
          <cell r="T2200" t="str">
            <v>T</v>
          </cell>
          <cell r="U2200" t="str">
            <v>USD</v>
          </cell>
          <cell r="V2200" t="str">
            <v>2210 W OAKLAWN DRIVE</v>
          </cell>
          <cell r="W2200" t="str">
            <v>SPRINGDALE</v>
          </cell>
          <cell r="X2200" t="str">
            <v>AR</v>
          </cell>
          <cell r="Y2200" t="str">
            <v>72762-6900</v>
          </cell>
          <cell r="Z2200" t="str">
            <v>WASHINGTON</v>
          </cell>
          <cell r="AA2200" t="str">
            <v>I</v>
          </cell>
          <cell r="AB2200" t="str">
            <v>M&amp;E</v>
          </cell>
          <cell r="AC2200">
            <v>12734.012299999999</v>
          </cell>
        </row>
        <row r="2201">
          <cell r="A2201" t="str">
            <v>Primary</v>
          </cell>
          <cell r="B2201" t="str">
            <v>Corporate Planning</v>
          </cell>
          <cell r="C2201" t="str">
            <v>11492236</v>
          </cell>
          <cell r="D2201" t="str">
            <v>11492236</v>
          </cell>
          <cell r="E2201" t="str">
            <v>1204</v>
          </cell>
          <cell r="F2201" t="str">
            <v>TFM</v>
          </cell>
          <cell r="G2201" t="str">
            <v>AR</v>
          </cell>
          <cell r="H2201">
            <v>38817</v>
          </cell>
          <cell r="I2201" t="str">
            <v>A</v>
          </cell>
          <cell r="J2201" t="str">
            <v>12042750</v>
          </cell>
          <cell r="K2201" t="str">
            <v>12042750</v>
          </cell>
          <cell r="L2201">
            <v>170141886</v>
          </cell>
          <cell r="M2201" t="str">
            <v>170008611</v>
          </cell>
          <cell r="N2201" t="str">
            <v>Vicksburg Maintenance Mgmt</v>
          </cell>
          <cell r="O2201" t="str">
            <v>18862047  Vicksburg Maintenance Mgmt</v>
          </cell>
          <cell r="P2201" t="str">
            <v>1145</v>
          </cell>
          <cell r="Q2201" t="str">
            <v>P</v>
          </cell>
          <cell r="R2201" t="str">
            <v>687</v>
          </cell>
          <cell r="S2201" t="str">
            <v>2426</v>
          </cell>
          <cell r="T2201" t="str">
            <v>T</v>
          </cell>
          <cell r="U2201" t="str">
            <v>USD</v>
          </cell>
          <cell r="V2201" t="str">
            <v>2210 W OAKLAWN DRIVE</v>
          </cell>
          <cell r="W2201" t="str">
            <v>SPRINGDALE</v>
          </cell>
          <cell r="X2201" t="str">
            <v>AR</v>
          </cell>
          <cell r="Y2201" t="str">
            <v>72762-6900</v>
          </cell>
          <cell r="Z2201" t="str">
            <v>WASHINGTON</v>
          </cell>
          <cell r="AA2201" t="str">
            <v>I</v>
          </cell>
          <cell r="AB2201" t="str">
            <v>M&amp;E</v>
          </cell>
          <cell r="AC2201">
            <v>20183.744299999998</v>
          </cell>
        </row>
        <row r="2202">
          <cell r="A2202" t="str">
            <v>Primary</v>
          </cell>
          <cell r="B2202" t="str">
            <v>Corporate Training</v>
          </cell>
          <cell r="C2202" t="str">
            <v>11492236</v>
          </cell>
          <cell r="D2202" t="str">
            <v>11492236</v>
          </cell>
          <cell r="E2202" t="str">
            <v>1204</v>
          </cell>
          <cell r="F2202" t="str">
            <v>TFM</v>
          </cell>
          <cell r="G2202" t="str">
            <v>AR</v>
          </cell>
          <cell r="H2202">
            <v>38817</v>
          </cell>
          <cell r="I2202" t="str">
            <v>A</v>
          </cell>
          <cell r="J2202" t="str">
            <v>12042751</v>
          </cell>
          <cell r="K2202" t="str">
            <v>12042751</v>
          </cell>
          <cell r="L2202">
            <v>170141886</v>
          </cell>
          <cell r="M2202" t="str">
            <v>170008609</v>
          </cell>
          <cell r="N2202" t="str">
            <v>Vicksburg  Store Room Pers</v>
          </cell>
          <cell r="O2202" t="str">
            <v>18862048  Vicksburg  Store Room Pers</v>
          </cell>
          <cell r="P2202" t="str">
            <v>1145</v>
          </cell>
          <cell r="Q2202" t="str">
            <v>P</v>
          </cell>
          <cell r="R2202" t="str">
            <v>687</v>
          </cell>
          <cell r="S2202" t="str">
            <v>2426</v>
          </cell>
          <cell r="T2202" t="str">
            <v>T</v>
          </cell>
          <cell r="U2202" t="str">
            <v>USD</v>
          </cell>
          <cell r="V2202" t="str">
            <v>2210 W OAKLAWN DRIVE</v>
          </cell>
          <cell r="W2202" t="str">
            <v>SPRINGDALE</v>
          </cell>
          <cell r="X2202" t="str">
            <v>AR</v>
          </cell>
          <cell r="Y2202" t="str">
            <v>72762-6900</v>
          </cell>
          <cell r="Z2202" t="str">
            <v>WASHINGTON</v>
          </cell>
          <cell r="AA2202" t="str">
            <v>I</v>
          </cell>
          <cell r="AB2202" t="str">
            <v>M&amp;E</v>
          </cell>
          <cell r="AC2202">
            <v>16760.923400000003</v>
          </cell>
        </row>
        <row r="2203">
          <cell r="A2203" t="str">
            <v>Primary</v>
          </cell>
          <cell r="B2203" t="str">
            <v>Corporate Billing</v>
          </cell>
          <cell r="C2203" t="str">
            <v>11492236</v>
          </cell>
          <cell r="D2203" t="str">
            <v>11492236</v>
          </cell>
          <cell r="E2203" t="str">
            <v>1204</v>
          </cell>
          <cell r="G2203" t="str">
            <v>AR</v>
          </cell>
          <cell r="I2203" t="str">
            <v>A</v>
          </cell>
          <cell r="J2203" t="str">
            <v>12042756</v>
          </cell>
          <cell r="K2203" t="str">
            <v>12042756</v>
          </cell>
          <cell r="L2203">
            <v>170008660</v>
          </cell>
          <cell r="M2203" t="str">
            <v>170008611</v>
          </cell>
          <cell r="N2203" t="str">
            <v>Corporate Billing</v>
          </cell>
          <cell r="O2203" t="str">
            <v>12042756 Corporate Billing</v>
          </cell>
          <cell r="P2203" t="str">
            <v>8000</v>
          </cell>
          <cell r="Q2203" t="str">
            <v>GA</v>
          </cell>
          <cell r="R2203" t="str">
            <v>687</v>
          </cell>
          <cell r="S2203" t="str">
            <v>2426</v>
          </cell>
          <cell r="T2203" t="str">
            <v>T</v>
          </cell>
          <cell r="U2203" t="str">
            <v>USD</v>
          </cell>
          <cell r="V2203" t="str">
            <v>2210 W OAKLAWN DRIVE</v>
          </cell>
          <cell r="W2203" t="str">
            <v>SPRINGDALE</v>
          </cell>
          <cell r="X2203" t="str">
            <v>AR</v>
          </cell>
          <cell r="Y2203" t="str">
            <v>72762-6900</v>
          </cell>
          <cell r="Z2203" t="str">
            <v>WASHINGTON</v>
          </cell>
          <cell r="AA2203" t="str">
            <v>I</v>
          </cell>
          <cell r="AB2203" t="str">
            <v>M&amp;E</v>
          </cell>
          <cell r="AC2203">
            <v>67018.750800000009</v>
          </cell>
        </row>
        <row r="2204">
          <cell r="A2204" t="str">
            <v>Primary</v>
          </cell>
          <cell r="B2204" t="str">
            <v>Corporate Accounts Receivable</v>
          </cell>
          <cell r="C2204" t="str">
            <v>12042757</v>
          </cell>
          <cell r="D2204" t="str">
            <v>12042670</v>
          </cell>
          <cell r="E2204" t="str">
            <v>1204</v>
          </cell>
          <cell r="F2204" t="str">
            <v>TFM</v>
          </cell>
          <cell r="G2204" t="str">
            <v>AR</v>
          </cell>
          <cell r="I2204" t="str">
            <v>A</v>
          </cell>
          <cell r="J2204" t="str">
            <v>12042757</v>
          </cell>
          <cell r="K2204" t="str">
            <v>12042757</v>
          </cell>
          <cell r="L2204">
            <v>170008660</v>
          </cell>
          <cell r="M2204" t="str">
            <v>170008611</v>
          </cell>
          <cell r="N2204" t="str">
            <v>Corporate Accounts Receivable</v>
          </cell>
          <cell r="O2204" t="str">
            <v>12042757 Corporate Accounts Receivable</v>
          </cell>
          <cell r="P2204" t="str">
            <v>8000</v>
          </cell>
          <cell r="Q2204" t="str">
            <v>GA</v>
          </cell>
          <cell r="S2204" t="str">
            <v>2426</v>
          </cell>
          <cell r="T2204" t="str">
            <v>T</v>
          </cell>
          <cell r="U2204" t="str">
            <v>USD</v>
          </cell>
          <cell r="V2204" t="str">
            <v>2210 W OAKLAWN DRIVE</v>
          </cell>
          <cell r="W2204" t="str">
            <v>SPRINGDALE</v>
          </cell>
          <cell r="X2204" t="str">
            <v>AR</v>
          </cell>
          <cell r="Y2204" t="str">
            <v>72762-6900</v>
          </cell>
          <cell r="Z2204" t="str">
            <v>WASHINGTON</v>
          </cell>
          <cell r="AA2204" t="str">
            <v>I</v>
          </cell>
          <cell r="AB2204" t="str">
            <v>M&amp;E</v>
          </cell>
          <cell r="AC2204">
            <v>9931.3163000000004</v>
          </cell>
        </row>
        <row r="2205">
          <cell r="A2205" t="str">
            <v>Primary</v>
          </cell>
          <cell r="B2205" t="str">
            <v>Corporate Benefits Accounting</v>
          </cell>
          <cell r="C2205" t="str">
            <v>11492236</v>
          </cell>
          <cell r="D2205" t="str">
            <v>11492236</v>
          </cell>
          <cell r="E2205" t="str">
            <v>1204</v>
          </cell>
          <cell r="F2205" t="str">
            <v>TSS</v>
          </cell>
          <cell r="G2205" t="str">
            <v>AR</v>
          </cell>
          <cell r="I2205" t="str">
            <v>A</v>
          </cell>
          <cell r="J2205" t="str">
            <v>12042761</v>
          </cell>
          <cell r="K2205" t="str">
            <v>12042761</v>
          </cell>
          <cell r="L2205">
            <v>170008659</v>
          </cell>
          <cell r="M2205" t="str">
            <v>170008611</v>
          </cell>
          <cell r="N2205" t="str">
            <v>Corporate Benefits Accounting</v>
          </cell>
          <cell r="O2205" t="str">
            <v>12042761 Corporate Benefits Accounting</v>
          </cell>
          <cell r="P2205" t="str">
            <v>8000</v>
          </cell>
          <cell r="Q2205" t="str">
            <v>GA</v>
          </cell>
          <cell r="S2205" t="str">
            <v>2426</v>
          </cell>
          <cell r="T2205" t="str">
            <v>T</v>
          </cell>
          <cell r="U2205" t="str">
            <v>USD</v>
          </cell>
          <cell r="V2205" t="str">
            <v>2210 W OAKLAWN DRIVE</v>
          </cell>
          <cell r="W2205" t="str">
            <v>SPRINGDALE</v>
          </cell>
          <cell r="X2205" t="str">
            <v>AR</v>
          </cell>
          <cell r="Y2205" t="str">
            <v>72762-6900</v>
          </cell>
          <cell r="Z2205" t="str">
            <v>WASHINGTON</v>
          </cell>
          <cell r="AA2205" t="str">
            <v>I</v>
          </cell>
          <cell r="AB2205" t="str">
            <v>M&amp;E</v>
          </cell>
          <cell r="AC2205">
            <v>4237.0401999999995</v>
          </cell>
        </row>
        <row r="2206">
          <cell r="A2206" t="str">
            <v>Primary</v>
          </cell>
          <cell r="B2206" t="str">
            <v>Corporate Shared Service Accounting</v>
          </cell>
          <cell r="C2206" t="str">
            <v>11492236</v>
          </cell>
          <cell r="D2206" t="str">
            <v>11492236</v>
          </cell>
          <cell r="E2206" t="str">
            <v>1204</v>
          </cell>
          <cell r="G2206" t="str">
            <v>AR</v>
          </cell>
          <cell r="I2206" t="str">
            <v>A</v>
          </cell>
          <cell r="J2206" t="str">
            <v>12042762</v>
          </cell>
          <cell r="K2206" t="str">
            <v>12042762</v>
          </cell>
          <cell r="L2206">
            <v>170008659</v>
          </cell>
          <cell r="M2206" t="str">
            <v>170008611</v>
          </cell>
          <cell r="N2206" t="str">
            <v>Corporate Shared Service Accounting</v>
          </cell>
          <cell r="O2206" t="str">
            <v>12042762 Corporate Shared Service Accounting</v>
          </cell>
          <cell r="P2206" t="str">
            <v>8000</v>
          </cell>
          <cell r="Q2206" t="str">
            <v>GA</v>
          </cell>
          <cell r="R2206" t="str">
            <v>1394</v>
          </cell>
          <cell r="S2206" t="str">
            <v>2426</v>
          </cell>
          <cell r="T2206" t="str">
            <v>T</v>
          </cell>
          <cell r="U2206" t="str">
            <v>USD</v>
          </cell>
          <cell r="V2206" t="str">
            <v>2210 W OAKLAWN DRIVE</v>
          </cell>
          <cell r="W2206" t="str">
            <v>SPRINGDALE</v>
          </cell>
          <cell r="X2206" t="str">
            <v>AR</v>
          </cell>
          <cell r="Y2206" t="str">
            <v>72762-6900</v>
          </cell>
          <cell r="Z2206" t="str">
            <v>WASHINGTON</v>
          </cell>
          <cell r="AA2206" t="str">
            <v>I</v>
          </cell>
          <cell r="AB2206" t="str">
            <v>M&amp;E</v>
          </cell>
          <cell r="AC2206">
            <v>20770.912199999995</v>
          </cell>
        </row>
        <row r="2207">
          <cell r="A2207" t="str">
            <v>Primary</v>
          </cell>
          <cell r="B2207" t="str">
            <v>Corporate Transportation Accounting</v>
          </cell>
          <cell r="C2207" t="str">
            <v>11492236</v>
          </cell>
          <cell r="D2207" t="str">
            <v>11492236</v>
          </cell>
          <cell r="E2207" t="str">
            <v>1204</v>
          </cell>
          <cell r="G2207" t="str">
            <v>AR</v>
          </cell>
          <cell r="I2207" t="str">
            <v>A</v>
          </cell>
          <cell r="J2207" t="str">
            <v>12042763</v>
          </cell>
          <cell r="K2207" t="str">
            <v>12042763</v>
          </cell>
          <cell r="L2207">
            <v>170008659</v>
          </cell>
          <cell r="M2207" t="str">
            <v>170008611</v>
          </cell>
          <cell r="N2207" t="str">
            <v>Corporate Transportation Accounting</v>
          </cell>
          <cell r="O2207" t="str">
            <v>12042763 Corporate Transportation Accounting</v>
          </cell>
          <cell r="P2207" t="str">
            <v>8000</v>
          </cell>
          <cell r="Q2207" t="str">
            <v>GA</v>
          </cell>
          <cell r="R2207" t="str">
            <v>1394</v>
          </cell>
          <cell r="S2207" t="str">
            <v>2426</v>
          </cell>
          <cell r="T2207" t="str">
            <v>T</v>
          </cell>
          <cell r="U2207" t="str">
            <v>USD</v>
          </cell>
          <cell r="V2207" t="str">
            <v>2210 W OAKLAWN DRIVE</v>
          </cell>
          <cell r="W2207" t="str">
            <v>SPRINGDALE</v>
          </cell>
          <cell r="X2207" t="str">
            <v>AR</v>
          </cell>
          <cell r="Y2207" t="str">
            <v>72762-6900</v>
          </cell>
          <cell r="Z2207" t="str">
            <v>WASHINGTON</v>
          </cell>
          <cell r="AA2207" t="str">
            <v>I</v>
          </cell>
          <cell r="AB2207" t="str">
            <v>M&amp;E</v>
          </cell>
          <cell r="AC2207">
            <v>7553.9321</v>
          </cell>
        </row>
        <row r="2208">
          <cell r="A2208" t="str">
            <v>Primary</v>
          </cell>
          <cell r="B2208" t="str">
            <v>Corporate Commodity Accounting</v>
          </cell>
          <cell r="C2208" t="str">
            <v>11492236</v>
          </cell>
          <cell r="D2208" t="str">
            <v>11492236</v>
          </cell>
          <cell r="E2208" t="str">
            <v>1204</v>
          </cell>
          <cell r="G2208" t="str">
            <v>AR</v>
          </cell>
          <cell r="I2208" t="str">
            <v>A</v>
          </cell>
          <cell r="J2208" t="str">
            <v>12042764</v>
          </cell>
          <cell r="K2208" t="str">
            <v>12042764</v>
          </cell>
          <cell r="L2208">
            <v>170008659</v>
          </cell>
          <cell r="M2208" t="str">
            <v>170008611</v>
          </cell>
          <cell r="N2208" t="str">
            <v>Corporate Commodity Accounting</v>
          </cell>
          <cell r="O2208" t="str">
            <v>12042764 Corporate Commodity Accounting</v>
          </cell>
          <cell r="P2208" t="str">
            <v>8000</v>
          </cell>
          <cell r="Q2208" t="str">
            <v>GA</v>
          </cell>
          <cell r="R2208" t="str">
            <v>1394</v>
          </cell>
          <cell r="S2208" t="str">
            <v>2426</v>
          </cell>
          <cell r="T2208" t="str">
            <v>T</v>
          </cell>
          <cell r="U2208" t="str">
            <v>USD</v>
          </cell>
          <cell r="V2208" t="str">
            <v>2210 W OAKLAWN DRIVE</v>
          </cell>
          <cell r="W2208" t="str">
            <v>SPRINGDALE</v>
          </cell>
          <cell r="X2208" t="str">
            <v>AR</v>
          </cell>
          <cell r="Y2208" t="str">
            <v>72762-6900</v>
          </cell>
          <cell r="Z2208" t="str">
            <v>WASHINGTON</v>
          </cell>
          <cell r="AA2208" t="str">
            <v>I</v>
          </cell>
          <cell r="AB2208" t="str">
            <v>M&amp;E</v>
          </cell>
          <cell r="AC2208">
            <v>30170.288</v>
          </cell>
        </row>
        <row r="2209">
          <cell r="A2209" t="str">
            <v>Primary</v>
          </cell>
          <cell r="B2209" t="str">
            <v>Corporate Accounting Controls Group</v>
          </cell>
          <cell r="C2209" t="str">
            <v>11492236</v>
          </cell>
          <cell r="D2209" t="str">
            <v>11492236</v>
          </cell>
          <cell r="E2209" t="str">
            <v>1204</v>
          </cell>
          <cell r="G2209" t="str">
            <v>AR</v>
          </cell>
          <cell r="I2209" t="str">
            <v>A</v>
          </cell>
          <cell r="J2209" t="str">
            <v>12042765</v>
          </cell>
          <cell r="K2209" t="str">
            <v>12042765</v>
          </cell>
          <cell r="L2209">
            <v>170008659</v>
          </cell>
          <cell r="M2209" t="str">
            <v>170008611</v>
          </cell>
          <cell r="N2209" t="str">
            <v>Corporate Accounting Controls Group</v>
          </cell>
          <cell r="O2209" t="str">
            <v>12042765 Corporate Accounting Controls Group</v>
          </cell>
          <cell r="P2209" t="str">
            <v>8000</v>
          </cell>
          <cell r="Q2209" t="str">
            <v>GA</v>
          </cell>
          <cell r="R2209" t="str">
            <v>1394</v>
          </cell>
          <cell r="S2209" t="str">
            <v>2426</v>
          </cell>
          <cell r="T2209" t="str">
            <v>T</v>
          </cell>
          <cell r="U2209" t="str">
            <v>USD</v>
          </cell>
          <cell r="V2209" t="str">
            <v>2210 W OAKLAWN DRIVE</v>
          </cell>
          <cell r="W2209" t="str">
            <v>SPRINGDALE</v>
          </cell>
          <cell r="X2209" t="str">
            <v>AR</v>
          </cell>
          <cell r="Y2209" t="str">
            <v>72762-6900</v>
          </cell>
          <cell r="Z2209" t="str">
            <v>WASHINGTON</v>
          </cell>
          <cell r="AA2209" t="str">
            <v>I</v>
          </cell>
          <cell r="AB2209" t="str">
            <v>M&amp;E</v>
          </cell>
          <cell r="AC2209">
            <v>8249.7574000000004</v>
          </cell>
        </row>
        <row r="2210">
          <cell r="A2210" t="str">
            <v>Primary</v>
          </cell>
          <cell r="B2210" t="str">
            <v>Fayetteville 6th Street Building</v>
          </cell>
          <cell r="C2210" t="str">
            <v>12042766</v>
          </cell>
          <cell r="D2210" t="str">
            <v>12042766</v>
          </cell>
          <cell r="E2210" t="str">
            <v>1204</v>
          </cell>
          <cell r="G2210" t="str">
            <v>AR</v>
          </cell>
          <cell r="I2210" t="str">
            <v>A</v>
          </cell>
          <cell r="J2210" t="str">
            <v>12042766</v>
          </cell>
          <cell r="K2210" t="str">
            <v>12042766</v>
          </cell>
          <cell r="L2210">
            <v>170001890</v>
          </cell>
          <cell r="M2210" t="str">
            <v>170001890</v>
          </cell>
          <cell r="N2210" t="str">
            <v>Fayetteville 6th Street Building</v>
          </cell>
          <cell r="O2210" t="str">
            <v>12042766 Fayetteville 6th Street Building</v>
          </cell>
          <cell r="P2210" t="str">
            <v>8000</v>
          </cell>
          <cell r="Q2210" t="str">
            <v>GA</v>
          </cell>
          <cell r="R2210" t="str">
            <v>62</v>
          </cell>
          <cell r="S2210" t="str">
            <v>2426</v>
          </cell>
          <cell r="T2210" t="str">
            <v>T</v>
          </cell>
          <cell r="U2210" t="str">
            <v>USD</v>
          </cell>
          <cell r="V2210" t="str">
            <v>2331 6TH STREET</v>
          </cell>
          <cell r="W2210" t="str">
            <v>FAYETTEVILLE</v>
          </cell>
          <cell r="X2210" t="str">
            <v>AR</v>
          </cell>
          <cell r="Y2210" t="str">
            <v>72701-6220</v>
          </cell>
          <cell r="Z2210" t="str">
            <v>WASHINGTON</v>
          </cell>
          <cell r="AA2210" t="str">
            <v>I</v>
          </cell>
          <cell r="AB2210" t="str">
            <v>M&amp;E</v>
          </cell>
          <cell r="AC2210">
            <v>456707.25569999992</v>
          </cell>
        </row>
        <row r="2211">
          <cell r="A2211" t="str">
            <v>Primary</v>
          </cell>
          <cell r="B2211" t="str">
            <v>Duck Hunting Club Lease</v>
          </cell>
          <cell r="C2211" t="str">
            <v>12042842</v>
          </cell>
          <cell r="D2211" t="str">
            <v>12042842</v>
          </cell>
          <cell r="E2211" t="str">
            <v>1204</v>
          </cell>
          <cell r="G2211" t="str">
            <v>AR</v>
          </cell>
          <cell r="I2211" t="str">
            <v>A</v>
          </cell>
          <cell r="J2211" t="str">
            <v>12042842</v>
          </cell>
          <cell r="K2211" t="str">
            <v>12042842</v>
          </cell>
          <cell r="L2211">
            <v>170001247</v>
          </cell>
          <cell r="M2211" t="str">
            <v>170001247</v>
          </cell>
          <cell r="N2211" t="str">
            <v>Duck Hunting Club Lease</v>
          </cell>
          <cell r="O2211" t="str">
            <v>12042842 Duck Hunting Club Lease</v>
          </cell>
          <cell r="P2211" t="str">
            <v>8000</v>
          </cell>
          <cell r="Q2211" t="str">
            <v>H</v>
          </cell>
          <cell r="R2211" t="str">
            <v>304</v>
          </cell>
          <cell r="S2211" t="str">
            <v>2426</v>
          </cell>
          <cell r="T2211" t="str">
            <v>T</v>
          </cell>
          <cell r="U2211" t="str">
            <v>USD</v>
          </cell>
          <cell r="V2211" t="str">
            <v>2210 W OAKLAWN DRIVE</v>
          </cell>
          <cell r="W2211" t="str">
            <v>SPRINGDALE</v>
          </cell>
          <cell r="X2211" t="str">
            <v>AR</v>
          </cell>
          <cell r="Y2211" t="str">
            <v>72762-6900</v>
          </cell>
          <cell r="Z2211" t="str">
            <v>WASHINGTON</v>
          </cell>
          <cell r="AA2211" t="str">
            <v>I</v>
          </cell>
          <cell r="AB2211" t="str">
            <v>M&amp;E</v>
          </cell>
          <cell r="AC2211">
            <v>5404.4167999999991</v>
          </cell>
        </row>
        <row r="2212">
          <cell r="A2212" t="str">
            <v>Primary</v>
          </cell>
          <cell r="B2212" t="str">
            <v>Shelbyville Processing</v>
          </cell>
          <cell r="C2212" t="str">
            <v>12052028</v>
          </cell>
          <cell r="D2212" t="str">
            <v>12052028</v>
          </cell>
          <cell r="E2212" t="str">
            <v>1205</v>
          </cell>
          <cell r="G2212" t="str">
            <v>TN</v>
          </cell>
          <cell r="I2212" t="str">
            <v>A</v>
          </cell>
          <cell r="J2212" t="str">
            <v>12051001</v>
          </cell>
          <cell r="K2212" t="str">
            <v>12051001</v>
          </cell>
          <cell r="L2212">
            <v>170051205</v>
          </cell>
          <cell r="M2212" t="str">
            <v>170051205</v>
          </cell>
          <cell r="N2212" t="str">
            <v>Shelbyville Eviscerating</v>
          </cell>
          <cell r="O2212" t="str">
            <v>12051001 Shelbyville Eviscerating</v>
          </cell>
          <cell r="P2212" t="str">
            <v>1610</v>
          </cell>
          <cell r="Q2212" t="str">
            <v>H</v>
          </cell>
          <cell r="R2212" t="str">
            <v>970</v>
          </cell>
          <cell r="S2212" t="str">
            <v>2169</v>
          </cell>
          <cell r="T2212" t="str">
            <v>T</v>
          </cell>
          <cell r="U2212" t="str">
            <v>USD</v>
          </cell>
          <cell r="V2212" t="str">
            <v>901 W JACKSON STREET</v>
          </cell>
          <cell r="W2212" t="str">
            <v>SHELBYVILLE</v>
          </cell>
          <cell r="X2212" t="str">
            <v>TN</v>
          </cell>
          <cell r="Y2212" t="str">
            <v>37160-3870</v>
          </cell>
          <cell r="Z2212" t="str">
            <v>BEDFORD</v>
          </cell>
          <cell r="AA2212" t="str">
            <v>G</v>
          </cell>
          <cell r="AB2212" t="str">
            <v>M&amp;E</v>
          </cell>
          <cell r="AC2212">
            <v>4694473.4619000005</v>
          </cell>
        </row>
        <row r="2213">
          <cell r="A2213" t="str">
            <v>Primary</v>
          </cell>
          <cell r="B2213" t="str">
            <v>Shelbyville Processing</v>
          </cell>
          <cell r="C2213" t="str">
            <v>12052028</v>
          </cell>
          <cell r="D2213" t="str">
            <v>12052028</v>
          </cell>
          <cell r="E2213" t="str">
            <v>1205</v>
          </cell>
          <cell r="G2213" t="str">
            <v>TN</v>
          </cell>
          <cell r="I2213" t="str">
            <v>A</v>
          </cell>
          <cell r="J2213" t="str">
            <v>12051002</v>
          </cell>
          <cell r="K2213" t="str">
            <v>12051002</v>
          </cell>
          <cell r="L2213">
            <v>170051205</v>
          </cell>
          <cell r="M2213" t="str">
            <v>170051205</v>
          </cell>
          <cell r="N2213" t="str">
            <v>Shelbyville Live Receiving</v>
          </cell>
          <cell r="O2213" t="str">
            <v>12051002 Shelbyville Live Receiving</v>
          </cell>
          <cell r="P2213" t="str">
            <v>1610</v>
          </cell>
          <cell r="Q2213" t="str">
            <v>P</v>
          </cell>
          <cell r="R2213" t="str">
            <v>970</v>
          </cell>
          <cell r="S2213" t="str">
            <v>2169</v>
          </cell>
          <cell r="T2213" t="str">
            <v>T</v>
          </cell>
          <cell r="U2213" t="str">
            <v>USD</v>
          </cell>
          <cell r="V2213" t="str">
            <v>901 W JACKSON STREET</v>
          </cell>
          <cell r="W2213" t="str">
            <v>SHELBYVILLE</v>
          </cell>
          <cell r="X2213" t="str">
            <v>TN</v>
          </cell>
          <cell r="Y2213" t="str">
            <v>37160-3870</v>
          </cell>
          <cell r="Z2213" t="str">
            <v>BEDFORD</v>
          </cell>
          <cell r="AA2213" t="str">
            <v>G</v>
          </cell>
          <cell r="AB2213" t="str">
            <v>M&amp;E</v>
          </cell>
          <cell r="AC2213">
            <v>357748.57379999995</v>
          </cell>
        </row>
        <row r="2214">
          <cell r="A2214" t="str">
            <v>Primary</v>
          </cell>
          <cell r="B2214" t="str">
            <v>Shelbyville Processing</v>
          </cell>
          <cell r="C2214" t="str">
            <v>12052028</v>
          </cell>
          <cell r="D2214" t="str">
            <v>12052028</v>
          </cell>
          <cell r="E2214" t="str">
            <v>1205</v>
          </cell>
          <cell r="G2214" t="str">
            <v>TN</v>
          </cell>
          <cell r="H2214">
            <v>38474</v>
          </cell>
          <cell r="I2214" t="str">
            <v>A</v>
          </cell>
          <cell r="J2214" t="str">
            <v>18930438</v>
          </cell>
          <cell r="K2214" t="str">
            <v>18930438</v>
          </cell>
          <cell r="L2214">
            <v>170141899</v>
          </cell>
          <cell r="M2214" t="str">
            <v>170141899</v>
          </cell>
          <cell r="N2214" t="str">
            <v>TCM Newton Chick Delivery</v>
          </cell>
          <cell r="O2214" t="str">
            <v>18930438 TCM Newton Chick Delivery</v>
          </cell>
          <cell r="P2214" t="str">
            <v>1610</v>
          </cell>
          <cell r="Q2214" t="str">
            <v>H</v>
          </cell>
          <cell r="R2214" t="str">
            <v>0</v>
          </cell>
          <cell r="S2214" t="str">
            <v>0</v>
          </cell>
          <cell r="T2214" t="str">
            <v>T</v>
          </cell>
          <cell r="U2214" t="str">
            <v>USD</v>
          </cell>
          <cell r="V2214" t="str">
            <v>901 W JACKSON STREET</v>
          </cell>
          <cell r="W2214" t="str">
            <v>SHELBYVILLE</v>
          </cell>
          <cell r="X2214" t="str">
            <v>TN</v>
          </cell>
          <cell r="Y2214" t="str">
            <v>37160-3870</v>
          </cell>
          <cell r="Z2214" t="str">
            <v>BEDFORD</v>
          </cell>
          <cell r="AA2214" t="str">
            <v>G</v>
          </cell>
          <cell r="AB2214" t="str">
            <v>M&amp;E</v>
          </cell>
          <cell r="AC2214">
            <v>10867.369400000001</v>
          </cell>
        </row>
        <row r="2215">
          <cell r="A2215" t="str">
            <v>Primary</v>
          </cell>
          <cell r="B2215" t="str">
            <v>Shelbyville Processing</v>
          </cell>
          <cell r="C2215" t="str">
            <v>12052028</v>
          </cell>
          <cell r="D2215" t="str">
            <v>12052028</v>
          </cell>
          <cell r="E2215" t="str">
            <v>1205</v>
          </cell>
          <cell r="G2215" t="str">
            <v>TN</v>
          </cell>
          <cell r="H2215">
            <v>38481</v>
          </cell>
          <cell r="I2215" t="str">
            <v>A</v>
          </cell>
          <cell r="J2215" t="str">
            <v>18940431</v>
          </cell>
          <cell r="K2215" t="str">
            <v>18940431</v>
          </cell>
          <cell r="L2215">
            <v>170141899</v>
          </cell>
          <cell r="M2215" t="str">
            <v>170141899</v>
          </cell>
          <cell r="N2215" t="str">
            <v>Pelahatchie Egg Pickup1</v>
          </cell>
          <cell r="O2215" t="str">
            <v>18940431 Pelahatchie Egg Pickup1</v>
          </cell>
          <cell r="P2215" t="str">
            <v>1331</v>
          </cell>
          <cell r="Q2215" t="str">
            <v>EP</v>
          </cell>
          <cell r="R2215" t="str">
            <v>970</v>
          </cell>
          <cell r="S2215" t="str">
            <v>744</v>
          </cell>
          <cell r="T2215" t="str">
            <v>T</v>
          </cell>
          <cell r="U2215" t="str">
            <v>USD</v>
          </cell>
          <cell r="V2215" t="str">
            <v>HWY 80 WEST</v>
          </cell>
          <cell r="W2215" t="str">
            <v>PELAHATCHIE</v>
          </cell>
          <cell r="X2215" t="str">
            <v>MS</v>
          </cell>
          <cell r="Y2215" t="str">
            <v>39145</v>
          </cell>
          <cell r="Z2215" t="str">
            <v>RANKIN</v>
          </cell>
          <cell r="AA2215" t="str">
            <v>A</v>
          </cell>
          <cell r="AB2215" t="str">
            <v>M&amp;E</v>
          </cell>
          <cell r="AC2215">
            <v>0</v>
          </cell>
        </row>
        <row r="2216">
          <cell r="A2216" t="str">
            <v>Primary</v>
          </cell>
          <cell r="B2216" t="str">
            <v>Shelbyville Processing</v>
          </cell>
          <cell r="C2216" t="str">
            <v>12052028</v>
          </cell>
          <cell r="D2216" t="str">
            <v>12052028</v>
          </cell>
          <cell r="E2216" t="str">
            <v>1205</v>
          </cell>
          <cell r="G2216" t="str">
            <v>TN</v>
          </cell>
          <cell r="I2216" t="str">
            <v>A</v>
          </cell>
          <cell r="J2216" t="str">
            <v>12051402</v>
          </cell>
          <cell r="K2216" t="str">
            <v>18970531</v>
          </cell>
          <cell r="L2216">
            <v>170051205</v>
          </cell>
          <cell r="M2216" t="str">
            <v>170141899</v>
          </cell>
          <cell r="N2216" t="str">
            <v>Shelbyville Marinated Whole Bird</v>
          </cell>
          <cell r="O2216" t="str">
            <v>12051402  Shelbyville Marinated Whole Bird</v>
          </cell>
          <cell r="P2216" t="str">
            <v>1610</v>
          </cell>
          <cell r="Q2216" t="str">
            <v>P</v>
          </cell>
          <cell r="R2216" t="str">
            <v>970</v>
          </cell>
          <cell r="S2216" t="str">
            <v>2169</v>
          </cell>
          <cell r="T2216" t="str">
            <v>T</v>
          </cell>
          <cell r="U2216" t="str">
            <v>USD</v>
          </cell>
          <cell r="V2216" t="str">
            <v>901 W JACKSON STREET</v>
          </cell>
          <cell r="W2216" t="str">
            <v>SHELBYVILLE</v>
          </cell>
          <cell r="X2216" t="str">
            <v>TN</v>
          </cell>
          <cell r="Y2216" t="str">
            <v>37160-3870</v>
          </cell>
          <cell r="Z2216" t="str">
            <v>BEDFORD</v>
          </cell>
          <cell r="AA2216" t="str">
            <v>G</v>
          </cell>
          <cell r="AB2216" t="str">
            <v>M&amp;E</v>
          </cell>
          <cell r="AC2216">
            <v>79879.453500000003</v>
          </cell>
        </row>
        <row r="2217">
          <cell r="A2217" t="str">
            <v>Primary</v>
          </cell>
          <cell r="B2217" t="str">
            <v>Shelbyville Processing</v>
          </cell>
          <cell r="C2217" t="str">
            <v>12052028</v>
          </cell>
          <cell r="D2217" t="str">
            <v>12052028</v>
          </cell>
          <cell r="E2217" t="str">
            <v>1205</v>
          </cell>
          <cell r="G2217" t="str">
            <v>TN</v>
          </cell>
          <cell r="I2217" t="str">
            <v>A</v>
          </cell>
          <cell r="J2217" t="str">
            <v>12051811</v>
          </cell>
          <cell r="K2217" t="str">
            <v>12051811</v>
          </cell>
          <cell r="L2217">
            <v>170051205</v>
          </cell>
          <cell r="M2217" t="str">
            <v>170051205</v>
          </cell>
          <cell r="N2217" t="str">
            <v>Shelbyville Labeling</v>
          </cell>
          <cell r="O2217" t="str">
            <v>12051811 Shelbyville Labeling</v>
          </cell>
          <cell r="P2217" t="str">
            <v>1610</v>
          </cell>
          <cell r="Q2217" t="str">
            <v>H</v>
          </cell>
          <cell r="R2217" t="str">
            <v>0</v>
          </cell>
          <cell r="S2217" t="str">
            <v>2169</v>
          </cell>
          <cell r="T2217" t="str">
            <v>T</v>
          </cell>
          <cell r="U2217" t="str">
            <v>USD</v>
          </cell>
          <cell r="V2217" t="str">
            <v>901 W JACKSON STREET</v>
          </cell>
          <cell r="W2217" t="str">
            <v>SHELBYVILLE</v>
          </cell>
          <cell r="X2217" t="str">
            <v>TN</v>
          </cell>
          <cell r="Y2217" t="str">
            <v>37160-3870</v>
          </cell>
          <cell r="Z2217" t="str">
            <v>BEDFORD</v>
          </cell>
          <cell r="AA2217" t="str">
            <v>G</v>
          </cell>
          <cell r="AB2217" t="str">
            <v>M&amp;E</v>
          </cell>
          <cell r="AC2217">
            <v>234373.91819999996</v>
          </cell>
        </row>
        <row r="2218">
          <cell r="A2218" t="str">
            <v>Primary</v>
          </cell>
          <cell r="B2218" t="str">
            <v>Shelbyville Wastewater</v>
          </cell>
          <cell r="C2218" t="str">
            <v>12052004</v>
          </cell>
          <cell r="D2218" t="str">
            <v>12052004</v>
          </cell>
          <cell r="E2218" t="str">
            <v>1205</v>
          </cell>
          <cell r="F2218" t="str">
            <v>TFM</v>
          </cell>
          <cell r="G2218" t="str">
            <v>TN</v>
          </cell>
          <cell r="I2218" t="str">
            <v>A</v>
          </cell>
          <cell r="J2218" t="str">
            <v>12052004</v>
          </cell>
          <cell r="K2218" t="str">
            <v>12052004</v>
          </cell>
          <cell r="L2218">
            <v>170051205</v>
          </cell>
          <cell r="M2218" t="str">
            <v>170051205</v>
          </cell>
          <cell r="N2218" t="str">
            <v>Shelbyville Wastewater</v>
          </cell>
          <cell r="O2218" t="str">
            <v>12052004 Shelbyville Wastewater</v>
          </cell>
          <cell r="P2218" t="str">
            <v>1610</v>
          </cell>
          <cell r="Q2218" t="str">
            <v>WW</v>
          </cell>
          <cell r="R2218" t="str">
            <v>970</v>
          </cell>
          <cell r="S2218" t="str">
            <v>2169</v>
          </cell>
          <cell r="T2218" t="str">
            <v>T</v>
          </cell>
          <cell r="U2218" t="str">
            <v>USD</v>
          </cell>
          <cell r="V2218" t="str">
            <v>901 W JACKSON STREET</v>
          </cell>
          <cell r="W2218" t="str">
            <v>SHELBYVILLE</v>
          </cell>
          <cell r="X2218" t="str">
            <v>TN</v>
          </cell>
          <cell r="Y2218" t="str">
            <v>37160-3870</v>
          </cell>
          <cell r="Z2218" t="str">
            <v>BEDFORD</v>
          </cell>
          <cell r="AA2218" t="str">
            <v>G</v>
          </cell>
          <cell r="AB2218" t="str">
            <v>M&amp;E</v>
          </cell>
          <cell r="AC2218">
            <v>3477638.0579999997</v>
          </cell>
        </row>
        <row r="2219">
          <cell r="A2219" t="str">
            <v>Primary</v>
          </cell>
          <cell r="B2219" t="str">
            <v>Shelbyville Processing</v>
          </cell>
          <cell r="C2219" t="str">
            <v>12052028</v>
          </cell>
          <cell r="D2219" t="str">
            <v>12052028</v>
          </cell>
          <cell r="E2219" t="str">
            <v>1205</v>
          </cell>
          <cell r="F2219" t="str">
            <v>TFM</v>
          </cell>
          <cell r="G2219" t="str">
            <v>TN</v>
          </cell>
          <cell r="I2219" t="str">
            <v>A</v>
          </cell>
          <cell r="J2219" t="str">
            <v>12052006</v>
          </cell>
          <cell r="K2219" t="str">
            <v>12052006</v>
          </cell>
          <cell r="L2219">
            <v>170051205</v>
          </cell>
          <cell r="M2219" t="str">
            <v>170051205</v>
          </cell>
          <cell r="N2219" t="str">
            <v>Shelbyville Pet Food</v>
          </cell>
          <cell r="O2219" t="str">
            <v>12052006 Shelbyville Pet Food</v>
          </cell>
          <cell r="P2219" t="str">
            <v>1610</v>
          </cell>
          <cell r="Q2219" t="str">
            <v>P</v>
          </cell>
          <cell r="R2219" t="str">
            <v>970</v>
          </cell>
          <cell r="S2219" t="str">
            <v>2169</v>
          </cell>
          <cell r="T2219" t="str">
            <v>T</v>
          </cell>
          <cell r="U2219" t="str">
            <v>USD</v>
          </cell>
          <cell r="V2219" t="str">
            <v>901 W JACKSON STREET</v>
          </cell>
          <cell r="W2219" t="str">
            <v>SHELBYVILLE</v>
          </cell>
          <cell r="X2219" t="str">
            <v>TN</v>
          </cell>
          <cell r="Y2219" t="str">
            <v>37160-3870</v>
          </cell>
          <cell r="Z2219" t="str">
            <v>BEDFORD</v>
          </cell>
          <cell r="AA2219" t="str">
            <v>G</v>
          </cell>
          <cell r="AB2219" t="str">
            <v>M&amp;E</v>
          </cell>
          <cell r="AC2219">
            <v>1177827.2820000001</v>
          </cell>
        </row>
        <row r="2220">
          <cell r="A2220" t="str">
            <v>Primary</v>
          </cell>
          <cell r="B2220" t="str">
            <v>Shelbyville Processing</v>
          </cell>
          <cell r="C2220" t="str">
            <v>12052028</v>
          </cell>
          <cell r="D2220" t="str">
            <v>12052028</v>
          </cell>
          <cell r="E2220" t="str">
            <v>1205</v>
          </cell>
          <cell r="F2220" t="str">
            <v>TFM</v>
          </cell>
          <cell r="G2220" t="str">
            <v>TN</v>
          </cell>
          <cell r="I2220" t="str">
            <v>A</v>
          </cell>
          <cell r="J2220" t="str">
            <v>12052013</v>
          </cell>
          <cell r="K2220" t="str">
            <v>12052013</v>
          </cell>
          <cell r="L2220">
            <v>170051205</v>
          </cell>
          <cell r="M2220" t="str">
            <v>170051205</v>
          </cell>
          <cell r="N2220" t="str">
            <v>Shelbyville Administration</v>
          </cell>
          <cell r="O2220" t="str">
            <v>12052013 Shelbyville Administration</v>
          </cell>
          <cell r="P2220" t="str">
            <v>1610</v>
          </cell>
          <cell r="Q2220" t="str">
            <v>P</v>
          </cell>
          <cell r="R2220" t="str">
            <v>970</v>
          </cell>
          <cell r="S2220" t="str">
            <v>2169</v>
          </cell>
          <cell r="T2220" t="str">
            <v>T</v>
          </cell>
          <cell r="U2220" t="str">
            <v>USD</v>
          </cell>
          <cell r="V2220" t="str">
            <v>901 W JACKSON STREET</v>
          </cell>
          <cell r="W2220" t="str">
            <v>SHELBYVILLE</v>
          </cell>
          <cell r="X2220" t="str">
            <v>TN</v>
          </cell>
          <cell r="Y2220" t="str">
            <v>37160-3870</v>
          </cell>
          <cell r="Z2220" t="str">
            <v>BEDFORD</v>
          </cell>
          <cell r="AA2220" t="str">
            <v>G</v>
          </cell>
          <cell r="AB2220" t="str">
            <v>M&amp;E</v>
          </cell>
          <cell r="AC2220">
            <v>83583.616500000004</v>
          </cell>
        </row>
        <row r="2221">
          <cell r="A2221" t="str">
            <v>Primary</v>
          </cell>
          <cell r="B2221" t="str">
            <v>Shelbyville Processing</v>
          </cell>
          <cell r="C2221" t="str">
            <v>12052028</v>
          </cell>
          <cell r="D2221" t="str">
            <v>12052028</v>
          </cell>
          <cell r="E2221" t="str">
            <v>1205</v>
          </cell>
          <cell r="F2221" t="str">
            <v>TFM</v>
          </cell>
          <cell r="G2221" t="str">
            <v>TN</v>
          </cell>
          <cell r="H2221">
            <v>38535</v>
          </cell>
          <cell r="I2221" t="str">
            <v>A</v>
          </cell>
          <cell r="J2221" t="str">
            <v>19481790</v>
          </cell>
          <cell r="K2221" t="str">
            <v>19481790</v>
          </cell>
          <cell r="L2221">
            <v>170551948</v>
          </cell>
          <cell r="M2221" t="str">
            <v>170551948</v>
          </cell>
          <cell r="N2221" t="str">
            <v>RVAF - Harmony  Feather Meal</v>
          </cell>
          <cell r="O2221" t="str">
            <v>19481790 RVAF - Harmony  Feather Meal</v>
          </cell>
          <cell r="P2221" t="str">
            <v>1420</v>
          </cell>
          <cell r="Q2221" t="str">
            <v>R</v>
          </cell>
          <cell r="R2221" t="str">
            <v>873</v>
          </cell>
          <cell r="S2221" t="str">
            <v>946</v>
          </cell>
          <cell r="T2221" t="str">
            <v>T</v>
          </cell>
          <cell r="U2221" t="str">
            <v>USD</v>
          </cell>
          <cell r="V2221" t="str">
            <v>501 SHEFFIELD</v>
          </cell>
          <cell r="W2221" t="str">
            <v>HARMONY</v>
          </cell>
          <cell r="X2221" t="str">
            <v>NC</v>
          </cell>
          <cell r="Y2221" t="str">
            <v>28634-9031</v>
          </cell>
          <cell r="Z2221" t="str">
            <v>IREDELL</v>
          </cell>
          <cell r="AA2221" t="str">
            <v>G</v>
          </cell>
          <cell r="AB2221" t="str">
            <v>M&amp;E</v>
          </cell>
          <cell r="AC2221">
            <v>6097927.9959999984</v>
          </cell>
        </row>
        <row r="2222">
          <cell r="A2222" t="str">
            <v>Primary</v>
          </cell>
          <cell r="B2222" t="str">
            <v>Shelbyville Processing</v>
          </cell>
          <cell r="C2222" t="str">
            <v>12052028</v>
          </cell>
          <cell r="D2222" t="str">
            <v>12052028</v>
          </cell>
          <cell r="E2222" t="str">
            <v>1205</v>
          </cell>
          <cell r="F2222" t="str">
            <v>TFM</v>
          </cell>
          <cell r="G2222" t="str">
            <v>TN</v>
          </cell>
          <cell r="I2222" t="str">
            <v>A</v>
          </cell>
          <cell r="J2222" t="str">
            <v>12052020</v>
          </cell>
          <cell r="K2222" t="str">
            <v>12052020</v>
          </cell>
          <cell r="L2222">
            <v>170051205</v>
          </cell>
          <cell r="M2222" t="str">
            <v>170051205</v>
          </cell>
          <cell r="N2222" t="str">
            <v>Shelbyville Maintenance</v>
          </cell>
          <cell r="O2222" t="str">
            <v>12052020 Shelbyville Maintenance</v>
          </cell>
          <cell r="P2222" t="str">
            <v>1610</v>
          </cell>
          <cell r="Q2222" t="str">
            <v>P</v>
          </cell>
          <cell r="R2222" t="str">
            <v>970</v>
          </cell>
          <cell r="S2222" t="str">
            <v>2169</v>
          </cell>
          <cell r="T2222" t="str">
            <v>T</v>
          </cell>
          <cell r="U2222" t="str">
            <v>USD</v>
          </cell>
          <cell r="V2222" t="str">
            <v>901 W JACKSON STREET</v>
          </cell>
          <cell r="W2222" t="str">
            <v>SHELBYVILLE</v>
          </cell>
          <cell r="X2222" t="str">
            <v>TN</v>
          </cell>
          <cell r="Y2222" t="str">
            <v>37160-3870</v>
          </cell>
          <cell r="Z2222" t="str">
            <v>BEDFORD</v>
          </cell>
          <cell r="AA2222" t="str">
            <v>G</v>
          </cell>
          <cell r="AB2222" t="str">
            <v>M&amp;E</v>
          </cell>
          <cell r="AC2222">
            <v>6456.6278999999986</v>
          </cell>
        </row>
        <row r="2223">
          <cell r="A2223" t="str">
            <v>Primary</v>
          </cell>
          <cell r="B2223" t="str">
            <v>Shelbyville Processing</v>
          </cell>
          <cell r="C2223" t="str">
            <v>12052028</v>
          </cell>
          <cell r="D2223" t="str">
            <v>12052028</v>
          </cell>
          <cell r="E2223" t="str">
            <v>1205</v>
          </cell>
          <cell r="F2223" t="str">
            <v>TFM</v>
          </cell>
          <cell r="G2223" t="str">
            <v>TN</v>
          </cell>
          <cell r="I2223" t="str">
            <v>A</v>
          </cell>
          <cell r="J2223" t="str">
            <v>12052022</v>
          </cell>
          <cell r="K2223" t="str">
            <v>12052022</v>
          </cell>
          <cell r="L2223">
            <v>170051205</v>
          </cell>
          <cell r="M2223" t="str">
            <v>170051205</v>
          </cell>
          <cell r="N2223" t="str">
            <v>Shelbyville Nurses</v>
          </cell>
          <cell r="O2223" t="str">
            <v>12052022 Shelbyville Nurses</v>
          </cell>
          <cell r="P2223" t="str">
            <v>1610</v>
          </cell>
          <cell r="Q2223" t="str">
            <v>P</v>
          </cell>
          <cell r="R2223" t="str">
            <v>970</v>
          </cell>
          <cell r="S2223" t="str">
            <v>2169</v>
          </cell>
          <cell r="T2223" t="str">
            <v>T</v>
          </cell>
          <cell r="U2223" t="str">
            <v>USD</v>
          </cell>
          <cell r="V2223" t="str">
            <v>901 W JACKSON STREET</v>
          </cell>
          <cell r="W2223" t="str">
            <v>SHELBYVILLE</v>
          </cell>
          <cell r="X2223" t="str">
            <v>TN</v>
          </cell>
          <cell r="Y2223" t="str">
            <v>37160-3870</v>
          </cell>
          <cell r="Z2223" t="str">
            <v>BEDFORD</v>
          </cell>
          <cell r="AA2223" t="str">
            <v>G</v>
          </cell>
          <cell r="AB2223" t="str">
            <v>M&amp;E</v>
          </cell>
          <cell r="AC2223">
            <v>1801.1551999999999</v>
          </cell>
        </row>
        <row r="2224">
          <cell r="A2224" t="str">
            <v>Primary</v>
          </cell>
          <cell r="B2224" t="str">
            <v>Shelbyville Wastewater</v>
          </cell>
          <cell r="C2224" t="str">
            <v>12052004</v>
          </cell>
          <cell r="D2224" t="str">
            <v>12052004</v>
          </cell>
          <cell r="E2224" t="str">
            <v>1205</v>
          </cell>
          <cell r="F2224" t="str">
            <v>TFM</v>
          </cell>
          <cell r="G2224" t="str">
            <v>TN</v>
          </cell>
          <cell r="I2224" t="str">
            <v>A</v>
          </cell>
          <cell r="J2224" t="str">
            <v>12052025</v>
          </cell>
          <cell r="K2224" t="str">
            <v>12052025</v>
          </cell>
          <cell r="L2224">
            <v>170051205</v>
          </cell>
          <cell r="M2224" t="str">
            <v>170051205</v>
          </cell>
          <cell r="N2224" t="str">
            <v>Shelbyville Personnel</v>
          </cell>
          <cell r="O2224" t="str">
            <v>12052025 Shelbyville Personnel</v>
          </cell>
          <cell r="P2224" t="str">
            <v>1610</v>
          </cell>
          <cell r="Q2224" t="str">
            <v>WW</v>
          </cell>
          <cell r="R2224" t="str">
            <v>970</v>
          </cell>
          <cell r="S2224" t="str">
            <v>2169</v>
          </cell>
          <cell r="T2224" t="str">
            <v>T</v>
          </cell>
          <cell r="U2224" t="str">
            <v>USD</v>
          </cell>
          <cell r="V2224" t="str">
            <v>901 W JACKSON STREET</v>
          </cell>
          <cell r="W2224" t="str">
            <v>SHELBYVILLE</v>
          </cell>
          <cell r="X2224" t="str">
            <v>TN</v>
          </cell>
          <cell r="Y2224" t="str">
            <v>37160-3870</v>
          </cell>
          <cell r="Z2224" t="str">
            <v>BEDFORD</v>
          </cell>
          <cell r="AA2224" t="str">
            <v>G</v>
          </cell>
          <cell r="AB2224" t="str">
            <v>M&amp;E</v>
          </cell>
          <cell r="AC2224">
            <v>7738.3319000000001</v>
          </cell>
        </row>
        <row r="2225">
          <cell r="A2225" t="str">
            <v>Primary</v>
          </cell>
          <cell r="B2225" t="str">
            <v>Shelbyville Processing</v>
          </cell>
          <cell r="C2225" t="str">
            <v>12052028</v>
          </cell>
          <cell r="D2225" t="str">
            <v>12052028</v>
          </cell>
          <cell r="E2225" t="str">
            <v>1205</v>
          </cell>
          <cell r="F2225" t="str">
            <v>TFM</v>
          </cell>
          <cell r="G2225" t="str">
            <v>TN</v>
          </cell>
          <cell r="I2225" t="str">
            <v>A</v>
          </cell>
          <cell r="J2225" t="str">
            <v>12052028</v>
          </cell>
          <cell r="K2225" t="str">
            <v>12052028</v>
          </cell>
          <cell r="L2225">
            <v>170051205</v>
          </cell>
          <cell r="M2225" t="str">
            <v>170051205</v>
          </cell>
          <cell r="N2225" t="str">
            <v>Shelbyville Processing</v>
          </cell>
          <cell r="O2225" t="str">
            <v>12052028 Shelbyville Processing</v>
          </cell>
          <cell r="P2225" t="str">
            <v>1610</v>
          </cell>
          <cell r="Q2225" t="str">
            <v>P</v>
          </cell>
          <cell r="R2225" t="str">
            <v>970</v>
          </cell>
          <cell r="S2225" t="str">
            <v>2169</v>
          </cell>
          <cell r="T2225" t="str">
            <v>T</v>
          </cell>
          <cell r="U2225" t="str">
            <v>USD</v>
          </cell>
          <cell r="V2225" t="str">
            <v>901 W JACKSON STREET</v>
          </cell>
          <cell r="W2225" t="str">
            <v>SHELBYVILLE</v>
          </cell>
          <cell r="X2225" t="str">
            <v>TN</v>
          </cell>
          <cell r="Y2225" t="str">
            <v>37160-3870</v>
          </cell>
          <cell r="Z2225" t="str">
            <v>BEDFORD</v>
          </cell>
          <cell r="AA2225" t="str">
            <v>G</v>
          </cell>
          <cell r="AB2225" t="str">
            <v>M&amp;E</v>
          </cell>
          <cell r="AC2225">
            <v>43236173.569099978</v>
          </cell>
        </row>
        <row r="2226">
          <cell r="A2226" t="str">
            <v>Primary</v>
          </cell>
          <cell r="B2226" t="str">
            <v>Shelbyville Processing</v>
          </cell>
          <cell r="C2226" t="str">
            <v>12052028</v>
          </cell>
          <cell r="D2226" t="str">
            <v>12052028</v>
          </cell>
          <cell r="E2226" t="str">
            <v>1205</v>
          </cell>
          <cell r="F2226" t="str">
            <v>TFM</v>
          </cell>
          <cell r="G2226" t="str">
            <v>TN</v>
          </cell>
          <cell r="I2226" t="str">
            <v>A</v>
          </cell>
          <cell r="J2226" t="str">
            <v>12052029</v>
          </cell>
          <cell r="K2226" t="str">
            <v>12052029</v>
          </cell>
          <cell r="L2226">
            <v>170051205</v>
          </cell>
          <cell r="M2226" t="str">
            <v>170051205</v>
          </cell>
          <cell r="N2226" t="str">
            <v>Shelbyville Purchasing</v>
          </cell>
          <cell r="O2226" t="str">
            <v>12052029 Shelbyville Purchasing</v>
          </cell>
          <cell r="P2226" t="str">
            <v>1610</v>
          </cell>
          <cell r="Q2226" t="str">
            <v>P</v>
          </cell>
          <cell r="R2226" t="str">
            <v>970</v>
          </cell>
          <cell r="S2226" t="str">
            <v>2169</v>
          </cell>
          <cell r="T2226" t="str">
            <v>T</v>
          </cell>
          <cell r="U2226" t="str">
            <v>USD</v>
          </cell>
          <cell r="V2226" t="str">
            <v>901 W JACKSON STREET</v>
          </cell>
          <cell r="W2226" t="str">
            <v>SHELBYVILLE</v>
          </cell>
          <cell r="X2226" t="str">
            <v>TN</v>
          </cell>
          <cell r="Y2226" t="str">
            <v>37160-3870</v>
          </cell>
          <cell r="Z2226" t="str">
            <v>BEDFORD</v>
          </cell>
          <cell r="AA2226" t="str">
            <v>G</v>
          </cell>
          <cell r="AB2226" t="str">
            <v>M&amp;E</v>
          </cell>
          <cell r="AC2226">
            <v>3602.3335999999999</v>
          </cell>
        </row>
        <row r="2227">
          <cell r="A2227" t="str">
            <v>Primary</v>
          </cell>
          <cell r="B2227" t="str">
            <v>Shelbyville Processing</v>
          </cell>
          <cell r="C2227" t="str">
            <v>12052028</v>
          </cell>
          <cell r="D2227" t="str">
            <v>12052028</v>
          </cell>
          <cell r="E2227" t="str">
            <v>1205</v>
          </cell>
          <cell r="F2227" t="str">
            <v>TFM</v>
          </cell>
          <cell r="G2227" t="str">
            <v>TN</v>
          </cell>
          <cell r="H2227">
            <v>38677</v>
          </cell>
          <cell r="I2227" t="str">
            <v>A</v>
          </cell>
          <cell r="J2227" t="str">
            <v>12052033</v>
          </cell>
          <cell r="K2227" t="str">
            <v>12052033</v>
          </cell>
          <cell r="L2227">
            <v>170551948</v>
          </cell>
          <cell r="M2227" t="str">
            <v>170051205</v>
          </cell>
          <cell r="N2227" t="str">
            <v>RVAF - Harmony Administration</v>
          </cell>
          <cell r="O2227" t="str">
            <v>19482013  RVAF - Harmony Administration</v>
          </cell>
          <cell r="P2227" t="str">
            <v>1420</v>
          </cell>
          <cell r="Q2227" t="str">
            <v>R</v>
          </cell>
          <cell r="R2227" t="str">
            <v>873</v>
          </cell>
          <cell r="S2227" t="str">
            <v>946</v>
          </cell>
          <cell r="T2227" t="str">
            <v>T</v>
          </cell>
          <cell r="U2227" t="str">
            <v>USD</v>
          </cell>
          <cell r="V2227" t="str">
            <v>501 SHEFFIELD</v>
          </cell>
          <cell r="W2227" t="str">
            <v>HARMONY</v>
          </cell>
          <cell r="X2227" t="str">
            <v>NC</v>
          </cell>
          <cell r="Y2227" t="str">
            <v>28634-9031</v>
          </cell>
          <cell r="Z2227" t="str">
            <v>IREDELL</v>
          </cell>
          <cell r="AA2227" t="str">
            <v>G</v>
          </cell>
          <cell r="AB2227" t="str">
            <v>M&amp;E</v>
          </cell>
          <cell r="AC2227">
            <v>922.37400000000002</v>
          </cell>
        </row>
        <row r="2228">
          <cell r="A2228" t="str">
            <v>Primary</v>
          </cell>
          <cell r="B2228" t="str">
            <v>Shelbyville Processing</v>
          </cell>
          <cell r="C2228" t="str">
            <v>12052028</v>
          </cell>
          <cell r="D2228" t="str">
            <v>12052028</v>
          </cell>
          <cell r="E2228" t="str">
            <v>1205</v>
          </cell>
          <cell r="F2228" t="str">
            <v>TFM</v>
          </cell>
          <cell r="G2228" t="str">
            <v>TN</v>
          </cell>
          <cell r="H2228">
            <v>38677</v>
          </cell>
          <cell r="I2228" t="str">
            <v>A</v>
          </cell>
          <cell r="J2228" t="str">
            <v>12052034</v>
          </cell>
          <cell r="K2228" t="str">
            <v>12052034</v>
          </cell>
          <cell r="L2228">
            <v>170551948</v>
          </cell>
          <cell r="M2228" t="str">
            <v>170051205</v>
          </cell>
          <cell r="N2228" t="str">
            <v>RVAF - Harmony  Accounting</v>
          </cell>
          <cell r="O2228" t="str">
            <v>19482015  RVAF - Harmony  Accounting</v>
          </cell>
          <cell r="P2228" t="str">
            <v>1420</v>
          </cell>
          <cell r="Q2228" t="str">
            <v>R</v>
          </cell>
          <cell r="R2228" t="str">
            <v>873</v>
          </cell>
          <cell r="S2228" t="str">
            <v>946</v>
          </cell>
          <cell r="T2228" t="str">
            <v>T</v>
          </cell>
          <cell r="U2228" t="str">
            <v>USD</v>
          </cell>
          <cell r="V2228" t="str">
            <v>501 SHEFFIELD</v>
          </cell>
          <cell r="W2228" t="str">
            <v>HARMONY</v>
          </cell>
          <cell r="X2228" t="str">
            <v>NC</v>
          </cell>
          <cell r="Y2228" t="str">
            <v>28634-9031</v>
          </cell>
          <cell r="Z2228" t="str">
            <v>IREDELL</v>
          </cell>
          <cell r="AA2228" t="str">
            <v>G</v>
          </cell>
          <cell r="AB2228" t="str">
            <v>M&amp;E</v>
          </cell>
          <cell r="AC2228">
            <v>922.37400000000002</v>
          </cell>
        </row>
        <row r="2229">
          <cell r="A2229" t="str">
            <v>Primary</v>
          </cell>
          <cell r="B2229" t="str">
            <v>Shelbyville Processing</v>
          </cell>
          <cell r="C2229" t="str">
            <v>12052028</v>
          </cell>
          <cell r="D2229" t="str">
            <v>12052028</v>
          </cell>
          <cell r="E2229" t="str">
            <v>1205</v>
          </cell>
          <cell r="F2229" t="str">
            <v>TFM</v>
          </cell>
          <cell r="G2229" t="str">
            <v>TN</v>
          </cell>
          <cell r="I2229" t="str">
            <v>A</v>
          </cell>
          <cell r="J2229" t="str">
            <v>12052045</v>
          </cell>
          <cell r="K2229" t="str">
            <v>12052045</v>
          </cell>
          <cell r="L2229">
            <v>170051205</v>
          </cell>
          <cell r="M2229" t="str">
            <v>170051205</v>
          </cell>
          <cell r="N2229" t="str">
            <v>Shelbyville Indir Prod Exp</v>
          </cell>
          <cell r="O2229" t="str">
            <v>12052045 Shelbyville Indir Prod Exp</v>
          </cell>
          <cell r="P2229" t="str">
            <v>1610</v>
          </cell>
          <cell r="Q2229" t="str">
            <v>P</v>
          </cell>
          <cell r="R2229" t="str">
            <v>970</v>
          </cell>
          <cell r="S2229" t="str">
            <v>2169</v>
          </cell>
          <cell r="T2229" t="str">
            <v>T</v>
          </cell>
          <cell r="U2229" t="str">
            <v>USD</v>
          </cell>
          <cell r="V2229" t="str">
            <v>901 W JACKSON STREET</v>
          </cell>
          <cell r="W2229" t="str">
            <v>SHELBYVILLE</v>
          </cell>
          <cell r="X2229" t="str">
            <v>TN</v>
          </cell>
          <cell r="Y2229" t="str">
            <v>37160-3870</v>
          </cell>
          <cell r="Z2229" t="str">
            <v>BEDFORD</v>
          </cell>
          <cell r="AA2229" t="str">
            <v>G</v>
          </cell>
          <cell r="AB2229" t="str">
            <v>M&amp;E</v>
          </cell>
          <cell r="AC2229">
            <v>7441.2776999999996</v>
          </cell>
        </row>
        <row r="2230">
          <cell r="A2230" t="str">
            <v>Primary</v>
          </cell>
          <cell r="B2230" t="str">
            <v>Shelbyville Processing</v>
          </cell>
          <cell r="C2230" t="str">
            <v>12052028</v>
          </cell>
          <cell r="D2230" t="str">
            <v>12052028</v>
          </cell>
          <cell r="E2230" t="str">
            <v>1205</v>
          </cell>
          <cell r="F2230" t="str">
            <v>TFM</v>
          </cell>
          <cell r="G2230" t="str">
            <v>TN</v>
          </cell>
          <cell r="H2230">
            <v>38535</v>
          </cell>
          <cell r="I2230" t="str">
            <v>A</v>
          </cell>
          <cell r="J2230" t="str">
            <v>19482028</v>
          </cell>
          <cell r="K2230" t="str">
            <v>19482028</v>
          </cell>
          <cell r="L2230">
            <v>170551948</v>
          </cell>
          <cell r="M2230" t="str">
            <v>170551948</v>
          </cell>
          <cell r="N2230" t="str">
            <v>Harmony Rendering Plant</v>
          </cell>
          <cell r="O2230" t="str">
            <v>19482028 Harmony Rendering Plant</v>
          </cell>
          <cell r="P2230" t="str">
            <v>1420</v>
          </cell>
          <cell r="Q2230" t="str">
            <v>R</v>
          </cell>
          <cell r="R2230" t="str">
            <v>873</v>
          </cell>
          <cell r="S2230" t="str">
            <v>946</v>
          </cell>
          <cell r="T2230" t="str">
            <v>T</v>
          </cell>
          <cell r="U2230" t="str">
            <v>USD</v>
          </cell>
          <cell r="V2230" t="str">
            <v>501 SHEFFIELD</v>
          </cell>
          <cell r="W2230" t="str">
            <v>HARMONY</v>
          </cell>
          <cell r="X2230" t="str">
            <v>NC</v>
          </cell>
          <cell r="Y2230" t="str">
            <v>28634-9031</v>
          </cell>
          <cell r="Z2230" t="str">
            <v>IREDELL</v>
          </cell>
          <cell r="AA2230" t="str">
            <v>G</v>
          </cell>
          <cell r="AB2230" t="str">
            <v>Content</v>
          </cell>
          <cell r="AC2230">
            <v>5019.6095999999989</v>
          </cell>
        </row>
        <row r="2231">
          <cell r="A2231" t="str">
            <v>Primary</v>
          </cell>
          <cell r="B2231" t="str">
            <v>Shelbyville Processing</v>
          </cell>
          <cell r="C2231" t="str">
            <v>12052028</v>
          </cell>
          <cell r="D2231" t="str">
            <v>12052028</v>
          </cell>
          <cell r="E2231" t="str">
            <v>1205</v>
          </cell>
          <cell r="F2231" t="str">
            <v>TFM</v>
          </cell>
          <cell r="G2231" t="str">
            <v>TN</v>
          </cell>
          <cell r="I2231" t="str">
            <v>A</v>
          </cell>
          <cell r="J2231" t="str">
            <v>12052048</v>
          </cell>
          <cell r="K2231" t="str">
            <v>12052048</v>
          </cell>
          <cell r="L2231">
            <v>170051205</v>
          </cell>
          <cell r="M2231" t="str">
            <v>170051205</v>
          </cell>
          <cell r="N2231" t="str">
            <v>Shelbyville  Store Room Pers</v>
          </cell>
          <cell r="O2231" t="str">
            <v>12052048 Shelbyville  Store Room Pers</v>
          </cell>
          <cell r="P2231" t="str">
            <v>1610</v>
          </cell>
          <cell r="Q2231" t="str">
            <v>P</v>
          </cell>
          <cell r="R2231" t="str">
            <v>970</v>
          </cell>
          <cell r="S2231" t="str">
            <v>2169</v>
          </cell>
          <cell r="T2231" t="str">
            <v>T</v>
          </cell>
          <cell r="U2231" t="str">
            <v>USD</v>
          </cell>
          <cell r="V2231" t="str">
            <v>901 W JACKSON STREET</v>
          </cell>
          <cell r="W2231" t="str">
            <v>SHELBYVILLE</v>
          </cell>
          <cell r="X2231" t="str">
            <v>TN</v>
          </cell>
          <cell r="Y2231" t="str">
            <v>37160-3870</v>
          </cell>
          <cell r="Z2231" t="str">
            <v>BEDFORD</v>
          </cell>
          <cell r="AA2231" t="str">
            <v>G</v>
          </cell>
          <cell r="AB2231" t="str">
            <v>M&amp;E</v>
          </cell>
          <cell r="AC2231">
            <v>1268.1417000000001</v>
          </cell>
        </row>
        <row r="2232">
          <cell r="A2232" t="str">
            <v>Primary</v>
          </cell>
          <cell r="B2232" t="str">
            <v>Shelbyville Processing</v>
          </cell>
          <cell r="C2232" t="str">
            <v>12052028</v>
          </cell>
          <cell r="D2232" t="str">
            <v>12052028</v>
          </cell>
          <cell r="E2232" t="str">
            <v>1205</v>
          </cell>
          <cell r="F2232" t="str">
            <v>TFM</v>
          </cell>
          <cell r="G2232" t="str">
            <v>TN</v>
          </cell>
          <cell r="I2232" t="str">
            <v>A</v>
          </cell>
          <cell r="J2232" t="str">
            <v>12052512</v>
          </cell>
          <cell r="K2232" t="str">
            <v>12052512</v>
          </cell>
          <cell r="L2232">
            <v>170051205</v>
          </cell>
          <cell r="M2232" t="str">
            <v>170051205</v>
          </cell>
          <cell r="N2232" t="str">
            <v>Shelbyville Production Safety Center</v>
          </cell>
          <cell r="O2232" t="str">
            <v>12052512 Shelbyville Production Safety Center</v>
          </cell>
          <cell r="P2232" t="str">
            <v>1610</v>
          </cell>
          <cell r="Q2232" t="str">
            <v>P</v>
          </cell>
          <cell r="R2232" t="str">
            <v>970</v>
          </cell>
          <cell r="S2232" t="str">
            <v>2169</v>
          </cell>
          <cell r="T2232" t="str">
            <v>T</v>
          </cell>
          <cell r="U2232" t="str">
            <v>USD</v>
          </cell>
          <cell r="V2232" t="str">
            <v>901 W JACKSON STREET</v>
          </cell>
          <cell r="W2232" t="str">
            <v>SHELBYVILLE</v>
          </cell>
          <cell r="X2232" t="str">
            <v>TN</v>
          </cell>
          <cell r="Y2232" t="str">
            <v>37160-3870</v>
          </cell>
          <cell r="Z2232" t="str">
            <v>BEDFORD</v>
          </cell>
          <cell r="AA2232" t="str">
            <v>G</v>
          </cell>
          <cell r="AB2232" t="str">
            <v>M&amp;E</v>
          </cell>
          <cell r="AC2232">
            <v>3127.4540999999999</v>
          </cell>
        </row>
        <row r="2233">
          <cell r="A2233" t="str">
            <v>Primary</v>
          </cell>
          <cell r="B2233" t="str">
            <v>Shelbyville Processing</v>
          </cell>
          <cell r="C2233" t="str">
            <v>12052028</v>
          </cell>
          <cell r="D2233" t="str">
            <v>12052028</v>
          </cell>
          <cell r="E2233" t="str">
            <v>1205</v>
          </cell>
          <cell r="G2233" t="str">
            <v>TN</v>
          </cell>
          <cell r="I2233" t="str">
            <v>A</v>
          </cell>
          <cell r="J2233" t="str">
            <v>12052571</v>
          </cell>
          <cell r="K2233" t="str">
            <v>12052571</v>
          </cell>
          <cell r="L2233">
            <v>170051205</v>
          </cell>
          <cell r="M2233" t="str">
            <v>170051205</v>
          </cell>
          <cell r="N2233" t="str">
            <v>Shelbyville Chaplains</v>
          </cell>
          <cell r="O2233" t="str">
            <v>12052571 Shelbyville Chaplains</v>
          </cell>
          <cell r="P2233" t="str">
            <v>1610</v>
          </cell>
          <cell r="Q2233" t="str">
            <v>P</v>
          </cell>
          <cell r="R2233" t="str">
            <v>970</v>
          </cell>
          <cell r="S2233" t="str">
            <v>2169</v>
          </cell>
          <cell r="T2233" t="str">
            <v>T</v>
          </cell>
          <cell r="U2233" t="str">
            <v>USD</v>
          </cell>
          <cell r="V2233" t="str">
            <v>901 W JACKSON STREET</v>
          </cell>
          <cell r="W2233" t="str">
            <v>SHELBYVILLE</v>
          </cell>
          <cell r="X2233" t="str">
            <v>TN</v>
          </cell>
          <cell r="Y2233" t="str">
            <v>37160-3870</v>
          </cell>
          <cell r="Z2233" t="str">
            <v>BEDFORD</v>
          </cell>
          <cell r="AA2233" t="str">
            <v>G</v>
          </cell>
          <cell r="AB2233" t="str">
            <v>M&amp;E</v>
          </cell>
          <cell r="AC2233">
            <v>1801.1783999999998</v>
          </cell>
        </row>
        <row r="2234">
          <cell r="A2234" t="str">
            <v>Primary</v>
          </cell>
          <cell r="B2234" t="str">
            <v>Johnson Rd. Feedmill</v>
          </cell>
          <cell r="C2234" t="str">
            <v>12070510</v>
          </cell>
          <cell r="D2234" t="str">
            <v>12070510</v>
          </cell>
          <cell r="E2234" t="str">
            <v>1207</v>
          </cell>
          <cell r="F2234" t="str">
            <v>TFM</v>
          </cell>
          <cell r="G2234" t="str">
            <v>AR</v>
          </cell>
          <cell r="H2234">
            <v>38817</v>
          </cell>
          <cell r="I2234" t="str">
            <v>A</v>
          </cell>
          <cell r="J2234" t="str">
            <v>12070510</v>
          </cell>
          <cell r="K2234" t="str">
            <v>12070510</v>
          </cell>
          <cell r="L2234">
            <v>170551948</v>
          </cell>
          <cell r="M2234" t="str">
            <v>170141300</v>
          </cell>
          <cell r="N2234" t="str">
            <v>Harmony Protein Plant Mgmt</v>
          </cell>
          <cell r="O2234" t="str">
            <v>19482047  Harmony Protein Plant Mgmt</v>
          </cell>
          <cell r="P2234" t="str">
            <v>1420</v>
          </cell>
          <cell r="Q2234" t="str">
            <v>R</v>
          </cell>
          <cell r="R2234" t="str">
            <v>873</v>
          </cell>
          <cell r="S2234" t="str">
            <v>946</v>
          </cell>
          <cell r="T2234" t="str">
            <v>T</v>
          </cell>
          <cell r="U2234" t="str">
            <v>USD</v>
          </cell>
          <cell r="V2234" t="str">
            <v>501 SHEFFIELD</v>
          </cell>
          <cell r="W2234" t="str">
            <v>HARMONY</v>
          </cell>
          <cell r="X2234" t="str">
            <v>NC</v>
          </cell>
          <cell r="Y2234" t="str">
            <v>28634-9031</v>
          </cell>
          <cell r="Z2234" t="str">
            <v>IREDELL</v>
          </cell>
          <cell r="AA2234" t="str">
            <v>G</v>
          </cell>
          <cell r="AB2234" t="str">
            <v>M&amp;E</v>
          </cell>
          <cell r="AC2234">
            <v>1299.3117</v>
          </cell>
        </row>
        <row r="2235">
          <cell r="A2235" t="str">
            <v>Primary</v>
          </cell>
          <cell r="B2235" t="str">
            <v>Johnson Rd. Feedmill</v>
          </cell>
          <cell r="C2235" t="str">
            <v>12070510</v>
          </cell>
          <cell r="D2235" t="str">
            <v>12070510</v>
          </cell>
          <cell r="E2235" t="str">
            <v>1207</v>
          </cell>
          <cell r="F2235" t="str">
            <v>TFM</v>
          </cell>
          <cell r="G2235" t="str">
            <v>AR</v>
          </cell>
          <cell r="H2235">
            <v>38573</v>
          </cell>
          <cell r="I2235" t="str">
            <v>A</v>
          </cell>
          <cell r="J2235" t="str">
            <v>12070520</v>
          </cell>
          <cell r="K2235" t="str">
            <v>12070520</v>
          </cell>
          <cell r="L2235">
            <v>170141300</v>
          </cell>
          <cell r="M2235" t="str">
            <v>170141300</v>
          </cell>
          <cell r="N2235" t="str">
            <v>Johnson Rd. Feed Delivery</v>
          </cell>
          <cell r="O2235" t="str">
            <v>12070520 Johnson Rd. Feed Delivery</v>
          </cell>
          <cell r="P2235" t="str">
            <v>1110</v>
          </cell>
          <cell r="Q2235" t="str">
            <v>FD</v>
          </cell>
          <cell r="R2235" t="str">
            <v>364</v>
          </cell>
          <cell r="S2235" t="str">
            <v>275</v>
          </cell>
          <cell r="T2235" t="str">
            <v>T</v>
          </cell>
          <cell r="U2235" t="str">
            <v>USD</v>
          </cell>
          <cell r="V2235" t="str">
            <v>3801 JOHNSON ROAD</v>
          </cell>
          <cell r="W2235" t="str">
            <v>SPRINGDALE</v>
          </cell>
          <cell r="X2235" t="str">
            <v>AR</v>
          </cell>
          <cell r="Y2235" t="str">
            <v>72762-7355</v>
          </cell>
          <cell r="Z2235" t="str">
            <v>WASHINGTON</v>
          </cell>
          <cell r="AA2235" t="str">
            <v>A</v>
          </cell>
          <cell r="AB2235" t="str">
            <v>M&amp;E</v>
          </cell>
          <cell r="AC2235">
            <v>104159.76439999999</v>
          </cell>
        </row>
        <row r="2236">
          <cell r="A2236" t="str">
            <v>Primary</v>
          </cell>
          <cell r="B2236" t="str">
            <v>Springdale Live Haul</v>
          </cell>
          <cell r="C2236" t="str">
            <v>12080446</v>
          </cell>
          <cell r="D2236" t="str">
            <v>12080446</v>
          </cell>
          <cell r="E2236" t="str">
            <v>1206</v>
          </cell>
          <cell r="F2236" t="str">
            <v>TFM</v>
          </cell>
          <cell r="G2236" t="str">
            <v>AR</v>
          </cell>
          <cell r="I2236" t="str">
            <v>A</v>
          </cell>
          <cell r="J2236" t="str">
            <v>12080425</v>
          </cell>
          <cell r="K2236" t="str">
            <v>12080425</v>
          </cell>
          <cell r="L2236">
            <v>170141300</v>
          </cell>
          <cell r="M2236" t="str">
            <v>170141300</v>
          </cell>
          <cell r="N2236" t="str">
            <v>Springdale Dead Bird Removal</v>
          </cell>
          <cell r="O2236" t="str">
            <v>12080425 Springdale Dead Bird Removal</v>
          </cell>
          <cell r="P2236" t="str">
            <v>1110</v>
          </cell>
          <cell r="Q2236" t="str">
            <v>DB</v>
          </cell>
          <cell r="R2236" t="str">
            <v>1219</v>
          </cell>
          <cell r="S2236" t="str">
            <v>275</v>
          </cell>
          <cell r="T2236" t="str">
            <v>T</v>
          </cell>
          <cell r="U2236" t="str">
            <v>USD</v>
          </cell>
          <cell r="V2236" t="str">
            <v>315 E MEADOW STREET</v>
          </cell>
          <cell r="W2236" t="str">
            <v>SPRINGDALE</v>
          </cell>
          <cell r="X2236" t="str">
            <v>AR</v>
          </cell>
          <cell r="Y2236" t="str">
            <v>72764-4663</v>
          </cell>
          <cell r="Z2236" t="str">
            <v>WASHINGTON</v>
          </cell>
          <cell r="AA2236" t="str">
            <v>A</v>
          </cell>
          <cell r="AB2236" t="str">
            <v>M&amp;E</v>
          </cell>
          <cell r="AC2236">
            <v>1194221.6945</v>
          </cell>
        </row>
        <row r="2237">
          <cell r="A2237" t="str">
            <v>Primary</v>
          </cell>
          <cell r="B2237" t="str">
            <v>Springdale Live Haul</v>
          </cell>
          <cell r="C2237" t="str">
            <v>12080446</v>
          </cell>
          <cell r="D2237" t="str">
            <v>12080446</v>
          </cell>
          <cell r="E2237" t="str">
            <v>1206</v>
          </cell>
          <cell r="F2237" t="str">
            <v>TFM</v>
          </cell>
          <cell r="G2237" t="str">
            <v>AR</v>
          </cell>
          <cell r="I2237" t="str">
            <v>A</v>
          </cell>
          <cell r="J2237" t="str">
            <v>12080445</v>
          </cell>
          <cell r="K2237" t="str">
            <v>12080445</v>
          </cell>
          <cell r="L2237">
            <v>170141300</v>
          </cell>
          <cell r="M2237" t="str">
            <v>170141300</v>
          </cell>
          <cell r="N2237" t="str">
            <v>Springdale Live Haul Catching</v>
          </cell>
          <cell r="O2237" t="str">
            <v>12080445 Springdale Live Haul Catching</v>
          </cell>
          <cell r="P2237" t="str">
            <v>1110</v>
          </cell>
          <cell r="Q2237" t="str">
            <v>LHC</v>
          </cell>
          <cell r="R2237" t="str">
            <v>1219</v>
          </cell>
          <cell r="S2237" t="str">
            <v>275</v>
          </cell>
          <cell r="T2237" t="str">
            <v>T</v>
          </cell>
          <cell r="U2237" t="str">
            <v>USD</v>
          </cell>
          <cell r="V2237" t="str">
            <v>315 E MEADOW STREET</v>
          </cell>
          <cell r="W2237" t="str">
            <v>SPRINGDALE</v>
          </cell>
          <cell r="X2237" t="str">
            <v>AR</v>
          </cell>
          <cell r="Y2237" t="str">
            <v>72764-4663</v>
          </cell>
          <cell r="Z2237" t="str">
            <v>WASHINGTON</v>
          </cell>
          <cell r="AA2237" t="str">
            <v>A</v>
          </cell>
          <cell r="AB2237" t="str">
            <v>M&amp;E</v>
          </cell>
          <cell r="AC2237">
            <v>338942.30500000005</v>
          </cell>
        </row>
        <row r="2238">
          <cell r="A2238" t="str">
            <v>Primary</v>
          </cell>
          <cell r="B2238" t="str">
            <v>Springdale Live Haul</v>
          </cell>
          <cell r="C2238" t="str">
            <v>12080446</v>
          </cell>
          <cell r="D2238" t="str">
            <v>12080446</v>
          </cell>
          <cell r="E2238" t="str">
            <v>1206</v>
          </cell>
          <cell r="F2238" t="str">
            <v>TFM</v>
          </cell>
          <cell r="G2238" t="str">
            <v>AR</v>
          </cell>
          <cell r="I2238" t="str">
            <v>A</v>
          </cell>
          <cell r="J2238" t="str">
            <v>12080446</v>
          </cell>
          <cell r="K2238" t="str">
            <v>12080446</v>
          </cell>
          <cell r="L2238">
            <v>170141300</v>
          </cell>
          <cell r="M2238" t="str">
            <v>170141300</v>
          </cell>
          <cell r="N2238" t="str">
            <v>Springdale Live Haul</v>
          </cell>
          <cell r="O2238" t="str">
            <v>12080446 Springdale Live Haul</v>
          </cell>
          <cell r="P2238" t="str">
            <v>1110</v>
          </cell>
          <cell r="Q2238" t="str">
            <v>LH</v>
          </cell>
          <cell r="R2238" t="str">
            <v>1219</v>
          </cell>
          <cell r="S2238" t="str">
            <v>275</v>
          </cell>
          <cell r="T2238" t="str">
            <v>T</v>
          </cell>
          <cell r="U2238" t="str">
            <v>USD</v>
          </cell>
          <cell r="V2238" t="str">
            <v>315 E MEADOW STREET</v>
          </cell>
          <cell r="W2238" t="str">
            <v>SPRINGDALE</v>
          </cell>
          <cell r="X2238" t="str">
            <v>AR</v>
          </cell>
          <cell r="Y2238" t="str">
            <v>72764-4663</v>
          </cell>
          <cell r="Z2238" t="str">
            <v>WASHINGTON</v>
          </cell>
          <cell r="AA2238" t="str">
            <v>A</v>
          </cell>
          <cell r="AB2238" t="str">
            <v>M&amp;E</v>
          </cell>
          <cell r="AC2238">
            <v>817167.73650000012</v>
          </cell>
        </row>
        <row r="2239">
          <cell r="A2239" t="str">
            <v>Primary</v>
          </cell>
          <cell r="B2239" t="str">
            <v>Springdale Live Haul</v>
          </cell>
          <cell r="C2239" t="str">
            <v>12080446</v>
          </cell>
          <cell r="D2239" t="str">
            <v>12080446</v>
          </cell>
          <cell r="E2239" t="str">
            <v>1206</v>
          </cell>
          <cell r="F2239" t="str">
            <v>TFM</v>
          </cell>
          <cell r="G2239" t="str">
            <v>AR</v>
          </cell>
          <cell r="I2239" t="str">
            <v>A</v>
          </cell>
          <cell r="J2239" t="str">
            <v>12080449</v>
          </cell>
          <cell r="K2239" t="str">
            <v>12080449</v>
          </cell>
          <cell r="L2239">
            <v>170141300</v>
          </cell>
          <cell r="M2239" t="str">
            <v>170141300</v>
          </cell>
          <cell r="N2239" t="str">
            <v>Springdale Catching Machine cost</v>
          </cell>
          <cell r="O2239" t="str">
            <v>12080449 Springdale Catching Machine cost</v>
          </cell>
          <cell r="P2239" t="str">
            <v>1110</v>
          </cell>
          <cell r="Q2239" t="str">
            <v>DB</v>
          </cell>
          <cell r="R2239" t="str">
            <v>1219</v>
          </cell>
          <cell r="S2239" t="str">
            <v>275</v>
          </cell>
          <cell r="T2239" t="str">
            <v>T</v>
          </cell>
          <cell r="U2239" t="str">
            <v>USD</v>
          </cell>
          <cell r="V2239" t="str">
            <v>315 E MEADOW STREET</v>
          </cell>
          <cell r="W2239" t="str">
            <v>SPRINGDALE</v>
          </cell>
          <cell r="X2239" t="str">
            <v>AR</v>
          </cell>
          <cell r="Y2239" t="str">
            <v>72764-4663</v>
          </cell>
          <cell r="Z2239" t="str">
            <v>WASHINGTON</v>
          </cell>
          <cell r="AA2239" t="str">
            <v>A</v>
          </cell>
          <cell r="AB2239" t="str">
            <v>M&amp;E</v>
          </cell>
          <cell r="AC2239">
            <v>773932.49</v>
          </cell>
        </row>
        <row r="2240">
          <cell r="A2240" t="str">
            <v>Primary</v>
          </cell>
          <cell r="B2240" t="str">
            <v>Springdale Garage / Truck Shop</v>
          </cell>
          <cell r="C2240" t="str">
            <v>12080530</v>
          </cell>
          <cell r="D2240" t="str">
            <v>12080530</v>
          </cell>
          <cell r="E2240" t="str">
            <v>9071</v>
          </cell>
          <cell r="F2240" t="str">
            <v>TFM</v>
          </cell>
          <cell r="G2240" t="str">
            <v>AR</v>
          </cell>
          <cell r="I2240" t="str">
            <v>A</v>
          </cell>
          <cell r="J2240" t="str">
            <v>12080530</v>
          </cell>
          <cell r="K2240" t="str">
            <v>12080530</v>
          </cell>
          <cell r="L2240">
            <v>170141300</v>
          </cell>
          <cell r="M2240" t="str">
            <v>170141300</v>
          </cell>
          <cell r="N2240" t="str">
            <v>Springdale Garage / Truck Shop</v>
          </cell>
          <cell r="O2240" t="str">
            <v>12080530 Springdale Garage / Truck Shop</v>
          </cell>
          <cell r="P2240" t="str">
            <v>1110</v>
          </cell>
          <cell r="Q2240" t="str">
            <v>GTS</v>
          </cell>
          <cell r="R2240" t="str">
            <v>1219</v>
          </cell>
          <cell r="S2240" t="str">
            <v>275</v>
          </cell>
          <cell r="T2240" t="str">
            <v>T</v>
          </cell>
          <cell r="U2240" t="str">
            <v>USD</v>
          </cell>
          <cell r="V2240" t="str">
            <v>315 E MEADOW STREET</v>
          </cell>
          <cell r="W2240" t="str">
            <v>SPRINGDALE</v>
          </cell>
          <cell r="X2240" t="str">
            <v>AR</v>
          </cell>
          <cell r="Y2240" t="str">
            <v>72764-4663</v>
          </cell>
          <cell r="Z2240" t="str">
            <v>WASHINGTON</v>
          </cell>
          <cell r="AA2240" t="str">
            <v>A</v>
          </cell>
          <cell r="AB2240" t="str">
            <v>M&amp;E</v>
          </cell>
          <cell r="AC2240">
            <v>185695.40820000001</v>
          </cell>
        </row>
        <row r="2241">
          <cell r="A2241" t="str">
            <v>Primary</v>
          </cell>
          <cell r="B2241" t="str">
            <v>Tyson Gas-Springdale</v>
          </cell>
          <cell r="C2241" t="str">
            <v>12080545</v>
          </cell>
          <cell r="D2241" t="str">
            <v>12080545</v>
          </cell>
          <cell r="E2241" t="str">
            <v>1148</v>
          </cell>
          <cell r="F2241" t="str">
            <v>TYPI</v>
          </cell>
          <cell r="G2241" t="str">
            <v>AR</v>
          </cell>
          <cell r="I2241" t="str">
            <v>A</v>
          </cell>
          <cell r="J2241" t="str">
            <v>12080545</v>
          </cell>
          <cell r="K2241" t="str">
            <v>12080545</v>
          </cell>
          <cell r="L2241">
            <v>170141300</v>
          </cell>
          <cell r="M2241" t="str">
            <v>170141300</v>
          </cell>
          <cell r="N2241" t="str">
            <v>Tyson Gas-Springdale</v>
          </cell>
          <cell r="O2241" t="str">
            <v>12080545 Tyson Gas-Springdale</v>
          </cell>
          <cell r="P2241" t="str">
            <v>1110</v>
          </cell>
          <cell r="Q2241" t="str">
            <v>PP</v>
          </cell>
          <cell r="R2241" t="str">
            <v>1192</v>
          </cell>
          <cell r="S2241" t="str">
            <v>275</v>
          </cell>
          <cell r="T2241" t="str">
            <v>T</v>
          </cell>
          <cell r="U2241" t="str">
            <v>USD</v>
          </cell>
          <cell r="V2241" t="str">
            <v>315 E MEADOW STREET</v>
          </cell>
          <cell r="W2241" t="str">
            <v>SPRINGDALE</v>
          </cell>
          <cell r="X2241" t="str">
            <v>AR</v>
          </cell>
          <cell r="Y2241" t="str">
            <v>72764-4663</v>
          </cell>
          <cell r="Z2241" t="str">
            <v>WASHINGTON</v>
          </cell>
          <cell r="AA2241" t="str">
            <v>A</v>
          </cell>
          <cell r="AB2241" t="str">
            <v>M&amp;E</v>
          </cell>
          <cell r="AC2241">
            <v>1645345.8904000011</v>
          </cell>
        </row>
        <row r="2242">
          <cell r="A2242" t="str">
            <v>Primary</v>
          </cell>
          <cell r="B2242" t="str">
            <v>Richmond Garage / Truck Shop</v>
          </cell>
          <cell r="C2242" t="str">
            <v>12210530</v>
          </cell>
          <cell r="D2242" t="str">
            <v>12210530</v>
          </cell>
          <cell r="E2242" t="str">
            <v>1222</v>
          </cell>
          <cell r="F2242" t="str">
            <v>TFM</v>
          </cell>
          <cell r="G2242" t="str">
            <v>VA</v>
          </cell>
          <cell r="I2242" t="str">
            <v>A</v>
          </cell>
          <cell r="J2242" t="str">
            <v>12210530</v>
          </cell>
          <cell r="K2242" t="str">
            <v>12210530</v>
          </cell>
          <cell r="L2242">
            <v>170052305</v>
          </cell>
          <cell r="M2242" t="str">
            <v>170052305</v>
          </cell>
          <cell r="N2242" t="str">
            <v>Richmond Garage / Truck Shop</v>
          </cell>
          <cell r="O2242" t="str">
            <v>12210530 Richmond Garage / Truck Shop</v>
          </cell>
          <cell r="P2242" t="str">
            <v>1625</v>
          </cell>
          <cell r="Q2242" t="str">
            <v>GTS</v>
          </cell>
          <cell r="R2242" t="str">
            <v>1152</v>
          </cell>
          <cell r="S2242" t="str">
            <v>456</v>
          </cell>
          <cell r="T2242" t="str">
            <v>T</v>
          </cell>
          <cell r="U2242" t="str">
            <v>USD</v>
          </cell>
          <cell r="V2242" t="str">
            <v>13264 MOUNTAIN RD</v>
          </cell>
          <cell r="W2242" t="str">
            <v>GLEN ALLEN</v>
          </cell>
          <cell r="X2242" t="str">
            <v>VA</v>
          </cell>
          <cell r="Y2242" t="str">
            <v>23060-9457</v>
          </cell>
          <cell r="Z2242" t="str">
            <v>HANOVER</v>
          </cell>
          <cell r="AA2242" t="str">
            <v>A</v>
          </cell>
          <cell r="AB2242" t="str">
            <v>M&amp;E</v>
          </cell>
          <cell r="AC2242">
            <v>144812.35410000003</v>
          </cell>
        </row>
        <row r="2243">
          <cell r="A2243" t="str">
            <v>Primary</v>
          </cell>
          <cell r="B2243" t="str">
            <v>Richmond Processing</v>
          </cell>
          <cell r="C2243" t="str">
            <v>12232028</v>
          </cell>
          <cell r="D2243" t="str">
            <v>12232028</v>
          </cell>
          <cell r="E2243" t="str">
            <v>1223</v>
          </cell>
          <cell r="F2243" t="str">
            <v>TFM</v>
          </cell>
          <cell r="G2243" t="str">
            <v>VA</v>
          </cell>
          <cell r="I2243" t="str">
            <v>A</v>
          </cell>
          <cell r="J2243" t="str">
            <v>12231001</v>
          </cell>
          <cell r="K2243" t="str">
            <v>12231001</v>
          </cell>
          <cell r="L2243">
            <v>170051223</v>
          </cell>
          <cell r="M2243" t="str">
            <v>170051223</v>
          </cell>
          <cell r="N2243" t="str">
            <v>Richmond Eviscerating</v>
          </cell>
          <cell r="O2243" t="str">
            <v>12231001 Richmond Eviscerating</v>
          </cell>
          <cell r="P2243" t="str">
            <v>1625</v>
          </cell>
          <cell r="Q2243" t="str">
            <v>P</v>
          </cell>
          <cell r="R2243" t="str">
            <v>1152</v>
          </cell>
          <cell r="S2243" t="str">
            <v>1009</v>
          </cell>
          <cell r="T2243" t="str">
            <v>T</v>
          </cell>
          <cell r="U2243" t="str">
            <v>USD</v>
          </cell>
          <cell r="V2243" t="str">
            <v>233 S SECREST AVENUE</v>
          </cell>
          <cell r="W2243" t="str">
            <v>MONROE</v>
          </cell>
          <cell r="X2243" t="str">
            <v>NC</v>
          </cell>
          <cell r="Y2243" t="str">
            <v>28112-4116</v>
          </cell>
          <cell r="Z2243" t="str">
            <v>UNION</v>
          </cell>
          <cell r="AA2243" t="str">
            <v>A</v>
          </cell>
          <cell r="AB2243" t="str">
            <v>Building</v>
          </cell>
          <cell r="AC2243">
            <v>120926.72320000001</v>
          </cell>
        </row>
        <row r="2244">
          <cell r="A2244" t="str">
            <v>Primary</v>
          </cell>
          <cell r="B2244" t="str">
            <v>Richmond Processing</v>
          </cell>
          <cell r="C2244" t="str">
            <v>12232028</v>
          </cell>
          <cell r="D2244" t="str">
            <v>12232028</v>
          </cell>
          <cell r="E2244" t="str">
            <v>1223</v>
          </cell>
          <cell r="F2244" t="str">
            <v>TFM</v>
          </cell>
          <cell r="G2244" t="str">
            <v>VA</v>
          </cell>
          <cell r="I2244" t="str">
            <v>A</v>
          </cell>
          <cell r="J2244" t="str">
            <v>12231010</v>
          </cell>
          <cell r="K2244" t="str">
            <v>12231010</v>
          </cell>
          <cell r="L2244">
            <v>170051223</v>
          </cell>
          <cell r="M2244" t="str">
            <v>170051223</v>
          </cell>
          <cell r="N2244" t="str">
            <v>Glen Allen Halving</v>
          </cell>
          <cell r="O2244" t="str">
            <v>12231010 Glen Allen Halving</v>
          </cell>
          <cell r="P2244" t="str">
            <v>1625</v>
          </cell>
          <cell r="Q2244" t="str">
            <v>P</v>
          </cell>
          <cell r="R2244" t="str">
            <v>1152</v>
          </cell>
          <cell r="S2244" t="str">
            <v>1009</v>
          </cell>
          <cell r="T2244" t="str">
            <v>T</v>
          </cell>
          <cell r="U2244" t="str">
            <v>USD</v>
          </cell>
          <cell r="V2244" t="str">
            <v>233 S SECREST AVENUE</v>
          </cell>
          <cell r="W2244" t="str">
            <v>MONROE</v>
          </cell>
          <cell r="X2244" t="str">
            <v>NC</v>
          </cell>
          <cell r="Y2244" t="str">
            <v>28112-4116</v>
          </cell>
          <cell r="Z2244" t="str">
            <v>UNION</v>
          </cell>
          <cell r="AA2244" t="str">
            <v>A</v>
          </cell>
          <cell r="AB2244" t="str">
            <v>M&amp;E</v>
          </cell>
          <cell r="AC2244">
            <v>14607.750400000001</v>
          </cell>
        </row>
        <row r="2245">
          <cell r="A2245" t="str">
            <v>Primary</v>
          </cell>
          <cell r="B2245" t="str">
            <v>Richmond Processing</v>
          </cell>
          <cell r="C2245" t="str">
            <v>12232028</v>
          </cell>
          <cell r="D2245" t="str">
            <v>12232028</v>
          </cell>
          <cell r="E2245" t="str">
            <v>1223</v>
          </cell>
          <cell r="F2245" t="str">
            <v>TFM</v>
          </cell>
          <cell r="G2245" t="str">
            <v>VA</v>
          </cell>
          <cell r="I2245" t="str">
            <v>A</v>
          </cell>
          <cell r="J2245" t="str">
            <v>12231018</v>
          </cell>
          <cell r="K2245" t="str">
            <v>12231018</v>
          </cell>
          <cell r="L2245">
            <v>170051223</v>
          </cell>
          <cell r="M2245" t="str">
            <v>170051223</v>
          </cell>
          <cell r="N2245" t="str">
            <v>Richmond Front Half Debone</v>
          </cell>
          <cell r="O2245" t="str">
            <v>12231018 Richmond Front Half Debone</v>
          </cell>
          <cell r="P2245" t="str">
            <v>1625</v>
          </cell>
          <cell r="Q2245" t="str">
            <v>P</v>
          </cell>
          <cell r="R2245" t="str">
            <v>1152</v>
          </cell>
          <cell r="S2245" t="str">
            <v>1009</v>
          </cell>
          <cell r="T2245" t="str">
            <v>T</v>
          </cell>
          <cell r="U2245" t="str">
            <v>USD</v>
          </cell>
          <cell r="V2245" t="str">
            <v>233 S SECREST AVENUE</v>
          </cell>
          <cell r="W2245" t="str">
            <v>MONROE</v>
          </cell>
          <cell r="X2245" t="str">
            <v>NC</v>
          </cell>
          <cell r="Y2245" t="str">
            <v>28112-4116</v>
          </cell>
          <cell r="Z2245" t="str">
            <v>UNION</v>
          </cell>
          <cell r="AA2245" t="str">
            <v>A</v>
          </cell>
          <cell r="AB2245" t="str">
            <v>M&amp;E</v>
          </cell>
          <cell r="AC2245">
            <v>146788.49130000002</v>
          </cell>
        </row>
        <row r="2246">
          <cell r="A2246" t="str">
            <v>Primary</v>
          </cell>
          <cell r="B2246" t="str">
            <v>Richmond Processing</v>
          </cell>
          <cell r="C2246" t="str">
            <v>12232028</v>
          </cell>
          <cell r="D2246" t="str">
            <v>12232028</v>
          </cell>
          <cell r="E2246" t="str">
            <v>1223</v>
          </cell>
          <cell r="F2246" t="str">
            <v>TFM</v>
          </cell>
          <cell r="G2246" t="str">
            <v>VA</v>
          </cell>
          <cell r="I2246" t="str">
            <v>A</v>
          </cell>
          <cell r="J2246" t="str">
            <v>12231026</v>
          </cell>
          <cell r="K2246" t="str">
            <v>12231026</v>
          </cell>
          <cell r="L2246">
            <v>170051223</v>
          </cell>
          <cell r="M2246" t="str">
            <v>170051223</v>
          </cell>
          <cell r="N2246" t="str">
            <v>Glen Allen Wings</v>
          </cell>
          <cell r="O2246" t="str">
            <v>12231026 Glen Allen Wings</v>
          </cell>
          <cell r="P2246" t="str">
            <v>1625</v>
          </cell>
          <cell r="Q2246" t="str">
            <v>P</v>
          </cell>
          <cell r="R2246" t="str">
            <v>1152</v>
          </cell>
          <cell r="S2246" t="str">
            <v>533</v>
          </cell>
          <cell r="T2246" t="str">
            <v>T</v>
          </cell>
          <cell r="U2246" t="str">
            <v>USD</v>
          </cell>
          <cell r="V2246" t="str">
            <v>13264 MOUNTAIN RD</v>
          </cell>
          <cell r="W2246" t="str">
            <v>GLEN ALLEN</v>
          </cell>
          <cell r="X2246" t="str">
            <v>VA</v>
          </cell>
          <cell r="Y2246" t="str">
            <v>23060-9457</v>
          </cell>
          <cell r="Z2246" t="str">
            <v>HANOVER</v>
          </cell>
          <cell r="AA2246" t="str">
            <v>G</v>
          </cell>
          <cell r="AB2246" t="str">
            <v>M&amp;E</v>
          </cell>
          <cell r="AC2246">
            <v>81536.143400000001</v>
          </cell>
        </row>
        <row r="2247">
          <cell r="A2247" t="str">
            <v>Primary</v>
          </cell>
          <cell r="B2247" t="str">
            <v>Richmond Processing</v>
          </cell>
          <cell r="C2247" t="str">
            <v>12232028</v>
          </cell>
          <cell r="D2247" t="str">
            <v>12232028</v>
          </cell>
          <cell r="E2247" t="str">
            <v>1223</v>
          </cell>
          <cell r="F2247" t="str">
            <v>TFM</v>
          </cell>
          <cell r="G2247" t="str">
            <v>VA</v>
          </cell>
          <cell r="I2247" t="str">
            <v>A</v>
          </cell>
          <cell r="J2247" t="str">
            <v>12231097</v>
          </cell>
          <cell r="K2247" t="str">
            <v>12231097</v>
          </cell>
          <cell r="L2247">
            <v>170051223</v>
          </cell>
          <cell r="M2247" t="str">
            <v>170051223</v>
          </cell>
          <cell r="N2247" t="str">
            <v>Glnalle Leg Proc</v>
          </cell>
          <cell r="O2247" t="str">
            <v>12231097 Glnalle Leg Proc</v>
          </cell>
          <cell r="P2247" t="str">
            <v>1625</v>
          </cell>
          <cell r="Q2247" t="str">
            <v>P</v>
          </cell>
          <cell r="R2247" t="str">
            <v>1152</v>
          </cell>
          <cell r="S2247" t="str">
            <v>533</v>
          </cell>
          <cell r="T2247" t="str">
            <v>T</v>
          </cell>
          <cell r="U2247" t="str">
            <v>USD</v>
          </cell>
          <cell r="V2247" t="str">
            <v>13264 MOUNTAIN RD</v>
          </cell>
          <cell r="W2247" t="str">
            <v>GLEN ALLEN</v>
          </cell>
          <cell r="X2247" t="str">
            <v>VA</v>
          </cell>
          <cell r="Y2247" t="str">
            <v>23060-9457</v>
          </cell>
          <cell r="Z2247" t="str">
            <v>HANOVER</v>
          </cell>
          <cell r="AA2247" t="str">
            <v>G</v>
          </cell>
          <cell r="AB2247" t="str">
            <v>M&amp;E</v>
          </cell>
          <cell r="AC2247">
            <v>1200172.7398999999</v>
          </cell>
        </row>
        <row r="2248">
          <cell r="A2248" t="str">
            <v>Primary</v>
          </cell>
          <cell r="B2248" t="str">
            <v>Richmond Processing</v>
          </cell>
          <cell r="C2248" t="str">
            <v>12232028</v>
          </cell>
          <cell r="D2248" t="str">
            <v>12232028</v>
          </cell>
          <cell r="E2248" t="str">
            <v>1223</v>
          </cell>
          <cell r="F2248" t="str">
            <v>TFM</v>
          </cell>
          <cell r="G2248" t="str">
            <v>VA</v>
          </cell>
          <cell r="I2248" t="str">
            <v>A</v>
          </cell>
          <cell r="J2248" t="str">
            <v>12231195</v>
          </cell>
          <cell r="K2248" t="str">
            <v>12231195</v>
          </cell>
          <cell r="L2248">
            <v>170051223</v>
          </cell>
          <cell r="M2248" t="str">
            <v>170051223</v>
          </cell>
          <cell r="N2248" t="str">
            <v>Richmond Paws</v>
          </cell>
          <cell r="O2248" t="str">
            <v>12231195 Richmond Paws</v>
          </cell>
          <cell r="P2248" t="str">
            <v>1625</v>
          </cell>
          <cell r="Q2248" t="str">
            <v>P</v>
          </cell>
          <cell r="R2248" t="str">
            <v>1152</v>
          </cell>
          <cell r="S2248" t="str">
            <v>533</v>
          </cell>
          <cell r="T2248" t="str">
            <v>T</v>
          </cell>
          <cell r="U2248" t="str">
            <v>USD</v>
          </cell>
          <cell r="V2248" t="str">
            <v>13264 MOUNTAIN RD</v>
          </cell>
          <cell r="W2248" t="str">
            <v>GLEN ALLEN</v>
          </cell>
          <cell r="X2248" t="str">
            <v>VA</v>
          </cell>
          <cell r="Y2248" t="str">
            <v>23060-9457</v>
          </cell>
          <cell r="Z2248" t="str">
            <v>HANOVER</v>
          </cell>
          <cell r="AA2248" t="str">
            <v>G</v>
          </cell>
          <cell r="AB2248" t="str">
            <v>M&amp;E</v>
          </cell>
          <cell r="AC2248">
            <v>31889</v>
          </cell>
        </row>
        <row r="2249">
          <cell r="A2249" t="str">
            <v>Primary</v>
          </cell>
          <cell r="B2249" t="str">
            <v>Richmond Processing</v>
          </cell>
          <cell r="C2249" t="str">
            <v>12232028</v>
          </cell>
          <cell r="D2249" t="str">
            <v>12232028</v>
          </cell>
          <cell r="E2249" t="str">
            <v>1223</v>
          </cell>
          <cell r="F2249" t="str">
            <v>TFM</v>
          </cell>
          <cell r="G2249" t="str">
            <v>VA</v>
          </cell>
          <cell r="I2249" t="str">
            <v>A</v>
          </cell>
          <cell r="J2249" t="str">
            <v>12231199</v>
          </cell>
          <cell r="K2249" t="str">
            <v>12231199</v>
          </cell>
          <cell r="L2249">
            <v>170051223</v>
          </cell>
          <cell r="M2249" t="str">
            <v>170051223</v>
          </cell>
          <cell r="N2249" t="str">
            <v>Glen Allen Nonyieldable Gibs</v>
          </cell>
          <cell r="O2249" t="str">
            <v>12231199 Glen Allen Nonyieldable Gibs</v>
          </cell>
          <cell r="P2249" t="str">
            <v>1625</v>
          </cell>
          <cell r="Q2249" t="str">
            <v>P</v>
          </cell>
          <cell r="R2249" t="str">
            <v>1152</v>
          </cell>
          <cell r="S2249" t="str">
            <v>533</v>
          </cell>
          <cell r="T2249" t="str">
            <v>T</v>
          </cell>
          <cell r="U2249" t="str">
            <v>USD</v>
          </cell>
          <cell r="V2249" t="str">
            <v>13264 MOUNTAIN RD</v>
          </cell>
          <cell r="W2249" t="str">
            <v>GLEN ALLEN</v>
          </cell>
          <cell r="X2249" t="str">
            <v>VA</v>
          </cell>
          <cell r="Y2249" t="str">
            <v>23060-9457</v>
          </cell>
          <cell r="Z2249" t="str">
            <v>HANOVER</v>
          </cell>
          <cell r="AA2249" t="str">
            <v>G</v>
          </cell>
          <cell r="AB2249" t="str">
            <v>M&amp;E</v>
          </cell>
          <cell r="AC2249">
            <v>130453.7862</v>
          </cell>
        </row>
        <row r="2250">
          <cell r="A2250" t="str">
            <v>Primary</v>
          </cell>
          <cell r="B2250" t="str">
            <v>Richmond Processing</v>
          </cell>
          <cell r="C2250" t="str">
            <v>12232028</v>
          </cell>
          <cell r="D2250" t="str">
            <v>12232028</v>
          </cell>
          <cell r="E2250" t="str">
            <v>1223</v>
          </cell>
          <cell r="F2250" t="str">
            <v>TFM</v>
          </cell>
          <cell r="G2250" t="str">
            <v>VA</v>
          </cell>
          <cell r="I2250" t="str">
            <v>A</v>
          </cell>
          <cell r="J2250" t="str">
            <v>12231810</v>
          </cell>
          <cell r="K2250" t="str">
            <v>12231810</v>
          </cell>
          <cell r="L2250">
            <v>170051223</v>
          </cell>
          <cell r="M2250" t="str">
            <v>170051223</v>
          </cell>
          <cell r="N2250" t="str">
            <v>Glen Allen Weldotron</v>
          </cell>
          <cell r="O2250" t="str">
            <v>12231810 Glen Allen Weldotron</v>
          </cell>
          <cell r="P2250" t="str">
            <v>1625</v>
          </cell>
          <cell r="Q2250" t="str">
            <v>P</v>
          </cell>
          <cell r="R2250" t="str">
            <v>1152</v>
          </cell>
          <cell r="S2250" t="str">
            <v>533</v>
          </cell>
          <cell r="T2250" t="str">
            <v>T</v>
          </cell>
          <cell r="U2250" t="str">
            <v>USD</v>
          </cell>
          <cell r="V2250" t="str">
            <v>13264 MOUNTAIN RD</v>
          </cell>
          <cell r="W2250" t="str">
            <v>GLEN ALLEN</v>
          </cell>
          <cell r="X2250" t="str">
            <v>VA</v>
          </cell>
          <cell r="Y2250" t="str">
            <v>23060-9457</v>
          </cell>
          <cell r="Z2250" t="str">
            <v>HANOVER</v>
          </cell>
          <cell r="AA2250" t="str">
            <v>G</v>
          </cell>
          <cell r="AB2250" t="str">
            <v>M&amp;E</v>
          </cell>
          <cell r="AC2250">
            <v>1012079.7738000001</v>
          </cell>
        </row>
        <row r="2251">
          <cell r="A2251" t="str">
            <v>Primary</v>
          </cell>
          <cell r="B2251" t="str">
            <v>Richmond Processing</v>
          </cell>
          <cell r="C2251" t="str">
            <v>12232028</v>
          </cell>
          <cell r="D2251" t="str">
            <v>12232028</v>
          </cell>
          <cell r="E2251" t="str">
            <v>1223</v>
          </cell>
          <cell r="F2251" t="str">
            <v>TFM</v>
          </cell>
          <cell r="G2251" t="str">
            <v>VA</v>
          </cell>
          <cell r="I2251" t="str">
            <v>A</v>
          </cell>
          <cell r="J2251" t="str">
            <v>12231811</v>
          </cell>
          <cell r="K2251" t="str">
            <v>12231811</v>
          </cell>
          <cell r="L2251">
            <v>170051223</v>
          </cell>
          <cell r="M2251" t="str">
            <v>170051223</v>
          </cell>
          <cell r="N2251" t="str">
            <v>Richmond Labelling</v>
          </cell>
          <cell r="O2251" t="str">
            <v>12231811 Richmond Labelling</v>
          </cell>
          <cell r="P2251" t="str">
            <v>1625</v>
          </cell>
          <cell r="Q2251" t="str">
            <v>P</v>
          </cell>
          <cell r="R2251" t="str">
            <v>1152</v>
          </cell>
          <cell r="S2251" t="str">
            <v>533</v>
          </cell>
          <cell r="T2251" t="str">
            <v>T</v>
          </cell>
          <cell r="U2251" t="str">
            <v>USD</v>
          </cell>
          <cell r="V2251" t="str">
            <v>13264 MOUNTAIN RD</v>
          </cell>
          <cell r="W2251" t="str">
            <v>GLEN ALLEN</v>
          </cell>
          <cell r="X2251" t="str">
            <v>VA</v>
          </cell>
          <cell r="Y2251" t="str">
            <v>23060-9457</v>
          </cell>
          <cell r="Z2251" t="str">
            <v>HANOVER</v>
          </cell>
          <cell r="AA2251" t="str">
            <v>G</v>
          </cell>
          <cell r="AB2251" t="str">
            <v>M&amp;E</v>
          </cell>
          <cell r="AC2251">
            <v>808156.70099999977</v>
          </cell>
        </row>
        <row r="2252">
          <cell r="A2252" t="str">
            <v>Primary</v>
          </cell>
          <cell r="B2252" t="str">
            <v>Richmond Wastewater</v>
          </cell>
          <cell r="C2252" t="str">
            <v>12232004</v>
          </cell>
          <cell r="D2252" t="str">
            <v>12232004</v>
          </cell>
          <cell r="E2252" t="str">
            <v>1223</v>
          </cell>
          <cell r="F2252" t="str">
            <v>TFM</v>
          </cell>
          <cell r="G2252" t="str">
            <v>VA</v>
          </cell>
          <cell r="I2252" t="str">
            <v>A</v>
          </cell>
          <cell r="J2252" t="str">
            <v>12232004</v>
          </cell>
          <cell r="K2252" t="str">
            <v>12232004</v>
          </cell>
          <cell r="L2252">
            <v>170051223</v>
          </cell>
          <cell r="M2252" t="str">
            <v>170051223</v>
          </cell>
          <cell r="N2252" t="str">
            <v>Richmond Wastewater</v>
          </cell>
          <cell r="O2252" t="str">
            <v>12232004 Richmond Wastewater</v>
          </cell>
          <cell r="P2252" t="str">
            <v>1625</v>
          </cell>
          <cell r="Q2252" t="str">
            <v>WW</v>
          </cell>
          <cell r="R2252" t="str">
            <v>1152</v>
          </cell>
          <cell r="S2252" t="str">
            <v>533</v>
          </cell>
          <cell r="T2252" t="str">
            <v>T</v>
          </cell>
          <cell r="U2252" t="str">
            <v>USD</v>
          </cell>
          <cell r="V2252" t="str">
            <v>13264 MOUNTAIN RD</v>
          </cell>
          <cell r="W2252" t="str">
            <v>GLEN ALLEN</v>
          </cell>
          <cell r="X2252" t="str">
            <v>VA</v>
          </cell>
          <cell r="Y2252" t="str">
            <v>23060-9457</v>
          </cell>
          <cell r="Z2252" t="str">
            <v>HANOVER</v>
          </cell>
          <cell r="AA2252" t="str">
            <v>G</v>
          </cell>
          <cell r="AB2252" t="str">
            <v>M&amp;E</v>
          </cell>
          <cell r="AC2252">
            <v>5880096.0173000013</v>
          </cell>
        </row>
        <row r="2253">
          <cell r="A2253" t="str">
            <v>Primary</v>
          </cell>
          <cell r="B2253" t="str">
            <v>Richmond Processing</v>
          </cell>
          <cell r="C2253" t="str">
            <v>12232028</v>
          </cell>
          <cell r="D2253" t="str">
            <v>12232028</v>
          </cell>
          <cell r="E2253" t="str">
            <v>1223</v>
          </cell>
          <cell r="F2253" t="str">
            <v>TFM</v>
          </cell>
          <cell r="G2253" t="str">
            <v>VA</v>
          </cell>
          <cell r="I2253" t="str">
            <v>A</v>
          </cell>
          <cell r="J2253" t="str">
            <v>12232006</v>
          </cell>
          <cell r="K2253" t="str">
            <v>12232006</v>
          </cell>
          <cell r="L2253">
            <v>170051223</v>
          </cell>
          <cell r="M2253" t="str">
            <v>170051223</v>
          </cell>
          <cell r="N2253" t="str">
            <v>Richmond Pet Food</v>
          </cell>
          <cell r="O2253" t="str">
            <v>12232006 Richmond Pet Food</v>
          </cell>
          <cell r="P2253" t="str">
            <v>1625</v>
          </cell>
          <cell r="Q2253" t="str">
            <v>P</v>
          </cell>
          <cell r="R2253" t="str">
            <v>1152</v>
          </cell>
          <cell r="S2253" t="str">
            <v>533</v>
          </cell>
          <cell r="T2253" t="str">
            <v>T</v>
          </cell>
          <cell r="U2253" t="str">
            <v>USD</v>
          </cell>
          <cell r="V2253" t="str">
            <v>13264 MOUNTAIN RD</v>
          </cell>
          <cell r="W2253" t="str">
            <v>GLEN ALLEN</v>
          </cell>
          <cell r="X2253" t="str">
            <v>VA</v>
          </cell>
          <cell r="Y2253" t="str">
            <v>23060-9457</v>
          </cell>
          <cell r="Z2253" t="str">
            <v>HANOVER</v>
          </cell>
          <cell r="AA2253" t="str">
            <v>G</v>
          </cell>
          <cell r="AB2253" t="str">
            <v>M&amp;E</v>
          </cell>
          <cell r="AC2253">
            <v>6562286.8701999998</v>
          </cell>
        </row>
        <row r="2254">
          <cell r="A2254" t="str">
            <v>Primary</v>
          </cell>
          <cell r="B2254" t="str">
            <v>Richmond Processing</v>
          </cell>
          <cell r="C2254" t="str">
            <v>12232028</v>
          </cell>
          <cell r="D2254" t="str">
            <v>12232028</v>
          </cell>
          <cell r="E2254" t="str">
            <v>1223</v>
          </cell>
          <cell r="F2254" t="str">
            <v>TFM</v>
          </cell>
          <cell r="G2254" t="str">
            <v>VA</v>
          </cell>
          <cell r="I2254" t="str">
            <v>A</v>
          </cell>
          <cell r="J2254" t="str">
            <v>12232013</v>
          </cell>
          <cell r="K2254" t="str">
            <v>12232013</v>
          </cell>
          <cell r="L2254">
            <v>170051223</v>
          </cell>
          <cell r="M2254" t="str">
            <v>170051223</v>
          </cell>
          <cell r="N2254" t="str">
            <v>Glen Allen Administration</v>
          </cell>
          <cell r="O2254" t="str">
            <v>12232013 Glen Allen Administration</v>
          </cell>
          <cell r="P2254" t="str">
            <v>1625</v>
          </cell>
          <cell r="Q2254" t="str">
            <v>P</v>
          </cell>
          <cell r="R2254" t="str">
            <v>1152</v>
          </cell>
          <cell r="S2254" t="str">
            <v>533</v>
          </cell>
          <cell r="T2254" t="str">
            <v>T</v>
          </cell>
          <cell r="U2254" t="str">
            <v>USD</v>
          </cell>
          <cell r="V2254" t="str">
            <v>13264 MOUNTAIN RD</v>
          </cell>
          <cell r="W2254" t="str">
            <v>GLEN ALLEN</v>
          </cell>
          <cell r="X2254" t="str">
            <v>VA</v>
          </cell>
          <cell r="Y2254" t="str">
            <v>23060-9457</v>
          </cell>
          <cell r="Z2254" t="str">
            <v>HANOVER</v>
          </cell>
          <cell r="AA2254" t="str">
            <v>G</v>
          </cell>
          <cell r="AB2254" t="str">
            <v>M&amp;E</v>
          </cell>
          <cell r="AC2254">
            <v>4591.0941000000003</v>
          </cell>
        </row>
        <row r="2255">
          <cell r="A2255" t="str">
            <v>Primary</v>
          </cell>
          <cell r="B2255" t="str">
            <v>Richmond Processing</v>
          </cell>
          <cell r="C2255" t="str">
            <v>12232028</v>
          </cell>
          <cell r="D2255" t="str">
            <v>12232028</v>
          </cell>
          <cell r="E2255" t="str">
            <v>1223</v>
          </cell>
          <cell r="F2255" t="str">
            <v>TFM</v>
          </cell>
          <cell r="G2255" t="str">
            <v>VA</v>
          </cell>
          <cell r="H2255">
            <v>38535</v>
          </cell>
          <cell r="I2255" t="str">
            <v>A</v>
          </cell>
          <cell r="J2255" t="str">
            <v>19510590</v>
          </cell>
          <cell r="K2255" t="str">
            <v>19510590</v>
          </cell>
          <cell r="L2255">
            <v>170051951</v>
          </cell>
          <cell r="M2255" t="str">
            <v>170051951</v>
          </cell>
          <cell r="N2255" t="str">
            <v>Monroe Growout</v>
          </cell>
          <cell r="O2255" t="str">
            <v>19510590 Monroe Growout</v>
          </cell>
          <cell r="P2255" t="str">
            <v>1620</v>
          </cell>
          <cell r="Q2255" t="str">
            <v>G</v>
          </cell>
          <cell r="R2255" t="str">
            <v>1189</v>
          </cell>
          <cell r="S2255" t="str">
            <v>1009</v>
          </cell>
          <cell r="T2255" t="str">
            <v>T</v>
          </cell>
          <cell r="U2255" t="str">
            <v>USD</v>
          </cell>
          <cell r="V2255" t="str">
            <v>233 S SECREST AVENUE</v>
          </cell>
          <cell r="W2255" t="str">
            <v>MONROE</v>
          </cell>
          <cell r="X2255" t="str">
            <v>NC</v>
          </cell>
          <cell r="Y2255" t="str">
            <v>28112-4116</v>
          </cell>
          <cell r="Z2255" t="str">
            <v>UNION</v>
          </cell>
          <cell r="AA2255" t="str">
            <v>A</v>
          </cell>
          <cell r="AB2255" t="str">
            <v>M&amp;E</v>
          </cell>
          <cell r="AC2255">
            <v>240153.92219999997</v>
          </cell>
        </row>
        <row r="2256">
          <cell r="A2256" t="str">
            <v>Primary</v>
          </cell>
          <cell r="B2256" t="str">
            <v>Richmond Processing</v>
          </cell>
          <cell r="C2256" t="str">
            <v>12232028</v>
          </cell>
          <cell r="D2256" t="str">
            <v>12232028</v>
          </cell>
          <cell r="E2256" t="str">
            <v>1223</v>
          </cell>
          <cell r="F2256" t="str">
            <v>TFM</v>
          </cell>
          <cell r="G2256" t="str">
            <v>VA</v>
          </cell>
          <cell r="I2256" t="str">
            <v>A</v>
          </cell>
          <cell r="J2256" t="str">
            <v>12232025</v>
          </cell>
          <cell r="K2256" t="str">
            <v>12232025</v>
          </cell>
          <cell r="L2256">
            <v>170051223</v>
          </cell>
          <cell r="M2256" t="str">
            <v>170051223</v>
          </cell>
          <cell r="N2256" t="str">
            <v>Glen Allen Personnel</v>
          </cell>
          <cell r="O2256" t="str">
            <v>12232025 Glen Allen Personnel</v>
          </cell>
          <cell r="P2256" t="str">
            <v>1625</v>
          </cell>
          <cell r="Q2256" t="str">
            <v>P</v>
          </cell>
          <cell r="R2256" t="str">
            <v>1152</v>
          </cell>
          <cell r="S2256" t="str">
            <v>533</v>
          </cell>
          <cell r="T2256" t="str">
            <v>T</v>
          </cell>
          <cell r="U2256" t="str">
            <v>USD</v>
          </cell>
          <cell r="V2256" t="str">
            <v>13264 MOUNTAIN RD</v>
          </cell>
          <cell r="W2256" t="str">
            <v>GLEN ALLEN</v>
          </cell>
          <cell r="X2256" t="str">
            <v>VA</v>
          </cell>
          <cell r="Y2256" t="str">
            <v>23060-9457</v>
          </cell>
          <cell r="Z2256" t="str">
            <v>HANOVER</v>
          </cell>
          <cell r="AA2256" t="str">
            <v>G</v>
          </cell>
          <cell r="AB2256" t="str">
            <v>M&amp;E</v>
          </cell>
          <cell r="AC2256">
            <v>4149.8133999999991</v>
          </cell>
        </row>
        <row r="2257">
          <cell r="A2257" t="str">
            <v>Primary</v>
          </cell>
          <cell r="B2257" t="str">
            <v>Richmond Processing</v>
          </cell>
          <cell r="C2257" t="str">
            <v>12232028</v>
          </cell>
          <cell r="D2257" t="str">
            <v>12232028</v>
          </cell>
          <cell r="E2257" t="str">
            <v>1223</v>
          </cell>
          <cell r="F2257" t="str">
            <v>TFM</v>
          </cell>
          <cell r="G2257" t="str">
            <v>VA</v>
          </cell>
          <cell r="I2257" t="str">
            <v>A</v>
          </cell>
          <cell r="J2257" t="str">
            <v>12232028</v>
          </cell>
          <cell r="K2257" t="str">
            <v>12232028</v>
          </cell>
          <cell r="L2257">
            <v>170051223</v>
          </cell>
          <cell r="M2257" t="str">
            <v>170051223</v>
          </cell>
          <cell r="N2257" t="str">
            <v>Richmond Processing</v>
          </cell>
          <cell r="O2257" t="str">
            <v>12232028 Richmond Processing</v>
          </cell>
          <cell r="P2257" t="str">
            <v>1625</v>
          </cell>
          <cell r="Q2257" t="str">
            <v>P</v>
          </cell>
          <cell r="R2257" t="str">
            <v>1152</v>
          </cell>
          <cell r="S2257" t="str">
            <v>533</v>
          </cell>
          <cell r="T2257" t="str">
            <v>T</v>
          </cell>
          <cell r="U2257" t="str">
            <v>USD</v>
          </cell>
          <cell r="V2257" t="str">
            <v>13264 MOUNTAIN RD</v>
          </cell>
          <cell r="W2257" t="str">
            <v>GLEN ALLEN</v>
          </cell>
          <cell r="X2257" t="str">
            <v>VA</v>
          </cell>
          <cell r="Y2257" t="str">
            <v>23060-9457</v>
          </cell>
          <cell r="Z2257" t="str">
            <v>HANOVER</v>
          </cell>
          <cell r="AA2257" t="str">
            <v>G</v>
          </cell>
          <cell r="AB2257" t="str">
            <v>M&amp;E</v>
          </cell>
          <cell r="AC2257">
            <v>21981583.215600036</v>
          </cell>
        </row>
        <row r="2258">
          <cell r="A2258" t="str">
            <v>Primary</v>
          </cell>
          <cell r="B2258" t="str">
            <v>Richmond Processing</v>
          </cell>
          <cell r="C2258" t="str">
            <v>12232028</v>
          </cell>
          <cell r="D2258" t="str">
            <v>12232028</v>
          </cell>
          <cell r="E2258" t="str">
            <v>1223</v>
          </cell>
          <cell r="F2258" t="str">
            <v>TFM</v>
          </cell>
          <cell r="G2258" t="str">
            <v>VA</v>
          </cell>
          <cell r="H2258">
            <v>38797</v>
          </cell>
          <cell r="I2258" t="str">
            <v>A</v>
          </cell>
          <cell r="J2258" t="str">
            <v>19520520</v>
          </cell>
          <cell r="K2258" t="str">
            <v>19520520</v>
          </cell>
          <cell r="L2258">
            <v>170051223</v>
          </cell>
          <cell r="M2258" t="str">
            <v>170051951</v>
          </cell>
          <cell r="N2258" t="str">
            <v>Glen Allen Purchasing</v>
          </cell>
          <cell r="O2258" t="str">
            <v>12232029  Glen Allen Purchasing</v>
          </cell>
          <cell r="P2258" t="str">
            <v>1625</v>
          </cell>
          <cell r="Q2258" t="str">
            <v>P</v>
          </cell>
          <cell r="R2258" t="str">
            <v>1152</v>
          </cell>
          <cell r="S2258" t="str">
            <v>533</v>
          </cell>
          <cell r="T2258" t="str">
            <v>T</v>
          </cell>
          <cell r="U2258" t="str">
            <v>USD</v>
          </cell>
          <cell r="V2258" t="str">
            <v>13264 MOUNTAIN RD</v>
          </cell>
          <cell r="W2258" t="str">
            <v>GLEN ALLEN</v>
          </cell>
          <cell r="X2258" t="str">
            <v>VA</v>
          </cell>
          <cell r="Y2258" t="str">
            <v>23060-9457</v>
          </cell>
          <cell r="Z2258" t="str">
            <v>HANOVER</v>
          </cell>
          <cell r="AA2258" t="str">
            <v>G</v>
          </cell>
          <cell r="AB2258" t="str">
            <v>M&amp;E</v>
          </cell>
          <cell r="AC2258">
            <v>1279.7093</v>
          </cell>
        </row>
        <row r="2259">
          <cell r="A2259" t="str">
            <v>Primary</v>
          </cell>
          <cell r="B2259" t="str">
            <v>Richmond Processing</v>
          </cell>
          <cell r="C2259" t="str">
            <v>12232028</v>
          </cell>
          <cell r="D2259" t="str">
            <v>12232028</v>
          </cell>
          <cell r="E2259" t="str">
            <v>1223</v>
          </cell>
          <cell r="F2259" t="str">
            <v>TFM</v>
          </cell>
          <cell r="G2259" t="str">
            <v>VA</v>
          </cell>
          <cell r="I2259" t="str">
            <v>A</v>
          </cell>
          <cell r="J2259" t="str">
            <v>12232030</v>
          </cell>
          <cell r="K2259" t="str">
            <v>12232030</v>
          </cell>
          <cell r="L2259">
            <v>170051223</v>
          </cell>
          <cell r="M2259" t="str">
            <v>170051223</v>
          </cell>
          <cell r="N2259" t="str">
            <v>Glen Allen Quality Control</v>
          </cell>
          <cell r="O2259" t="str">
            <v>12232030 Glen Allen Quality Control</v>
          </cell>
          <cell r="P2259" t="str">
            <v>1625</v>
          </cell>
          <cell r="Q2259" t="str">
            <v>P</v>
          </cell>
          <cell r="R2259" t="str">
            <v>1152</v>
          </cell>
          <cell r="S2259" t="str">
            <v>533</v>
          </cell>
          <cell r="T2259" t="str">
            <v>T</v>
          </cell>
          <cell r="U2259" t="str">
            <v>USD</v>
          </cell>
          <cell r="V2259" t="str">
            <v>13264 MOUNTAIN RD</v>
          </cell>
          <cell r="W2259" t="str">
            <v>GLEN ALLEN</v>
          </cell>
          <cell r="X2259" t="str">
            <v>VA</v>
          </cell>
          <cell r="Y2259" t="str">
            <v>23060-9457</v>
          </cell>
          <cell r="Z2259" t="str">
            <v>HANOVER</v>
          </cell>
          <cell r="AA2259" t="str">
            <v>G</v>
          </cell>
          <cell r="AB2259" t="str">
            <v>M&amp;E</v>
          </cell>
          <cell r="AC2259">
            <v>905.1264000000001</v>
          </cell>
        </row>
        <row r="2260">
          <cell r="A2260" t="str">
            <v>Primary</v>
          </cell>
          <cell r="B2260" t="str">
            <v>Richmond Processing</v>
          </cell>
          <cell r="C2260" t="str">
            <v>12232028</v>
          </cell>
          <cell r="D2260" t="str">
            <v>12232028</v>
          </cell>
          <cell r="E2260" t="str">
            <v>1223</v>
          </cell>
          <cell r="F2260" t="str">
            <v>TFM</v>
          </cell>
          <cell r="G2260" t="str">
            <v>VA</v>
          </cell>
          <cell r="H2260">
            <v>38535</v>
          </cell>
          <cell r="I2260" t="str">
            <v>A</v>
          </cell>
          <cell r="J2260" t="str">
            <v>19540530</v>
          </cell>
          <cell r="K2260" t="str">
            <v>19540530</v>
          </cell>
          <cell r="L2260">
            <v>170051191</v>
          </cell>
          <cell r="M2260" t="str">
            <v>170051191</v>
          </cell>
          <cell r="N2260" t="str">
            <v>Wilkesboro Garage / Truck Shop</v>
          </cell>
          <cell r="O2260" t="str">
            <v>19540530 Wilkesboro Garage / Truck Shop</v>
          </cell>
          <cell r="P2260" t="str">
            <v>1615</v>
          </cell>
          <cell r="Q2260" t="str">
            <v>GTS</v>
          </cell>
          <cell r="R2260" t="str">
            <v>843</v>
          </cell>
          <cell r="S2260" t="str">
            <v>708</v>
          </cell>
          <cell r="T2260" t="str">
            <v>T</v>
          </cell>
          <cell r="U2260" t="str">
            <v>USD</v>
          </cell>
          <cell r="V2260" t="str">
            <v>115 FACTORY ST</v>
          </cell>
          <cell r="W2260" t="str">
            <v>WILKESBORO</v>
          </cell>
          <cell r="X2260" t="str">
            <v>NC</v>
          </cell>
          <cell r="Y2260" t="str">
            <v>28697-2873</v>
          </cell>
          <cell r="Z2260" t="str">
            <v>WILKES</v>
          </cell>
          <cell r="AA2260" t="str">
            <v>A</v>
          </cell>
          <cell r="AB2260" t="str">
            <v>M&amp;E</v>
          </cell>
          <cell r="AC2260">
            <v>408601.01299999992</v>
          </cell>
        </row>
        <row r="2261">
          <cell r="A2261" t="str">
            <v>Primary</v>
          </cell>
          <cell r="B2261" t="str">
            <v>Richmond Processing</v>
          </cell>
          <cell r="C2261" t="str">
            <v>12232028</v>
          </cell>
          <cell r="D2261" t="str">
            <v>12232028</v>
          </cell>
          <cell r="E2261" t="str">
            <v>1223</v>
          </cell>
          <cell r="G2261" t="str">
            <v>VA</v>
          </cell>
          <cell r="I2261" t="str">
            <v>A</v>
          </cell>
          <cell r="J2261" t="str">
            <v>12232034</v>
          </cell>
          <cell r="K2261" t="str">
            <v>12232034</v>
          </cell>
          <cell r="L2261">
            <v>170051223</v>
          </cell>
          <cell r="M2261" t="str">
            <v>170051223</v>
          </cell>
          <cell r="N2261" t="str">
            <v>Glen Allen Supermgmt</v>
          </cell>
          <cell r="O2261" t="str">
            <v>12232034 Glen Allen Supermgmt</v>
          </cell>
          <cell r="P2261" t="str">
            <v>1625</v>
          </cell>
          <cell r="Q2261" t="str">
            <v>P</v>
          </cell>
          <cell r="R2261" t="str">
            <v>1152</v>
          </cell>
          <cell r="S2261" t="str">
            <v>533</v>
          </cell>
          <cell r="T2261" t="str">
            <v>T</v>
          </cell>
          <cell r="U2261" t="str">
            <v>USD</v>
          </cell>
          <cell r="V2261" t="str">
            <v>1600 RIVER ROAD</v>
          </cell>
          <cell r="W2261" t="str">
            <v>WILKESBORO</v>
          </cell>
          <cell r="X2261" t="str">
            <v>NC</v>
          </cell>
          <cell r="Y2261" t="str">
            <v>28697-2873</v>
          </cell>
          <cell r="Z2261" t="str">
            <v>WILKES</v>
          </cell>
          <cell r="AA2261" t="str">
            <v>I</v>
          </cell>
          <cell r="AB2261" t="str">
            <v>Building</v>
          </cell>
          <cell r="AC2261">
            <v>8134411.1580000008</v>
          </cell>
        </row>
        <row r="2262">
          <cell r="A2262" t="str">
            <v>Primary</v>
          </cell>
          <cell r="B2262" t="str">
            <v>Richmond Processing</v>
          </cell>
          <cell r="C2262" t="str">
            <v>12232028</v>
          </cell>
          <cell r="D2262" t="str">
            <v>12232028</v>
          </cell>
          <cell r="E2262" t="str">
            <v>1223</v>
          </cell>
          <cell r="G2262" t="str">
            <v>VA</v>
          </cell>
          <cell r="H2262">
            <v>38797</v>
          </cell>
          <cell r="I2262" t="str">
            <v>A</v>
          </cell>
          <cell r="J2262" t="str">
            <v>19562063</v>
          </cell>
          <cell r="K2262" t="str">
            <v>19562063</v>
          </cell>
          <cell r="L2262">
            <v>170051223</v>
          </cell>
          <cell r="M2262" t="str">
            <v>170001956</v>
          </cell>
          <cell r="N2262" t="str">
            <v>Glen Allen Maintenance Mgmt</v>
          </cell>
          <cell r="O2262" t="str">
            <v>12232047  Glen Allen Maintenance Mgmt</v>
          </cell>
          <cell r="P2262" t="str">
            <v>1625</v>
          </cell>
          <cell r="Q2262" t="str">
            <v>P</v>
          </cell>
          <cell r="R2262" t="str">
            <v>1152</v>
          </cell>
          <cell r="S2262" t="str">
            <v>533</v>
          </cell>
          <cell r="T2262" t="str">
            <v>T</v>
          </cell>
          <cell r="U2262" t="str">
            <v>USD</v>
          </cell>
          <cell r="V2262" t="str">
            <v>1600 RIVER ROAD</v>
          </cell>
          <cell r="W2262" t="str">
            <v>WILKESBORO</v>
          </cell>
          <cell r="X2262" t="str">
            <v>NC</v>
          </cell>
          <cell r="Y2262" t="str">
            <v>28697-2873</v>
          </cell>
          <cell r="Z2262" t="str">
            <v>WILKES</v>
          </cell>
          <cell r="AA2262" t="str">
            <v>I</v>
          </cell>
          <cell r="AB2262" t="str">
            <v>Content</v>
          </cell>
          <cell r="AC2262">
            <v>151410.00880000001</v>
          </cell>
        </row>
        <row r="2263">
          <cell r="A2263" t="str">
            <v>Primary</v>
          </cell>
          <cell r="B2263" t="str">
            <v>Richmond Processing</v>
          </cell>
          <cell r="C2263" t="str">
            <v>12232028</v>
          </cell>
          <cell r="D2263" t="str">
            <v>12232028</v>
          </cell>
          <cell r="E2263" t="str">
            <v>1223</v>
          </cell>
          <cell r="G2263" t="str">
            <v>VA</v>
          </cell>
          <cell r="H2263">
            <v>38797</v>
          </cell>
          <cell r="I2263" t="str">
            <v>A</v>
          </cell>
          <cell r="J2263" t="str">
            <v>19562063</v>
          </cell>
          <cell r="K2263" t="str">
            <v>19562063</v>
          </cell>
          <cell r="L2263">
            <v>170051223</v>
          </cell>
          <cell r="M2263" t="str">
            <v>170001956</v>
          </cell>
          <cell r="N2263" t="str">
            <v>Glen Allen  Store Room Pers</v>
          </cell>
          <cell r="O2263" t="str">
            <v>12232048  Glen Allen  Store Room Pers</v>
          </cell>
          <cell r="P2263" t="str">
            <v>1625</v>
          </cell>
          <cell r="Q2263" t="str">
            <v>P</v>
          </cell>
          <cell r="R2263" t="str">
            <v>1152</v>
          </cell>
          <cell r="S2263" t="str">
            <v>533</v>
          </cell>
          <cell r="T2263" t="str">
            <v>T</v>
          </cell>
          <cell r="U2263" t="str">
            <v>USD</v>
          </cell>
          <cell r="V2263" t="str">
            <v>1600 RIVER ROAD</v>
          </cell>
          <cell r="W2263" t="str">
            <v>WILKESBORO</v>
          </cell>
          <cell r="X2263" t="str">
            <v>NC</v>
          </cell>
          <cell r="Y2263" t="str">
            <v>28697-2873</v>
          </cell>
          <cell r="Z2263" t="str">
            <v>WILKES</v>
          </cell>
          <cell r="AA2263" t="str">
            <v>I</v>
          </cell>
          <cell r="AB2263" t="str">
            <v>M&amp;E</v>
          </cell>
          <cell r="AC2263">
            <v>128948.26699999999</v>
          </cell>
        </row>
        <row r="2264">
          <cell r="A2264" t="str">
            <v>Primary</v>
          </cell>
          <cell r="B2264" t="str">
            <v>Richmond Processing</v>
          </cell>
          <cell r="C2264" t="str">
            <v>12232028</v>
          </cell>
          <cell r="D2264" t="str">
            <v>12232028</v>
          </cell>
          <cell r="E2264" t="str">
            <v>1223</v>
          </cell>
          <cell r="G2264" t="str">
            <v>VA</v>
          </cell>
          <cell r="I2264" t="str">
            <v>A</v>
          </cell>
          <cell r="J2264" t="str">
            <v>12232512</v>
          </cell>
          <cell r="K2264" t="str">
            <v>12232512</v>
          </cell>
          <cell r="L2264">
            <v>170051223</v>
          </cell>
          <cell r="M2264" t="str">
            <v>170051223</v>
          </cell>
          <cell r="N2264" t="str">
            <v>Glen Allen Production Safety Center</v>
          </cell>
          <cell r="O2264" t="str">
            <v>12232512 Glen Allen Production Safety Center</v>
          </cell>
          <cell r="P2264" t="str">
            <v>1625</v>
          </cell>
          <cell r="Q2264" t="str">
            <v>P</v>
          </cell>
          <cell r="R2264" t="str">
            <v>1152</v>
          </cell>
          <cell r="S2264" t="str">
            <v>58</v>
          </cell>
          <cell r="T2264" t="str">
            <v>T</v>
          </cell>
          <cell r="U2264" t="str">
            <v>USD</v>
          </cell>
          <cell r="V2264" t="str">
            <v>1600 RIVER ROAD</v>
          </cell>
          <cell r="W2264" t="str">
            <v>WILKESBORO</v>
          </cell>
          <cell r="X2264" t="str">
            <v>NC</v>
          </cell>
          <cell r="Y2264" t="str">
            <v>28697-2873</v>
          </cell>
          <cell r="Z2264" t="str">
            <v>WILKES</v>
          </cell>
          <cell r="AA2264" t="str">
            <v>I</v>
          </cell>
          <cell r="AB2264" t="str">
            <v>M&amp;E</v>
          </cell>
          <cell r="AC2264">
            <v>964834.47959999985</v>
          </cell>
        </row>
        <row r="2265">
          <cell r="A2265" t="str">
            <v>Primary</v>
          </cell>
          <cell r="B2265" t="str">
            <v>Randall Rd. Cornish</v>
          </cell>
          <cell r="C2265" t="str">
            <v>12242028</v>
          </cell>
          <cell r="D2265" t="str">
            <v>12242028</v>
          </cell>
          <cell r="E2265" t="str">
            <v>1224</v>
          </cell>
          <cell r="G2265" t="str">
            <v>AR</v>
          </cell>
          <cell r="I2265" t="str">
            <v>A</v>
          </cell>
          <cell r="J2265" t="str">
            <v>12241005</v>
          </cell>
          <cell r="K2265" t="str">
            <v>12241005</v>
          </cell>
          <cell r="L2265">
            <v>170141224</v>
          </cell>
          <cell r="M2265" t="str">
            <v>170141224</v>
          </cell>
          <cell r="N2265" t="str">
            <v>Randall Road Wog Cooler</v>
          </cell>
          <cell r="O2265" t="str">
            <v>12241005 Randall Road Wog Cooler</v>
          </cell>
          <cell r="P2265" t="str">
            <v>1110</v>
          </cell>
          <cell r="Q2265" t="str">
            <v>P</v>
          </cell>
          <cell r="R2265" t="str">
            <v>883</v>
          </cell>
          <cell r="S2265" t="str">
            <v>1576</v>
          </cell>
          <cell r="T2265" t="str">
            <v>T</v>
          </cell>
          <cell r="U2265" t="str">
            <v>USD</v>
          </cell>
          <cell r="V2265" t="str">
            <v>671 RANDALL WOBBE LANE</v>
          </cell>
          <cell r="W2265" t="str">
            <v>SPRINGDALE</v>
          </cell>
          <cell r="X2265" t="str">
            <v>AR</v>
          </cell>
          <cell r="Y2265" t="str">
            <v>72764-8006</v>
          </cell>
          <cell r="Z2265" t="str">
            <v>WASHINGTON</v>
          </cell>
          <cell r="AA2265" t="str">
            <v>G</v>
          </cell>
          <cell r="AB2265" t="str">
            <v>M&amp;E</v>
          </cell>
          <cell r="AC2265">
            <v>8848.0653999999995</v>
          </cell>
        </row>
        <row r="2266">
          <cell r="A2266" t="str">
            <v>Primary</v>
          </cell>
          <cell r="B2266" t="str">
            <v>Randall Rd. Cornish</v>
          </cell>
          <cell r="C2266" t="str">
            <v>12242028</v>
          </cell>
          <cell r="D2266" t="str">
            <v>12242028</v>
          </cell>
          <cell r="E2266" t="str">
            <v>1224</v>
          </cell>
          <cell r="G2266" t="str">
            <v>AR</v>
          </cell>
          <cell r="H2266">
            <v>38436</v>
          </cell>
          <cell r="I2266" t="str">
            <v>A</v>
          </cell>
          <cell r="J2266" t="str">
            <v>19642013</v>
          </cell>
          <cell r="K2266" t="str">
            <v>19642013</v>
          </cell>
          <cell r="L2266">
            <v>170141964</v>
          </cell>
          <cell r="M2266" t="str">
            <v>170141964</v>
          </cell>
          <cell r="N2266" t="str">
            <v>Wlksboro FS Administration</v>
          </cell>
          <cell r="O2266" t="str">
            <v>19642013 Wlksboro FS Administration</v>
          </cell>
          <cell r="P2266" t="str">
            <v>1964</v>
          </cell>
          <cell r="Q2266" t="str">
            <v>P</v>
          </cell>
          <cell r="R2266" t="str">
            <v>991</v>
          </cell>
          <cell r="S2266" t="str">
            <v>1217</v>
          </cell>
          <cell r="T2266" t="str">
            <v>T</v>
          </cell>
          <cell r="U2266" t="str">
            <v>USD</v>
          </cell>
          <cell r="V2266" t="str">
            <v>706 HIGHLAND STREET</v>
          </cell>
          <cell r="W2266" t="str">
            <v>WILKESBORO</v>
          </cell>
          <cell r="X2266" t="str">
            <v>NC</v>
          </cell>
          <cell r="Y2266" t="str">
            <v>28697-2873</v>
          </cell>
          <cell r="Z2266" t="str">
            <v>WILKES</v>
          </cell>
          <cell r="AA2266" t="str">
            <v>G</v>
          </cell>
          <cell r="AB2266" t="str">
            <v>M&amp;E</v>
          </cell>
          <cell r="AC2266">
            <v>6305.1644999999999</v>
          </cell>
        </row>
        <row r="2267">
          <cell r="A2267" t="str">
            <v>Primary</v>
          </cell>
          <cell r="B2267" t="str">
            <v>Randall Road Wastewater</v>
          </cell>
          <cell r="C2267" t="str">
            <v>12242004</v>
          </cell>
          <cell r="D2267" t="str">
            <v>12242004</v>
          </cell>
          <cell r="E2267" t="str">
            <v>1224</v>
          </cell>
          <cell r="G2267" t="str">
            <v>AR</v>
          </cell>
          <cell r="H2267">
            <v>38797</v>
          </cell>
          <cell r="I2267" t="str">
            <v>A</v>
          </cell>
          <cell r="J2267" t="str">
            <v>12242004</v>
          </cell>
          <cell r="K2267" t="str">
            <v>12242004</v>
          </cell>
          <cell r="L2267">
            <v>170141964</v>
          </cell>
          <cell r="M2267" t="str">
            <v>170141224</v>
          </cell>
          <cell r="N2267" t="str">
            <v>Wlksboro FS Accounting</v>
          </cell>
          <cell r="O2267" t="str">
            <v>19642015  Wlksboro FS Accounting</v>
          </cell>
          <cell r="P2267" t="str">
            <v>1964</v>
          </cell>
          <cell r="Q2267" t="str">
            <v>P</v>
          </cell>
          <cell r="R2267" t="str">
            <v>991</v>
          </cell>
          <cell r="S2267" t="str">
            <v>1217</v>
          </cell>
          <cell r="T2267" t="str">
            <v>T</v>
          </cell>
          <cell r="U2267" t="str">
            <v>USD</v>
          </cell>
          <cell r="V2267" t="str">
            <v>706 HIGHLAND STREET</v>
          </cell>
          <cell r="W2267" t="str">
            <v>WILKESBORO</v>
          </cell>
          <cell r="X2267" t="str">
            <v>NC</v>
          </cell>
          <cell r="Y2267" t="str">
            <v>28697-2873</v>
          </cell>
          <cell r="Z2267" t="str">
            <v>WILKES</v>
          </cell>
          <cell r="AA2267" t="str">
            <v>G</v>
          </cell>
          <cell r="AB2267" t="str">
            <v>M&amp;E</v>
          </cell>
          <cell r="AC2267">
            <v>2540.8434000000002</v>
          </cell>
        </row>
        <row r="2268">
          <cell r="A2268" t="str">
            <v>Primary</v>
          </cell>
          <cell r="B2268" t="str">
            <v>Randall Rd. Cornish</v>
          </cell>
          <cell r="C2268" t="str">
            <v>12242028</v>
          </cell>
          <cell r="D2268" t="str">
            <v>12242028</v>
          </cell>
          <cell r="E2268" t="str">
            <v>1224</v>
          </cell>
          <cell r="G2268" t="str">
            <v>AR</v>
          </cell>
          <cell r="I2268" t="str">
            <v>A</v>
          </cell>
          <cell r="J2268" t="str">
            <v>12242013</v>
          </cell>
          <cell r="K2268" t="str">
            <v>12242013</v>
          </cell>
          <cell r="L2268">
            <v>170141224</v>
          </cell>
          <cell r="M2268" t="str">
            <v>170141224</v>
          </cell>
          <cell r="N2268" t="str">
            <v>Randall Road Admin</v>
          </cell>
          <cell r="O2268" t="str">
            <v>12242013 Randall Road Admin</v>
          </cell>
          <cell r="P2268" t="str">
            <v>1110</v>
          </cell>
          <cell r="Q2268" t="str">
            <v>P</v>
          </cell>
          <cell r="R2268" t="str">
            <v>883</v>
          </cell>
          <cell r="S2268" t="str">
            <v>1576</v>
          </cell>
          <cell r="T2268" t="str">
            <v>T</v>
          </cell>
          <cell r="U2268" t="str">
            <v>USD</v>
          </cell>
          <cell r="V2268" t="str">
            <v>671 RANDALL WOBBE LANE</v>
          </cell>
          <cell r="W2268" t="str">
            <v>SPRINGDALE</v>
          </cell>
          <cell r="X2268" t="str">
            <v>AR</v>
          </cell>
          <cell r="Y2268" t="str">
            <v>72764-8006</v>
          </cell>
          <cell r="Z2268" t="str">
            <v>WASHINGTON</v>
          </cell>
          <cell r="AA2268" t="str">
            <v>G</v>
          </cell>
          <cell r="AB2268" t="str">
            <v>M&amp;E</v>
          </cell>
          <cell r="AC2268">
            <v>28006.464400000004</v>
          </cell>
        </row>
        <row r="2269">
          <cell r="A2269" t="str">
            <v>Primary</v>
          </cell>
          <cell r="B2269" t="str">
            <v>Randall Rd. Cornish</v>
          </cell>
          <cell r="C2269" t="str">
            <v>12242028</v>
          </cell>
          <cell r="D2269" t="str">
            <v>12242028</v>
          </cell>
          <cell r="E2269" t="str">
            <v>1224</v>
          </cell>
          <cell r="G2269" t="str">
            <v>AR</v>
          </cell>
          <cell r="I2269" t="str">
            <v>A</v>
          </cell>
          <cell r="J2269" t="str">
            <v>12242015</v>
          </cell>
          <cell r="K2269" t="str">
            <v>12242015</v>
          </cell>
          <cell r="L2269">
            <v>170141224</v>
          </cell>
          <cell r="M2269" t="str">
            <v>170141224</v>
          </cell>
          <cell r="N2269" t="str">
            <v>Randall Road Accounting</v>
          </cell>
          <cell r="O2269" t="str">
            <v>12242015 Randall Road Accounting</v>
          </cell>
          <cell r="P2269" t="str">
            <v>1110</v>
          </cell>
          <cell r="Q2269" t="str">
            <v>P</v>
          </cell>
          <cell r="R2269" t="str">
            <v>883</v>
          </cell>
          <cell r="S2269" t="str">
            <v>1576</v>
          </cell>
          <cell r="T2269" t="str">
            <v>T</v>
          </cell>
          <cell r="U2269" t="str">
            <v>USD</v>
          </cell>
          <cell r="V2269" t="str">
            <v>671 RANDALL WOBBE LANE</v>
          </cell>
          <cell r="W2269" t="str">
            <v>SPRINGDALE</v>
          </cell>
          <cell r="X2269" t="str">
            <v>AR</v>
          </cell>
          <cell r="Y2269" t="str">
            <v>72764-8006</v>
          </cell>
          <cell r="Z2269" t="str">
            <v>WASHINGTON</v>
          </cell>
          <cell r="AA2269" t="str">
            <v>G</v>
          </cell>
          <cell r="AB2269" t="str">
            <v>M&amp;E</v>
          </cell>
          <cell r="AC2269">
            <v>3636.7392</v>
          </cell>
        </row>
        <row r="2270">
          <cell r="A2270" t="str">
            <v>Primary</v>
          </cell>
          <cell r="B2270" t="str">
            <v>Randall Rd. Cornish</v>
          </cell>
          <cell r="C2270" t="str">
            <v>12242028</v>
          </cell>
          <cell r="D2270" t="str">
            <v>12242028</v>
          </cell>
          <cell r="E2270" t="str">
            <v>1224</v>
          </cell>
          <cell r="G2270" t="str">
            <v>AR</v>
          </cell>
          <cell r="I2270" t="str">
            <v>A</v>
          </cell>
          <cell r="J2270" t="str">
            <v>12242018</v>
          </cell>
          <cell r="K2270" t="str">
            <v>12242018</v>
          </cell>
          <cell r="L2270">
            <v>170141224</v>
          </cell>
          <cell r="M2270" t="str">
            <v>170141224</v>
          </cell>
          <cell r="N2270" t="str">
            <v>Randall Road Freezer</v>
          </cell>
          <cell r="O2270" t="str">
            <v>12242018 Randall Road Freezer</v>
          </cell>
          <cell r="P2270" t="str">
            <v>1110</v>
          </cell>
          <cell r="Q2270" t="str">
            <v>P</v>
          </cell>
          <cell r="R2270" t="str">
            <v>883</v>
          </cell>
          <cell r="S2270" t="str">
            <v>1576</v>
          </cell>
          <cell r="T2270" t="str">
            <v>T</v>
          </cell>
          <cell r="U2270" t="str">
            <v>USD</v>
          </cell>
          <cell r="V2270" t="str">
            <v>671 RANDALL WOBBE LANE</v>
          </cell>
          <cell r="W2270" t="str">
            <v>SPRINGDALE</v>
          </cell>
          <cell r="X2270" t="str">
            <v>AR</v>
          </cell>
          <cell r="Y2270" t="str">
            <v>72764-8006</v>
          </cell>
          <cell r="Z2270" t="str">
            <v>WASHINGTON</v>
          </cell>
          <cell r="AA2270" t="str">
            <v>G</v>
          </cell>
          <cell r="AB2270" t="str">
            <v>M&amp;E</v>
          </cell>
          <cell r="AC2270">
            <v>1760.4159999999997</v>
          </cell>
        </row>
        <row r="2271">
          <cell r="A2271" t="str">
            <v>Primary</v>
          </cell>
          <cell r="B2271" t="str">
            <v>Randall Rd. Cornish</v>
          </cell>
          <cell r="C2271" t="str">
            <v>12242028</v>
          </cell>
          <cell r="D2271" t="str">
            <v>12242028</v>
          </cell>
          <cell r="E2271" t="str">
            <v>1224</v>
          </cell>
          <cell r="G2271" t="str">
            <v>AR</v>
          </cell>
          <cell r="I2271" t="str">
            <v>A</v>
          </cell>
          <cell r="J2271" t="str">
            <v>12242020</v>
          </cell>
          <cell r="K2271" t="str">
            <v>12242020</v>
          </cell>
          <cell r="L2271">
            <v>170141224</v>
          </cell>
          <cell r="M2271" t="str">
            <v>170141224</v>
          </cell>
          <cell r="N2271" t="str">
            <v>Randall Road Maintenance</v>
          </cell>
          <cell r="O2271" t="str">
            <v>12242020 Randall Road Maintenance</v>
          </cell>
          <cell r="P2271" t="str">
            <v>1110</v>
          </cell>
          <cell r="Q2271" t="str">
            <v>P</v>
          </cell>
          <cell r="R2271" t="str">
            <v>883</v>
          </cell>
          <cell r="S2271" t="str">
            <v>1576</v>
          </cell>
          <cell r="T2271" t="str">
            <v>T</v>
          </cell>
          <cell r="U2271" t="str">
            <v>USD</v>
          </cell>
          <cell r="V2271" t="str">
            <v>671 RANDALL WOBBE LANE</v>
          </cell>
          <cell r="W2271" t="str">
            <v>SPRINGDALE</v>
          </cell>
          <cell r="X2271" t="str">
            <v>AR</v>
          </cell>
          <cell r="Y2271" t="str">
            <v>72764-8006</v>
          </cell>
          <cell r="Z2271" t="str">
            <v>WASHINGTON</v>
          </cell>
          <cell r="AA2271" t="str">
            <v>G</v>
          </cell>
          <cell r="AB2271" t="str">
            <v>M&amp;E</v>
          </cell>
          <cell r="AC2271">
            <v>1760.4159999999997</v>
          </cell>
        </row>
        <row r="2272">
          <cell r="A2272" t="str">
            <v>Primary</v>
          </cell>
          <cell r="B2272" t="str">
            <v>Randall Rd. Cornish</v>
          </cell>
          <cell r="C2272" t="str">
            <v>12242028</v>
          </cell>
          <cell r="D2272" t="str">
            <v>12242028</v>
          </cell>
          <cell r="E2272" t="str">
            <v>1224</v>
          </cell>
          <cell r="G2272" t="str">
            <v>AR</v>
          </cell>
          <cell r="I2272" t="str">
            <v>A</v>
          </cell>
          <cell r="J2272" t="str">
            <v>12242022</v>
          </cell>
          <cell r="K2272" t="str">
            <v>12242022</v>
          </cell>
          <cell r="L2272">
            <v>170141224</v>
          </cell>
          <cell r="M2272" t="str">
            <v>170141224</v>
          </cell>
          <cell r="N2272" t="str">
            <v>Randall Road Nurses</v>
          </cell>
          <cell r="O2272" t="str">
            <v>12242022 Randall Road Nurses</v>
          </cell>
          <cell r="P2272" t="str">
            <v>1110</v>
          </cell>
          <cell r="Q2272" t="str">
            <v>P</v>
          </cell>
          <cell r="R2272" t="str">
            <v>883</v>
          </cell>
          <cell r="S2272" t="str">
            <v>1576</v>
          </cell>
          <cell r="T2272" t="str">
            <v>T</v>
          </cell>
          <cell r="U2272" t="str">
            <v>USD</v>
          </cell>
          <cell r="V2272" t="str">
            <v>671 RANDALL WOBBE LANE</v>
          </cell>
          <cell r="W2272" t="str">
            <v>SPRINGDALE</v>
          </cell>
          <cell r="X2272" t="str">
            <v>AR</v>
          </cell>
          <cell r="Y2272" t="str">
            <v>72764-8006</v>
          </cell>
          <cell r="Z2272" t="str">
            <v>WASHINGTON</v>
          </cell>
          <cell r="AA2272" t="str">
            <v>G</v>
          </cell>
          <cell r="AB2272" t="str">
            <v>M&amp;E</v>
          </cell>
          <cell r="AC2272">
            <v>1760.4159999999997</v>
          </cell>
        </row>
        <row r="2273">
          <cell r="A2273" t="str">
            <v>Primary</v>
          </cell>
          <cell r="B2273" t="str">
            <v>Randall Rd. Cornish</v>
          </cell>
          <cell r="C2273" t="str">
            <v>12242028</v>
          </cell>
          <cell r="D2273" t="str">
            <v>12242028</v>
          </cell>
          <cell r="E2273" t="str">
            <v>1224</v>
          </cell>
          <cell r="G2273" t="str">
            <v>AR</v>
          </cell>
          <cell r="H2273">
            <v>38635</v>
          </cell>
          <cell r="I2273" t="str">
            <v>A</v>
          </cell>
          <cell r="J2273" t="str">
            <v>12242025</v>
          </cell>
          <cell r="K2273" t="str">
            <v>12242025</v>
          </cell>
          <cell r="L2273">
            <v>170141964</v>
          </cell>
          <cell r="M2273" t="str">
            <v>170141224</v>
          </cell>
          <cell r="N2273" t="str">
            <v>Wlksboro FS Quality Control</v>
          </cell>
          <cell r="O2273" t="str">
            <v>19642030  Wlksboro FS Quality Control</v>
          </cell>
          <cell r="P2273" t="str">
            <v>1964</v>
          </cell>
          <cell r="Q2273" t="str">
            <v>P</v>
          </cell>
          <cell r="R2273" t="str">
            <v>991</v>
          </cell>
          <cell r="S2273" t="str">
            <v>1217</v>
          </cell>
          <cell r="T2273" t="str">
            <v>T</v>
          </cell>
          <cell r="U2273" t="str">
            <v>USD</v>
          </cell>
          <cell r="V2273" t="str">
            <v>706 HIGHLAND STREET</v>
          </cell>
          <cell r="W2273" t="str">
            <v>WILKESBORO</v>
          </cell>
          <cell r="X2273" t="str">
            <v>NC</v>
          </cell>
          <cell r="Y2273" t="str">
            <v>28697-2873</v>
          </cell>
          <cell r="Z2273" t="str">
            <v>WILKES</v>
          </cell>
          <cell r="AA2273" t="str">
            <v>G</v>
          </cell>
          <cell r="AB2273" t="str">
            <v>M&amp;E</v>
          </cell>
          <cell r="AC2273">
            <v>1270.4217000000001</v>
          </cell>
        </row>
        <row r="2274">
          <cell r="A2274" t="str">
            <v>Primary</v>
          </cell>
          <cell r="B2274" t="str">
            <v>Randall Rd. Cornish</v>
          </cell>
          <cell r="C2274" t="str">
            <v>12242028</v>
          </cell>
          <cell r="D2274" t="str">
            <v>12242028</v>
          </cell>
          <cell r="E2274" t="str">
            <v>1224</v>
          </cell>
          <cell r="G2274" t="str">
            <v>AR</v>
          </cell>
          <cell r="H2274">
            <v>38947</v>
          </cell>
          <cell r="I2274" t="str">
            <v>A</v>
          </cell>
          <cell r="J2274" t="str">
            <v>12242028</v>
          </cell>
          <cell r="K2274" t="str">
            <v>12242028</v>
          </cell>
          <cell r="L2274">
            <v>170141964</v>
          </cell>
          <cell r="M2274" t="str">
            <v>170141224</v>
          </cell>
          <cell r="N2274" t="str">
            <v>Wlksboro FS Shipping/Receiving</v>
          </cell>
          <cell r="O2274" t="str">
            <v>19642033  Wlksboro FS Shipping/Receiving</v>
          </cell>
          <cell r="P2274" t="str">
            <v>1964</v>
          </cell>
          <cell r="Q2274" t="str">
            <v>P</v>
          </cell>
          <cell r="R2274" t="str">
            <v>991</v>
          </cell>
          <cell r="S2274" t="str">
            <v>1217</v>
          </cell>
          <cell r="T2274" t="str">
            <v>T</v>
          </cell>
          <cell r="U2274" t="str">
            <v>USD</v>
          </cell>
          <cell r="V2274" t="str">
            <v>706 HIGHLAND STREET</v>
          </cell>
          <cell r="W2274" t="str">
            <v>WILKESBORO</v>
          </cell>
          <cell r="X2274" t="str">
            <v>NC</v>
          </cell>
          <cell r="Y2274" t="str">
            <v>28697-2873</v>
          </cell>
          <cell r="Z2274" t="str">
            <v>WILKES</v>
          </cell>
          <cell r="AA2274" t="str">
            <v>G</v>
          </cell>
          <cell r="AB2274" t="str">
            <v>M&amp;E</v>
          </cell>
          <cell r="AC2274">
            <v>1.0500000000000001E-2</v>
          </cell>
        </row>
        <row r="2275">
          <cell r="A2275" t="str">
            <v>Primary</v>
          </cell>
          <cell r="B2275" t="str">
            <v>Randall Rd. Cornish</v>
          </cell>
          <cell r="C2275" t="str">
            <v>12242028</v>
          </cell>
          <cell r="D2275" t="str">
            <v>12242028</v>
          </cell>
          <cell r="E2275" t="str">
            <v>1224</v>
          </cell>
          <cell r="G2275" t="str">
            <v>AR</v>
          </cell>
          <cell r="I2275" t="str">
            <v>A</v>
          </cell>
          <cell r="J2275" t="str">
            <v>12242029</v>
          </cell>
          <cell r="K2275" t="str">
            <v>12242029</v>
          </cell>
          <cell r="L2275">
            <v>170141224</v>
          </cell>
          <cell r="M2275" t="str">
            <v>170141224</v>
          </cell>
          <cell r="N2275" t="str">
            <v>Randall Road Purchasing</v>
          </cell>
          <cell r="O2275" t="str">
            <v>12242029 Randall Road Purchasing</v>
          </cell>
          <cell r="P2275" t="str">
            <v>1110</v>
          </cell>
          <cell r="Q2275" t="str">
            <v>P</v>
          </cell>
          <cell r="R2275" t="str">
            <v>883</v>
          </cell>
          <cell r="S2275" t="str">
            <v>1576</v>
          </cell>
          <cell r="T2275" t="str">
            <v>T</v>
          </cell>
          <cell r="U2275" t="str">
            <v>USD</v>
          </cell>
          <cell r="V2275" t="str">
            <v>671 RANDALL WOBBE LANE</v>
          </cell>
          <cell r="W2275" t="str">
            <v>SPRINGDALE</v>
          </cell>
          <cell r="X2275" t="str">
            <v>AR</v>
          </cell>
          <cell r="Y2275" t="str">
            <v>72764-8006</v>
          </cell>
          <cell r="Z2275" t="str">
            <v>WASHINGTON</v>
          </cell>
          <cell r="AA2275" t="str">
            <v>G</v>
          </cell>
          <cell r="AB2275" t="str">
            <v>M&amp;E</v>
          </cell>
          <cell r="AC2275">
            <v>1760.4159999999997</v>
          </cell>
        </row>
        <row r="2276">
          <cell r="A2276" t="str">
            <v>Primary</v>
          </cell>
          <cell r="B2276" t="str">
            <v>Randall Rd. Cornish</v>
          </cell>
          <cell r="C2276" t="str">
            <v>12242028</v>
          </cell>
          <cell r="D2276" t="str">
            <v>12242028</v>
          </cell>
          <cell r="E2276" t="str">
            <v>1224</v>
          </cell>
          <cell r="G2276" t="str">
            <v>AR</v>
          </cell>
          <cell r="I2276" t="str">
            <v>A</v>
          </cell>
          <cell r="J2276" t="str">
            <v>12242030</v>
          </cell>
          <cell r="K2276" t="str">
            <v>12242030</v>
          </cell>
          <cell r="L2276">
            <v>170141224</v>
          </cell>
          <cell r="M2276" t="str">
            <v>170141224</v>
          </cell>
          <cell r="N2276" t="str">
            <v>Randall Road Quality Control</v>
          </cell>
          <cell r="O2276" t="str">
            <v>12242030 Randall Road Quality Control</v>
          </cell>
          <cell r="P2276" t="str">
            <v>1110</v>
          </cell>
          <cell r="Q2276" t="str">
            <v>P</v>
          </cell>
          <cell r="R2276" t="str">
            <v>883</v>
          </cell>
          <cell r="S2276" t="str">
            <v>1576</v>
          </cell>
          <cell r="T2276" t="str">
            <v>T</v>
          </cell>
          <cell r="U2276" t="str">
            <v>USD</v>
          </cell>
          <cell r="V2276" t="str">
            <v>671 RANDALL WOBBE LANE</v>
          </cell>
          <cell r="W2276" t="str">
            <v>SPRINGDALE</v>
          </cell>
          <cell r="X2276" t="str">
            <v>AR</v>
          </cell>
          <cell r="Y2276" t="str">
            <v>72764-8006</v>
          </cell>
          <cell r="Z2276" t="str">
            <v>WASHINGTON</v>
          </cell>
          <cell r="AA2276" t="str">
            <v>G</v>
          </cell>
          <cell r="AB2276" t="str">
            <v>M&amp;E</v>
          </cell>
          <cell r="AC2276">
            <v>931.30560000000014</v>
          </cell>
        </row>
        <row r="2277">
          <cell r="A2277" t="str">
            <v>Primary</v>
          </cell>
          <cell r="B2277" t="str">
            <v>Randall Rd. Cornish</v>
          </cell>
          <cell r="C2277" t="str">
            <v>12242028</v>
          </cell>
          <cell r="D2277" t="str">
            <v>12242028</v>
          </cell>
          <cell r="E2277" t="str">
            <v>1224</v>
          </cell>
          <cell r="G2277" t="str">
            <v>AR</v>
          </cell>
          <cell r="H2277">
            <v>38481</v>
          </cell>
          <cell r="I2277" t="str">
            <v>A</v>
          </cell>
          <cell r="J2277" t="str">
            <v>12242033</v>
          </cell>
          <cell r="K2277" t="str">
            <v>12242033</v>
          </cell>
          <cell r="L2277">
            <v>170141964</v>
          </cell>
          <cell r="M2277" t="str">
            <v>170141224</v>
          </cell>
          <cell r="N2277" t="str">
            <v>Wlksboro FS  Store Room Pers</v>
          </cell>
          <cell r="O2277" t="str">
            <v>19642048  Wlksboro FS  Store Room Pers</v>
          </cell>
          <cell r="P2277" t="str">
            <v>1964</v>
          </cell>
          <cell r="Q2277" t="str">
            <v>P</v>
          </cell>
          <cell r="R2277" t="str">
            <v>991</v>
          </cell>
          <cell r="S2277" t="str">
            <v>1217</v>
          </cell>
          <cell r="T2277" t="str">
            <v>T</v>
          </cell>
          <cell r="U2277" t="str">
            <v>USD</v>
          </cell>
          <cell r="V2277" t="str">
            <v>706 HIGHLAND STREET</v>
          </cell>
          <cell r="W2277" t="str">
            <v>WILKESBORO</v>
          </cell>
          <cell r="X2277" t="str">
            <v>NC</v>
          </cell>
          <cell r="Y2277" t="str">
            <v>28697-2873</v>
          </cell>
          <cell r="Z2277" t="str">
            <v>WILKES</v>
          </cell>
          <cell r="AA2277" t="str">
            <v>G</v>
          </cell>
          <cell r="AB2277" t="str">
            <v>M&amp;E</v>
          </cell>
          <cell r="AC2277">
            <v>1048.9317000000001</v>
          </cell>
        </row>
        <row r="2278">
          <cell r="A2278" t="str">
            <v>Primary</v>
          </cell>
          <cell r="B2278" t="str">
            <v>Randall Rd. Cornish</v>
          </cell>
          <cell r="C2278" t="str">
            <v>12242028</v>
          </cell>
          <cell r="D2278" t="str">
            <v>12242028</v>
          </cell>
          <cell r="E2278" t="str">
            <v>1224</v>
          </cell>
          <cell r="G2278" t="str">
            <v>AR</v>
          </cell>
          <cell r="I2278" t="str">
            <v>A</v>
          </cell>
          <cell r="J2278" t="str">
            <v>12242034</v>
          </cell>
          <cell r="K2278" t="str">
            <v>12242034</v>
          </cell>
          <cell r="L2278">
            <v>170141224</v>
          </cell>
          <cell r="M2278" t="str">
            <v>170141224</v>
          </cell>
          <cell r="N2278" t="str">
            <v>Randall Road Supervison/Mgmt</v>
          </cell>
          <cell r="O2278" t="str">
            <v>12242034 Randall Road Supervison/Mgmt</v>
          </cell>
          <cell r="P2278" t="str">
            <v>1110</v>
          </cell>
          <cell r="Q2278" t="str">
            <v>P</v>
          </cell>
          <cell r="R2278" t="str">
            <v>883</v>
          </cell>
          <cell r="S2278" t="str">
            <v>1576</v>
          </cell>
          <cell r="T2278" t="str">
            <v>T</v>
          </cell>
          <cell r="U2278" t="str">
            <v>USD</v>
          </cell>
          <cell r="V2278" t="str">
            <v>671 RANDALL WOBBE LANE</v>
          </cell>
          <cell r="W2278" t="str">
            <v>SPRINGDALE</v>
          </cell>
          <cell r="X2278" t="str">
            <v>AR</v>
          </cell>
          <cell r="Y2278" t="str">
            <v>72764-8006</v>
          </cell>
          <cell r="Z2278" t="str">
            <v>WASHINGTON</v>
          </cell>
          <cell r="AA2278" t="str">
            <v>G</v>
          </cell>
          <cell r="AB2278" t="str">
            <v>M&amp;E</v>
          </cell>
          <cell r="AC2278">
            <v>26637.186599999994</v>
          </cell>
        </row>
        <row r="2279">
          <cell r="A2279" t="str">
            <v>Primary</v>
          </cell>
          <cell r="B2279" t="str">
            <v>Randall Rd. Cornish</v>
          </cell>
          <cell r="C2279" t="str">
            <v>12242028</v>
          </cell>
          <cell r="D2279" t="str">
            <v>12242028</v>
          </cell>
          <cell r="E2279" t="str">
            <v>1224</v>
          </cell>
          <cell r="F2279" t="str">
            <v>TFM</v>
          </cell>
          <cell r="G2279" t="str">
            <v>AR</v>
          </cell>
          <cell r="I2279" t="str">
            <v>A</v>
          </cell>
          <cell r="J2279" t="str">
            <v>12242045</v>
          </cell>
          <cell r="K2279" t="str">
            <v>12242045</v>
          </cell>
          <cell r="L2279">
            <v>170141224</v>
          </cell>
          <cell r="M2279" t="str">
            <v>170141224</v>
          </cell>
          <cell r="N2279" t="str">
            <v>Randall Road Indir Prod Exp</v>
          </cell>
          <cell r="O2279" t="str">
            <v>12242045 Randall Road Indir Prod Exp</v>
          </cell>
          <cell r="P2279" t="str">
            <v>1110</v>
          </cell>
          <cell r="Q2279" t="str">
            <v>P</v>
          </cell>
          <cell r="R2279" t="str">
            <v>883</v>
          </cell>
          <cell r="S2279" t="str">
            <v>1576</v>
          </cell>
          <cell r="T2279" t="str">
            <v>T</v>
          </cell>
          <cell r="U2279" t="str">
            <v>USD</v>
          </cell>
          <cell r="V2279" t="str">
            <v>671 RANDALL WOBBE LANE</v>
          </cell>
          <cell r="W2279" t="str">
            <v>SPRINGDALE</v>
          </cell>
          <cell r="X2279" t="str">
            <v>AR</v>
          </cell>
          <cell r="Y2279" t="str">
            <v>72764-8006</v>
          </cell>
          <cell r="Z2279" t="str">
            <v>WASHINGTON</v>
          </cell>
          <cell r="AA2279" t="str">
            <v>G</v>
          </cell>
          <cell r="AB2279" t="str">
            <v>M&amp;E</v>
          </cell>
          <cell r="AC2279">
            <v>705546.05330000003</v>
          </cell>
        </row>
        <row r="2280">
          <cell r="A2280" t="str">
            <v>Primary</v>
          </cell>
          <cell r="B2280" t="str">
            <v>Randall Rd. Cornish</v>
          </cell>
          <cell r="C2280" t="str">
            <v>12242029</v>
          </cell>
          <cell r="D2280" t="str">
            <v>12242029</v>
          </cell>
          <cell r="E2280" t="str">
            <v>1224</v>
          </cell>
          <cell r="F2280" t="str">
            <v>TFM</v>
          </cell>
          <cell r="G2280" t="str">
            <v>AR</v>
          </cell>
          <cell r="I2280" t="str">
            <v>A</v>
          </cell>
          <cell r="J2280" t="str">
            <v>12242512</v>
          </cell>
          <cell r="K2280" t="str">
            <v>12242512</v>
          </cell>
          <cell r="L2280">
            <v>170141224</v>
          </cell>
          <cell r="M2280" t="str">
            <v>170141224</v>
          </cell>
          <cell r="N2280" t="str">
            <v>Randall Road Production Safety Center</v>
          </cell>
          <cell r="O2280" t="str">
            <v>12242512 Randall Road Production Safety Center</v>
          </cell>
          <cell r="P2280" t="str">
            <v>1110</v>
          </cell>
          <cell r="Q2280" t="str">
            <v>P</v>
          </cell>
          <cell r="R2280" t="str">
            <v>883</v>
          </cell>
          <cell r="S2280" t="str">
            <v>1576</v>
          </cell>
          <cell r="T2280" t="str">
            <v>T</v>
          </cell>
          <cell r="U2280" t="str">
            <v>USD</v>
          </cell>
          <cell r="V2280" t="str">
            <v>671 RANDALL WOBBE LANE</v>
          </cell>
          <cell r="W2280" t="str">
            <v>SPRINGDALE</v>
          </cell>
          <cell r="X2280" t="str">
            <v>AR</v>
          </cell>
          <cell r="Y2280" t="str">
            <v>72764-8006</v>
          </cell>
          <cell r="Z2280" t="str">
            <v>WASHINGTON</v>
          </cell>
          <cell r="AA2280" t="str">
            <v>G</v>
          </cell>
          <cell r="AB2280" t="str">
            <v>M&amp;E</v>
          </cell>
          <cell r="AC2280">
            <v>2312.6210999999998</v>
          </cell>
        </row>
        <row r="2281">
          <cell r="A2281" t="str">
            <v>Primary</v>
          </cell>
          <cell r="B2281" t="str">
            <v>Berry Street Processing</v>
          </cell>
          <cell r="C2281" t="str">
            <v>12252028</v>
          </cell>
          <cell r="D2281" t="str">
            <v>12252028</v>
          </cell>
          <cell r="E2281" t="str">
            <v>1225</v>
          </cell>
          <cell r="F2281" t="str">
            <v>TFM</v>
          </cell>
          <cell r="G2281" t="str">
            <v>AR</v>
          </cell>
          <cell r="I2281" t="str">
            <v>A</v>
          </cell>
          <cell r="J2281" t="str">
            <v>12251001</v>
          </cell>
          <cell r="K2281" t="str">
            <v>12251001</v>
          </cell>
          <cell r="L2281">
            <v>170141225</v>
          </cell>
          <cell r="M2281" t="str">
            <v>170141225</v>
          </cell>
          <cell r="N2281" t="str">
            <v>Berry Street Eviscerating</v>
          </cell>
          <cell r="O2281" t="str">
            <v>12251001 Berry Street Eviscerating</v>
          </cell>
          <cell r="P2281" t="str">
            <v>1110</v>
          </cell>
          <cell r="Q2281" t="str">
            <v>P</v>
          </cell>
          <cell r="R2281" t="str">
            <v>967</v>
          </cell>
          <cell r="S2281" t="str">
            <v>708</v>
          </cell>
          <cell r="T2281" t="str">
            <v>T</v>
          </cell>
          <cell r="U2281" t="str">
            <v>USD</v>
          </cell>
          <cell r="V2281" t="str">
            <v>HWY 268 E</v>
          </cell>
          <cell r="W2281" t="str">
            <v>ROARING RIVER</v>
          </cell>
          <cell r="X2281" t="str">
            <v>NC</v>
          </cell>
          <cell r="Y2281" t="str">
            <v>28669</v>
          </cell>
          <cell r="Z2281" t="str">
            <v>WILKES</v>
          </cell>
          <cell r="AA2281" t="str">
            <v>A</v>
          </cell>
          <cell r="AB2281" t="str">
            <v>Building</v>
          </cell>
          <cell r="AC2281">
            <v>2303404.3665</v>
          </cell>
        </row>
        <row r="2282">
          <cell r="A2282" t="str">
            <v>Primary</v>
          </cell>
          <cell r="B2282" t="str">
            <v>Berry Street Processing</v>
          </cell>
          <cell r="C2282" t="str">
            <v>12252028</v>
          </cell>
          <cell r="D2282" t="str">
            <v>12252028</v>
          </cell>
          <cell r="E2282" t="str">
            <v>1225</v>
          </cell>
          <cell r="F2282" t="str">
            <v>TFM</v>
          </cell>
          <cell r="G2282" t="str">
            <v>AR</v>
          </cell>
          <cell r="H2282">
            <v>38903</v>
          </cell>
          <cell r="I2282" t="str">
            <v>A</v>
          </cell>
          <cell r="J2282" t="str">
            <v>19690510</v>
          </cell>
          <cell r="K2282" t="str">
            <v>19690510</v>
          </cell>
          <cell r="L2282">
            <v>170141225</v>
          </cell>
          <cell r="M2282" t="str">
            <v>170051191</v>
          </cell>
          <cell r="N2282" t="str">
            <v>Berry Street Paws</v>
          </cell>
          <cell r="O2282" t="str">
            <v>19690510 Roaring River Feedmill</v>
          </cell>
          <cell r="P2282" t="str">
            <v>1110</v>
          </cell>
          <cell r="Q2282" t="str">
            <v>P</v>
          </cell>
          <cell r="R2282" t="str">
            <v>967</v>
          </cell>
          <cell r="S2282" t="str">
            <v>708</v>
          </cell>
          <cell r="T2282" t="str">
            <v>T</v>
          </cell>
          <cell r="U2282" t="str">
            <v>USD</v>
          </cell>
          <cell r="V2282" t="str">
            <v>HWY 268 E</v>
          </cell>
          <cell r="W2282" t="str">
            <v>ROARING RIVER</v>
          </cell>
          <cell r="X2282" t="str">
            <v>NC</v>
          </cell>
          <cell r="Y2282" t="str">
            <v>28669</v>
          </cell>
          <cell r="Z2282" t="str">
            <v>WILKES</v>
          </cell>
          <cell r="AA2282" t="str">
            <v>A</v>
          </cell>
          <cell r="AB2282" t="str">
            <v>M&amp;E</v>
          </cell>
          <cell r="AC2282">
            <v>6948162.5850000009</v>
          </cell>
        </row>
        <row r="2283">
          <cell r="A2283" t="str">
            <v>Primary</v>
          </cell>
          <cell r="B2283" t="str">
            <v>Berry Street Wastewater</v>
          </cell>
          <cell r="C2283" t="str">
            <v>12252004</v>
          </cell>
          <cell r="D2283" t="str">
            <v>12252004</v>
          </cell>
          <cell r="E2283" t="str">
            <v>1225</v>
          </cell>
          <cell r="F2283" t="str">
            <v>TFM</v>
          </cell>
          <cell r="G2283" t="str">
            <v>AR</v>
          </cell>
          <cell r="I2283" t="str">
            <v>A</v>
          </cell>
          <cell r="J2283" t="str">
            <v>12251578</v>
          </cell>
          <cell r="K2283" t="str">
            <v>12251578</v>
          </cell>
          <cell r="L2283">
            <v>170141225</v>
          </cell>
          <cell r="M2283" t="str">
            <v>170141225</v>
          </cell>
          <cell r="N2283" t="str">
            <v>Berry Street Oven Bone In</v>
          </cell>
          <cell r="O2283" t="str">
            <v>12251578 Berry Street Oven Bone In</v>
          </cell>
          <cell r="P2283" t="str">
            <v>1110</v>
          </cell>
          <cell r="Q2283" t="str">
            <v>WW</v>
          </cell>
          <cell r="R2283" t="str">
            <v>967</v>
          </cell>
          <cell r="S2283" t="str">
            <v>708</v>
          </cell>
          <cell r="T2283" t="str">
            <v>T</v>
          </cell>
          <cell r="U2283" t="str">
            <v>USD</v>
          </cell>
          <cell r="V2283" t="str">
            <v>HWY 268 E</v>
          </cell>
          <cell r="W2283" t="str">
            <v>ROARING RIVER</v>
          </cell>
          <cell r="X2283" t="str">
            <v>NC</v>
          </cell>
          <cell r="Y2283" t="str">
            <v>28669</v>
          </cell>
          <cell r="Z2283" t="str">
            <v>WILKES</v>
          </cell>
          <cell r="AA2283" t="str">
            <v>A</v>
          </cell>
          <cell r="AB2283" t="str">
            <v>M&amp;E</v>
          </cell>
          <cell r="AC2283">
            <v>5067.5991999999997</v>
          </cell>
        </row>
        <row r="2284">
          <cell r="A2284" t="str">
            <v>Primary</v>
          </cell>
          <cell r="B2284" t="str">
            <v>Berry Street Wastewater</v>
          </cell>
          <cell r="C2284" t="str">
            <v>12252004</v>
          </cell>
          <cell r="D2284" t="str">
            <v>12252004</v>
          </cell>
          <cell r="E2284" t="str">
            <v>1225</v>
          </cell>
          <cell r="G2284" t="str">
            <v>AR</v>
          </cell>
          <cell r="I2284" t="str">
            <v>A</v>
          </cell>
          <cell r="J2284" t="str">
            <v>12251580</v>
          </cell>
          <cell r="K2284" t="str">
            <v>12251580</v>
          </cell>
          <cell r="L2284">
            <v>170141225</v>
          </cell>
          <cell r="M2284" t="str">
            <v>170141225</v>
          </cell>
          <cell r="N2284" t="str">
            <v>Berry Street Oven Bone In2</v>
          </cell>
          <cell r="O2284" t="str">
            <v>12251580 Berry Street Oven Bone In2</v>
          </cell>
          <cell r="P2284" t="str">
            <v>1110</v>
          </cell>
          <cell r="Q2284" t="str">
            <v>WW</v>
          </cell>
          <cell r="R2284" t="str">
            <v>967</v>
          </cell>
          <cell r="S2284" t="str">
            <v>1102</v>
          </cell>
          <cell r="T2284" t="str">
            <v>T</v>
          </cell>
          <cell r="U2284" t="str">
            <v>USD</v>
          </cell>
          <cell r="V2284" t="str">
            <v>600 N BERRY STREET</v>
          </cell>
          <cell r="W2284" t="str">
            <v>SPRINGDALE</v>
          </cell>
          <cell r="X2284" t="str">
            <v>AR</v>
          </cell>
          <cell r="Y2284" t="str">
            <v>72764-3499</v>
          </cell>
          <cell r="Z2284" t="str">
            <v>WASHINGTON</v>
          </cell>
          <cell r="AA2284" t="str">
            <v>G</v>
          </cell>
          <cell r="AB2284" t="str">
            <v>M&amp;E</v>
          </cell>
          <cell r="AC2284">
            <v>403221.28150000004</v>
          </cell>
        </row>
        <row r="2285">
          <cell r="A2285" t="str">
            <v>Primary</v>
          </cell>
          <cell r="B2285" t="str">
            <v>Berry Street Wastewater</v>
          </cell>
          <cell r="C2285" t="str">
            <v>12252004</v>
          </cell>
          <cell r="D2285" t="str">
            <v>12252004</v>
          </cell>
          <cell r="E2285" t="str">
            <v>1225</v>
          </cell>
          <cell r="G2285" t="str">
            <v>AR</v>
          </cell>
          <cell r="I2285" t="str">
            <v>A</v>
          </cell>
          <cell r="J2285" t="str">
            <v>12252004</v>
          </cell>
          <cell r="K2285" t="str">
            <v>12252004</v>
          </cell>
          <cell r="L2285">
            <v>170141225</v>
          </cell>
          <cell r="M2285" t="str">
            <v>170141225</v>
          </cell>
          <cell r="N2285" t="str">
            <v>Berry Street Wastewater</v>
          </cell>
          <cell r="O2285" t="str">
            <v>12252004 Berry Street Wastewater</v>
          </cell>
          <cell r="P2285" t="str">
            <v>1110</v>
          </cell>
          <cell r="Q2285" t="str">
            <v>WW</v>
          </cell>
          <cell r="R2285" t="str">
            <v>967</v>
          </cell>
          <cell r="S2285" t="str">
            <v>1102</v>
          </cell>
          <cell r="T2285" t="str">
            <v>T</v>
          </cell>
          <cell r="U2285" t="str">
            <v>USD</v>
          </cell>
          <cell r="V2285" t="str">
            <v>600 N BERRY STREET</v>
          </cell>
          <cell r="W2285" t="str">
            <v>SPRINGDALE</v>
          </cell>
          <cell r="X2285" t="str">
            <v>AR</v>
          </cell>
          <cell r="Y2285" t="str">
            <v>72764-3499</v>
          </cell>
          <cell r="Z2285" t="str">
            <v>WASHINGTON</v>
          </cell>
          <cell r="AA2285" t="str">
            <v>G</v>
          </cell>
          <cell r="AB2285" t="str">
            <v>M&amp;E</v>
          </cell>
          <cell r="AC2285">
            <v>240685.92049999995</v>
          </cell>
        </row>
        <row r="2286">
          <cell r="A2286" t="str">
            <v>Primary</v>
          </cell>
          <cell r="B2286" t="str">
            <v>Berry Street Processing</v>
          </cell>
          <cell r="C2286" t="str">
            <v>12252028</v>
          </cell>
          <cell r="D2286" t="str">
            <v>12252028</v>
          </cell>
          <cell r="E2286" t="str">
            <v>1225</v>
          </cell>
          <cell r="G2286" t="str">
            <v>AR</v>
          </cell>
          <cell r="H2286">
            <v>38797</v>
          </cell>
          <cell r="I2286" t="str">
            <v>A</v>
          </cell>
          <cell r="J2286" t="str">
            <v>19711912</v>
          </cell>
          <cell r="K2286" t="str">
            <v>19711912</v>
          </cell>
          <cell r="L2286">
            <v>170141225</v>
          </cell>
          <cell r="M2286" t="str">
            <v>170601971</v>
          </cell>
          <cell r="N2286" t="str">
            <v>Berry Street Administration</v>
          </cell>
          <cell r="O2286" t="str">
            <v>12252013  Berry Street Administration</v>
          </cell>
          <cell r="P2286" t="str">
            <v>1110</v>
          </cell>
          <cell r="Q2286" t="str">
            <v>P</v>
          </cell>
          <cell r="R2286" t="str">
            <v>967</v>
          </cell>
          <cell r="S2286" t="str">
            <v>1102</v>
          </cell>
          <cell r="T2286" t="str">
            <v>T</v>
          </cell>
          <cell r="U2286" t="str">
            <v>USD</v>
          </cell>
          <cell r="V2286" t="str">
            <v>600 N BERRY STREET</v>
          </cell>
          <cell r="W2286" t="str">
            <v>SPRINGDALE</v>
          </cell>
          <cell r="X2286" t="str">
            <v>AR</v>
          </cell>
          <cell r="Y2286" t="str">
            <v>72764-3499</v>
          </cell>
          <cell r="Z2286" t="str">
            <v>WASHINGTON</v>
          </cell>
          <cell r="AA2286" t="str">
            <v>G</v>
          </cell>
          <cell r="AB2286" t="str">
            <v>M&amp;E</v>
          </cell>
          <cell r="AC2286">
            <v>2004.1475</v>
          </cell>
        </row>
        <row r="2287">
          <cell r="A2287" t="str">
            <v>Primary</v>
          </cell>
          <cell r="B2287" t="str">
            <v>Berry Street Processing</v>
          </cell>
          <cell r="C2287" t="str">
            <v>12252028</v>
          </cell>
          <cell r="D2287" t="str">
            <v>12252028</v>
          </cell>
          <cell r="E2287" t="str">
            <v>1225</v>
          </cell>
          <cell r="G2287" t="str">
            <v>AR</v>
          </cell>
          <cell r="I2287" t="str">
            <v>A</v>
          </cell>
          <cell r="J2287" t="str">
            <v>12252020</v>
          </cell>
          <cell r="K2287" t="str">
            <v>12252020</v>
          </cell>
          <cell r="L2287">
            <v>170141225</v>
          </cell>
          <cell r="M2287" t="str">
            <v>170141225</v>
          </cell>
          <cell r="N2287" t="str">
            <v>Berry Street Maintenance</v>
          </cell>
          <cell r="O2287" t="str">
            <v>12252020 Berry Street Maintenance</v>
          </cell>
          <cell r="P2287" t="str">
            <v>1110</v>
          </cell>
          <cell r="Q2287" t="str">
            <v>P</v>
          </cell>
          <cell r="R2287" t="str">
            <v>967</v>
          </cell>
          <cell r="S2287" t="str">
            <v>1102</v>
          </cell>
          <cell r="T2287" t="str">
            <v>T</v>
          </cell>
          <cell r="U2287" t="str">
            <v>USD</v>
          </cell>
          <cell r="V2287" t="str">
            <v>600 N BERRY STREET</v>
          </cell>
          <cell r="W2287" t="str">
            <v>SPRINGDALE</v>
          </cell>
          <cell r="X2287" t="str">
            <v>AR</v>
          </cell>
          <cell r="Y2287" t="str">
            <v>72764-3499</v>
          </cell>
          <cell r="Z2287" t="str">
            <v>WASHINGTON</v>
          </cell>
          <cell r="AA2287" t="str">
            <v>G</v>
          </cell>
          <cell r="AB2287" t="str">
            <v>M&amp;E</v>
          </cell>
          <cell r="AC2287">
            <v>1700.1191999999999</v>
          </cell>
        </row>
        <row r="2288">
          <cell r="A2288" t="str">
            <v>Primary</v>
          </cell>
          <cell r="B2288" t="str">
            <v>Berry Street Processing</v>
          </cell>
          <cell r="C2288" t="str">
            <v>12252028</v>
          </cell>
          <cell r="D2288" t="str">
            <v>12252028</v>
          </cell>
          <cell r="E2288" t="str">
            <v>1225</v>
          </cell>
          <cell r="G2288" t="str">
            <v>AR</v>
          </cell>
          <cell r="I2288" t="str">
            <v>A</v>
          </cell>
          <cell r="J2288" t="str">
            <v>12252028</v>
          </cell>
          <cell r="K2288" t="str">
            <v>12252028</v>
          </cell>
          <cell r="L2288">
            <v>170141225</v>
          </cell>
          <cell r="M2288" t="str">
            <v>170141225</v>
          </cell>
          <cell r="N2288" t="str">
            <v>Berry Street Processing</v>
          </cell>
          <cell r="O2288" t="str">
            <v>12252028 Berry Street Processing</v>
          </cell>
          <cell r="P2288" t="str">
            <v>1110</v>
          </cell>
          <cell r="Q2288" t="str">
            <v>P</v>
          </cell>
          <cell r="R2288" t="str">
            <v>967</v>
          </cell>
          <cell r="S2288" t="str">
            <v>1102</v>
          </cell>
          <cell r="T2288" t="str">
            <v>T</v>
          </cell>
          <cell r="U2288" t="str">
            <v>USD</v>
          </cell>
          <cell r="V2288" t="str">
            <v>600 N BERRY STREET</v>
          </cell>
          <cell r="W2288" t="str">
            <v>SPRINGDALE</v>
          </cell>
          <cell r="X2288" t="str">
            <v>AR</v>
          </cell>
          <cell r="Y2288" t="str">
            <v>72764-3499</v>
          </cell>
          <cell r="Z2288" t="str">
            <v>WASHINGTON</v>
          </cell>
          <cell r="AA2288" t="str">
            <v>G</v>
          </cell>
          <cell r="AB2288" t="str">
            <v>M&amp;E</v>
          </cell>
          <cell r="AC2288">
            <v>37626076.378200017</v>
          </cell>
        </row>
        <row r="2289">
          <cell r="A2289" t="str">
            <v>Primary</v>
          </cell>
          <cell r="B2289" t="str">
            <v>Berry Street Processing</v>
          </cell>
          <cell r="C2289" t="str">
            <v>12252028</v>
          </cell>
          <cell r="D2289" t="str">
            <v>12252028</v>
          </cell>
          <cell r="E2289" t="str">
            <v>1225</v>
          </cell>
          <cell r="G2289" t="str">
            <v>AR</v>
          </cell>
          <cell r="H2289">
            <v>38797</v>
          </cell>
          <cell r="I2289" t="str">
            <v>A</v>
          </cell>
          <cell r="J2289" t="str">
            <v>19711918</v>
          </cell>
          <cell r="K2289" t="str">
            <v>19711918</v>
          </cell>
          <cell r="L2289">
            <v>170141225</v>
          </cell>
          <cell r="M2289" t="str">
            <v>170601971</v>
          </cell>
          <cell r="N2289" t="str">
            <v>Berry Street Quality Control</v>
          </cell>
          <cell r="O2289" t="str">
            <v>12252030  Berry Street Quality Control</v>
          </cell>
          <cell r="P2289" t="str">
            <v>1110</v>
          </cell>
          <cell r="Q2289" t="str">
            <v>P</v>
          </cell>
          <cell r="R2289" t="str">
            <v>967</v>
          </cell>
          <cell r="S2289" t="str">
            <v>1102</v>
          </cell>
          <cell r="T2289" t="str">
            <v>T</v>
          </cell>
          <cell r="U2289" t="str">
            <v>USD</v>
          </cell>
          <cell r="V2289" t="str">
            <v>600 N BERRY STREET</v>
          </cell>
          <cell r="W2289" t="str">
            <v>SPRINGDALE</v>
          </cell>
          <cell r="X2289" t="str">
            <v>AR</v>
          </cell>
          <cell r="Y2289" t="str">
            <v>72764-3499</v>
          </cell>
          <cell r="Z2289" t="str">
            <v>WASHINGTON</v>
          </cell>
          <cell r="AA2289" t="str">
            <v>G</v>
          </cell>
          <cell r="AB2289" t="str">
            <v>M&amp;E</v>
          </cell>
          <cell r="AC2289">
            <v>1391.9951000000001</v>
          </cell>
        </row>
        <row r="2290">
          <cell r="A2290" t="str">
            <v>Primary</v>
          </cell>
          <cell r="B2290" t="str">
            <v>Berry Street Processing</v>
          </cell>
          <cell r="C2290" t="str">
            <v>12252028</v>
          </cell>
          <cell r="D2290" t="str">
            <v>12252028</v>
          </cell>
          <cell r="E2290" t="str">
            <v>1225</v>
          </cell>
          <cell r="G2290" t="str">
            <v>AR</v>
          </cell>
          <cell r="H2290">
            <v>38573</v>
          </cell>
          <cell r="I2290" t="str">
            <v>A</v>
          </cell>
          <cell r="J2290" t="str">
            <v>19711919</v>
          </cell>
          <cell r="K2290" t="str">
            <v>19711919</v>
          </cell>
          <cell r="L2290">
            <v>170601971</v>
          </cell>
          <cell r="M2290" t="str">
            <v>170601971</v>
          </cell>
          <cell r="N2290" t="str">
            <v>MO SanfordShells Heat &amp; Control</v>
          </cell>
          <cell r="O2290" t="str">
            <v>19711919 MO SanfordShells Heat &amp; Control</v>
          </cell>
          <cell r="P2290" t="str">
            <v>1410</v>
          </cell>
          <cell r="Q2290" t="str">
            <v>P</v>
          </cell>
          <cell r="R2290" t="str">
            <v>48</v>
          </cell>
          <cell r="S2290" t="str">
            <v>18</v>
          </cell>
          <cell r="T2290" t="str">
            <v>T</v>
          </cell>
          <cell r="U2290" t="str">
            <v>USD</v>
          </cell>
          <cell r="V2290" t="str">
            <v>800 E MAIN STREET</v>
          </cell>
          <cell r="W2290" t="str">
            <v>SANFORD</v>
          </cell>
          <cell r="X2290" t="str">
            <v>NC</v>
          </cell>
          <cell r="Y2290" t="str">
            <v>27330-9746</v>
          </cell>
          <cell r="Z2290" t="str">
            <v>LEE</v>
          </cell>
          <cell r="AA2290" t="str">
            <v>G</v>
          </cell>
          <cell r="AB2290" t="str">
            <v>M&amp;E</v>
          </cell>
          <cell r="AC2290">
            <v>6654023.1977999993</v>
          </cell>
        </row>
        <row r="2291">
          <cell r="A2291" t="str">
            <v>Primary</v>
          </cell>
          <cell r="B2291" t="str">
            <v>Berry Street Processing</v>
          </cell>
          <cell r="C2291" t="str">
            <v>12252028</v>
          </cell>
          <cell r="D2291" t="str">
            <v>12252028</v>
          </cell>
          <cell r="E2291" t="str">
            <v>1225</v>
          </cell>
          <cell r="G2291" t="str">
            <v>AR</v>
          </cell>
          <cell r="H2291">
            <v>38535</v>
          </cell>
          <cell r="I2291" t="str">
            <v>A</v>
          </cell>
          <cell r="J2291" t="str">
            <v>12252045</v>
          </cell>
          <cell r="K2291" t="str">
            <v>12252045</v>
          </cell>
          <cell r="L2291">
            <v>170141225</v>
          </cell>
          <cell r="M2291" t="str">
            <v>170141225</v>
          </cell>
          <cell r="N2291" t="str">
            <v>Berry Street Indir Prod Exp</v>
          </cell>
          <cell r="O2291" t="str">
            <v>12252045 Berry Street Indir Prod Exp</v>
          </cell>
          <cell r="P2291" t="str">
            <v>1110</v>
          </cell>
          <cell r="Q2291" t="str">
            <v>P</v>
          </cell>
          <cell r="R2291" t="str">
            <v>967</v>
          </cell>
          <cell r="S2291" t="str">
            <v>1102</v>
          </cell>
          <cell r="T2291" t="str">
            <v>T</v>
          </cell>
          <cell r="U2291" t="str">
            <v>USD</v>
          </cell>
          <cell r="V2291" t="str">
            <v>600 N BERRY STREET</v>
          </cell>
          <cell r="W2291" t="str">
            <v>SPRINGDALE</v>
          </cell>
          <cell r="X2291" t="str">
            <v>AR</v>
          </cell>
          <cell r="Y2291" t="str">
            <v>72764-3499</v>
          </cell>
          <cell r="Z2291" t="str">
            <v>WASHINGTON</v>
          </cell>
          <cell r="AA2291" t="str">
            <v>G</v>
          </cell>
          <cell r="AB2291" t="str">
            <v>M&amp;E</v>
          </cell>
          <cell r="AC2291">
            <v>57126.938999999991</v>
          </cell>
        </row>
        <row r="2292">
          <cell r="A2292" t="str">
            <v>Primary</v>
          </cell>
          <cell r="B2292" t="str">
            <v>Berry Street Processing</v>
          </cell>
          <cell r="C2292" t="str">
            <v>12252028</v>
          </cell>
          <cell r="D2292" t="str">
            <v>12252028</v>
          </cell>
          <cell r="E2292" t="str">
            <v>1225</v>
          </cell>
          <cell r="G2292" t="str">
            <v>AR</v>
          </cell>
          <cell r="H2292">
            <v>38797</v>
          </cell>
          <cell r="I2292" t="str">
            <v>A</v>
          </cell>
          <cell r="J2292" t="str">
            <v>12252047</v>
          </cell>
          <cell r="L2292">
            <v>170141225</v>
          </cell>
          <cell r="N2292" t="str">
            <v>Berry Street Maintenance  Mgmt</v>
          </cell>
          <cell r="O2292" t="str">
            <v>12252047  Berry Street Maintenance  Mgmt</v>
          </cell>
          <cell r="P2292" t="str">
            <v>1110</v>
          </cell>
          <cell r="Q2292" t="str">
            <v>P</v>
          </cell>
          <cell r="R2292" t="str">
            <v>967</v>
          </cell>
          <cell r="S2292" t="str">
            <v>1102</v>
          </cell>
          <cell r="T2292" t="str">
            <v>T</v>
          </cell>
          <cell r="U2292" t="str">
            <v>USD</v>
          </cell>
          <cell r="V2292" t="str">
            <v>600 N BERRY STREET</v>
          </cell>
          <cell r="W2292" t="str">
            <v>SPRINGDALE</v>
          </cell>
          <cell r="X2292" t="str">
            <v>AR</v>
          </cell>
          <cell r="Y2292" t="str">
            <v>72764-3499</v>
          </cell>
          <cell r="Z2292" t="str">
            <v>WASHINGTON</v>
          </cell>
          <cell r="AA2292" t="str">
            <v>G</v>
          </cell>
          <cell r="AB2292" t="str">
            <v>M&amp;E</v>
          </cell>
          <cell r="AC2292">
            <v>1070.9951000000001</v>
          </cell>
        </row>
        <row r="2293">
          <cell r="A2293" t="str">
            <v>Primary</v>
          </cell>
          <cell r="B2293" t="str">
            <v>R &amp; D - Ford Avenue</v>
          </cell>
          <cell r="C2293" t="str">
            <v>12262028</v>
          </cell>
          <cell r="D2293" t="str">
            <v>12262028</v>
          </cell>
          <cell r="E2293" t="str">
            <v>1226</v>
          </cell>
          <cell r="G2293" t="str">
            <v>AR</v>
          </cell>
          <cell r="I2293" t="str">
            <v>A</v>
          </cell>
          <cell r="J2293" t="str">
            <v>12262028</v>
          </cell>
          <cell r="K2293" t="str">
            <v>12262028</v>
          </cell>
          <cell r="L2293">
            <v>170001226</v>
          </cell>
          <cell r="M2293" t="str">
            <v>170001226</v>
          </cell>
          <cell r="N2293" t="str">
            <v>Ford Ave. Research &amp; Tech</v>
          </cell>
          <cell r="O2293" t="str">
            <v>12262028 Ford Ave. Research &amp; Tech</v>
          </cell>
          <cell r="P2293" t="str">
            <v>8000</v>
          </cell>
          <cell r="Q2293" t="str">
            <v>P</v>
          </cell>
          <cell r="R2293" t="str">
            <v>48</v>
          </cell>
          <cell r="S2293" t="str">
            <v>2403</v>
          </cell>
          <cell r="T2293" t="str">
            <v>T</v>
          </cell>
          <cell r="U2293" t="str">
            <v>USD</v>
          </cell>
          <cell r="V2293" t="str">
            <v>1825 FORD AVE</v>
          </cell>
          <cell r="W2293" t="str">
            <v>SPRINGDALE</v>
          </cell>
          <cell r="X2293" t="str">
            <v>AR</v>
          </cell>
          <cell r="Y2293" t="str">
            <v>72764-4774</v>
          </cell>
          <cell r="Z2293" t="str">
            <v>WASHINGTON</v>
          </cell>
          <cell r="AA2293" t="str">
            <v>G</v>
          </cell>
          <cell r="AB2293" t="str">
            <v>M&amp;E</v>
          </cell>
          <cell r="AC2293">
            <v>4533223.8664999995</v>
          </cell>
        </row>
        <row r="2294">
          <cell r="A2294" t="str">
            <v>Primary</v>
          </cell>
          <cell r="B2294" t="str">
            <v>R &amp; D - Ford Avenue</v>
          </cell>
          <cell r="C2294" t="str">
            <v>12262028</v>
          </cell>
          <cell r="D2294" t="str">
            <v>12262028</v>
          </cell>
          <cell r="E2294" t="str">
            <v>1226</v>
          </cell>
          <cell r="G2294" t="str">
            <v>AR</v>
          </cell>
          <cell r="H2294">
            <v>38887</v>
          </cell>
          <cell r="I2294" t="str">
            <v>A</v>
          </cell>
          <cell r="J2294" t="str">
            <v>19712020</v>
          </cell>
          <cell r="K2294" t="str">
            <v>19712020</v>
          </cell>
          <cell r="L2294">
            <v>170001226</v>
          </cell>
          <cell r="M2294" t="str">
            <v>170601971</v>
          </cell>
          <cell r="N2294" t="str">
            <v>Ford Ave R &amp; T Quality Control</v>
          </cell>
          <cell r="O2294" t="str">
            <v>12262030 Ford Ave R &amp; T Quality Control</v>
          </cell>
          <cell r="P2294" t="str">
            <v>8000</v>
          </cell>
          <cell r="Q2294" t="str">
            <v>P</v>
          </cell>
          <cell r="R2294" t="str">
            <v>0</v>
          </cell>
          <cell r="S2294" t="str">
            <v>2403</v>
          </cell>
          <cell r="T2294" t="str">
            <v>T</v>
          </cell>
          <cell r="U2294" t="str">
            <v>USD</v>
          </cell>
          <cell r="V2294" t="str">
            <v>1825 FORD AVE</v>
          </cell>
          <cell r="W2294" t="str">
            <v>SPRINGDALE</v>
          </cell>
          <cell r="X2294" t="str">
            <v>AR</v>
          </cell>
          <cell r="Y2294" t="str">
            <v>72764-4774</v>
          </cell>
          <cell r="Z2294" t="str">
            <v>WASHINGTON</v>
          </cell>
          <cell r="AA2294" t="str">
            <v>D</v>
          </cell>
          <cell r="AB2294" t="str">
            <v>M&amp;E</v>
          </cell>
          <cell r="AC2294">
            <v>1502.5395000000001</v>
          </cell>
        </row>
        <row r="2295">
          <cell r="A2295" t="str">
            <v>Primary</v>
          </cell>
          <cell r="B2295" t="str">
            <v>R &amp; D - Ford Avenue</v>
          </cell>
          <cell r="C2295" t="str">
            <v>12262028</v>
          </cell>
          <cell r="D2295" t="str">
            <v>12262028</v>
          </cell>
          <cell r="E2295" t="str">
            <v>1226</v>
          </cell>
          <cell r="G2295" t="str">
            <v>AR</v>
          </cell>
          <cell r="I2295" t="str">
            <v>A</v>
          </cell>
          <cell r="J2295" t="str">
            <v>12262034</v>
          </cell>
          <cell r="K2295" t="str">
            <v>12262034</v>
          </cell>
          <cell r="L2295">
            <v>170001226</v>
          </cell>
          <cell r="M2295" t="str">
            <v>170001226</v>
          </cell>
          <cell r="N2295" t="str">
            <v>Ford Ave R &amp; T Supervison/Mgmt</v>
          </cell>
          <cell r="O2295" t="str">
            <v>12262034 Ford Ave R &amp; T Supervison/Mgmt</v>
          </cell>
          <cell r="P2295" t="str">
            <v>8000</v>
          </cell>
          <cell r="Q2295" t="str">
            <v>P</v>
          </cell>
          <cell r="R2295" t="str">
            <v>48</v>
          </cell>
          <cell r="S2295" t="str">
            <v>2403</v>
          </cell>
          <cell r="T2295" t="str">
            <v>T</v>
          </cell>
          <cell r="U2295" t="str">
            <v>USD</v>
          </cell>
          <cell r="V2295" t="str">
            <v>1825 FORD AVE</v>
          </cell>
          <cell r="W2295" t="str">
            <v>SPRINGDALE</v>
          </cell>
          <cell r="X2295" t="str">
            <v>AR</v>
          </cell>
          <cell r="Y2295" t="str">
            <v>72764-4774</v>
          </cell>
          <cell r="Z2295" t="str">
            <v>WASHINGTON</v>
          </cell>
          <cell r="AA2295" t="str">
            <v>G</v>
          </cell>
          <cell r="AB2295" t="str">
            <v>M&amp;E</v>
          </cell>
          <cell r="AC2295">
            <v>13682.547999999999</v>
          </cell>
        </row>
        <row r="2296">
          <cell r="A2296" t="str">
            <v>Primary</v>
          </cell>
          <cell r="B2296" t="str">
            <v>R &amp; D - Ford Avenue</v>
          </cell>
          <cell r="C2296" t="str">
            <v>12262028</v>
          </cell>
          <cell r="D2296" t="str">
            <v>12262028</v>
          </cell>
          <cell r="E2296" t="str">
            <v>1226</v>
          </cell>
          <cell r="G2296" t="str">
            <v>AR</v>
          </cell>
          <cell r="I2296" t="str">
            <v>A</v>
          </cell>
          <cell r="J2296" t="str">
            <v>12262045</v>
          </cell>
          <cell r="K2296" t="str">
            <v>12262045</v>
          </cell>
          <cell r="L2296">
            <v>170001226</v>
          </cell>
          <cell r="M2296" t="str">
            <v>170001226</v>
          </cell>
          <cell r="N2296" t="str">
            <v>Ford Ave R &amp; T Indir Prod Exp</v>
          </cell>
          <cell r="O2296" t="str">
            <v>12262045 Ford Ave R &amp; T Indir Prod Exp</v>
          </cell>
          <cell r="P2296" t="str">
            <v>8000</v>
          </cell>
          <cell r="Q2296" t="str">
            <v>P</v>
          </cell>
          <cell r="R2296" t="str">
            <v>48</v>
          </cell>
          <cell r="S2296" t="str">
            <v>2403</v>
          </cell>
          <cell r="T2296" t="str">
            <v>T</v>
          </cell>
          <cell r="U2296" t="str">
            <v>USD</v>
          </cell>
          <cell r="V2296" t="str">
            <v>1825 FORD AVE</v>
          </cell>
          <cell r="W2296" t="str">
            <v>SPRINGDALE</v>
          </cell>
          <cell r="X2296" t="str">
            <v>AR</v>
          </cell>
          <cell r="Y2296" t="str">
            <v>72764-4774</v>
          </cell>
          <cell r="Z2296" t="str">
            <v>WASHINGTON</v>
          </cell>
          <cell r="AA2296" t="str">
            <v>G</v>
          </cell>
          <cell r="AB2296" t="str">
            <v>M&amp;E</v>
          </cell>
          <cell r="AC2296">
            <v>105739.23370000001</v>
          </cell>
        </row>
        <row r="2297">
          <cell r="A2297" t="str">
            <v>Primary</v>
          </cell>
          <cell r="B2297" t="str">
            <v>RFP Div COH Accounting</v>
          </cell>
          <cell r="C2297" t="str">
            <v>11492236</v>
          </cell>
          <cell r="D2297" t="str">
            <v>11492236</v>
          </cell>
          <cell r="E2297" t="str">
            <v>1175</v>
          </cell>
          <cell r="F2297" t="str">
            <v>TSD</v>
          </cell>
          <cell r="G2297" t="str">
            <v>NC</v>
          </cell>
          <cell r="I2297" t="str">
            <v>A</v>
          </cell>
          <cell r="J2297" t="str">
            <v>12272447</v>
          </cell>
          <cell r="K2297" t="str">
            <v>12272447</v>
          </cell>
          <cell r="L2297">
            <v>180038503</v>
          </cell>
          <cell r="M2297" t="str">
            <v>180038503</v>
          </cell>
          <cell r="N2297" t="str">
            <v>RFP Div COH Accounting</v>
          </cell>
          <cell r="O2297" t="str">
            <v>12272447 RFP Div COH Accounting</v>
          </cell>
          <cell r="P2297" t="str">
            <v>8011</v>
          </cell>
          <cell r="Q2297" t="str">
            <v>GA</v>
          </cell>
          <cell r="R2297" t="str">
            <v>48</v>
          </cell>
          <cell r="S2297" t="str">
            <v>18</v>
          </cell>
          <cell r="T2297" t="str">
            <v>T</v>
          </cell>
          <cell r="U2297" t="str">
            <v>USD</v>
          </cell>
          <cell r="V2297" t="str">
            <v>2210 W OAKLAWN DRIVE</v>
          </cell>
          <cell r="W2297" t="str">
            <v>SPRINGDALE</v>
          </cell>
          <cell r="X2297" t="str">
            <v>AR</v>
          </cell>
          <cell r="Y2297" t="str">
            <v>72762-6900</v>
          </cell>
          <cell r="Z2297" t="str">
            <v>WASHINGTON</v>
          </cell>
          <cell r="AA2297" t="str">
            <v>G</v>
          </cell>
          <cell r="AB2297" t="str">
            <v>M&amp;E</v>
          </cell>
          <cell r="AC2297">
            <v>1337.3291999999997</v>
          </cell>
        </row>
        <row r="2298">
          <cell r="A2298" t="str">
            <v>Primary</v>
          </cell>
          <cell r="B2298" t="str">
            <v>Retail FP Sales Expense</v>
          </cell>
          <cell r="C2298" t="str">
            <v>11492236</v>
          </cell>
          <cell r="D2298" t="str">
            <v>11492236</v>
          </cell>
          <cell r="E2298" t="str">
            <v>1204</v>
          </cell>
          <cell r="F2298" t="str">
            <v>TSS</v>
          </cell>
          <cell r="G2298" t="str">
            <v>NC</v>
          </cell>
          <cell r="I2298" t="str">
            <v>A</v>
          </cell>
          <cell r="J2298" t="str">
            <v>12272448</v>
          </cell>
          <cell r="K2298" t="str">
            <v>12272448</v>
          </cell>
          <cell r="L2298">
            <v>180038503</v>
          </cell>
          <cell r="M2298" t="str">
            <v>180038503</v>
          </cell>
          <cell r="N2298" t="str">
            <v>Retail FP Sales Expense</v>
          </cell>
          <cell r="O2298" t="str">
            <v>12272448 Retail FP Sales Expense</v>
          </cell>
          <cell r="P2298" t="str">
            <v>8011</v>
          </cell>
          <cell r="Q2298" t="str">
            <v>S</v>
          </cell>
          <cell r="R2298" t="str">
            <v>48</v>
          </cell>
          <cell r="S2298" t="str">
            <v>18</v>
          </cell>
          <cell r="T2298" t="str">
            <v>T</v>
          </cell>
          <cell r="U2298" t="str">
            <v>USD</v>
          </cell>
          <cell r="V2298" t="str">
            <v>2210 W OAKLAWN DRIVE</v>
          </cell>
          <cell r="W2298" t="str">
            <v>SPRINGDALE</v>
          </cell>
          <cell r="X2298" t="str">
            <v>AR</v>
          </cell>
          <cell r="Y2298" t="str">
            <v>72762-6900</v>
          </cell>
          <cell r="Z2298" t="str">
            <v>WASHINGTON</v>
          </cell>
          <cell r="AA2298" t="str">
            <v>G</v>
          </cell>
          <cell r="AB2298" t="str">
            <v>M&amp;E</v>
          </cell>
          <cell r="AC2298">
            <v>4846.3265999999994</v>
          </cell>
        </row>
        <row r="2299">
          <cell r="A2299" t="str">
            <v>Primary</v>
          </cell>
          <cell r="B2299" t="str">
            <v>RFP Div COH Human Resources</v>
          </cell>
          <cell r="C2299" t="str">
            <v>11492236</v>
          </cell>
          <cell r="D2299" t="str">
            <v>11492236</v>
          </cell>
          <cell r="E2299" t="str">
            <v>1175</v>
          </cell>
          <cell r="F2299" t="str">
            <v>TSD</v>
          </cell>
          <cell r="G2299" t="str">
            <v>NC</v>
          </cell>
          <cell r="I2299" t="str">
            <v>A</v>
          </cell>
          <cell r="J2299" t="str">
            <v>12272449</v>
          </cell>
          <cell r="K2299" t="str">
            <v>12272449</v>
          </cell>
          <cell r="L2299">
            <v>180038503</v>
          </cell>
          <cell r="M2299" t="str">
            <v>180038503</v>
          </cell>
          <cell r="N2299" t="str">
            <v>RFP Div COH Human Resources</v>
          </cell>
          <cell r="O2299" t="str">
            <v>12272449 RFP Div COH Human Resources</v>
          </cell>
          <cell r="P2299" t="str">
            <v>8011</v>
          </cell>
          <cell r="Q2299" t="str">
            <v>GA</v>
          </cell>
          <cell r="R2299" t="str">
            <v>48</v>
          </cell>
          <cell r="S2299" t="str">
            <v>18</v>
          </cell>
          <cell r="T2299" t="str">
            <v>T</v>
          </cell>
          <cell r="U2299" t="str">
            <v>USD</v>
          </cell>
          <cell r="V2299" t="str">
            <v>2210 W OAKLAWN DRIVE</v>
          </cell>
          <cell r="W2299" t="str">
            <v>SPRINGDALE</v>
          </cell>
          <cell r="X2299" t="str">
            <v>AR</v>
          </cell>
          <cell r="Y2299" t="str">
            <v>72762-6900</v>
          </cell>
          <cell r="Z2299" t="str">
            <v>WASHINGTON</v>
          </cell>
          <cell r="AA2299" t="str">
            <v>G</v>
          </cell>
          <cell r="AB2299" t="str">
            <v>M&amp;E</v>
          </cell>
          <cell r="AC2299">
            <v>4877.3558999999996</v>
          </cell>
        </row>
        <row r="2300">
          <cell r="A2300" t="str">
            <v>Primary</v>
          </cell>
          <cell r="B2300" t="str">
            <v>Retail FP Trade Marketing</v>
          </cell>
          <cell r="C2300" t="str">
            <v>11492236</v>
          </cell>
          <cell r="D2300" t="str">
            <v>11492236</v>
          </cell>
          <cell r="E2300" t="str">
            <v>1175</v>
          </cell>
          <cell r="F2300" t="str">
            <v>TSD</v>
          </cell>
          <cell r="G2300" t="str">
            <v>NC</v>
          </cell>
          <cell r="I2300" t="str">
            <v>A</v>
          </cell>
          <cell r="J2300" t="str">
            <v>12272465</v>
          </cell>
          <cell r="K2300" t="str">
            <v>12272465</v>
          </cell>
          <cell r="L2300">
            <v>180038502</v>
          </cell>
          <cell r="M2300" t="str">
            <v>180038502</v>
          </cell>
          <cell r="N2300" t="str">
            <v>Retail FP Trade Marketing</v>
          </cell>
          <cell r="O2300" t="str">
            <v>12272465 Retail FP Trade Marketing</v>
          </cell>
          <cell r="P2300" t="str">
            <v>8011</v>
          </cell>
          <cell r="Q2300" t="str">
            <v>S</v>
          </cell>
          <cell r="R2300" t="str">
            <v>48</v>
          </cell>
          <cell r="S2300" t="str">
            <v>18</v>
          </cell>
          <cell r="T2300" t="str">
            <v>T</v>
          </cell>
          <cell r="U2300" t="str">
            <v>USD</v>
          </cell>
          <cell r="V2300" t="str">
            <v>2210 W OAKLAWN DRIVE</v>
          </cell>
          <cell r="W2300" t="str">
            <v>SPRINGDALE</v>
          </cell>
          <cell r="X2300" t="str">
            <v>AR</v>
          </cell>
          <cell r="Y2300" t="str">
            <v>72762-6900</v>
          </cell>
          <cell r="Z2300" t="str">
            <v>WASHINGTON</v>
          </cell>
          <cell r="AA2300" t="str">
            <v>D</v>
          </cell>
          <cell r="AB2300" t="str">
            <v>M&amp;E</v>
          </cell>
          <cell r="AC2300">
            <v>634070.1109000002</v>
          </cell>
        </row>
        <row r="2301">
          <cell r="A2301" t="str">
            <v>Primary</v>
          </cell>
          <cell r="B2301" t="str">
            <v>Retail FP Consumer Marketing</v>
          </cell>
          <cell r="C2301" t="str">
            <v>11492236</v>
          </cell>
          <cell r="D2301" t="str">
            <v>11492236</v>
          </cell>
          <cell r="E2301" t="str">
            <v>1175</v>
          </cell>
          <cell r="F2301" t="str">
            <v>TSD</v>
          </cell>
          <cell r="G2301" t="str">
            <v>NC</v>
          </cell>
          <cell r="H2301">
            <v>38763</v>
          </cell>
          <cell r="I2301" t="str">
            <v>A</v>
          </cell>
          <cell r="J2301" t="str">
            <v>12272480</v>
          </cell>
          <cell r="K2301" t="str">
            <v>12272480</v>
          </cell>
          <cell r="L2301">
            <v>170601971</v>
          </cell>
          <cell r="M2301" t="str">
            <v>180038502</v>
          </cell>
          <cell r="N2301" t="str">
            <v>MO SanfordPurchasing</v>
          </cell>
          <cell r="O2301" t="str">
            <v>19712029  MO SanfordPurchasing</v>
          </cell>
          <cell r="P2301" t="str">
            <v>1410</v>
          </cell>
          <cell r="Q2301" t="str">
            <v>P</v>
          </cell>
          <cell r="R2301" t="str">
            <v>48</v>
          </cell>
          <cell r="S2301" t="str">
            <v>18</v>
          </cell>
          <cell r="T2301" t="str">
            <v>T</v>
          </cell>
          <cell r="U2301" t="str">
            <v>USD</v>
          </cell>
          <cell r="V2301" t="str">
            <v>2210 W OAKLAWN DRIVE</v>
          </cell>
          <cell r="W2301" t="str">
            <v>SPRINGDALE</v>
          </cell>
          <cell r="X2301" t="str">
            <v>AR</v>
          </cell>
          <cell r="Y2301" t="str">
            <v>72762-6900</v>
          </cell>
          <cell r="Z2301" t="str">
            <v>WASHINGTON</v>
          </cell>
          <cell r="AA2301" t="str">
            <v>D</v>
          </cell>
          <cell r="AB2301" t="str">
            <v>M&amp;E</v>
          </cell>
          <cell r="AC2301">
            <v>80490.690699999992</v>
          </cell>
        </row>
        <row r="2302">
          <cell r="A2302" t="str">
            <v>Primary</v>
          </cell>
          <cell r="B2302" t="str">
            <v>RFP Div COH Executive</v>
          </cell>
          <cell r="C2302" t="str">
            <v>11492236</v>
          </cell>
          <cell r="D2302" t="str">
            <v>11492236</v>
          </cell>
          <cell r="E2302" t="str">
            <v>1175</v>
          </cell>
          <cell r="F2302" t="str">
            <v>TSD</v>
          </cell>
          <cell r="G2302" t="str">
            <v>NC</v>
          </cell>
          <cell r="H2302">
            <v>38803</v>
          </cell>
          <cell r="I2302" t="str">
            <v>A</v>
          </cell>
          <cell r="J2302" t="str">
            <v>19712030</v>
          </cell>
          <cell r="K2302" t="str">
            <v>19712030</v>
          </cell>
          <cell r="L2302">
            <v>180038502</v>
          </cell>
          <cell r="M2302" t="str">
            <v>170601971</v>
          </cell>
          <cell r="N2302" t="str">
            <v>RFP Div COH Executive</v>
          </cell>
          <cell r="O2302" t="str">
            <v>12272548  RFP Div COH Executive</v>
          </cell>
          <cell r="P2302" t="str">
            <v>8011</v>
          </cell>
          <cell r="Q2302" t="str">
            <v>S</v>
          </cell>
          <cell r="R2302" t="str">
            <v>48</v>
          </cell>
          <cell r="S2302" t="str">
            <v>18</v>
          </cell>
          <cell r="T2302" t="str">
            <v>T</v>
          </cell>
          <cell r="U2302" t="str">
            <v>USD</v>
          </cell>
          <cell r="V2302" t="str">
            <v>2210 W OAKLAWN DRIVE</v>
          </cell>
          <cell r="W2302" t="str">
            <v>SPRINGDALE</v>
          </cell>
          <cell r="X2302" t="str">
            <v>AR</v>
          </cell>
          <cell r="Y2302" t="str">
            <v>72762-6900</v>
          </cell>
          <cell r="Z2302" t="str">
            <v>WASHINGTON</v>
          </cell>
          <cell r="AA2302" t="str">
            <v>D</v>
          </cell>
          <cell r="AB2302" t="str">
            <v>M&amp;E</v>
          </cell>
          <cell r="AC2302">
            <v>9189.5145000000011</v>
          </cell>
        </row>
        <row r="2303">
          <cell r="A2303" t="str">
            <v>Primary</v>
          </cell>
          <cell r="B2303" t="str">
            <v>McDonalds Sales Expense</v>
          </cell>
          <cell r="C2303" t="str">
            <v>11492236</v>
          </cell>
          <cell r="D2303" t="str">
            <v>11492236</v>
          </cell>
          <cell r="E2303" t="str">
            <v>1175</v>
          </cell>
          <cell r="F2303" t="str">
            <v>TSD</v>
          </cell>
          <cell r="G2303" t="str">
            <v>NC</v>
          </cell>
          <cell r="H2303">
            <v>38535</v>
          </cell>
          <cell r="I2303" t="str">
            <v>A</v>
          </cell>
          <cell r="J2303" t="str">
            <v>12282231</v>
          </cell>
          <cell r="K2303" t="str">
            <v>12282231</v>
          </cell>
          <cell r="L2303">
            <v>180478502</v>
          </cell>
          <cell r="M2303" t="str">
            <v>180478502</v>
          </cell>
          <cell r="N2303" t="str">
            <v>McDonalds Sales Expense</v>
          </cell>
          <cell r="O2303" t="str">
            <v>12282231 McDonalds Sales Expense</v>
          </cell>
          <cell r="P2303" t="str">
            <v>8014</v>
          </cell>
          <cell r="Q2303" t="str">
            <v>S</v>
          </cell>
          <cell r="R2303" t="str">
            <v>48</v>
          </cell>
          <cell r="S2303" t="str">
            <v>18</v>
          </cell>
          <cell r="T2303" t="str">
            <v>T</v>
          </cell>
          <cell r="U2303" t="str">
            <v>USD</v>
          </cell>
          <cell r="V2303" t="str">
            <v>2210 W OAKLAWN DRIVE</v>
          </cell>
          <cell r="W2303" t="str">
            <v>SPRINGDALE</v>
          </cell>
          <cell r="X2303" t="str">
            <v>AR</v>
          </cell>
          <cell r="Y2303" t="str">
            <v>72762-6900</v>
          </cell>
          <cell r="Z2303" t="str">
            <v>WASHINGTON</v>
          </cell>
          <cell r="AA2303" t="str">
            <v>D</v>
          </cell>
          <cell r="AB2303" t="str">
            <v>M&amp;E</v>
          </cell>
          <cell r="AC2303">
            <v>20335.144400000001</v>
          </cell>
        </row>
        <row r="2304">
          <cell r="A2304" t="str">
            <v>Primary</v>
          </cell>
          <cell r="B2304" t="str">
            <v>McDonalds Accounting</v>
          </cell>
          <cell r="C2304" t="str">
            <v>11492236</v>
          </cell>
          <cell r="D2304" t="str">
            <v>11492236</v>
          </cell>
          <cell r="E2304" t="str">
            <v>1175</v>
          </cell>
          <cell r="F2304" t="str">
            <v>TSD</v>
          </cell>
          <cell r="G2304" t="str">
            <v>NC</v>
          </cell>
          <cell r="I2304" t="str">
            <v>A</v>
          </cell>
          <cell r="J2304" t="str">
            <v>12282441</v>
          </cell>
          <cell r="K2304" t="str">
            <v>12282441</v>
          </cell>
          <cell r="L2304">
            <v>180478502</v>
          </cell>
          <cell r="M2304" t="str">
            <v>180478502</v>
          </cell>
          <cell r="N2304" t="str">
            <v>McDonalds Accounting</v>
          </cell>
          <cell r="O2304" t="str">
            <v>12282441 McDonalds Accounting</v>
          </cell>
          <cell r="P2304" t="str">
            <v>8014</v>
          </cell>
          <cell r="Q2304" t="str">
            <v>GA</v>
          </cell>
          <cell r="R2304" t="str">
            <v>48</v>
          </cell>
          <cell r="S2304" t="str">
            <v>18</v>
          </cell>
          <cell r="T2304" t="str">
            <v>T</v>
          </cell>
          <cell r="U2304" t="str">
            <v>USD</v>
          </cell>
          <cell r="V2304" t="str">
            <v>2210 W OAKLAWN DRIVE</v>
          </cell>
          <cell r="W2304" t="str">
            <v>SPRINGDALE</v>
          </cell>
          <cell r="X2304" t="str">
            <v>AR</v>
          </cell>
          <cell r="Y2304" t="str">
            <v>72762-6900</v>
          </cell>
          <cell r="Z2304" t="str">
            <v>WASHINGTON</v>
          </cell>
          <cell r="AA2304" t="str">
            <v>D</v>
          </cell>
          <cell r="AB2304" t="str">
            <v>M&amp;E</v>
          </cell>
          <cell r="AC2304">
            <v>10706.050400000002</v>
          </cell>
        </row>
        <row r="2305">
          <cell r="A2305" t="str">
            <v>Primary</v>
          </cell>
          <cell r="B2305" t="str">
            <v>McDonald's R &amp; D</v>
          </cell>
          <cell r="C2305" t="str">
            <v>11492236</v>
          </cell>
          <cell r="D2305" t="str">
            <v>11492236</v>
          </cell>
          <cell r="E2305" t="str">
            <v>1175</v>
          </cell>
          <cell r="F2305" t="str">
            <v>TSD</v>
          </cell>
          <cell r="G2305" t="str">
            <v>NC</v>
          </cell>
          <cell r="I2305" t="str">
            <v>A</v>
          </cell>
          <cell r="J2305" t="str">
            <v>12282445</v>
          </cell>
          <cell r="K2305" t="str">
            <v>12282445</v>
          </cell>
          <cell r="L2305">
            <v>170001181</v>
          </cell>
          <cell r="M2305" t="str">
            <v>170001181</v>
          </cell>
          <cell r="N2305" t="str">
            <v>McDonald's R &amp; D</v>
          </cell>
          <cell r="O2305" t="str">
            <v>12282445 McDonald's R &amp; D</v>
          </cell>
          <cell r="P2305" t="str">
            <v>8014</v>
          </cell>
          <cell r="Q2305" t="str">
            <v>GA</v>
          </cell>
          <cell r="R2305" t="str">
            <v>48</v>
          </cell>
          <cell r="S2305" t="str">
            <v>18</v>
          </cell>
          <cell r="T2305" t="str">
            <v>T</v>
          </cell>
          <cell r="U2305" t="str">
            <v>USD</v>
          </cell>
          <cell r="V2305" t="str">
            <v>2210 W OAKLAWN DRIVE</v>
          </cell>
          <cell r="W2305" t="str">
            <v>SPRINGDALE</v>
          </cell>
          <cell r="X2305" t="str">
            <v>AR</v>
          </cell>
          <cell r="Y2305" t="str">
            <v>72762-6900</v>
          </cell>
          <cell r="Z2305" t="str">
            <v>WASHINGTON</v>
          </cell>
          <cell r="AA2305" t="str">
            <v>F</v>
          </cell>
          <cell r="AB2305" t="str">
            <v>M&amp;E</v>
          </cell>
          <cell r="AC2305">
            <v>12156.749799999998</v>
          </cell>
        </row>
        <row r="2306">
          <cell r="A2306" t="str">
            <v>Primary</v>
          </cell>
          <cell r="B2306" t="str">
            <v>McDonalds Production Management</v>
          </cell>
          <cell r="C2306" t="str">
            <v>11492236</v>
          </cell>
          <cell r="D2306" t="str">
            <v>11492236</v>
          </cell>
          <cell r="E2306" t="str">
            <v>1175</v>
          </cell>
          <cell r="F2306" t="str">
            <v>TSD</v>
          </cell>
          <cell r="G2306" t="str">
            <v>NC</v>
          </cell>
          <cell r="I2306" t="str">
            <v>A</v>
          </cell>
          <cell r="J2306" t="str">
            <v>12282448</v>
          </cell>
          <cell r="K2306" t="str">
            <v>12282448</v>
          </cell>
          <cell r="L2306">
            <v>180478503</v>
          </cell>
          <cell r="M2306" t="str">
            <v>180478503</v>
          </cell>
          <cell r="N2306" t="str">
            <v>McDonalds Production Management</v>
          </cell>
          <cell r="O2306" t="str">
            <v>12282448 McDonalds Production Management</v>
          </cell>
          <cell r="P2306" t="str">
            <v>8014</v>
          </cell>
          <cell r="Q2306" t="str">
            <v>GA</v>
          </cell>
          <cell r="R2306" t="str">
            <v>48</v>
          </cell>
          <cell r="S2306" t="str">
            <v>18</v>
          </cell>
          <cell r="T2306" t="str">
            <v>T</v>
          </cell>
          <cell r="U2306" t="str">
            <v>USD</v>
          </cell>
          <cell r="V2306" t="str">
            <v>2210 W OAKLAWN DRIVE</v>
          </cell>
          <cell r="W2306" t="str">
            <v>SPRINGDALE</v>
          </cell>
          <cell r="X2306" t="str">
            <v>AR</v>
          </cell>
          <cell r="Y2306" t="str">
            <v>72762-6900</v>
          </cell>
          <cell r="Z2306" t="str">
            <v>WASHINGTON</v>
          </cell>
          <cell r="AA2306" t="str">
            <v>G</v>
          </cell>
          <cell r="AB2306" t="str">
            <v>M&amp;E</v>
          </cell>
          <cell r="AC2306">
            <v>1927.6272000000001</v>
          </cell>
        </row>
        <row r="2307">
          <cell r="A2307" t="str">
            <v>Primary</v>
          </cell>
          <cell r="B2307" t="str">
            <v>McDonald's Human Resources</v>
          </cell>
          <cell r="C2307" t="str">
            <v>11492236</v>
          </cell>
          <cell r="D2307" t="str">
            <v>11492236</v>
          </cell>
          <cell r="E2307" t="str">
            <v>1175</v>
          </cell>
          <cell r="F2307" t="str">
            <v>TSD</v>
          </cell>
          <cell r="G2307" t="str">
            <v>NC</v>
          </cell>
          <cell r="I2307" t="str">
            <v>A</v>
          </cell>
          <cell r="J2307" t="str">
            <v>12282456</v>
          </cell>
          <cell r="K2307" t="str">
            <v>12282456</v>
          </cell>
          <cell r="L2307">
            <v>180478502</v>
          </cell>
          <cell r="M2307" t="str">
            <v>180478502</v>
          </cell>
          <cell r="N2307" t="str">
            <v>McDonald's Human Resources</v>
          </cell>
          <cell r="O2307" t="str">
            <v>12282456 McDonald's Human Resources</v>
          </cell>
          <cell r="P2307" t="str">
            <v>8014</v>
          </cell>
          <cell r="Q2307" t="str">
            <v>S</v>
          </cell>
          <cell r="R2307" t="str">
            <v>48</v>
          </cell>
          <cell r="S2307" t="str">
            <v>18</v>
          </cell>
          <cell r="T2307" t="str">
            <v>T</v>
          </cell>
          <cell r="U2307" t="str">
            <v>USD</v>
          </cell>
          <cell r="V2307" t="str">
            <v>2210 W OAKLAWN DRIVE</v>
          </cell>
          <cell r="W2307" t="str">
            <v>SPRINGDALE</v>
          </cell>
          <cell r="X2307" t="str">
            <v>AR</v>
          </cell>
          <cell r="Y2307" t="str">
            <v>72762-6900</v>
          </cell>
          <cell r="Z2307" t="str">
            <v>WASHINGTON</v>
          </cell>
          <cell r="AA2307" t="str">
            <v>D</v>
          </cell>
          <cell r="AB2307" t="str">
            <v>M&amp;E</v>
          </cell>
          <cell r="AC2307">
            <v>0</v>
          </cell>
        </row>
        <row r="2308">
          <cell r="A2308" t="str">
            <v>Primary</v>
          </cell>
          <cell r="B2308" t="str">
            <v>Sales Int'l McDonalds related expenses</v>
          </cell>
          <cell r="C2308" t="str">
            <v>11492236</v>
          </cell>
          <cell r="D2308" t="str">
            <v>11492236</v>
          </cell>
          <cell r="E2308" t="str">
            <v>1175</v>
          </cell>
          <cell r="F2308" t="str">
            <v>TSD</v>
          </cell>
          <cell r="G2308" t="str">
            <v>NC</v>
          </cell>
          <cell r="H2308">
            <v>38535</v>
          </cell>
          <cell r="I2308" t="str">
            <v>A</v>
          </cell>
          <cell r="J2308" t="str">
            <v>19712047</v>
          </cell>
          <cell r="K2308" t="str">
            <v>19712047</v>
          </cell>
          <cell r="L2308">
            <v>180478502</v>
          </cell>
          <cell r="M2308" t="str">
            <v>170601971</v>
          </cell>
          <cell r="N2308" t="str">
            <v>Sales Int'l McDonalds related expenses</v>
          </cell>
          <cell r="O2308" t="str">
            <v>12282459  Sales Int'l McDonalds related expenses</v>
          </cell>
          <cell r="P2308" t="str">
            <v>8014</v>
          </cell>
          <cell r="Q2308" t="str">
            <v>S</v>
          </cell>
          <cell r="R2308" t="str">
            <v>48</v>
          </cell>
          <cell r="S2308" t="str">
            <v>18</v>
          </cell>
          <cell r="T2308" t="str">
            <v>T</v>
          </cell>
          <cell r="U2308" t="str">
            <v>USD</v>
          </cell>
          <cell r="V2308" t="str">
            <v>2210 W OAKLAWN DRIVE</v>
          </cell>
          <cell r="W2308" t="str">
            <v>SPRINGDALE</v>
          </cell>
          <cell r="X2308" t="str">
            <v>AR</v>
          </cell>
          <cell r="Y2308" t="str">
            <v>72762-6900</v>
          </cell>
          <cell r="Z2308" t="str">
            <v>WASHINGTON</v>
          </cell>
          <cell r="AA2308" t="str">
            <v>D</v>
          </cell>
          <cell r="AB2308" t="str">
            <v>M&amp;E</v>
          </cell>
          <cell r="AC2308">
            <v>1937.2830000000001</v>
          </cell>
        </row>
        <row r="2309">
          <cell r="A2309" t="str">
            <v>Primary</v>
          </cell>
          <cell r="B2309" t="str">
            <v>McDonalds CSR Dept</v>
          </cell>
          <cell r="C2309" t="str">
            <v>11492236</v>
          </cell>
          <cell r="D2309" t="str">
            <v>11492236</v>
          </cell>
          <cell r="E2309" t="str">
            <v>1175</v>
          </cell>
          <cell r="F2309" t="str">
            <v>TSD</v>
          </cell>
          <cell r="G2309" t="str">
            <v>NC</v>
          </cell>
          <cell r="H2309">
            <v>38535</v>
          </cell>
          <cell r="I2309" t="str">
            <v>A</v>
          </cell>
          <cell r="J2309" t="str">
            <v>12282462</v>
          </cell>
          <cell r="K2309" t="str">
            <v>12282462</v>
          </cell>
          <cell r="L2309">
            <v>180478502</v>
          </cell>
          <cell r="M2309" t="str">
            <v>180478502</v>
          </cell>
          <cell r="N2309" t="str">
            <v>McDonalds CSR Dept</v>
          </cell>
          <cell r="O2309" t="str">
            <v>12282462 McDonalds CSR Dept</v>
          </cell>
          <cell r="P2309" t="str">
            <v>8014</v>
          </cell>
          <cell r="Q2309" t="str">
            <v>GA</v>
          </cell>
          <cell r="R2309" t="str">
            <v>48</v>
          </cell>
          <cell r="S2309" t="str">
            <v>18</v>
          </cell>
          <cell r="T2309" t="str">
            <v>T</v>
          </cell>
          <cell r="U2309" t="str">
            <v>USD</v>
          </cell>
          <cell r="V2309" t="str">
            <v>2210 W OAKLAWN DRIVE</v>
          </cell>
          <cell r="W2309" t="str">
            <v>SPRINGDALE</v>
          </cell>
          <cell r="X2309" t="str">
            <v>AR</v>
          </cell>
          <cell r="Y2309" t="str">
            <v>72762-6900</v>
          </cell>
          <cell r="Z2309" t="str">
            <v>WASHINGTON</v>
          </cell>
          <cell r="AA2309" t="str">
            <v>F</v>
          </cell>
          <cell r="AB2309" t="str">
            <v>M&amp;E</v>
          </cell>
          <cell r="AC2309">
            <v>4190.3955999999998</v>
          </cell>
        </row>
        <row r="2310">
          <cell r="A2310" t="str">
            <v>Primary</v>
          </cell>
          <cell r="B2310" t="str">
            <v>Corporate Overhead - International - Ask Phil about assets</v>
          </cell>
          <cell r="C2310" t="str">
            <v>12290367</v>
          </cell>
          <cell r="D2310" t="str">
            <v>12290367</v>
          </cell>
          <cell r="E2310" t="str">
            <v>1175</v>
          </cell>
          <cell r="F2310" t="str">
            <v>TSD</v>
          </cell>
          <cell r="G2310" t="str">
            <v>NC</v>
          </cell>
          <cell r="I2310" t="str">
            <v>A</v>
          </cell>
          <cell r="J2310" t="str">
            <v>12290366</v>
          </cell>
          <cell r="K2310" t="str">
            <v>12290366</v>
          </cell>
          <cell r="L2310">
            <v>180318500</v>
          </cell>
          <cell r="M2310" t="str">
            <v>180318500</v>
          </cell>
          <cell r="N2310" t="str">
            <v>International Transportation</v>
          </cell>
          <cell r="O2310" t="str">
            <v>12290366 International Transportation</v>
          </cell>
          <cell r="P2310" t="str">
            <v>1425</v>
          </cell>
          <cell r="Q2310" t="str">
            <v>S</v>
          </cell>
          <cell r="S2310" t="str">
            <v>390</v>
          </cell>
          <cell r="T2310" t="str">
            <v>T</v>
          </cell>
          <cell r="U2310" t="str">
            <v>USD</v>
          </cell>
          <cell r="V2310" t="str">
            <v>2210 W OAKLAWN DRIVE</v>
          </cell>
          <cell r="W2310" t="str">
            <v>SPRINGDALE</v>
          </cell>
          <cell r="X2310" t="str">
            <v>AR</v>
          </cell>
          <cell r="Y2310" t="str">
            <v>72762-6900</v>
          </cell>
          <cell r="Z2310" t="str">
            <v>WASHINGTON</v>
          </cell>
          <cell r="AA2310" t="str">
            <v>D</v>
          </cell>
          <cell r="AB2310" t="str">
            <v>M&amp;E</v>
          </cell>
          <cell r="AC2310">
            <v>21923.485699999997</v>
          </cell>
        </row>
        <row r="2311">
          <cell r="A2311" t="str">
            <v>Primary</v>
          </cell>
          <cell r="B2311" t="str">
            <v>Corporate Overhead - International - Ask Phil about assets</v>
          </cell>
          <cell r="C2311" t="str">
            <v>12290367</v>
          </cell>
          <cell r="D2311" t="str">
            <v>12290367</v>
          </cell>
          <cell r="E2311" t="str">
            <v>1175</v>
          </cell>
          <cell r="F2311" t="str">
            <v>TSD</v>
          </cell>
          <cell r="G2311" t="str">
            <v>NC</v>
          </cell>
          <cell r="I2311" t="str">
            <v>A</v>
          </cell>
          <cell r="J2311" t="str">
            <v>12290367</v>
          </cell>
          <cell r="K2311" t="str">
            <v>12290367</v>
          </cell>
          <cell r="L2311">
            <v>180318500</v>
          </cell>
          <cell r="M2311" t="str">
            <v>180318500</v>
          </cell>
          <cell r="N2311" t="str">
            <v>International Financial Info</v>
          </cell>
          <cell r="O2311" t="str">
            <v>12290367 International Financial Info</v>
          </cell>
          <cell r="P2311" t="str">
            <v>1425</v>
          </cell>
          <cell r="Q2311" t="str">
            <v>S</v>
          </cell>
          <cell r="S2311" t="str">
            <v>390</v>
          </cell>
          <cell r="T2311" t="str">
            <v>T</v>
          </cell>
          <cell r="U2311" t="str">
            <v>USD</v>
          </cell>
          <cell r="V2311" t="str">
            <v>2210 W OAKLAWN DRIVE</v>
          </cell>
          <cell r="W2311" t="str">
            <v>SPRINGDALE</v>
          </cell>
          <cell r="X2311" t="str">
            <v>AR</v>
          </cell>
          <cell r="Y2311" t="str">
            <v>72762-6900</v>
          </cell>
          <cell r="Z2311" t="str">
            <v>WASHINGTON</v>
          </cell>
          <cell r="AA2311" t="str">
            <v>D</v>
          </cell>
          <cell r="AB2311" t="str">
            <v>M&amp;E</v>
          </cell>
          <cell r="AC2311">
            <v>25349.8583</v>
          </cell>
        </row>
        <row r="2312">
          <cell r="A2312" t="str">
            <v>Primary</v>
          </cell>
          <cell r="B2312" t="str">
            <v>Corporate Overhead - International - Ask Phil about assets</v>
          </cell>
          <cell r="C2312" t="str">
            <v>12290367</v>
          </cell>
          <cell r="D2312" t="str">
            <v>12290367</v>
          </cell>
          <cell r="E2312" t="str">
            <v>1175</v>
          </cell>
          <cell r="G2312" t="str">
            <v>AR</v>
          </cell>
          <cell r="I2312" t="str">
            <v>A</v>
          </cell>
          <cell r="J2312" t="str">
            <v>12290377</v>
          </cell>
          <cell r="K2312" t="str">
            <v>12290377</v>
          </cell>
          <cell r="L2312">
            <v>150310377</v>
          </cell>
          <cell r="M2312" t="str">
            <v>150310377</v>
          </cell>
          <cell r="N2312" t="str">
            <v>In Shanghai</v>
          </cell>
          <cell r="O2312" t="str">
            <v>12290377 In Shanghai</v>
          </cell>
          <cell r="P2312" t="str">
            <v>1425</v>
          </cell>
          <cell r="Q2312" t="str">
            <v>S</v>
          </cell>
          <cell r="S2312" t="str">
            <v>390</v>
          </cell>
          <cell r="T2312" t="str">
            <v>T</v>
          </cell>
          <cell r="U2312" t="str">
            <v>USD</v>
          </cell>
          <cell r="V2312" t="str">
            <v>283 HUAI HAI ZHONG ROAD</v>
          </cell>
          <cell r="W2312" t="str">
            <v>SHANGHAI PR</v>
          </cell>
          <cell r="X2312" t="str">
            <v>020</v>
          </cell>
          <cell r="Y2312" t="str">
            <v>200021</v>
          </cell>
          <cell r="Z2312" t="str">
            <v>CUMBERLAND</v>
          </cell>
          <cell r="AA2312" t="str">
            <v>D</v>
          </cell>
          <cell r="AB2312" t="str">
            <v>M&amp;E</v>
          </cell>
          <cell r="AC2312">
            <v>14575.961799999999</v>
          </cell>
        </row>
        <row r="2313">
          <cell r="A2313" t="str">
            <v>Primary</v>
          </cell>
          <cell r="B2313" t="str">
            <v>Corporate Overhead - International - Ask Phil about assets</v>
          </cell>
          <cell r="C2313" t="str">
            <v>12290367</v>
          </cell>
          <cell r="D2313" t="str">
            <v>12290367</v>
          </cell>
          <cell r="E2313" t="str">
            <v>1175</v>
          </cell>
          <cell r="G2313" t="str">
            <v>PR</v>
          </cell>
          <cell r="I2313" t="str">
            <v>A</v>
          </cell>
          <cell r="J2313" t="str">
            <v>12290384</v>
          </cell>
          <cell r="K2313" t="str">
            <v>12290384</v>
          </cell>
          <cell r="L2313">
            <v>150310384</v>
          </cell>
          <cell r="M2313" t="str">
            <v>150310384</v>
          </cell>
          <cell r="N2313" t="str">
            <v>In Puerto Rico</v>
          </cell>
          <cell r="O2313" t="str">
            <v>12290384 In Puerto Rico</v>
          </cell>
          <cell r="P2313" t="str">
            <v>1425</v>
          </cell>
          <cell r="Q2313" t="str">
            <v>S</v>
          </cell>
          <cell r="R2313" t="str">
            <v>843</v>
          </cell>
          <cell r="S2313" t="str">
            <v>708</v>
          </cell>
          <cell r="T2313" t="str">
            <v>T</v>
          </cell>
          <cell r="U2313" t="str">
            <v>USD</v>
          </cell>
          <cell r="V2313" t="str">
            <v>RA11 via DEL RIO  URB RIO CRYSTAL</v>
          </cell>
          <cell r="W2313" t="str">
            <v>TRUJILLO ALTO</v>
          </cell>
          <cell r="X2313" t="str">
            <v>PR</v>
          </cell>
          <cell r="Y2313" t="str">
            <v>00976</v>
          </cell>
          <cell r="Z2313" t="str">
            <v>PUERTO RICO COUNTY L</v>
          </cell>
          <cell r="AA2313" t="str">
            <v>D</v>
          </cell>
          <cell r="AB2313" t="str">
            <v>M&amp;E</v>
          </cell>
          <cell r="AC2313">
            <v>12954.9555</v>
          </cell>
        </row>
        <row r="2314">
          <cell r="A2314" t="str">
            <v>Primary</v>
          </cell>
          <cell r="B2314" t="str">
            <v>Corporate Overhead - International - Ask Phil about assets</v>
          </cell>
          <cell r="C2314" t="str">
            <v>12290367</v>
          </cell>
          <cell r="D2314" t="str">
            <v>12290367</v>
          </cell>
          <cell r="E2314" t="str">
            <v>1204</v>
          </cell>
          <cell r="F2314" t="str">
            <v>TBI</v>
          </cell>
          <cell r="G2314" t="str">
            <v>AR</v>
          </cell>
          <cell r="I2314" t="str">
            <v>A</v>
          </cell>
          <cell r="J2314" t="str">
            <v>12290386</v>
          </cell>
          <cell r="K2314" t="str">
            <v>12290386</v>
          </cell>
          <cell r="L2314">
            <v>159310991</v>
          </cell>
          <cell r="M2314" t="str">
            <v>150310386</v>
          </cell>
          <cell r="N2314" t="str">
            <v>IN Atlantic Rim Region</v>
          </cell>
          <cell r="O2314" t="str">
            <v>12290386 IN Atlantic Rim Region</v>
          </cell>
          <cell r="P2314" t="str">
            <v>1425</v>
          </cell>
          <cell r="Q2314" t="str">
            <v>S</v>
          </cell>
          <cell r="S2314" t="str">
            <v>708</v>
          </cell>
          <cell r="T2314" t="str">
            <v>T</v>
          </cell>
          <cell r="U2314" t="str">
            <v>USD</v>
          </cell>
          <cell r="V2314" t="str">
            <v>2210 W OAKLAWN DRIVE</v>
          </cell>
          <cell r="W2314" t="str">
            <v>SPRINGDALE</v>
          </cell>
          <cell r="X2314" t="str">
            <v>AR</v>
          </cell>
          <cell r="Y2314" t="str">
            <v>72762-6900</v>
          </cell>
          <cell r="Z2314" t="str">
            <v>WASHINGTON</v>
          </cell>
          <cell r="AA2314" t="str">
            <v>D</v>
          </cell>
          <cell r="AB2314" t="str">
            <v>M&amp;E</v>
          </cell>
          <cell r="AC2314">
            <v>2347.0122000000001</v>
          </cell>
        </row>
        <row r="2315">
          <cell r="A2315" t="str">
            <v>Primary</v>
          </cell>
          <cell r="B2315" t="str">
            <v>Corporate Overhead - International - Ask Phil about assets</v>
          </cell>
          <cell r="C2315" t="str">
            <v>12290367</v>
          </cell>
          <cell r="D2315" t="str">
            <v>12290367</v>
          </cell>
          <cell r="E2315" t="str">
            <v>1175</v>
          </cell>
          <cell r="F2315" t="str">
            <v>TSD</v>
          </cell>
          <cell r="G2315" t="str">
            <v>NC</v>
          </cell>
          <cell r="I2315" t="str">
            <v>A</v>
          </cell>
          <cell r="J2315" t="str">
            <v>12290392</v>
          </cell>
          <cell r="K2315" t="str">
            <v>12290392</v>
          </cell>
          <cell r="L2315">
            <v>180318500</v>
          </cell>
          <cell r="M2315" t="str">
            <v>180318500</v>
          </cell>
          <cell r="N2315" t="str">
            <v>International Group Marketing</v>
          </cell>
          <cell r="O2315" t="str">
            <v>12290392 International Group Marketing</v>
          </cell>
          <cell r="P2315" t="str">
            <v>1425</v>
          </cell>
          <cell r="Q2315" t="str">
            <v>S</v>
          </cell>
          <cell r="R2315" t="str">
            <v>2342</v>
          </cell>
          <cell r="S2315" t="str">
            <v>1009</v>
          </cell>
          <cell r="T2315" t="str">
            <v>T</v>
          </cell>
          <cell r="U2315" t="str">
            <v>USD</v>
          </cell>
          <cell r="V2315" t="str">
            <v>2210 W OAKLAWN DRIVE</v>
          </cell>
          <cell r="W2315" t="str">
            <v>SPRINGDALE</v>
          </cell>
          <cell r="X2315" t="str">
            <v>AR</v>
          </cell>
          <cell r="Y2315" t="str">
            <v>72762-6900</v>
          </cell>
          <cell r="Z2315" t="str">
            <v>WASHINGTON</v>
          </cell>
          <cell r="AA2315" t="str">
            <v>D</v>
          </cell>
          <cell r="AB2315" t="str">
            <v>M&amp;E</v>
          </cell>
          <cell r="AC2315">
            <v>138984.9112</v>
          </cell>
        </row>
        <row r="2316">
          <cell r="A2316" t="str">
            <v>Primary</v>
          </cell>
          <cell r="B2316" t="str">
            <v>Corporate Overhead - International - Ask Phil about assets</v>
          </cell>
          <cell r="C2316" t="str">
            <v>12290367</v>
          </cell>
          <cell r="D2316" t="str">
            <v>12290367</v>
          </cell>
          <cell r="E2316" t="str">
            <v>1175</v>
          </cell>
          <cell r="F2316" t="str">
            <v>TSD</v>
          </cell>
          <cell r="G2316" t="str">
            <v>NC</v>
          </cell>
          <cell r="I2316" t="str">
            <v>A</v>
          </cell>
          <cell r="J2316" t="str">
            <v>12290395</v>
          </cell>
          <cell r="K2316" t="str">
            <v>12290395</v>
          </cell>
          <cell r="L2316">
            <v>150310395</v>
          </cell>
          <cell r="M2316" t="str">
            <v>150310395</v>
          </cell>
          <cell r="N2316" t="str">
            <v>Internaitonal - Hawaii</v>
          </cell>
          <cell r="O2316" t="str">
            <v>12290395 Internaitonal - Hawaii</v>
          </cell>
          <cell r="P2316" t="str">
            <v>1425</v>
          </cell>
          <cell r="Q2316" t="str">
            <v>S</v>
          </cell>
          <cell r="R2316" t="str">
            <v>2342</v>
          </cell>
          <cell r="S2316" t="str">
            <v>1009</v>
          </cell>
          <cell r="T2316" t="str">
            <v>T</v>
          </cell>
          <cell r="U2316" t="str">
            <v>USD</v>
          </cell>
          <cell r="V2316" t="str">
            <v>3375 KOAPAKA STREET SUITE C-312</v>
          </cell>
          <cell r="W2316" t="str">
            <v>HONOLULU</v>
          </cell>
          <cell r="X2316" t="str">
            <v>HI</v>
          </cell>
          <cell r="Y2316" t="str">
            <v>96819</v>
          </cell>
          <cell r="Z2316" t="str">
            <v>HONOLULU</v>
          </cell>
          <cell r="AA2316" t="str">
            <v>D</v>
          </cell>
          <cell r="AB2316" t="str">
            <v>M&amp;E</v>
          </cell>
          <cell r="AC2316">
            <v>73853.156499999997</v>
          </cell>
        </row>
        <row r="2317">
          <cell r="A2317" t="str">
            <v>Primary</v>
          </cell>
          <cell r="B2317" t="str">
            <v>Corporate Overhead - International - Ask Phil about assets</v>
          </cell>
          <cell r="C2317" t="str">
            <v>12290367</v>
          </cell>
          <cell r="D2317" t="str">
            <v>12290367</v>
          </cell>
          <cell r="E2317" t="str">
            <v>1175</v>
          </cell>
          <cell r="G2317" t="str">
            <v>AR</v>
          </cell>
          <cell r="I2317" t="str">
            <v>A</v>
          </cell>
          <cell r="J2317" t="str">
            <v>12290398</v>
          </cell>
          <cell r="K2317" t="str">
            <v>12290398</v>
          </cell>
          <cell r="L2317">
            <v>150310398</v>
          </cell>
          <cell r="M2317" t="str">
            <v>150310398</v>
          </cell>
          <cell r="N2317" t="str">
            <v>In Hong Kong</v>
          </cell>
          <cell r="O2317" t="str">
            <v>12290398 In Hong Kong</v>
          </cell>
          <cell r="P2317" t="str">
            <v>1425</v>
          </cell>
          <cell r="Q2317" t="str">
            <v>S</v>
          </cell>
          <cell r="R2317" t="str">
            <v>843</v>
          </cell>
          <cell r="S2317" t="str">
            <v>708</v>
          </cell>
          <cell r="T2317" t="str">
            <v>T</v>
          </cell>
          <cell r="U2317" t="str">
            <v>USD</v>
          </cell>
          <cell r="V2317" t="str">
            <v>ROOM 2110 21/F HARBOUR CENTRE</v>
          </cell>
          <cell r="W2317" t="str">
            <v>WANCHAI</v>
          </cell>
          <cell r="X2317" t="str">
            <v>NC</v>
          </cell>
          <cell r="Y2317" t="str">
            <v>28697-2873</v>
          </cell>
          <cell r="Z2317" t="str">
            <v>WILKES</v>
          </cell>
          <cell r="AA2317" t="str">
            <v>D</v>
          </cell>
          <cell r="AB2317" t="str">
            <v>M&amp;E</v>
          </cell>
          <cell r="AC2317">
            <v>143223.35909999997</v>
          </cell>
        </row>
        <row r="2318">
          <cell r="A2318" t="str">
            <v>Primary</v>
          </cell>
          <cell r="B2318" t="str">
            <v>Corporate Overhead - International - Ask Phil about assets</v>
          </cell>
          <cell r="C2318" t="str">
            <v>12290367</v>
          </cell>
          <cell r="D2318" t="str">
            <v>12290367</v>
          </cell>
          <cell r="E2318" t="str">
            <v>1175</v>
          </cell>
          <cell r="F2318" t="str">
            <v>TSD</v>
          </cell>
          <cell r="G2318" t="str">
            <v>NC</v>
          </cell>
          <cell r="I2318" t="str">
            <v>A</v>
          </cell>
          <cell r="J2318" t="str">
            <v>12292231</v>
          </cell>
          <cell r="K2318" t="str">
            <v>12292231</v>
          </cell>
          <cell r="L2318">
            <v>180318500</v>
          </cell>
          <cell r="M2318" t="str">
            <v>180318500</v>
          </cell>
          <cell r="N2318" t="str">
            <v>International Sales Expense</v>
          </cell>
          <cell r="O2318" t="str">
            <v>12292231 International Sales Expense</v>
          </cell>
          <cell r="P2318" t="str">
            <v>1425</v>
          </cell>
          <cell r="Q2318" t="str">
            <v>S</v>
          </cell>
          <cell r="S2318" t="str">
            <v>2426</v>
          </cell>
          <cell r="T2318" t="str">
            <v>T</v>
          </cell>
          <cell r="U2318" t="str">
            <v>USD</v>
          </cell>
          <cell r="V2318" t="str">
            <v>2210 W OAKLAWN DRIVE</v>
          </cell>
          <cell r="W2318" t="str">
            <v>SPRINGDALE</v>
          </cell>
          <cell r="X2318" t="str">
            <v>AR</v>
          </cell>
          <cell r="Y2318" t="str">
            <v>72762-6900</v>
          </cell>
          <cell r="Z2318" t="str">
            <v>WASHINGTON</v>
          </cell>
          <cell r="AA2318" t="str">
            <v>D</v>
          </cell>
          <cell r="AB2318" t="str">
            <v>M&amp;E</v>
          </cell>
          <cell r="AC2318">
            <v>118201.52669999997</v>
          </cell>
        </row>
        <row r="2319">
          <cell r="A2319" t="str">
            <v>Primary</v>
          </cell>
          <cell r="B2319" t="str">
            <v>Corporate Overhead - International - Ask Phil about assets</v>
          </cell>
          <cell r="C2319" t="str">
            <v>12290367</v>
          </cell>
          <cell r="D2319" t="str">
            <v>12290367</v>
          </cell>
          <cell r="E2319" t="str">
            <v>1175</v>
          </cell>
          <cell r="F2319" t="str">
            <v>TSD</v>
          </cell>
          <cell r="G2319" t="str">
            <v>NC</v>
          </cell>
          <cell r="I2319" t="str">
            <v>A</v>
          </cell>
          <cell r="J2319" t="str">
            <v>12292459</v>
          </cell>
          <cell r="K2319" t="str">
            <v>12292459</v>
          </cell>
          <cell r="L2319">
            <v>180318500</v>
          </cell>
          <cell r="M2319" t="str">
            <v>180318500</v>
          </cell>
          <cell r="N2319" t="str">
            <v>International Group National Accounts</v>
          </cell>
          <cell r="O2319" t="str">
            <v>12292459 International Group National Accounts</v>
          </cell>
          <cell r="P2319" t="str">
            <v>1425</v>
          </cell>
          <cell r="Q2319" t="str">
            <v>S</v>
          </cell>
          <cell r="S2319" t="str">
            <v>2426</v>
          </cell>
          <cell r="T2319" t="str">
            <v>T</v>
          </cell>
          <cell r="U2319" t="str">
            <v>USD</v>
          </cell>
          <cell r="V2319" t="str">
            <v>2210 W OAKLAWN DRIVE</v>
          </cell>
          <cell r="W2319" t="str">
            <v>SPRINGDALE</v>
          </cell>
          <cell r="X2319" t="str">
            <v>AR</v>
          </cell>
          <cell r="Y2319" t="str">
            <v>72762-6900</v>
          </cell>
          <cell r="Z2319" t="str">
            <v>WASHINGTON</v>
          </cell>
          <cell r="AA2319" t="str">
            <v>D</v>
          </cell>
          <cell r="AB2319" t="str">
            <v>M&amp;E</v>
          </cell>
          <cell r="AC2319">
            <v>0</v>
          </cell>
        </row>
        <row r="2320">
          <cell r="A2320" t="str">
            <v>Primary</v>
          </cell>
          <cell r="B2320" t="str">
            <v>Corporate Overhead - International - Ask Phil about assets</v>
          </cell>
          <cell r="C2320" t="str">
            <v>12290367</v>
          </cell>
          <cell r="D2320" t="str">
            <v>12290367</v>
          </cell>
          <cell r="E2320" t="str">
            <v>1175</v>
          </cell>
          <cell r="G2320" t="str">
            <v>AR</v>
          </cell>
          <cell r="I2320" t="str">
            <v>A</v>
          </cell>
          <cell r="J2320" t="str">
            <v>12292504</v>
          </cell>
          <cell r="K2320" t="str">
            <v>12292504</v>
          </cell>
          <cell r="L2320">
            <v>150362504</v>
          </cell>
          <cell r="M2320" t="str">
            <v>150362504</v>
          </cell>
          <cell r="N2320" t="str">
            <v>Dubai Office</v>
          </cell>
          <cell r="O2320" t="str">
            <v>12292504 Dubai Office</v>
          </cell>
          <cell r="P2320" t="str">
            <v>1425</v>
          </cell>
          <cell r="Q2320" t="str">
            <v>S</v>
          </cell>
          <cell r="S2320" t="str">
            <v>2426</v>
          </cell>
          <cell r="T2320" t="str">
            <v>T</v>
          </cell>
          <cell r="U2320" t="str">
            <v>USD</v>
          </cell>
          <cell r="V2320" t="str">
            <v>2nd FLOOR SUITE 203</v>
          </cell>
          <cell r="W2320" t="str">
            <v>DUBAI</v>
          </cell>
          <cell r="X2320" t="str">
            <v>NC</v>
          </cell>
          <cell r="Y2320" t="str">
            <v>28697-2873</v>
          </cell>
          <cell r="Z2320" t="str">
            <v>WILKES</v>
          </cell>
          <cell r="AA2320" t="str">
            <v>D</v>
          </cell>
          <cell r="AB2320" t="str">
            <v>M&amp;E</v>
          </cell>
          <cell r="AC2320">
            <v>7882.5833000000002</v>
          </cell>
        </row>
        <row r="2321">
          <cell r="A2321" t="str">
            <v>Primary</v>
          </cell>
          <cell r="B2321" t="str">
            <v>Corporate Overhead - International - Ask Phil about assets</v>
          </cell>
          <cell r="C2321" t="str">
            <v>12290367</v>
          </cell>
          <cell r="D2321" t="str">
            <v>12290367</v>
          </cell>
          <cell r="E2321" t="str">
            <v>1175</v>
          </cell>
          <cell r="F2321" t="str">
            <v>TSD</v>
          </cell>
          <cell r="G2321" t="str">
            <v>NC</v>
          </cell>
          <cell r="I2321" t="str">
            <v>A</v>
          </cell>
          <cell r="J2321" t="str">
            <v>12292543</v>
          </cell>
          <cell r="K2321" t="str">
            <v>12292543</v>
          </cell>
          <cell r="L2321">
            <v>180318500</v>
          </cell>
          <cell r="M2321" t="str">
            <v>180318500</v>
          </cell>
          <cell r="N2321" t="str">
            <v>International Group - Global Accounts</v>
          </cell>
          <cell r="O2321" t="str">
            <v>12292543 International Group - Global Accounts</v>
          </cell>
          <cell r="P2321" t="str">
            <v>1425</v>
          </cell>
          <cell r="Q2321" t="str">
            <v>S</v>
          </cell>
          <cell r="R2321" t="str">
            <v>843</v>
          </cell>
          <cell r="S2321" t="str">
            <v>708</v>
          </cell>
          <cell r="T2321" t="str">
            <v>T</v>
          </cell>
          <cell r="U2321" t="str">
            <v>USD</v>
          </cell>
          <cell r="V2321" t="str">
            <v>2210 W OAKLAWN DRIVE</v>
          </cell>
          <cell r="W2321" t="str">
            <v>SPRINGDALE</v>
          </cell>
          <cell r="X2321" t="str">
            <v>AR</v>
          </cell>
          <cell r="Y2321" t="str">
            <v>72762-6900</v>
          </cell>
          <cell r="Z2321" t="str">
            <v>WASHINGTON</v>
          </cell>
          <cell r="AA2321" t="str">
            <v>D</v>
          </cell>
          <cell r="AB2321" t="str">
            <v>M&amp;E</v>
          </cell>
          <cell r="AC2321">
            <v>26931.903599999998</v>
          </cell>
        </row>
        <row r="2322">
          <cell r="A2322" t="str">
            <v>Primary</v>
          </cell>
          <cell r="B2322" t="str">
            <v>Corporate Overhead - International - Ask Phil about assets</v>
          </cell>
          <cell r="C2322" t="str">
            <v>12290367</v>
          </cell>
          <cell r="D2322" t="str">
            <v>12290367</v>
          </cell>
          <cell r="E2322" t="str">
            <v>1175</v>
          </cell>
          <cell r="F2322" t="str">
            <v>TSD</v>
          </cell>
          <cell r="G2322" t="str">
            <v>NC</v>
          </cell>
          <cell r="I2322" t="str">
            <v>A</v>
          </cell>
          <cell r="J2322" t="str">
            <v>12292577</v>
          </cell>
          <cell r="K2322" t="str">
            <v>12292577</v>
          </cell>
          <cell r="L2322">
            <v>180318500</v>
          </cell>
          <cell r="M2322" t="str">
            <v>180318500</v>
          </cell>
          <cell r="N2322" t="str">
            <v>International Corp Commodity Poultry</v>
          </cell>
          <cell r="O2322" t="str">
            <v>12292577 International Corp Commodity Poultry</v>
          </cell>
          <cell r="P2322" t="str">
            <v>1425</v>
          </cell>
          <cell r="Q2322" t="str">
            <v>S</v>
          </cell>
          <cell r="R2322" t="str">
            <v>843</v>
          </cell>
          <cell r="S2322" t="str">
            <v>708</v>
          </cell>
          <cell r="T2322" t="str">
            <v>T</v>
          </cell>
          <cell r="U2322" t="str">
            <v>USD</v>
          </cell>
          <cell r="V2322" t="str">
            <v>2210 W OAKLAWN DRIVE</v>
          </cell>
          <cell r="W2322" t="str">
            <v>SPRINGDALE</v>
          </cell>
          <cell r="X2322" t="str">
            <v>AR</v>
          </cell>
          <cell r="Y2322" t="str">
            <v>72762-6900</v>
          </cell>
          <cell r="Z2322" t="str">
            <v>WASHINGTON</v>
          </cell>
          <cell r="AA2322" t="str">
            <v>D</v>
          </cell>
          <cell r="AB2322" t="str">
            <v>M&amp;E</v>
          </cell>
          <cell r="AC2322">
            <v>79707.557400000005</v>
          </cell>
        </row>
        <row r="2323">
          <cell r="A2323" t="str">
            <v>Primary</v>
          </cell>
          <cell r="B2323" t="str">
            <v>Corporate G &amp; A</v>
          </cell>
          <cell r="C2323" t="str">
            <v>12310304</v>
          </cell>
          <cell r="D2323" t="str">
            <v>12310304</v>
          </cell>
          <cell r="E2323" t="str">
            <v>1204</v>
          </cell>
          <cell r="G2323" t="str">
            <v>AR</v>
          </cell>
          <cell r="I2323" t="str">
            <v>A</v>
          </cell>
          <cell r="J2323" t="str">
            <v>12310304</v>
          </cell>
          <cell r="K2323" t="str">
            <v>12310304</v>
          </cell>
          <cell r="L2323">
            <v>159600997</v>
          </cell>
          <cell r="M2323" t="str">
            <v>180608502</v>
          </cell>
          <cell r="N2323" t="str">
            <v>MO Marketing Department</v>
          </cell>
          <cell r="O2323" t="str">
            <v>12310304 MO Marketing Department</v>
          </cell>
          <cell r="P2323" t="str">
            <v>1410</v>
          </cell>
          <cell r="Q2323" t="str">
            <v>S</v>
          </cell>
          <cell r="R2323" t="str">
            <v>11</v>
          </cell>
          <cell r="S2323" t="str">
            <v>11</v>
          </cell>
          <cell r="T2323" t="str">
            <v>T</v>
          </cell>
          <cell r="U2323" t="str">
            <v>USD</v>
          </cell>
          <cell r="V2323" t="str">
            <v>2210 W OAKLAWN DRIVE</v>
          </cell>
          <cell r="W2323" t="str">
            <v>SPRINGDALE</v>
          </cell>
          <cell r="X2323" t="str">
            <v>AR</v>
          </cell>
          <cell r="Y2323" t="str">
            <v>72762-6900</v>
          </cell>
          <cell r="Z2323" t="str">
            <v>WASHINGTON</v>
          </cell>
          <cell r="AA2323" t="str">
            <v>D</v>
          </cell>
          <cell r="AB2323" t="str">
            <v>M&amp;E</v>
          </cell>
          <cell r="AC2323">
            <v>5306.2977000000001</v>
          </cell>
        </row>
        <row r="2324">
          <cell r="A2324" t="str">
            <v>Primary</v>
          </cell>
          <cell r="B2324" t="str">
            <v>Corporate G &amp; A</v>
          </cell>
          <cell r="C2324" t="str">
            <v>12312231</v>
          </cell>
          <cell r="D2324" t="str">
            <v>12312231</v>
          </cell>
          <cell r="E2324" t="str">
            <v>1204</v>
          </cell>
          <cell r="G2324" t="str">
            <v>AR</v>
          </cell>
          <cell r="I2324" t="str">
            <v>A</v>
          </cell>
          <cell r="J2324" t="str">
            <v>12312231</v>
          </cell>
          <cell r="K2324" t="str">
            <v>12312231</v>
          </cell>
          <cell r="L2324">
            <v>180608502</v>
          </cell>
          <cell r="M2324" t="str">
            <v>180608502</v>
          </cell>
          <cell r="N2324" t="str">
            <v>Mexican Original Sales Expense</v>
          </cell>
          <cell r="O2324" t="str">
            <v>12312231 Mexican Original Sales Expense</v>
          </cell>
          <cell r="P2324" t="str">
            <v>1410</v>
          </cell>
          <cell r="Q2324" t="str">
            <v>S</v>
          </cell>
          <cell r="R2324" t="str">
            <v>11</v>
          </cell>
          <cell r="S2324" t="str">
            <v>11</v>
          </cell>
          <cell r="T2324" t="str">
            <v>T</v>
          </cell>
          <cell r="U2324" t="str">
            <v>USD</v>
          </cell>
          <cell r="V2324" t="str">
            <v>2210 W OAKLAWN DRIVE</v>
          </cell>
          <cell r="W2324" t="str">
            <v>SPRINGDALE</v>
          </cell>
          <cell r="X2324" t="str">
            <v>AR</v>
          </cell>
          <cell r="Y2324" t="str">
            <v>72762-6900</v>
          </cell>
          <cell r="Z2324" t="str">
            <v>WASHINGTON</v>
          </cell>
          <cell r="AA2324" t="str">
            <v>D</v>
          </cell>
          <cell r="AB2324" t="str">
            <v>M&amp;E</v>
          </cell>
          <cell r="AC2324">
            <v>95394.495299999995</v>
          </cell>
        </row>
        <row r="2325">
          <cell r="A2325" t="str">
            <v>Primary</v>
          </cell>
          <cell r="B2325" t="str">
            <v>Corporate G &amp; A</v>
          </cell>
          <cell r="C2325" t="str">
            <v>12362231</v>
          </cell>
          <cell r="D2325" t="str">
            <v>12362231</v>
          </cell>
          <cell r="E2325" t="str">
            <v>1204</v>
          </cell>
          <cell r="G2325" t="str">
            <v>AR</v>
          </cell>
          <cell r="I2325" t="str">
            <v>A</v>
          </cell>
          <cell r="J2325" t="str">
            <v>12362231</v>
          </cell>
          <cell r="K2325" t="str">
            <v>12362231</v>
          </cell>
          <cell r="L2325">
            <v>180228502</v>
          </cell>
          <cell r="M2325" t="str">
            <v>180228502</v>
          </cell>
          <cell r="N2325" t="str">
            <v>Commodity Sales Expense</v>
          </cell>
          <cell r="O2325" t="str">
            <v>12362231 Commodity Sales Expense</v>
          </cell>
          <cell r="P2325" t="str">
            <v>8012</v>
          </cell>
          <cell r="Q2325" t="str">
            <v>S</v>
          </cell>
          <cell r="R2325" t="str">
            <v>1185</v>
          </cell>
          <cell r="S2325" t="str">
            <v>242</v>
          </cell>
          <cell r="T2325" t="str">
            <v>T</v>
          </cell>
          <cell r="U2325" t="str">
            <v>USD</v>
          </cell>
          <cell r="V2325" t="str">
            <v>2210 W OAKLAWN DRIVE</v>
          </cell>
          <cell r="W2325" t="str">
            <v>SPRINGDALE</v>
          </cell>
          <cell r="X2325" t="str">
            <v>AR</v>
          </cell>
          <cell r="Y2325" t="str">
            <v>72762-6900</v>
          </cell>
          <cell r="Z2325" t="str">
            <v>WASHINGTON</v>
          </cell>
          <cell r="AA2325" t="str">
            <v>D</v>
          </cell>
          <cell r="AB2325" t="str">
            <v>M&amp;E</v>
          </cell>
          <cell r="AC2325">
            <v>3039.5649000000003</v>
          </cell>
        </row>
        <row r="2326">
          <cell r="A2326" t="str">
            <v>Primary</v>
          </cell>
          <cell r="B2326" t="str">
            <v>Corporate G &amp; A</v>
          </cell>
          <cell r="C2326" t="str">
            <v>12402446</v>
          </cell>
          <cell r="D2326" t="str">
            <v>12402446</v>
          </cell>
          <cell r="E2326" t="str">
            <v>1175</v>
          </cell>
          <cell r="F2326" t="str">
            <v>TSD</v>
          </cell>
          <cell r="G2326" t="str">
            <v>OK</v>
          </cell>
          <cell r="I2326" t="str">
            <v>A</v>
          </cell>
          <cell r="J2326" t="str">
            <v>12402446</v>
          </cell>
          <cell r="K2326" t="str">
            <v>12402446</v>
          </cell>
          <cell r="L2326">
            <v>180318500</v>
          </cell>
          <cell r="M2326" t="str">
            <v>180318500</v>
          </cell>
          <cell r="N2326" t="str">
            <v>Int'l Business Development</v>
          </cell>
          <cell r="O2326" t="str">
            <v>12402446 Int'l Business Development</v>
          </cell>
          <cell r="P2326" t="str">
            <v>8000</v>
          </cell>
          <cell r="Q2326" t="str">
            <v>S</v>
          </cell>
          <cell r="R2326" t="str">
            <v>1185</v>
          </cell>
          <cell r="S2326" t="str">
            <v>2426</v>
          </cell>
          <cell r="T2326" t="str">
            <v>T</v>
          </cell>
          <cell r="U2326" t="str">
            <v>USD</v>
          </cell>
          <cell r="V2326" t="str">
            <v>2210 W OAKLAWN DRIVE</v>
          </cell>
          <cell r="W2326" t="str">
            <v>SPRINGDALE</v>
          </cell>
          <cell r="X2326" t="str">
            <v>AR</v>
          </cell>
          <cell r="Y2326" t="str">
            <v>72762-6900</v>
          </cell>
          <cell r="Z2326" t="str">
            <v>WASHINGTON</v>
          </cell>
          <cell r="AA2326" t="str">
            <v>D</v>
          </cell>
          <cell r="AB2326" t="str">
            <v>M&amp;E</v>
          </cell>
          <cell r="AC2326">
            <v>9891.9433000000008</v>
          </cell>
        </row>
        <row r="2327">
          <cell r="A2327" t="str">
            <v>Primary</v>
          </cell>
          <cell r="B2327" t="str">
            <v>Tyson International - Shanghai</v>
          </cell>
          <cell r="C2327" t="str">
            <v>12402450</v>
          </cell>
          <cell r="D2327" t="str">
            <v>12402450</v>
          </cell>
          <cell r="E2327" t="str">
            <v>1175</v>
          </cell>
          <cell r="F2327" t="str">
            <v>TSD</v>
          </cell>
          <cell r="G2327" t="str">
            <v>OK</v>
          </cell>
          <cell r="I2327" t="str">
            <v>A</v>
          </cell>
          <cell r="J2327" t="str">
            <v>12402450</v>
          </cell>
          <cell r="K2327" t="str">
            <v>12402450</v>
          </cell>
          <cell r="L2327">
            <v>180318500</v>
          </cell>
          <cell r="M2327" t="str">
            <v>180318500</v>
          </cell>
          <cell r="N2327" t="str">
            <v>Business Development Greater China</v>
          </cell>
          <cell r="O2327" t="str">
            <v>12402450 Business Development Greater China</v>
          </cell>
          <cell r="P2327" t="str">
            <v>8000</v>
          </cell>
          <cell r="Q2327" t="str">
            <v>S</v>
          </cell>
          <cell r="S2327" t="str">
            <v>2426</v>
          </cell>
          <cell r="T2327" t="str">
            <v>T</v>
          </cell>
          <cell r="U2327" t="str">
            <v>USD</v>
          </cell>
          <cell r="V2327" t="str">
            <v>283 HUAI HAI ZHONG ROAD</v>
          </cell>
          <cell r="W2327" t="str">
            <v>SHANGHAI</v>
          </cell>
          <cell r="X2327" t="str">
            <v>020</v>
          </cell>
          <cell r="Y2327" t="str">
            <v>200021</v>
          </cell>
          <cell r="Z2327" t="str">
            <v>MCCURTAIN</v>
          </cell>
          <cell r="AA2327" t="str">
            <v>I</v>
          </cell>
          <cell r="AB2327" t="str">
            <v>M&amp;E</v>
          </cell>
          <cell r="AC2327">
            <v>11175.466</v>
          </cell>
        </row>
        <row r="2328">
          <cell r="A2328" t="str">
            <v>Primary</v>
          </cell>
          <cell r="B2328" t="str">
            <v>MIS 412 Administration</v>
          </cell>
          <cell r="C2328" t="str">
            <v>12412236</v>
          </cell>
          <cell r="D2328" t="str">
            <v>12412236</v>
          </cell>
          <cell r="E2328" t="str">
            <v>1241</v>
          </cell>
          <cell r="G2328" t="str">
            <v>AR</v>
          </cell>
          <cell r="I2328" t="str">
            <v>A</v>
          </cell>
          <cell r="J2328" t="str">
            <v>12412236</v>
          </cell>
          <cell r="K2328" t="str">
            <v>12412236</v>
          </cell>
          <cell r="L2328">
            <v>170001241</v>
          </cell>
          <cell r="M2328" t="str">
            <v>170001241</v>
          </cell>
          <cell r="N2328" t="str">
            <v>MIS 412 Administration</v>
          </cell>
          <cell r="O2328" t="str">
            <v>12412236 MIS 412 Administration</v>
          </cell>
          <cell r="P2328" t="str">
            <v>8015</v>
          </cell>
          <cell r="Q2328" t="str">
            <v>GA</v>
          </cell>
          <cell r="R2328" t="str">
            <v>0</v>
          </cell>
          <cell r="S2328" t="str">
            <v>242</v>
          </cell>
          <cell r="T2328" t="str">
            <v>T</v>
          </cell>
          <cell r="U2328" t="str">
            <v>USD</v>
          </cell>
          <cell r="V2328" t="str">
            <v>RR 1, BOX 608</v>
          </cell>
          <cell r="W2328" t="str">
            <v>BROKEN BOW</v>
          </cell>
          <cell r="X2328" t="str">
            <v>OK</v>
          </cell>
          <cell r="Y2328" t="str">
            <v>74728-9784</v>
          </cell>
          <cell r="Z2328" t="str">
            <v>MCCURTAIN</v>
          </cell>
          <cell r="AA2328" t="str">
            <v>A</v>
          </cell>
          <cell r="AB2328" t="str">
            <v>M&amp;E</v>
          </cell>
          <cell r="AC2328">
            <v>5702390.0802999996</v>
          </cell>
        </row>
        <row r="2329">
          <cell r="A2329" t="str">
            <v>Primary</v>
          </cell>
          <cell r="B2329" t="str">
            <v>MIS - Plant Systems</v>
          </cell>
          <cell r="C2329" t="str">
            <v>12412236</v>
          </cell>
          <cell r="D2329" t="str">
            <v>12412236</v>
          </cell>
          <cell r="E2329" t="str">
            <v>1193</v>
          </cell>
          <cell r="F2329" t="str">
            <v>TSS</v>
          </cell>
          <cell r="G2329" t="str">
            <v>OK</v>
          </cell>
          <cell r="I2329" t="str">
            <v>A</v>
          </cell>
          <cell r="J2329" t="str">
            <v>12412491</v>
          </cell>
          <cell r="K2329" t="str">
            <v>12412491</v>
          </cell>
          <cell r="L2329">
            <v>170008613</v>
          </cell>
          <cell r="M2329" t="str">
            <v>170008613</v>
          </cell>
          <cell r="N2329" t="str">
            <v>MIS - Plant Systems</v>
          </cell>
          <cell r="O2329" t="str">
            <v>12412491 MIS - Plant Systems</v>
          </cell>
          <cell r="P2329" t="str">
            <v>8015</v>
          </cell>
          <cell r="Q2329" t="str">
            <v>GA</v>
          </cell>
          <cell r="R2329" t="str">
            <v>915</v>
          </cell>
          <cell r="S2329" t="str">
            <v>242</v>
          </cell>
          <cell r="T2329" t="str">
            <v>T</v>
          </cell>
          <cell r="U2329" t="str">
            <v>USD</v>
          </cell>
          <cell r="V2329" t="str">
            <v>RR 1, BOX 608</v>
          </cell>
          <cell r="W2329" t="str">
            <v>BROKEN BOW</v>
          </cell>
          <cell r="X2329" t="str">
            <v>OK</v>
          </cell>
          <cell r="Y2329" t="str">
            <v>74728-9784</v>
          </cell>
          <cell r="Z2329" t="str">
            <v>MCCURTAIN</v>
          </cell>
          <cell r="AA2329" t="str">
            <v>A</v>
          </cell>
          <cell r="AB2329" t="str">
            <v>M&amp;E</v>
          </cell>
          <cell r="AC2329">
            <v>17354.829600000001</v>
          </cell>
        </row>
        <row r="2330">
          <cell r="A2330" t="str">
            <v>Primary</v>
          </cell>
          <cell r="B2330" t="str">
            <v>IS Project Won Manufacturing COS</v>
          </cell>
          <cell r="C2330" t="str">
            <v>11492236</v>
          </cell>
          <cell r="D2330" t="str">
            <v>11492236</v>
          </cell>
          <cell r="E2330" t="str">
            <v>1193</v>
          </cell>
          <cell r="G2330" t="str">
            <v>AR</v>
          </cell>
          <cell r="I2330" t="str">
            <v>A</v>
          </cell>
          <cell r="J2330" t="str">
            <v>12422029</v>
          </cell>
          <cell r="K2330" t="str">
            <v>12422029</v>
          </cell>
          <cell r="L2330">
            <v>170008613</v>
          </cell>
          <cell r="M2330" t="str">
            <v>170008613</v>
          </cell>
          <cell r="N2330" t="str">
            <v>IS Project Won Manufacturing COS</v>
          </cell>
          <cell r="O2330" t="str">
            <v>12422029 IS Project Won Manufacturing COS</v>
          </cell>
          <cell r="P2330" t="str">
            <v>8015</v>
          </cell>
          <cell r="Q2330" t="str">
            <v>GA</v>
          </cell>
          <cell r="R2330" t="str">
            <v>587</v>
          </cell>
          <cell r="S2330" t="str">
            <v>466</v>
          </cell>
          <cell r="T2330" t="str">
            <v>T</v>
          </cell>
          <cell r="U2330" t="str">
            <v>USD</v>
          </cell>
          <cell r="V2330" t="str">
            <v>2210 W OAKLAWN DRIVE</v>
          </cell>
          <cell r="W2330" t="str">
            <v>SPRINGDALE</v>
          </cell>
          <cell r="X2330" t="str">
            <v>AR</v>
          </cell>
          <cell r="Y2330" t="str">
            <v>72762-6900</v>
          </cell>
          <cell r="Z2330" t="str">
            <v>WASHINGTON</v>
          </cell>
          <cell r="AA2330" t="str">
            <v>G</v>
          </cell>
          <cell r="AB2330" t="str">
            <v>M&amp;E</v>
          </cell>
          <cell r="AC2330">
            <v>0</v>
          </cell>
        </row>
        <row r="2331">
          <cell r="A2331" t="str">
            <v>Primary</v>
          </cell>
          <cell r="B2331" t="str">
            <v>IS Project Won Time And Attend COS</v>
          </cell>
          <cell r="C2331" t="str">
            <v>11492236</v>
          </cell>
          <cell r="D2331" t="str">
            <v>11492236</v>
          </cell>
          <cell r="E2331" t="str">
            <v>1193</v>
          </cell>
          <cell r="G2331" t="str">
            <v>AR</v>
          </cell>
          <cell r="I2331" t="str">
            <v>A</v>
          </cell>
          <cell r="J2331" t="str">
            <v>12422031</v>
          </cell>
          <cell r="K2331" t="str">
            <v>12422031</v>
          </cell>
          <cell r="L2331">
            <v>170008613</v>
          </cell>
          <cell r="M2331" t="str">
            <v>170008613</v>
          </cell>
          <cell r="N2331" t="str">
            <v>IS Project Won Time And Attend COS</v>
          </cell>
          <cell r="O2331" t="str">
            <v>12422031 IS Project Won Time And Attend COS</v>
          </cell>
          <cell r="P2331" t="str">
            <v>8015</v>
          </cell>
          <cell r="Q2331" t="str">
            <v>GA</v>
          </cell>
          <cell r="R2331" t="str">
            <v>587</v>
          </cell>
          <cell r="S2331" t="str">
            <v>466</v>
          </cell>
          <cell r="T2331" t="str">
            <v>T</v>
          </cell>
          <cell r="U2331" t="str">
            <v>USD</v>
          </cell>
          <cell r="V2331" t="str">
            <v>2210 W OAKLAWN DRIVE</v>
          </cell>
          <cell r="W2331" t="str">
            <v>SPRINGDALE</v>
          </cell>
          <cell r="X2331" t="str">
            <v>AR</v>
          </cell>
          <cell r="Y2331" t="str">
            <v>72762-6900</v>
          </cell>
          <cell r="Z2331" t="str">
            <v>WASHINGTON</v>
          </cell>
          <cell r="AA2331" t="str">
            <v>G</v>
          </cell>
          <cell r="AB2331" t="str">
            <v>M&amp;E</v>
          </cell>
          <cell r="AC2331">
            <v>0</v>
          </cell>
        </row>
        <row r="2332">
          <cell r="A2332" t="str">
            <v>Primary</v>
          </cell>
          <cell r="B2332" t="str">
            <v>IS Project Won Finished Goods Data Capt</v>
          </cell>
          <cell r="C2332" t="str">
            <v>11492236</v>
          </cell>
          <cell r="D2332" t="str">
            <v>11492236</v>
          </cell>
          <cell r="E2332" t="str">
            <v>1193</v>
          </cell>
          <cell r="F2332" t="str">
            <v>TSS</v>
          </cell>
          <cell r="G2332" t="str">
            <v>OK</v>
          </cell>
          <cell r="H2332">
            <v>38947</v>
          </cell>
          <cell r="I2332" t="str">
            <v>A</v>
          </cell>
          <cell r="J2332" t="str">
            <v>12422042</v>
          </cell>
          <cell r="L2332">
            <v>170008613</v>
          </cell>
          <cell r="N2332" t="str">
            <v>IS Project Won Finished Goods Data Capt</v>
          </cell>
          <cell r="O2332" t="str">
            <v>12422042  IS Project Won Finished Goods Data Capt</v>
          </cell>
          <cell r="P2332" t="str">
            <v>8015</v>
          </cell>
          <cell r="Q2332" t="str">
            <v>GA</v>
          </cell>
          <cell r="R2332" t="str">
            <v>587</v>
          </cell>
          <cell r="S2332" t="str">
            <v>466</v>
          </cell>
          <cell r="T2332" t="str">
            <v>T</v>
          </cell>
          <cell r="U2332" t="str">
            <v>USD</v>
          </cell>
          <cell r="V2332" t="str">
            <v>2210 W OAKLAWN DRIVE</v>
          </cell>
          <cell r="W2332" t="str">
            <v>SPRINGDALE</v>
          </cell>
          <cell r="X2332" t="str">
            <v>AR</v>
          </cell>
          <cell r="Y2332" t="str">
            <v>72762-6900</v>
          </cell>
          <cell r="Z2332" t="str">
            <v>WASHINGTON</v>
          </cell>
          <cell r="AA2332" t="str">
            <v>G</v>
          </cell>
          <cell r="AB2332" t="str">
            <v>M&amp;E</v>
          </cell>
          <cell r="AC2332">
            <v>0</v>
          </cell>
        </row>
        <row r="2333">
          <cell r="A2333" t="str">
            <v>Primary</v>
          </cell>
          <cell r="B2333" t="str">
            <v>IS Project Won Fleet</v>
          </cell>
          <cell r="C2333" t="str">
            <v>11492236</v>
          </cell>
          <cell r="D2333" t="str">
            <v>11492236</v>
          </cell>
          <cell r="E2333" t="str">
            <v>1193</v>
          </cell>
          <cell r="F2333" t="str">
            <v>TSS</v>
          </cell>
          <cell r="G2333" t="str">
            <v>OK</v>
          </cell>
          <cell r="I2333" t="str">
            <v>A</v>
          </cell>
          <cell r="J2333" t="str">
            <v>12422043</v>
          </cell>
          <cell r="K2333" t="str">
            <v>20522006</v>
          </cell>
          <cell r="L2333">
            <v>170008613</v>
          </cell>
          <cell r="M2333" t="str">
            <v>170142052</v>
          </cell>
          <cell r="N2333" t="str">
            <v>IS Project Won Fleet</v>
          </cell>
          <cell r="O2333" t="str">
            <v>12422043  IS Project Won Fleet</v>
          </cell>
          <cell r="P2333" t="str">
            <v>8015</v>
          </cell>
          <cell r="Q2333" t="str">
            <v>GA</v>
          </cell>
          <cell r="R2333" t="str">
            <v>587</v>
          </cell>
          <cell r="S2333" t="str">
            <v>466</v>
          </cell>
          <cell r="T2333" t="str">
            <v>T</v>
          </cell>
          <cell r="U2333" t="str">
            <v>USD</v>
          </cell>
          <cell r="V2333" t="str">
            <v>2210 W OAKLAWN DRIVE</v>
          </cell>
          <cell r="W2333" t="str">
            <v>SPRINGDALE</v>
          </cell>
          <cell r="X2333" t="str">
            <v>AR</v>
          </cell>
          <cell r="Y2333" t="str">
            <v>72762-6900</v>
          </cell>
          <cell r="Z2333" t="str">
            <v>WASHINGTON</v>
          </cell>
          <cell r="AA2333" t="str">
            <v>G</v>
          </cell>
          <cell r="AB2333" t="str">
            <v>M&amp;E</v>
          </cell>
          <cell r="AC2333">
            <v>0</v>
          </cell>
        </row>
        <row r="2334">
          <cell r="A2334" t="str">
            <v>Primary</v>
          </cell>
          <cell r="B2334" t="str">
            <v>IS Project Won MES</v>
          </cell>
          <cell r="C2334" t="str">
            <v>11492236</v>
          </cell>
          <cell r="D2334" t="str">
            <v>11492236</v>
          </cell>
          <cell r="E2334" t="str">
            <v>1193</v>
          </cell>
          <cell r="F2334" t="str">
            <v>TSS</v>
          </cell>
          <cell r="G2334" t="str">
            <v>OK</v>
          </cell>
          <cell r="H2334">
            <v>38842</v>
          </cell>
          <cell r="I2334" t="str">
            <v>A</v>
          </cell>
          <cell r="J2334" t="str">
            <v>12422044</v>
          </cell>
          <cell r="L2334">
            <v>170008613</v>
          </cell>
          <cell r="N2334" t="str">
            <v>IS Project Won MES</v>
          </cell>
          <cell r="O2334" t="str">
            <v>12422044  IS Project Won MES</v>
          </cell>
          <cell r="P2334" t="str">
            <v>8015</v>
          </cell>
          <cell r="Q2334" t="str">
            <v>GA</v>
          </cell>
          <cell r="R2334" t="str">
            <v>587</v>
          </cell>
          <cell r="S2334" t="str">
            <v>466</v>
          </cell>
          <cell r="T2334" t="str">
            <v>T</v>
          </cell>
          <cell r="U2334" t="str">
            <v>USD</v>
          </cell>
          <cell r="V2334" t="str">
            <v>2210 W OAKLAWN DRIVE</v>
          </cell>
          <cell r="W2334" t="str">
            <v>SPRINGDALE</v>
          </cell>
          <cell r="X2334" t="str">
            <v>AR</v>
          </cell>
          <cell r="Y2334" t="str">
            <v>72762-6900</v>
          </cell>
          <cell r="Z2334" t="str">
            <v>WASHINGTON</v>
          </cell>
          <cell r="AA2334" t="str">
            <v>G</v>
          </cell>
          <cell r="AB2334" t="str">
            <v>M&amp;E</v>
          </cell>
          <cell r="AC2334">
            <v>0</v>
          </cell>
        </row>
        <row r="2335">
          <cell r="A2335" t="str">
            <v>Primary</v>
          </cell>
          <cell r="B2335" t="str">
            <v>IS Project Won Tyson Labeling Project</v>
          </cell>
          <cell r="C2335" t="str">
            <v>11492236</v>
          </cell>
          <cell r="D2335" t="str">
            <v>11492236</v>
          </cell>
          <cell r="E2335" t="str">
            <v>1193</v>
          </cell>
          <cell r="F2335" t="str">
            <v>TSS</v>
          </cell>
          <cell r="G2335" t="str">
            <v>OK</v>
          </cell>
          <cell r="I2335" t="str">
            <v>A</v>
          </cell>
          <cell r="J2335" t="str">
            <v>12422045</v>
          </cell>
          <cell r="K2335" t="str">
            <v>20522022</v>
          </cell>
          <cell r="L2335">
            <v>170008613</v>
          </cell>
          <cell r="M2335" t="str">
            <v>170142052</v>
          </cell>
          <cell r="N2335" t="str">
            <v>IS Project Won Tyson Labeling Project</v>
          </cell>
          <cell r="O2335" t="str">
            <v>12422045  IS Project Won Tyson Labeling Project</v>
          </cell>
          <cell r="P2335" t="str">
            <v>8015</v>
          </cell>
          <cell r="Q2335" t="str">
            <v>GA</v>
          </cell>
          <cell r="R2335" t="str">
            <v>587</v>
          </cell>
          <cell r="S2335" t="str">
            <v>466</v>
          </cell>
          <cell r="T2335" t="str">
            <v>T</v>
          </cell>
          <cell r="U2335" t="str">
            <v>USD</v>
          </cell>
          <cell r="V2335" t="str">
            <v>2210 W OAKLAWN DRIVE</v>
          </cell>
          <cell r="W2335" t="str">
            <v>SPRINGDALE</v>
          </cell>
          <cell r="X2335" t="str">
            <v>AR</v>
          </cell>
          <cell r="Y2335" t="str">
            <v>72762-6900</v>
          </cell>
          <cell r="Z2335" t="str">
            <v>WASHINGTON</v>
          </cell>
          <cell r="AA2335" t="str">
            <v>I</v>
          </cell>
          <cell r="AB2335" t="str">
            <v>M&amp;E</v>
          </cell>
          <cell r="AC2335">
            <v>0</v>
          </cell>
        </row>
        <row r="2336">
          <cell r="A2336" t="str">
            <v>Primary</v>
          </cell>
          <cell r="B2336" t="str">
            <v>MIS</v>
          </cell>
          <cell r="C2336" t="str">
            <v>11492236</v>
          </cell>
          <cell r="D2336" t="str">
            <v>11492236</v>
          </cell>
          <cell r="E2336" t="str">
            <v>1193</v>
          </cell>
          <cell r="F2336" t="str">
            <v>TSS</v>
          </cell>
          <cell r="G2336" t="str">
            <v>OK</v>
          </cell>
          <cell r="I2336" t="str">
            <v>A</v>
          </cell>
          <cell r="J2336" t="str">
            <v>12422221</v>
          </cell>
          <cell r="K2336" t="str">
            <v>12422221</v>
          </cell>
          <cell r="L2336">
            <v>170008613</v>
          </cell>
          <cell r="M2336" t="str">
            <v>170008613</v>
          </cell>
          <cell r="N2336" t="str">
            <v>MIS</v>
          </cell>
          <cell r="O2336" t="str">
            <v>12422221 MIS</v>
          </cell>
          <cell r="P2336" t="str">
            <v>8015</v>
          </cell>
          <cell r="Q2336" t="str">
            <v>GA</v>
          </cell>
          <cell r="R2336" t="str">
            <v>587</v>
          </cell>
          <cell r="S2336" t="str">
            <v>466</v>
          </cell>
          <cell r="T2336" t="str">
            <v>T</v>
          </cell>
          <cell r="U2336" t="str">
            <v>USD</v>
          </cell>
          <cell r="V2336" t="str">
            <v>2210 W OAKLAWN DRIVE</v>
          </cell>
          <cell r="W2336" t="str">
            <v>SPRINGDALE</v>
          </cell>
          <cell r="X2336" t="str">
            <v>AR</v>
          </cell>
          <cell r="Y2336" t="str">
            <v>72762-6900</v>
          </cell>
          <cell r="Z2336" t="str">
            <v>WASHINGTON</v>
          </cell>
          <cell r="AA2336" t="str">
            <v>I</v>
          </cell>
          <cell r="AB2336" t="str">
            <v>M&amp;E</v>
          </cell>
          <cell r="AC2336">
            <v>0</v>
          </cell>
        </row>
        <row r="2337">
          <cell r="A2337" t="str">
            <v>Primary</v>
          </cell>
          <cell r="B2337" t="str">
            <v>MIS Telecommunications</v>
          </cell>
          <cell r="C2337" t="str">
            <v>11492236</v>
          </cell>
          <cell r="D2337" t="str">
            <v>11492236</v>
          </cell>
          <cell r="E2337" t="str">
            <v>1193</v>
          </cell>
          <cell r="F2337" t="str">
            <v>TSS</v>
          </cell>
          <cell r="G2337" t="str">
            <v>OK</v>
          </cell>
          <cell r="I2337" t="str">
            <v>A</v>
          </cell>
          <cell r="J2337" t="str">
            <v>12422225</v>
          </cell>
          <cell r="K2337" t="str">
            <v>12422225</v>
          </cell>
          <cell r="L2337">
            <v>170008613</v>
          </cell>
          <cell r="M2337" t="str">
            <v>170008613</v>
          </cell>
          <cell r="N2337" t="str">
            <v>MIS Telecommunications</v>
          </cell>
          <cell r="O2337" t="str">
            <v>12422225 MIS Telecommunications</v>
          </cell>
          <cell r="P2337" t="str">
            <v>8015</v>
          </cell>
          <cell r="Q2337" t="str">
            <v>GA</v>
          </cell>
          <cell r="R2337" t="str">
            <v>1103</v>
          </cell>
          <cell r="S2337" t="str">
            <v>466</v>
          </cell>
          <cell r="T2337" t="str">
            <v>T</v>
          </cell>
          <cell r="U2337" t="str">
            <v>USD</v>
          </cell>
          <cell r="V2337" t="str">
            <v>2210 W OAKLAWN DRIVE</v>
          </cell>
          <cell r="W2337" t="str">
            <v>SPRINGDALE</v>
          </cell>
          <cell r="X2337" t="str">
            <v>AR</v>
          </cell>
          <cell r="Y2337" t="str">
            <v>72762-6900</v>
          </cell>
          <cell r="Z2337" t="str">
            <v>WASHINGTON</v>
          </cell>
          <cell r="AA2337" t="str">
            <v>I</v>
          </cell>
          <cell r="AB2337" t="str">
            <v>M&amp;E</v>
          </cell>
          <cell r="AC2337">
            <v>0</v>
          </cell>
        </row>
        <row r="2338">
          <cell r="A2338" t="str">
            <v>Primary</v>
          </cell>
          <cell r="B2338" t="str">
            <v>IS Dir Reports</v>
          </cell>
          <cell r="C2338" t="str">
            <v>11492236</v>
          </cell>
          <cell r="D2338" t="str">
            <v>11492236</v>
          </cell>
          <cell r="E2338" t="str">
            <v>1193</v>
          </cell>
          <cell r="G2338" t="str">
            <v>AR</v>
          </cell>
          <cell r="H2338">
            <v>38887</v>
          </cell>
          <cell r="I2338" t="str">
            <v>A</v>
          </cell>
          <cell r="J2338" t="str">
            <v>20522028</v>
          </cell>
          <cell r="K2338" t="str">
            <v>20522028</v>
          </cell>
          <cell r="L2338">
            <v>170008613</v>
          </cell>
          <cell r="M2338" t="str">
            <v>170142052</v>
          </cell>
          <cell r="N2338" t="str">
            <v>IS Dir Reports</v>
          </cell>
          <cell r="O2338" t="str">
            <v>12422231 IS Dir Reports</v>
          </cell>
          <cell r="P2338" t="str">
            <v>8015</v>
          </cell>
          <cell r="Q2338" t="str">
            <v>GA</v>
          </cell>
          <cell r="R2338" t="str">
            <v>587</v>
          </cell>
          <cell r="S2338" t="str">
            <v>466</v>
          </cell>
          <cell r="T2338" t="str">
            <v>T</v>
          </cell>
          <cell r="U2338" t="str">
            <v>USD</v>
          </cell>
          <cell r="V2338" t="str">
            <v>2210 W OAKLAWN DRIVE</v>
          </cell>
          <cell r="W2338" t="str">
            <v>SPRINGDALE</v>
          </cell>
          <cell r="X2338" t="str">
            <v>AR</v>
          </cell>
          <cell r="Y2338" t="str">
            <v>72762-6900</v>
          </cell>
          <cell r="Z2338" t="str">
            <v>WASHINGTON</v>
          </cell>
          <cell r="AA2338" t="str">
            <v>I</v>
          </cell>
          <cell r="AB2338" t="str">
            <v>M&amp;E</v>
          </cell>
          <cell r="AC2338">
            <v>2179031.96</v>
          </cell>
        </row>
        <row r="2339">
          <cell r="A2339" t="str">
            <v>Primary</v>
          </cell>
          <cell r="B2339" t="str">
            <v>Tech &amp; Supp</v>
          </cell>
          <cell r="C2339" t="str">
            <v>11492236</v>
          </cell>
          <cell r="D2339" t="str">
            <v>11492236</v>
          </cell>
          <cell r="E2339" t="str">
            <v>1193</v>
          </cell>
          <cell r="G2339" t="str">
            <v>AR</v>
          </cell>
          <cell r="H2339">
            <v>38887</v>
          </cell>
          <cell r="I2339" t="str">
            <v>A</v>
          </cell>
          <cell r="J2339" t="str">
            <v>20522028</v>
          </cell>
          <cell r="K2339" t="str">
            <v>20522028</v>
          </cell>
          <cell r="L2339">
            <v>170008613</v>
          </cell>
          <cell r="M2339" t="str">
            <v>170142052</v>
          </cell>
          <cell r="N2339" t="str">
            <v>Tech &amp; Supp</v>
          </cell>
          <cell r="O2339" t="str">
            <v>12422232 Tech &amp; Supp</v>
          </cell>
          <cell r="P2339" t="str">
            <v>8015</v>
          </cell>
          <cell r="Q2339" t="str">
            <v>GA</v>
          </cell>
          <cell r="R2339" t="str">
            <v>587</v>
          </cell>
          <cell r="S2339" t="str">
            <v>466</v>
          </cell>
          <cell r="T2339" t="str">
            <v>T</v>
          </cell>
          <cell r="U2339" t="str">
            <v>USD</v>
          </cell>
          <cell r="V2339" t="str">
            <v>2210 W OAKLAWN DRIVE</v>
          </cell>
          <cell r="W2339" t="str">
            <v>SPRINGDALE</v>
          </cell>
          <cell r="X2339" t="str">
            <v>AR</v>
          </cell>
          <cell r="Y2339" t="str">
            <v>72762-6900</v>
          </cell>
          <cell r="Z2339" t="str">
            <v>WASHINGTON</v>
          </cell>
          <cell r="AA2339" t="str">
            <v>I</v>
          </cell>
          <cell r="AB2339" t="str">
            <v>M&amp;E</v>
          </cell>
          <cell r="AC2339">
            <v>10144.1013</v>
          </cell>
        </row>
        <row r="2340">
          <cell r="A2340" t="str">
            <v>Primary</v>
          </cell>
          <cell r="B2340" t="str">
            <v>Data Center</v>
          </cell>
          <cell r="C2340" t="str">
            <v>11492236</v>
          </cell>
          <cell r="D2340" t="str">
            <v>11492236</v>
          </cell>
          <cell r="E2340" t="str">
            <v>1193</v>
          </cell>
          <cell r="F2340" t="str">
            <v>TSS</v>
          </cell>
          <cell r="G2340" t="str">
            <v>OK</v>
          </cell>
          <cell r="H2340">
            <v>38818</v>
          </cell>
          <cell r="I2340" t="str">
            <v>A</v>
          </cell>
          <cell r="J2340" t="str">
            <v>20522028</v>
          </cell>
          <cell r="K2340" t="str">
            <v>20522028</v>
          </cell>
          <cell r="L2340">
            <v>170008613</v>
          </cell>
          <cell r="M2340" t="str">
            <v>170142052</v>
          </cell>
          <cell r="N2340" t="str">
            <v>Data Center</v>
          </cell>
          <cell r="O2340" t="str">
            <v>12422233  Data Center</v>
          </cell>
          <cell r="P2340" t="str">
            <v>8015</v>
          </cell>
          <cell r="Q2340" t="str">
            <v>GA</v>
          </cell>
          <cell r="R2340" t="str">
            <v>587</v>
          </cell>
          <cell r="S2340" t="str">
            <v>466</v>
          </cell>
          <cell r="T2340" t="str">
            <v>T</v>
          </cell>
          <cell r="U2340" t="str">
            <v>USD</v>
          </cell>
          <cell r="V2340" t="str">
            <v>2210 W OAKLAWN DRIVE</v>
          </cell>
          <cell r="W2340" t="str">
            <v>SPRINGDALE</v>
          </cell>
          <cell r="X2340" t="str">
            <v>AR</v>
          </cell>
          <cell r="Y2340" t="str">
            <v>72762-6900</v>
          </cell>
          <cell r="Z2340" t="str">
            <v>WASHINGTON</v>
          </cell>
          <cell r="AA2340" t="str">
            <v>I</v>
          </cell>
          <cell r="AB2340" t="str">
            <v>M&amp;E</v>
          </cell>
          <cell r="AC2340">
            <v>4091404.5803999994</v>
          </cell>
        </row>
        <row r="2341">
          <cell r="A2341" t="str">
            <v>Primary</v>
          </cell>
          <cell r="B2341" t="str">
            <v>App&amp;Support</v>
          </cell>
          <cell r="C2341" t="str">
            <v>11492236</v>
          </cell>
          <cell r="D2341" t="str">
            <v>11492236</v>
          </cell>
          <cell r="E2341" t="str">
            <v>1193</v>
          </cell>
          <cell r="F2341" t="str">
            <v>TSS</v>
          </cell>
          <cell r="G2341" t="str">
            <v>OK</v>
          </cell>
          <cell r="H2341">
            <v>38569</v>
          </cell>
          <cell r="I2341" t="str">
            <v>A</v>
          </cell>
          <cell r="J2341" t="str">
            <v>20522029</v>
          </cell>
          <cell r="K2341" t="str">
            <v>20522029</v>
          </cell>
          <cell r="L2341">
            <v>170008613</v>
          </cell>
          <cell r="M2341" t="str">
            <v>170142052</v>
          </cell>
          <cell r="N2341" t="str">
            <v>App&amp;Support</v>
          </cell>
          <cell r="O2341" t="str">
            <v>12422234 App&amp;Support</v>
          </cell>
          <cell r="P2341" t="str">
            <v>8015</v>
          </cell>
          <cell r="Q2341" t="str">
            <v>GA</v>
          </cell>
          <cell r="R2341" t="str">
            <v>874</v>
          </cell>
          <cell r="S2341" t="str">
            <v>466</v>
          </cell>
          <cell r="T2341" t="str">
            <v>T</v>
          </cell>
          <cell r="U2341" t="str">
            <v>USD</v>
          </cell>
          <cell r="V2341" t="str">
            <v>2210 W OAKLAWN DRIVE</v>
          </cell>
          <cell r="W2341" t="str">
            <v>SPRINGDALE</v>
          </cell>
          <cell r="X2341" t="str">
            <v>AR</v>
          </cell>
          <cell r="Y2341" t="str">
            <v>72762-6900</v>
          </cell>
          <cell r="Z2341" t="str">
            <v>WASHINGTON</v>
          </cell>
          <cell r="AA2341" t="str">
            <v>I</v>
          </cell>
          <cell r="AB2341" t="str">
            <v>M&amp;E</v>
          </cell>
          <cell r="AC2341">
            <v>2705958.4659999995</v>
          </cell>
        </row>
        <row r="2342">
          <cell r="A2342" t="str">
            <v>Primary</v>
          </cell>
          <cell r="B2342" t="str">
            <v>Support Services</v>
          </cell>
          <cell r="C2342" t="str">
            <v>11492236</v>
          </cell>
          <cell r="D2342" t="str">
            <v>11492236</v>
          </cell>
          <cell r="E2342" t="str">
            <v>1193</v>
          </cell>
          <cell r="F2342" t="str">
            <v>TSS</v>
          </cell>
          <cell r="G2342" t="str">
            <v>OK</v>
          </cell>
          <cell r="H2342">
            <v>38763</v>
          </cell>
          <cell r="I2342" t="str">
            <v>A</v>
          </cell>
          <cell r="J2342" t="str">
            <v>20522030</v>
          </cell>
          <cell r="L2342">
            <v>170008613</v>
          </cell>
          <cell r="N2342" t="str">
            <v>Support Services</v>
          </cell>
          <cell r="O2342" t="str">
            <v>12422235  Support Services</v>
          </cell>
          <cell r="P2342" t="str">
            <v>8015</v>
          </cell>
          <cell r="Q2342" t="str">
            <v>GA</v>
          </cell>
          <cell r="R2342" t="str">
            <v>587</v>
          </cell>
          <cell r="S2342" t="str">
            <v>587</v>
          </cell>
          <cell r="T2342" t="str">
            <v>T</v>
          </cell>
          <cell r="U2342" t="str">
            <v>USD</v>
          </cell>
          <cell r="V2342" t="str">
            <v>2210 W OAKLAWN DRIVE</v>
          </cell>
          <cell r="W2342" t="str">
            <v>SPRINGDALE</v>
          </cell>
          <cell r="X2342" t="str">
            <v>AR</v>
          </cell>
          <cell r="Y2342" t="str">
            <v>72762-6900</v>
          </cell>
          <cell r="Z2342" t="str">
            <v>WASHINGTON</v>
          </cell>
          <cell r="AA2342" t="str">
            <v>I</v>
          </cell>
          <cell r="AB2342" t="str">
            <v>M&amp;E</v>
          </cell>
          <cell r="AC2342">
            <v>10718.945800000001</v>
          </cell>
        </row>
        <row r="2343">
          <cell r="A2343" t="str">
            <v>Primary</v>
          </cell>
          <cell r="B2343" t="str">
            <v>Network Svc</v>
          </cell>
          <cell r="C2343" t="str">
            <v>11492236</v>
          </cell>
          <cell r="D2343" t="str">
            <v>11492236</v>
          </cell>
          <cell r="E2343" t="str">
            <v>1193</v>
          </cell>
          <cell r="F2343" t="str">
            <v>TSS</v>
          </cell>
          <cell r="G2343" t="str">
            <v>OK</v>
          </cell>
          <cell r="H2343">
            <v>38841</v>
          </cell>
          <cell r="I2343" t="str">
            <v>A</v>
          </cell>
          <cell r="J2343" t="str">
            <v>20522034</v>
          </cell>
          <cell r="K2343" t="str">
            <v>20522034</v>
          </cell>
          <cell r="L2343">
            <v>170008613</v>
          </cell>
          <cell r="M2343" t="str">
            <v>170142052</v>
          </cell>
          <cell r="N2343" t="str">
            <v>Network Svc</v>
          </cell>
          <cell r="O2343" t="str">
            <v>12422236 Network Svc</v>
          </cell>
          <cell r="P2343" t="str">
            <v>8015</v>
          </cell>
          <cell r="Q2343" t="str">
            <v>GA</v>
          </cell>
          <cell r="R2343" t="str">
            <v>874</v>
          </cell>
          <cell r="S2343" t="str">
            <v>466</v>
          </cell>
          <cell r="T2343" t="str">
            <v>T</v>
          </cell>
          <cell r="U2343" t="str">
            <v>USD</v>
          </cell>
          <cell r="V2343" t="str">
            <v>2210 W OAKLAWN DRIVE</v>
          </cell>
          <cell r="W2343" t="str">
            <v>SPRINGDALE</v>
          </cell>
          <cell r="X2343" t="str">
            <v>AR</v>
          </cell>
          <cell r="Y2343" t="str">
            <v>72762-6900</v>
          </cell>
          <cell r="Z2343" t="str">
            <v>WASHINGTON</v>
          </cell>
          <cell r="AA2343" t="str">
            <v>I</v>
          </cell>
          <cell r="AB2343" t="str">
            <v>M&amp;E</v>
          </cell>
          <cell r="AC2343">
            <v>9403041.2100000065</v>
          </cell>
        </row>
        <row r="2344">
          <cell r="A2344" t="str">
            <v>Primary</v>
          </cell>
          <cell r="B2344" t="str">
            <v>System Svc</v>
          </cell>
          <cell r="C2344" t="str">
            <v>11492236</v>
          </cell>
          <cell r="D2344" t="str">
            <v>11492236</v>
          </cell>
          <cell r="E2344" t="str">
            <v>1193</v>
          </cell>
          <cell r="F2344" t="str">
            <v>TSS</v>
          </cell>
          <cell r="G2344" t="str">
            <v>OK</v>
          </cell>
          <cell r="H2344">
            <v>38842</v>
          </cell>
          <cell r="I2344" t="str">
            <v>A</v>
          </cell>
          <cell r="J2344" t="str">
            <v>20522047</v>
          </cell>
          <cell r="L2344">
            <v>170008613</v>
          </cell>
          <cell r="N2344" t="str">
            <v>System Svc</v>
          </cell>
          <cell r="O2344" t="str">
            <v>12422237 System Svc</v>
          </cell>
          <cell r="P2344" t="str">
            <v>8015</v>
          </cell>
          <cell r="Q2344" t="str">
            <v>GA</v>
          </cell>
          <cell r="R2344" t="str">
            <v>874</v>
          </cell>
          <cell r="S2344" t="str">
            <v>466</v>
          </cell>
          <cell r="T2344" t="str">
            <v>T</v>
          </cell>
          <cell r="U2344" t="str">
            <v>USD</v>
          </cell>
          <cell r="V2344" t="str">
            <v>2210 W OAKLAWN DRIVE</v>
          </cell>
          <cell r="W2344" t="str">
            <v>SPRINGDALE</v>
          </cell>
          <cell r="X2344" t="str">
            <v>AR</v>
          </cell>
          <cell r="Y2344" t="str">
            <v>72762-6900</v>
          </cell>
          <cell r="Z2344" t="str">
            <v>WASHINGTON</v>
          </cell>
          <cell r="AA2344" t="str">
            <v>I</v>
          </cell>
          <cell r="AB2344" t="str">
            <v>M&amp;E</v>
          </cell>
          <cell r="AC2344">
            <v>50042354.903500088</v>
          </cell>
        </row>
        <row r="2345">
          <cell r="A2345" t="str">
            <v>Primary</v>
          </cell>
          <cell r="B2345" t="str">
            <v>Operations</v>
          </cell>
          <cell r="C2345" t="str">
            <v>11492236</v>
          </cell>
          <cell r="D2345" t="str">
            <v>11492236</v>
          </cell>
          <cell r="E2345" t="str">
            <v>1193</v>
          </cell>
          <cell r="F2345" t="str">
            <v>TSS</v>
          </cell>
          <cell r="G2345" t="str">
            <v>OK</v>
          </cell>
          <cell r="H2345">
            <v>38842</v>
          </cell>
          <cell r="I2345" t="str">
            <v>A</v>
          </cell>
          <cell r="J2345" t="str">
            <v>20522512</v>
          </cell>
          <cell r="L2345">
            <v>170008613</v>
          </cell>
          <cell r="N2345" t="str">
            <v>Operations</v>
          </cell>
          <cell r="O2345" t="str">
            <v>12422238 Operations</v>
          </cell>
          <cell r="P2345" t="str">
            <v>8015</v>
          </cell>
          <cell r="Q2345" t="str">
            <v>GA</v>
          </cell>
          <cell r="R2345" t="str">
            <v>874</v>
          </cell>
          <cell r="S2345" t="str">
            <v>466</v>
          </cell>
          <cell r="T2345" t="str">
            <v>T</v>
          </cell>
          <cell r="U2345" t="str">
            <v>USD</v>
          </cell>
          <cell r="V2345" t="str">
            <v>2210 W OAKLAWN DRIVE</v>
          </cell>
          <cell r="W2345" t="str">
            <v>SPRINGDALE</v>
          </cell>
          <cell r="X2345" t="str">
            <v>AR</v>
          </cell>
          <cell r="Y2345" t="str">
            <v>72762-6900</v>
          </cell>
          <cell r="Z2345" t="str">
            <v>WASHINGTON</v>
          </cell>
          <cell r="AA2345" t="str">
            <v>I</v>
          </cell>
          <cell r="AB2345" t="str">
            <v>M&amp;E</v>
          </cell>
          <cell r="AC2345">
            <v>25511090.422800031</v>
          </cell>
        </row>
        <row r="2346">
          <cell r="A2346" t="str">
            <v>Primary</v>
          </cell>
          <cell r="B2346" t="str">
            <v>Sales&amp;Mktg</v>
          </cell>
          <cell r="C2346" t="str">
            <v>11492236</v>
          </cell>
          <cell r="D2346" t="str">
            <v>11492236</v>
          </cell>
          <cell r="E2346" t="str">
            <v>1193</v>
          </cell>
          <cell r="G2346" t="str">
            <v>AR</v>
          </cell>
          <cell r="H2346">
            <v>38887</v>
          </cell>
          <cell r="I2346" t="str">
            <v>A</v>
          </cell>
          <cell r="J2346" t="str">
            <v>20542324</v>
          </cell>
          <cell r="K2346" t="str">
            <v>20542324</v>
          </cell>
          <cell r="L2346">
            <v>170008613</v>
          </cell>
          <cell r="M2346" t="str">
            <v>170002053</v>
          </cell>
          <cell r="N2346" t="str">
            <v>Sales&amp;Mktg</v>
          </cell>
          <cell r="O2346" t="str">
            <v>12422239 Sales&amp;Mktg</v>
          </cell>
          <cell r="P2346" t="str">
            <v>8015</v>
          </cell>
          <cell r="Q2346" t="str">
            <v>GA</v>
          </cell>
          <cell r="S2346" t="str">
            <v>466</v>
          </cell>
          <cell r="T2346" t="str">
            <v>T</v>
          </cell>
          <cell r="U2346" t="str">
            <v>USD</v>
          </cell>
          <cell r="V2346" t="str">
            <v>2231 6TH STREET</v>
          </cell>
          <cell r="W2346" t="str">
            <v>FAYETTEVILLE</v>
          </cell>
          <cell r="X2346" t="str">
            <v>AR</v>
          </cell>
          <cell r="Y2346" t="str">
            <v>72701-6218</v>
          </cell>
          <cell r="Z2346" t="str">
            <v>WASHINGTON</v>
          </cell>
          <cell r="AA2346" t="str">
            <v>I</v>
          </cell>
          <cell r="AB2346" t="str">
            <v>M&amp;E</v>
          </cell>
          <cell r="AC2346">
            <v>73934085.415700093</v>
          </cell>
        </row>
        <row r="2347">
          <cell r="A2347" t="str">
            <v>Primary</v>
          </cell>
          <cell r="B2347" t="str">
            <v>Shared Svcs</v>
          </cell>
          <cell r="C2347" t="str">
            <v>11492236</v>
          </cell>
          <cell r="D2347" t="str">
            <v>11492236</v>
          </cell>
          <cell r="E2347" t="str">
            <v>1193</v>
          </cell>
          <cell r="G2347" t="str">
            <v>AR</v>
          </cell>
          <cell r="H2347">
            <v>38887</v>
          </cell>
          <cell r="I2347" t="str">
            <v>A</v>
          </cell>
          <cell r="J2347" t="str">
            <v>20542324</v>
          </cell>
          <cell r="K2347" t="str">
            <v>20542324</v>
          </cell>
          <cell r="L2347">
            <v>170008613</v>
          </cell>
          <cell r="M2347" t="str">
            <v>170002053</v>
          </cell>
          <cell r="N2347" t="str">
            <v>Shared Svcs</v>
          </cell>
          <cell r="O2347" t="str">
            <v>12422240 Shared Svcs</v>
          </cell>
          <cell r="P2347" t="str">
            <v>8000</v>
          </cell>
          <cell r="Q2347" t="str">
            <v>GA</v>
          </cell>
          <cell r="S2347" t="str">
            <v>466</v>
          </cell>
          <cell r="T2347" t="str">
            <v>T</v>
          </cell>
          <cell r="U2347" t="str">
            <v>USD</v>
          </cell>
          <cell r="V2347" t="str">
            <v>2231 6TH STREET</v>
          </cell>
          <cell r="W2347" t="str">
            <v>FAYETTEVILLE</v>
          </cell>
          <cell r="X2347" t="str">
            <v>AR</v>
          </cell>
          <cell r="Y2347" t="str">
            <v>72701-6218</v>
          </cell>
          <cell r="Z2347" t="str">
            <v>WASHINGTON</v>
          </cell>
          <cell r="AA2347" t="str">
            <v>I</v>
          </cell>
          <cell r="AB2347" t="str">
            <v>M&amp;E</v>
          </cell>
          <cell r="AC2347">
            <v>94738732.594999984</v>
          </cell>
        </row>
        <row r="2348">
          <cell r="A2348" t="str">
            <v>Primary</v>
          </cell>
          <cell r="B2348" t="str">
            <v>Solutions Arch</v>
          </cell>
          <cell r="C2348" t="str">
            <v>11492236</v>
          </cell>
          <cell r="D2348" t="str">
            <v>11492236</v>
          </cell>
          <cell r="E2348" t="str">
            <v>1193</v>
          </cell>
          <cell r="F2348" t="str">
            <v>TSS</v>
          </cell>
          <cell r="G2348" t="str">
            <v>OK</v>
          </cell>
          <cell r="H2348">
            <v>38841</v>
          </cell>
          <cell r="I2348" t="str">
            <v>A</v>
          </cell>
          <cell r="J2348" t="str">
            <v>20560782</v>
          </cell>
          <cell r="L2348">
            <v>170008613</v>
          </cell>
          <cell r="N2348" t="str">
            <v>Solutions Arch</v>
          </cell>
          <cell r="O2348" t="str">
            <v>12422242 Solutions Arch</v>
          </cell>
          <cell r="P2348" t="str">
            <v>8015</v>
          </cell>
          <cell r="Q2348" t="str">
            <v>GA</v>
          </cell>
          <cell r="R2348" t="str">
            <v>874</v>
          </cell>
          <cell r="S2348" t="str">
            <v>466</v>
          </cell>
          <cell r="T2348" t="str">
            <v>T</v>
          </cell>
          <cell r="U2348" t="str">
            <v>USD</v>
          </cell>
          <cell r="V2348" t="str">
            <v>2210 W OAKLAWN DRIVE</v>
          </cell>
          <cell r="W2348" t="str">
            <v>SPRINGDALE</v>
          </cell>
          <cell r="X2348" t="str">
            <v>AR</v>
          </cell>
          <cell r="Y2348" t="str">
            <v>72762-6900</v>
          </cell>
          <cell r="Z2348" t="str">
            <v>WASHINGTON</v>
          </cell>
          <cell r="AA2348" t="str">
            <v>I</v>
          </cell>
          <cell r="AB2348" t="str">
            <v>M&amp;E</v>
          </cell>
          <cell r="AC2348">
            <v>25877.464100000005</v>
          </cell>
        </row>
        <row r="2349">
          <cell r="A2349" t="str">
            <v>Primary</v>
          </cell>
          <cell r="B2349" t="str">
            <v>Security&amp;Controls</v>
          </cell>
          <cell r="C2349" t="str">
            <v>11492236</v>
          </cell>
          <cell r="D2349" t="str">
            <v>11492236</v>
          </cell>
          <cell r="E2349" t="str">
            <v>1193</v>
          </cell>
          <cell r="F2349" t="str">
            <v>TSS</v>
          </cell>
          <cell r="G2349" t="str">
            <v>OK</v>
          </cell>
          <cell r="H2349">
            <v>38841</v>
          </cell>
          <cell r="I2349" t="str">
            <v>A</v>
          </cell>
          <cell r="J2349" t="str">
            <v>20560782</v>
          </cell>
          <cell r="L2349">
            <v>170008613</v>
          </cell>
          <cell r="N2349" t="str">
            <v>Security&amp;Controls</v>
          </cell>
          <cell r="O2349" t="str">
            <v>12422243 Security&amp;Controls</v>
          </cell>
          <cell r="P2349" t="str">
            <v>8015</v>
          </cell>
          <cell r="Q2349" t="str">
            <v>GA</v>
          </cell>
          <cell r="R2349" t="str">
            <v>874</v>
          </cell>
          <cell r="S2349" t="str">
            <v>466</v>
          </cell>
          <cell r="T2349" t="str">
            <v>T</v>
          </cell>
          <cell r="U2349" t="str">
            <v>USD</v>
          </cell>
          <cell r="V2349" t="str">
            <v>2210 W OAKLAWN DRIVE</v>
          </cell>
          <cell r="W2349" t="str">
            <v>SPRINGDALE</v>
          </cell>
          <cell r="X2349" t="str">
            <v>AR</v>
          </cell>
          <cell r="Y2349" t="str">
            <v>72762-6900</v>
          </cell>
          <cell r="Z2349" t="str">
            <v>WASHINGTON</v>
          </cell>
          <cell r="AA2349" t="str">
            <v>I</v>
          </cell>
          <cell r="AB2349" t="str">
            <v>M&amp;E</v>
          </cell>
          <cell r="AC2349">
            <v>768372.66119999997</v>
          </cell>
        </row>
        <row r="2350">
          <cell r="A2350" t="str">
            <v>Primary</v>
          </cell>
          <cell r="B2350" t="str">
            <v>IS Business Solutions</v>
          </cell>
          <cell r="C2350" t="str">
            <v>11492236</v>
          </cell>
          <cell r="D2350" t="str">
            <v>11492236</v>
          </cell>
          <cell r="E2350" t="str">
            <v>1193</v>
          </cell>
          <cell r="F2350" t="str">
            <v>TSS</v>
          </cell>
          <cell r="G2350" t="str">
            <v>OK</v>
          </cell>
          <cell r="H2350">
            <v>38971</v>
          </cell>
          <cell r="I2350" t="str">
            <v>A</v>
          </cell>
          <cell r="J2350" t="str">
            <v>20580530</v>
          </cell>
          <cell r="K2350" t="str">
            <v>20580530</v>
          </cell>
          <cell r="L2350">
            <v>170008613</v>
          </cell>
          <cell r="M2350" t="str">
            <v>170141083</v>
          </cell>
          <cell r="N2350" t="str">
            <v>IS Business Solutions</v>
          </cell>
          <cell r="O2350" t="str">
            <v>12422245 IS Business Solutions</v>
          </cell>
          <cell r="P2350" t="str">
            <v>8015</v>
          </cell>
          <cell r="Q2350" t="str">
            <v>GA</v>
          </cell>
          <cell r="R2350" t="str">
            <v>907</v>
          </cell>
          <cell r="S2350" t="str">
            <v>242</v>
          </cell>
          <cell r="T2350" t="str">
            <v>T</v>
          </cell>
          <cell r="U2350" t="str">
            <v>USD</v>
          </cell>
          <cell r="V2350" t="str">
            <v>HWY 259 S</v>
          </cell>
          <cell r="W2350" t="str">
            <v>BROKEN BOW</v>
          </cell>
          <cell r="X2350" t="str">
            <v>OK</v>
          </cell>
          <cell r="Y2350" t="str">
            <v>74728</v>
          </cell>
          <cell r="Z2350" t="str">
            <v>MCCURTAIN</v>
          </cell>
          <cell r="AA2350" t="str">
            <v>A</v>
          </cell>
          <cell r="AB2350" t="str">
            <v>Building</v>
          </cell>
          <cell r="AC2350">
            <v>74505.259999999995</v>
          </cell>
        </row>
        <row r="2351">
          <cell r="A2351" t="str">
            <v>Primary</v>
          </cell>
          <cell r="B2351" t="str">
            <v>MIS - Desktop Support</v>
          </cell>
          <cell r="C2351" t="str">
            <v>11492236</v>
          </cell>
          <cell r="D2351" t="str">
            <v>11492236</v>
          </cell>
          <cell r="E2351" t="str">
            <v>1193</v>
          </cell>
          <cell r="F2351" t="str">
            <v>TSS</v>
          </cell>
          <cell r="G2351" t="str">
            <v>OK</v>
          </cell>
          <cell r="I2351" t="str">
            <v>A</v>
          </cell>
          <cell r="J2351" t="str">
            <v>12422326</v>
          </cell>
          <cell r="K2351" t="str">
            <v>12422326</v>
          </cell>
          <cell r="L2351">
            <v>170008613</v>
          </cell>
          <cell r="M2351" t="str">
            <v>170008613</v>
          </cell>
          <cell r="N2351" t="str">
            <v>MIS - Desktop Support</v>
          </cell>
          <cell r="O2351" t="str">
            <v>12422326 MIS - Desktop Support</v>
          </cell>
          <cell r="P2351" t="str">
            <v>8015</v>
          </cell>
          <cell r="Q2351" t="str">
            <v>GA</v>
          </cell>
          <cell r="R2351" t="str">
            <v>705</v>
          </cell>
          <cell r="S2351" t="str">
            <v>242</v>
          </cell>
          <cell r="T2351" t="str">
            <v>T</v>
          </cell>
          <cell r="U2351" t="str">
            <v>USD</v>
          </cell>
          <cell r="V2351" t="str">
            <v>HWY 259 S</v>
          </cell>
          <cell r="W2351" t="str">
            <v>BROKEN BOW</v>
          </cell>
          <cell r="X2351" t="str">
            <v>OK</v>
          </cell>
          <cell r="Y2351" t="str">
            <v>74728</v>
          </cell>
          <cell r="Z2351" t="str">
            <v>MCCURTAIN</v>
          </cell>
          <cell r="AA2351" t="str">
            <v>A</v>
          </cell>
          <cell r="AB2351" t="str">
            <v>M&amp;E</v>
          </cell>
          <cell r="AC2351">
            <v>29551.195499999998</v>
          </cell>
        </row>
        <row r="2352">
          <cell r="A2352" t="str">
            <v>Primary</v>
          </cell>
          <cell r="B2352" t="str">
            <v>Systems Management</v>
          </cell>
          <cell r="C2352" t="str">
            <v>11492236</v>
          </cell>
          <cell r="D2352" t="str">
            <v>11492236</v>
          </cell>
          <cell r="E2352" t="str">
            <v>1193</v>
          </cell>
          <cell r="F2352" t="str">
            <v>TSS</v>
          </cell>
          <cell r="G2352" t="str">
            <v>OK</v>
          </cell>
          <cell r="I2352" t="str">
            <v>A</v>
          </cell>
          <cell r="J2352" t="str">
            <v>12422466</v>
          </cell>
          <cell r="K2352" t="str">
            <v>12422466</v>
          </cell>
          <cell r="L2352">
            <v>170008613</v>
          </cell>
          <cell r="M2352" t="str">
            <v>170008613</v>
          </cell>
          <cell r="N2352" t="str">
            <v>Systems Management</v>
          </cell>
          <cell r="O2352" t="str">
            <v>12422466 Systems Management</v>
          </cell>
          <cell r="P2352" t="str">
            <v>8015</v>
          </cell>
          <cell r="Q2352" t="str">
            <v>GA</v>
          </cell>
          <cell r="R2352" t="str">
            <v>908</v>
          </cell>
          <cell r="S2352" t="str">
            <v>466</v>
          </cell>
          <cell r="T2352" t="str">
            <v>T</v>
          </cell>
          <cell r="U2352" t="str">
            <v>USD</v>
          </cell>
          <cell r="V2352" t="str">
            <v>2210 W OAKLAWN DRIVE</v>
          </cell>
          <cell r="W2352" t="str">
            <v>JAY</v>
          </cell>
          <cell r="X2352" t="str">
            <v>OK</v>
          </cell>
          <cell r="Y2352" t="str">
            <v>74346</v>
          </cell>
          <cell r="Z2352" t="str">
            <v>DELAWARE</v>
          </cell>
          <cell r="AA2352" t="str">
            <v>G</v>
          </cell>
          <cell r="AB2352" t="str">
            <v>M&amp;E</v>
          </cell>
          <cell r="AC2352">
            <v>1388.2995999999998</v>
          </cell>
        </row>
        <row r="2353">
          <cell r="A2353" t="str">
            <v>Primary</v>
          </cell>
          <cell r="B2353" t="str">
            <v>MIS - E Commerce Admin</v>
          </cell>
          <cell r="C2353" t="str">
            <v>11492236</v>
          </cell>
          <cell r="D2353" t="str">
            <v>11492236</v>
          </cell>
          <cell r="E2353" t="str">
            <v>1193</v>
          </cell>
          <cell r="F2353" t="str">
            <v>TSS</v>
          </cell>
          <cell r="G2353" t="str">
            <v>PA</v>
          </cell>
          <cell r="I2353" t="str">
            <v>A</v>
          </cell>
          <cell r="J2353" t="str">
            <v>12422497</v>
          </cell>
          <cell r="K2353" t="str">
            <v>12422497</v>
          </cell>
          <cell r="L2353">
            <v>170008613</v>
          </cell>
          <cell r="M2353" t="str">
            <v>170008613</v>
          </cell>
          <cell r="N2353" t="str">
            <v>MIS - E Commerce Admin</v>
          </cell>
          <cell r="O2353" t="str">
            <v>12422497 MIS - E Commerce Admin</v>
          </cell>
          <cell r="P2353" t="str">
            <v>8015</v>
          </cell>
          <cell r="Q2353" t="str">
            <v>GA</v>
          </cell>
          <cell r="R2353" t="str">
            <v>489</v>
          </cell>
          <cell r="S2353" t="str">
            <v>466</v>
          </cell>
          <cell r="T2353" t="str">
            <v>T</v>
          </cell>
          <cell r="U2353" t="str">
            <v>USD</v>
          </cell>
          <cell r="V2353" t="str">
            <v>2469 W SUNSET</v>
          </cell>
          <cell r="W2353" t="str">
            <v>SPRINGDALE</v>
          </cell>
          <cell r="X2353" t="str">
            <v>AR</v>
          </cell>
          <cell r="Y2353" t="str">
            <v>72762-5151</v>
          </cell>
          <cell r="Z2353" t="str">
            <v>WASHINGTON</v>
          </cell>
          <cell r="AA2353" t="str">
            <v>I</v>
          </cell>
          <cell r="AB2353" t="str">
            <v>M&amp;E</v>
          </cell>
          <cell r="AC2353">
            <v>0</v>
          </cell>
        </row>
        <row r="2354">
          <cell r="A2354" t="str">
            <v>Primary</v>
          </cell>
          <cell r="B2354" t="str">
            <v>IS Plant Automation</v>
          </cell>
          <cell r="C2354" t="str">
            <v>11492236</v>
          </cell>
          <cell r="D2354" t="str">
            <v>11492236</v>
          </cell>
          <cell r="E2354" t="str">
            <v>1193</v>
          </cell>
          <cell r="F2354" t="str">
            <v>TSS</v>
          </cell>
          <cell r="G2354" t="str">
            <v>PA</v>
          </cell>
          <cell r="I2354" t="str">
            <v>A</v>
          </cell>
          <cell r="J2354" t="str">
            <v>12422576</v>
          </cell>
          <cell r="K2354" t="str">
            <v>12422576</v>
          </cell>
          <cell r="L2354">
            <v>170008613</v>
          </cell>
          <cell r="M2354" t="str">
            <v>170008613</v>
          </cell>
          <cell r="N2354" t="str">
            <v>IS Plant Automation</v>
          </cell>
          <cell r="O2354" t="str">
            <v>12422576 IS Plant Automation</v>
          </cell>
          <cell r="P2354" t="str">
            <v>8015</v>
          </cell>
          <cell r="Q2354" t="str">
            <v>GA</v>
          </cell>
          <cell r="R2354" t="str">
            <v>776</v>
          </cell>
          <cell r="S2354" t="str">
            <v>466</v>
          </cell>
          <cell r="T2354" t="str">
            <v>T</v>
          </cell>
          <cell r="U2354" t="str">
            <v>USD</v>
          </cell>
          <cell r="V2354" t="str">
            <v>2210 W OAKLAWN DRIVE</v>
          </cell>
          <cell r="W2354" t="str">
            <v>SPRINGDALE</v>
          </cell>
          <cell r="X2354" t="str">
            <v>AR</v>
          </cell>
          <cell r="Y2354" t="str">
            <v>72762-6900</v>
          </cell>
          <cell r="Z2354" t="str">
            <v>WASHINGTON</v>
          </cell>
          <cell r="AA2354" t="str">
            <v>I</v>
          </cell>
          <cell r="AB2354" t="str">
            <v>M&amp;E</v>
          </cell>
          <cell r="AC2354">
            <v>0</v>
          </cell>
        </row>
        <row r="2355">
          <cell r="A2355" t="str">
            <v>Primary</v>
          </cell>
          <cell r="B2355" t="str">
            <v>IS Project Won G&amp;A Expenses</v>
          </cell>
          <cell r="C2355" t="str">
            <v>11492236</v>
          </cell>
          <cell r="D2355" t="str">
            <v>11492236</v>
          </cell>
          <cell r="E2355" t="str">
            <v>1193</v>
          </cell>
          <cell r="F2355" t="str">
            <v>TSS</v>
          </cell>
          <cell r="G2355" t="str">
            <v>PA</v>
          </cell>
          <cell r="I2355" t="str">
            <v>A</v>
          </cell>
          <cell r="J2355" t="str">
            <v>12422731</v>
          </cell>
          <cell r="K2355" t="str">
            <v>12422731</v>
          </cell>
          <cell r="L2355">
            <v>170008613</v>
          </cell>
          <cell r="M2355" t="str">
            <v>170008613</v>
          </cell>
          <cell r="N2355" t="str">
            <v>IS Project Won G&amp;A Expenses</v>
          </cell>
          <cell r="O2355" t="str">
            <v>12422731 IS Project Won G&amp;A Expenses</v>
          </cell>
          <cell r="P2355" t="str">
            <v>8015</v>
          </cell>
          <cell r="Q2355" t="str">
            <v>GA</v>
          </cell>
          <cell r="R2355" t="str">
            <v>1335</v>
          </cell>
          <cell r="S2355" t="str">
            <v>466</v>
          </cell>
          <cell r="T2355" t="str">
            <v>T</v>
          </cell>
          <cell r="U2355" t="str">
            <v>USD</v>
          </cell>
          <cell r="V2355" t="str">
            <v>2210 W OAKLAWN DRIVE</v>
          </cell>
          <cell r="W2355" t="str">
            <v>SPRINGDALE</v>
          </cell>
          <cell r="X2355" t="str">
            <v>AR</v>
          </cell>
          <cell r="Y2355" t="str">
            <v>72762-6900</v>
          </cell>
          <cell r="Z2355" t="str">
            <v>WASHINGTON</v>
          </cell>
          <cell r="AA2355" t="str">
            <v>I</v>
          </cell>
          <cell r="AB2355" t="str">
            <v>M&amp;E</v>
          </cell>
          <cell r="AC2355">
            <v>0</v>
          </cell>
        </row>
        <row r="2356">
          <cell r="A2356" t="str">
            <v>Primary</v>
          </cell>
          <cell r="B2356" t="str">
            <v>IS Project Won Team Member ManagementG&amp;A</v>
          </cell>
          <cell r="C2356" t="str">
            <v>11492236</v>
          </cell>
          <cell r="D2356" t="str">
            <v>11492236</v>
          </cell>
          <cell r="E2356" t="str">
            <v>1193</v>
          </cell>
          <cell r="G2356" t="str">
            <v>AR</v>
          </cell>
          <cell r="I2356" t="str">
            <v>A</v>
          </cell>
          <cell r="J2356" t="str">
            <v>12422747</v>
          </cell>
          <cell r="K2356" t="str">
            <v>12422747</v>
          </cell>
          <cell r="L2356">
            <v>170008613</v>
          </cell>
          <cell r="M2356" t="str">
            <v>170008613</v>
          </cell>
          <cell r="N2356" t="str">
            <v>IS Project Won Team Member ManagementG&amp;A</v>
          </cell>
          <cell r="O2356" t="str">
            <v>12422747 IS Project Won Team Member ManagementG&amp;A</v>
          </cell>
          <cell r="P2356" t="str">
            <v>8015</v>
          </cell>
          <cell r="Q2356" t="str">
            <v>GA</v>
          </cell>
          <cell r="R2356" t="str">
            <v>1028</v>
          </cell>
          <cell r="S2356" t="str">
            <v>466</v>
          </cell>
          <cell r="T2356" t="str">
            <v>T</v>
          </cell>
          <cell r="U2356" t="str">
            <v>USD</v>
          </cell>
          <cell r="V2356" t="str">
            <v>2210 W OAKLAWN DRIVE</v>
          </cell>
          <cell r="W2356" t="str">
            <v>SPRINGDALE</v>
          </cell>
          <cell r="X2356" t="str">
            <v>AR</v>
          </cell>
          <cell r="Y2356" t="str">
            <v>72762-6900</v>
          </cell>
          <cell r="Z2356" t="str">
            <v>WASHINGTON</v>
          </cell>
          <cell r="AA2356" t="str">
            <v>I</v>
          </cell>
          <cell r="AB2356" t="str">
            <v>M&amp;E</v>
          </cell>
          <cell r="AC2356">
            <v>0</v>
          </cell>
        </row>
        <row r="2357">
          <cell r="A2357" t="str">
            <v>Primary</v>
          </cell>
          <cell r="B2357" t="str">
            <v>IS Project Won PMO G&amp;A</v>
          </cell>
          <cell r="C2357" t="str">
            <v>11492236</v>
          </cell>
          <cell r="D2357" t="str">
            <v>11492236</v>
          </cell>
          <cell r="E2357" t="str">
            <v>1193</v>
          </cell>
          <cell r="G2357" t="str">
            <v>AR</v>
          </cell>
          <cell r="I2357" t="str">
            <v>A</v>
          </cell>
          <cell r="J2357" t="str">
            <v>12422751</v>
          </cell>
          <cell r="K2357" t="str">
            <v>12422751</v>
          </cell>
          <cell r="L2357">
            <v>170008613</v>
          </cell>
          <cell r="M2357" t="str">
            <v>170008613</v>
          </cell>
          <cell r="N2357" t="str">
            <v>IS Project Won PMO G&amp;A</v>
          </cell>
          <cell r="O2357" t="str">
            <v>12422751 IS Project Won PMO G&amp;A</v>
          </cell>
          <cell r="P2357" t="str">
            <v>8015</v>
          </cell>
          <cell r="Q2357" t="str">
            <v>GA</v>
          </cell>
          <cell r="R2357" t="str">
            <v>1028</v>
          </cell>
          <cell r="S2357" t="str">
            <v>466</v>
          </cell>
          <cell r="T2357" t="str">
            <v>T</v>
          </cell>
          <cell r="U2357" t="str">
            <v>USD</v>
          </cell>
          <cell r="V2357" t="str">
            <v>2210 W OAKLAWN DRIVE</v>
          </cell>
          <cell r="W2357" t="str">
            <v>SPRINGDALE</v>
          </cell>
          <cell r="X2357" t="str">
            <v>AR</v>
          </cell>
          <cell r="Y2357" t="str">
            <v>72762-6900</v>
          </cell>
          <cell r="Z2357" t="str">
            <v>WASHINGTON</v>
          </cell>
          <cell r="AA2357" t="str">
            <v>I</v>
          </cell>
          <cell r="AB2357" t="str">
            <v>M&amp;E</v>
          </cell>
          <cell r="AC2357">
            <v>0</v>
          </cell>
        </row>
        <row r="2358">
          <cell r="A2358" t="str">
            <v>Primary</v>
          </cell>
          <cell r="B2358" t="str">
            <v>IS Project Won Organizational Change G&amp;A</v>
          </cell>
          <cell r="C2358" t="str">
            <v>11492236</v>
          </cell>
          <cell r="D2358" t="str">
            <v>11492236</v>
          </cell>
          <cell r="E2358" t="str">
            <v>1193</v>
          </cell>
          <cell r="G2358" t="str">
            <v>AR</v>
          </cell>
          <cell r="I2358" t="str">
            <v>A</v>
          </cell>
          <cell r="J2358" t="str">
            <v>12422754</v>
          </cell>
          <cell r="K2358" t="str">
            <v>12422754</v>
          </cell>
          <cell r="L2358">
            <v>170008613</v>
          </cell>
          <cell r="M2358" t="str">
            <v>170008613</v>
          </cell>
          <cell r="N2358" t="str">
            <v>IS Project Won Organizational Change G&amp;A</v>
          </cell>
          <cell r="O2358" t="str">
            <v>12422754 IS Project Won Organizational Change G&amp;A</v>
          </cell>
          <cell r="P2358" t="str">
            <v>8015</v>
          </cell>
          <cell r="Q2358" t="str">
            <v>GA</v>
          </cell>
          <cell r="R2358" t="str">
            <v>1028</v>
          </cell>
          <cell r="S2358" t="str">
            <v>466</v>
          </cell>
          <cell r="T2358" t="str">
            <v>T</v>
          </cell>
          <cell r="U2358" t="str">
            <v>USD</v>
          </cell>
          <cell r="V2358" t="str">
            <v>2210 W OAKLAWN DRIVE</v>
          </cell>
          <cell r="W2358" t="str">
            <v>SPRINGDALE</v>
          </cell>
          <cell r="X2358" t="str">
            <v>AR</v>
          </cell>
          <cell r="Y2358" t="str">
            <v>72762-6900</v>
          </cell>
          <cell r="Z2358" t="str">
            <v>WASHINGTON</v>
          </cell>
          <cell r="AA2358" t="str">
            <v>I</v>
          </cell>
          <cell r="AB2358" t="str">
            <v>M&amp;E</v>
          </cell>
          <cell r="AC2358">
            <v>0</v>
          </cell>
        </row>
        <row r="2359">
          <cell r="A2359" t="str">
            <v>Primary</v>
          </cell>
          <cell r="B2359" t="str">
            <v>IS Project Won Claims Management</v>
          </cell>
          <cell r="C2359" t="str">
            <v>11492236</v>
          </cell>
          <cell r="D2359" t="str">
            <v>11492236</v>
          </cell>
          <cell r="E2359" t="str">
            <v>1193</v>
          </cell>
          <cell r="F2359" t="str">
            <v>TSS</v>
          </cell>
          <cell r="G2359" t="str">
            <v>PA</v>
          </cell>
          <cell r="I2359" t="str">
            <v>A</v>
          </cell>
          <cell r="J2359" t="str">
            <v>12422756</v>
          </cell>
          <cell r="K2359" t="str">
            <v>21151590</v>
          </cell>
          <cell r="L2359">
            <v>170008613</v>
          </cell>
          <cell r="M2359" t="str">
            <v>170142115</v>
          </cell>
          <cell r="N2359" t="str">
            <v>IS Project Won Claims Management</v>
          </cell>
          <cell r="O2359" t="str">
            <v>12422756  IS Project Won Claims Management</v>
          </cell>
          <cell r="P2359" t="str">
            <v>8015</v>
          </cell>
          <cell r="Q2359" t="str">
            <v>GA</v>
          </cell>
          <cell r="R2359" t="str">
            <v>1028</v>
          </cell>
          <cell r="S2359" t="str">
            <v>466</v>
          </cell>
          <cell r="T2359" t="str">
            <v>T</v>
          </cell>
          <cell r="U2359" t="str">
            <v>USD</v>
          </cell>
          <cell r="V2359" t="str">
            <v>2210 W OAKLAWN DRIVE</v>
          </cell>
          <cell r="W2359" t="str">
            <v>SPRINGDALE</v>
          </cell>
          <cell r="X2359" t="str">
            <v>AR</v>
          </cell>
          <cell r="Y2359" t="str">
            <v>72762-6900</v>
          </cell>
          <cell r="Z2359" t="str">
            <v>WASHINGTON</v>
          </cell>
          <cell r="AA2359" t="str">
            <v>I</v>
          </cell>
          <cell r="AB2359" t="str">
            <v>M&amp;E</v>
          </cell>
          <cell r="AC2359">
            <v>0</v>
          </cell>
        </row>
        <row r="2360">
          <cell r="A2360" t="str">
            <v>Primary</v>
          </cell>
          <cell r="B2360" t="str">
            <v>IS Project Won  TCM</v>
          </cell>
          <cell r="C2360" t="str">
            <v>11492236</v>
          </cell>
          <cell r="D2360" t="str">
            <v>11492236</v>
          </cell>
          <cell r="E2360" t="str">
            <v>1193</v>
          </cell>
          <cell r="F2360" t="str">
            <v>TSS</v>
          </cell>
          <cell r="G2360" t="str">
            <v>PA</v>
          </cell>
          <cell r="I2360" t="str">
            <v>A</v>
          </cell>
          <cell r="J2360" t="str">
            <v>12422760</v>
          </cell>
          <cell r="K2360" t="str">
            <v>21151701</v>
          </cell>
          <cell r="L2360">
            <v>170008613</v>
          </cell>
          <cell r="M2360" t="str">
            <v>170142115</v>
          </cell>
          <cell r="N2360" t="str">
            <v>IS Project Won  TCM</v>
          </cell>
          <cell r="O2360" t="str">
            <v>12422760  IS Project Won  TCM</v>
          </cell>
          <cell r="P2360" t="str">
            <v>8015</v>
          </cell>
          <cell r="Q2360" t="str">
            <v>GA</v>
          </cell>
          <cell r="R2360" t="str">
            <v>1028</v>
          </cell>
          <cell r="S2360" t="str">
            <v>466</v>
          </cell>
          <cell r="T2360" t="str">
            <v>T</v>
          </cell>
          <cell r="U2360" t="str">
            <v>USD</v>
          </cell>
          <cell r="V2360" t="str">
            <v>2210 W OAKLAWN DRIVE</v>
          </cell>
          <cell r="W2360" t="str">
            <v>SPRINGDALE</v>
          </cell>
          <cell r="X2360" t="str">
            <v>AR</v>
          </cell>
          <cell r="Y2360" t="str">
            <v>72762-6900</v>
          </cell>
          <cell r="Z2360" t="str">
            <v>WASHINGTON</v>
          </cell>
          <cell r="AA2360" t="str">
            <v>I</v>
          </cell>
          <cell r="AB2360" t="str">
            <v>M&amp;E</v>
          </cell>
          <cell r="AC2360">
            <v>0</v>
          </cell>
        </row>
        <row r="2361">
          <cell r="A2361" t="str">
            <v>Primary</v>
          </cell>
          <cell r="B2361" t="str">
            <v>IS Project Won Wave 1</v>
          </cell>
          <cell r="C2361" t="str">
            <v>11492236</v>
          </cell>
          <cell r="D2361" t="str">
            <v>11492236</v>
          </cell>
          <cell r="E2361" t="str">
            <v>1193</v>
          </cell>
          <cell r="F2361" t="str">
            <v>TSS</v>
          </cell>
          <cell r="G2361" t="str">
            <v>PA</v>
          </cell>
          <cell r="I2361" t="str">
            <v>A</v>
          </cell>
          <cell r="J2361" t="str">
            <v>12422761</v>
          </cell>
          <cell r="K2361" t="str">
            <v>21152013</v>
          </cell>
          <cell r="L2361">
            <v>170008613</v>
          </cell>
          <cell r="M2361" t="str">
            <v>170142115</v>
          </cell>
          <cell r="N2361" t="str">
            <v>IS Project Won Wave 1</v>
          </cell>
          <cell r="O2361" t="str">
            <v>12422761  IS Project Won Wave 1</v>
          </cell>
          <cell r="P2361" t="str">
            <v>8015</v>
          </cell>
          <cell r="Q2361" t="str">
            <v>GA</v>
          </cell>
          <cell r="R2361" t="str">
            <v>1028</v>
          </cell>
          <cell r="S2361" t="str">
            <v>466</v>
          </cell>
          <cell r="T2361" t="str">
            <v>T</v>
          </cell>
          <cell r="U2361" t="str">
            <v>USD</v>
          </cell>
          <cell r="V2361" t="str">
            <v>2210 W OAKLAWN DRIVE</v>
          </cell>
          <cell r="W2361" t="str">
            <v>SPRINGDALE</v>
          </cell>
          <cell r="X2361" t="str">
            <v>AR</v>
          </cell>
          <cell r="Y2361" t="str">
            <v>72762-6900</v>
          </cell>
          <cell r="Z2361" t="str">
            <v>WASHINGTON</v>
          </cell>
          <cell r="AA2361" t="str">
            <v>I</v>
          </cell>
          <cell r="AB2361" t="str">
            <v>M&amp;E</v>
          </cell>
          <cell r="AC2361">
            <v>0</v>
          </cell>
        </row>
        <row r="2362">
          <cell r="A2362" t="str">
            <v>Primary</v>
          </cell>
          <cell r="B2362" t="str">
            <v>Production Administration</v>
          </cell>
          <cell r="C2362" t="str">
            <v>11492236</v>
          </cell>
          <cell r="D2362" t="str">
            <v>11492236</v>
          </cell>
          <cell r="E2362" t="str">
            <v>1204</v>
          </cell>
          <cell r="G2362" t="str">
            <v>AR</v>
          </cell>
          <cell r="I2362" t="str">
            <v>A</v>
          </cell>
          <cell r="J2362" t="str">
            <v>12452087</v>
          </cell>
          <cell r="K2362" t="str">
            <v>12452087</v>
          </cell>
          <cell r="L2362">
            <v>170008621</v>
          </cell>
          <cell r="M2362" t="str">
            <v>170008621</v>
          </cell>
          <cell r="N2362" t="str">
            <v>Production Administration</v>
          </cell>
          <cell r="O2362" t="str">
            <v>12452087 Production Administration</v>
          </cell>
          <cell r="P2362" t="str">
            <v>8000</v>
          </cell>
          <cell r="Q2362" t="str">
            <v>GA</v>
          </cell>
          <cell r="R2362" t="str">
            <v>1028</v>
          </cell>
          <cell r="S2362" t="str">
            <v>58</v>
          </cell>
          <cell r="T2362" t="str">
            <v>T</v>
          </cell>
          <cell r="U2362" t="str">
            <v>USD</v>
          </cell>
          <cell r="V2362" t="str">
            <v>2210 W OAKLAWN DRIVE</v>
          </cell>
          <cell r="W2362" t="str">
            <v>SPRINGDALE</v>
          </cell>
          <cell r="X2362" t="str">
            <v>AR</v>
          </cell>
          <cell r="Y2362" t="str">
            <v>72762-6900</v>
          </cell>
          <cell r="Z2362" t="str">
            <v>WASHINGTON</v>
          </cell>
          <cell r="AA2362" t="str">
            <v>I</v>
          </cell>
          <cell r="AB2362" t="str">
            <v>M&amp;E</v>
          </cell>
          <cell r="AC2362">
            <v>50468.511300000006</v>
          </cell>
        </row>
        <row r="2363">
          <cell r="A2363" t="str">
            <v>Primary</v>
          </cell>
          <cell r="B2363" t="str">
            <v>Nutrition</v>
          </cell>
          <cell r="C2363" t="str">
            <v>11492236</v>
          </cell>
          <cell r="D2363" t="str">
            <v>11492236</v>
          </cell>
          <cell r="E2363" t="str">
            <v>1204</v>
          </cell>
          <cell r="G2363" t="str">
            <v>AR</v>
          </cell>
          <cell r="I2363" t="str">
            <v>A</v>
          </cell>
          <cell r="J2363" t="str">
            <v>12452206</v>
          </cell>
          <cell r="K2363" t="str">
            <v>12452206</v>
          </cell>
          <cell r="L2363">
            <v>170008606</v>
          </cell>
          <cell r="M2363" t="str">
            <v>170008606</v>
          </cell>
          <cell r="N2363" t="str">
            <v>Nutrition</v>
          </cell>
          <cell r="O2363" t="str">
            <v>12452206 Nutrition</v>
          </cell>
          <cell r="P2363" t="str">
            <v>8000</v>
          </cell>
          <cell r="Q2363" t="str">
            <v>GA</v>
          </cell>
          <cell r="R2363" t="str">
            <v>1028</v>
          </cell>
          <cell r="S2363" t="str">
            <v>58</v>
          </cell>
          <cell r="T2363" t="str">
            <v>T</v>
          </cell>
          <cell r="U2363" t="str">
            <v>USD</v>
          </cell>
          <cell r="V2363" t="str">
            <v>2210 W OAKLAWN DRIVE</v>
          </cell>
          <cell r="W2363" t="str">
            <v>SPRINGDALE</v>
          </cell>
          <cell r="X2363" t="str">
            <v>AR</v>
          </cell>
          <cell r="Y2363" t="str">
            <v>72762-6900</v>
          </cell>
          <cell r="Z2363" t="str">
            <v>WASHINGTON</v>
          </cell>
          <cell r="AA2363" t="str">
            <v>I</v>
          </cell>
          <cell r="AB2363" t="str">
            <v>M&amp;E</v>
          </cell>
          <cell r="AC2363">
            <v>116403.78470000002</v>
          </cell>
        </row>
        <row r="2364">
          <cell r="A2364" t="str">
            <v>Primary</v>
          </cell>
          <cell r="B2364" t="str">
            <v>Grain Purchasing</v>
          </cell>
          <cell r="C2364" t="str">
            <v>11492236</v>
          </cell>
          <cell r="D2364" t="str">
            <v>11492236</v>
          </cell>
          <cell r="E2364" t="str">
            <v>1204</v>
          </cell>
          <cell r="G2364" t="str">
            <v>AR</v>
          </cell>
          <cell r="I2364" t="str">
            <v>A</v>
          </cell>
          <cell r="J2364" t="str">
            <v>12452226</v>
          </cell>
          <cell r="K2364" t="str">
            <v>12452226</v>
          </cell>
          <cell r="L2364">
            <v>170008635</v>
          </cell>
          <cell r="M2364" t="str">
            <v>170008635</v>
          </cell>
          <cell r="N2364" t="str">
            <v>Grain Purchasing</v>
          </cell>
          <cell r="O2364" t="str">
            <v>12452226 Grain Purchasing</v>
          </cell>
          <cell r="P2364" t="str">
            <v>8000</v>
          </cell>
          <cell r="Q2364" t="str">
            <v>GA</v>
          </cell>
          <cell r="R2364" t="str">
            <v>1028</v>
          </cell>
          <cell r="S2364" t="str">
            <v>2426</v>
          </cell>
          <cell r="T2364" t="str">
            <v>T</v>
          </cell>
          <cell r="U2364" t="str">
            <v>USD</v>
          </cell>
          <cell r="V2364" t="str">
            <v>2210 W OAKLAWN DRIVE</v>
          </cell>
          <cell r="W2364" t="str">
            <v>SPRINGDALE</v>
          </cell>
          <cell r="X2364" t="str">
            <v>AR</v>
          </cell>
          <cell r="Y2364" t="str">
            <v>72762-6900</v>
          </cell>
          <cell r="Z2364" t="str">
            <v>WASHINGTON</v>
          </cell>
          <cell r="AA2364" t="str">
            <v>I</v>
          </cell>
          <cell r="AB2364" t="str">
            <v>M&amp;E</v>
          </cell>
          <cell r="AC2364">
            <v>63869.678699999997</v>
          </cell>
        </row>
        <row r="2365">
          <cell r="A2365" t="str">
            <v>Primary</v>
          </cell>
          <cell r="B2365" t="str">
            <v>Vet Services</v>
          </cell>
          <cell r="C2365" t="str">
            <v>11492236</v>
          </cell>
          <cell r="D2365" t="str">
            <v>11492236</v>
          </cell>
          <cell r="E2365" t="str">
            <v>1204</v>
          </cell>
          <cell r="G2365" t="str">
            <v>AR</v>
          </cell>
          <cell r="I2365" t="str">
            <v>A</v>
          </cell>
          <cell r="J2365" t="str">
            <v>12452481</v>
          </cell>
          <cell r="K2365" t="str">
            <v>12452481</v>
          </cell>
          <cell r="L2365">
            <v>170008621</v>
          </cell>
          <cell r="M2365" t="str">
            <v>170008621</v>
          </cell>
          <cell r="N2365" t="str">
            <v>Vet Services</v>
          </cell>
          <cell r="O2365" t="str">
            <v>12452481 Vet Services</v>
          </cell>
          <cell r="P2365" t="str">
            <v>8000</v>
          </cell>
          <cell r="Q2365" t="str">
            <v>GA</v>
          </cell>
          <cell r="R2365" t="str">
            <v>1028</v>
          </cell>
          <cell r="S2365" t="str">
            <v>58</v>
          </cell>
          <cell r="T2365" t="str">
            <v>T</v>
          </cell>
          <cell r="U2365" t="str">
            <v>USD</v>
          </cell>
          <cell r="V2365" t="str">
            <v>2210 W OAKLAWN DRIVE</v>
          </cell>
          <cell r="W2365" t="str">
            <v>SPRINGDALE</v>
          </cell>
          <cell r="X2365" t="str">
            <v>AR</v>
          </cell>
          <cell r="Y2365" t="str">
            <v>72762-6900</v>
          </cell>
          <cell r="Z2365" t="str">
            <v>WASHINGTON</v>
          </cell>
          <cell r="AA2365" t="str">
            <v>I</v>
          </cell>
          <cell r="AB2365" t="str">
            <v>M&amp;E</v>
          </cell>
          <cell r="AC2365">
            <v>10625.4787</v>
          </cell>
        </row>
        <row r="2366">
          <cell r="A2366" t="str">
            <v>Primary</v>
          </cell>
          <cell r="B2366" t="str">
            <v>Corporate Tyson Leasing Division - Administration</v>
          </cell>
          <cell r="C2366" t="str">
            <v>11492236</v>
          </cell>
          <cell r="D2366" t="str">
            <v>11492236</v>
          </cell>
          <cell r="E2366" t="str">
            <v>1204</v>
          </cell>
          <cell r="G2366" t="str">
            <v>AR</v>
          </cell>
          <cell r="I2366" t="str">
            <v>A</v>
          </cell>
          <cell r="J2366" t="str">
            <v>12462231</v>
          </cell>
          <cell r="K2366" t="str">
            <v>12462231</v>
          </cell>
          <cell r="L2366">
            <v>170008611</v>
          </cell>
          <cell r="M2366" t="str">
            <v>170008611</v>
          </cell>
          <cell r="N2366" t="str">
            <v>Corporate Tyson Leasing Division - Administration</v>
          </cell>
          <cell r="O2366" t="str">
            <v>12462231 Corporate Tyson Leasing Division - Admini</v>
          </cell>
          <cell r="P2366" t="str">
            <v>8000</v>
          </cell>
          <cell r="Q2366" t="str">
            <v>GA</v>
          </cell>
          <cell r="R2366" t="str">
            <v>1028</v>
          </cell>
          <cell r="S2366" t="str">
            <v>1344</v>
          </cell>
          <cell r="T2366" t="str">
            <v>T</v>
          </cell>
          <cell r="U2366" t="str">
            <v>USD</v>
          </cell>
          <cell r="V2366" t="str">
            <v>2210 W OAKLAWN DRIVE</v>
          </cell>
          <cell r="W2366" t="str">
            <v>SPRINGDALE</v>
          </cell>
          <cell r="X2366" t="str">
            <v>AR</v>
          </cell>
          <cell r="Y2366" t="str">
            <v>72762-6900</v>
          </cell>
          <cell r="Z2366" t="str">
            <v>WASHINGTON</v>
          </cell>
          <cell r="AA2366" t="str">
            <v>I</v>
          </cell>
          <cell r="AB2366" t="str">
            <v>M&amp;E</v>
          </cell>
          <cell r="AC2366">
            <v>7034534.3339999998</v>
          </cell>
        </row>
        <row r="2367">
          <cell r="A2367" t="str">
            <v>Primary</v>
          </cell>
          <cell r="B2367" t="str">
            <v>Corporate Tyson Leasing Div - Fyville Hatchery</v>
          </cell>
          <cell r="C2367" t="str">
            <v>11492236</v>
          </cell>
          <cell r="D2367" t="str">
            <v>11492236</v>
          </cell>
          <cell r="E2367" t="str">
            <v>1204</v>
          </cell>
          <cell r="G2367" t="str">
            <v>AR</v>
          </cell>
          <cell r="I2367" t="str">
            <v>A</v>
          </cell>
          <cell r="J2367" t="str">
            <v>12462311</v>
          </cell>
          <cell r="K2367" t="str">
            <v>12462311</v>
          </cell>
          <cell r="L2367">
            <v>170008611</v>
          </cell>
          <cell r="M2367" t="str">
            <v>170008611</v>
          </cell>
          <cell r="N2367" t="str">
            <v>Corporate Tyson Leasing Div - Fyville Hatchery</v>
          </cell>
          <cell r="O2367" t="str">
            <v>12462311 Corporate Tyson Leasing Div - Fyville Hat</v>
          </cell>
          <cell r="P2367" t="str">
            <v>8000</v>
          </cell>
          <cell r="Q2367" t="str">
            <v>GA</v>
          </cell>
          <cell r="R2367" t="str">
            <v>1028</v>
          </cell>
          <cell r="S2367" t="str">
            <v>1344</v>
          </cell>
          <cell r="T2367" t="str">
            <v>T</v>
          </cell>
          <cell r="U2367" t="str">
            <v>USD</v>
          </cell>
          <cell r="V2367" t="str">
            <v>2210 W OAKLAWN DRIVE</v>
          </cell>
          <cell r="W2367" t="str">
            <v>SPRINGDALE</v>
          </cell>
          <cell r="X2367" t="str">
            <v>AR</v>
          </cell>
          <cell r="Y2367" t="str">
            <v>72762-6900</v>
          </cell>
          <cell r="Z2367" t="str">
            <v>WASHINGTON</v>
          </cell>
          <cell r="AA2367" t="str">
            <v>I</v>
          </cell>
          <cell r="AB2367" t="str">
            <v>M&amp;E</v>
          </cell>
          <cell r="AC2367">
            <v>116892.11920000002</v>
          </cell>
        </row>
        <row r="2368">
          <cell r="A2368" t="str">
            <v>Primary</v>
          </cell>
          <cell r="B2368" t="str">
            <v>Corporate Coastal Rentals Skyboxes</v>
          </cell>
          <cell r="C2368" t="str">
            <v>12472334</v>
          </cell>
          <cell r="D2368" t="str">
            <v>12472334</v>
          </cell>
          <cell r="E2368" t="str">
            <v>1204</v>
          </cell>
          <cell r="G2368" t="str">
            <v>AR</v>
          </cell>
          <cell r="I2368" t="str">
            <v>A</v>
          </cell>
          <cell r="J2368" t="str">
            <v>12472334</v>
          </cell>
          <cell r="K2368" t="str">
            <v>12472334</v>
          </cell>
          <cell r="L2368">
            <v>170001247</v>
          </cell>
          <cell r="M2368" t="str">
            <v>170001247</v>
          </cell>
          <cell r="N2368" t="str">
            <v>Corporate Coastal Rentals Skyboxes</v>
          </cell>
          <cell r="O2368" t="str">
            <v>12472334 Corporate Coastal Rentals Skyboxes</v>
          </cell>
          <cell r="P2368" t="str">
            <v>8000</v>
          </cell>
          <cell r="Q2368" t="str">
            <v>GA</v>
          </cell>
          <cell r="R2368" t="str">
            <v>1028</v>
          </cell>
          <cell r="S2368" t="str">
            <v>2426</v>
          </cell>
          <cell r="T2368" t="str">
            <v>T</v>
          </cell>
          <cell r="U2368" t="str">
            <v>USD</v>
          </cell>
          <cell r="V2368" t="str">
            <v>2210 W OAKLAWN DRIVE</v>
          </cell>
          <cell r="W2368" t="str">
            <v>SPRINGDALE</v>
          </cell>
          <cell r="X2368" t="str">
            <v>AR</v>
          </cell>
          <cell r="Y2368" t="str">
            <v>72762-6900</v>
          </cell>
          <cell r="Z2368" t="str">
            <v>WASHINGTON</v>
          </cell>
          <cell r="AA2368" t="str">
            <v>I</v>
          </cell>
          <cell r="AB2368" t="str">
            <v>M&amp;E</v>
          </cell>
          <cell r="AC2368">
            <v>37849.282199999994</v>
          </cell>
        </row>
        <row r="2369">
          <cell r="A2369" t="str">
            <v>Primary</v>
          </cell>
          <cell r="B2369" t="str">
            <v>New Market Feedmill</v>
          </cell>
          <cell r="C2369" t="str">
            <v>12530510</v>
          </cell>
          <cell r="D2369" t="str">
            <v>12530510</v>
          </cell>
          <cell r="E2369" t="str">
            <v>1253</v>
          </cell>
          <cell r="G2369" t="str">
            <v>VA</v>
          </cell>
          <cell r="I2369" t="str">
            <v>A</v>
          </cell>
          <cell r="J2369" t="str">
            <v>12530510</v>
          </cell>
          <cell r="K2369" t="str">
            <v>12530510</v>
          </cell>
          <cell r="L2369">
            <v>170212315</v>
          </cell>
          <cell r="M2369" t="str">
            <v>170212315</v>
          </cell>
          <cell r="N2369" t="str">
            <v>New Market Feedmill</v>
          </cell>
          <cell r="O2369" t="str">
            <v>12530510 New Market Feedmill</v>
          </cell>
          <cell r="P2369" t="str">
            <v>1635</v>
          </cell>
          <cell r="Q2369" t="str">
            <v>F</v>
          </cell>
          <cell r="R2369" t="str">
            <v>1028</v>
          </cell>
          <cell r="S2369" t="str">
            <v>283</v>
          </cell>
          <cell r="T2369" t="str">
            <v>T</v>
          </cell>
          <cell r="U2369" t="str">
            <v>USD</v>
          </cell>
          <cell r="V2369" t="str">
            <v>STATE RR 730</v>
          </cell>
          <cell r="W2369" t="str">
            <v>NEW MARKET</v>
          </cell>
          <cell r="X2369" t="str">
            <v>VA</v>
          </cell>
          <cell r="Y2369" t="str">
            <v>22844</v>
          </cell>
          <cell r="Z2369" t="str">
            <v>SHENANDOAH</v>
          </cell>
          <cell r="AA2369" t="str">
            <v>A</v>
          </cell>
          <cell r="AB2369" t="str">
            <v>M&amp;E</v>
          </cell>
          <cell r="AC2369">
            <v>2219757.2248000004</v>
          </cell>
        </row>
        <row r="2370">
          <cell r="A2370" t="str">
            <v>Primary</v>
          </cell>
          <cell r="B2370" t="str">
            <v>New Market Feedmill</v>
          </cell>
          <cell r="C2370" t="str">
            <v>12530510</v>
          </cell>
          <cell r="D2370" t="str">
            <v>12530510</v>
          </cell>
          <cell r="E2370" t="str">
            <v>1253</v>
          </cell>
          <cell r="G2370" t="str">
            <v>VA</v>
          </cell>
          <cell r="I2370" t="str">
            <v>A</v>
          </cell>
          <cell r="J2370" t="str">
            <v>12530520</v>
          </cell>
          <cell r="K2370" t="str">
            <v>12530520</v>
          </cell>
          <cell r="L2370">
            <v>170212315</v>
          </cell>
          <cell r="M2370" t="str">
            <v>170212315</v>
          </cell>
          <cell r="N2370" t="str">
            <v>New Market Feed Delivery</v>
          </cell>
          <cell r="O2370" t="str">
            <v>12530520 New Market Feed Delivery</v>
          </cell>
          <cell r="P2370" t="str">
            <v>1635</v>
          </cell>
          <cell r="Q2370" t="str">
            <v>FD</v>
          </cell>
          <cell r="R2370" t="str">
            <v>1028</v>
          </cell>
          <cell r="S2370" t="str">
            <v>283</v>
          </cell>
          <cell r="T2370" t="str">
            <v>T</v>
          </cell>
          <cell r="U2370" t="str">
            <v>USD</v>
          </cell>
          <cell r="V2370" t="str">
            <v>STATE RR 730</v>
          </cell>
          <cell r="W2370" t="str">
            <v>NEW MARKET</v>
          </cell>
          <cell r="X2370" t="str">
            <v>VA</v>
          </cell>
          <cell r="Y2370" t="str">
            <v>22844</v>
          </cell>
          <cell r="Z2370" t="str">
            <v>SHENANDOAH</v>
          </cell>
          <cell r="AA2370" t="str">
            <v>A</v>
          </cell>
          <cell r="AB2370" t="str">
            <v>M&amp;E</v>
          </cell>
          <cell r="AC2370">
            <v>2811.5865000000003</v>
          </cell>
        </row>
        <row r="2371">
          <cell r="A2371" t="str">
            <v>Primary</v>
          </cell>
          <cell r="B2371" t="str">
            <v>Temperanceville Processing</v>
          </cell>
          <cell r="C2371" t="str">
            <v>12572028</v>
          </cell>
          <cell r="D2371" t="str">
            <v>12572028</v>
          </cell>
          <cell r="E2371" t="str">
            <v>1257</v>
          </cell>
          <cell r="G2371" t="str">
            <v>VA</v>
          </cell>
          <cell r="I2371" t="str">
            <v>A</v>
          </cell>
          <cell r="J2371" t="str">
            <v>12571001</v>
          </cell>
          <cell r="K2371" t="str">
            <v>12571001</v>
          </cell>
          <cell r="L2371">
            <v>170051257</v>
          </cell>
          <cell r="M2371" t="str">
            <v>170051257</v>
          </cell>
          <cell r="N2371" t="str">
            <v>Temperanceville Eviscerating</v>
          </cell>
          <cell r="O2371" t="str">
            <v>12571001 Temperanceville Eviscerating</v>
          </cell>
          <cell r="P2371" t="str">
            <v>1630</v>
          </cell>
          <cell r="Q2371" t="str">
            <v>P</v>
          </cell>
          <cell r="R2371" t="str">
            <v>901</v>
          </cell>
          <cell r="S2371" t="str">
            <v>2405</v>
          </cell>
          <cell r="T2371" t="str">
            <v>T</v>
          </cell>
          <cell r="U2371" t="str">
            <v>USD</v>
          </cell>
          <cell r="V2371" t="str">
            <v>11224 LANKFORD HWY</v>
          </cell>
          <cell r="W2371" t="str">
            <v>TEMPERANCEVILLE</v>
          </cell>
          <cell r="X2371" t="str">
            <v>VA</v>
          </cell>
          <cell r="Y2371" t="str">
            <v>23442-2445</v>
          </cell>
          <cell r="Z2371" t="str">
            <v>ACCOMACK</v>
          </cell>
          <cell r="AA2371" t="str">
            <v>G</v>
          </cell>
          <cell r="AB2371" t="str">
            <v>M&amp;E</v>
          </cell>
          <cell r="AC2371">
            <v>2660109.1382000004</v>
          </cell>
        </row>
        <row r="2372">
          <cell r="A2372" t="str">
            <v>Primary</v>
          </cell>
          <cell r="B2372" t="str">
            <v>Temperanceville Processing</v>
          </cell>
          <cell r="C2372" t="str">
            <v>12572028</v>
          </cell>
          <cell r="D2372" t="str">
            <v>12572028</v>
          </cell>
          <cell r="E2372" t="str">
            <v>1257</v>
          </cell>
          <cell r="G2372" t="str">
            <v>VA</v>
          </cell>
          <cell r="I2372" t="str">
            <v>A</v>
          </cell>
          <cell r="J2372" t="str">
            <v>12571002</v>
          </cell>
          <cell r="K2372" t="str">
            <v>12571002</v>
          </cell>
          <cell r="L2372">
            <v>170051257</v>
          </cell>
          <cell r="M2372" t="str">
            <v>170051257</v>
          </cell>
          <cell r="N2372" t="str">
            <v>Temperanceville Live Receiving</v>
          </cell>
          <cell r="O2372" t="str">
            <v>12571002 Temperanceville Live Receiving</v>
          </cell>
          <cell r="P2372" t="str">
            <v>1630</v>
          </cell>
          <cell r="Q2372" t="str">
            <v>P</v>
          </cell>
          <cell r="R2372" t="str">
            <v>901</v>
          </cell>
          <cell r="S2372" t="str">
            <v>2405</v>
          </cell>
          <cell r="T2372" t="str">
            <v>T</v>
          </cell>
          <cell r="U2372" t="str">
            <v>USD</v>
          </cell>
          <cell r="V2372" t="str">
            <v>11224 LANKFORD HWY</v>
          </cell>
          <cell r="W2372" t="str">
            <v>TEMPERANCEVILLE</v>
          </cell>
          <cell r="X2372" t="str">
            <v>VA</v>
          </cell>
          <cell r="Y2372" t="str">
            <v>23442-2445</v>
          </cell>
          <cell r="Z2372" t="str">
            <v>ACCOMACK</v>
          </cell>
          <cell r="AA2372" t="str">
            <v>G</v>
          </cell>
          <cell r="AB2372" t="str">
            <v>M&amp;E</v>
          </cell>
          <cell r="AC2372">
            <v>1099932.2960000003</v>
          </cell>
        </row>
        <row r="2373">
          <cell r="A2373" t="str">
            <v>Primary</v>
          </cell>
          <cell r="B2373" t="str">
            <v>Temperanceville Processing</v>
          </cell>
          <cell r="C2373" t="str">
            <v>12572028</v>
          </cell>
          <cell r="D2373" t="str">
            <v>12572028</v>
          </cell>
          <cell r="E2373" t="str">
            <v>1257</v>
          </cell>
          <cell r="G2373" t="str">
            <v>VA</v>
          </cell>
          <cell r="I2373" t="str">
            <v>A</v>
          </cell>
          <cell r="J2373" t="str">
            <v>12571018</v>
          </cell>
          <cell r="K2373" t="str">
            <v>12571018</v>
          </cell>
          <cell r="L2373">
            <v>170051257</v>
          </cell>
          <cell r="M2373" t="str">
            <v>170051257</v>
          </cell>
          <cell r="N2373" t="str">
            <v>Temperanceville Front Half Debone</v>
          </cell>
          <cell r="O2373" t="str">
            <v>12571018 Temperanceville Front Half Debone</v>
          </cell>
          <cell r="P2373" t="str">
            <v>1630</v>
          </cell>
          <cell r="Q2373" t="str">
            <v>P</v>
          </cell>
          <cell r="R2373" t="str">
            <v>901</v>
          </cell>
          <cell r="S2373" t="str">
            <v>2405</v>
          </cell>
          <cell r="T2373" t="str">
            <v>T</v>
          </cell>
          <cell r="U2373" t="str">
            <v>USD</v>
          </cell>
          <cell r="V2373" t="str">
            <v>11224 LANKFORD HWY</v>
          </cell>
          <cell r="W2373" t="str">
            <v>TEMPERANCEVILLE</v>
          </cell>
          <cell r="X2373" t="str">
            <v>VA</v>
          </cell>
          <cell r="Y2373" t="str">
            <v>23442-2445</v>
          </cell>
          <cell r="Z2373" t="str">
            <v>ACCOMACK</v>
          </cell>
          <cell r="AA2373" t="str">
            <v>G</v>
          </cell>
          <cell r="AB2373" t="str">
            <v>M&amp;E</v>
          </cell>
          <cell r="AC2373">
            <v>3533887.9752999996</v>
          </cell>
        </row>
        <row r="2374">
          <cell r="A2374" t="str">
            <v>Primary</v>
          </cell>
          <cell r="B2374" t="str">
            <v>Temperanceville Processing</v>
          </cell>
          <cell r="C2374" t="str">
            <v>12572028</v>
          </cell>
          <cell r="D2374" t="str">
            <v>12572028</v>
          </cell>
          <cell r="E2374" t="str">
            <v>1257</v>
          </cell>
          <cell r="G2374" t="str">
            <v>VA</v>
          </cell>
          <cell r="I2374" t="str">
            <v>A</v>
          </cell>
          <cell r="J2374" t="str">
            <v>12571022</v>
          </cell>
          <cell r="K2374" t="str">
            <v>12571022</v>
          </cell>
          <cell r="L2374">
            <v>170051257</v>
          </cell>
          <cell r="M2374" t="str">
            <v>170051257</v>
          </cell>
          <cell r="N2374" t="str">
            <v>Tempvl Thigh Dbne</v>
          </cell>
          <cell r="O2374" t="str">
            <v>12571022 Tempvl Thigh Dbne</v>
          </cell>
          <cell r="P2374" t="str">
            <v>1630</v>
          </cell>
          <cell r="Q2374" t="str">
            <v>P</v>
          </cell>
          <cell r="R2374" t="str">
            <v>901</v>
          </cell>
          <cell r="S2374" t="str">
            <v>2405</v>
          </cell>
          <cell r="T2374" t="str">
            <v>T</v>
          </cell>
          <cell r="U2374" t="str">
            <v>USD</v>
          </cell>
          <cell r="V2374" t="str">
            <v>11224 LANKFORD HWY</v>
          </cell>
          <cell r="W2374" t="str">
            <v>TEMPERANCEVILLE</v>
          </cell>
          <cell r="X2374" t="str">
            <v>VA</v>
          </cell>
          <cell r="Y2374" t="str">
            <v>23442-2445</v>
          </cell>
          <cell r="Z2374" t="str">
            <v>ACCOMACK</v>
          </cell>
          <cell r="AA2374" t="str">
            <v>G</v>
          </cell>
          <cell r="AB2374" t="str">
            <v>M&amp;E</v>
          </cell>
          <cell r="AC2374">
            <v>300053.25839999993</v>
          </cell>
        </row>
        <row r="2375">
          <cell r="A2375" t="str">
            <v>Primary</v>
          </cell>
          <cell r="B2375" t="str">
            <v>Temperanceville Processing</v>
          </cell>
          <cell r="C2375" t="str">
            <v>12572028</v>
          </cell>
          <cell r="D2375" t="str">
            <v>12572028</v>
          </cell>
          <cell r="E2375" t="str">
            <v>1257</v>
          </cell>
          <cell r="G2375" t="str">
            <v>VA</v>
          </cell>
          <cell r="I2375" t="str">
            <v>A</v>
          </cell>
          <cell r="J2375" t="str">
            <v>12571026</v>
          </cell>
          <cell r="K2375" t="str">
            <v>12571026</v>
          </cell>
          <cell r="L2375">
            <v>170051257</v>
          </cell>
          <cell r="M2375" t="str">
            <v>170051257</v>
          </cell>
          <cell r="N2375" t="str">
            <v>Tempvl Wings</v>
          </cell>
          <cell r="O2375" t="str">
            <v>12571026 Tempvl Wings</v>
          </cell>
          <cell r="P2375" t="str">
            <v>1630</v>
          </cell>
          <cell r="Q2375" t="str">
            <v>P</v>
          </cell>
          <cell r="R2375" t="str">
            <v>901</v>
          </cell>
          <cell r="S2375" t="str">
            <v>2405</v>
          </cell>
          <cell r="T2375" t="str">
            <v>T</v>
          </cell>
          <cell r="U2375" t="str">
            <v>USD</v>
          </cell>
          <cell r="V2375" t="str">
            <v>11224 LANKFORD HWY</v>
          </cell>
          <cell r="W2375" t="str">
            <v>TEMPERANCEVILLE</v>
          </cell>
          <cell r="X2375" t="str">
            <v>VA</v>
          </cell>
          <cell r="Y2375" t="str">
            <v>23442-2445</v>
          </cell>
          <cell r="Z2375" t="str">
            <v>ACCOMACK</v>
          </cell>
          <cell r="AA2375" t="str">
            <v>G</v>
          </cell>
          <cell r="AB2375" t="str">
            <v>M&amp;E</v>
          </cell>
          <cell r="AC2375">
            <v>37446.343000000001</v>
          </cell>
        </row>
        <row r="2376">
          <cell r="A2376" t="str">
            <v>Primary</v>
          </cell>
          <cell r="B2376" t="str">
            <v>Temperanceville Processing</v>
          </cell>
          <cell r="C2376" t="str">
            <v>12572028</v>
          </cell>
          <cell r="D2376" t="str">
            <v>12572028</v>
          </cell>
          <cell r="E2376" t="str">
            <v>1257</v>
          </cell>
          <cell r="G2376" t="str">
            <v>VA</v>
          </cell>
          <cell r="I2376" t="str">
            <v>A</v>
          </cell>
          <cell r="J2376" t="str">
            <v>12571029</v>
          </cell>
          <cell r="K2376" t="str">
            <v>12571029</v>
          </cell>
          <cell r="L2376">
            <v>170051257</v>
          </cell>
          <cell r="M2376" t="str">
            <v>170051257</v>
          </cell>
          <cell r="N2376" t="str">
            <v>Tempvl Wing Tpack</v>
          </cell>
          <cell r="O2376" t="str">
            <v>12571029 Tempvl Wing Tpack</v>
          </cell>
          <cell r="P2376" t="str">
            <v>1630</v>
          </cell>
          <cell r="Q2376" t="str">
            <v>P</v>
          </cell>
          <cell r="R2376" t="str">
            <v>901</v>
          </cell>
          <cell r="S2376" t="str">
            <v>2405</v>
          </cell>
          <cell r="T2376" t="str">
            <v>T</v>
          </cell>
          <cell r="U2376" t="str">
            <v>USD</v>
          </cell>
          <cell r="V2376" t="str">
            <v>11224 LANKFORD HWY</v>
          </cell>
          <cell r="W2376" t="str">
            <v>TEMPERANCEVILLE</v>
          </cell>
          <cell r="X2376" t="str">
            <v>VA</v>
          </cell>
          <cell r="Y2376" t="str">
            <v>23442-2445</v>
          </cell>
          <cell r="Z2376" t="str">
            <v>ACCOMACK</v>
          </cell>
          <cell r="AA2376" t="str">
            <v>G</v>
          </cell>
          <cell r="AB2376" t="str">
            <v>M&amp;E</v>
          </cell>
          <cell r="AC2376">
            <v>11528.8658</v>
          </cell>
        </row>
        <row r="2377">
          <cell r="A2377" t="str">
            <v>Primary</v>
          </cell>
          <cell r="B2377" t="str">
            <v>Temperanceville Processing</v>
          </cell>
          <cell r="C2377" t="str">
            <v>12572028</v>
          </cell>
          <cell r="D2377" t="str">
            <v>12572028</v>
          </cell>
          <cell r="E2377" t="str">
            <v>1257</v>
          </cell>
          <cell r="G2377" t="str">
            <v>VA</v>
          </cell>
          <cell r="I2377" t="str">
            <v>A</v>
          </cell>
          <cell r="J2377" t="str">
            <v>12571095</v>
          </cell>
          <cell r="K2377" t="str">
            <v>12571095</v>
          </cell>
          <cell r="L2377">
            <v>170051257</v>
          </cell>
          <cell r="M2377" t="str">
            <v>170051257</v>
          </cell>
          <cell r="N2377" t="str">
            <v>Tempvl White Tpck</v>
          </cell>
          <cell r="O2377" t="str">
            <v>12571095 Tempvl White Tpck</v>
          </cell>
          <cell r="P2377" t="str">
            <v>1630</v>
          </cell>
          <cell r="Q2377" t="str">
            <v>P</v>
          </cell>
          <cell r="R2377" t="str">
            <v>901</v>
          </cell>
          <cell r="S2377" t="str">
            <v>2405</v>
          </cell>
          <cell r="T2377" t="str">
            <v>T</v>
          </cell>
          <cell r="U2377" t="str">
            <v>USD</v>
          </cell>
          <cell r="V2377" t="str">
            <v>11224 LANKFORD HWY</v>
          </cell>
          <cell r="W2377" t="str">
            <v>TEMPERANCEVILLE</v>
          </cell>
          <cell r="X2377" t="str">
            <v>VA</v>
          </cell>
          <cell r="Y2377" t="str">
            <v>23442-2445</v>
          </cell>
          <cell r="Z2377" t="str">
            <v>ACCOMACK</v>
          </cell>
          <cell r="AA2377" t="str">
            <v>G</v>
          </cell>
          <cell r="AB2377" t="str">
            <v>M&amp;E</v>
          </cell>
          <cell r="AC2377">
            <v>10494.391199999998</v>
          </cell>
        </row>
        <row r="2378">
          <cell r="A2378" t="str">
            <v>Primary</v>
          </cell>
          <cell r="B2378" t="str">
            <v>Temperanceville Processing</v>
          </cell>
          <cell r="C2378" t="str">
            <v>12572028</v>
          </cell>
          <cell r="D2378" t="str">
            <v>12572028</v>
          </cell>
          <cell r="E2378" t="str">
            <v>1257</v>
          </cell>
          <cell r="G2378" t="str">
            <v>VA</v>
          </cell>
          <cell r="H2378">
            <v>38841</v>
          </cell>
          <cell r="I2378" t="str">
            <v>A</v>
          </cell>
          <cell r="J2378" t="str">
            <v>12571100</v>
          </cell>
          <cell r="K2378" t="str">
            <v>12571100</v>
          </cell>
          <cell r="L2378">
            <v>170142116</v>
          </cell>
          <cell r="M2378" t="str">
            <v>170051257</v>
          </cell>
          <cell r="N2378" t="str">
            <v>New Holland  Thigh Debone</v>
          </cell>
          <cell r="O2378" t="str">
            <v>21161022 New Holland  Thigh Debone</v>
          </cell>
          <cell r="P2378" t="str">
            <v>1520</v>
          </cell>
          <cell r="Q2378" t="str">
            <v>P</v>
          </cell>
          <cell r="R2378" t="str">
            <v>195</v>
          </cell>
          <cell r="S2378" t="str">
            <v>1344</v>
          </cell>
          <cell r="T2378" t="str">
            <v>T</v>
          </cell>
          <cell r="U2378" t="str">
            <v>USD</v>
          </cell>
          <cell r="V2378" t="str">
            <v>403 S CLUSTER AVENUE</v>
          </cell>
          <cell r="W2378" t="str">
            <v>NEW HOLLAND</v>
          </cell>
          <cell r="X2378" t="str">
            <v>PA</v>
          </cell>
          <cell r="Y2378" t="str">
            <v>17557-9221</v>
          </cell>
          <cell r="Z2378" t="str">
            <v>LANCASTER</v>
          </cell>
          <cell r="AA2378" t="str">
            <v>G</v>
          </cell>
          <cell r="AB2378" t="str">
            <v>M&amp;E</v>
          </cell>
          <cell r="AC2378">
            <v>0</v>
          </cell>
        </row>
        <row r="2379">
          <cell r="A2379" t="str">
            <v>Primary</v>
          </cell>
          <cell r="B2379" t="str">
            <v>Temperanceville Processing</v>
          </cell>
          <cell r="C2379" t="str">
            <v>12572028</v>
          </cell>
          <cell r="D2379" t="str">
            <v>12572028</v>
          </cell>
          <cell r="E2379" t="str">
            <v>1257</v>
          </cell>
          <cell r="G2379" t="str">
            <v>VA</v>
          </cell>
          <cell r="I2379" t="str">
            <v>A</v>
          </cell>
          <cell r="J2379" t="str">
            <v>12571101</v>
          </cell>
          <cell r="K2379" t="str">
            <v>12571101</v>
          </cell>
          <cell r="L2379">
            <v>170051257</v>
          </cell>
          <cell r="M2379" t="str">
            <v>170051257</v>
          </cell>
          <cell r="N2379" t="str">
            <v>Temperanceville Whole Bird</v>
          </cell>
          <cell r="O2379" t="str">
            <v>12571101 Temperanceville Whole Bird</v>
          </cell>
          <cell r="P2379" t="str">
            <v>1630</v>
          </cell>
          <cell r="Q2379" t="str">
            <v>P</v>
          </cell>
          <cell r="R2379" t="str">
            <v>901</v>
          </cell>
          <cell r="S2379" t="str">
            <v>2405</v>
          </cell>
          <cell r="T2379" t="str">
            <v>T</v>
          </cell>
          <cell r="U2379" t="str">
            <v>USD</v>
          </cell>
          <cell r="V2379" t="str">
            <v>11224 LANKFORD HWY</v>
          </cell>
          <cell r="W2379" t="str">
            <v>TEMPERANCEVILLE</v>
          </cell>
          <cell r="X2379" t="str">
            <v>VA</v>
          </cell>
          <cell r="Y2379" t="str">
            <v>23442-2445</v>
          </cell>
          <cell r="Z2379" t="str">
            <v>ACCOMACK</v>
          </cell>
          <cell r="AA2379" t="str">
            <v>G</v>
          </cell>
          <cell r="AB2379" t="str">
            <v>M&amp;E</v>
          </cell>
          <cell r="AC2379">
            <v>1206670.4739999999</v>
          </cell>
        </row>
        <row r="2380">
          <cell r="A2380" t="str">
            <v>Primary</v>
          </cell>
          <cell r="B2380" t="str">
            <v>Temperanceville Processing</v>
          </cell>
          <cell r="C2380" t="str">
            <v>12572028</v>
          </cell>
          <cell r="D2380" t="str">
            <v>12572028</v>
          </cell>
          <cell r="E2380" t="str">
            <v>1257</v>
          </cell>
          <cell r="G2380" t="str">
            <v>VA</v>
          </cell>
          <cell r="H2380">
            <v>38675</v>
          </cell>
          <cell r="I2380" t="str">
            <v>A</v>
          </cell>
          <cell r="J2380" t="str">
            <v>21161053</v>
          </cell>
          <cell r="K2380" t="str">
            <v>21161053</v>
          </cell>
          <cell r="L2380">
            <v>170051257</v>
          </cell>
          <cell r="M2380" t="str">
            <v>170142116</v>
          </cell>
          <cell r="N2380" t="str">
            <v>Temperanceville Leg Quarters</v>
          </cell>
          <cell r="O2380" t="str">
            <v>12571142  Temperanceville Leg Quarters</v>
          </cell>
          <cell r="P2380" t="str">
            <v>1630</v>
          </cell>
          <cell r="Q2380" t="str">
            <v>P</v>
          </cell>
          <cell r="R2380" t="str">
            <v>901</v>
          </cell>
          <cell r="S2380" t="str">
            <v>3132</v>
          </cell>
          <cell r="T2380" t="str">
            <v>T</v>
          </cell>
          <cell r="U2380" t="str">
            <v>USD</v>
          </cell>
          <cell r="V2380" t="str">
            <v>11224 LANKFORD HWY</v>
          </cell>
          <cell r="W2380" t="str">
            <v>TEMPERANCEVILLE</v>
          </cell>
          <cell r="X2380" t="str">
            <v>VA</v>
          </cell>
          <cell r="Y2380" t="str">
            <v>23442-2445</v>
          </cell>
          <cell r="Z2380" t="str">
            <v>ACCOMACK</v>
          </cell>
          <cell r="AA2380" t="str">
            <v>F</v>
          </cell>
          <cell r="AB2380" t="str">
            <v>M&amp;E</v>
          </cell>
          <cell r="AC2380">
            <v>66592.407000000007</v>
          </cell>
        </row>
        <row r="2381">
          <cell r="A2381" t="str">
            <v>Primary</v>
          </cell>
          <cell r="B2381" t="str">
            <v>Temperanceville Processing</v>
          </cell>
          <cell r="C2381" t="str">
            <v>12572028</v>
          </cell>
          <cell r="D2381" t="str">
            <v>12572028</v>
          </cell>
          <cell r="E2381" t="str">
            <v>1257</v>
          </cell>
          <cell r="G2381" t="str">
            <v>VA</v>
          </cell>
          <cell r="I2381" t="str">
            <v>A</v>
          </cell>
          <cell r="J2381" t="str">
            <v>12571149</v>
          </cell>
          <cell r="K2381" t="str">
            <v>12571149</v>
          </cell>
          <cell r="L2381">
            <v>170051257</v>
          </cell>
          <cell r="M2381" t="str">
            <v>170051257</v>
          </cell>
          <cell r="N2381" t="str">
            <v>Temperanceville Fresh Cut Up</v>
          </cell>
          <cell r="O2381" t="str">
            <v>12571149 Temperanceville Fresh Cut Up</v>
          </cell>
          <cell r="P2381" t="str">
            <v>1630</v>
          </cell>
          <cell r="Q2381" t="str">
            <v>P</v>
          </cell>
          <cell r="R2381" t="str">
            <v>901</v>
          </cell>
          <cell r="S2381" t="str">
            <v>2405</v>
          </cell>
          <cell r="T2381" t="str">
            <v>T</v>
          </cell>
          <cell r="U2381" t="str">
            <v>USD</v>
          </cell>
          <cell r="V2381" t="str">
            <v>11224 LANKFORD HWY</v>
          </cell>
          <cell r="W2381" t="str">
            <v>TEMPERANCEVILLE</v>
          </cell>
          <cell r="X2381" t="str">
            <v>VA</v>
          </cell>
          <cell r="Y2381" t="str">
            <v>23442-2445</v>
          </cell>
          <cell r="Z2381" t="str">
            <v>ACCOMACK</v>
          </cell>
          <cell r="AA2381" t="str">
            <v>G</v>
          </cell>
          <cell r="AB2381" t="str">
            <v>M&amp;E</v>
          </cell>
          <cell r="AC2381">
            <v>1885954.2781999996</v>
          </cell>
        </row>
        <row r="2382">
          <cell r="A2382" t="str">
            <v>Primary</v>
          </cell>
          <cell r="B2382" t="str">
            <v>Temperanceville Processing</v>
          </cell>
          <cell r="C2382" t="str">
            <v>12572028</v>
          </cell>
          <cell r="D2382" t="str">
            <v>12572028</v>
          </cell>
          <cell r="E2382" t="str">
            <v>1257</v>
          </cell>
          <cell r="G2382" t="str">
            <v>VA</v>
          </cell>
          <cell r="I2382" t="str">
            <v>A</v>
          </cell>
          <cell r="J2382" t="str">
            <v>12571180</v>
          </cell>
          <cell r="K2382" t="str">
            <v>12571180</v>
          </cell>
          <cell r="L2382">
            <v>170051257</v>
          </cell>
          <cell r="M2382" t="str">
            <v>170051257</v>
          </cell>
          <cell r="N2382" t="str">
            <v>Temperanceville Gib Packout</v>
          </cell>
          <cell r="O2382" t="str">
            <v>12571180 Temperanceville Gib Packout</v>
          </cell>
          <cell r="P2382" t="str">
            <v>1630</v>
          </cell>
          <cell r="Q2382" t="str">
            <v>P</v>
          </cell>
          <cell r="R2382" t="str">
            <v>901</v>
          </cell>
          <cell r="S2382" t="str">
            <v>2405</v>
          </cell>
          <cell r="T2382" t="str">
            <v>T</v>
          </cell>
          <cell r="U2382" t="str">
            <v>USD</v>
          </cell>
          <cell r="V2382" t="str">
            <v>11224 LANKFORD HWY</v>
          </cell>
          <cell r="W2382" t="str">
            <v>TEMPERANCEVILLE</v>
          </cell>
          <cell r="X2382" t="str">
            <v>VA</v>
          </cell>
          <cell r="Y2382" t="str">
            <v>23442-2445</v>
          </cell>
          <cell r="Z2382" t="str">
            <v>ACCOMACK</v>
          </cell>
          <cell r="AA2382" t="str">
            <v>G</v>
          </cell>
          <cell r="AB2382" t="str">
            <v>M&amp;E</v>
          </cell>
          <cell r="AC2382">
            <v>515841.69050000003</v>
          </cell>
        </row>
        <row r="2383">
          <cell r="A2383" t="str">
            <v>Primary</v>
          </cell>
          <cell r="B2383" t="str">
            <v>Temperanceville Processing</v>
          </cell>
          <cell r="C2383" t="str">
            <v>12572028</v>
          </cell>
          <cell r="D2383" t="str">
            <v>12572028</v>
          </cell>
          <cell r="E2383" t="str">
            <v>1257</v>
          </cell>
          <cell r="G2383" t="str">
            <v>VA</v>
          </cell>
          <cell r="I2383" t="str">
            <v>A</v>
          </cell>
          <cell r="J2383" t="str">
            <v>12571194</v>
          </cell>
          <cell r="K2383" t="str">
            <v>12571194</v>
          </cell>
          <cell r="L2383">
            <v>170051257</v>
          </cell>
          <cell r="M2383" t="str">
            <v>170051257</v>
          </cell>
          <cell r="N2383" t="str">
            <v>Temperanceville MDM</v>
          </cell>
          <cell r="O2383" t="str">
            <v>12571194 Temperanceville MDM</v>
          </cell>
          <cell r="P2383" t="str">
            <v>1630</v>
          </cell>
          <cell r="Q2383" t="str">
            <v>P</v>
          </cell>
          <cell r="R2383" t="str">
            <v>901</v>
          </cell>
          <cell r="S2383" t="str">
            <v>2405</v>
          </cell>
          <cell r="T2383" t="str">
            <v>T</v>
          </cell>
          <cell r="U2383" t="str">
            <v>USD</v>
          </cell>
          <cell r="V2383" t="str">
            <v>11224 LANKFORD HWY</v>
          </cell>
          <cell r="W2383" t="str">
            <v>TEMPERANCEVILLE</v>
          </cell>
          <cell r="X2383" t="str">
            <v>VA</v>
          </cell>
          <cell r="Y2383" t="str">
            <v>23442-2445</v>
          </cell>
          <cell r="Z2383" t="str">
            <v>ACCOMACK</v>
          </cell>
          <cell r="AA2383" t="str">
            <v>G</v>
          </cell>
          <cell r="AB2383" t="str">
            <v>M&amp;E</v>
          </cell>
          <cell r="AC2383">
            <v>602850.44649999996</v>
          </cell>
        </row>
        <row r="2384">
          <cell r="A2384" t="str">
            <v>Primary</v>
          </cell>
          <cell r="B2384" t="str">
            <v>Temperanceville Processing</v>
          </cell>
          <cell r="C2384" t="str">
            <v>12572028</v>
          </cell>
          <cell r="D2384" t="str">
            <v>12572028</v>
          </cell>
          <cell r="E2384" t="str">
            <v>1257</v>
          </cell>
          <cell r="G2384" t="str">
            <v>VA</v>
          </cell>
          <cell r="I2384" t="str">
            <v>A</v>
          </cell>
          <cell r="J2384" t="str">
            <v>12571195</v>
          </cell>
          <cell r="K2384" t="str">
            <v>12571195</v>
          </cell>
          <cell r="L2384">
            <v>170051257</v>
          </cell>
          <cell r="M2384" t="str">
            <v>170051257</v>
          </cell>
          <cell r="N2384" t="str">
            <v>Tempvl Paws</v>
          </cell>
          <cell r="O2384" t="str">
            <v>12571195 Tempvl Paws</v>
          </cell>
          <cell r="P2384" t="str">
            <v>1630</v>
          </cell>
          <cell r="Q2384" t="str">
            <v>P</v>
          </cell>
          <cell r="R2384" t="str">
            <v>901</v>
          </cell>
          <cell r="S2384" t="str">
            <v>2405</v>
          </cell>
          <cell r="T2384" t="str">
            <v>T</v>
          </cell>
          <cell r="U2384" t="str">
            <v>USD</v>
          </cell>
          <cell r="V2384" t="str">
            <v>11224 LANKFORD HWY</v>
          </cell>
          <cell r="W2384" t="str">
            <v>TEMPERANCEVILLE</v>
          </cell>
          <cell r="X2384" t="str">
            <v>VA</v>
          </cell>
          <cell r="Y2384" t="str">
            <v>23442-2445</v>
          </cell>
          <cell r="Z2384" t="str">
            <v>ACCOMACK</v>
          </cell>
          <cell r="AA2384" t="str">
            <v>G</v>
          </cell>
          <cell r="AB2384" t="str">
            <v>M&amp;E</v>
          </cell>
          <cell r="AC2384">
            <v>26238.641</v>
          </cell>
        </row>
        <row r="2385">
          <cell r="A2385" t="str">
            <v>Primary</v>
          </cell>
          <cell r="B2385" t="str">
            <v>Temperanceville Processing</v>
          </cell>
          <cell r="C2385" t="str">
            <v>12572028</v>
          </cell>
          <cell r="D2385" t="str">
            <v>12572028</v>
          </cell>
          <cell r="E2385" t="str">
            <v>1257</v>
          </cell>
          <cell r="G2385" t="str">
            <v>VA</v>
          </cell>
          <cell r="I2385" t="str">
            <v>A</v>
          </cell>
          <cell r="J2385" t="str">
            <v>12571810</v>
          </cell>
          <cell r="K2385" t="str">
            <v>12571810</v>
          </cell>
          <cell r="L2385">
            <v>170051257</v>
          </cell>
          <cell r="M2385" t="str">
            <v>170051257</v>
          </cell>
          <cell r="N2385" t="str">
            <v>Tempvl Weldotron</v>
          </cell>
          <cell r="O2385" t="str">
            <v>12571810 Tempvl Weldotron</v>
          </cell>
          <cell r="P2385" t="str">
            <v>1630</v>
          </cell>
          <cell r="Q2385" t="str">
            <v>P</v>
          </cell>
          <cell r="R2385" t="str">
            <v>901</v>
          </cell>
          <cell r="S2385" t="str">
            <v>2405</v>
          </cell>
          <cell r="T2385" t="str">
            <v>T</v>
          </cell>
          <cell r="U2385" t="str">
            <v>USD</v>
          </cell>
          <cell r="V2385" t="str">
            <v>11224 LANKFORD HWY</v>
          </cell>
          <cell r="W2385" t="str">
            <v>TEMPERANCEVILLE</v>
          </cell>
          <cell r="X2385" t="str">
            <v>VA</v>
          </cell>
          <cell r="Y2385" t="str">
            <v>23442-2445</v>
          </cell>
          <cell r="Z2385" t="str">
            <v>ACCOMACK</v>
          </cell>
          <cell r="AA2385" t="str">
            <v>G</v>
          </cell>
          <cell r="AB2385" t="str">
            <v>M&amp;E</v>
          </cell>
          <cell r="AC2385">
            <v>4058988.3956999984</v>
          </cell>
        </row>
        <row r="2386">
          <cell r="A2386" t="str">
            <v>Primary</v>
          </cell>
          <cell r="B2386" t="str">
            <v>Temperanceville Processing</v>
          </cell>
          <cell r="C2386" t="str">
            <v>12572028</v>
          </cell>
          <cell r="D2386" t="str">
            <v>12572028</v>
          </cell>
          <cell r="E2386" t="str">
            <v>1257</v>
          </cell>
          <cell r="G2386" t="str">
            <v>VA</v>
          </cell>
          <cell r="I2386" t="str">
            <v>A</v>
          </cell>
          <cell r="J2386" t="str">
            <v>12571811</v>
          </cell>
          <cell r="K2386" t="str">
            <v>12571811</v>
          </cell>
          <cell r="L2386">
            <v>170051257</v>
          </cell>
          <cell r="M2386" t="str">
            <v>170051257</v>
          </cell>
          <cell r="N2386" t="str">
            <v>Temperanceville Labeling</v>
          </cell>
          <cell r="O2386" t="str">
            <v>12571811 Temperanceville Labeling</v>
          </cell>
          <cell r="P2386" t="str">
            <v>1630</v>
          </cell>
          <cell r="Q2386" t="str">
            <v>P</v>
          </cell>
          <cell r="R2386" t="str">
            <v>901</v>
          </cell>
          <cell r="S2386" t="str">
            <v>2405</v>
          </cell>
          <cell r="T2386" t="str">
            <v>T</v>
          </cell>
          <cell r="U2386" t="str">
            <v>USD</v>
          </cell>
          <cell r="V2386" t="str">
            <v>11224 LANKFORD HWY</v>
          </cell>
          <cell r="W2386" t="str">
            <v>TEMPERANCEVILLE</v>
          </cell>
          <cell r="X2386" t="str">
            <v>VA</v>
          </cell>
          <cell r="Y2386" t="str">
            <v>23442-2445</v>
          </cell>
          <cell r="Z2386" t="str">
            <v>ACCOMACK</v>
          </cell>
          <cell r="AA2386" t="str">
            <v>G</v>
          </cell>
          <cell r="AB2386" t="str">
            <v>M&amp;E</v>
          </cell>
          <cell r="AC2386">
            <v>1114740.8461000002</v>
          </cell>
        </row>
        <row r="2387">
          <cell r="A2387" t="str">
            <v>Primary</v>
          </cell>
          <cell r="B2387" t="str">
            <v>Temperanceville Wastewater</v>
          </cell>
          <cell r="C2387" t="str">
            <v>12572004</v>
          </cell>
          <cell r="D2387" t="str">
            <v>12572004</v>
          </cell>
          <cell r="E2387" t="str">
            <v>1257</v>
          </cell>
          <cell r="G2387" t="str">
            <v>VA</v>
          </cell>
          <cell r="I2387" t="str">
            <v>A</v>
          </cell>
          <cell r="J2387" t="str">
            <v>12572004</v>
          </cell>
          <cell r="K2387" t="str">
            <v>12572004</v>
          </cell>
          <cell r="L2387">
            <v>170051257</v>
          </cell>
          <cell r="M2387" t="str">
            <v>170051257</v>
          </cell>
          <cell r="N2387" t="str">
            <v>Temperanceville Wastewater</v>
          </cell>
          <cell r="O2387" t="str">
            <v>12572004 Temperanceville Wastewater</v>
          </cell>
          <cell r="P2387" t="str">
            <v>1630</v>
          </cell>
          <cell r="Q2387" t="str">
            <v>WW</v>
          </cell>
          <cell r="R2387" t="str">
            <v>901</v>
          </cell>
          <cell r="S2387" t="str">
            <v>2405</v>
          </cell>
          <cell r="T2387" t="str">
            <v>T</v>
          </cell>
          <cell r="U2387" t="str">
            <v>USD</v>
          </cell>
          <cell r="V2387" t="str">
            <v>11224 LANKFORD HWY</v>
          </cell>
          <cell r="W2387" t="str">
            <v>TEMPERANCEVILLE</v>
          </cell>
          <cell r="X2387" t="str">
            <v>VA</v>
          </cell>
          <cell r="Y2387" t="str">
            <v>23442-2445</v>
          </cell>
          <cell r="Z2387" t="str">
            <v>ACCOMACK</v>
          </cell>
          <cell r="AA2387" t="str">
            <v>G</v>
          </cell>
          <cell r="AB2387" t="str">
            <v>M&amp;E</v>
          </cell>
          <cell r="AC2387">
            <v>6541942.182000001</v>
          </cell>
        </row>
        <row r="2388">
          <cell r="A2388" t="str">
            <v>Primary</v>
          </cell>
          <cell r="B2388" t="str">
            <v>Temperanceville Processing</v>
          </cell>
          <cell r="C2388" t="str">
            <v>12572028</v>
          </cell>
          <cell r="D2388" t="str">
            <v>12572028</v>
          </cell>
          <cell r="E2388" t="str">
            <v>1257</v>
          </cell>
          <cell r="G2388" t="str">
            <v>VA</v>
          </cell>
          <cell r="H2388">
            <v>38518</v>
          </cell>
          <cell r="I2388" t="str">
            <v>A</v>
          </cell>
          <cell r="J2388" t="str">
            <v>21161501</v>
          </cell>
          <cell r="K2388" t="str">
            <v>21161501</v>
          </cell>
          <cell r="L2388">
            <v>170142116</v>
          </cell>
          <cell r="M2388" t="str">
            <v>170142116</v>
          </cell>
          <cell r="N2388" t="str">
            <v>New Holland Fresh Grind Raw Blend Chicken</v>
          </cell>
          <cell r="O2388" t="str">
            <v>21161501 New Holland Fresh Grind Raw Blend Chicken</v>
          </cell>
          <cell r="P2388" t="str">
            <v>1520</v>
          </cell>
          <cell r="Q2388" t="str">
            <v>P</v>
          </cell>
          <cell r="R2388" t="str">
            <v>195</v>
          </cell>
          <cell r="S2388" t="str">
            <v>1344</v>
          </cell>
          <cell r="T2388" t="str">
            <v>T</v>
          </cell>
          <cell r="U2388" t="str">
            <v>USD</v>
          </cell>
          <cell r="V2388" t="str">
            <v>403 S CLUSTER AVENUE</v>
          </cell>
          <cell r="W2388" t="str">
            <v>NEW HOLLAND</v>
          </cell>
          <cell r="X2388" t="str">
            <v>PA</v>
          </cell>
          <cell r="Y2388" t="str">
            <v>17557-9221</v>
          </cell>
          <cell r="Z2388" t="str">
            <v>LANCASTER</v>
          </cell>
          <cell r="AA2388" t="str">
            <v>G</v>
          </cell>
          <cell r="AB2388" t="str">
            <v>M&amp;E</v>
          </cell>
          <cell r="AC2388">
            <v>156680.1</v>
          </cell>
        </row>
        <row r="2389">
          <cell r="A2389" t="str">
            <v>Primary</v>
          </cell>
          <cell r="B2389" t="str">
            <v>Temperanceville Processing</v>
          </cell>
          <cell r="C2389" t="str">
            <v>12572028</v>
          </cell>
          <cell r="D2389" t="str">
            <v>12572028</v>
          </cell>
          <cell r="E2389" t="str">
            <v>1257</v>
          </cell>
          <cell r="G2389" t="str">
            <v>VA</v>
          </cell>
          <cell r="I2389" t="str">
            <v>A</v>
          </cell>
          <cell r="J2389" t="str">
            <v>12572015</v>
          </cell>
          <cell r="K2389" t="str">
            <v>12572015</v>
          </cell>
          <cell r="L2389">
            <v>170051257</v>
          </cell>
          <cell r="M2389" t="str">
            <v>170051257</v>
          </cell>
          <cell r="N2389" t="str">
            <v>Temperanceville Accounting</v>
          </cell>
          <cell r="O2389" t="str">
            <v>12572015 Temperanceville Accounting</v>
          </cell>
          <cell r="P2389" t="str">
            <v>1630</v>
          </cell>
          <cell r="Q2389" t="str">
            <v>P</v>
          </cell>
          <cell r="R2389" t="str">
            <v>901</v>
          </cell>
          <cell r="S2389" t="str">
            <v>2405</v>
          </cell>
          <cell r="T2389" t="str">
            <v>T</v>
          </cell>
          <cell r="U2389" t="str">
            <v>USD</v>
          </cell>
          <cell r="V2389" t="str">
            <v>11224 LANKFORD HWY</v>
          </cell>
          <cell r="W2389" t="str">
            <v>TEMPERANCEVILLE</v>
          </cell>
          <cell r="X2389" t="str">
            <v>VA</v>
          </cell>
          <cell r="Y2389" t="str">
            <v>23442-2445</v>
          </cell>
          <cell r="Z2389" t="str">
            <v>ACCOMACK</v>
          </cell>
          <cell r="AA2389" t="str">
            <v>G</v>
          </cell>
          <cell r="AB2389" t="str">
            <v>M&amp;E</v>
          </cell>
          <cell r="AC2389">
            <v>24229.607100000001</v>
          </cell>
        </row>
        <row r="2390">
          <cell r="A2390" t="str">
            <v>Primary</v>
          </cell>
          <cell r="B2390" t="str">
            <v>Temperanceville Processing</v>
          </cell>
          <cell r="C2390" t="str">
            <v>12572028</v>
          </cell>
          <cell r="D2390" t="str">
            <v>12572028</v>
          </cell>
          <cell r="E2390" t="str">
            <v>1257</v>
          </cell>
          <cell r="G2390" t="str">
            <v>VA</v>
          </cell>
          <cell r="I2390" t="str">
            <v>A</v>
          </cell>
          <cell r="J2390" t="str">
            <v>12572017</v>
          </cell>
          <cell r="K2390" t="str">
            <v>12572017</v>
          </cell>
          <cell r="L2390">
            <v>170051257</v>
          </cell>
          <cell r="M2390" t="str">
            <v>170051257</v>
          </cell>
          <cell r="N2390" t="str">
            <v>Temperanceville Cleanup</v>
          </cell>
          <cell r="O2390" t="str">
            <v>12572017 Temperanceville Cleanup</v>
          </cell>
          <cell r="P2390" t="str">
            <v>1630</v>
          </cell>
          <cell r="Q2390" t="str">
            <v>P</v>
          </cell>
          <cell r="R2390" t="str">
            <v>901</v>
          </cell>
          <cell r="S2390" t="str">
            <v>2405</v>
          </cell>
          <cell r="T2390" t="str">
            <v>T</v>
          </cell>
          <cell r="U2390" t="str">
            <v>USD</v>
          </cell>
          <cell r="V2390" t="str">
            <v>11224 LANKFORD HWY</v>
          </cell>
          <cell r="W2390" t="str">
            <v>TEMPERANCEVILLE</v>
          </cell>
          <cell r="X2390" t="str">
            <v>VA</v>
          </cell>
          <cell r="Y2390" t="str">
            <v>23442-2445</v>
          </cell>
          <cell r="Z2390" t="str">
            <v>ACCOMACK</v>
          </cell>
          <cell r="AA2390" t="str">
            <v>G</v>
          </cell>
          <cell r="AB2390" t="str">
            <v>M&amp;E</v>
          </cell>
          <cell r="AC2390">
            <v>73617.42</v>
          </cell>
        </row>
        <row r="2391">
          <cell r="A2391" t="str">
            <v>Primary</v>
          </cell>
          <cell r="B2391" t="str">
            <v>Temperanceville Processing</v>
          </cell>
          <cell r="C2391" t="str">
            <v>12572028</v>
          </cell>
          <cell r="D2391" t="str">
            <v>12572028</v>
          </cell>
          <cell r="E2391" t="str">
            <v>1257</v>
          </cell>
          <cell r="G2391" t="str">
            <v>VA</v>
          </cell>
          <cell r="I2391" t="str">
            <v>A</v>
          </cell>
          <cell r="J2391" t="str">
            <v>12572020</v>
          </cell>
          <cell r="K2391" t="str">
            <v>12572020</v>
          </cell>
          <cell r="L2391">
            <v>170051257</v>
          </cell>
          <cell r="M2391" t="str">
            <v>170051257</v>
          </cell>
          <cell r="N2391" t="str">
            <v>Maintenance</v>
          </cell>
          <cell r="O2391" t="str">
            <v>12572020 Maintenance</v>
          </cell>
          <cell r="P2391" t="str">
            <v>1630</v>
          </cell>
          <cell r="Q2391" t="str">
            <v>P</v>
          </cell>
          <cell r="R2391" t="str">
            <v>901</v>
          </cell>
          <cell r="S2391" t="str">
            <v>2405</v>
          </cell>
          <cell r="T2391" t="str">
            <v>T</v>
          </cell>
          <cell r="U2391" t="str">
            <v>USD</v>
          </cell>
          <cell r="V2391" t="str">
            <v>11224 LANKFORD HWY</v>
          </cell>
          <cell r="W2391" t="str">
            <v>TEMPERANCEVILLE</v>
          </cell>
          <cell r="X2391" t="str">
            <v>VA</v>
          </cell>
          <cell r="Y2391" t="str">
            <v>23442-2445</v>
          </cell>
          <cell r="Z2391" t="str">
            <v>ACCOMACK</v>
          </cell>
          <cell r="AA2391" t="str">
            <v>G</v>
          </cell>
          <cell r="AB2391" t="str">
            <v>M&amp;E</v>
          </cell>
          <cell r="AC2391">
            <v>22618.255600000004</v>
          </cell>
        </row>
        <row r="2392">
          <cell r="A2392" t="str">
            <v>Primary</v>
          </cell>
          <cell r="B2392" t="str">
            <v>Temperanceville Processing</v>
          </cell>
          <cell r="C2392" t="str">
            <v>12572028</v>
          </cell>
          <cell r="D2392" t="str">
            <v>12572028</v>
          </cell>
          <cell r="E2392" t="str">
            <v>1257</v>
          </cell>
          <cell r="G2392" t="str">
            <v>VA</v>
          </cell>
          <cell r="I2392" t="str">
            <v>A</v>
          </cell>
          <cell r="J2392" t="str">
            <v>12572022</v>
          </cell>
          <cell r="K2392" t="str">
            <v>12572022</v>
          </cell>
          <cell r="L2392">
            <v>170051257</v>
          </cell>
          <cell r="M2392" t="str">
            <v>170051257</v>
          </cell>
          <cell r="N2392" t="str">
            <v>Temperanceville Nurses</v>
          </cell>
          <cell r="O2392" t="str">
            <v>12572022 Temperanceville Nurses</v>
          </cell>
          <cell r="P2392" t="str">
            <v>1630</v>
          </cell>
          <cell r="Q2392" t="str">
            <v>P</v>
          </cell>
          <cell r="R2392" t="str">
            <v>901</v>
          </cell>
          <cell r="S2392" t="str">
            <v>2405</v>
          </cell>
          <cell r="T2392" t="str">
            <v>T</v>
          </cell>
          <cell r="U2392" t="str">
            <v>USD</v>
          </cell>
          <cell r="V2392" t="str">
            <v>11224 LANKFORD HWY</v>
          </cell>
          <cell r="W2392" t="str">
            <v>TEMPERANCEVILLE</v>
          </cell>
          <cell r="X2392" t="str">
            <v>VA</v>
          </cell>
          <cell r="Y2392" t="str">
            <v>23442-2445</v>
          </cell>
          <cell r="Z2392" t="str">
            <v>ACCOMACK</v>
          </cell>
          <cell r="AA2392" t="str">
            <v>G</v>
          </cell>
          <cell r="AB2392" t="str">
            <v>M&amp;E</v>
          </cell>
          <cell r="AC2392">
            <v>4506.8567999999996</v>
          </cell>
        </row>
        <row r="2393">
          <cell r="A2393" t="str">
            <v>Primary</v>
          </cell>
          <cell r="B2393" t="str">
            <v>Temperanceville Processing</v>
          </cell>
          <cell r="C2393" t="str">
            <v>12572028</v>
          </cell>
          <cell r="D2393" t="str">
            <v>12572028</v>
          </cell>
          <cell r="E2393" t="str">
            <v>1257</v>
          </cell>
          <cell r="G2393" t="str">
            <v>VA</v>
          </cell>
          <cell r="I2393" t="str">
            <v>A</v>
          </cell>
          <cell r="J2393" t="str">
            <v>12572023</v>
          </cell>
          <cell r="K2393" t="str">
            <v>12572023</v>
          </cell>
          <cell r="L2393">
            <v>170051257</v>
          </cell>
          <cell r="M2393" t="str">
            <v>170051257</v>
          </cell>
          <cell r="N2393" t="str">
            <v>Tempvl Offal</v>
          </cell>
          <cell r="O2393" t="str">
            <v>12572023 Tempvl Offal</v>
          </cell>
          <cell r="P2393" t="str">
            <v>1630</v>
          </cell>
          <cell r="Q2393" t="str">
            <v>P</v>
          </cell>
          <cell r="R2393" t="str">
            <v>901</v>
          </cell>
          <cell r="S2393" t="str">
            <v>2405</v>
          </cell>
          <cell r="T2393" t="str">
            <v>T</v>
          </cell>
          <cell r="U2393" t="str">
            <v>USD</v>
          </cell>
          <cell r="V2393" t="str">
            <v>11224 LANKFORD HWY</v>
          </cell>
          <cell r="W2393" t="str">
            <v>TEMPERANCEVILLE</v>
          </cell>
          <cell r="X2393" t="str">
            <v>VA</v>
          </cell>
          <cell r="Y2393" t="str">
            <v>23442-2445</v>
          </cell>
          <cell r="Z2393" t="str">
            <v>ACCOMACK</v>
          </cell>
          <cell r="AA2393" t="str">
            <v>G</v>
          </cell>
          <cell r="AB2393" t="str">
            <v>M&amp;E</v>
          </cell>
          <cell r="AC2393">
            <v>135721.6832</v>
          </cell>
        </row>
        <row r="2394">
          <cell r="A2394" t="str">
            <v>Primary</v>
          </cell>
          <cell r="B2394" t="str">
            <v>Temperanceville Processing</v>
          </cell>
          <cell r="C2394" t="str">
            <v>12572028</v>
          </cell>
          <cell r="D2394" t="str">
            <v>12572028</v>
          </cell>
          <cell r="E2394" t="str">
            <v>1257</v>
          </cell>
          <cell r="G2394" t="str">
            <v>VA</v>
          </cell>
          <cell r="I2394" t="str">
            <v>A</v>
          </cell>
          <cell r="J2394" t="str">
            <v>12572025</v>
          </cell>
          <cell r="K2394" t="str">
            <v>12572025</v>
          </cell>
          <cell r="L2394">
            <v>170051257</v>
          </cell>
          <cell r="M2394" t="str">
            <v>170051257</v>
          </cell>
          <cell r="N2394" t="str">
            <v>Temperanceville Personnel</v>
          </cell>
          <cell r="O2394" t="str">
            <v>12572025 Temperanceville Personnel</v>
          </cell>
          <cell r="P2394" t="str">
            <v>1630</v>
          </cell>
          <cell r="Q2394" t="str">
            <v>P</v>
          </cell>
          <cell r="R2394" t="str">
            <v>901</v>
          </cell>
          <cell r="S2394" t="str">
            <v>2405</v>
          </cell>
          <cell r="T2394" t="str">
            <v>T</v>
          </cell>
          <cell r="U2394" t="str">
            <v>USD</v>
          </cell>
          <cell r="V2394" t="str">
            <v>11224 LANKFORD HWY</v>
          </cell>
          <cell r="W2394" t="str">
            <v>TEMPERANCEVILLE</v>
          </cell>
          <cell r="X2394" t="str">
            <v>VA</v>
          </cell>
          <cell r="Y2394" t="str">
            <v>23442-2445</v>
          </cell>
          <cell r="Z2394" t="str">
            <v>ACCOMACK</v>
          </cell>
          <cell r="AA2394" t="str">
            <v>G</v>
          </cell>
          <cell r="AB2394" t="str">
            <v>M&amp;E</v>
          </cell>
          <cell r="AC2394">
            <v>9662.2536</v>
          </cell>
        </row>
        <row r="2395">
          <cell r="A2395" t="str">
            <v>Primary</v>
          </cell>
          <cell r="B2395" t="str">
            <v>Temperanceville Processing</v>
          </cell>
          <cell r="C2395" t="str">
            <v>12572028</v>
          </cell>
          <cell r="D2395" t="str">
            <v>12572028</v>
          </cell>
          <cell r="E2395" t="str">
            <v>1257</v>
          </cell>
          <cell r="G2395" t="str">
            <v>VA</v>
          </cell>
          <cell r="I2395" t="str">
            <v>A</v>
          </cell>
          <cell r="J2395" t="str">
            <v>12572028</v>
          </cell>
          <cell r="K2395" t="str">
            <v>12572028</v>
          </cell>
          <cell r="L2395">
            <v>170051257</v>
          </cell>
          <cell r="M2395" t="str">
            <v>170051257</v>
          </cell>
          <cell r="N2395" t="str">
            <v>Temperanceville Processing</v>
          </cell>
          <cell r="O2395" t="str">
            <v>12572028 Temperanceville Processing</v>
          </cell>
          <cell r="P2395" t="str">
            <v>1630</v>
          </cell>
          <cell r="Q2395" t="str">
            <v>P</v>
          </cell>
          <cell r="R2395" t="str">
            <v>901</v>
          </cell>
          <cell r="S2395" t="str">
            <v>2405</v>
          </cell>
          <cell r="T2395" t="str">
            <v>T</v>
          </cell>
          <cell r="U2395" t="str">
            <v>USD</v>
          </cell>
          <cell r="V2395" t="str">
            <v>11224 LANKFORD HWY</v>
          </cell>
          <cell r="W2395" t="str">
            <v>TEMPERANCEVILLE</v>
          </cell>
          <cell r="X2395" t="str">
            <v>VA</v>
          </cell>
          <cell r="Y2395" t="str">
            <v>23442-2445</v>
          </cell>
          <cell r="Z2395" t="str">
            <v>ACCOMACK</v>
          </cell>
          <cell r="AA2395" t="str">
            <v>G</v>
          </cell>
          <cell r="AB2395" t="str">
            <v>M&amp;E</v>
          </cell>
          <cell r="AC2395">
            <v>24471620.323299993</v>
          </cell>
        </row>
        <row r="2396">
          <cell r="A2396" t="str">
            <v>Primary</v>
          </cell>
          <cell r="B2396" t="str">
            <v>Temperanceville Processing</v>
          </cell>
          <cell r="C2396" t="str">
            <v>12572028</v>
          </cell>
          <cell r="D2396" t="str">
            <v>12572028</v>
          </cell>
          <cell r="E2396" t="str">
            <v>1257</v>
          </cell>
          <cell r="G2396" t="str">
            <v>VA</v>
          </cell>
          <cell r="I2396" t="str">
            <v>A</v>
          </cell>
          <cell r="J2396" t="str">
            <v>12572029</v>
          </cell>
          <cell r="K2396" t="str">
            <v>12572029</v>
          </cell>
          <cell r="L2396">
            <v>170051257</v>
          </cell>
          <cell r="M2396" t="str">
            <v>170051257</v>
          </cell>
          <cell r="N2396" t="str">
            <v>Temperanceville Purchasing</v>
          </cell>
          <cell r="O2396" t="str">
            <v>12572029 Temperanceville Purchasing</v>
          </cell>
          <cell r="P2396" t="str">
            <v>1630</v>
          </cell>
          <cell r="Q2396" t="str">
            <v>P</v>
          </cell>
          <cell r="R2396" t="str">
            <v>901</v>
          </cell>
          <cell r="S2396" t="str">
            <v>2405</v>
          </cell>
          <cell r="T2396" t="str">
            <v>T</v>
          </cell>
          <cell r="U2396" t="str">
            <v>USD</v>
          </cell>
          <cell r="V2396" t="str">
            <v>11224 LANKFORD HWY</v>
          </cell>
          <cell r="W2396" t="str">
            <v>TEMPERANCEVILLE</v>
          </cell>
          <cell r="X2396" t="str">
            <v>VA</v>
          </cell>
          <cell r="Y2396" t="str">
            <v>23442-2445</v>
          </cell>
          <cell r="Z2396" t="str">
            <v>ACCOMACK</v>
          </cell>
          <cell r="AA2396" t="str">
            <v>G</v>
          </cell>
          <cell r="AB2396" t="str">
            <v>M&amp;E</v>
          </cell>
          <cell r="AC2396">
            <v>7613.3734000000004</v>
          </cell>
        </row>
        <row r="2397">
          <cell r="A2397" t="str">
            <v>Primary</v>
          </cell>
          <cell r="B2397" t="str">
            <v>Temperanceville Processing</v>
          </cell>
          <cell r="C2397" t="str">
            <v>12572028</v>
          </cell>
          <cell r="D2397" t="str">
            <v>12572028</v>
          </cell>
          <cell r="E2397" t="str">
            <v>1257</v>
          </cell>
          <cell r="G2397" t="str">
            <v>VA</v>
          </cell>
          <cell r="I2397" t="str">
            <v>A</v>
          </cell>
          <cell r="J2397" t="str">
            <v>12572030</v>
          </cell>
          <cell r="K2397" t="str">
            <v>12572030</v>
          </cell>
          <cell r="L2397">
            <v>170051257</v>
          </cell>
          <cell r="M2397" t="str">
            <v>170051257</v>
          </cell>
          <cell r="N2397" t="str">
            <v>Temperanceville QA</v>
          </cell>
          <cell r="O2397" t="str">
            <v>12572030 Temperanceville QA</v>
          </cell>
          <cell r="P2397" t="str">
            <v>1630</v>
          </cell>
          <cell r="Q2397" t="str">
            <v>P</v>
          </cell>
          <cell r="R2397" t="str">
            <v>901</v>
          </cell>
          <cell r="S2397" t="str">
            <v>2405</v>
          </cell>
          <cell r="T2397" t="str">
            <v>T</v>
          </cell>
          <cell r="U2397" t="str">
            <v>USD</v>
          </cell>
          <cell r="V2397" t="str">
            <v>11224 LANKFORD HWY</v>
          </cell>
          <cell r="W2397" t="str">
            <v>TEMPERANCEVILLE</v>
          </cell>
          <cell r="X2397" t="str">
            <v>VA</v>
          </cell>
          <cell r="Y2397" t="str">
            <v>23442-2445</v>
          </cell>
          <cell r="Z2397" t="str">
            <v>ACCOMACK</v>
          </cell>
          <cell r="AA2397" t="str">
            <v>G</v>
          </cell>
          <cell r="AB2397" t="str">
            <v>M&amp;E</v>
          </cell>
          <cell r="AC2397">
            <v>3427.5387999999998</v>
          </cell>
        </row>
        <row r="2398">
          <cell r="A2398" t="str">
            <v>Primary</v>
          </cell>
          <cell r="B2398" t="str">
            <v>Temperanceville Processing</v>
          </cell>
          <cell r="C2398" t="str">
            <v>12572028</v>
          </cell>
          <cell r="D2398" t="str">
            <v>12572028</v>
          </cell>
          <cell r="E2398" t="str">
            <v>1257</v>
          </cell>
          <cell r="G2398" t="str">
            <v>VA</v>
          </cell>
          <cell r="H2398">
            <v>38763</v>
          </cell>
          <cell r="I2398" t="str">
            <v>A</v>
          </cell>
          <cell r="J2398" t="str">
            <v>12572031</v>
          </cell>
          <cell r="K2398" t="str">
            <v>12572031</v>
          </cell>
          <cell r="L2398">
            <v>170142116</v>
          </cell>
          <cell r="M2398" t="str">
            <v>170051257</v>
          </cell>
          <cell r="N2398" t="str">
            <v>New Holland Fresh Other Indirect</v>
          </cell>
          <cell r="O2398" t="str">
            <v>21162024  New Holland Fresh Other Indirect</v>
          </cell>
          <cell r="P2398" t="str">
            <v>1520</v>
          </cell>
          <cell r="Q2398" t="str">
            <v>P</v>
          </cell>
          <cell r="R2398" t="str">
            <v>195</v>
          </cell>
          <cell r="S2398" t="str">
            <v>1344</v>
          </cell>
          <cell r="T2398" t="str">
            <v>T</v>
          </cell>
          <cell r="U2398" t="str">
            <v>USD</v>
          </cell>
          <cell r="V2398" t="str">
            <v>403 S CLUSTER AVENUE</v>
          </cell>
          <cell r="W2398" t="str">
            <v>NEW HOLLAND</v>
          </cell>
          <cell r="X2398" t="str">
            <v>PA</v>
          </cell>
          <cell r="Y2398" t="str">
            <v>17557-9221</v>
          </cell>
          <cell r="Z2398" t="str">
            <v>LANCASTER</v>
          </cell>
          <cell r="AA2398" t="str">
            <v>G</v>
          </cell>
          <cell r="AB2398" t="str">
            <v>M&amp;E</v>
          </cell>
          <cell r="AC2398">
            <v>1039.1305</v>
          </cell>
        </row>
        <row r="2399">
          <cell r="A2399" t="str">
            <v>Primary</v>
          </cell>
          <cell r="B2399" t="str">
            <v>Temperanceville Processing</v>
          </cell>
          <cell r="C2399" t="str">
            <v>12572028</v>
          </cell>
          <cell r="D2399" t="str">
            <v>12572028</v>
          </cell>
          <cell r="E2399" t="str">
            <v>1257</v>
          </cell>
          <cell r="G2399" t="str">
            <v>VA</v>
          </cell>
          <cell r="I2399" t="str">
            <v>A</v>
          </cell>
          <cell r="J2399" t="str">
            <v>12572033</v>
          </cell>
          <cell r="K2399" t="str">
            <v>12572033</v>
          </cell>
          <cell r="L2399">
            <v>170051257</v>
          </cell>
          <cell r="M2399" t="str">
            <v>170051257</v>
          </cell>
          <cell r="N2399" t="str">
            <v>Temperanceville Shiprec</v>
          </cell>
          <cell r="O2399" t="str">
            <v>12572033 Temperanceville Shiprec</v>
          </cell>
          <cell r="P2399" t="str">
            <v>1630</v>
          </cell>
          <cell r="Q2399" t="str">
            <v>P</v>
          </cell>
          <cell r="R2399" t="str">
            <v>901</v>
          </cell>
          <cell r="S2399" t="str">
            <v>2405</v>
          </cell>
          <cell r="T2399" t="str">
            <v>T</v>
          </cell>
          <cell r="U2399" t="str">
            <v>USD</v>
          </cell>
          <cell r="V2399" t="str">
            <v>11224 LANKFORD HWY</v>
          </cell>
          <cell r="W2399" t="str">
            <v>TEMPERANCEVILLE</v>
          </cell>
          <cell r="X2399" t="str">
            <v>VA</v>
          </cell>
          <cell r="Y2399" t="str">
            <v>23442-2445</v>
          </cell>
          <cell r="Z2399" t="str">
            <v>ACCOMACK</v>
          </cell>
          <cell r="AA2399" t="str">
            <v>G</v>
          </cell>
          <cell r="AB2399" t="str">
            <v>M&amp;E</v>
          </cell>
          <cell r="AC2399">
            <v>35196.305899999999</v>
          </cell>
        </row>
        <row r="2400">
          <cell r="A2400" t="str">
            <v>Primary</v>
          </cell>
          <cell r="B2400" t="str">
            <v>Temperanceville Processing</v>
          </cell>
          <cell r="C2400" t="str">
            <v>12572028</v>
          </cell>
          <cell r="D2400" t="str">
            <v>12572028</v>
          </cell>
          <cell r="E2400" t="str">
            <v>1257</v>
          </cell>
          <cell r="G2400" t="str">
            <v>VA</v>
          </cell>
          <cell r="I2400" t="str">
            <v>A</v>
          </cell>
          <cell r="J2400" t="str">
            <v>12572034</v>
          </cell>
          <cell r="K2400" t="str">
            <v>12572034</v>
          </cell>
          <cell r="L2400">
            <v>170051257</v>
          </cell>
          <cell r="M2400" t="str">
            <v>170051257</v>
          </cell>
          <cell r="N2400" t="str">
            <v>Supermgmt</v>
          </cell>
          <cell r="O2400" t="str">
            <v>12572034 Supermgmt</v>
          </cell>
          <cell r="P2400" t="str">
            <v>1630</v>
          </cell>
          <cell r="Q2400" t="str">
            <v>P</v>
          </cell>
          <cell r="R2400" t="str">
            <v>901</v>
          </cell>
          <cell r="S2400" t="str">
            <v>2405</v>
          </cell>
          <cell r="T2400" t="str">
            <v>T</v>
          </cell>
          <cell r="U2400" t="str">
            <v>USD</v>
          </cell>
          <cell r="V2400" t="str">
            <v>11224 LANKFORD HWY</v>
          </cell>
          <cell r="W2400" t="str">
            <v>TEMPERANCEVILLE</v>
          </cell>
          <cell r="X2400" t="str">
            <v>VA</v>
          </cell>
          <cell r="Y2400" t="str">
            <v>23442-2445</v>
          </cell>
          <cell r="Z2400" t="str">
            <v>ACCOMACK</v>
          </cell>
          <cell r="AA2400" t="str">
            <v>G</v>
          </cell>
          <cell r="AB2400" t="str">
            <v>M&amp;E</v>
          </cell>
          <cell r="AC2400">
            <v>885.97980000000007</v>
          </cell>
        </row>
        <row r="2401">
          <cell r="A2401" t="str">
            <v>Primary</v>
          </cell>
          <cell r="B2401" t="str">
            <v>Temperanceville Processing</v>
          </cell>
          <cell r="C2401" t="str">
            <v>12572028</v>
          </cell>
          <cell r="D2401" t="str">
            <v>12572028</v>
          </cell>
          <cell r="E2401" t="str">
            <v>1257</v>
          </cell>
          <cell r="G2401" t="str">
            <v>VA</v>
          </cell>
          <cell r="I2401" t="str">
            <v>A</v>
          </cell>
          <cell r="J2401" t="str">
            <v>12572045</v>
          </cell>
          <cell r="K2401" t="str">
            <v>12572045</v>
          </cell>
          <cell r="L2401">
            <v>170051257</v>
          </cell>
          <cell r="M2401" t="str">
            <v>170051257</v>
          </cell>
          <cell r="N2401" t="str">
            <v>Temperanceville Indir Prod Exp</v>
          </cell>
          <cell r="O2401" t="str">
            <v>12572045 Temperanceville Indir Prod Exp</v>
          </cell>
          <cell r="P2401" t="str">
            <v>1630</v>
          </cell>
          <cell r="Q2401" t="str">
            <v>P</v>
          </cell>
          <cell r="R2401" t="str">
            <v>901</v>
          </cell>
          <cell r="S2401" t="str">
            <v>2405</v>
          </cell>
          <cell r="T2401" t="str">
            <v>T</v>
          </cell>
          <cell r="U2401" t="str">
            <v>USD</v>
          </cell>
          <cell r="V2401" t="str">
            <v>11224 LANKFORD HWY</v>
          </cell>
          <cell r="W2401" t="str">
            <v>TEMPERANCEVILLE</v>
          </cell>
          <cell r="X2401" t="str">
            <v>VA</v>
          </cell>
          <cell r="Y2401" t="str">
            <v>23442-2445</v>
          </cell>
          <cell r="Z2401" t="str">
            <v>ACCOMACK</v>
          </cell>
          <cell r="AA2401" t="str">
            <v>G</v>
          </cell>
          <cell r="AB2401" t="str">
            <v>M&amp;E</v>
          </cell>
          <cell r="AC2401">
            <v>541136.03199999989</v>
          </cell>
        </row>
        <row r="2402">
          <cell r="A2402" t="str">
            <v>Primary</v>
          </cell>
          <cell r="B2402" t="str">
            <v>Temperanceville Processing</v>
          </cell>
          <cell r="C2402" t="str">
            <v>12572028</v>
          </cell>
          <cell r="D2402" t="str">
            <v>12572028</v>
          </cell>
          <cell r="E2402" t="str">
            <v>1257</v>
          </cell>
          <cell r="G2402" t="str">
            <v>VA</v>
          </cell>
          <cell r="H2402">
            <v>38518</v>
          </cell>
          <cell r="I2402" t="str">
            <v>A</v>
          </cell>
          <cell r="J2402" t="str">
            <v>21162028</v>
          </cell>
          <cell r="K2402" t="str">
            <v>21162028</v>
          </cell>
          <cell r="L2402">
            <v>170142116</v>
          </cell>
          <cell r="M2402" t="str">
            <v>170142116</v>
          </cell>
          <cell r="N2402" t="str">
            <v>New Holland Processing</v>
          </cell>
          <cell r="O2402" t="str">
            <v>21162028 New Holland Processing</v>
          </cell>
          <cell r="P2402" t="str">
            <v>1520</v>
          </cell>
          <cell r="Q2402" t="str">
            <v>P</v>
          </cell>
          <cell r="R2402" t="str">
            <v>195</v>
          </cell>
          <cell r="S2402" t="str">
            <v>1344</v>
          </cell>
          <cell r="T2402" t="str">
            <v>T</v>
          </cell>
          <cell r="U2402" t="str">
            <v>USD</v>
          </cell>
          <cell r="V2402" t="str">
            <v>403 S CLUSTER AVENUE</v>
          </cell>
          <cell r="W2402" t="str">
            <v>NEW HOLLAND</v>
          </cell>
          <cell r="X2402" t="str">
            <v>PA</v>
          </cell>
          <cell r="Y2402" t="str">
            <v>17557-9221</v>
          </cell>
          <cell r="Z2402" t="str">
            <v>LANCASTER</v>
          </cell>
          <cell r="AA2402" t="str">
            <v>G</v>
          </cell>
          <cell r="AB2402" t="str">
            <v>M&amp;E</v>
          </cell>
          <cell r="AC2402">
            <v>14929972.750799995</v>
          </cell>
        </row>
        <row r="2403">
          <cell r="A2403" t="str">
            <v>Primary</v>
          </cell>
          <cell r="B2403" t="str">
            <v>Temperanceville Processing</v>
          </cell>
          <cell r="C2403" t="str">
            <v>12572028</v>
          </cell>
          <cell r="D2403" t="str">
            <v>12572028</v>
          </cell>
          <cell r="E2403" t="str">
            <v>1257</v>
          </cell>
          <cell r="G2403" t="str">
            <v>VA</v>
          </cell>
          <cell r="H2403">
            <v>38518</v>
          </cell>
          <cell r="I2403" t="str">
            <v>A</v>
          </cell>
          <cell r="J2403" t="str">
            <v>21162029</v>
          </cell>
          <cell r="K2403" t="str">
            <v>21162029</v>
          </cell>
          <cell r="L2403">
            <v>170142116</v>
          </cell>
          <cell r="M2403" t="str">
            <v>170142116</v>
          </cell>
          <cell r="N2403" t="str">
            <v>New Holland Fresh Purchasing</v>
          </cell>
          <cell r="O2403" t="str">
            <v>21162029 New Holland Fresh Purchasing</v>
          </cell>
          <cell r="P2403" t="str">
            <v>1520</v>
          </cell>
          <cell r="Q2403" t="str">
            <v>P</v>
          </cell>
          <cell r="R2403" t="str">
            <v>195</v>
          </cell>
          <cell r="S2403" t="str">
            <v>1344</v>
          </cell>
          <cell r="T2403" t="str">
            <v>T</v>
          </cell>
          <cell r="U2403" t="str">
            <v>USD</v>
          </cell>
          <cell r="V2403" t="str">
            <v>403 S CLUSTER AVENUE</v>
          </cell>
          <cell r="W2403" t="str">
            <v>NEW HOLLAND</v>
          </cell>
          <cell r="X2403" t="str">
            <v>PA</v>
          </cell>
          <cell r="Y2403" t="str">
            <v>17557-9221</v>
          </cell>
          <cell r="Z2403" t="str">
            <v>LANCASTER</v>
          </cell>
          <cell r="AA2403" t="str">
            <v>G</v>
          </cell>
          <cell r="AB2403" t="str">
            <v>M&amp;E</v>
          </cell>
          <cell r="AC2403">
            <v>3044.8284999999996</v>
          </cell>
        </row>
        <row r="2404">
          <cell r="A2404" t="str">
            <v>Primary</v>
          </cell>
          <cell r="B2404" t="str">
            <v>Temperanceville Processing</v>
          </cell>
          <cell r="C2404" t="str">
            <v>12572028</v>
          </cell>
          <cell r="D2404" t="str">
            <v>12572028</v>
          </cell>
          <cell r="E2404" t="str">
            <v>1257</v>
          </cell>
          <cell r="G2404" t="str">
            <v>VA</v>
          </cell>
          <cell r="I2404" t="str">
            <v>A</v>
          </cell>
          <cell r="J2404" t="str">
            <v>12572512</v>
          </cell>
          <cell r="K2404" t="str">
            <v>12572512</v>
          </cell>
          <cell r="L2404">
            <v>170051257</v>
          </cell>
          <cell r="M2404" t="str">
            <v>170051257</v>
          </cell>
          <cell r="N2404" t="str">
            <v>Temperanceville Production Safety Center</v>
          </cell>
          <cell r="O2404" t="str">
            <v>12572512 Temperanceville Production Safety Center</v>
          </cell>
          <cell r="P2404" t="str">
            <v>1630</v>
          </cell>
          <cell r="Q2404" t="str">
            <v>P</v>
          </cell>
          <cell r="R2404" t="str">
            <v>901</v>
          </cell>
          <cell r="S2404" t="str">
            <v>2405</v>
          </cell>
          <cell r="T2404" t="str">
            <v>T</v>
          </cell>
          <cell r="U2404" t="str">
            <v>USD</v>
          </cell>
          <cell r="V2404" t="str">
            <v>11224 LANKFORD HWY</v>
          </cell>
          <cell r="W2404" t="str">
            <v>TEMPERANCEVILLE</v>
          </cell>
          <cell r="X2404" t="str">
            <v>VA</v>
          </cell>
          <cell r="Y2404" t="str">
            <v>23442-2445</v>
          </cell>
          <cell r="Z2404" t="str">
            <v>ACCOMACK</v>
          </cell>
          <cell r="AA2404" t="str">
            <v>G</v>
          </cell>
          <cell r="AB2404" t="str">
            <v>M&amp;E</v>
          </cell>
          <cell r="AC2404">
            <v>3239.6681000000003</v>
          </cell>
        </row>
        <row r="2405">
          <cell r="A2405" t="str">
            <v>Primary</v>
          </cell>
          <cell r="B2405" t="str">
            <v>Rogers Administrative Offices</v>
          </cell>
          <cell r="C2405" t="str">
            <v>12662231</v>
          </cell>
          <cell r="D2405" t="str">
            <v>12662231</v>
          </cell>
          <cell r="E2405" t="str">
            <v>1352</v>
          </cell>
          <cell r="G2405" t="str">
            <v>AR</v>
          </cell>
          <cell r="I2405" t="str">
            <v>A</v>
          </cell>
          <cell r="J2405" t="str">
            <v>12662231</v>
          </cell>
          <cell r="K2405" t="str">
            <v>12662231</v>
          </cell>
          <cell r="L2405">
            <v>170001266</v>
          </cell>
          <cell r="M2405" t="str">
            <v>170001266</v>
          </cell>
          <cell r="N2405" t="str">
            <v>Rogers Offices</v>
          </cell>
          <cell r="O2405" t="str">
            <v>12662231 Rogers Offices</v>
          </cell>
          <cell r="P2405" t="str">
            <v>8000</v>
          </cell>
          <cell r="Q2405" t="str">
            <v>GA</v>
          </cell>
          <cell r="R2405" t="str">
            <v>195</v>
          </cell>
          <cell r="S2405" t="str">
            <v>58</v>
          </cell>
          <cell r="T2405" t="str">
            <v>T</v>
          </cell>
          <cell r="U2405" t="str">
            <v>USD</v>
          </cell>
          <cell r="V2405" t="str">
            <v>1225 HUDSON ROAD</v>
          </cell>
          <cell r="W2405" t="str">
            <v>ROGERS</v>
          </cell>
          <cell r="X2405" t="str">
            <v>AR</v>
          </cell>
          <cell r="Y2405" t="str">
            <v>72756-2410</v>
          </cell>
          <cell r="Z2405" t="str">
            <v>BENTON</v>
          </cell>
          <cell r="AA2405" t="str">
            <v>I</v>
          </cell>
          <cell r="AB2405" t="str">
            <v>M&amp;E</v>
          </cell>
          <cell r="AC2405">
            <v>1434505.7456999987</v>
          </cell>
        </row>
        <row r="2406">
          <cell r="A2406" t="str">
            <v>Primary</v>
          </cell>
          <cell r="B2406" t="str">
            <v>Rogers Administrative Office - Insurance / Benefits</v>
          </cell>
          <cell r="C2406" t="str">
            <v>12662231</v>
          </cell>
          <cell r="D2406" t="str">
            <v>12662231</v>
          </cell>
          <cell r="E2406" t="str">
            <v>8529</v>
          </cell>
          <cell r="F2406" t="str">
            <v>TFI</v>
          </cell>
          <cell r="G2406" t="str">
            <v>PA</v>
          </cell>
          <cell r="I2406" t="str">
            <v>A</v>
          </cell>
          <cell r="J2406" t="str">
            <v>12662533</v>
          </cell>
          <cell r="K2406" t="str">
            <v>12662533</v>
          </cell>
          <cell r="L2406">
            <v>170002533</v>
          </cell>
          <cell r="M2406" t="str">
            <v>170002533</v>
          </cell>
          <cell r="N2406" t="str">
            <v>Rogers Science &amp; Technology</v>
          </cell>
          <cell r="O2406" t="str">
            <v>12662533 Rogers Science &amp; Technology</v>
          </cell>
          <cell r="P2406" t="str">
            <v>8000</v>
          </cell>
          <cell r="Q2406" t="str">
            <v>GA</v>
          </cell>
          <cell r="R2406" t="str">
            <v>195</v>
          </cell>
          <cell r="S2406" t="str">
            <v>2426</v>
          </cell>
          <cell r="T2406" t="str">
            <v>T</v>
          </cell>
          <cell r="U2406" t="str">
            <v>USD</v>
          </cell>
          <cell r="V2406" t="str">
            <v>1225 HUDSON ROAD</v>
          </cell>
          <cell r="W2406" t="str">
            <v>ROGERS</v>
          </cell>
          <cell r="X2406" t="str">
            <v>AR</v>
          </cell>
          <cell r="Y2406" t="str">
            <v>72756-2410</v>
          </cell>
          <cell r="Z2406" t="str">
            <v>BENTON</v>
          </cell>
          <cell r="AA2406" t="str">
            <v>F</v>
          </cell>
          <cell r="AB2406" t="str">
            <v>M&amp;E</v>
          </cell>
          <cell r="AC2406">
            <v>2027114.8986000009</v>
          </cell>
        </row>
        <row r="2407">
          <cell r="A2407" t="str">
            <v>Primary</v>
          </cell>
          <cell r="B2407" t="str">
            <v>Rogers Administrative Offices</v>
          </cell>
          <cell r="C2407" t="str">
            <v>12662231</v>
          </cell>
          <cell r="D2407" t="str">
            <v>12662231</v>
          </cell>
          <cell r="E2407" t="str">
            <v>1215</v>
          </cell>
          <cell r="G2407" t="str">
            <v>AR</v>
          </cell>
          <cell r="H2407">
            <v>38518</v>
          </cell>
          <cell r="I2407" t="str">
            <v>A</v>
          </cell>
          <cell r="J2407" t="str">
            <v>12662744</v>
          </cell>
          <cell r="K2407" t="str">
            <v>12662744</v>
          </cell>
          <cell r="L2407">
            <v>170002744</v>
          </cell>
          <cell r="M2407" t="str">
            <v>170002744</v>
          </cell>
          <cell r="N2407" t="str">
            <v>Rogers Central Research R &amp; D</v>
          </cell>
          <cell r="O2407" t="str">
            <v>12662744 Rogers Central Research R &amp; D</v>
          </cell>
          <cell r="P2407" t="str">
            <v>8000</v>
          </cell>
          <cell r="Q2407" t="str">
            <v>GA</v>
          </cell>
          <cell r="R2407" t="str">
            <v>195</v>
          </cell>
          <cell r="S2407" t="str">
            <v>2426</v>
          </cell>
          <cell r="T2407" t="str">
            <v>T</v>
          </cell>
          <cell r="U2407" t="str">
            <v>USD</v>
          </cell>
          <cell r="V2407" t="str">
            <v>1225 HUDSON ROAD</v>
          </cell>
          <cell r="W2407" t="str">
            <v>ROGERS</v>
          </cell>
          <cell r="X2407" t="str">
            <v>AR</v>
          </cell>
          <cell r="Y2407" t="str">
            <v>72756-2410</v>
          </cell>
          <cell r="Z2407" t="str">
            <v>BENTON</v>
          </cell>
          <cell r="AA2407" t="str">
            <v>F</v>
          </cell>
          <cell r="AB2407" t="str">
            <v>M&amp;E</v>
          </cell>
          <cell r="AC2407">
            <v>212005.36440000002</v>
          </cell>
        </row>
        <row r="2408">
          <cell r="A2408" t="str">
            <v>Primary</v>
          </cell>
          <cell r="B2408" t="str">
            <v>Star City Hatchery</v>
          </cell>
          <cell r="C2408" t="str">
            <v>12760432</v>
          </cell>
          <cell r="D2408" t="str">
            <v>12760432</v>
          </cell>
          <cell r="E2408" t="str">
            <v>1276</v>
          </cell>
          <cell r="F2408" t="str">
            <v>TFM</v>
          </cell>
          <cell r="G2408" t="str">
            <v>AR</v>
          </cell>
          <cell r="I2408" t="str">
            <v>A</v>
          </cell>
          <cell r="J2408" t="str">
            <v>12760432</v>
          </cell>
          <cell r="K2408" t="str">
            <v>12760432</v>
          </cell>
          <cell r="L2408">
            <v>170171130</v>
          </cell>
          <cell r="M2408" t="str">
            <v>170171130</v>
          </cell>
          <cell r="N2408" t="str">
            <v>Star City Hatchery</v>
          </cell>
          <cell r="O2408" t="str">
            <v>12760432 Star City Hatchery</v>
          </cell>
          <cell r="P2408" t="str">
            <v>1220</v>
          </cell>
          <cell r="Q2408" t="str">
            <v>H</v>
          </cell>
          <cell r="S2408" t="str">
            <v>2272</v>
          </cell>
          <cell r="T2408" t="str">
            <v>T</v>
          </cell>
          <cell r="U2408" t="str">
            <v>USD</v>
          </cell>
          <cell r="V2408" t="str">
            <v>500 INDUSTRIAL DRIVE</v>
          </cell>
          <cell r="W2408" t="str">
            <v>STAR CITY</v>
          </cell>
          <cell r="X2408" t="str">
            <v>AR</v>
          </cell>
          <cell r="Y2408" t="str">
            <v>71667</v>
          </cell>
          <cell r="Z2408" t="str">
            <v>LINCOLN</v>
          </cell>
          <cell r="AA2408" t="str">
            <v>A</v>
          </cell>
          <cell r="AB2408" t="str">
            <v>M&amp;E</v>
          </cell>
          <cell r="AC2408">
            <v>3831487.9263000009</v>
          </cell>
        </row>
        <row r="2409">
          <cell r="A2409" t="str">
            <v>Primary</v>
          </cell>
          <cell r="B2409" t="str">
            <v>RVAF - Texarkana</v>
          </cell>
          <cell r="C2409" t="str">
            <v>12772028</v>
          </cell>
          <cell r="D2409" t="str">
            <v>12772028</v>
          </cell>
          <cell r="E2409" t="str">
            <v>1277</v>
          </cell>
          <cell r="F2409" t="str">
            <v>TFM</v>
          </cell>
          <cell r="G2409" t="str">
            <v>AR</v>
          </cell>
          <cell r="I2409" t="str">
            <v>A</v>
          </cell>
          <cell r="J2409" t="str">
            <v>12771790</v>
          </cell>
          <cell r="K2409" t="str">
            <v>12771790</v>
          </cell>
          <cell r="L2409">
            <v>170551277</v>
          </cell>
          <cell r="M2409" t="str">
            <v>170551277</v>
          </cell>
          <cell r="N2409" t="str">
            <v>RVAF Texarkana Feather Meal</v>
          </cell>
          <cell r="O2409" t="str">
            <v>12771790 RVAF Texarkana Feather Meal</v>
          </cell>
          <cell r="P2409" t="str">
            <v>1420</v>
          </cell>
          <cell r="Q2409" t="str">
            <v>R</v>
          </cell>
          <cell r="R2409" t="str">
            <v>996</v>
          </cell>
          <cell r="S2409" t="str">
            <v>955</v>
          </cell>
          <cell r="T2409" t="str">
            <v>T</v>
          </cell>
          <cell r="U2409" t="str">
            <v>USD</v>
          </cell>
          <cell r="V2409" t="str">
            <v>12501 OLD ALTO HWY</v>
          </cell>
          <cell r="W2409" t="str">
            <v>DECHERD</v>
          </cell>
          <cell r="X2409" t="str">
            <v>TN</v>
          </cell>
          <cell r="Y2409" t="str">
            <v>37324-4712</v>
          </cell>
          <cell r="Z2409" t="str">
            <v>FRANKLIN</v>
          </cell>
          <cell r="AA2409" t="str">
            <v>A</v>
          </cell>
          <cell r="AB2409" t="str">
            <v>Content</v>
          </cell>
          <cell r="AC2409">
            <v>844.25900000000001</v>
          </cell>
        </row>
        <row r="2410">
          <cell r="A2410" t="str">
            <v>Primary</v>
          </cell>
          <cell r="B2410" t="str">
            <v>RVAF - Texarkana</v>
          </cell>
          <cell r="C2410" t="str">
            <v>12772028</v>
          </cell>
          <cell r="D2410" t="str">
            <v>12772028</v>
          </cell>
          <cell r="E2410" t="str">
            <v>1277</v>
          </cell>
          <cell r="F2410" t="str">
            <v>TFM</v>
          </cell>
          <cell r="G2410" t="str">
            <v>AR</v>
          </cell>
          <cell r="I2410" t="str">
            <v>A</v>
          </cell>
          <cell r="J2410" t="str">
            <v>12771791</v>
          </cell>
          <cell r="K2410" t="str">
            <v>12771791</v>
          </cell>
          <cell r="L2410">
            <v>170551277</v>
          </cell>
          <cell r="M2410" t="str">
            <v>170551277</v>
          </cell>
          <cell r="N2410" t="str">
            <v>RVAF - Texarkana Poultry Meal and Fat1</v>
          </cell>
          <cell r="O2410" t="str">
            <v>12771791 RVAF - Texarkana Poultry Meal and Fat1</v>
          </cell>
          <cell r="P2410" t="str">
            <v>1420</v>
          </cell>
          <cell r="Q2410" t="str">
            <v>R</v>
          </cell>
          <cell r="R2410" t="str">
            <v>996</v>
          </cell>
          <cell r="S2410" t="str">
            <v>955</v>
          </cell>
          <cell r="T2410" t="str">
            <v>T</v>
          </cell>
          <cell r="U2410" t="str">
            <v>USD</v>
          </cell>
          <cell r="V2410" t="str">
            <v>12501 OLD ALTO HWY</v>
          </cell>
          <cell r="W2410" t="str">
            <v>DECHERD</v>
          </cell>
          <cell r="X2410" t="str">
            <v>TN</v>
          </cell>
          <cell r="Y2410" t="str">
            <v>37324-4712</v>
          </cell>
          <cell r="Z2410" t="str">
            <v>FRANKLIN</v>
          </cell>
          <cell r="AA2410" t="str">
            <v>A</v>
          </cell>
          <cell r="AB2410" t="str">
            <v>M&amp;E</v>
          </cell>
          <cell r="AC2410">
            <v>4405549.4613000015</v>
          </cell>
        </row>
        <row r="2411">
          <cell r="A2411" t="str">
            <v>Primary</v>
          </cell>
          <cell r="B2411" t="str">
            <v>RVAF - Texarkana</v>
          </cell>
          <cell r="C2411" t="str">
            <v>12772028</v>
          </cell>
          <cell r="D2411" t="str">
            <v>12772028</v>
          </cell>
          <cell r="E2411" t="str">
            <v>1277</v>
          </cell>
          <cell r="F2411" t="str">
            <v>TFM</v>
          </cell>
          <cell r="G2411" t="str">
            <v>AR</v>
          </cell>
          <cell r="I2411" t="str">
            <v>A</v>
          </cell>
          <cell r="J2411" t="str">
            <v>12772001</v>
          </cell>
          <cell r="K2411" t="str">
            <v>12772001</v>
          </cell>
          <cell r="L2411">
            <v>170551277</v>
          </cell>
          <cell r="M2411" t="str">
            <v>170551277</v>
          </cell>
          <cell r="N2411" t="str">
            <v>RVAF - Texarkana Garage</v>
          </cell>
          <cell r="O2411" t="str">
            <v>12772001 RVAF - Texarkana Garage</v>
          </cell>
          <cell r="P2411" t="str">
            <v>1420</v>
          </cell>
          <cell r="Q2411" t="str">
            <v>R</v>
          </cell>
          <cell r="R2411" t="str">
            <v>996</v>
          </cell>
          <cell r="S2411" t="str">
            <v>955</v>
          </cell>
          <cell r="T2411" t="str">
            <v>T</v>
          </cell>
          <cell r="U2411" t="str">
            <v>USD</v>
          </cell>
          <cell r="V2411" t="str">
            <v>12501 OLD ALTO HWY</v>
          </cell>
          <cell r="W2411" t="str">
            <v>DECHERD</v>
          </cell>
          <cell r="X2411" t="str">
            <v>TN</v>
          </cell>
          <cell r="Y2411" t="str">
            <v>37324-4712</v>
          </cell>
          <cell r="Z2411" t="str">
            <v>FRANKLIN</v>
          </cell>
          <cell r="AA2411" t="str">
            <v>A</v>
          </cell>
          <cell r="AB2411" t="str">
            <v>M&amp;E</v>
          </cell>
          <cell r="AC2411">
            <v>27290.9</v>
          </cell>
        </row>
        <row r="2412">
          <cell r="A2412" t="str">
            <v>Primary</v>
          </cell>
          <cell r="B2412" t="str">
            <v>RVAF - Texarkana Wastewater</v>
          </cell>
          <cell r="C2412" t="str">
            <v>12772004</v>
          </cell>
          <cell r="D2412" t="str">
            <v>12772004</v>
          </cell>
          <cell r="E2412" t="str">
            <v>1277</v>
          </cell>
          <cell r="F2412" t="str">
            <v>TFM</v>
          </cell>
          <cell r="G2412" t="str">
            <v>AR</v>
          </cell>
          <cell r="I2412" t="str">
            <v>A</v>
          </cell>
          <cell r="J2412" t="str">
            <v>12772004</v>
          </cell>
          <cell r="K2412" t="str">
            <v>12772004</v>
          </cell>
          <cell r="L2412">
            <v>170551277</v>
          </cell>
          <cell r="M2412" t="str">
            <v>170551277</v>
          </cell>
          <cell r="N2412" t="str">
            <v>RVAF - Texarkana Wastewater</v>
          </cell>
          <cell r="O2412" t="str">
            <v>12772004 RVAF - Texarkana Wastewater</v>
          </cell>
          <cell r="P2412" t="str">
            <v>1420</v>
          </cell>
          <cell r="Q2412" t="str">
            <v>R</v>
          </cell>
          <cell r="R2412" t="str">
            <v>996</v>
          </cell>
          <cell r="S2412" t="str">
            <v>955</v>
          </cell>
          <cell r="T2412" t="str">
            <v>T</v>
          </cell>
          <cell r="U2412" t="str">
            <v>USD</v>
          </cell>
          <cell r="V2412" t="str">
            <v>HWY 41A</v>
          </cell>
          <cell r="W2412" t="str">
            <v>ESTILL SPRINGS</v>
          </cell>
          <cell r="X2412" t="str">
            <v>TN</v>
          </cell>
          <cell r="Y2412" t="str">
            <v>37330</v>
          </cell>
          <cell r="Z2412" t="str">
            <v>FRANKLIN</v>
          </cell>
          <cell r="AA2412" t="str">
            <v>A</v>
          </cell>
          <cell r="AB2412" t="str">
            <v>Building</v>
          </cell>
          <cell r="AC2412">
            <v>3158967.2004999993</v>
          </cell>
        </row>
        <row r="2413">
          <cell r="A2413" t="str">
            <v>Primary</v>
          </cell>
          <cell r="B2413" t="str">
            <v>RVAF - Texarkana</v>
          </cell>
          <cell r="C2413" t="str">
            <v>12772028</v>
          </cell>
          <cell r="D2413" t="str">
            <v>12772028</v>
          </cell>
          <cell r="E2413" t="str">
            <v>1277</v>
          </cell>
          <cell r="F2413" t="str">
            <v>TFM</v>
          </cell>
          <cell r="G2413" t="str">
            <v>AR</v>
          </cell>
          <cell r="I2413" t="str">
            <v>A</v>
          </cell>
          <cell r="J2413" t="str">
            <v>12772007</v>
          </cell>
          <cell r="K2413" t="str">
            <v>12772007</v>
          </cell>
          <cell r="L2413">
            <v>170551277</v>
          </cell>
          <cell r="M2413" t="str">
            <v>170551277</v>
          </cell>
          <cell r="N2413" t="str">
            <v>RVAF - Texarkana Trucking - Raw Haul</v>
          </cell>
          <cell r="O2413" t="str">
            <v>12772007 RVAF - Texarkana Trucking - Raw Haul</v>
          </cell>
          <cell r="P2413" t="str">
            <v>1420</v>
          </cell>
          <cell r="Q2413" t="str">
            <v>R</v>
          </cell>
          <cell r="R2413" t="str">
            <v>996</v>
          </cell>
          <cell r="S2413" t="str">
            <v>955</v>
          </cell>
          <cell r="T2413" t="str">
            <v>T</v>
          </cell>
          <cell r="U2413" t="str">
            <v>USD</v>
          </cell>
          <cell r="V2413" t="str">
            <v>HWY 41A</v>
          </cell>
          <cell r="W2413" t="str">
            <v>ESTILL SPRINGS</v>
          </cell>
          <cell r="X2413" t="str">
            <v>TN</v>
          </cell>
          <cell r="Y2413" t="str">
            <v>37330</v>
          </cell>
          <cell r="Z2413" t="str">
            <v>FRANKLIN</v>
          </cell>
          <cell r="AA2413" t="str">
            <v>A</v>
          </cell>
          <cell r="AB2413" t="str">
            <v>Content</v>
          </cell>
          <cell r="AC2413">
            <v>8341.3939000000009</v>
          </cell>
        </row>
        <row r="2414">
          <cell r="A2414" t="str">
            <v>Primary</v>
          </cell>
          <cell r="B2414" t="str">
            <v>RVAF - Texarkana</v>
          </cell>
          <cell r="C2414" t="str">
            <v>12772028</v>
          </cell>
          <cell r="D2414" t="str">
            <v>12772028</v>
          </cell>
          <cell r="E2414" t="str">
            <v>1277</v>
          </cell>
          <cell r="F2414" t="str">
            <v>TFM</v>
          </cell>
          <cell r="G2414" t="str">
            <v>AR</v>
          </cell>
          <cell r="I2414" t="str">
            <v>A</v>
          </cell>
          <cell r="J2414" t="str">
            <v>12772013</v>
          </cell>
          <cell r="K2414" t="str">
            <v>12772013</v>
          </cell>
          <cell r="L2414">
            <v>170551277</v>
          </cell>
          <cell r="M2414" t="str">
            <v>170551277</v>
          </cell>
          <cell r="N2414" t="str">
            <v>RVAF - Texarkana Administration</v>
          </cell>
          <cell r="O2414" t="str">
            <v>12772013 RVAF - Texarkana Administration</v>
          </cell>
          <cell r="P2414" t="str">
            <v>1420</v>
          </cell>
          <cell r="Q2414" t="str">
            <v>R</v>
          </cell>
          <cell r="R2414" t="str">
            <v>996</v>
          </cell>
          <cell r="S2414" t="str">
            <v>955</v>
          </cell>
          <cell r="T2414" t="str">
            <v>T</v>
          </cell>
          <cell r="U2414" t="str">
            <v>USD</v>
          </cell>
          <cell r="V2414" t="str">
            <v>HWY 41A</v>
          </cell>
          <cell r="W2414" t="str">
            <v>ESTILL SPRINGS</v>
          </cell>
          <cell r="X2414" t="str">
            <v>TN</v>
          </cell>
          <cell r="Y2414" t="str">
            <v>37330</v>
          </cell>
          <cell r="Z2414" t="str">
            <v>FRANKLIN</v>
          </cell>
          <cell r="AA2414" t="str">
            <v>A</v>
          </cell>
          <cell r="AB2414" t="str">
            <v>M&amp;E</v>
          </cell>
          <cell r="AC2414">
            <v>7344670.8003000002</v>
          </cell>
        </row>
        <row r="2415">
          <cell r="A2415" t="str">
            <v>Primary</v>
          </cell>
          <cell r="B2415" t="str">
            <v>RVAF - Texarkana</v>
          </cell>
          <cell r="C2415" t="str">
            <v>12772028</v>
          </cell>
          <cell r="D2415" t="str">
            <v>12772028</v>
          </cell>
          <cell r="E2415" t="str">
            <v>1277</v>
          </cell>
          <cell r="F2415" t="str">
            <v>TFM</v>
          </cell>
          <cell r="G2415" t="str">
            <v>AR</v>
          </cell>
          <cell r="I2415" t="str">
            <v>A</v>
          </cell>
          <cell r="J2415" t="str">
            <v>12772028</v>
          </cell>
          <cell r="K2415" t="str">
            <v>12772028</v>
          </cell>
          <cell r="L2415">
            <v>170551277</v>
          </cell>
          <cell r="M2415" t="str">
            <v>170551277</v>
          </cell>
          <cell r="N2415" t="str">
            <v>South AR Animal Foods</v>
          </cell>
          <cell r="O2415" t="str">
            <v>12772028 South AR Animal Foods</v>
          </cell>
          <cell r="P2415" t="str">
            <v>1420</v>
          </cell>
          <cell r="Q2415" t="str">
            <v>R</v>
          </cell>
          <cell r="R2415" t="str">
            <v>996</v>
          </cell>
          <cell r="S2415" t="str">
            <v>1645</v>
          </cell>
          <cell r="T2415" t="str">
            <v>T</v>
          </cell>
          <cell r="U2415" t="str">
            <v>USD</v>
          </cell>
          <cell r="V2415" t="str">
            <v>5465 MILLER COUNTY 64</v>
          </cell>
          <cell r="W2415" t="str">
            <v>TEXARKANA</v>
          </cell>
          <cell r="X2415" t="str">
            <v>AR</v>
          </cell>
          <cell r="Y2415" t="str">
            <v>71854</v>
          </cell>
          <cell r="Z2415" t="str">
            <v>MILLER</v>
          </cell>
          <cell r="AA2415" t="str">
            <v>G</v>
          </cell>
          <cell r="AB2415" t="str">
            <v>M&amp;E</v>
          </cell>
          <cell r="AC2415">
            <v>16513420.7941</v>
          </cell>
        </row>
        <row r="2416">
          <cell r="A2416" t="str">
            <v>Primary</v>
          </cell>
          <cell r="B2416" t="str">
            <v>RVAF - Texarkana</v>
          </cell>
          <cell r="C2416" t="str">
            <v>12772028</v>
          </cell>
          <cell r="D2416" t="str">
            <v>12772028</v>
          </cell>
          <cell r="E2416" t="str">
            <v>1277</v>
          </cell>
          <cell r="G2416" t="str">
            <v>AR</v>
          </cell>
          <cell r="I2416" t="str">
            <v>A</v>
          </cell>
          <cell r="J2416" t="str">
            <v>12772030</v>
          </cell>
          <cell r="K2416" t="str">
            <v>12772030</v>
          </cell>
          <cell r="L2416">
            <v>170551277</v>
          </cell>
          <cell r="M2416" t="str">
            <v>170551277</v>
          </cell>
          <cell r="N2416" t="str">
            <v>RVAF - Texarkana Poultry Meal and Fat</v>
          </cell>
          <cell r="O2416" t="str">
            <v>12772030 RVAF - Texarkana Poultry Meal and Fat</v>
          </cell>
          <cell r="P2416" t="str">
            <v>1420</v>
          </cell>
          <cell r="Q2416" t="str">
            <v>R</v>
          </cell>
          <cell r="R2416" t="str">
            <v>996</v>
          </cell>
          <cell r="S2416" t="str">
            <v>955</v>
          </cell>
          <cell r="T2416" t="str">
            <v>T</v>
          </cell>
          <cell r="U2416" t="str">
            <v>USD</v>
          </cell>
          <cell r="V2416" t="str">
            <v>HWY 41A</v>
          </cell>
          <cell r="W2416" t="str">
            <v>ESTILL SPRINGS</v>
          </cell>
          <cell r="X2416" t="str">
            <v>TN</v>
          </cell>
          <cell r="Y2416" t="str">
            <v>37330</v>
          </cell>
          <cell r="Z2416" t="str">
            <v>FRANKLIN</v>
          </cell>
          <cell r="AA2416" t="str">
            <v>A</v>
          </cell>
          <cell r="AB2416" t="str">
            <v>M&amp;E</v>
          </cell>
          <cell r="AC2416">
            <v>115781.8245</v>
          </cell>
        </row>
        <row r="2417">
          <cell r="A2417" t="str">
            <v>Primary</v>
          </cell>
          <cell r="B2417" t="str">
            <v>RVAF - Texarkana</v>
          </cell>
          <cell r="C2417" t="str">
            <v>12772028</v>
          </cell>
          <cell r="D2417" t="str">
            <v>12772028</v>
          </cell>
          <cell r="E2417" t="str">
            <v>1277</v>
          </cell>
          <cell r="G2417" t="str">
            <v>AR</v>
          </cell>
          <cell r="I2417" t="str">
            <v>A</v>
          </cell>
          <cell r="J2417" t="str">
            <v>12772034</v>
          </cell>
          <cell r="K2417" t="str">
            <v>12772034</v>
          </cell>
          <cell r="L2417">
            <v>170551277</v>
          </cell>
          <cell r="M2417" t="str">
            <v>170551277</v>
          </cell>
          <cell r="N2417" t="str">
            <v>RVAF - Texarkana Supervision/Mgmt</v>
          </cell>
          <cell r="O2417" t="str">
            <v>12772034 RVAF - Texarkana Supervision/Mgmt</v>
          </cell>
          <cell r="P2417" t="str">
            <v>1420</v>
          </cell>
          <cell r="Q2417" t="str">
            <v>R</v>
          </cell>
          <cell r="R2417" t="str">
            <v>996</v>
          </cell>
          <cell r="S2417" t="str">
            <v>74</v>
          </cell>
          <cell r="T2417" t="str">
            <v>T</v>
          </cell>
          <cell r="U2417" t="str">
            <v>USD</v>
          </cell>
          <cell r="V2417" t="str">
            <v>2800 EAST TYSON DRIVE</v>
          </cell>
          <cell r="W2417" t="str">
            <v>UNION CITY</v>
          </cell>
          <cell r="X2417" t="str">
            <v>TN</v>
          </cell>
          <cell r="Y2417" t="str">
            <v>38261-8478</v>
          </cell>
          <cell r="Z2417" t="str">
            <v>OBION</v>
          </cell>
          <cell r="AA2417" t="str">
            <v>A</v>
          </cell>
          <cell r="AB2417" t="str">
            <v>Building</v>
          </cell>
          <cell r="AC2417">
            <v>9379562.3652000017</v>
          </cell>
        </row>
        <row r="2418">
          <cell r="A2418" t="str">
            <v>Primary</v>
          </cell>
          <cell r="B2418" t="str">
            <v>RVAF - Texarkana</v>
          </cell>
          <cell r="C2418" t="str">
            <v>12772028</v>
          </cell>
          <cell r="D2418" t="str">
            <v>12772028</v>
          </cell>
          <cell r="E2418" t="str">
            <v>1277</v>
          </cell>
          <cell r="G2418" t="str">
            <v>AR</v>
          </cell>
          <cell r="I2418" t="str">
            <v>A</v>
          </cell>
          <cell r="J2418" t="str">
            <v>12772045</v>
          </cell>
          <cell r="K2418" t="str">
            <v>12772045</v>
          </cell>
          <cell r="L2418">
            <v>170551277</v>
          </cell>
          <cell r="M2418" t="str">
            <v>170551277</v>
          </cell>
          <cell r="N2418" t="str">
            <v>RVAF - Texarkana Indir Prod Exp</v>
          </cell>
          <cell r="O2418" t="str">
            <v>12772045 RVAF - Texarkana Indir Prod Exp</v>
          </cell>
          <cell r="P2418" t="str">
            <v>1420</v>
          </cell>
          <cell r="Q2418" t="str">
            <v>R</v>
          </cell>
          <cell r="R2418" t="str">
            <v>996</v>
          </cell>
          <cell r="S2418" t="str">
            <v>74</v>
          </cell>
          <cell r="T2418" t="str">
            <v>T</v>
          </cell>
          <cell r="U2418" t="str">
            <v>USD</v>
          </cell>
          <cell r="V2418" t="str">
            <v>2800 EAST TYSON DRIVE</v>
          </cell>
          <cell r="W2418" t="str">
            <v>UNION CITY</v>
          </cell>
          <cell r="X2418" t="str">
            <v>TN</v>
          </cell>
          <cell r="Y2418" t="str">
            <v>38261-8478</v>
          </cell>
          <cell r="Z2418" t="str">
            <v>OBION</v>
          </cell>
          <cell r="AA2418" t="str">
            <v>A</v>
          </cell>
          <cell r="AB2418" t="str">
            <v>Content</v>
          </cell>
          <cell r="AC2418">
            <v>10425.597600000001</v>
          </cell>
        </row>
        <row r="2419">
          <cell r="A2419" t="str">
            <v>Primary</v>
          </cell>
          <cell r="B2419" t="str">
            <v>RVAF - Texarkana</v>
          </cell>
          <cell r="C2419" t="str">
            <v>12772028</v>
          </cell>
          <cell r="D2419" t="str">
            <v>12772028</v>
          </cell>
          <cell r="E2419" t="str">
            <v>1277</v>
          </cell>
          <cell r="G2419" t="str">
            <v>AR</v>
          </cell>
          <cell r="I2419" t="str">
            <v>A</v>
          </cell>
          <cell r="J2419" t="str">
            <v>12772512</v>
          </cell>
          <cell r="K2419" t="str">
            <v>12772512</v>
          </cell>
          <cell r="L2419">
            <v>170551277</v>
          </cell>
          <cell r="M2419" t="str">
            <v>170551277</v>
          </cell>
          <cell r="N2419" t="str">
            <v>Rvtexk Safety</v>
          </cell>
          <cell r="O2419" t="str">
            <v>12772512 Rvtexk Safety</v>
          </cell>
          <cell r="P2419" t="str">
            <v>1420</v>
          </cell>
          <cell r="Q2419" t="str">
            <v>R</v>
          </cell>
          <cell r="R2419" t="str">
            <v>996</v>
          </cell>
          <cell r="S2419" t="str">
            <v>74</v>
          </cell>
          <cell r="T2419" t="str">
            <v>T</v>
          </cell>
          <cell r="U2419" t="str">
            <v>USD</v>
          </cell>
          <cell r="V2419" t="str">
            <v>2800 EAST TYSON DRIVE</v>
          </cell>
          <cell r="W2419" t="str">
            <v>UNION CITY</v>
          </cell>
          <cell r="X2419" t="str">
            <v>TN</v>
          </cell>
          <cell r="Y2419" t="str">
            <v>38261-8478</v>
          </cell>
          <cell r="Z2419" t="str">
            <v>OBION</v>
          </cell>
          <cell r="AA2419" t="str">
            <v>A</v>
          </cell>
          <cell r="AB2419" t="str">
            <v>M&amp;E</v>
          </cell>
          <cell r="AC2419">
            <v>3278209.2893000003</v>
          </cell>
        </row>
        <row r="2420">
          <cell r="A2420" t="str">
            <v>Primary</v>
          </cell>
          <cell r="B2420" t="str">
            <v>Van Buren Wastewater</v>
          </cell>
          <cell r="C2420" t="str">
            <v>12782004</v>
          </cell>
          <cell r="D2420" t="str">
            <v>12782004</v>
          </cell>
          <cell r="E2420" t="str">
            <v>1278</v>
          </cell>
          <cell r="G2420" t="str">
            <v>AR</v>
          </cell>
          <cell r="I2420" t="str">
            <v>A</v>
          </cell>
          <cell r="J2420" t="str">
            <v>12782004</v>
          </cell>
          <cell r="K2420" t="str">
            <v>12782004</v>
          </cell>
          <cell r="L2420">
            <v>170141278</v>
          </cell>
          <cell r="M2420" t="str">
            <v>170141278</v>
          </cell>
          <cell r="N2420" t="str">
            <v>Van Buren Wastewater</v>
          </cell>
          <cell r="O2420" t="str">
            <v>12782004 Van Buren Wastewater</v>
          </cell>
          <cell r="P2420" t="str">
            <v>1278</v>
          </cell>
          <cell r="Q2420" t="str">
            <v>WW</v>
          </cell>
          <cell r="R2420" t="str">
            <v>204</v>
          </cell>
          <cell r="S2420" t="str">
            <v>74</v>
          </cell>
          <cell r="T2420" t="str">
            <v>T</v>
          </cell>
          <cell r="U2420" t="str">
            <v>USD</v>
          </cell>
          <cell r="V2420" t="str">
            <v>4700 KNOX DANIEL ROAD</v>
          </cell>
          <cell r="W2420" t="str">
            <v>UNION CITY</v>
          </cell>
          <cell r="X2420" t="str">
            <v>TN</v>
          </cell>
          <cell r="Y2420" t="str">
            <v>38261-8478</v>
          </cell>
          <cell r="Z2420" t="str">
            <v>OBION</v>
          </cell>
          <cell r="AA2420" t="str">
            <v>A</v>
          </cell>
          <cell r="AB2420" t="str">
            <v>Building</v>
          </cell>
          <cell r="AC2420">
            <v>6889142.8530000001</v>
          </cell>
        </row>
        <row r="2421">
          <cell r="A2421" t="str">
            <v>Primary</v>
          </cell>
          <cell r="B2421" t="str">
            <v>Van Buren Processing</v>
          </cell>
          <cell r="C2421" t="str">
            <v>12782028</v>
          </cell>
          <cell r="D2421" t="str">
            <v>12782028</v>
          </cell>
          <cell r="E2421" t="str">
            <v>1278</v>
          </cell>
          <cell r="G2421" t="str">
            <v>AR</v>
          </cell>
          <cell r="I2421" t="str">
            <v>A</v>
          </cell>
          <cell r="J2421" t="str">
            <v>12782013</v>
          </cell>
          <cell r="K2421" t="str">
            <v>12782013</v>
          </cell>
          <cell r="L2421">
            <v>170141278</v>
          </cell>
          <cell r="M2421" t="str">
            <v>170141278</v>
          </cell>
          <cell r="N2421" t="str">
            <v>Van Buren Administration</v>
          </cell>
          <cell r="O2421" t="str">
            <v>12782013 Van Buren Administration</v>
          </cell>
          <cell r="P2421" t="str">
            <v>1278</v>
          </cell>
          <cell r="Q2421" t="str">
            <v>P</v>
          </cell>
          <cell r="R2421" t="str">
            <v>204</v>
          </cell>
          <cell r="S2421" t="str">
            <v>74</v>
          </cell>
          <cell r="T2421" t="str">
            <v>T</v>
          </cell>
          <cell r="U2421" t="str">
            <v>USD</v>
          </cell>
          <cell r="V2421" t="str">
            <v>4700 KNOX DANIEL ROAD</v>
          </cell>
          <cell r="W2421" t="str">
            <v>UNION CITY</v>
          </cell>
          <cell r="X2421" t="str">
            <v>TN</v>
          </cell>
          <cell r="Y2421" t="str">
            <v>38261-8478</v>
          </cell>
          <cell r="Z2421" t="str">
            <v>OBION</v>
          </cell>
          <cell r="AA2421" t="str">
            <v>A</v>
          </cell>
          <cell r="AB2421" t="str">
            <v>Content</v>
          </cell>
          <cell r="AC2421">
            <v>31579.221799999999</v>
          </cell>
        </row>
        <row r="2422">
          <cell r="A2422" t="str">
            <v>Primary</v>
          </cell>
          <cell r="B2422" t="str">
            <v>Van Buren Processing</v>
          </cell>
          <cell r="C2422" t="str">
            <v>12782028</v>
          </cell>
          <cell r="D2422" t="str">
            <v>12782028</v>
          </cell>
          <cell r="E2422" t="str">
            <v>1278</v>
          </cell>
          <cell r="G2422" t="str">
            <v>AR</v>
          </cell>
          <cell r="I2422" t="str">
            <v>A</v>
          </cell>
          <cell r="J2422" t="str">
            <v>12782015</v>
          </cell>
          <cell r="K2422" t="str">
            <v>12782015</v>
          </cell>
          <cell r="L2422">
            <v>170141278</v>
          </cell>
          <cell r="M2422" t="str">
            <v>170141278</v>
          </cell>
          <cell r="N2422" t="str">
            <v>Van Buren Accounting</v>
          </cell>
          <cell r="O2422" t="str">
            <v>12782015 Van Buren Accounting</v>
          </cell>
          <cell r="P2422" t="str">
            <v>1278</v>
          </cell>
          <cell r="Q2422" t="str">
            <v>P</v>
          </cell>
          <cell r="R2422" t="str">
            <v>204</v>
          </cell>
          <cell r="S2422" t="str">
            <v>74</v>
          </cell>
          <cell r="T2422" t="str">
            <v>T</v>
          </cell>
          <cell r="U2422" t="str">
            <v>USD</v>
          </cell>
          <cell r="V2422" t="str">
            <v>4700 KNOX DANIEL ROAD</v>
          </cell>
          <cell r="W2422" t="str">
            <v>UNION CITY</v>
          </cell>
          <cell r="X2422" t="str">
            <v>TN</v>
          </cell>
          <cell r="Y2422" t="str">
            <v>38261-8478</v>
          </cell>
          <cell r="Z2422" t="str">
            <v>OBION</v>
          </cell>
          <cell r="AA2422" t="str">
            <v>A</v>
          </cell>
          <cell r="AB2422" t="str">
            <v>M&amp;E</v>
          </cell>
          <cell r="AC2422">
            <v>3305452.0083000008</v>
          </cell>
        </row>
        <row r="2423">
          <cell r="A2423" t="str">
            <v>Primary</v>
          </cell>
          <cell r="B2423" t="str">
            <v>Van Buren Processing</v>
          </cell>
          <cell r="C2423" t="str">
            <v>12782028</v>
          </cell>
          <cell r="D2423" t="str">
            <v>12782028</v>
          </cell>
          <cell r="E2423" t="str">
            <v>1278</v>
          </cell>
          <cell r="G2423" t="str">
            <v>AR</v>
          </cell>
          <cell r="I2423" t="str">
            <v>A</v>
          </cell>
          <cell r="J2423" t="str">
            <v>12782020</v>
          </cell>
          <cell r="K2423" t="str">
            <v>12782020</v>
          </cell>
          <cell r="L2423">
            <v>170141278</v>
          </cell>
          <cell r="M2423" t="str">
            <v>170141278</v>
          </cell>
          <cell r="N2423" t="str">
            <v>Van Buren Maintenance</v>
          </cell>
          <cell r="O2423" t="str">
            <v>12782020 Van Buren Maintenance</v>
          </cell>
          <cell r="P2423" t="str">
            <v>1278</v>
          </cell>
          <cell r="Q2423" t="str">
            <v>P</v>
          </cell>
          <cell r="R2423" t="str">
            <v>204</v>
          </cell>
          <cell r="S2423" t="str">
            <v>2064</v>
          </cell>
          <cell r="T2423" t="str">
            <v>T</v>
          </cell>
          <cell r="U2423" t="str">
            <v>USD</v>
          </cell>
          <cell r="V2423" t="str">
            <v>802 S 28TH STREET</v>
          </cell>
          <cell r="W2423" t="str">
            <v>VAN BUREN</v>
          </cell>
          <cell r="X2423" t="str">
            <v>AR</v>
          </cell>
          <cell r="Y2423" t="str">
            <v>72956-6114</v>
          </cell>
          <cell r="Z2423" t="str">
            <v>CRAWFORD</v>
          </cell>
          <cell r="AA2423" t="str">
            <v>G</v>
          </cell>
          <cell r="AB2423" t="str">
            <v>M&amp;E</v>
          </cell>
          <cell r="AC2423">
            <v>3239.3116</v>
          </cell>
        </row>
        <row r="2424">
          <cell r="A2424" t="str">
            <v>Primary</v>
          </cell>
          <cell r="B2424" t="str">
            <v>Van Buren Processing</v>
          </cell>
          <cell r="C2424" t="str">
            <v>12782028</v>
          </cell>
          <cell r="D2424" t="str">
            <v>12782028</v>
          </cell>
          <cell r="E2424" t="str">
            <v>1278</v>
          </cell>
          <cell r="G2424" t="str">
            <v>AR</v>
          </cell>
          <cell r="I2424" t="str">
            <v>A</v>
          </cell>
          <cell r="J2424" t="str">
            <v>12782022</v>
          </cell>
          <cell r="K2424" t="str">
            <v>12782022</v>
          </cell>
          <cell r="L2424">
            <v>170141278</v>
          </cell>
          <cell r="M2424" t="str">
            <v>170141278</v>
          </cell>
          <cell r="N2424" t="str">
            <v>Van Buren Nurses</v>
          </cell>
          <cell r="O2424" t="str">
            <v>12782022 Van Buren Nurses</v>
          </cell>
          <cell r="P2424" t="str">
            <v>1278</v>
          </cell>
          <cell r="Q2424" t="str">
            <v>P</v>
          </cell>
          <cell r="R2424" t="str">
            <v>204</v>
          </cell>
          <cell r="S2424" t="str">
            <v>2064</v>
          </cell>
          <cell r="T2424" t="str">
            <v>T</v>
          </cell>
          <cell r="U2424" t="str">
            <v>USD</v>
          </cell>
          <cell r="V2424" t="str">
            <v>802 S 28TH STREET</v>
          </cell>
          <cell r="W2424" t="str">
            <v>VAN BUREN</v>
          </cell>
          <cell r="X2424" t="str">
            <v>AR</v>
          </cell>
          <cell r="Y2424" t="str">
            <v>72956-6114</v>
          </cell>
          <cell r="Z2424" t="str">
            <v>CRAWFORD</v>
          </cell>
          <cell r="AA2424" t="str">
            <v>G</v>
          </cell>
          <cell r="AB2424" t="str">
            <v>M&amp;E</v>
          </cell>
          <cell r="AC2424">
            <v>1619.65</v>
          </cell>
        </row>
        <row r="2425">
          <cell r="A2425" t="str">
            <v>Primary</v>
          </cell>
          <cell r="B2425" t="str">
            <v>Van Buren Processing</v>
          </cell>
          <cell r="C2425" t="str">
            <v>12782028</v>
          </cell>
          <cell r="D2425" t="str">
            <v>12782028</v>
          </cell>
          <cell r="E2425" t="str">
            <v>1278</v>
          </cell>
          <cell r="G2425" t="str">
            <v>AR</v>
          </cell>
          <cell r="I2425" t="str">
            <v>A</v>
          </cell>
          <cell r="J2425" t="str">
            <v>12782024</v>
          </cell>
          <cell r="K2425" t="str">
            <v>12782024</v>
          </cell>
          <cell r="L2425">
            <v>170141278</v>
          </cell>
          <cell r="M2425" t="str">
            <v>170141278</v>
          </cell>
          <cell r="N2425" t="str">
            <v>Van Buren Other Indirect</v>
          </cell>
          <cell r="O2425" t="str">
            <v>12782024 Van Buren Other Indirect</v>
          </cell>
          <cell r="P2425" t="str">
            <v>1278</v>
          </cell>
          <cell r="Q2425" t="str">
            <v>P</v>
          </cell>
          <cell r="R2425" t="str">
            <v>204</v>
          </cell>
          <cell r="S2425" t="str">
            <v>2064</v>
          </cell>
          <cell r="T2425" t="str">
            <v>T</v>
          </cell>
          <cell r="U2425" t="str">
            <v>USD</v>
          </cell>
          <cell r="V2425" t="str">
            <v>802 S 28TH STREET</v>
          </cell>
          <cell r="W2425" t="str">
            <v>VAN BUREN</v>
          </cell>
          <cell r="X2425" t="str">
            <v>AR</v>
          </cell>
          <cell r="Y2425" t="str">
            <v>72956-6114</v>
          </cell>
          <cell r="Z2425" t="str">
            <v>CRAWFORD</v>
          </cell>
          <cell r="AA2425" t="str">
            <v>G</v>
          </cell>
          <cell r="AB2425" t="str">
            <v>M&amp;E</v>
          </cell>
          <cell r="AC2425">
            <v>1619.65</v>
          </cell>
        </row>
        <row r="2426">
          <cell r="A2426" t="str">
            <v>Primary</v>
          </cell>
          <cell r="B2426" t="str">
            <v>Van Buren Processing</v>
          </cell>
          <cell r="C2426" t="str">
            <v>12782028</v>
          </cell>
          <cell r="D2426" t="str">
            <v>12782028</v>
          </cell>
          <cell r="E2426" t="str">
            <v>1278</v>
          </cell>
          <cell r="G2426" t="str">
            <v>AR</v>
          </cell>
          <cell r="I2426" t="str">
            <v>A</v>
          </cell>
          <cell r="J2426" t="str">
            <v>12782025</v>
          </cell>
          <cell r="K2426" t="str">
            <v>12782025</v>
          </cell>
          <cell r="L2426">
            <v>170141278</v>
          </cell>
          <cell r="M2426" t="str">
            <v>170141278</v>
          </cell>
          <cell r="N2426" t="str">
            <v>Van Buren Personnel</v>
          </cell>
          <cell r="O2426" t="str">
            <v>12782025 Van Buren Personnel</v>
          </cell>
          <cell r="P2426" t="str">
            <v>1278</v>
          </cell>
          <cell r="Q2426" t="str">
            <v>P</v>
          </cell>
          <cell r="R2426" t="str">
            <v>204</v>
          </cell>
          <cell r="S2426" t="str">
            <v>2064</v>
          </cell>
          <cell r="T2426" t="str">
            <v>T</v>
          </cell>
          <cell r="U2426" t="str">
            <v>USD</v>
          </cell>
          <cell r="V2426" t="str">
            <v>802 S 28TH STREET</v>
          </cell>
          <cell r="W2426" t="str">
            <v>VAN BUREN</v>
          </cell>
          <cell r="X2426" t="str">
            <v>AR</v>
          </cell>
          <cell r="Y2426" t="str">
            <v>72956-6114</v>
          </cell>
          <cell r="Z2426" t="str">
            <v>CRAWFORD</v>
          </cell>
          <cell r="AA2426" t="str">
            <v>G</v>
          </cell>
          <cell r="AB2426" t="str">
            <v>M&amp;E</v>
          </cell>
          <cell r="AC2426">
            <v>6478.6231999999991</v>
          </cell>
        </row>
        <row r="2427">
          <cell r="A2427" t="str">
            <v>Primary</v>
          </cell>
          <cell r="B2427" t="str">
            <v>Van Buren Processing</v>
          </cell>
          <cell r="C2427" t="str">
            <v>12782028</v>
          </cell>
          <cell r="D2427" t="str">
            <v>12782028</v>
          </cell>
          <cell r="E2427" t="str">
            <v>1278</v>
          </cell>
          <cell r="G2427" t="str">
            <v>AR</v>
          </cell>
          <cell r="I2427" t="str">
            <v>A</v>
          </cell>
          <cell r="J2427" t="str">
            <v>12782028</v>
          </cell>
          <cell r="K2427" t="str">
            <v>12782028</v>
          </cell>
          <cell r="L2427">
            <v>170141278</v>
          </cell>
          <cell r="M2427" t="str">
            <v>170141278</v>
          </cell>
          <cell r="N2427" t="str">
            <v>Van Buren</v>
          </cell>
          <cell r="O2427" t="str">
            <v>12782028 Van Buren</v>
          </cell>
          <cell r="P2427" t="str">
            <v>1278</v>
          </cell>
          <cell r="Q2427" t="str">
            <v>P</v>
          </cell>
          <cell r="R2427" t="str">
            <v>204</v>
          </cell>
          <cell r="S2427" t="str">
            <v>74</v>
          </cell>
          <cell r="T2427" t="str">
            <v>T</v>
          </cell>
          <cell r="U2427" t="str">
            <v>USD</v>
          </cell>
          <cell r="V2427" t="str">
            <v>2800 EAST TYSON DRIVE</v>
          </cell>
          <cell r="W2427" t="str">
            <v>UNION CITY</v>
          </cell>
          <cell r="X2427" t="str">
            <v>TN</v>
          </cell>
          <cell r="Y2427" t="str">
            <v>38261-8478</v>
          </cell>
          <cell r="Z2427" t="str">
            <v>OBION</v>
          </cell>
          <cell r="AA2427" t="str">
            <v>A</v>
          </cell>
          <cell r="AB2427" t="str">
            <v>M&amp;E</v>
          </cell>
          <cell r="AC2427">
            <v>42267.031999999992</v>
          </cell>
        </row>
        <row r="2428">
          <cell r="A2428" t="str">
            <v>Primary</v>
          </cell>
          <cell r="B2428" t="str">
            <v>Van Buren Processing</v>
          </cell>
          <cell r="C2428" t="str">
            <v>12782028</v>
          </cell>
          <cell r="D2428" t="str">
            <v>12782028</v>
          </cell>
          <cell r="E2428" t="str">
            <v>1278</v>
          </cell>
          <cell r="G2428" t="str">
            <v>AR</v>
          </cell>
          <cell r="H2428">
            <v>38573</v>
          </cell>
          <cell r="I2428" t="str">
            <v>A</v>
          </cell>
          <cell r="J2428" t="str">
            <v>22050421</v>
          </cell>
          <cell r="K2428" t="str">
            <v>22050421</v>
          </cell>
          <cell r="L2428">
            <v>170472205</v>
          </cell>
          <cell r="M2428" t="str">
            <v>170472205</v>
          </cell>
          <cell r="N2428" t="str">
            <v>Union City Breeder Service</v>
          </cell>
          <cell r="O2428" t="str">
            <v>22050421 Union City Breeder Service</v>
          </cell>
          <cell r="P2428" t="str">
            <v>1245</v>
          </cell>
          <cell r="Q2428" t="str">
            <v>BR</v>
          </cell>
          <cell r="R2428" t="str">
            <v>204</v>
          </cell>
          <cell r="S2428" t="str">
            <v>74</v>
          </cell>
          <cell r="T2428" t="str">
            <v>T</v>
          </cell>
          <cell r="U2428" t="str">
            <v>USD</v>
          </cell>
          <cell r="V2428" t="str">
            <v>2800 EAST TYSON DRIVE</v>
          </cell>
          <cell r="W2428" t="str">
            <v>UNION CITY</v>
          </cell>
          <cell r="X2428" t="str">
            <v>TN</v>
          </cell>
          <cell r="Y2428" t="str">
            <v>38261-8478</v>
          </cell>
          <cell r="Z2428" t="str">
            <v>OBION</v>
          </cell>
          <cell r="AA2428" t="str">
            <v>A</v>
          </cell>
          <cell r="AB2428" t="str">
            <v>M&amp;E</v>
          </cell>
          <cell r="AC2428">
            <v>1693.7043999999999</v>
          </cell>
        </row>
        <row r="2429">
          <cell r="A2429" t="str">
            <v>Primary</v>
          </cell>
          <cell r="B2429" t="str">
            <v>Van Buren Processing</v>
          </cell>
          <cell r="C2429" t="str">
            <v>12782028</v>
          </cell>
          <cell r="D2429" t="str">
            <v>12782028</v>
          </cell>
          <cell r="E2429" t="str">
            <v>1278</v>
          </cell>
          <cell r="G2429" t="str">
            <v>AR</v>
          </cell>
          <cell r="I2429" t="str">
            <v>A</v>
          </cell>
          <cell r="J2429" t="str">
            <v>12782033</v>
          </cell>
          <cell r="K2429" t="str">
            <v>12782033</v>
          </cell>
          <cell r="L2429">
            <v>170141278</v>
          </cell>
          <cell r="M2429" t="str">
            <v>170141278</v>
          </cell>
          <cell r="N2429" t="str">
            <v>Van Buren Shipping/Receiving</v>
          </cell>
          <cell r="O2429" t="str">
            <v>12782033 Van Buren Shipping/Receiving</v>
          </cell>
          <cell r="P2429" t="str">
            <v>1278</v>
          </cell>
          <cell r="Q2429" t="str">
            <v>P</v>
          </cell>
          <cell r="R2429" t="str">
            <v>204</v>
          </cell>
          <cell r="S2429" t="str">
            <v>2064</v>
          </cell>
          <cell r="T2429" t="str">
            <v>T</v>
          </cell>
          <cell r="U2429" t="str">
            <v>USD</v>
          </cell>
          <cell r="V2429" t="str">
            <v>802 S 28TH STREET</v>
          </cell>
          <cell r="W2429" t="str">
            <v>VAN BUREN</v>
          </cell>
          <cell r="X2429" t="str">
            <v>AR</v>
          </cell>
          <cell r="Y2429" t="str">
            <v>72956-6114</v>
          </cell>
          <cell r="Z2429" t="str">
            <v>CRAWFORD</v>
          </cell>
          <cell r="AA2429" t="str">
            <v>G</v>
          </cell>
          <cell r="AB2429" t="str">
            <v>M&amp;E</v>
          </cell>
          <cell r="AC2429">
            <v>1619.65</v>
          </cell>
        </row>
        <row r="2430">
          <cell r="A2430" t="str">
            <v>Primary</v>
          </cell>
          <cell r="B2430" t="str">
            <v>Van Buren Processing</v>
          </cell>
          <cell r="C2430" t="str">
            <v>12782028</v>
          </cell>
          <cell r="D2430" t="str">
            <v>12782028</v>
          </cell>
          <cell r="E2430" t="str">
            <v>1278</v>
          </cell>
          <cell r="G2430" t="str">
            <v>AR</v>
          </cell>
          <cell r="I2430" t="str">
            <v>A</v>
          </cell>
          <cell r="J2430" t="str">
            <v>12782034</v>
          </cell>
          <cell r="K2430" t="str">
            <v>12782034</v>
          </cell>
          <cell r="L2430">
            <v>170141278</v>
          </cell>
          <cell r="M2430" t="str">
            <v>170141278</v>
          </cell>
          <cell r="N2430" t="str">
            <v>Van Buren Supervison/Mgmt</v>
          </cell>
          <cell r="O2430" t="str">
            <v>12782034 Van Buren Supervison/Mgmt</v>
          </cell>
          <cell r="P2430" t="str">
            <v>1278</v>
          </cell>
          <cell r="Q2430" t="str">
            <v>P</v>
          </cell>
          <cell r="R2430" t="str">
            <v>204</v>
          </cell>
          <cell r="S2430" t="str">
            <v>2064</v>
          </cell>
          <cell r="T2430" t="str">
            <v>T</v>
          </cell>
          <cell r="U2430" t="str">
            <v>USD</v>
          </cell>
          <cell r="V2430" t="str">
            <v>802 S 28TH STREET</v>
          </cell>
          <cell r="W2430" t="str">
            <v>VAN BUREN</v>
          </cell>
          <cell r="X2430" t="str">
            <v>AR</v>
          </cell>
          <cell r="Y2430" t="str">
            <v>72956-6114</v>
          </cell>
          <cell r="Z2430" t="str">
            <v>CRAWFORD</v>
          </cell>
          <cell r="AA2430" t="str">
            <v>G</v>
          </cell>
          <cell r="AB2430" t="str">
            <v>M&amp;E</v>
          </cell>
          <cell r="AC2430">
            <v>10082.0506</v>
          </cell>
        </row>
        <row r="2431">
          <cell r="A2431" t="str">
            <v>Primary</v>
          </cell>
          <cell r="B2431" t="str">
            <v>Van Buren Processing</v>
          </cell>
          <cell r="C2431" t="str">
            <v>12782028</v>
          </cell>
          <cell r="D2431" t="str">
            <v>12782028</v>
          </cell>
          <cell r="E2431" t="str">
            <v>1278</v>
          </cell>
          <cell r="G2431" t="str">
            <v>AR</v>
          </cell>
          <cell r="I2431" t="str">
            <v>A</v>
          </cell>
          <cell r="J2431" t="str">
            <v>12782045</v>
          </cell>
          <cell r="K2431" t="str">
            <v>12782045</v>
          </cell>
          <cell r="L2431">
            <v>170141278</v>
          </cell>
          <cell r="M2431" t="str">
            <v>170141278</v>
          </cell>
          <cell r="N2431" t="str">
            <v>Van Buren Indir Prod Exp</v>
          </cell>
          <cell r="O2431" t="str">
            <v>12782045 Van Buren Indir Prod Exp</v>
          </cell>
          <cell r="P2431" t="str">
            <v>1278</v>
          </cell>
          <cell r="Q2431" t="str">
            <v>P</v>
          </cell>
          <cell r="R2431" t="str">
            <v>204</v>
          </cell>
          <cell r="S2431" t="str">
            <v>2064</v>
          </cell>
          <cell r="T2431" t="str">
            <v>T</v>
          </cell>
          <cell r="U2431" t="str">
            <v>USD</v>
          </cell>
          <cell r="V2431" t="str">
            <v>802 S 28TH STREET</v>
          </cell>
          <cell r="W2431" t="str">
            <v>VAN BUREN</v>
          </cell>
          <cell r="X2431" t="str">
            <v>AR</v>
          </cell>
          <cell r="Y2431" t="str">
            <v>72956-6114</v>
          </cell>
          <cell r="Z2431" t="str">
            <v>CRAWFORD</v>
          </cell>
          <cell r="AA2431" t="str">
            <v>G</v>
          </cell>
          <cell r="AB2431" t="str">
            <v>M&amp;E</v>
          </cell>
          <cell r="AC2431">
            <v>1631.0411999999999</v>
          </cell>
        </row>
        <row r="2432">
          <cell r="A2432" t="str">
            <v>Primary</v>
          </cell>
          <cell r="B2432" t="str">
            <v>Van Buren Processing</v>
          </cell>
          <cell r="C2432" t="str">
            <v>12782028</v>
          </cell>
          <cell r="D2432" t="str">
            <v>12782028</v>
          </cell>
          <cell r="E2432" t="str">
            <v>1278</v>
          </cell>
          <cell r="G2432" t="str">
            <v>AR</v>
          </cell>
          <cell r="H2432">
            <v>38481</v>
          </cell>
          <cell r="I2432" t="str">
            <v>A</v>
          </cell>
          <cell r="J2432" t="str">
            <v>22071554</v>
          </cell>
          <cell r="K2432" t="str">
            <v>22071554</v>
          </cell>
          <cell r="L2432">
            <v>170472207</v>
          </cell>
          <cell r="M2432" t="str">
            <v>170472207</v>
          </cell>
          <cell r="N2432" t="str">
            <v>Obion County Parfry McNugget</v>
          </cell>
          <cell r="O2432" t="str">
            <v>22071554 Obion County Parfry McNugget</v>
          </cell>
          <cell r="P2432" t="str">
            <v>1245</v>
          </cell>
          <cell r="Q2432" t="str">
            <v>P</v>
          </cell>
          <cell r="R2432" t="str">
            <v>180</v>
          </cell>
          <cell r="S2432" t="str">
            <v>1607</v>
          </cell>
          <cell r="T2432" t="str">
            <v>T</v>
          </cell>
          <cell r="U2432" t="str">
            <v>USD</v>
          </cell>
          <cell r="V2432" t="str">
            <v>2800 EAST TYSON DRIVE</v>
          </cell>
          <cell r="W2432" t="str">
            <v>UNION CITY</v>
          </cell>
          <cell r="X2432" t="str">
            <v>TN</v>
          </cell>
          <cell r="Y2432" t="str">
            <v>38261-8478</v>
          </cell>
          <cell r="Z2432" t="str">
            <v>OBION</v>
          </cell>
          <cell r="AA2432" t="str">
            <v>G</v>
          </cell>
          <cell r="AB2432" t="str">
            <v>M&amp;E</v>
          </cell>
          <cell r="AC2432">
            <v>8468.521999999999</v>
          </cell>
        </row>
        <row r="2433">
          <cell r="A2433" t="str">
            <v>Primary</v>
          </cell>
          <cell r="B2433" t="str">
            <v>Waldron Hatchery</v>
          </cell>
          <cell r="C2433" t="str">
            <v>12800432</v>
          </cell>
          <cell r="D2433" t="str">
            <v>12800432</v>
          </cell>
          <cell r="E2433" t="str">
            <v>1280</v>
          </cell>
          <cell r="G2433" t="str">
            <v>AR</v>
          </cell>
          <cell r="I2433" t="str">
            <v>A</v>
          </cell>
          <cell r="J2433" t="str">
            <v>12800430</v>
          </cell>
          <cell r="K2433" t="str">
            <v>12800430</v>
          </cell>
          <cell r="L2433">
            <v>170141283</v>
          </cell>
          <cell r="M2433" t="str">
            <v>170141283</v>
          </cell>
          <cell r="N2433" t="str">
            <v>Waldron Hatchery Egg Pickup</v>
          </cell>
          <cell r="O2433" t="str">
            <v>12800430 Waldron Hatchery Egg Pickup</v>
          </cell>
          <cell r="P2433" t="str">
            <v>1225</v>
          </cell>
          <cell r="Q2433" t="str">
            <v>H</v>
          </cell>
          <cell r="R2433" t="str">
            <v>992</v>
          </cell>
          <cell r="S2433" t="str">
            <v>805</v>
          </cell>
          <cell r="T2433" t="str">
            <v>T</v>
          </cell>
          <cell r="U2433" t="str">
            <v>USD</v>
          </cell>
          <cell r="V2433" t="str">
            <v>END OF FIR STREET</v>
          </cell>
          <cell r="W2433" t="str">
            <v>WALDRON</v>
          </cell>
          <cell r="X2433" t="str">
            <v>AR</v>
          </cell>
          <cell r="Y2433" t="str">
            <v>72958-7059</v>
          </cell>
          <cell r="Z2433" t="str">
            <v>SCOTT</v>
          </cell>
          <cell r="AA2433" t="str">
            <v>A</v>
          </cell>
          <cell r="AB2433" t="str">
            <v>M&amp;E</v>
          </cell>
          <cell r="AC2433">
            <v>10582.628000000001</v>
          </cell>
        </row>
        <row r="2434">
          <cell r="A2434" t="str">
            <v>Primary</v>
          </cell>
          <cell r="B2434" t="str">
            <v>Waldron Hatchery</v>
          </cell>
          <cell r="C2434" t="str">
            <v>12800432</v>
          </cell>
          <cell r="D2434" t="str">
            <v>12800432</v>
          </cell>
          <cell r="E2434" t="str">
            <v>1280</v>
          </cell>
          <cell r="G2434" t="str">
            <v>AR</v>
          </cell>
          <cell r="I2434" t="str">
            <v>A</v>
          </cell>
          <cell r="J2434" t="str">
            <v>12800432</v>
          </cell>
          <cell r="K2434" t="str">
            <v>12800432</v>
          </cell>
          <cell r="L2434">
            <v>170141283</v>
          </cell>
          <cell r="M2434" t="str">
            <v>170141283</v>
          </cell>
          <cell r="N2434" t="str">
            <v>Waldron Hatchery</v>
          </cell>
          <cell r="O2434" t="str">
            <v>12800432 Waldron Hatchery</v>
          </cell>
          <cell r="P2434" t="str">
            <v>1225</v>
          </cell>
          <cell r="Q2434" t="str">
            <v>H</v>
          </cell>
          <cell r="R2434" t="str">
            <v>992</v>
          </cell>
          <cell r="S2434" t="str">
            <v>805</v>
          </cell>
          <cell r="T2434" t="str">
            <v>T</v>
          </cell>
          <cell r="U2434" t="str">
            <v>USD</v>
          </cell>
          <cell r="V2434" t="str">
            <v>END OF FIR STREET</v>
          </cell>
          <cell r="W2434" t="str">
            <v>WALDRON</v>
          </cell>
          <cell r="X2434" t="str">
            <v>AR</v>
          </cell>
          <cell r="Y2434" t="str">
            <v>72958-7059</v>
          </cell>
          <cell r="Z2434" t="str">
            <v>SCOTT</v>
          </cell>
          <cell r="AA2434" t="str">
            <v>A</v>
          </cell>
          <cell r="AB2434" t="str">
            <v>M&amp;E</v>
          </cell>
          <cell r="AC2434">
            <v>2792555.7230000007</v>
          </cell>
        </row>
        <row r="2435">
          <cell r="A2435" t="str">
            <v>Primary</v>
          </cell>
          <cell r="B2435" t="str">
            <v>Waldron Hatchery</v>
          </cell>
          <cell r="C2435" t="str">
            <v>12800432</v>
          </cell>
          <cell r="D2435" t="str">
            <v>12800432</v>
          </cell>
          <cell r="E2435" t="str">
            <v>1280</v>
          </cell>
          <cell r="G2435" t="str">
            <v>AR</v>
          </cell>
          <cell r="I2435" t="str">
            <v>A</v>
          </cell>
          <cell r="J2435" t="str">
            <v>12800438</v>
          </cell>
          <cell r="K2435" t="str">
            <v>12800438</v>
          </cell>
          <cell r="L2435">
            <v>170141283</v>
          </cell>
          <cell r="M2435" t="str">
            <v>170141283</v>
          </cell>
          <cell r="N2435" t="str">
            <v>Waldron Hatchery Chick Delivery</v>
          </cell>
          <cell r="O2435" t="str">
            <v>12800438 Waldron Hatchery Chick Delivery</v>
          </cell>
          <cell r="P2435" t="str">
            <v>1225</v>
          </cell>
          <cell r="Q2435" t="str">
            <v>H</v>
          </cell>
          <cell r="R2435" t="str">
            <v>992</v>
          </cell>
          <cell r="S2435" t="str">
            <v>805</v>
          </cell>
          <cell r="T2435" t="str">
            <v>T</v>
          </cell>
          <cell r="U2435" t="str">
            <v>USD</v>
          </cell>
          <cell r="V2435" t="str">
            <v>END OF FIR STREET</v>
          </cell>
          <cell r="W2435" t="str">
            <v>WALDRON</v>
          </cell>
          <cell r="X2435" t="str">
            <v>AR</v>
          </cell>
          <cell r="Y2435" t="str">
            <v>72958-7059</v>
          </cell>
          <cell r="Z2435" t="str">
            <v>SCOTT</v>
          </cell>
          <cell r="AA2435" t="str">
            <v>A</v>
          </cell>
          <cell r="AB2435" t="str">
            <v>M&amp;E</v>
          </cell>
          <cell r="AC2435">
            <v>61998.201999999997</v>
          </cell>
        </row>
        <row r="2436">
          <cell r="A2436" t="str">
            <v>Primary</v>
          </cell>
          <cell r="B2436" t="str">
            <v>Waldron Feedmill</v>
          </cell>
          <cell r="C2436" t="str">
            <v>12810510</v>
          </cell>
          <cell r="D2436" t="str">
            <v>12810510</v>
          </cell>
          <cell r="E2436" t="str">
            <v>1281</v>
          </cell>
          <cell r="G2436" t="str">
            <v>AR</v>
          </cell>
          <cell r="I2436" t="str">
            <v>A</v>
          </cell>
          <cell r="J2436" t="str">
            <v>12810510</v>
          </cell>
          <cell r="K2436" t="str">
            <v>12810510</v>
          </cell>
          <cell r="L2436">
            <v>170141283</v>
          </cell>
          <cell r="M2436" t="str">
            <v>170141283</v>
          </cell>
          <cell r="N2436" t="str">
            <v>Waldron Feedmill</v>
          </cell>
          <cell r="O2436" t="str">
            <v>12810510 Waldron Feedmill</v>
          </cell>
          <cell r="P2436" t="str">
            <v>1225</v>
          </cell>
          <cell r="Q2436" t="str">
            <v>F</v>
          </cell>
          <cell r="R2436" t="str">
            <v>1143</v>
          </cell>
          <cell r="S2436" t="str">
            <v>805</v>
          </cell>
          <cell r="T2436" t="str">
            <v>T</v>
          </cell>
          <cell r="U2436" t="str">
            <v>USD</v>
          </cell>
          <cell r="V2436" t="str">
            <v>END OF FIR STREET</v>
          </cell>
          <cell r="W2436" t="str">
            <v>WALDRON</v>
          </cell>
          <cell r="X2436" t="str">
            <v>AR</v>
          </cell>
          <cell r="Y2436" t="str">
            <v>72958-7059</v>
          </cell>
          <cell r="Z2436" t="str">
            <v>SCOTT</v>
          </cell>
          <cell r="AA2436" t="str">
            <v>A</v>
          </cell>
          <cell r="AB2436" t="str">
            <v>M&amp;E</v>
          </cell>
          <cell r="AC2436">
            <v>3498396.8211000017</v>
          </cell>
        </row>
        <row r="2437">
          <cell r="A2437" t="str">
            <v>Primary</v>
          </cell>
          <cell r="B2437" t="str">
            <v>Waldron Feedmill</v>
          </cell>
          <cell r="C2437" t="str">
            <v>12810510</v>
          </cell>
          <cell r="D2437" t="str">
            <v>12810510</v>
          </cell>
          <cell r="E2437" t="str">
            <v>1281</v>
          </cell>
          <cell r="G2437" t="str">
            <v>AR</v>
          </cell>
          <cell r="I2437" t="str">
            <v>A</v>
          </cell>
          <cell r="J2437" t="str">
            <v>12810520</v>
          </cell>
          <cell r="K2437" t="str">
            <v>12810520</v>
          </cell>
          <cell r="L2437">
            <v>170141283</v>
          </cell>
          <cell r="M2437" t="str">
            <v>170141283</v>
          </cell>
          <cell r="N2437" t="str">
            <v>Waldron Feed Delivery</v>
          </cell>
          <cell r="O2437" t="str">
            <v>12810520 Waldron Feed Delivery</v>
          </cell>
          <cell r="P2437" t="str">
            <v>1225</v>
          </cell>
          <cell r="Q2437" t="str">
            <v>FD</v>
          </cell>
          <cell r="R2437" t="str">
            <v>1143</v>
          </cell>
          <cell r="S2437" t="str">
            <v>805</v>
          </cell>
          <cell r="T2437" t="str">
            <v>T</v>
          </cell>
          <cell r="U2437" t="str">
            <v>USD</v>
          </cell>
          <cell r="V2437" t="str">
            <v>END OF FIR STREET</v>
          </cell>
          <cell r="W2437" t="str">
            <v>WALDRON</v>
          </cell>
          <cell r="X2437" t="str">
            <v>AR</v>
          </cell>
          <cell r="Y2437" t="str">
            <v>72958-7059</v>
          </cell>
          <cell r="Z2437" t="str">
            <v>SCOTT</v>
          </cell>
          <cell r="AA2437" t="str">
            <v>A</v>
          </cell>
          <cell r="AB2437" t="str">
            <v>M&amp;E</v>
          </cell>
          <cell r="AC2437">
            <v>24893.0098</v>
          </cell>
        </row>
        <row r="2438">
          <cell r="A2438" t="str">
            <v>Primary</v>
          </cell>
          <cell r="B2438" t="str">
            <v>Waldron Broilers</v>
          </cell>
          <cell r="C2438" t="str">
            <v>12830422</v>
          </cell>
          <cell r="D2438" t="str">
            <v>12830422</v>
          </cell>
          <cell r="E2438" t="str">
            <v>1283</v>
          </cell>
          <cell r="G2438" t="str">
            <v>AR</v>
          </cell>
          <cell r="I2438" t="str">
            <v>A</v>
          </cell>
          <cell r="J2438" t="str">
            <v>12830422</v>
          </cell>
          <cell r="K2438" t="str">
            <v>12830422</v>
          </cell>
          <cell r="L2438">
            <v>170141283</v>
          </cell>
          <cell r="M2438" t="str">
            <v>170141283</v>
          </cell>
          <cell r="N2438" t="str">
            <v>Waldron Broilers</v>
          </cell>
          <cell r="O2438" t="str">
            <v>12830422 Waldron Broilers</v>
          </cell>
          <cell r="P2438" t="str">
            <v>1225</v>
          </cell>
          <cell r="Q2438" t="str">
            <v>BS</v>
          </cell>
          <cell r="R2438" t="str">
            <v>180</v>
          </cell>
          <cell r="S2438" t="str">
            <v>805</v>
          </cell>
          <cell r="T2438" t="str">
            <v>T</v>
          </cell>
          <cell r="U2438" t="str">
            <v>USD</v>
          </cell>
          <cell r="V2438" t="str">
            <v>END OF FIR STREET</v>
          </cell>
          <cell r="W2438" t="str">
            <v>WALDRON</v>
          </cell>
          <cell r="X2438" t="str">
            <v>AR</v>
          </cell>
          <cell r="Y2438" t="str">
            <v>72958-7059</v>
          </cell>
          <cell r="Z2438" t="str">
            <v>SCOTT</v>
          </cell>
          <cell r="AA2438" t="str">
            <v>A</v>
          </cell>
          <cell r="AB2438" t="str">
            <v>M&amp;E</v>
          </cell>
          <cell r="AC2438">
            <v>1234.2129</v>
          </cell>
        </row>
        <row r="2439">
          <cell r="A2439" t="str">
            <v>Primary</v>
          </cell>
          <cell r="B2439" t="str">
            <v>Waldron Broilers</v>
          </cell>
          <cell r="C2439" t="str">
            <v>12830422</v>
          </cell>
          <cell r="D2439" t="str">
            <v>12830422</v>
          </cell>
          <cell r="E2439" t="str">
            <v>1283</v>
          </cell>
          <cell r="G2439" t="str">
            <v>AR</v>
          </cell>
          <cell r="I2439" t="str">
            <v>A</v>
          </cell>
          <cell r="J2439" t="str">
            <v>12830425</v>
          </cell>
          <cell r="K2439" t="str">
            <v>12830425</v>
          </cell>
          <cell r="L2439">
            <v>170141283</v>
          </cell>
          <cell r="M2439" t="str">
            <v>170141283</v>
          </cell>
          <cell r="N2439" t="str">
            <v>Waldron Dead Bird Removal</v>
          </cell>
          <cell r="O2439" t="str">
            <v>12830425 Waldron Dead Bird Removal</v>
          </cell>
          <cell r="P2439" t="str">
            <v>1225</v>
          </cell>
          <cell r="Q2439" t="str">
            <v>DB</v>
          </cell>
          <cell r="R2439" t="str">
            <v>995</v>
          </cell>
          <cell r="S2439" t="str">
            <v>805</v>
          </cell>
          <cell r="T2439" t="str">
            <v>T</v>
          </cell>
          <cell r="U2439" t="str">
            <v>USD</v>
          </cell>
          <cell r="V2439" t="str">
            <v>END OF FIR STREET</v>
          </cell>
          <cell r="W2439" t="str">
            <v>WALDRON</v>
          </cell>
          <cell r="X2439" t="str">
            <v>AR</v>
          </cell>
          <cell r="Y2439" t="str">
            <v>72958-7059</v>
          </cell>
          <cell r="Z2439" t="str">
            <v>SCOTT</v>
          </cell>
          <cell r="AA2439" t="str">
            <v>A</v>
          </cell>
          <cell r="AB2439" t="str">
            <v>M&amp;E</v>
          </cell>
          <cell r="AC2439">
            <v>616449.28960000002</v>
          </cell>
        </row>
        <row r="2440">
          <cell r="A2440" t="str">
            <v>Primary</v>
          </cell>
          <cell r="B2440" t="str">
            <v>Waldron Live Haul</v>
          </cell>
          <cell r="C2440" t="str">
            <v>12830446</v>
          </cell>
          <cell r="D2440" t="str">
            <v>12830446</v>
          </cell>
          <cell r="E2440" t="str">
            <v>1283</v>
          </cell>
          <cell r="G2440" t="str">
            <v>AR</v>
          </cell>
          <cell r="I2440" t="str">
            <v>A</v>
          </cell>
          <cell r="J2440" t="str">
            <v>12830445</v>
          </cell>
          <cell r="K2440" t="str">
            <v>12830445</v>
          </cell>
          <cell r="L2440">
            <v>170141283</v>
          </cell>
          <cell r="M2440" t="str">
            <v>170141283</v>
          </cell>
          <cell r="N2440" t="str">
            <v>Waldron Catch Crew</v>
          </cell>
          <cell r="O2440" t="str">
            <v>12830445 Waldron Catch Crew</v>
          </cell>
          <cell r="P2440" t="str">
            <v>1225</v>
          </cell>
          <cell r="Q2440" t="str">
            <v>C</v>
          </cell>
          <cell r="R2440" t="str">
            <v>995</v>
          </cell>
          <cell r="S2440" t="str">
            <v>805</v>
          </cell>
          <cell r="T2440" t="str">
            <v>T</v>
          </cell>
          <cell r="U2440" t="str">
            <v>USD</v>
          </cell>
          <cell r="V2440" t="str">
            <v>END OF FIR STREET</v>
          </cell>
          <cell r="W2440" t="str">
            <v>WALDRON</v>
          </cell>
          <cell r="X2440" t="str">
            <v>AR</v>
          </cell>
          <cell r="Y2440" t="str">
            <v>72958-7059</v>
          </cell>
          <cell r="Z2440" t="str">
            <v>SCOTT</v>
          </cell>
          <cell r="AA2440" t="str">
            <v>A</v>
          </cell>
          <cell r="AB2440" t="str">
            <v>M&amp;E</v>
          </cell>
          <cell r="AC2440">
            <v>69734.0196</v>
          </cell>
        </row>
        <row r="2441">
          <cell r="A2441" t="str">
            <v>Primary</v>
          </cell>
          <cell r="B2441" t="str">
            <v>Waldron Live Haul</v>
          </cell>
          <cell r="C2441" t="str">
            <v>12830446</v>
          </cell>
          <cell r="D2441" t="str">
            <v>12830446</v>
          </cell>
          <cell r="E2441" t="str">
            <v>1283</v>
          </cell>
          <cell r="G2441" t="str">
            <v>AR</v>
          </cell>
          <cell r="I2441" t="str">
            <v>A</v>
          </cell>
          <cell r="J2441" t="str">
            <v>12830446</v>
          </cell>
          <cell r="K2441" t="str">
            <v>12830446</v>
          </cell>
          <cell r="L2441">
            <v>170141283</v>
          </cell>
          <cell r="M2441" t="str">
            <v>170141283</v>
          </cell>
          <cell r="N2441" t="str">
            <v>Waldron Live Haul</v>
          </cell>
          <cell r="O2441" t="str">
            <v>12830446 Waldron Live Haul</v>
          </cell>
          <cell r="P2441" t="str">
            <v>1225</v>
          </cell>
          <cell r="Q2441" t="str">
            <v>LH</v>
          </cell>
          <cell r="R2441" t="str">
            <v>995</v>
          </cell>
          <cell r="S2441" t="str">
            <v>805</v>
          </cell>
          <cell r="T2441" t="str">
            <v>T</v>
          </cell>
          <cell r="U2441" t="str">
            <v>USD</v>
          </cell>
          <cell r="V2441" t="str">
            <v>END OF FIR STREET</v>
          </cell>
          <cell r="W2441" t="str">
            <v>WALDRON</v>
          </cell>
          <cell r="X2441" t="str">
            <v>AR</v>
          </cell>
          <cell r="Y2441" t="str">
            <v>72958-7059</v>
          </cell>
          <cell r="Z2441" t="str">
            <v>SCOTT</v>
          </cell>
          <cell r="AA2441" t="str">
            <v>A</v>
          </cell>
          <cell r="AB2441" t="str">
            <v>M&amp;E</v>
          </cell>
          <cell r="AC2441">
            <v>439933.13630000001</v>
          </cell>
        </row>
        <row r="2442">
          <cell r="A2442" t="str">
            <v>Primary</v>
          </cell>
          <cell r="B2442" t="str">
            <v>Waldron Live Haul</v>
          </cell>
          <cell r="C2442" t="str">
            <v>12830446</v>
          </cell>
          <cell r="D2442" t="str">
            <v>12830446</v>
          </cell>
          <cell r="E2442" t="str">
            <v>1283</v>
          </cell>
          <cell r="G2442" t="str">
            <v>AR</v>
          </cell>
          <cell r="I2442" t="str">
            <v>A</v>
          </cell>
          <cell r="J2442" t="str">
            <v>12830449</v>
          </cell>
          <cell r="K2442" t="str">
            <v>12830449</v>
          </cell>
          <cell r="L2442">
            <v>170141283</v>
          </cell>
          <cell r="M2442" t="str">
            <v>170141283</v>
          </cell>
          <cell r="N2442" t="str">
            <v>Waldron Catching Machine Costs</v>
          </cell>
          <cell r="O2442" t="str">
            <v>12830449 Waldron Catching Machine Costs</v>
          </cell>
          <cell r="P2442" t="str">
            <v>1225</v>
          </cell>
          <cell r="Q2442" t="str">
            <v>C</v>
          </cell>
          <cell r="R2442" t="str">
            <v>995</v>
          </cell>
          <cell r="S2442" t="str">
            <v>805</v>
          </cell>
          <cell r="T2442" t="str">
            <v>T</v>
          </cell>
          <cell r="U2442" t="str">
            <v>USD</v>
          </cell>
          <cell r="V2442" t="str">
            <v>END OF FIR STREET</v>
          </cell>
          <cell r="W2442" t="str">
            <v>WALDRON</v>
          </cell>
          <cell r="X2442" t="str">
            <v>AR</v>
          </cell>
          <cell r="Y2442" t="str">
            <v>72958-7059</v>
          </cell>
          <cell r="Z2442" t="str">
            <v>SCOTT</v>
          </cell>
          <cell r="AA2442" t="str">
            <v>A</v>
          </cell>
          <cell r="AB2442" t="str">
            <v>M&amp;E</v>
          </cell>
          <cell r="AC2442">
            <v>842226.56799999997</v>
          </cell>
        </row>
        <row r="2443">
          <cell r="A2443" t="str">
            <v>Primary</v>
          </cell>
          <cell r="B2443" t="str">
            <v>Waldron Garage / Truck Shop</v>
          </cell>
          <cell r="C2443" t="str">
            <v>12830530</v>
          </cell>
          <cell r="D2443" t="str">
            <v>12830530</v>
          </cell>
          <cell r="E2443" t="str">
            <v>1283</v>
          </cell>
          <cell r="G2443" t="str">
            <v>AR</v>
          </cell>
          <cell r="I2443" t="str">
            <v>A</v>
          </cell>
          <cell r="J2443" t="str">
            <v>12830530</v>
          </cell>
          <cell r="K2443" t="str">
            <v>12830530</v>
          </cell>
          <cell r="L2443">
            <v>170141283</v>
          </cell>
          <cell r="M2443" t="str">
            <v>170141283</v>
          </cell>
          <cell r="N2443" t="str">
            <v>Waldron Garage / Truck Shop</v>
          </cell>
          <cell r="O2443" t="str">
            <v>12830530 Waldron Garage / Truck Shop</v>
          </cell>
          <cell r="P2443" t="str">
            <v>1225</v>
          </cell>
          <cell r="Q2443" t="str">
            <v>G</v>
          </cell>
          <cell r="R2443" t="str">
            <v>995</v>
          </cell>
          <cell r="S2443" t="str">
            <v>805</v>
          </cell>
          <cell r="T2443" t="str">
            <v>T</v>
          </cell>
          <cell r="U2443" t="str">
            <v>USD</v>
          </cell>
          <cell r="V2443" t="str">
            <v>END OF FIR STREET</v>
          </cell>
          <cell r="W2443" t="str">
            <v>WALDRON</v>
          </cell>
          <cell r="X2443" t="str">
            <v>AR</v>
          </cell>
          <cell r="Y2443" t="str">
            <v>72958-7059</v>
          </cell>
          <cell r="Z2443" t="str">
            <v>SCOTT</v>
          </cell>
          <cell r="AA2443" t="str">
            <v>A</v>
          </cell>
          <cell r="AB2443" t="str">
            <v>M&amp;E</v>
          </cell>
          <cell r="AC2443">
            <v>37266.1299</v>
          </cell>
        </row>
        <row r="2444">
          <cell r="A2444" t="str">
            <v>Primary</v>
          </cell>
          <cell r="B2444" t="str">
            <v>Waldron Growout</v>
          </cell>
          <cell r="C2444" t="str">
            <v>12830590</v>
          </cell>
          <cell r="D2444" t="str">
            <v>12830590</v>
          </cell>
          <cell r="E2444" t="str">
            <v>1283</v>
          </cell>
          <cell r="G2444" t="str">
            <v>AR</v>
          </cell>
          <cell r="I2444" t="str">
            <v>A</v>
          </cell>
          <cell r="J2444" t="str">
            <v>12830590</v>
          </cell>
          <cell r="K2444" t="str">
            <v>12830590</v>
          </cell>
          <cell r="L2444">
            <v>170141283</v>
          </cell>
          <cell r="M2444" t="str">
            <v>170141283</v>
          </cell>
          <cell r="N2444" t="str">
            <v>Waldron Growout</v>
          </cell>
          <cell r="O2444" t="str">
            <v>12830590 Waldron Growout</v>
          </cell>
          <cell r="P2444" t="str">
            <v>1225</v>
          </cell>
          <cell r="Q2444" t="str">
            <v>G</v>
          </cell>
          <cell r="R2444" t="str">
            <v>995</v>
          </cell>
          <cell r="S2444" t="str">
            <v>805</v>
          </cell>
          <cell r="T2444" t="str">
            <v>T</v>
          </cell>
          <cell r="U2444" t="str">
            <v>USD</v>
          </cell>
          <cell r="V2444" t="str">
            <v>END OF FIR STREET</v>
          </cell>
          <cell r="W2444" t="str">
            <v>WALDRON</v>
          </cell>
          <cell r="X2444" t="str">
            <v>AR</v>
          </cell>
          <cell r="Y2444" t="str">
            <v>72958-7059</v>
          </cell>
          <cell r="Z2444" t="str">
            <v>SCOTT</v>
          </cell>
          <cell r="AA2444" t="str">
            <v>A</v>
          </cell>
          <cell r="AB2444" t="str">
            <v>M&amp;E</v>
          </cell>
          <cell r="AC2444">
            <v>197145.11669999998</v>
          </cell>
        </row>
        <row r="2445">
          <cell r="A2445" t="str">
            <v>Primary</v>
          </cell>
          <cell r="B2445" t="str">
            <v>Waldron Wastewater</v>
          </cell>
          <cell r="C2445" t="str">
            <v>12852004</v>
          </cell>
          <cell r="D2445" t="str">
            <v>12852004</v>
          </cell>
          <cell r="E2445" t="str">
            <v>1279</v>
          </cell>
          <cell r="G2445" t="str">
            <v>AR</v>
          </cell>
          <cell r="I2445" t="str">
            <v>A</v>
          </cell>
          <cell r="J2445" t="str">
            <v>12852004</v>
          </cell>
          <cell r="K2445" t="str">
            <v>12852004</v>
          </cell>
          <cell r="L2445">
            <v>170141285</v>
          </cell>
          <cell r="M2445" t="str">
            <v>170141285</v>
          </cell>
          <cell r="N2445" t="str">
            <v>Waldron Wastewater</v>
          </cell>
          <cell r="O2445" t="str">
            <v>12852004 Waldron Wastewater</v>
          </cell>
          <cell r="P2445" t="str">
            <v>1225</v>
          </cell>
          <cell r="Q2445" t="str">
            <v>WW</v>
          </cell>
          <cell r="R2445" t="str">
            <v>1398</v>
          </cell>
          <cell r="S2445" t="str">
            <v>2629</v>
          </cell>
          <cell r="T2445" t="str">
            <v>T</v>
          </cell>
          <cell r="U2445" t="str">
            <v>USD</v>
          </cell>
          <cell r="V2445" t="str">
            <v>END OF FIR STREET</v>
          </cell>
          <cell r="W2445" t="str">
            <v>WALDRON</v>
          </cell>
          <cell r="X2445" t="str">
            <v>AR</v>
          </cell>
          <cell r="Y2445" t="str">
            <v>72958-7059</v>
          </cell>
          <cell r="Z2445" t="str">
            <v>SCOTT</v>
          </cell>
          <cell r="AA2445" t="str">
            <v>G</v>
          </cell>
          <cell r="AB2445" t="str">
            <v>M&amp;E</v>
          </cell>
          <cell r="AC2445">
            <v>4214128.3683000002</v>
          </cell>
        </row>
        <row r="2446">
          <cell r="A2446" t="str">
            <v>Primary</v>
          </cell>
          <cell r="B2446" t="str">
            <v>Waldron Processing</v>
          </cell>
          <cell r="C2446" t="str">
            <v>12852028</v>
          </cell>
          <cell r="D2446" t="str">
            <v>12852028</v>
          </cell>
          <cell r="E2446" t="str">
            <v>1285</v>
          </cell>
          <cell r="G2446" t="str">
            <v>AR</v>
          </cell>
          <cell r="I2446" t="str">
            <v>A</v>
          </cell>
          <cell r="J2446" t="str">
            <v>12852013</v>
          </cell>
          <cell r="K2446" t="str">
            <v>12852013</v>
          </cell>
          <cell r="L2446">
            <v>170141285</v>
          </cell>
          <cell r="M2446" t="str">
            <v>170141285</v>
          </cell>
          <cell r="N2446" t="str">
            <v>Waldron Administration</v>
          </cell>
          <cell r="O2446" t="str">
            <v>12852013 Waldron Administration</v>
          </cell>
          <cell r="P2446" t="str">
            <v>1225</v>
          </cell>
          <cell r="Q2446" t="str">
            <v>P</v>
          </cell>
          <cell r="R2446" t="str">
            <v>1398</v>
          </cell>
          <cell r="S2446" t="str">
            <v>2629</v>
          </cell>
          <cell r="T2446" t="str">
            <v>T</v>
          </cell>
          <cell r="U2446" t="str">
            <v>USD</v>
          </cell>
          <cell r="V2446" t="str">
            <v>END OF FIR STREET</v>
          </cell>
          <cell r="W2446" t="str">
            <v>WALDRON</v>
          </cell>
          <cell r="X2446" t="str">
            <v>AR</v>
          </cell>
          <cell r="Y2446" t="str">
            <v>72958-7059</v>
          </cell>
          <cell r="Z2446" t="str">
            <v>SCOTT</v>
          </cell>
          <cell r="AA2446" t="str">
            <v>G</v>
          </cell>
          <cell r="AB2446" t="str">
            <v>M&amp;E</v>
          </cell>
          <cell r="AC2446">
            <v>3463.6316000000006</v>
          </cell>
        </row>
        <row r="2447">
          <cell r="A2447" t="str">
            <v>Primary</v>
          </cell>
          <cell r="B2447" t="str">
            <v>Waldron Processing</v>
          </cell>
          <cell r="C2447" t="str">
            <v>12852028</v>
          </cell>
          <cell r="D2447" t="str">
            <v>12852028</v>
          </cell>
          <cell r="E2447" t="str">
            <v>1285</v>
          </cell>
          <cell r="G2447" t="str">
            <v>AR</v>
          </cell>
          <cell r="I2447" t="str">
            <v>A</v>
          </cell>
          <cell r="J2447" t="str">
            <v>12852015</v>
          </cell>
          <cell r="K2447" t="str">
            <v>12852015</v>
          </cell>
          <cell r="L2447">
            <v>170141285</v>
          </cell>
          <cell r="M2447" t="str">
            <v>170141285</v>
          </cell>
          <cell r="N2447" t="str">
            <v>Waldron Accounting</v>
          </cell>
          <cell r="O2447" t="str">
            <v>12852015 Waldron Accounting</v>
          </cell>
          <cell r="P2447" t="str">
            <v>1225</v>
          </cell>
          <cell r="Q2447" t="str">
            <v>P</v>
          </cell>
          <cell r="R2447" t="str">
            <v>1398</v>
          </cell>
          <cell r="S2447" t="str">
            <v>2629</v>
          </cell>
          <cell r="T2447" t="str">
            <v>T</v>
          </cell>
          <cell r="U2447" t="str">
            <v>USD</v>
          </cell>
          <cell r="V2447" t="str">
            <v>END OF FIR STREET</v>
          </cell>
          <cell r="W2447" t="str">
            <v>WALDRON</v>
          </cell>
          <cell r="X2447" t="str">
            <v>AR</v>
          </cell>
          <cell r="Y2447" t="str">
            <v>72958-7059</v>
          </cell>
          <cell r="Z2447" t="str">
            <v>SCOTT</v>
          </cell>
          <cell r="AA2447" t="str">
            <v>G</v>
          </cell>
          <cell r="AB2447" t="str">
            <v>M&amp;E</v>
          </cell>
          <cell r="AC2447">
            <v>6639.6098000000002</v>
          </cell>
        </row>
        <row r="2448">
          <cell r="A2448" t="str">
            <v>Primary</v>
          </cell>
          <cell r="B2448" t="str">
            <v>Waldron Processing</v>
          </cell>
          <cell r="C2448" t="str">
            <v>12852028</v>
          </cell>
          <cell r="D2448" t="str">
            <v>12852028</v>
          </cell>
          <cell r="E2448" t="str">
            <v>1285</v>
          </cell>
          <cell r="G2448" t="str">
            <v>AR</v>
          </cell>
          <cell r="H2448">
            <v>38817</v>
          </cell>
          <cell r="I2448" t="str">
            <v>A</v>
          </cell>
          <cell r="J2448" t="str">
            <v>12852020</v>
          </cell>
          <cell r="K2448" t="str">
            <v>12852020</v>
          </cell>
          <cell r="L2448">
            <v>170472207</v>
          </cell>
          <cell r="M2448" t="str">
            <v>170141285</v>
          </cell>
          <cell r="N2448" t="str">
            <v>Obion County Maintenance Mgmt</v>
          </cell>
          <cell r="O2448" t="str">
            <v>22072047  Obion County Maintenance Mgmt</v>
          </cell>
          <cell r="P2448" t="str">
            <v>1245</v>
          </cell>
          <cell r="Q2448" t="str">
            <v>P</v>
          </cell>
          <cell r="R2448" t="str">
            <v>180</v>
          </cell>
          <cell r="S2448" t="str">
            <v>1607</v>
          </cell>
          <cell r="T2448" t="str">
            <v>T</v>
          </cell>
          <cell r="U2448" t="str">
            <v>USD</v>
          </cell>
          <cell r="V2448" t="str">
            <v>2800 EAST TYSON DRIVE</v>
          </cell>
          <cell r="W2448" t="str">
            <v>UNION CITY</v>
          </cell>
          <cell r="X2448" t="str">
            <v>TN</v>
          </cell>
          <cell r="Y2448" t="str">
            <v>38261-8478</v>
          </cell>
          <cell r="Z2448" t="str">
            <v>OBION</v>
          </cell>
          <cell r="AA2448" t="str">
            <v>G</v>
          </cell>
          <cell r="AB2448" t="str">
            <v>M&amp;E</v>
          </cell>
          <cell r="AC2448">
            <v>3846.7840999999999</v>
          </cell>
        </row>
        <row r="2449">
          <cell r="A2449" t="str">
            <v>Primary</v>
          </cell>
          <cell r="B2449" t="str">
            <v>Waldron Processing</v>
          </cell>
          <cell r="C2449" t="str">
            <v>12852028</v>
          </cell>
          <cell r="D2449" t="str">
            <v>12852028</v>
          </cell>
          <cell r="E2449" t="str">
            <v>1285</v>
          </cell>
          <cell r="G2449" t="str">
            <v>AR</v>
          </cell>
          <cell r="H2449">
            <v>38817</v>
          </cell>
          <cell r="I2449" t="str">
            <v>A</v>
          </cell>
          <cell r="J2449" t="str">
            <v>12852022</v>
          </cell>
          <cell r="K2449" t="str">
            <v>12852022</v>
          </cell>
          <cell r="L2449">
            <v>170472207</v>
          </cell>
          <cell r="M2449" t="str">
            <v>170141285</v>
          </cell>
          <cell r="N2449" t="str">
            <v>Obion County Store Room Pers</v>
          </cell>
          <cell r="O2449" t="str">
            <v>22072048  Obion County Store Room Pers</v>
          </cell>
          <cell r="P2449" t="str">
            <v>1245</v>
          </cell>
          <cell r="Q2449" t="str">
            <v>P</v>
          </cell>
          <cell r="R2449" t="str">
            <v>180</v>
          </cell>
          <cell r="S2449" t="str">
            <v>1607</v>
          </cell>
          <cell r="T2449" t="str">
            <v>T</v>
          </cell>
          <cell r="U2449" t="str">
            <v>USD</v>
          </cell>
          <cell r="V2449" t="str">
            <v>2800 EAST TYSON DRIVE</v>
          </cell>
          <cell r="W2449" t="str">
            <v>UNION CITY</v>
          </cell>
          <cell r="X2449" t="str">
            <v>TN</v>
          </cell>
          <cell r="Y2449" t="str">
            <v>38261-8478</v>
          </cell>
          <cell r="Z2449" t="str">
            <v>OBION</v>
          </cell>
          <cell r="AA2449" t="str">
            <v>G</v>
          </cell>
          <cell r="AB2449" t="str">
            <v>M&amp;E</v>
          </cell>
          <cell r="AC2449">
            <v>1267.4257</v>
          </cell>
        </row>
        <row r="2450">
          <cell r="A2450" t="str">
            <v>Primary</v>
          </cell>
          <cell r="B2450" t="str">
            <v>Waldron Processing</v>
          </cell>
          <cell r="C2450" t="str">
            <v>12852028</v>
          </cell>
          <cell r="D2450" t="str">
            <v>12852028</v>
          </cell>
          <cell r="E2450" t="str">
            <v>1285</v>
          </cell>
          <cell r="G2450" t="str">
            <v>AR</v>
          </cell>
          <cell r="H2450">
            <v>38677</v>
          </cell>
          <cell r="I2450" t="str">
            <v>A</v>
          </cell>
          <cell r="J2450" t="str">
            <v>22072512</v>
          </cell>
          <cell r="K2450" t="str">
            <v>22072512</v>
          </cell>
          <cell r="L2450">
            <v>170141285</v>
          </cell>
          <cell r="M2450" t="str">
            <v>170472207</v>
          </cell>
          <cell r="N2450" t="str">
            <v>Waldron Other Indirect</v>
          </cell>
          <cell r="O2450" t="str">
            <v>12852024  Waldron Other Indirect</v>
          </cell>
          <cell r="P2450" t="str">
            <v>1225</v>
          </cell>
          <cell r="Q2450" t="str">
            <v>PR</v>
          </cell>
          <cell r="R2450" t="str">
            <v>1398</v>
          </cell>
          <cell r="S2450" t="str">
            <v>2629</v>
          </cell>
          <cell r="T2450" t="str">
            <v>T</v>
          </cell>
          <cell r="U2450" t="str">
            <v>USD</v>
          </cell>
          <cell r="V2450" t="str">
            <v>END OF FIR STREET</v>
          </cell>
          <cell r="W2450" t="str">
            <v>WALDRON</v>
          </cell>
          <cell r="X2450" t="str">
            <v>AR</v>
          </cell>
          <cell r="Y2450" t="str">
            <v>72958-7059</v>
          </cell>
          <cell r="Z2450" t="str">
            <v>SCOTT</v>
          </cell>
          <cell r="AA2450" t="str">
            <v>G</v>
          </cell>
          <cell r="AB2450" t="str">
            <v>M&amp;E</v>
          </cell>
          <cell r="AC2450">
            <v>921.46680000000015</v>
          </cell>
        </row>
        <row r="2451">
          <cell r="A2451" t="str">
            <v>Primary</v>
          </cell>
          <cell r="B2451" t="str">
            <v>Waldron Processing</v>
          </cell>
          <cell r="C2451" t="str">
            <v>12852028</v>
          </cell>
          <cell r="D2451" t="str">
            <v>12852028</v>
          </cell>
          <cell r="E2451" t="str">
            <v>1285</v>
          </cell>
          <cell r="G2451" t="str">
            <v>AR</v>
          </cell>
          <cell r="I2451" t="str">
            <v>A</v>
          </cell>
          <cell r="J2451" t="str">
            <v>12852025</v>
          </cell>
          <cell r="K2451" t="str">
            <v>12852025</v>
          </cell>
          <cell r="L2451">
            <v>170141285</v>
          </cell>
          <cell r="M2451" t="str">
            <v>170141285</v>
          </cell>
          <cell r="N2451" t="str">
            <v>Waldron Personnel</v>
          </cell>
          <cell r="O2451" t="str">
            <v>12852025 Waldron Personnel</v>
          </cell>
          <cell r="P2451" t="str">
            <v>1225</v>
          </cell>
          <cell r="Q2451" t="str">
            <v>P</v>
          </cell>
          <cell r="R2451" t="str">
            <v>1398</v>
          </cell>
          <cell r="S2451" t="str">
            <v>955</v>
          </cell>
          <cell r="T2451" t="str">
            <v>T</v>
          </cell>
          <cell r="U2451" t="str">
            <v>USD</v>
          </cell>
          <cell r="V2451" t="str">
            <v>901 W JACKSON STREET</v>
          </cell>
          <cell r="W2451" t="str">
            <v>SHELBYVILLE</v>
          </cell>
          <cell r="X2451" t="str">
            <v>TN</v>
          </cell>
          <cell r="Y2451" t="str">
            <v>37160-3870</v>
          </cell>
          <cell r="Z2451" t="str">
            <v>BEDFORD</v>
          </cell>
          <cell r="AA2451" t="str">
            <v>G</v>
          </cell>
          <cell r="AB2451" t="str">
            <v>M&amp;E</v>
          </cell>
          <cell r="AC2451">
            <v>629082.31630000006</v>
          </cell>
        </row>
        <row r="2452">
          <cell r="A2452" t="str">
            <v>Primary</v>
          </cell>
          <cell r="B2452" t="str">
            <v>Waldron Processing</v>
          </cell>
          <cell r="C2452" t="str">
            <v>12852028</v>
          </cell>
          <cell r="D2452" t="str">
            <v>12852028</v>
          </cell>
          <cell r="E2452" t="str">
            <v>1285</v>
          </cell>
          <cell r="G2452" t="str">
            <v>AR</v>
          </cell>
          <cell r="I2452" t="str">
            <v>A</v>
          </cell>
          <cell r="J2452" t="str">
            <v>12852028</v>
          </cell>
          <cell r="K2452" t="str">
            <v>12852028</v>
          </cell>
          <cell r="L2452">
            <v>170141285</v>
          </cell>
          <cell r="M2452" t="str">
            <v>170141285</v>
          </cell>
          <cell r="N2452" t="str">
            <v>Waldron Processing</v>
          </cell>
          <cell r="O2452" t="str">
            <v>12852028 Waldron Processing</v>
          </cell>
          <cell r="P2452" t="str">
            <v>1225</v>
          </cell>
          <cell r="Q2452" t="str">
            <v>P</v>
          </cell>
          <cell r="R2452" t="str">
            <v>1398</v>
          </cell>
          <cell r="S2452" t="str">
            <v>955</v>
          </cell>
          <cell r="T2452" t="str">
            <v>T</v>
          </cell>
          <cell r="U2452" t="str">
            <v>USD</v>
          </cell>
          <cell r="V2452" t="str">
            <v>901 W JACKSON STREET</v>
          </cell>
          <cell r="W2452" t="str">
            <v>SHELBYVILLE</v>
          </cell>
          <cell r="X2452" t="str">
            <v>TN</v>
          </cell>
          <cell r="Y2452" t="str">
            <v>37160-3870</v>
          </cell>
          <cell r="Z2452" t="str">
            <v>BEDFORD</v>
          </cell>
          <cell r="AA2452" t="str">
            <v>A</v>
          </cell>
          <cell r="AB2452" t="str">
            <v>M&amp;E</v>
          </cell>
          <cell r="AC2452">
            <v>735903.64679999987</v>
          </cell>
        </row>
        <row r="2453">
          <cell r="A2453" t="str">
            <v>Primary</v>
          </cell>
          <cell r="B2453" t="str">
            <v>Waldron Processing</v>
          </cell>
          <cell r="C2453" t="str">
            <v>12852028</v>
          </cell>
          <cell r="D2453" t="str">
            <v>12852028</v>
          </cell>
          <cell r="E2453" t="str">
            <v>1285</v>
          </cell>
          <cell r="F2453" t="str">
            <v>TBI</v>
          </cell>
          <cell r="G2453" t="str">
            <v>AR</v>
          </cell>
          <cell r="I2453" t="str">
            <v>A</v>
          </cell>
          <cell r="J2453" t="str">
            <v>12852030</v>
          </cell>
          <cell r="K2453" t="str">
            <v>12852030</v>
          </cell>
          <cell r="L2453">
            <v>170141285</v>
          </cell>
          <cell r="M2453" t="str">
            <v>170141285</v>
          </cell>
          <cell r="N2453" t="str">
            <v>Waldron Quality Control</v>
          </cell>
          <cell r="O2453" t="str">
            <v>12852030 Waldron Quality Control</v>
          </cell>
          <cell r="P2453" t="str">
            <v>1225</v>
          </cell>
          <cell r="Q2453" t="str">
            <v>P</v>
          </cell>
          <cell r="R2453" t="str">
            <v>1398</v>
          </cell>
          <cell r="S2453" t="str">
            <v>955</v>
          </cell>
          <cell r="T2453" t="str">
            <v>T</v>
          </cell>
          <cell r="U2453" t="str">
            <v>USD</v>
          </cell>
          <cell r="V2453" t="str">
            <v>901 W JACKSON STREET</v>
          </cell>
          <cell r="W2453" t="str">
            <v>SHELBYVILLE</v>
          </cell>
          <cell r="X2453" t="str">
            <v>TN</v>
          </cell>
          <cell r="Y2453" t="str">
            <v>37160-3870</v>
          </cell>
          <cell r="Z2453" t="str">
            <v>BEDFORD</v>
          </cell>
          <cell r="AA2453" t="str">
            <v>A</v>
          </cell>
          <cell r="AB2453" t="str">
            <v>Building</v>
          </cell>
          <cell r="AC2453">
            <v>96212.882400000002</v>
          </cell>
        </row>
        <row r="2454">
          <cell r="A2454" t="str">
            <v>Primary</v>
          </cell>
          <cell r="B2454" t="str">
            <v>Waldron Processing</v>
          </cell>
          <cell r="C2454" t="str">
            <v>12852028</v>
          </cell>
          <cell r="D2454" t="str">
            <v>12852028</v>
          </cell>
          <cell r="E2454" t="str">
            <v>1285</v>
          </cell>
          <cell r="F2454" t="str">
            <v>TBI</v>
          </cell>
          <cell r="G2454" t="str">
            <v>AR</v>
          </cell>
          <cell r="I2454" t="str">
            <v>A</v>
          </cell>
          <cell r="J2454" t="str">
            <v>12852034</v>
          </cell>
          <cell r="K2454" t="str">
            <v>12852034</v>
          </cell>
          <cell r="L2454">
            <v>170141285</v>
          </cell>
          <cell r="M2454" t="str">
            <v>170141285</v>
          </cell>
          <cell r="N2454" t="str">
            <v>Waldron Supervison/Mgmt</v>
          </cell>
          <cell r="O2454" t="str">
            <v>12852034 Waldron Supervison/Mgmt</v>
          </cell>
          <cell r="P2454" t="str">
            <v>1225</v>
          </cell>
          <cell r="Q2454" t="str">
            <v>P</v>
          </cell>
          <cell r="R2454" t="str">
            <v>1398</v>
          </cell>
          <cell r="S2454" t="str">
            <v>955</v>
          </cell>
          <cell r="T2454" t="str">
            <v>T</v>
          </cell>
          <cell r="U2454" t="str">
            <v>USD</v>
          </cell>
          <cell r="V2454" t="str">
            <v>901 W JACKSON STREET</v>
          </cell>
          <cell r="W2454" t="str">
            <v>SHELBYVILLE</v>
          </cell>
          <cell r="X2454" t="str">
            <v>TN</v>
          </cell>
          <cell r="Y2454" t="str">
            <v>37160-3870</v>
          </cell>
          <cell r="Z2454" t="str">
            <v>BEDFORD</v>
          </cell>
          <cell r="AA2454" t="str">
            <v>A</v>
          </cell>
          <cell r="AB2454" t="str">
            <v>M&amp;E</v>
          </cell>
          <cell r="AC2454">
            <v>2491.6799999999998</v>
          </cell>
        </row>
        <row r="2455">
          <cell r="A2455" t="str">
            <v>Primary</v>
          </cell>
          <cell r="B2455" t="str">
            <v>Waldron Processing</v>
          </cell>
          <cell r="C2455" t="str">
            <v>12852028</v>
          </cell>
          <cell r="D2455" t="str">
            <v>12852028</v>
          </cell>
          <cell r="E2455" t="str">
            <v>1285</v>
          </cell>
          <cell r="G2455" t="str">
            <v>AR</v>
          </cell>
          <cell r="I2455" t="str">
            <v>A</v>
          </cell>
          <cell r="J2455" t="str">
            <v>12852045</v>
          </cell>
          <cell r="K2455" t="str">
            <v>12852045</v>
          </cell>
          <cell r="L2455">
            <v>170141285</v>
          </cell>
          <cell r="M2455" t="str">
            <v>170141285</v>
          </cell>
          <cell r="N2455" t="str">
            <v>Waldron Indir Prod Exp</v>
          </cell>
          <cell r="O2455" t="str">
            <v>12852045 Waldron Indir Prod Exp</v>
          </cell>
          <cell r="P2455" t="str">
            <v>1225</v>
          </cell>
          <cell r="Q2455" t="str">
            <v>WW</v>
          </cell>
          <cell r="R2455" t="str">
            <v>1398</v>
          </cell>
          <cell r="S2455" t="str">
            <v>955</v>
          </cell>
          <cell r="T2455" t="str">
            <v>T</v>
          </cell>
          <cell r="U2455" t="str">
            <v>USD</v>
          </cell>
          <cell r="V2455" t="str">
            <v>901 W JACKSON STREET</v>
          </cell>
          <cell r="W2455" t="str">
            <v>SHELBYVILLE</v>
          </cell>
          <cell r="X2455" t="str">
            <v>TN</v>
          </cell>
          <cell r="Y2455" t="str">
            <v>37160-3870</v>
          </cell>
          <cell r="Z2455" t="str">
            <v>BEDFORD</v>
          </cell>
          <cell r="AA2455" t="str">
            <v>A</v>
          </cell>
          <cell r="AB2455" t="str">
            <v>M&amp;E</v>
          </cell>
          <cell r="AC2455">
            <v>1434.1775999999998</v>
          </cell>
        </row>
        <row r="2456">
          <cell r="A2456" t="str">
            <v>Primary</v>
          </cell>
          <cell r="B2456" t="str">
            <v>Waldron Processing</v>
          </cell>
          <cell r="C2456" t="str">
            <v>12852028</v>
          </cell>
          <cell r="D2456" t="str">
            <v>12852028</v>
          </cell>
          <cell r="E2456" t="str">
            <v>1285</v>
          </cell>
          <cell r="G2456" t="str">
            <v>AR</v>
          </cell>
          <cell r="I2456" t="str">
            <v>A</v>
          </cell>
          <cell r="J2456" t="str">
            <v>12852049</v>
          </cell>
          <cell r="K2456" t="str">
            <v>12852049</v>
          </cell>
          <cell r="L2456">
            <v>170141285</v>
          </cell>
          <cell r="M2456" t="str">
            <v>170141285</v>
          </cell>
          <cell r="N2456" t="str">
            <v>Waldron Maintenance Material</v>
          </cell>
          <cell r="O2456" t="str">
            <v>12852049 Waldron Maintenance Material</v>
          </cell>
          <cell r="P2456" t="str">
            <v>1225</v>
          </cell>
          <cell r="Q2456" t="str">
            <v>WW</v>
          </cell>
          <cell r="R2456" t="str">
            <v>1398</v>
          </cell>
          <cell r="S2456" t="str">
            <v>2629</v>
          </cell>
          <cell r="T2456" t="str">
            <v>T</v>
          </cell>
          <cell r="U2456" t="str">
            <v>USD</v>
          </cell>
          <cell r="V2456" t="str">
            <v>END OF FIR STREET</v>
          </cell>
          <cell r="W2456" t="str">
            <v>WALDRON</v>
          </cell>
          <cell r="X2456" t="str">
            <v>AR</v>
          </cell>
          <cell r="Y2456" t="str">
            <v>72958-7059</v>
          </cell>
          <cell r="Z2456" t="str">
            <v>SCOTT</v>
          </cell>
          <cell r="AA2456" t="str">
            <v>G</v>
          </cell>
          <cell r="AB2456" t="str">
            <v>M&amp;E</v>
          </cell>
          <cell r="AC2456">
            <v>1174.0803000000001</v>
          </cell>
        </row>
        <row r="2457">
          <cell r="A2457" t="str">
            <v>Primary</v>
          </cell>
          <cell r="B2457" t="str">
            <v>Waldron Processing</v>
          </cell>
          <cell r="C2457" t="str">
            <v>12852028</v>
          </cell>
          <cell r="D2457" t="str">
            <v>12852028</v>
          </cell>
          <cell r="E2457" t="str">
            <v>1285</v>
          </cell>
          <cell r="G2457" t="str">
            <v>AR</v>
          </cell>
          <cell r="I2457" t="str">
            <v>A</v>
          </cell>
          <cell r="J2457" t="str">
            <v>12852512</v>
          </cell>
          <cell r="K2457" t="str">
            <v>12852512</v>
          </cell>
          <cell r="L2457">
            <v>170141285</v>
          </cell>
          <cell r="M2457" t="str">
            <v>170141285</v>
          </cell>
          <cell r="N2457" t="str">
            <v>Waldron Production Safety Center</v>
          </cell>
          <cell r="O2457" t="str">
            <v>12852512 Waldron Production Safety Center</v>
          </cell>
          <cell r="P2457" t="str">
            <v>1225</v>
          </cell>
          <cell r="Q2457" t="str">
            <v>WW</v>
          </cell>
          <cell r="R2457" t="str">
            <v>1398</v>
          </cell>
          <cell r="S2457" t="str">
            <v>2629</v>
          </cell>
          <cell r="T2457" t="str">
            <v>T</v>
          </cell>
          <cell r="U2457" t="str">
            <v>USD</v>
          </cell>
          <cell r="V2457" t="str">
            <v>END OF FIR STREET</v>
          </cell>
          <cell r="W2457" t="str">
            <v>WALDRON</v>
          </cell>
          <cell r="X2457" t="str">
            <v>AR</v>
          </cell>
          <cell r="Y2457" t="str">
            <v>72958-7059</v>
          </cell>
          <cell r="Z2457" t="str">
            <v>SCOTT</v>
          </cell>
          <cell r="AA2457" t="str">
            <v>G</v>
          </cell>
          <cell r="AB2457" t="str">
            <v>M&amp;E</v>
          </cell>
          <cell r="AC2457">
            <v>3282.5595999999996</v>
          </cell>
        </row>
        <row r="2458">
          <cell r="A2458" t="str">
            <v>Primary</v>
          </cell>
          <cell r="B2458" t="str">
            <v>Wickes Hatchery</v>
          </cell>
          <cell r="C2458" t="str">
            <v>12860432</v>
          </cell>
          <cell r="D2458" t="str">
            <v>12860432</v>
          </cell>
          <cell r="E2458" t="str">
            <v>1286</v>
          </cell>
          <cell r="G2458" t="str">
            <v>AR</v>
          </cell>
          <cell r="I2458" t="str">
            <v>A</v>
          </cell>
          <cell r="J2458" t="str">
            <v>12860430</v>
          </cell>
          <cell r="K2458" t="str">
            <v>12860430</v>
          </cell>
          <cell r="L2458">
            <v>170141083</v>
          </cell>
          <cell r="M2458" t="str">
            <v>170141083</v>
          </cell>
          <cell r="N2458" t="str">
            <v>Wickes Hatchery Egg Pickup</v>
          </cell>
          <cell r="O2458" t="str">
            <v>12860430 Wickes Hatchery Egg Pickup</v>
          </cell>
          <cell r="P2458" t="str">
            <v>1230</v>
          </cell>
          <cell r="Q2458" t="str">
            <v>H</v>
          </cell>
          <cell r="R2458" t="str">
            <v>1185</v>
          </cell>
          <cell r="S2458" t="str">
            <v>955</v>
          </cell>
          <cell r="T2458" t="str">
            <v>T</v>
          </cell>
          <cell r="U2458" t="str">
            <v>USD</v>
          </cell>
          <cell r="V2458" t="str">
            <v>901 W JACKSON STREET</v>
          </cell>
          <cell r="W2458" t="str">
            <v>SHELBYVILLE</v>
          </cell>
          <cell r="X2458" t="str">
            <v>TN</v>
          </cell>
          <cell r="Y2458" t="str">
            <v>37160-3870</v>
          </cell>
          <cell r="Z2458" t="str">
            <v>BEDFORD</v>
          </cell>
          <cell r="AA2458" t="str">
            <v>A</v>
          </cell>
          <cell r="AB2458" t="str">
            <v>Content</v>
          </cell>
          <cell r="AC2458">
            <v>18372.195600000003</v>
          </cell>
        </row>
        <row r="2459">
          <cell r="A2459" t="str">
            <v>Primary</v>
          </cell>
          <cell r="B2459" t="str">
            <v>Wickes Hatchery</v>
          </cell>
          <cell r="C2459" t="str">
            <v>12860432</v>
          </cell>
          <cell r="D2459" t="str">
            <v>12860432</v>
          </cell>
          <cell r="E2459" t="str">
            <v>1286</v>
          </cell>
          <cell r="G2459" t="str">
            <v>AR</v>
          </cell>
          <cell r="I2459" t="str">
            <v>A</v>
          </cell>
          <cell r="J2459" t="str">
            <v>12860432</v>
          </cell>
          <cell r="K2459" t="str">
            <v>12860432</v>
          </cell>
          <cell r="L2459">
            <v>170141083</v>
          </cell>
          <cell r="M2459" t="str">
            <v>170141083</v>
          </cell>
          <cell r="N2459" t="str">
            <v>Wickes Hatchery</v>
          </cell>
          <cell r="O2459" t="str">
            <v>12860432 Wickes Hatchery</v>
          </cell>
          <cell r="P2459" t="str">
            <v>1230</v>
          </cell>
          <cell r="Q2459" t="str">
            <v>H</v>
          </cell>
          <cell r="R2459" t="str">
            <v>1185</v>
          </cell>
          <cell r="S2459" t="str">
            <v>955</v>
          </cell>
          <cell r="T2459" t="str">
            <v>T</v>
          </cell>
          <cell r="U2459" t="str">
            <v>USD</v>
          </cell>
          <cell r="V2459" t="str">
            <v>901 W JACKSON STREET</v>
          </cell>
          <cell r="W2459" t="str">
            <v>SHELBYVILLE</v>
          </cell>
          <cell r="X2459" t="str">
            <v>TN</v>
          </cell>
          <cell r="Y2459" t="str">
            <v>37160-3870</v>
          </cell>
          <cell r="Z2459" t="str">
            <v>BEDFORD</v>
          </cell>
          <cell r="AA2459" t="str">
            <v>A</v>
          </cell>
          <cell r="AB2459" t="str">
            <v>M&amp;E</v>
          </cell>
          <cell r="AC2459">
            <v>37605.682399999998</v>
          </cell>
        </row>
        <row r="2460">
          <cell r="A2460" t="str">
            <v>Primary</v>
          </cell>
          <cell r="B2460" t="str">
            <v>Sand Mountain Hatchery</v>
          </cell>
          <cell r="C2460" t="str">
            <v>12890432</v>
          </cell>
          <cell r="D2460" t="str">
            <v>12890432</v>
          </cell>
          <cell r="E2460" t="str">
            <v>1289</v>
          </cell>
          <cell r="G2460" t="str">
            <v>AL</v>
          </cell>
          <cell r="I2460" t="str">
            <v>A</v>
          </cell>
          <cell r="J2460" t="str">
            <v>12890430</v>
          </cell>
          <cell r="K2460" t="str">
            <v>12890430</v>
          </cell>
          <cell r="L2460">
            <v>170141031</v>
          </cell>
          <cell r="M2460" t="str">
            <v>170141031</v>
          </cell>
          <cell r="N2460" t="str">
            <v>Sand Mountain Egg Pickup</v>
          </cell>
          <cell r="O2460" t="str">
            <v>12890430 Sand Mountain Egg Pickup</v>
          </cell>
          <cell r="P2460" t="str">
            <v>1320</v>
          </cell>
          <cell r="Q2460" t="str">
            <v>EP</v>
          </cell>
          <cell r="R2460" t="str">
            <v>2203</v>
          </cell>
          <cell r="S2460" t="str">
            <v>1041</v>
          </cell>
          <cell r="T2460" t="str">
            <v>T</v>
          </cell>
          <cell r="U2460" t="str">
            <v>USD</v>
          </cell>
          <cell r="V2460" t="str">
            <v>100 TYSON DRIVE</v>
          </cell>
          <cell r="W2460" t="str">
            <v>ALBERTVILLE</v>
          </cell>
          <cell r="X2460" t="str">
            <v>AL</v>
          </cell>
          <cell r="Y2460" t="str">
            <v>35950-3200</v>
          </cell>
          <cell r="Z2460" t="str">
            <v>MARSHALL</v>
          </cell>
          <cell r="AA2460" t="str">
            <v>A</v>
          </cell>
          <cell r="AB2460" t="str">
            <v>M&amp;E</v>
          </cell>
          <cell r="AC2460">
            <v>7977.5624999999991</v>
          </cell>
        </row>
        <row r="2461">
          <cell r="A2461" t="str">
            <v>Primary</v>
          </cell>
          <cell r="B2461" t="str">
            <v>Sand Mountain Hatchery</v>
          </cell>
          <cell r="C2461" t="str">
            <v>12890432</v>
          </cell>
          <cell r="D2461" t="str">
            <v>12890432</v>
          </cell>
          <cell r="E2461" t="str">
            <v>1289</v>
          </cell>
          <cell r="G2461" t="str">
            <v>AL</v>
          </cell>
          <cell r="I2461" t="str">
            <v>A</v>
          </cell>
          <cell r="J2461" t="str">
            <v>12890432</v>
          </cell>
          <cell r="K2461" t="str">
            <v>12890432</v>
          </cell>
          <cell r="L2461">
            <v>170141031</v>
          </cell>
          <cell r="M2461" t="str">
            <v>170141031</v>
          </cell>
          <cell r="N2461" t="str">
            <v>Sand Mountatin Hatchery</v>
          </cell>
          <cell r="O2461" t="str">
            <v>12890432 Sand Mountatin Hatchery</v>
          </cell>
          <cell r="P2461" t="str">
            <v>1320</v>
          </cell>
          <cell r="Q2461" t="str">
            <v>H</v>
          </cell>
          <cell r="R2461" t="str">
            <v>2203</v>
          </cell>
          <cell r="S2461" t="str">
            <v>1041</v>
          </cell>
          <cell r="T2461" t="str">
            <v>T</v>
          </cell>
          <cell r="U2461" t="str">
            <v>USD</v>
          </cell>
          <cell r="V2461" t="str">
            <v>100 TYSON DRIVE</v>
          </cell>
          <cell r="W2461" t="str">
            <v>ALBERTVILLE</v>
          </cell>
          <cell r="X2461" t="str">
            <v>AL</v>
          </cell>
          <cell r="Y2461" t="str">
            <v>35950-3200</v>
          </cell>
          <cell r="Z2461" t="str">
            <v>MARSHALL</v>
          </cell>
          <cell r="AA2461" t="str">
            <v>A</v>
          </cell>
          <cell r="AB2461" t="str">
            <v>M&amp;E</v>
          </cell>
          <cell r="AC2461">
            <v>4907028.2348000007</v>
          </cell>
        </row>
        <row r="2462">
          <cell r="A2462" t="str">
            <v>Primary</v>
          </cell>
          <cell r="B2462" t="str">
            <v>Ashland Processing</v>
          </cell>
          <cell r="C2462" t="str">
            <v>12912028</v>
          </cell>
          <cell r="D2462" t="str">
            <v>12912028</v>
          </cell>
          <cell r="E2462" t="str">
            <v>1291</v>
          </cell>
          <cell r="G2462" t="str">
            <v>AL</v>
          </cell>
          <cell r="H2462">
            <v>38818</v>
          </cell>
          <cell r="I2462" t="str">
            <v>A</v>
          </cell>
          <cell r="J2462" t="str">
            <v>12911400</v>
          </cell>
          <cell r="L2462">
            <v>170171291</v>
          </cell>
          <cell r="N2462" t="str">
            <v>Ashland Marinated WOG</v>
          </cell>
          <cell r="O2462" t="str">
            <v>12911400  Ashland Marinated WOG</v>
          </cell>
          <cell r="P2462" t="str">
            <v>1321</v>
          </cell>
          <cell r="Q2462" t="str">
            <v>P</v>
          </cell>
          <cell r="R2462" t="str">
            <v>281</v>
          </cell>
          <cell r="S2462" t="str">
            <v>627</v>
          </cell>
          <cell r="T2462" t="str">
            <v>T</v>
          </cell>
          <cell r="U2462" t="str">
            <v>USD</v>
          </cell>
          <cell r="V2462" t="str">
            <v>OLD ASHLAND LINEVILLE HWY</v>
          </cell>
          <cell r="W2462" t="str">
            <v>ASHLAND</v>
          </cell>
          <cell r="X2462" t="str">
            <v>AL</v>
          </cell>
          <cell r="Y2462" t="str">
            <v>36251-4321</v>
          </cell>
          <cell r="Z2462" t="str">
            <v>CLAY</v>
          </cell>
          <cell r="AA2462" t="str">
            <v>G</v>
          </cell>
          <cell r="AB2462" t="str">
            <v>M&amp;E</v>
          </cell>
          <cell r="AC2462">
            <v>0</v>
          </cell>
        </row>
        <row r="2463">
          <cell r="A2463" t="str">
            <v>Primary</v>
          </cell>
          <cell r="B2463" t="str">
            <v>Ashland Wastewater</v>
          </cell>
          <cell r="C2463" t="str">
            <v>12912004</v>
          </cell>
          <cell r="D2463" t="str">
            <v>12912004</v>
          </cell>
          <cell r="E2463" t="str">
            <v>1291</v>
          </cell>
          <cell r="G2463" t="str">
            <v>AL</v>
          </cell>
          <cell r="I2463" t="str">
            <v>A</v>
          </cell>
          <cell r="J2463" t="str">
            <v>12912004</v>
          </cell>
          <cell r="K2463" t="str">
            <v>12912004</v>
          </cell>
          <cell r="L2463">
            <v>170171291</v>
          </cell>
          <cell r="M2463" t="str">
            <v>170171291</v>
          </cell>
          <cell r="N2463" t="str">
            <v>Ashland Wastewater</v>
          </cell>
          <cell r="O2463" t="str">
            <v>12912004 Ashland Wastewater</v>
          </cell>
          <cell r="P2463" t="str">
            <v>1325</v>
          </cell>
          <cell r="Q2463" t="str">
            <v>WW</v>
          </cell>
          <cell r="R2463" t="str">
            <v>281</v>
          </cell>
          <cell r="S2463" t="str">
            <v>627</v>
          </cell>
          <cell r="T2463" t="str">
            <v>T</v>
          </cell>
          <cell r="U2463" t="str">
            <v>USD</v>
          </cell>
          <cell r="V2463" t="str">
            <v>OLD ASHLAND LINEVILLE HWY</v>
          </cell>
          <cell r="W2463" t="str">
            <v>ASHLAND</v>
          </cell>
          <cell r="X2463" t="str">
            <v>AL</v>
          </cell>
          <cell r="Y2463" t="str">
            <v>36251-4321</v>
          </cell>
          <cell r="Z2463" t="str">
            <v>CLAY</v>
          </cell>
          <cell r="AA2463" t="str">
            <v>G</v>
          </cell>
          <cell r="AB2463" t="str">
            <v>M&amp;E</v>
          </cell>
          <cell r="AC2463">
            <v>2483330.7404</v>
          </cell>
        </row>
        <row r="2464">
          <cell r="A2464" t="str">
            <v>Primary</v>
          </cell>
          <cell r="B2464" t="str">
            <v>Ashland Processing</v>
          </cell>
          <cell r="C2464" t="str">
            <v>12912028</v>
          </cell>
          <cell r="D2464" t="str">
            <v>12912028</v>
          </cell>
          <cell r="E2464" t="str">
            <v>1291</v>
          </cell>
          <cell r="G2464" t="str">
            <v>AL</v>
          </cell>
          <cell r="H2464">
            <v>38763</v>
          </cell>
          <cell r="I2464" t="str">
            <v>A</v>
          </cell>
          <cell r="J2464" t="str">
            <v>12912006</v>
          </cell>
          <cell r="K2464" t="str">
            <v>12912006</v>
          </cell>
          <cell r="L2464">
            <v>170212235</v>
          </cell>
          <cell r="M2464" t="str">
            <v>170171291</v>
          </cell>
          <cell r="N2464" t="str">
            <v>Carthage Accounting</v>
          </cell>
          <cell r="O2464" t="str">
            <v>22352015  Carthage Accounting</v>
          </cell>
          <cell r="P2464" t="str">
            <v>1235</v>
          </cell>
          <cell r="Q2464" t="str">
            <v>P</v>
          </cell>
          <cell r="R2464" t="str">
            <v>567</v>
          </cell>
          <cell r="S2464" t="str">
            <v>1134</v>
          </cell>
          <cell r="T2464" t="str">
            <v>T</v>
          </cell>
          <cell r="U2464" t="str">
            <v>USD</v>
          </cell>
          <cell r="V2464" t="str">
            <v>HWY 59 BYPASS</v>
          </cell>
          <cell r="W2464" t="str">
            <v>CARTHAGE</v>
          </cell>
          <cell r="X2464" t="str">
            <v>TX</v>
          </cell>
          <cell r="Y2464" t="str">
            <v>75633-4020</v>
          </cell>
          <cell r="Z2464" t="str">
            <v>PANOLA</v>
          </cell>
          <cell r="AA2464" t="str">
            <v>G</v>
          </cell>
          <cell r="AB2464" t="str">
            <v>M&amp;E</v>
          </cell>
          <cell r="AC2464">
            <v>3066.3360000000002</v>
          </cell>
        </row>
        <row r="2465">
          <cell r="A2465" t="str">
            <v>Primary</v>
          </cell>
          <cell r="B2465" t="str">
            <v>Ashland Processing</v>
          </cell>
          <cell r="C2465" t="str">
            <v>12912028</v>
          </cell>
          <cell r="D2465" t="str">
            <v>12912028</v>
          </cell>
          <cell r="E2465" t="str">
            <v>1291</v>
          </cell>
          <cell r="G2465" t="str">
            <v>AL</v>
          </cell>
          <cell r="I2465" t="str">
            <v>A</v>
          </cell>
          <cell r="J2465" t="str">
            <v>12912013</v>
          </cell>
          <cell r="K2465" t="str">
            <v>12912013</v>
          </cell>
          <cell r="L2465">
            <v>170171291</v>
          </cell>
          <cell r="M2465" t="str">
            <v>170171291</v>
          </cell>
          <cell r="N2465" t="str">
            <v>Ashland Administration</v>
          </cell>
          <cell r="O2465" t="str">
            <v>12912013 Ashland Administration</v>
          </cell>
          <cell r="P2465" t="str">
            <v>1325</v>
          </cell>
          <cell r="Q2465" t="str">
            <v>P</v>
          </cell>
          <cell r="R2465" t="str">
            <v>281</v>
          </cell>
          <cell r="S2465" t="str">
            <v>627</v>
          </cell>
          <cell r="T2465" t="str">
            <v>T</v>
          </cell>
          <cell r="U2465" t="str">
            <v>USD</v>
          </cell>
          <cell r="V2465" t="str">
            <v>OLD ASHLAND LINEVILLE HWY</v>
          </cell>
          <cell r="W2465" t="str">
            <v>ASHLAND</v>
          </cell>
          <cell r="X2465" t="str">
            <v>AL</v>
          </cell>
          <cell r="Y2465" t="str">
            <v>36251-4321</v>
          </cell>
          <cell r="Z2465" t="str">
            <v>CLAY</v>
          </cell>
          <cell r="AA2465" t="str">
            <v>G</v>
          </cell>
          <cell r="AB2465" t="str">
            <v>M&amp;E</v>
          </cell>
          <cell r="AC2465">
            <v>7660.5241000000005</v>
          </cell>
        </row>
        <row r="2466">
          <cell r="A2466" t="str">
            <v>Primary</v>
          </cell>
          <cell r="B2466" t="str">
            <v>Ashland Processing</v>
          </cell>
          <cell r="C2466" t="str">
            <v>12912028</v>
          </cell>
          <cell r="D2466" t="str">
            <v>12912028</v>
          </cell>
          <cell r="E2466" t="str">
            <v>1291</v>
          </cell>
          <cell r="G2466" t="str">
            <v>AL</v>
          </cell>
          <cell r="I2466" t="str">
            <v>A</v>
          </cell>
          <cell r="J2466" t="str">
            <v>12912015</v>
          </cell>
          <cell r="K2466" t="str">
            <v>12912015</v>
          </cell>
          <cell r="L2466">
            <v>170171291</v>
          </cell>
          <cell r="M2466" t="str">
            <v>170171291</v>
          </cell>
          <cell r="N2466" t="str">
            <v>Ashland Accounting</v>
          </cell>
          <cell r="O2466" t="str">
            <v>12912015 Ashland Accounting</v>
          </cell>
          <cell r="P2466" t="str">
            <v>1325</v>
          </cell>
          <cell r="Q2466" t="str">
            <v>P</v>
          </cell>
          <cell r="R2466" t="str">
            <v>281</v>
          </cell>
          <cell r="S2466" t="str">
            <v>627</v>
          </cell>
          <cell r="T2466" t="str">
            <v>T</v>
          </cell>
          <cell r="U2466" t="str">
            <v>USD</v>
          </cell>
          <cell r="V2466" t="str">
            <v>OLD ASHLAND LINEVILLE HWY</v>
          </cell>
          <cell r="W2466" t="str">
            <v>ASHLAND</v>
          </cell>
          <cell r="X2466" t="str">
            <v>AL</v>
          </cell>
          <cell r="Y2466" t="str">
            <v>36251-4321</v>
          </cell>
          <cell r="Z2466" t="str">
            <v>CLAY</v>
          </cell>
          <cell r="AA2466" t="str">
            <v>G</v>
          </cell>
          <cell r="AB2466" t="str">
            <v>M&amp;E</v>
          </cell>
          <cell r="AC2466">
            <v>3058.2008000000001</v>
          </cell>
        </row>
        <row r="2467">
          <cell r="A2467" t="str">
            <v>Primary</v>
          </cell>
          <cell r="B2467" t="str">
            <v>Ashland Processing</v>
          </cell>
          <cell r="C2467" t="str">
            <v>12912028</v>
          </cell>
          <cell r="D2467" t="str">
            <v>12912028</v>
          </cell>
          <cell r="E2467" t="str">
            <v>1291</v>
          </cell>
          <cell r="G2467" t="str">
            <v>AL</v>
          </cell>
          <cell r="I2467" t="str">
            <v>A</v>
          </cell>
          <cell r="J2467" t="str">
            <v>12912016</v>
          </cell>
          <cell r="K2467" t="str">
            <v>12912016</v>
          </cell>
          <cell r="L2467">
            <v>170171291</v>
          </cell>
          <cell r="M2467" t="str">
            <v>170171291</v>
          </cell>
          <cell r="N2467" t="str">
            <v>Ashland Binder</v>
          </cell>
          <cell r="O2467" t="str">
            <v>12912016 Ashland Binder</v>
          </cell>
          <cell r="P2467" t="str">
            <v>1325</v>
          </cell>
          <cell r="Q2467" t="str">
            <v>P</v>
          </cell>
          <cell r="R2467" t="str">
            <v>281</v>
          </cell>
          <cell r="S2467" t="str">
            <v>627</v>
          </cell>
          <cell r="T2467" t="str">
            <v>T</v>
          </cell>
          <cell r="U2467" t="str">
            <v>USD</v>
          </cell>
          <cell r="V2467" t="str">
            <v>OLD ASHLAND LINEVILLE HWY</v>
          </cell>
          <cell r="W2467" t="str">
            <v>ASHLAND</v>
          </cell>
          <cell r="X2467" t="str">
            <v>AL</v>
          </cell>
          <cell r="Y2467" t="str">
            <v>36251-4321</v>
          </cell>
          <cell r="Z2467" t="str">
            <v>CLAY</v>
          </cell>
          <cell r="AA2467" t="str">
            <v>G</v>
          </cell>
          <cell r="AB2467" t="str">
            <v>M&amp;E</v>
          </cell>
          <cell r="AC2467">
            <v>66919.853000000003</v>
          </cell>
        </row>
        <row r="2468">
          <cell r="A2468" t="str">
            <v>Primary</v>
          </cell>
          <cell r="B2468" t="str">
            <v>Ashland Processing</v>
          </cell>
          <cell r="C2468" t="str">
            <v>12912028</v>
          </cell>
          <cell r="D2468" t="str">
            <v>12912028</v>
          </cell>
          <cell r="E2468" t="str">
            <v>1291</v>
          </cell>
          <cell r="G2468" t="str">
            <v>AL</v>
          </cell>
          <cell r="I2468" t="str">
            <v>A</v>
          </cell>
          <cell r="J2468" t="str">
            <v>12912017</v>
          </cell>
          <cell r="K2468" t="str">
            <v>12912017</v>
          </cell>
          <cell r="L2468">
            <v>170171291</v>
          </cell>
          <cell r="M2468" t="str">
            <v>170171291</v>
          </cell>
          <cell r="N2468" t="str">
            <v>Ashland Cleanup</v>
          </cell>
          <cell r="O2468" t="str">
            <v>12912017 Ashland Cleanup</v>
          </cell>
          <cell r="P2468" t="str">
            <v>1325</v>
          </cell>
          <cell r="Q2468" t="str">
            <v>P</v>
          </cell>
          <cell r="R2468" t="str">
            <v>281</v>
          </cell>
          <cell r="S2468" t="str">
            <v>627</v>
          </cell>
          <cell r="T2468" t="str">
            <v>T</v>
          </cell>
          <cell r="U2468" t="str">
            <v>USD</v>
          </cell>
          <cell r="V2468" t="str">
            <v>OLD ASHLAND LINEVILLE HWY</v>
          </cell>
          <cell r="W2468" t="str">
            <v>ASHLAND</v>
          </cell>
          <cell r="X2468" t="str">
            <v>AL</v>
          </cell>
          <cell r="Y2468" t="str">
            <v>36251-4321</v>
          </cell>
          <cell r="Z2468" t="str">
            <v>CLAY</v>
          </cell>
          <cell r="AA2468" t="str">
            <v>G</v>
          </cell>
          <cell r="AB2468" t="str">
            <v>M&amp;E</v>
          </cell>
          <cell r="AC2468">
            <v>1625.4268</v>
          </cell>
        </row>
        <row r="2469">
          <cell r="A2469" t="str">
            <v>Primary</v>
          </cell>
          <cell r="B2469" t="str">
            <v>Ashland Processing</v>
          </cell>
          <cell r="C2469" t="str">
            <v>12912028</v>
          </cell>
          <cell r="D2469" t="str">
            <v>12912028</v>
          </cell>
          <cell r="E2469" t="str">
            <v>1291</v>
          </cell>
          <cell r="G2469" t="str">
            <v>AL</v>
          </cell>
          <cell r="I2469" t="str">
            <v>A</v>
          </cell>
          <cell r="J2469" t="str">
            <v>12912020</v>
          </cell>
          <cell r="K2469" t="str">
            <v>12912020</v>
          </cell>
          <cell r="L2469">
            <v>170171291</v>
          </cell>
          <cell r="M2469" t="str">
            <v>170171291</v>
          </cell>
          <cell r="N2469" t="str">
            <v>Ashland Maintenance</v>
          </cell>
          <cell r="O2469" t="str">
            <v>12912020 Ashland Maintenance</v>
          </cell>
          <cell r="P2469" t="str">
            <v>1325</v>
          </cell>
          <cell r="Q2469" t="str">
            <v>P</v>
          </cell>
          <cell r="R2469" t="str">
            <v>281</v>
          </cell>
          <cell r="S2469" t="str">
            <v>627</v>
          </cell>
          <cell r="T2469" t="str">
            <v>T</v>
          </cell>
          <cell r="U2469" t="str">
            <v>USD</v>
          </cell>
          <cell r="V2469" t="str">
            <v>OLD ASHLAND LINEVILLE HWY</v>
          </cell>
          <cell r="W2469" t="str">
            <v>ASHLAND</v>
          </cell>
          <cell r="X2469" t="str">
            <v>AL</v>
          </cell>
          <cell r="Y2469" t="str">
            <v>36251-4321</v>
          </cell>
          <cell r="Z2469" t="str">
            <v>CLAY</v>
          </cell>
          <cell r="AA2469" t="str">
            <v>G</v>
          </cell>
          <cell r="AB2469" t="str">
            <v>M&amp;E</v>
          </cell>
          <cell r="AC2469">
            <v>2945.8269</v>
          </cell>
        </row>
        <row r="2470">
          <cell r="A2470" t="str">
            <v>Primary</v>
          </cell>
          <cell r="B2470" t="str">
            <v>Ashland Processing</v>
          </cell>
          <cell r="C2470" t="str">
            <v>12912028</v>
          </cell>
          <cell r="D2470" t="str">
            <v>12912028</v>
          </cell>
          <cell r="E2470" t="str">
            <v>1291</v>
          </cell>
          <cell r="G2470" t="str">
            <v>AL</v>
          </cell>
          <cell r="H2470">
            <v>38817</v>
          </cell>
          <cell r="I2470" t="str">
            <v>A</v>
          </cell>
          <cell r="J2470" t="str">
            <v>22352028</v>
          </cell>
          <cell r="K2470" t="str">
            <v>22352028</v>
          </cell>
          <cell r="L2470">
            <v>170171291</v>
          </cell>
          <cell r="M2470" t="str">
            <v>170212235</v>
          </cell>
          <cell r="N2470" t="str">
            <v>Ashland Nurses</v>
          </cell>
          <cell r="O2470" t="str">
            <v>12912022  Ashland Nurses</v>
          </cell>
          <cell r="P2470" t="str">
            <v>1321</v>
          </cell>
          <cell r="Q2470" t="str">
            <v>P</v>
          </cell>
          <cell r="R2470" t="str">
            <v>281</v>
          </cell>
          <cell r="S2470" t="str">
            <v>627</v>
          </cell>
          <cell r="T2470" t="str">
            <v>T</v>
          </cell>
          <cell r="U2470" t="str">
            <v>USD</v>
          </cell>
          <cell r="V2470" t="str">
            <v>OLD ASHLAND LINEVILLE HWY</v>
          </cell>
          <cell r="W2470" t="str">
            <v>ASHLAND</v>
          </cell>
          <cell r="X2470" t="str">
            <v>AL</v>
          </cell>
          <cell r="Y2470" t="str">
            <v>36251-4321</v>
          </cell>
          <cell r="Z2470" t="str">
            <v>CLAY</v>
          </cell>
          <cell r="AA2470" t="str">
            <v>G</v>
          </cell>
          <cell r="AB2470" t="str">
            <v>M&amp;E</v>
          </cell>
          <cell r="AC2470">
            <v>1210.5017</v>
          </cell>
        </row>
        <row r="2471">
          <cell r="A2471" t="str">
            <v>Primary</v>
          </cell>
          <cell r="B2471" t="str">
            <v>Ashland Processing</v>
          </cell>
          <cell r="C2471" t="str">
            <v>12912028</v>
          </cell>
          <cell r="D2471" t="str">
            <v>12912028</v>
          </cell>
          <cell r="E2471" t="str">
            <v>1291</v>
          </cell>
          <cell r="G2471" t="str">
            <v>AL</v>
          </cell>
          <cell r="I2471" t="str">
            <v>A</v>
          </cell>
          <cell r="J2471" t="str">
            <v>12912025</v>
          </cell>
          <cell r="K2471" t="str">
            <v>12912025</v>
          </cell>
          <cell r="L2471">
            <v>170171291</v>
          </cell>
          <cell r="M2471" t="str">
            <v>170171291</v>
          </cell>
          <cell r="N2471" t="str">
            <v>Ashland Personnel</v>
          </cell>
          <cell r="O2471" t="str">
            <v>12912025 Ashland Personnel</v>
          </cell>
          <cell r="P2471" t="str">
            <v>1325</v>
          </cell>
          <cell r="Q2471" t="str">
            <v>P</v>
          </cell>
          <cell r="R2471" t="str">
            <v>281</v>
          </cell>
          <cell r="S2471" t="str">
            <v>627</v>
          </cell>
          <cell r="T2471" t="str">
            <v>T</v>
          </cell>
          <cell r="U2471" t="str">
            <v>USD</v>
          </cell>
          <cell r="V2471" t="str">
            <v>OLD ASHLAND LINEVILLE HWY</v>
          </cell>
          <cell r="W2471" t="str">
            <v>ASHLAND</v>
          </cell>
          <cell r="X2471" t="str">
            <v>AL</v>
          </cell>
          <cell r="Y2471" t="str">
            <v>36251-4321</v>
          </cell>
          <cell r="Z2471" t="str">
            <v>CLAY</v>
          </cell>
          <cell r="AA2471" t="str">
            <v>G</v>
          </cell>
          <cell r="AB2471" t="str">
            <v>M&amp;E</v>
          </cell>
          <cell r="AC2471">
            <v>4461.3553000000002</v>
          </cell>
        </row>
        <row r="2472">
          <cell r="A2472" t="str">
            <v>Primary</v>
          </cell>
          <cell r="B2472" t="str">
            <v>Ashland Processing</v>
          </cell>
          <cell r="C2472" t="str">
            <v>12912028</v>
          </cell>
          <cell r="D2472" t="str">
            <v>12912028</v>
          </cell>
          <cell r="E2472" t="str">
            <v>1291</v>
          </cell>
          <cell r="G2472" t="str">
            <v>AL</v>
          </cell>
          <cell r="H2472">
            <v>38535</v>
          </cell>
          <cell r="I2472" t="str">
            <v>A</v>
          </cell>
          <cell r="J2472" t="str">
            <v>12912028</v>
          </cell>
          <cell r="K2472" t="str">
            <v>12912028</v>
          </cell>
          <cell r="L2472">
            <v>170171291</v>
          </cell>
          <cell r="M2472" t="str">
            <v>170171291</v>
          </cell>
          <cell r="N2472" t="str">
            <v>Ashland Processing</v>
          </cell>
          <cell r="O2472" t="str">
            <v>12912028 Ashland Processing</v>
          </cell>
          <cell r="P2472" t="str">
            <v>1325</v>
          </cell>
          <cell r="Q2472" t="str">
            <v>P</v>
          </cell>
          <cell r="R2472" t="str">
            <v>281</v>
          </cell>
          <cell r="S2472" t="str">
            <v>627</v>
          </cell>
          <cell r="T2472" t="str">
            <v>T</v>
          </cell>
          <cell r="U2472" t="str">
            <v>USD</v>
          </cell>
          <cell r="V2472" t="str">
            <v>OLD ASHLAND LINEVILLE HWY</v>
          </cell>
          <cell r="W2472" t="str">
            <v>ASHLAND</v>
          </cell>
          <cell r="X2472" t="str">
            <v>AL</v>
          </cell>
          <cell r="Y2472" t="str">
            <v>36251-4321</v>
          </cell>
          <cell r="Z2472" t="str">
            <v>CLAY</v>
          </cell>
          <cell r="AA2472" t="str">
            <v>G</v>
          </cell>
          <cell r="AB2472" t="str">
            <v>M&amp;E</v>
          </cell>
          <cell r="AC2472">
            <v>7380505.5912000006</v>
          </cell>
        </row>
        <row r="2473">
          <cell r="A2473" t="str">
            <v>Primary</v>
          </cell>
          <cell r="B2473" t="str">
            <v>Ashland Processing</v>
          </cell>
          <cell r="C2473" t="str">
            <v>12912028</v>
          </cell>
          <cell r="D2473" t="str">
            <v>12912028</v>
          </cell>
          <cell r="E2473" t="str">
            <v>1291</v>
          </cell>
          <cell r="G2473" t="str">
            <v>AL</v>
          </cell>
          <cell r="H2473">
            <v>38763</v>
          </cell>
          <cell r="I2473" t="str">
            <v>A</v>
          </cell>
          <cell r="J2473" t="str">
            <v>12912029</v>
          </cell>
          <cell r="K2473" t="str">
            <v>12912029</v>
          </cell>
          <cell r="L2473">
            <v>170212235</v>
          </cell>
          <cell r="M2473" t="str">
            <v>170171291</v>
          </cell>
          <cell r="N2473" t="str">
            <v>Carthage Shipping/Receiving</v>
          </cell>
          <cell r="O2473" t="str">
            <v>22352033  Carthage Shipping/Receiving</v>
          </cell>
          <cell r="P2473" t="str">
            <v>1235</v>
          </cell>
          <cell r="Q2473" t="str">
            <v>P</v>
          </cell>
          <cell r="R2473" t="str">
            <v>567</v>
          </cell>
          <cell r="S2473" t="str">
            <v>1134</v>
          </cell>
          <cell r="T2473" t="str">
            <v>T</v>
          </cell>
          <cell r="U2473" t="str">
            <v>USD</v>
          </cell>
          <cell r="V2473" t="str">
            <v>HWY 59 BYPASS</v>
          </cell>
          <cell r="W2473" t="str">
            <v>CARTHAGE</v>
          </cell>
          <cell r="X2473" t="str">
            <v>TX</v>
          </cell>
          <cell r="Y2473" t="str">
            <v>75633-4020</v>
          </cell>
          <cell r="Z2473" t="str">
            <v>PANOLA</v>
          </cell>
          <cell r="AA2473" t="str">
            <v>G</v>
          </cell>
          <cell r="AB2473" t="str">
            <v>M&amp;E</v>
          </cell>
          <cell r="AC2473">
            <v>1022.1120000000001</v>
          </cell>
        </row>
        <row r="2474">
          <cell r="A2474" t="str">
            <v>Primary</v>
          </cell>
          <cell r="B2474" t="str">
            <v>Ashland Processing</v>
          </cell>
          <cell r="C2474" t="str">
            <v>12912028</v>
          </cell>
          <cell r="D2474" t="str">
            <v>12912028</v>
          </cell>
          <cell r="E2474" t="str">
            <v>1291</v>
          </cell>
          <cell r="G2474" t="str">
            <v>AL</v>
          </cell>
          <cell r="I2474" t="str">
            <v>A</v>
          </cell>
          <cell r="J2474" t="str">
            <v>12912033</v>
          </cell>
          <cell r="K2474" t="str">
            <v>12912033</v>
          </cell>
          <cell r="L2474">
            <v>170171291</v>
          </cell>
          <cell r="M2474" t="str">
            <v>170171291</v>
          </cell>
          <cell r="N2474" t="str">
            <v>Ashland Shiprec</v>
          </cell>
          <cell r="O2474" t="str">
            <v>12912033 Ashland Shiprec</v>
          </cell>
          <cell r="P2474" t="str">
            <v>1325</v>
          </cell>
          <cell r="Q2474" t="str">
            <v>P</v>
          </cell>
          <cell r="R2474" t="str">
            <v>281</v>
          </cell>
          <cell r="S2474" t="str">
            <v>627</v>
          </cell>
          <cell r="T2474" t="str">
            <v>T</v>
          </cell>
          <cell r="U2474" t="str">
            <v>USD</v>
          </cell>
          <cell r="V2474" t="str">
            <v>OLD ASHLAND LINEVILLE HWY</v>
          </cell>
          <cell r="W2474" t="str">
            <v>ASHLAND</v>
          </cell>
          <cell r="X2474" t="str">
            <v>AL</v>
          </cell>
          <cell r="Y2474" t="str">
            <v>36251-4321</v>
          </cell>
          <cell r="Z2474" t="str">
            <v>CLAY</v>
          </cell>
          <cell r="AA2474" t="str">
            <v>G</v>
          </cell>
          <cell r="AB2474" t="str">
            <v>M&amp;E</v>
          </cell>
          <cell r="AC2474">
            <v>1625.4384</v>
          </cell>
        </row>
        <row r="2475">
          <cell r="A2475" t="str">
            <v>Primary</v>
          </cell>
          <cell r="B2475" t="str">
            <v>Ashland Processing</v>
          </cell>
          <cell r="C2475" t="str">
            <v>12912028</v>
          </cell>
          <cell r="D2475" t="str">
            <v>12912028</v>
          </cell>
          <cell r="E2475" t="str">
            <v>1291</v>
          </cell>
          <cell r="G2475" t="str">
            <v>AL</v>
          </cell>
          <cell r="I2475" t="str">
            <v>A</v>
          </cell>
          <cell r="J2475" t="str">
            <v>12912034</v>
          </cell>
          <cell r="K2475" t="str">
            <v>12912034</v>
          </cell>
          <cell r="L2475">
            <v>170171291</v>
          </cell>
          <cell r="M2475" t="str">
            <v>170171291</v>
          </cell>
          <cell r="N2475" t="str">
            <v>Ashland Supermgmt</v>
          </cell>
          <cell r="O2475" t="str">
            <v>12912034 Ashland Supermgmt</v>
          </cell>
          <cell r="P2475" t="str">
            <v>1325</v>
          </cell>
          <cell r="Q2475" t="str">
            <v>P</v>
          </cell>
          <cell r="R2475" t="str">
            <v>281</v>
          </cell>
          <cell r="S2475" t="str">
            <v>627</v>
          </cell>
          <cell r="T2475" t="str">
            <v>T</v>
          </cell>
          <cell r="U2475" t="str">
            <v>USD</v>
          </cell>
          <cell r="V2475" t="str">
            <v>OLD ASHLAND LINEVILLE HWY</v>
          </cell>
          <cell r="W2475" t="str">
            <v>ASHLAND</v>
          </cell>
          <cell r="X2475" t="str">
            <v>AL</v>
          </cell>
          <cell r="Y2475" t="str">
            <v>36251-4321</v>
          </cell>
          <cell r="Z2475" t="str">
            <v>CLAY</v>
          </cell>
          <cell r="AA2475" t="str">
            <v>G</v>
          </cell>
          <cell r="AB2475" t="str">
            <v>M&amp;E</v>
          </cell>
          <cell r="AC2475">
            <v>13541.786399999999</v>
          </cell>
        </row>
        <row r="2476">
          <cell r="A2476" t="str">
            <v>Primary</v>
          </cell>
          <cell r="B2476" t="str">
            <v>Ashland Processing</v>
          </cell>
          <cell r="C2476" t="str">
            <v>12912028</v>
          </cell>
          <cell r="D2476" t="str">
            <v>12912028</v>
          </cell>
          <cell r="E2476" t="str">
            <v>1291</v>
          </cell>
          <cell r="G2476" t="str">
            <v>AL</v>
          </cell>
          <cell r="H2476">
            <v>38763</v>
          </cell>
          <cell r="I2476" t="str">
            <v>A</v>
          </cell>
          <cell r="J2476" t="str">
            <v>12912045</v>
          </cell>
          <cell r="K2476" t="str">
            <v>12912045</v>
          </cell>
          <cell r="L2476">
            <v>170212235</v>
          </cell>
          <cell r="M2476" t="str">
            <v>170171291</v>
          </cell>
          <cell r="N2476" t="str">
            <v>Carthage Maintenance Mgmt</v>
          </cell>
          <cell r="O2476" t="str">
            <v>22352047  Carthage Maintenance Mgmt</v>
          </cell>
          <cell r="P2476" t="str">
            <v>1235</v>
          </cell>
          <cell r="Q2476" t="str">
            <v>P</v>
          </cell>
          <cell r="R2476" t="str">
            <v>567</v>
          </cell>
          <cell r="S2476" t="str">
            <v>1134</v>
          </cell>
          <cell r="T2476" t="str">
            <v>T</v>
          </cell>
          <cell r="U2476" t="str">
            <v>USD</v>
          </cell>
          <cell r="V2476" t="str">
            <v>HWY 59 BYPASS</v>
          </cell>
          <cell r="W2476" t="str">
            <v>CARTHAGE</v>
          </cell>
          <cell r="X2476" t="str">
            <v>TX</v>
          </cell>
          <cell r="Y2476" t="str">
            <v>75633-4020</v>
          </cell>
          <cell r="Z2476" t="str">
            <v>PANOLA</v>
          </cell>
          <cell r="AA2476" t="str">
            <v>A</v>
          </cell>
          <cell r="AB2476" t="str">
            <v>M&amp;E</v>
          </cell>
          <cell r="AC2476">
            <v>2054.3251999999998</v>
          </cell>
        </row>
        <row r="2477">
          <cell r="A2477" t="str">
            <v>Primary</v>
          </cell>
          <cell r="B2477" t="str">
            <v>Ashland Processing</v>
          </cell>
          <cell r="C2477" t="str">
            <v>12912028</v>
          </cell>
          <cell r="D2477" t="str">
            <v>12912028</v>
          </cell>
          <cell r="E2477" t="str">
            <v>1291</v>
          </cell>
          <cell r="G2477" t="str">
            <v>AL</v>
          </cell>
          <cell r="H2477">
            <v>38817</v>
          </cell>
          <cell r="I2477" t="str">
            <v>A</v>
          </cell>
          <cell r="J2477" t="str">
            <v>22352512</v>
          </cell>
          <cell r="K2477" t="str">
            <v>22352512</v>
          </cell>
          <cell r="L2477">
            <v>170171291</v>
          </cell>
          <cell r="M2477" t="str">
            <v>170212235</v>
          </cell>
          <cell r="N2477" t="str">
            <v>Ashland Maintenance Mgmt</v>
          </cell>
          <cell r="O2477" t="str">
            <v>12912047  Ashland Maintenance Mgmt</v>
          </cell>
          <cell r="P2477" t="str">
            <v>1321</v>
          </cell>
          <cell r="Q2477" t="str">
            <v>P</v>
          </cell>
          <cell r="R2477" t="str">
            <v>281</v>
          </cell>
          <cell r="S2477" t="str">
            <v>627</v>
          </cell>
          <cell r="T2477" t="str">
            <v>T</v>
          </cell>
          <cell r="U2477" t="str">
            <v>USD</v>
          </cell>
          <cell r="V2477" t="str">
            <v>OLD ASHLAND LINEVILLE HWY</v>
          </cell>
          <cell r="W2477" t="str">
            <v>ASHLAND</v>
          </cell>
          <cell r="X2477" t="str">
            <v>AL</v>
          </cell>
          <cell r="Y2477" t="str">
            <v>36251-4321</v>
          </cell>
          <cell r="Z2477" t="str">
            <v>CLAY</v>
          </cell>
          <cell r="AA2477" t="str">
            <v>G</v>
          </cell>
          <cell r="AB2477" t="str">
            <v>M&amp;E</v>
          </cell>
          <cell r="AC2477">
            <v>1210.5017</v>
          </cell>
        </row>
        <row r="2478">
          <cell r="A2478" t="str">
            <v>Primary</v>
          </cell>
          <cell r="B2478" t="str">
            <v>Hope Wastewater</v>
          </cell>
          <cell r="C2478" t="str">
            <v>12922004</v>
          </cell>
          <cell r="D2478" t="str">
            <v>12922004</v>
          </cell>
          <cell r="E2478" t="str">
            <v>1356</v>
          </cell>
          <cell r="G2478" t="str">
            <v>AR</v>
          </cell>
          <cell r="I2478" t="str">
            <v>A</v>
          </cell>
          <cell r="J2478" t="str">
            <v>12922004</v>
          </cell>
          <cell r="K2478" t="str">
            <v>12922004</v>
          </cell>
          <cell r="L2478">
            <v>170141292</v>
          </cell>
          <cell r="M2478" t="str">
            <v>170141292</v>
          </cell>
          <cell r="N2478" t="str">
            <v>Hope Wastewater</v>
          </cell>
          <cell r="O2478" t="str">
            <v>12922004 Hope Wastewater</v>
          </cell>
          <cell r="P2478" t="str">
            <v>1355</v>
          </cell>
          <cell r="Q2478" t="str">
            <v>WW</v>
          </cell>
          <cell r="R2478" t="str">
            <v>476</v>
          </cell>
          <cell r="S2478" t="str">
            <v>246</v>
          </cell>
          <cell r="T2478" t="str">
            <v>T</v>
          </cell>
          <cell r="U2478" t="str">
            <v>USD</v>
          </cell>
          <cell r="V2478" t="str">
            <v>HWY 96 S</v>
          </cell>
          <cell r="W2478" t="str">
            <v>TENEHA</v>
          </cell>
          <cell r="X2478" t="str">
            <v>TX</v>
          </cell>
          <cell r="Y2478" t="str">
            <v>75974-2560</v>
          </cell>
          <cell r="Z2478" t="str">
            <v>SHELBY</v>
          </cell>
          <cell r="AA2478" t="str">
            <v>A</v>
          </cell>
          <cell r="AB2478" t="str">
            <v>Building</v>
          </cell>
          <cell r="AC2478">
            <v>1014356.7747000001</v>
          </cell>
        </row>
        <row r="2479">
          <cell r="A2479" t="str">
            <v>Primary</v>
          </cell>
          <cell r="B2479" t="str">
            <v>Hope Processing</v>
          </cell>
          <cell r="C2479" t="str">
            <v>12922028</v>
          </cell>
          <cell r="D2479" t="str">
            <v>12922028</v>
          </cell>
          <cell r="E2479" t="str">
            <v>1356</v>
          </cell>
          <cell r="G2479" t="str">
            <v>AR</v>
          </cell>
          <cell r="I2479" t="str">
            <v>A</v>
          </cell>
          <cell r="J2479" t="str">
            <v>12922013</v>
          </cell>
          <cell r="K2479" t="str">
            <v>12922013</v>
          </cell>
          <cell r="L2479">
            <v>170141292</v>
          </cell>
          <cell r="M2479" t="str">
            <v>170141292</v>
          </cell>
          <cell r="N2479" t="str">
            <v>Hope Administration</v>
          </cell>
          <cell r="O2479" t="str">
            <v>12922013 Hope Administration</v>
          </cell>
          <cell r="P2479" t="str">
            <v>1355</v>
          </cell>
          <cell r="Q2479" t="str">
            <v>P</v>
          </cell>
          <cell r="R2479" t="str">
            <v>476</v>
          </cell>
          <cell r="S2479" t="str">
            <v>246</v>
          </cell>
          <cell r="T2479" t="str">
            <v>T</v>
          </cell>
          <cell r="U2479" t="str">
            <v>USD</v>
          </cell>
          <cell r="V2479" t="str">
            <v>HWY 96 S</v>
          </cell>
          <cell r="W2479" t="str">
            <v>TENEHA</v>
          </cell>
          <cell r="X2479" t="str">
            <v>TX</v>
          </cell>
          <cell r="Y2479" t="str">
            <v>75974-2560</v>
          </cell>
          <cell r="Z2479" t="str">
            <v>SHELBY</v>
          </cell>
          <cell r="AA2479" t="str">
            <v>A</v>
          </cell>
          <cell r="AB2479" t="str">
            <v>Content</v>
          </cell>
          <cell r="AC2479">
            <v>125.96639999999999</v>
          </cell>
        </row>
        <row r="2480">
          <cell r="A2480" t="str">
            <v>Primary</v>
          </cell>
          <cell r="B2480" t="str">
            <v>Hope Processing</v>
          </cell>
          <cell r="C2480" t="str">
            <v>12922028</v>
          </cell>
          <cell r="D2480" t="str">
            <v>12922028</v>
          </cell>
          <cell r="E2480" t="str">
            <v>1356</v>
          </cell>
          <cell r="G2480" t="str">
            <v>AR</v>
          </cell>
          <cell r="I2480" t="str">
            <v>A</v>
          </cell>
          <cell r="J2480" t="str">
            <v>12922015</v>
          </cell>
          <cell r="K2480" t="str">
            <v>12922015</v>
          </cell>
          <cell r="L2480">
            <v>170141292</v>
          </cell>
          <cell r="M2480" t="str">
            <v>170141292</v>
          </cell>
          <cell r="N2480" t="str">
            <v>Hope Accounting</v>
          </cell>
          <cell r="O2480" t="str">
            <v>12922015 Hope Accounting</v>
          </cell>
          <cell r="P2480" t="str">
            <v>1355</v>
          </cell>
          <cell r="Q2480" t="str">
            <v>P</v>
          </cell>
          <cell r="R2480" t="str">
            <v>476</v>
          </cell>
          <cell r="S2480" t="str">
            <v>246</v>
          </cell>
          <cell r="T2480" t="str">
            <v>T</v>
          </cell>
          <cell r="U2480" t="str">
            <v>USD</v>
          </cell>
          <cell r="V2480" t="str">
            <v>HWY 96 S</v>
          </cell>
          <cell r="W2480" t="str">
            <v>TENEHA</v>
          </cell>
          <cell r="X2480" t="str">
            <v>TX</v>
          </cell>
          <cell r="Y2480" t="str">
            <v>75974-2560</v>
          </cell>
          <cell r="Z2480" t="str">
            <v>SHELBY</v>
          </cell>
          <cell r="AA2480" t="str">
            <v>A</v>
          </cell>
          <cell r="AB2480" t="str">
            <v>M&amp;E</v>
          </cell>
          <cell r="AC2480">
            <v>641352.15930000029</v>
          </cell>
        </row>
        <row r="2481">
          <cell r="A2481" t="str">
            <v>Primary</v>
          </cell>
          <cell r="B2481" t="str">
            <v>Hope Processing</v>
          </cell>
          <cell r="C2481" t="str">
            <v>12922028</v>
          </cell>
          <cell r="D2481" t="str">
            <v>12922028</v>
          </cell>
          <cell r="E2481" t="str">
            <v>1356</v>
          </cell>
          <cell r="G2481" t="str">
            <v>AR</v>
          </cell>
          <cell r="I2481" t="str">
            <v>A</v>
          </cell>
          <cell r="J2481" t="str">
            <v>12922025</v>
          </cell>
          <cell r="K2481" t="str">
            <v>12922025</v>
          </cell>
          <cell r="L2481">
            <v>170141292</v>
          </cell>
          <cell r="M2481" t="str">
            <v>170141292</v>
          </cell>
          <cell r="N2481" t="str">
            <v>Hope Personnel</v>
          </cell>
          <cell r="O2481" t="str">
            <v>12922025 Hope Personnel</v>
          </cell>
          <cell r="P2481" t="str">
            <v>1355</v>
          </cell>
          <cell r="Q2481" t="str">
            <v>P</v>
          </cell>
          <cell r="R2481" t="str">
            <v>476</v>
          </cell>
          <cell r="S2481" t="str">
            <v>246</v>
          </cell>
          <cell r="T2481" t="str">
            <v>T</v>
          </cell>
          <cell r="U2481" t="str">
            <v>USD</v>
          </cell>
          <cell r="V2481" t="str">
            <v>HWY 96 S</v>
          </cell>
          <cell r="W2481" t="str">
            <v>TENEHA</v>
          </cell>
          <cell r="X2481" t="str">
            <v>TX</v>
          </cell>
          <cell r="Y2481" t="str">
            <v>75974-2560</v>
          </cell>
          <cell r="Z2481" t="str">
            <v>SHELBY</v>
          </cell>
          <cell r="AA2481" t="str">
            <v>A</v>
          </cell>
          <cell r="AB2481" t="str">
            <v>M&amp;E</v>
          </cell>
          <cell r="AC2481">
            <v>3524.5439999999999</v>
          </cell>
        </row>
        <row r="2482">
          <cell r="A2482" t="str">
            <v>Primary</v>
          </cell>
          <cell r="B2482" t="str">
            <v>Hope Processing</v>
          </cell>
          <cell r="C2482" t="str">
            <v>12922028</v>
          </cell>
          <cell r="D2482" t="str">
            <v>12922028</v>
          </cell>
          <cell r="E2482" t="str">
            <v>1356</v>
          </cell>
          <cell r="G2482" t="str">
            <v>AR</v>
          </cell>
          <cell r="I2482" t="str">
            <v>A</v>
          </cell>
          <cell r="J2482" t="str">
            <v>12922028</v>
          </cell>
          <cell r="K2482" t="str">
            <v>12922028</v>
          </cell>
          <cell r="L2482">
            <v>170141292</v>
          </cell>
          <cell r="M2482" t="str">
            <v>170141292</v>
          </cell>
          <cell r="N2482" t="str">
            <v>Hope Processing</v>
          </cell>
          <cell r="O2482" t="str">
            <v>12922028 Hope Processing</v>
          </cell>
          <cell r="P2482" t="str">
            <v>1355</v>
          </cell>
          <cell r="Q2482" t="str">
            <v>P</v>
          </cell>
          <cell r="R2482" t="str">
            <v>476</v>
          </cell>
          <cell r="S2482" t="str">
            <v>2406</v>
          </cell>
          <cell r="T2482" t="str">
            <v>T</v>
          </cell>
          <cell r="U2482" t="str">
            <v>USD</v>
          </cell>
          <cell r="V2482" t="str">
            <v>275 COUNTY ROAD 278</v>
          </cell>
          <cell r="W2482" t="str">
            <v>HOPE</v>
          </cell>
          <cell r="X2482" t="str">
            <v>AR</v>
          </cell>
          <cell r="Y2482" t="str">
            <v>71801-8930</v>
          </cell>
          <cell r="Z2482" t="str">
            <v>HEMPSTEAD</v>
          </cell>
          <cell r="AA2482" t="str">
            <v>G</v>
          </cell>
          <cell r="AB2482" t="str">
            <v>M&amp;E</v>
          </cell>
          <cell r="AC2482">
            <v>41739780.117399953</v>
          </cell>
        </row>
        <row r="2483">
          <cell r="A2483" t="str">
            <v>Primary</v>
          </cell>
          <cell r="B2483" t="str">
            <v>Hope Processing</v>
          </cell>
          <cell r="C2483" t="str">
            <v>12922028</v>
          </cell>
          <cell r="D2483" t="str">
            <v>12922028</v>
          </cell>
          <cell r="E2483" t="str">
            <v>1356</v>
          </cell>
          <cell r="G2483" t="str">
            <v>AR</v>
          </cell>
          <cell r="I2483" t="str">
            <v>A</v>
          </cell>
          <cell r="J2483" t="str">
            <v>12922029</v>
          </cell>
          <cell r="K2483" t="str">
            <v>12922029</v>
          </cell>
          <cell r="L2483">
            <v>170141292</v>
          </cell>
          <cell r="M2483" t="str">
            <v>170141292</v>
          </cell>
          <cell r="N2483" t="str">
            <v>Hope Purchasing</v>
          </cell>
          <cell r="O2483" t="str">
            <v>12922029 Hope Purchasing</v>
          </cell>
          <cell r="P2483" t="str">
            <v>1355</v>
          </cell>
          <cell r="Q2483" t="str">
            <v>P</v>
          </cell>
          <cell r="R2483" t="str">
            <v>476</v>
          </cell>
          <cell r="S2483" t="str">
            <v>2406</v>
          </cell>
          <cell r="T2483" t="str">
            <v>T</v>
          </cell>
          <cell r="U2483" t="str">
            <v>USD</v>
          </cell>
          <cell r="V2483" t="str">
            <v>275 COUNTY ROAD 278</v>
          </cell>
          <cell r="W2483" t="str">
            <v>HOPE</v>
          </cell>
          <cell r="X2483" t="str">
            <v>AR</v>
          </cell>
          <cell r="Y2483" t="str">
            <v>71801-8930</v>
          </cell>
          <cell r="Z2483" t="str">
            <v>HEMPSTEAD</v>
          </cell>
          <cell r="AA2483" t="str">
            <v>G</v>
          </cell>
          <cell r="AB2483" t="str">
            <v>M&amp;E</v>
          </cell>
          <cell r="AC2483">
            <v>3013.8887999999997</v>
          </cell>
        </row>
        <row r="2484">
          <cell r="A2484" t="str">
            <v>Primary</v>
          </cell>
          <cell r="B2484" t="str">
            <v>Hope Processing</v>
          </cell>
          <cell r="C2484" t="str">
            <v>12922028</v>
          </cell>
          <cell r="D2484" t="str">
            <v>12922028</v>
          </cell>
          <cell r="E2484" t="str">
            <v>1356</v>
          </cell>
          <cell r="G2484" t="str">
            <v>AR</v>
          </cell>
          <cell r="H2484">
            <v>38569</v>
          </cell>
          <cell r="I2484" t="str">
            <v>A</v>
          </cell>
          <cell r="J2484" t="str">
            <v>22370432</v>
          </cell>
          <cell r="K2484" t="str">
            <v>22370432</v>
          </cell>
          <cell r="L2484">
            <v>170212240</v>
          </cell>
          <cell r="M2484" t="str">
            <v>170212240</v>
          </cell>
          <cell r="N2484" t="str">
            <v>Center Hatchery</v>
          </cell>
          <cell r="O2484" t="str">
            <v>22370432 Center Hatchery</v>
          </cell>
          <cell r="P2484" t="str">
            <v>1235</v>
          </cell>
          <cell r="Q2484" t="str">
            <v>H</v>
          </cell>
          <cell r="R2484" t="str">
            <v>1187</v>
          </cell>
          <cell r="S2484" t="str">
            <v>246</v>
          </cell>
          <cell r="T2484" t="str">
            <v>T</v>
          </cell>
          <cell r="U2484" t="str">
            <v>USD</v>
          </cell>
          <cell r="V2484" t="str">
            <v>220 THELMA</v>
          </cell>
          <cell r="W2484" t="str">
            <v>CENTER</v>
          </cell>
          <cell r="X2484" t="str">
            <v>TX</v>
          </cell>
          <cell r="Y2484" t="str">
            <v>75935-3764</v>
          </cell>
          <cell r="Z2484" t="str">
            <v>SHELBY</v>
          </cell>
          <cell r="AA2484" t="str">
            <v>A</v>
          </cell>
          <cell r="AB2484" t="str">
            <v>M&amp;E</v>
          </cell>
          <cell r="AC2484">
            <v>1775185.8107</v>
          </cell>
        </row>
        <row r="2485">
          <cell r="A2485" t="str">
            <v>Primary</v>
          </cell>
          <cell r="B2485" t="str">
            <v>Hope Processing</v>
          </cell>
          <cell r="C2485" t="str">
            <v>12922028</v>
          </cell>
          <cell r="D2485" t="str">
            <v>12922028</v>
          </cell>
          <cell r="E2485" t="str">
            <v>1356</v>
          </cell>
          <cell r="G2485" t="str">
            <v>AR</v>
          </cell>
          <cell r="H2485">
            <v>38797</v>
          </cell>
          <cell r="I2485" t="str">
            <v>A</v>
          </cell>
          <cell r="J2485" t="str">
            <v>22380510</v>
          </cell>
          <cell r="K2485" t="str">
            <v>22380510</v>
          </cell>
          <cell r="L2485">
            <v>170141292</v>
          </cell>
          <cell r="M2485" t="str">
            <v>170212240</v>
          </cell>
          <cell r="N2485" t="str">
            <v>Hope Shipping/Receiving</v>
          </cell>
          <cell r="O2485" t="str">
            <v>12922033  Hope Shipping/Receiving</v>
          </cell>
          <cell r="P2485" t="str">
            <v>1355</v>
          </cell>
          <cell r="Q2485" t="str">
            <v>P</v>
          </cell>
          <cell r="R2485" t="str">
            <v>476</v>
          </cell>
          <cell r="S2485" t="str">
            <v>2406</v>
          </cell>
          <cell r="T2485" t="str">
            <v>T</v>
          </cell>
          <cell r="U2485" t="str">
            <v>USD</v>
          </cell>
          <cell r="V2485" t="str">
            <v>275 COUNTY ROAD 278</v>
          </cell>
          <cell r="W2485" t="str">
            <v>HOPE</v>
          </cell>
          <cell r="X2485" t="str">
            <v>AR</v>
          </cell>
          <cell r="Y2485" t="str">
            <v>71801-8930</v>
          </cell>
          <cell r="Z2485" t="str">
            <v>HEMPSTEAD</v>
          </cell>
          <cell r="AA2485" t="str">
            <v>G</v>
          </cell>
          <cell r="AB2485" t="str">
            <v>M&amp;E</v>
          </cell>
          <cell r="AC2485">
            <v>1056.2826</v>
          </cell>
        </row>
        <row r="2486">
          <cell r="A2486" t="str">
            <v>Primary</v>
          </cell>
          <cell r="B2486" t="str">
            <v>Hope Processing</v>
          </cell>
          <cell r="C2486" t="str">
            <v>12922028</v>
          </cell>
          <cell r="D2486" t="str">
            <v>12922028</v>
          </cell>
          <cell r="E2486" t="str">
            <v>1356</v>
          </cell>
          <cell r="G2486" t="str">
            <v>AR</v>
          </cell>
          <cell r="I2486" t="str">
            <v>A</v>
          </cell>
          <cell r="J2486" t="str">
            <v>12922034</v>
          </cell>
          <cell r="K2486" t="str">
            <v>12922034</v>
          </cell>
          <cell r="L2486">
            <v>170141292</v>
          </cell>
          <cell r="M2486" t="str">
            <v>170141292</v>
          </cell>
          <cell r="N2486" t="str">
            <v>Hope Supervison/Mgmt</v>
          </cell>
          <cell r="O2486" t="str">
            <v>12922034 Hope Supervison/Mgmt</v>
          </cell>
          <cell r="P2486" t="str">
            <v>1355</v>
          </cell>
          <cell r="Q2486" t="str">
            <v>P</v>
          </cell>
          <cell r="R2486" t="str">
            <v>476</v>
          </cell>
          <cell r="S2486" t="str">
            <v>2406</v>
          </cell>
          <cell r="T2486" t="str">
            <v>T</v>
          </cell>
          <cell r="U2486" t="str">
            <v>USD</v>
          </cell>
          <cell r="V2486" t="str">
            <v>275 COUNTY ROAD 278</v>
          </cell>
          <cell r="W2486" t="str">
            <v>HOPE</v>
          </cell>
          <cell r="X2486" t="str">
            <v>AR</v>
          </cell>
          <cell r="Y2486" t="str">
            <v>71801-8930</v>
          </cell>
          <cell r="Z2486" t="str">
            <v>HEMPSTEAD</v>
          </cell>
          <cell r="AA2486" t="str">
            <v>G</v>
          </cell>
          <cell r="AB2486" t="str">
            <v>M&amp;E</v>
          </cell>
          <cell r="AC2486">
            <v>13605.303</v>
          </cell>
        </row>
        <row r="2487">
          <cell r="A2487" t="str">
            <v>Primary</v>
          </cell>
          <cell r="B2487" t="str">
            <v>Hope Processing</v>
          </cell>
          <cell r="C2487" t="str">
            <v>12922028</v>
          </cell>
          <cell r="D2487" t="str">
            <v>12922028</v>
          </cell>
          <cell r="E2487" t="str">
            <v>1356</v>
          </cell>
          <cell r="G2487" t="str">
            <v>AR</v>
          </cell>
          <cell r="H2487">
            <v>38797</v>
          </cell>
          <cell r="I2487" t="str">
            <v>A</v>
          </cell>
          <cell r="J2487" t="str">
            <v>22380520</v>
          </cell>
          <cell r="K2487" t="str">
            <v>22380520</v>
          </cell>
          <cell r="L2487">
            <v>170141292</v>
          </cell>
          <cell r="M2487" t="str">
            <v>170212240</v>
          </cell>
          <cell r="N2487" t="str">
            <v>Hope Production Safety Center</v>
          </cell>
          <cell r="O2487" t="str">
            <v>12922512  Hope Production Safety Center</v>
          </cell>
          <cell r="P2487" t="str">
            <v>1355</v>
          </cell>
          <cell r="Q2487" t="str">
            <v>P</v>
          </cell>
          <cell r="R2487" t="str">
            <v>476</v>
          </cell>
          <cell r="S2487" t="str">
            <v>2406</v>
          </cell>
          <cell r="T2487" t="str">
            <v>T</v>
          </cell>
          <cell r="U2487" t="str">
            <v>USD</v>
          </cell>
          <cell r="V2487" t="str">
            <v>275 COUNTY ROAD 278</v>
          </cell>
          <cell r="W2487" t="str">
            <v>HOPE</v>
          </cell>
          <cell r="X2487" t="str">
            <v>AR</v>
          </cell>
          <cell r="Y2487" t="str">
            <v>71801-8930</v>
          </cell>
          <cell r="Z2487" t="str">
            <v>HEMPSTEAD</v>
          </cell>
          <cell r="AA2487" t="str">
            <v>A</v>
          </cell>
          <cell r="AB2487" t="str">
            <v>M&amp;E</v>
          </cell>
          <cell r="AC2487">
            <v>1712.0962999999999</v>
          </cell>
        </row>
        <row r="2488">
          <cell r="A2488" t="str">
            <v>Primary</v>
          </cell>
          <cell r="B2488" t="str">
            <v>Clarksville Breeders</v>
          </cell>
          <cell r="C2488" t="str">
            <v>10652028</v>
          </cell>
          <cell r="D2488" t="str">
            <v>10652028</v>
          </cell>
          <cell r="E2488" t="str">
            <v>1064</v>
          </cell>
          <cell r="G2488" t="str">
            <v>AR</v>
          </cell>
          <cell r="I2488" t="str">
            <v>A</v>
          </cell>
          <cell r="J2488" t="str">
            <v>12930400</v>
          </cell>
          <cell r="K2488" t="str">
            <v>12930400</v>
          </cell>
          <cell r="L2488">
            <v>170031293</v>
          </cell>
          <cell r="M2488" t="str">
            <v>170031293</v>
          </cell>
          <cell r="N2488" t="str">
            <v>Clarpulletservice</v>
          </cell>
          <cell r="O2488" t="str">
            <v>12930400 Clarpulletservice</v>
          </cell>
          <cell r="P2488" t="str">
            <v>1210</v>
          </cell>
          <cell r="Q2488" t="str">
            <v>BR</v>
          </cell>
          <cell r="R2488" t="str">
            <v>2376</v>
          </cell>
          <cell r="S2488" t="str">
            <v>719</v>
          </cell>
          <cell r="T2488" t="str">
            <v>T</v>
          </cell>
          <cell r="U2488" t="str">
            <v>USD</v>
          </cell>
          <cell r="V2488" t="str">
            <v>200 E CHERRY STREET</v>
          </cell>
          <cell r="W2488" t="str">
            <v>CLARKSVILLE</v>
          </cell>
          <cell r="X2488" t="str">
            <v>AR</v>
          </cell>
          <cell r="Y2488" t="str">
            <v>72830-3126</v>
          </cell>
          <cell r="Z2488" t="str">
            <v>JOHNSON</v>
          </cell>
          <cell r="AA2488" t="str">
            <v>A</v>
          </cell>
          <cell r="AB2488" t="str">
            <v>M&amp;E</v>
          </cell>
          <cell r="AC2488">
            <v>2787.9425999999999</v>
          </cell>
        </row>
        <row r="2489">
          <cell r="A2489" t="str">
            <v>Primary</v>
          </cell>
          <cell r="B2489" t="str">
            <v>Clarksville Breeders</v>
          </cell>
          <cell r="C2489" t="str">
            <v>10652028</v>
          </cell>
          <cell r="D2489" t="str">
            <v>10652028</v>
          </cell>
          <cell r="E2489" t="str">
            <v>1064</v>
          </cell>
          <cell r="F2489" t="str">
            <v>TYPI</v>
          </cell>
          <cell r="G2489" t="str">
            <v>TX</v>
          </cell>
          <cell r="I2489" t="str">
            <v>A</v>
          </cell>
          <cell r="J2489" t="str">
            <v>12930421</v>
          </cell>
          <cell r="K2489" t="str">
            <v>12930421</v>
          </cell>
          <cell r="L2489">
            <v>170031293</v>
          </cell>
          <cell r="M2489" t="str">
            <v>170031293</v>
          </cell>
          <cell r="N2489" t="str">
            <v>Clarksville Breeders</v>
          </cell>
          <cell r="O2489" t="str">
            <v>12930421 Clarksville Breeders</v>
          </cell>
          <cell r="P2489" t="str">
            <v>1210</v>
          </cell>
          <cell r="Q2489" t="str">
            <v>BR</v>
          </cell>
          <cell r="R2489" t="str">
            <v>1030</v>
          </cell>
          <cell r="S2489" t="str">
            <v>719</v>
          </cell>
          <cell r="T2489" t="str">
            <v>T</v>
          </cell>
          <cell r="U2489" t="str">
            <v>USD</v>
          </cell>
          <cell r="V2489" t="str">
            <v>200 E CHERRY STREET</v>
          </cell>
          <cell r="W2489" t="str">
            <v>CLARKSVILLE</v>
          </cell>
          <cell r="X2489" t="str">
            <v>AR</v>
          </cell>
          <cell r="Y2489" t="str">
            <v>72830-3127</v>
          </cell>
          <cell r="Z2489" t="str">
            <v>JOHNSON</v>
          </cell>
          <cell r="AA2489" t="str">
            <v>A</v>
          </cell>
          <cell r="AB2489" t="str">
            <v>M&amp;E</v>
          </cell>
          <cell r="AC2489">
            <v>10016.465200000001</v>
          </cell>
        </row>
        <row r="2490">
          <cell r="A2490" t="str">
            <v>Primary</v>
          </cell>
          <cell r="B2490" t="str">
            <v>Dardanelle Breeders</v>
          </cell>
          <cell r="C2490" t="str">
            <v>12940421</v>
          </cell>
          <cell r="D2490" t="str">
            <v>12940421</v>
          </cell>
          <cell r="E2490" t="str">
            <v>1294</v>
          </cell>
          <cell r="G2490" t="str">
            <v>AR</v>
          </cell>
          <cell r="I2490" t="str">
            <v>A</v>
          </cell>
          <cell r="J2490" t="str">
            <v>12940421</v>
          </cell>
          <cell r="K2490" t="str">
            <v>12940421</v>
          </cell>
          <cell r="L2490">
            <v>170141294</v>
          </cell>
          <cell r="M2490" t="str">
            <v>170141294</v>
          </cell>
          <cell r="N2490" t="str">
            <v>Dardanelle Breeders</v>
          </cell>
          <cell r="O2490" t="str">
            <v>12940421 Dardanelle Breeders</v>
          </cell>
          <cell r="P2490" t="str">
            <v>1215</v>
          </cell>
          <cell r="Q2490" t="str">
            <v>BR</v>
          </cell>
          <cell r="R2490" t="str">
            <v>435</v>
          </cell>
          <cell r="S2490" t="str">
            <v>378</v>
          </cell>
          <cell r="T2490" t="str">
            <v>T</v>
          </cell>
          <cell r="U2490" t="str">
            <v>USD</v>
          </cell>
          <cell r="V2490" t="str">
            <v>HWY 7 S</v>
          </cell>
          <cell r="W2490" t="str">
            <v>DARDANELLE</v>
          </cell>
          <cell r="X2490" t="str">
            <v>AR</v>
          </cell>
          <cell r="Y2490" t="str">
            <v>71834</v>
          </cell>
          <cell r="Z2490" t="str">
            <v>YELL</v>
          </cell>
          <cell r="AA2490" t="str">
            <v>A</v>
          </cell>
          <cell r="AB2490" t="str">
            <v>M&amp;E</v>
          </cell>
          <cell r="AC2490">
            <v>17855.110199999999</v>
          </cell>
        </row>
        <row r="2491">
          <cell r="A2491" t="str">
            <v>Primary</v>
          </cell>
          <cell r="B2491" t="str">
            <v>Grannis Breeders</v>
          </cell>
          <cell r="C2491" t="str">
            <v>12950421</v>
          </cell>
          <cell r="D2491" t="str">
            <v>12950421</v>
          </cell>
          <cell r="E2491" t="str">
            <v>1295</v>
          </cell>
          <cell r="G2491" t="str">
            <v>AR</v>
          </cell>
          <cell r="I2491" t="str">
            <v>A</v>
          </cell>
          <cell r="J2491" t="str">
            <v>12950400</v>
          </cell>
          <cell r="K2491" t="str">
            <v>22400422</v>
          </cell>
          <cell r="L2491">
            <v>170141295</v>
          </cell>
          <cell r="M2491" t="str">
            <v>170212240</v>
          </cell>
          <cell r="N2491" t="str">
            <v>Grannis Pullet Service</v>
          </cell>
          <cell r="O2491" t="str">
            <v>12950400  Grannis Pullet Service</v>
          </cell>
          <cell r="P2491" t="str">
            <v>1230</v>
          </cell>
          <cell r="Q2491" t="str">
            <v>PS</v>
          </cell>
          <cell r="R2491" t="str">
            <v>1114</v>
          </cell>
          <cell r="S2491" t="str">
            <v>246</v>
          </cell>
          <cell r="T2491" t="str">
            <v>T</v>
          </cell>
          <cell r="U2491" t="str">
            <v>USD</v>
          </cell>
          <cell r="V2491" t="str">
            <v>HWY 96 S</v>
          </cell>
          <cell r="W2491" t="str">
            <v>TENEHA</v>
          </cell>
          <cell r="X2491" t="str">
            <v>TX</v>
          </cell>
          <cell r="Y2491" t="str">
            <v>75974-2560</v>
          </cell>
          <cell r="Z2491" t="str">
            <v>SHELBY</v>
          </cell>
          <cell r="AA2491" t="str">
            <v>A</v>
          </cell>
          <cell r="AB2491" t="str">
            <v>Building</v>
          </cell>
          <cell r="AC2491">
            <v>159382.92050000001</v>
          </cell>
        </row>
        <row r="2492">
          <cell r="A2492" t="str">
            <v>Primary</v>
          </cell>
          <cell r="B2492" t="str">
            <v>Grannis Breeders</v>
          </cell>
          <cell r="C2492" t="str">
            <v>12950421</v>
          </cell>
          <cell r="D2492" t="str">
            <v>12950421</v>
          </cell>
          <cell r="E2492" t="str">
            <v>1295</v>
          </cell>
          <cell r="G2492" t="str">
            <v>AR</v>
          </cell>
          <cell r="I2492" t="str">
            <v>A</v>
          </cell>
          <cell r="J2492" t="str">
            <v>12950421</v>
          </cell>
          <cell r="K2492" t="str">
            <v>22400422</v>
          </cell>
          <cell r="L2492">
            <v>170141295</v>
          </cell>
          <cell r="M2492" t="str">
            <v>170212240</v>
          </cell>
          <cell r="N2492" t="str">
            <v>Grannis Breeder Service</v>
          </cell>
          <cell r="O2492" t="str">
            <v>12950421  Grannis Breeder Service</v>
          </cell>
          <cell r="P2492" t="str">
            <v>1230</v>
          </cell>
          <cell r="Q2492" t="str">
            <v>BR</v>
          </cell>
          <cell r="R2492" t="str">
            <v>1114</v>
          </cell>
          <cell r="S2492" t="str">
            <v>246</v>
          </cell>
          <cell r="T2492" t="str">
            <v>T</v>
          </cell>
          <cell r="U2492" t="str">
            <v>USD</v>
          </cell>
          <cell r="V2492" t="str">
            <v>HWY 96 S</v>
          </cell>
          <cell r="W2492" t="str">
            <v>TENEHA</v>
          </cell>
          <cell r="X2492" t="str">
            <v>TX</v>
          </cell>
          <cell r="Y2492" t="str">
            <v>75974-2560</v>
          </cell>
          <cell r="Z2492" t="str">
            <v>SHELBY</v>
          </cell>
          <cell r="AA2492" t="str">
            <v>A</v>
          </cell>
          <cell r="AB2492" t="str">
            <v>Content</v>
          </cell>
          <cell r="AC2492">
            <v>2229.3670000000002</v>
          </cell>
        </row>
        <row r="2493">
          <cell r="A2493" t="str">
            <v>Primary</v>
          </cell>
          <cell r="B2493" t="str">
            <v>Grannins Garage / Truck Shop</v>
          </cell>
          <cell r="C2493" t="str">
            <v>12960530</v>
          </cell>
          <cell r="D2493" t="str">
            <v>12960530</v>
          </cell>
          <cell r="E2493" t="str">
            <v>9088</v>
          </cell>
          <cell r="G2493" t="str">
            <v>AR</v>
          </cell>
          <cell r="I2493" t="str">
            <v>A</v>
          </cell>
          <cell r="J2493" t="str">
            <v>12960530</v>
          </cell>
          <cell r="K2493" t="str">
            <v>12960530</v>
          </cell>
          <cell r="L2493">
            <v>170141083</v>
          </cell>
          <cell r="M2493" t="str">
            <v>170141083</v>
          </cell>
          <cell r="N2493" t="str">
            <v>Grannins Garage</v>
          </cell>
          <cell r="O2493" t="str">
            <v>12960530 Grannins Garage</v>
          </cell>
          <cell r="P2493" t="str">
            <v>1230</v>
          </cell>
          <cell r="Q2493" t="str">
            <v>GTS</v>
          </cell>
          <cell r="R2493" t="str">
            <v>1114</v>
          </cell>
          <cell r="S2493" t="str">
            <v>246</v>
          </cell>
          <cell r="T2493" t="str">
            <v>T</v>
          </cell>
          <cell r="U2493" t="str">
            <v>USD</v>
          </cell>
          <cell r="V2493" t="str">
            <v>HWY 96 S</v>
          </cell>
          <cell r="W2493" t="str">
            <v>TENEHA</v>
          </cell>
          <cell r="X2493" t="str">
            <v>TX</v>
          </cell>
          <cell r="Y2493" t="str">
            <v>75974-2560</v>
          </cell>
          <cell r="Z2493" t="str">
            <v>SHELBY</v>
          </cell>
          <cell r="AA2493" t="str">
            <v>A</v>
          </cell>
          <cell r="AB2493" t="str">
            <v>M&amp;E</v>
          </cell>
          <cell r="AC2493">
            <v>1664.2636</v>
          </cell>
        </row>
        <row r="2494">
          <cell r="A2494" t="str">
            <v>Primary</v>
          </cell>
          <cell r="B2494" t="str">
            <v>Berryville Breeders</v>
          </cell>
          <cell r="C2494" t="str">
            <v>12970421</v>
          </cell>
          <cell r="D2494" t="str">
            <v>12970421</v>
          </cell>
          <cell r="E2494" t="str">
            <v>1297</v>
          </cell>
          <cell r="G2494" t="str">
            <v>AR</v>
          </cell>
          <cell r="I2494" t="str">
            <v>A</v>
          </cell>
          <cell r="J2494" t="str">
            <v>12970421</v>
          </cell>
          <cell r="K2494" t="str">
            <v>12970421</v>
          </cell>
          <cell r="L2494">
            <v>170151297</v>
          </cell>
          <cell r="M2494" t="str">
            <v>170151297</v>
          </cell>
          <cell r="N2494" t="str">
            <v>Berryville Breeders</v>
          </cell>
          <cell r="O2494" t="str">
            <v>12970421 Berryville Breeders</v>
          </cell>
          <cell r="P2494" t="str">
            <v>1115</v>
          </cell>
          <cell r="Q2494" t="str">
            <v>BR</v>
          </cell>
          <cell r="R2494" t="str">
            <v>418</v>
          </cell>
          <cell r="S2494" t="str">
            <v>459</v>
          </cell>
          <cell r="T2494" t="str">
            <v>T</v>
          </cell>
          <cell r="U2494" t="str">
            <v>USD</v>
          </cell>
          <cell r="V2494" t="str">
            <v>107 TYSON AVE</v>
          </cell>
          <cell r="W2494" t="str">
            <v>GREEN FOREST</v>
          </cell>
          <cell r="X2494" t="str">
            <v>AR</v>
          </cell>
          <cell r="Y2494" t="str">
            <v>72638</v>
          </cell>
          <cell r="Z2494" t="str">
            <v>CARROLL</v>
          </cell>
          <cell r="AA2494" t="str">
            <v>A</v>
          </cell>
          <cell r="AB2494" t="str">
            <v>M&amp;E</v>
          </cell>
          <cell r="AC2494">
            <v>10509.453800000001</v>
          </cell>
        </row>
        <row r="2495">
          <cell r="A2495" t="str">
            <v>Primary</v>
          </cell>
          <cell r="B2495" t="str">
            <v>Green Forest Dead Bird Removal</v>
          </cell>
          <cell r="C2495" t="str">
            <v>12980425</v>
          </cell>
          <cell r="D2495" t="str">
            <v>12980425</v>
          </cell>
          <cell r="E2495" t="str">
            <v>1056</v>
          </cell>
          <cell r="F2495" t="str">
            <v>TYPI</v>
          </cell>
          <cell r="G2495" t="str">
            <v>TX</v>
          </cell>
          <cell r="I2495" t="str">
            <v>A</v>
          </cell>
          <cell r="J2495" t="str">
            <v>12980425</v>
          </cell>
          <cell r="K2495" t="str">
            <v>12980425</v>
          </cell>
          <cell r="L2495">
            <v>170151056</v>
          </cell>
          <cell r="M2495" t="str">
            <v>170151056</v>
          </cell>
          <cell r="N2495" t="str">
            <v>Berryville Dead Bird Removal</v>
          </cell>
          <cell r="O2495" t="str">
            <v>12980425 Berryville Dead Bird Removal</v>
          </cell>
          <cell r="P2495" t="str">
            <v>1115</v>
          </cell>
          <cell r="Q2495" t="str">
            <v>DB</v>
          </cell>
          <cell r="R2495" t="str">
            <v>1627</v>
          </cell>
          <cell r="S2495" t="str">
            <v>459</v>
          </cell>
          <cell r="T2495" t="str">
            <v>T</v>
          </cell>
          <cell r="U2495" t="str">
            <v>USD</v>
          </cell>
          <cell r="V2495" t="str">
            <v>109 TYSON AVE</v>
          </cell>
          <cell r="W2495" t="str">
            <v>GREEN FOREST</v>
          </cell>
          <cell r="X2495" t="str">
            <v>AR</v>
          </cell>
          <cell r="Y2495" t="str">
            <v>72638</v>
          </cell>
          <cell r="Z2495" t="str">
            <v>CARROLL</v>
          </cell>
          <cell r="AA2495" t="str">
            <v>A</v>
          </cell>
          <cell r="AB2495" t="str">
            <v>M&amp;E</v>
          </cell>
          <cell r="AC2495">
            <v>2236936.0255999998</v>
          </cell>
        </row>
        <row r="2496">
          <cell r="A2496" t="str">
            <v>Primary</v>
          </cell>
          <cell r="B2496" t="str">
            <v>Green Forest Garage / Truck Shop</v>
          </cell>
          <cell r="C2496" t="str">
            <v>12980530</v>
          </cell>
          <cell r="D2496" t="str">
            <v>12980530</v>
          </cell>
          <cell r="E2496" t="str">
            <v>9082</v>
          </cell>
          <cell r="G2496" t="str">
            <v>AR</v>
          </cell>
          <cell r="H2496">
            <v>38855</v>
          </cell>
          <cell r="I2496" t="str">
            <v>A</v>
          </cell>
          <cell r="J2496" t="str">
            <v>12980530</v>
          </cell>
          <cell r="K2496" t="str">
            <v>12980530</v>
          </cell>
          <cell r="L2496">
            <v>170212240</v>
          </cell>
          <cell r="M2496" t="str">
            <v>170151056</v>
          </cell>
          <cell r="N2496" t="str">
            <v>Tenaha Catching Machine Cost</v>
          </cell>
          <cell r="O2496" t="str">
            <v>22400449 Tenaha Catching Machine</v>
          </cell>
          <cell r="P2496" t="str">
            <v>1235</v>
          </cell>
          <cell r="Q2496" t="str">
            <v>LH</v>
          </cell>
          <cell r="R2496" t="str">
            <v>151</v>
          </cell>
          <cell r="S2496" t="str">
            <v>246</v>
          </cell>
          <cell r="T2496" t="str">
            <v>T</v>
          </cell>
          <cell r="U2496" t="str">
            <v>USD</v>
          </cell>
          <cell r="V2496" t="str">
            <v>HWY 96 S</v>
          </cell>
          <cell r="W2496" t="str">
            <v>TENAHA</v>
          </cell>
          <cell r="X2496" t="str">
            <v>TX</v>
          </cell>
          <cell r="Y2496" t="str">
            <v>75974-2560</v>
          </cell>
          <cell r="Z2496" t="str">
            <v>SHELBY</v>
          </cell>
          <cell r="AA2496" t="str">
            <v>A</v>
          </cell>
          <cell r="AB2496" t="str">
            <v>M&amp;E</v>
          </cell>
          <cell r="AC2496">
            <v>485354.0367</v>
          </cell>
        </row>
        <row r="2497">
          <cell r="A2497" t="str">
            <v>Primary</v>
          </cell>
          <cell r="B2497" t="str">
            <v>Nashville Breeder Service</v>
          </cell>
          <cell r="C2497" t="str">
            <v>12990421</v>
          </cell>
          <cell r="D2497" t="str">
            <v>12990421</v>
          </cell>
          <cell r="E2497" t="str">
            <v>1299</v>
          </cell>
          <cell r="G2497" t="str">
            <v>AR</v>
          </cell>
          <cell r="I2497" t="str">
            <v>A</v>
          </cell>
          <cell r="J2497" t="str">
            <v>12990400</v>
          </cell>
          <cell r="K2497" t="str">
            <v>12990400</v>
          </cell>
          <cell r="L2497">
            <v>170471299</v>
          </cell>
          <cell r="M2497" t="str">
            <v>170471299</v>
          </cell>
          <cell r="N2497" t="str">
            <v>Nashville Pullet Service</v>
          </cell>
          <cell r="O2497" t="str">
            <v>12990400 Nashville Pullet Service</v>
          </cell>
          <cell r="P2497" t="str">
            <v>1515</v>
          </cell>
          <cell r="Q2497" t="str">
            <v>PS</v>
          </cell>
          <cell r="R2497" t="str">
            <v>151</v>
          </cell>
          <cell r="S2497" t="str">
            <v>159</v>
          </cell>
          <cell r="T2497" t="str">
            <v>T</v>
          </cell>
          <cell r="U2497" t="str">
            <v>USD</v>
          </cell>
          <cell r="V2497" t="str">
            <v>100 E CASSADY ST</v>
          </cell>
          <cell r="W2497" t="str">
            <v>NASHVILLE</v>
          </cell>
          <cell r="X2497" t="str">
            <v>AR</v>
          </cell>
          <cell r="Y2497" t="str">
            <v>71852-3396</v>
          </cell>
          <cell r="Z2497" t="str">
            <v>HOWARD</v>
          </cell>
          <cell r="AA2497" t="str">
            <v>A</v>
          </cell>
          <cell r="AB2497" t="str">
            <v>M&amp;E</v>
          </cell>
          <cell r="AC2497">
            <v>5087.0609999999997</v>
          </cell>
        </row>
        <row r="2498">
          <cell r="A2498" t="str">
            <v>Primary</v>
          </cell>
          <cell r="B2498" t="str">
            <v>Nashville Breeder Service</v>
          </cell>
          <cell r="C2498" t="str">
            <v>12990421</v>
          </cell>
          <cell r="D2498" t="str">
            <v>12990421</v>
          </cell>
          <cell r="E2498" t="str">
            <v>1299</v>
          </cell>
          <cell r="G2498" t="str">
            <v>AR</v>
          </cell>
          <cell r="I2498" t="str">
            <v>A</v>
          </cell>
          <cell r="J2498" t="str">
            <v>12990421</v>
          </cell>
          <cell r="K2498" t="str">
            <v>12990421</v>
          </cell>
          <cell r="L2498">
            <v>170471299</v>
          </cell>
          <cell r="M2498" t="str">
            <v>170471299</v>
          </cell>
          <cell r="N2498" t="str">
            <v>Nashville Breeder Service</v>
          </cell>
          <cell r="O2498" t="str">
            <v>12990421 Nashville Breeder Service</v>
          </cell>
          <cell r="P2498" t="str">
            <v>1515</v>
          </cell>
          <cell r="Q2498" t="str">
            <v>BR</v>
          </cell>
          <cell r="R2498" t="str">
            <v>589</v>
          </cell>
          <cell r="S2498" t="str">
            <v>159</v>
          </cell>
          <cell r="T2498" t="str">
            <v>T</v>
          </cell>
          <cell r="U2498" t="str">
            <v>USD</v>
          </cell>
          <cell r="V2498" t="str">
            <v>100 E CASSADY ST</v>
          </cell>
          <cell r="W2498" t="str">
            <v>NASHVILLE</v>
          </cell>
          <cell r="X2498" t="str">
            <v>AR</v>
          </cell>
          <cell r="Y2498" t="str">
            <v>71852-3396</v>
          </cell>
          <cell r="Z2498" t="str">
            <v>HOWARD</v>
          </cell>
          <cell r="AA2498" t="str">
            <v>A</v>
          </cell>
          <cell r="AB2498" t="str">
            <v>M&amp;E</v>
          </cell>
          <cell r="AC2498">
            <v>3072.1081999999997</v>
          </cell>
        </row>
        <row r="2499">
          <cell r="A2499" t="str">
            <v>Primary</v>
          </cell>
          <cell r="B2499" t="str">
            <v>Springdale Broilers</v>
          </cell>
          <cell r="C2499" t="str">
            <v>13000422</v>
          </cell>
          <cell r="D2499" t="str">
            <v>13000422</v>
          </cell>
          <cell r="E2499" t="str">
            <v>1300</v>
          </cell>
          <cell r="G2499" t="str">
            <v>AR</v>
          </cell>
          <cell r="I2499" t="str">
            <v>A</v>
          </cell>
          <cell r="J2499" t="str">
            <v>13000422</v>
          </cell>
          <cell r="K2499" t="str">
            <v>13000422</v>
          </cell>
          <cell r="L2499">
            <v>170141300</v>
          </cell>
          <cell r="M2499" t="str">
            <v>170141300</v>
          </cell>
          <cell r="N2499" t="str">
            <v>Springdale Broilers</v>
          </cell>
          <cell r="O2499" t="str">
            <v>13000422 Springdale Broilers</v>
          </cell>
          <cell r="P2499" t="str">
            <v>1110</v>
          </cell>
          <cell r="Q2499" t="str">
            <v>BS</v>
          </cell>
          <cell r="R2499" t="str">
            <v>589</v>
          </cell>
          <cell r="S2499" t="str">
            <v>275</v>
          </cell>
          <cell r="T2499" t="str">
            <v>T</v>
          </cell>
          <cell r="U2499" t="str">
            <v>USD</v>
          </cell>
          <cell r="V2499" t="str">
            <v>2469 W SUNSET</v>
          </cell>
          <cell r="W2499" t="str">
            <v>SPRINGDALE</v>
          </cell>
          <cell r="X2499" t="str">
            <v>AR</v>
          </cell>
          <cell r="Y2499" t="str">
            <v>72762-5151</v>
          </cell>
          <cell r="Z2499" t="str">
            <v>WASHINGTON</v>
          </cell>
          <cell r="AA2499" t="str">
            <v>A</v>
          </cell>
          <cell r="AB2499" t="str">
            <v>M&amp;E</v>
          </cell>
          <cell r="AC2499">
            <v>5244.0110999999997</v>
          </cell>
        </row>
        <row r="2500">
          <cell r="A2500" t="str">
            <v>Primary</v>
          </cell>
          <cell r="B2500" t="str">
            <v>Springdale Hatchery</v>
          </cell>
          <cell r="C2500" t="str">
            <v>13000440</v>
          </cell>
          <cell r="D2500" t="str">
            <v>13000440</v>
          </cell>
          <cell r="E2500" t="str">
            <v>1300</v>
          </cell>
          <cell r="G2500" t="str">
            <v>AR</v>
          </cell>
          <cell r="I2500" t="str">
            <v>A</v>
          </cell>
          <cell r="J2500" t="str">
            <v>13000441</v>
          </cell>
          <cell r="K2500" t="str">
            <v>13000441</v>
          </cell>
          <cell r="L2500">
            <v>170141300</v>
          </cell>
          <cell r="M2500" t="str">
            <v>170141300</v>
          </cell>
          <cell r="N2500" t="str">
            <v>Springdale Live Production Admin</v>
          </cell>
          <cell r="O2500" t="str">
            <v>13000441 Springdale Live Production Admin</v>
          </cell>
          <cell r="P2500" t="str">
            <v>1110</v>
          </cell>
          <cell r="Q2500" t="str">
            <v>G</v>
          </cell>
          <cell r="R2500" t="str">
            <v>589</v>
          </cell>
          <cell r="S2500" t="str">
            <v>275</v>
          </cell>
          <cell r="T2500" t="str">
            <v>T</v>
          </cell>
          <cell r="U2500" t="str">
            <v>USD</v>
          </cell>
          <cell r="V2500" t="str">
            <v>2469 W SUNSET</v>
          </cell>
          <cell r="W2500" t="str">
            <v>SPRINGDALE</v>
          </cell>
          <cell r="X2500" t="str">
            <v>AR</v>
          </cell>
          <cell r="Y2500" t="str">
            <v>72762-5151</v>
          </cell>
          <cell r="Z2500" t="str">
            <v>WASHINGTON</v>
          </cell>
          <cell r="AA2500" t="str">
            <v>A</v>
          </cell>
          <cell r="AB2500" t="str">
            <v>M&amp;E</v>
          </cell>
          <cell r="AC2500">
            <v>2487.7127999999998</v>
          </cell>
        </row>
        <row r="2501">
          <cell r="A2501" t="str">
            <v>Primary</v>
          </cell>
          <cell r="B2501" t="str">
            <v>Springdale Hatchery</v>
          </cell>
          <cell r="C2501" t="str">
            <v>13000440</v>
          </cell>
          <cell r="D2501" t="str">
            <v>13000440</v>
          </cell>
          <cell r="E2501" t="str">
            <v>1300</v>
          </cell>
          <cell r="G2501" t="str">
            <v>AR</v>
          </cell>
          <cell r="I2501" t="str">
            <v>A</v>
          </cell>
          <cell r="J2501" t="str">
            <v>13000442</v>
          </cell>
          <cell r="K2501" t="str">
            <v>13000442</v>
          </cell>
          <cell r="L2501">
            <v>170141300</v>
          </cell>
          <cell r="M2501" t="str">
            <v>170141300</v>
          </cell>
          <cell r="N2501" t="str">
            <v>Springdale Other Complex Administration</v>
          </cell>
          <cell r="O2501" t="str">
            <v>13000442 Springdale Other Complex Administration</v>
          </cell>
          <cell r="P2501" t="str">
            <v>1110</v>
          </cell>
          <cell r="Q2501" t="str">
            <v>G</v>
          </cell>
          <cell r="S2501" t="str">
            <v>275</v>
          </cell>
          <cell r="T2501" t="str">
            <v>T</v>
          </cell>
          <cell r="U2501" t="str">
            <v>USD</v>
          </cell>
          <cell r="V2501" t="str">
            <v>2469 W SUNSET</v>
          </cell>
          <cell r="W2501" t="str">
            <v>SPRINGDALE</v>
          </cell>
          <cell r="X2501" t="str">
            <v>AR</v>
          </cell>
          <cell r="Y2501" t="str">
            <v>72762-5151</v>
          </cell>
          <cell r="Z2501" t="str">
            <v>WASHINGTON</v>
          </cell>
          <cell r="AA2501" t="str">
            <v>A</v>
          </cell>
          <cell r="AB2501" t="str">
            <v>M&amp;E</v>
          </cell>
          <cell r="AC2501">
            <v>5220.2959000000001</v>
          </cell>
        </row>
        <row r="2502">
          <cell r="A2502" t="str">
            <v>Primary</v>
          </cell>
          <cell r="B2502" t="str">
            <v>Springdale Growout</v>
          </cell>
          <cell r="C2502" t="str">
            <v>13000590</v>
          </cell>
          <cell r="D2502" t="str">
            <v>13000590</v>
          </cell>
          <cell r="E2502" t="str">
            <v>1300</v>
          </cell>
          <cell r="G2502" t="str">
            <v>AR</v>
          </cell>
          <cell r="I2502" t="str">
            <v>A</v>
          </cell>
          <cell r="J2502" t="str">
            <v>13000590</v>
          </cell>
          <cell r="K2502" t="str">
            <v>13000590</v>
          </cell>
          <cell r="L2502">
            <v>170141300</v>
          </cell>
          <cell r="M2502" t="str">
            <v>170141300</v>
          </cell>
          <cell r="N2502" t="str">
            <v>Springdale Growout</v>
          </cell>
          <cell r="O2502" t="str">
            <v>13000590 Springdale Growout</v>
          </cell>
          <cell r="P2502" t="str">
            <v>1110</v>
          </cell>
          <cell r="Q2502" t="str">
            <v>G</v>
          </cell>
          <cell r="S2502" t="str">
            <v>275</v>
          </cell>
          <cell r="T2502" t="str">
            <v>T</v>
          </cell>
          <cell r="U2502" t="str">
            <v>USD</v>
          </cell>
          <cell r="V2502" t="str">
            <v>2469 W SUNSET</v>
          </cell>
          <cell r="W2502" t="str">
            <v>SPRINGDALE</v>
          </cell>
          <cell r="X2502" t="str">
            <v>AR</v>
          </cell>
          <cell r="Y2502" t="str">
            <v>72762-5151</v>
          </cell>
          <cell r="Z2502" t="str">
            <v>WASHINGTON</v>
          </cell>
          <cell r="AA2502" t="str">
            <v>A</v>
          </cell>
          <cell r="AB2502" t="str">
            <v>M&amp;E</v>
          </cell>
          <cell r="AC2502">
            <v>42955.729899999998</v>
          </cell>
        </row>
        <row r="2503">
          <cell r="A2503" t="str">
            <v>Primary</v>
          </cell>
          <cell r="B2503" t="str">
            <v>Springdale Breeders</v>
          </cell>
          <cell r="C2503" t="str">
            <v>13010421</v>
          </cell>
          <cell r="D2503" t="str">
            <v>13010421</v>
          </cell>
          <cell r="E2503" t="str">
            <v>1300</v>
          </cell>
          <cell r="G2503" t="str">
            <v>AR</v>
          </cell>
          <cell r="I2503" t="str">
            <v>A</v>
          </cell>
          <cell r="J2503" t="str">
            <v>13010400</v>
          </cell>
          <cell r="K2503" t="str">
            <v>13010400</v>
          </cell>
          <cell r="L2503">
            <v>170141301</v>
          </cell>
          <cell r="M2503" t="str">
            <v>170141301</v>
          </cell>
          <cell r="N2503" t="str">
            <v>Sprindale Pullet Service</v>
          </cell>
          <cell r="O2503" t="str">
            <v>13010400 Sprindale Pullet Service</v>
          </cell>
          <cell r="P2503" t="str">
            <v>1110</v>
          </cell>
          <cell r="Q2503" t="str">
            <v>PS</v>
          </cell>
          <cell r="S2503" t="str">
            <v>275</v>
          </cell>
          <cell r="T2503" t="str">
            <v>T</v>
          </cell>
          <cell r="U2503" t="str">
            <v>USD</v>
          </cell>
          <cell r="V2503" t="str">
            <v>2469 W SUNSET</v>
          </cell>
          <cell r="W2503" t="str">
            <v>SPRINGDALE</v>
          </cell>
          <cell r="X2503" t="str">
            <v>AR</v>
          </cell>
          <cell r="Y2503" t="str">
            <v>72762-5151</v>
          </cell>
          <cell r="Z2503" t="str">
            <v>WASHINGTON</v>
          </cell>
          <cell r="AA2503" t="str">
            <v>A</v>
          </cell>
          <cell r="AB2503" t="str">
            <v>M&amp;E</v>
          </cell>
          <cell r="AC2503">
            <v>4489.0839999999998</v>
          </cell>
        </row>
        <row r="2504">
          <cell r="A2504" t="str">
            <v>Primary</v>
          </cell>
          <cell r="B2504" t="str">
            <v>Springdale Breeders</v>
          </cell>
          <cell r="C2504" t="str">
            <v>13010421</v>
          </cell>
          <cell r="D2504" t="str">
            <v>13010421</v>
          </cell>
          <cell r="E2504" t="str">
            <v>1300</v>
          </cell>
          <cell r="G2504" t="str">
            <v>AR</v>
          </cell>
          <cell r="I2504" t="str">
            <v>A</v>
          </cell>
          <cell r="J2504" t="str">
            <v>13010420</v>
          </cell>
          <cell r="K2504" t="str">
            <v>13010420</v>
          </cell>
          <cell r="L2504">
            <v>170141301</v>
          </cell>
          <cell r="M2504" t="str">
            <v>170141301</v>
          </cell>
          <cell r="N2504" t="str">
            <v>Springdale Pullet Moving</v>
          </cell>
          <cell r="O2504" t="str">
            <v>13010420 Springdale Pullet Moving</v>
          </cell>
          <cell r="P2504" t="str">
            <v>1110</v>
          </cell>
          <cell r="Q2504" t="str">
            <v>PM</v>
          </cell>
          <cell r="R2504" t="str">
            <v>379</v>
          </cell>
          <cell r="S2504" t="str">
            <v>275</v>
          </cell>
          <cell r="T2504" t="str">
            <v>T</v>
          </cell>
          <cell r="U2504" t="str">
            <v>USD</v>
          </cell>
          <cell r="V2504" t="str">
            <v>2469 W SUNSET</v>
          </cell>
          <cell r="W2504" t="str">
            <v>SPRINGDALE</v>
          </cell>
          <cell r="X2504" t="str">
            <v>AR</v>
          </cell>
          <cell r="Y2504" t="str">
            <v>72762-5151</v>
          </cell>
          <cell r="Z2504" t="str">
            <v>WASHINGTON</v>
          </cell>
          <cell r="AA2504" t="str">
            <v>A</v>
          </cell>
          <cell r="AB2504" t="str">
            <v>M&amp;E</v>
          </cell>
          <cell r="AC2504">
            <v>142180.34599999999</v>
          </cell>
        </row>
        <row r="2505">
          <cell r="A2505" t="str">
            <v>Primary</v>
          </cell>
          <cell r="B2505" t="str">
            <v>Springdale Breeders</v>
          </cell>
          <cell r="C2505" t="str">
            <v>13010421</v>
          </cell>
          <cell r="D2505" t="str">
            <v>13010421</v>
          </cell>
          <cell r="E2505" t="str">
            <v>1300</v>
          </cell>
          <cell r="G2505" t="str">
            <v>AR</v>
          </cell>
          <cell r="I2505" t="str">
            <v>A</v>
          </cell>
          <cell r="J2505" t="str">
            <v>13010421</v>
          </cell>
          <cell r="K2505" t="str">
            <v>13010421</v>
          </cell>
          <cell r="L2505">
            <v>170141301</v>
          </cell>
          <cell r="M2505" t="str">
            <v>170141301</v>
          </cell>
          <cell r="N2505" t="str">
            <v>Springdale Breeders</v>
          </cell>
          <cell r="O2505" t="str">
            <v>13010421 Springdale Breeders</v>
          </cell>
          <cell r="P2505" t="str">
            <v>1110</v>
          </cell>
          <cell r="Q2505" t="str">
            <v>BR</v>
          </cell>
          <cell r="R2505" t="str">
            <v>379</v>
          </cell>
          <cell r="S2505" t="str">
            <v>275</v>
          </cell>
          <cell r="T2505" t="str">
            <v>T</v>
          </cell>
          <cell r="U2505" t="str">
            <v>USD</v>
          </cell>
          <cell r="V2505" t="str">
            <v>2469 W SUNSET</v>
          </cell>
          <cell r="W2505" t="str">
            <v>SPRINGDALE</v>
          </cell>
          <cell r="X2505" t="str">
            <v>AR</v>
          </cell>
          <cell r="Y2505" t="str">
            <v>72762-5151</v>
          </cell>
          <cell r="Z2505" t="str">
            <v>WASHINGTON</v>
          </cell>
          <cell r="AA2505" t="str">
            <v>A</v>
          </cell>
          <cell r="AB2505" t="str">
            <v>M&amp;E</v>
          </cell>
          <cell r="AC2505">
            <v>17394.728700000003</v>
          </cell>
        </row>
        <row r="2506">
          <cell r="A2506" t="str">
            <v>Primary</v>
          </cell>
          <cell r="B2506" t="str">
            <v>Waldron Breeders</v>
          </cell>
          <cell r="C2506" t="str">
            <v>13020421</v>
          </cell>
          <cell r="D2506" t="str">
            <v>13020421</v>
          </cell>
          <cell r="E2506" t="str">
            <v>1302</v>
          </cell>
          <cell r="G2506" t="str">
            <v>AR</v>
          </cell>
          <cell r="I2506" t="str">
            <v>A</v>
          </cell>
          <cell r="J2506" t="str">
            <v>13020400</v>
          </cell>
          <cell r="K2506" t="str">
            <v>13020400</v>
          </cell>
          <cell r="L2506">
            <v>170141302</v>
          </cell>
          <cell r="M2506" t="str">
            <v>170141302</v>
          </cell>
          <cell r="N2506" t="str">
            <v>Waldron Pullet Service</v>
          </cell>
          <cell r="O2506" t="str">
            <v>13020400 Waldron Pullet Service</v>
          </cell>
          <cell r="P2506" t="str">
            <v>1225</v>
          </cell>
          <cell r="Q2506" t="str">
            <v>BR</v>
          </cell>
          <cell r="S2506" t="str">
            <v>805</v>
          </cell>
          <cell r="T2506" t="str">
            <v>T</v>
          </cell>
          <cell r="U2506" t="str">
            <v>USD</v>
          </cell>
          <cell r="V2506" t="str">
            <v>END OF FIR STREET</v>
          </cell>
          <cell r="W2506" t="str">
            <v>WALDRON</v>
          </cell>
          <cell r="X2506" t="str">
            <v>AR</v>
          </cell>
          <cell r="Y2506" t="str">
            <v>72958-7059</v>
          </cell>
          <cell r="Z2506" t="str">
            <v>SCOTT</v>
          </cell>
          <cell r="AA2506" t="str">
            <v>A</v>
          </cell>
          <cell r="AB2506" t="str">
            <v>M&amp;E</v>
          </cell>
          <cell r="AC2506">
            <v>2025.7735999999998</v>
          </cell>
        </row>
        <row r="2507">
          <cell r="A2507" t="str">
            <v>Primary</v>
          </cell>
          <cell r="B2507" t="str">
            <v>Waldron Breeders</v>
          </cell>
          <cell r="C2507" t="str">
            <v>13020421</v>
          </cell>
          <cell r="D2507" t="str">
            <v>13020421</v>
          </cell>
          <cell r="E2507" t="str">
            <v>1302</v>
          </cell>
          <cell r="G2507" t="str">
            <v>AR</v>
          </cell>
          <cell r="I2507" t="str">
            <v>A</v>
          </cell>
          <cell r="J2507" t="str">
            <v>13020421</v>
          </cell>
          <cell r="K2507" t="str">
            <v>13020421</v>
          </cell>
          <cell r="L2507">
            <v>170141302</v>
          </cell>
          <cell r="M2507" t="str">
            <v>170141302</v>
          </cell>
          <cell r="N2507" t="str">
            <v>Waldron Breeders</v>
          </cell>
          <cell r="O2507" t="str">
            <v>13020421 Waldron Breeders</v>
          </cell>
          <cell r="P2507" t="str">
            <v>1225</v>
          </cell>
          <cell r="Q2507" t="str">
            <v>BR</v>
          </cell>
          <cell r="S2507" t="str">
            <v>805</v>
          </cell>
          <cell r="T2507" t="str">
            <v>T</v>
          </cell>
          <cell r="U2507" t="str">
            <v>USD</v>
          </cell>
          <cell r="V2507" t="str">
            <v>END OF FIR STREET</v>
          </cell>
          <cell r="W2507" t="str">
            <v>WALDRON</v>
          </cell>
          <cell r="X2507" t="str">
            <v>AR</v>
          </cell>
          <cell r="Y2507" t="str">
            <v>72958-7059</v>
          </cell>
          <cell r="Z2507" t="str">
            <v>SCOTT</v>
          </cell>
          <cell r="AA2507" t="str">
            <v>A</v>
          </cell>
          <cell r="AB2507" t="str">
            <v>M&amp;E</v>
          </cell>
          <cell r="AC2507">
            <v>4052.18</v>
          </cell>
        </row>
        <row r="2508">
          <cell r="A2508" t="str">
            <v>Primary</v>
          </cell>
          <cell r="B2508" t="str">
            <v>Hope Hatchery</v>
          </cell>
          <cell r="C2508" t="str">
            <v>13040432</v>
          </cell>
          <cell r="D2508" t="str">
            <v>13040432</v>
          </cell>
          <cell r="E2508" t="str">
            <v>1353</v>
          </cell>
          <cell r="G2508" t="str">
            <v>AR</v>
          </cell>
          <cell r="I2508" t="str">
            <v>A</v>
          </cell>
          <cell r="J2508" t="str">
            <v>13040430</v>
          </cell>
          <cell r="K2508" t="str">
            <v>13040430</v>
          </cell>
          <cell r="L2508">
            <v>170141358</v>
          </cell>
          <cell r="M2508" t="str">
            <v>170141358</v>
          </cell>
          <cell r="N2508" t="str">
            <v>Hope Egg Pickup</v>
          </cell>
          <cell r="O2508" t="str">
            <v>13040430 Hope Egg Pickup</v>
          </cell>
          <cell r="P2508" t="str">
            <v>1355</v>
          </cell>
          <cell r="Q2508" t="str">
            <v>EP</v>
          </cell>
          <cell r="R2508" t="str">
            <v>1247</v>
          </cell>
          <cell r="S2508" t="str">
            <v>394</v>
          </cell>
          <cell r="T2508" t="str">
            <v>T</v>
          </cell>
          <cell r="U2508" t="str">
            <v>USD</v>
          </cell>
          <cell r="V2508" t="str">
            <v>2510 HWY 73 EAST</v>
          </cell>
          <cell r="W2508" t="str">
            <v>HOPE</v>
          </cell>
          <cell r="X2508" t="str">
            <v>AR</v>
          </cell>
          <cell r="Y2508" t="str">
            <v>71801-8419</v>
          </cell>
          <cell r="Z2508" t="str">
            <v>HEMPSTEAD</v>
          </cell>
          <cell r="AA2508" t="str">
            <v>A</v>
          </cell>
          <cell r="AB2508" t="str">
            <v>M&amp;E</v>
          </cell>
          <cell r="AC2508">
            <v>27090.045900000001</v>
          </cell>
        </row>
        <row r="2509">
          <cell r="A2509" t="str">
            <v>Primary</v>
          </cell>
          <cell r="B2509" t="str">
            <v>Hope Hatchery</v>
          </cell>
          <cell r="C2509" t="str">
            <v>13040432</v>
          </cell>
          <cell r="D2509" t="str">
            <v>13040432</v>
          </cell>
          <cell r="E2509" t="str">
            <v>1353</v>
          </cell>
          <cell r="G2509" t="str">
            <v>AR</v>
          </cell>
          <cell r="I2509" t="str">
            <v>A</v>
          </cell>
          <cell r="J2509" t="str">
            <v>13040432</v>
          </cell>
          <cell r="K2509" t="str">
            <v>13040432</v>
          </cell>
          <cell r="L2509">
            <v>170141358</v>
          </cell>
          <cell r="M2509" t="str">
            <v>170141358</v>
          </cell>
          <cell r="N2509" t="str">
            <v>Hope Hatchery</v>
          </cell>
          <cell r="O2509" t="str">
            <v>13040432 Hope Hatchery</v>
          </cell>
          <cell r="P2509" t="str">
            <v>1355</v>
          </cell>
          <cell r="Q2509" t="str">
            <v>H</v>
          </cell>
          <cell r="R2509" t="str">
            <v>1247</v>
          </cell>
          <cell r="S2509" t="str">
            <v>394</v>
          </cell>
          <cell r="T2509" t="str">
            <v>T</v>
          </cell>
          <cell r="U2509" t="str">
            <v>USD</v>
          </cell>
          <cell r="V2509" t="str">
            <v>2510 HWY 73 EAST</v>
          </cell>
          <cell r="W2509" t="str">
            <v>HOPE</v>
          </cell>
          <cell r="X2509" t="str">
            <v>AR</v>
          </cell>
          <cell r="Y2509" t="str">
            <v>71801-8419</v>
          </cell>
          <cell r="Z2509" t="str">
            <v>HEMPSTEAD</v>
          </cell>
          <cell r="AA2509" t="str">
            <v>A</v>
          </cell>
          <cell r="AB2509" t="str">
            <v>M&amp;E</v>
          </cell>
          <cell r="AC2509">
            <v>2499032.5312999967</v>
          </cell>
        </row>
        <row r="2510">
          <cell r="A2510" t="str">
            <v>Primary</v>
          </cell>
          <cell r="B2510" t="str">
            <v>Hope Hatchery</v>
          </cell>
          <cell r="C2510" t="str">
            <v>13040432</v>
          </cell>
          <cell r="D2510" t="str">
            <v>13040432</v>
          </cell>
          <cell r="E2510" t="str">
            <v>1353</v>
          </cell>
          <cell r="G2510" t="str">
            <v>AR</v>
          </cell>
          <cell r="I2510" t="str">
            <v>A</v>
          </cell>
          <cell r="J2510" t="str">
            <v>13040438</v>
          </cell>
          <cell r="K2510" t="str">
            <v>13040438</v>
          </cell>
          <cell r="L2510">
            <v>170141358</v>
          </cell>
          <cell r="M2510" t="str">
            <v>170141358</v>
          </cell>
          <cell r="N2510" t="str">
            <v>Hope Hatchery Chick Delivery</v>
          </cell>
          <cell r="O2510" t="str">
            <v>13040438 Hope Hatchery Chick Delivery</v>
          </cell>
          <cell r="P2510" t="str">
            <v>1355</v>
          </cell>
          <cell r="Q2510" t="str">
            <v>H</v>
          </cell>
          <cell r="R2510" t="str">
            <v>1247</v>
          </cell>
          <cell r="S2510" t="str">
            <v>394</v>
          </cell>
          <cell r="T2510" t="str">
            <v>T</v>
          </cell>
          <cell r="U2510" t="str">
            <v>USD</v>
          </cell>
          <cell r="V2510" t="str">
            <v>2510 HWY 73 EAST</v>
          </cell>
          <cell r="W2510" t="str">
            <v>HOPE</v>
          </cell>
          <cell r="X2510" t="str">
            <v>AR</v>
          </cell>
          <cell r="Y2510" t="str">
            <v>71801-8419</v>
          </cell>
          <cell r="Z2510" t="str">
            <v>HEMPSTEAD</v>
          </cell>
          <cell r="AA2510" t="str">
            <v>A</v>
          </cell>
          <cell r="AB2510" t="str">
            <v>M&amp;E</v>
          </cell>
          <cell r="AC2510">
            <v>48778</v>
          </cell>
        </row>
        <row r="2511">
          <cell r="A2511" t="str">
            <v>Primary</v>
          </cell>
          <cell r="B2511" t="str">
            <v>Hope Feedmill</v>
          </cell>
          <cell r="C2511" t="str">
            <v>13050510</v>
          </cell>
          <cell r="D2511" t="str">
            <v>13050510</v>
          </cell>
          <cell r="E2511" t="str">
            <v>1354</v>
          </cell>
          <cell r="G2511" t="str">
            <v>AR</v>
          </cell>
          <cell r="I2511" t="str">
            <v>A</v>
          </cell>
          <cell r="J2511" t="str">
            <v>13050510</v>
          </cell>
          <cell r="K2511" t="str">
            <v>13050510</v>
          </cell>
          <cell r="L2511">
            <v>170141358</v>
          </cell>
          <cell r="M2511" t="str">
            <v>170141358</v>
          </cell>
          <cell r="N2511" t="str">
            <v>Hope Feedmill</v>
          </cell>
          <cell r="O2511" t="str">
            <v>13050510 Hope Feedmill</v>
          </cell>
          <cell r="P2511" t="str">
            <v>1355</v>
          </cell>
          <cell r="Q2511" t="str">
            <v>F</v>
          </cell>
          <cell r="R2511" t="str">
            <v>1523</v>
          </cell>
          <cell r="S2511" t="str">
            <v>368</v>
          </cell>
          <cell r="T2511" t="str">
            <v>T</v>
          </cell>
          <cell r="U2511" t="str">
            <v>USD</v>
          </cell>
          <cell r="V2511" t="str">
            <v>2504 CHURCH STREET</v>
          </cell>
          <cell r="W2511" t="str">
            <v>GONZALES</v>
          </cell>
          <cell r="X2511" t="str">
            <v>TX</v>
          </cell>
          <cell r="Y2511" t="str">
            <v>78629-2100</v>
          </cell>
          <cell r="Z2511" t="str">
            <v>GONZALES</v>
          </cell>
          <cell r="AA2511" t="str">
            <v>A</v>
          </cell>
          <cell r="AB2511" t="str">
            <v>M&amp;E</v>
          </cell>
          <cell r="AC2511">
            <v>1154688.3</v>
          </cell>
        </row>
        <row r="2512">
          <cell r="A2512" t="str">
            <v>Primary</v>
          </cell>
          <cell r="B2512" t="str">
            <v>Hope Feedmill</v>
          </cell>
          <cell r="C2512" t="str">
            <v>13050510</v>
          </cell>
          <cell r="D2512" t="str">
            <v>13050510</v>
          </cell>
          <cell r="E2512" t="str">
            <v>1354</v>
          </cell>
          <cell r="G2512" t="str">
            <v>AR</v>
          </cell>
          <cell r="I2512" t="str">
            <v>A</v>
          </cell>
          <cell r="J2512" t="str">
            <v>13050520</v>
          </cell>
          <cell r="K2512" t="str">
            <v>13050520</v>
          </cell>
          <cell r="L2512">
            <v>170141358</v>
          </cell>
          <cell r="M2512" t="str">
            <v>170141358</v>
          </cell>
          <cell r="N2512" t="str">
            <v>Hope Feed Delivery</v>
          </cell>
          <cell r="O2512" t="str">
            <v>13050520 Hope Feed Delivery</v>
          </cell>
          <cell r="P2512" t="str">
            <v>1355</v>
          </cell>
          <cell r="Q2512" t="str">
            <v>FD</v>
          </cell>
          <cell r="R2512" t="str">
            <v>1523</v>
          </cell>
          <cell r="S2512" t="str">
            <v>394</v>
          </cell>
          <cell r="T2512" t="str">
            <v>T</v>
          </cell>
          <cell r="U2512" t="str">
            <v>USD</v>
          </cell>
          <cell r="V2512" t="str">
            <v>100 BEECH STREET</v>
          </cell>
          <cell r="W2512" t="str">
            <v>HOPE</v>
          </cell>
          <cell r="X2512" t="str">
            <v>AR</v>
          </cell>
          <cell r="Y2512" t="str">
            <v>71801</v>
          </cell>
          <cell r="Z2512" t="str">
            <v>HEMPSTEAD</v>
          </cell>
          <cell r="AA2512" t="str">
            <v>A</v>
          </cell>
          <cell r="AB2512" t="str">
            <v>M&amp;E</v>
          </cell>
          <cell r="AC2512">
            <v>14322.965</v>
          </cell>
        </row>
        <row r="2513">
          <cell r="A2513" t="str">
            <v>Primary</v>
          </cell>
          <cell r="B2513" t="str">
            <v>Hope Processing Plant</v>
          </cell>
          <cell r="C2513" t="str">
            <v>12922028</v>
          </cell>
          <cell r="D2513" t="str">
            <v>12922028</v>
          </cell>
          <cell r="E2513" t="str">
            <v>1358</v>
          </cell>
          <cell r="G2513" t="str">
            <v>AR</v>
          </cell>
          <cell r="I2513" t="str">
            <v>A</v>
          </cell>
          <cell r="J2513" t="str">
            <v>13060400</v>
          </cell>
          <cell r="K2513" t="str">
            <v>13060400</v>
          </cell>
          <cell r="L2513">
            <v>170141306</v>
          </cell>
          <cell r="M2513" t="str">
            <v>170141306</v>
          </cell>
          <cell r="N2513" t="str">
            <v>Hope Pullet Service</v>
          </cell>
          <cell r="O2513" t="str">
            <v>13060400 Hope Pullet Service</v>
          </cell>
          <cell r="P2513" t="str">
            <v>1355</v>
          </cell>
          <cell r="Q2513" t="str">
            <v>BR</v>
          </cell>
          <cell r="R2513" t="str">
            <v>933</v>
          </cell>
          <cell r="S2513" t="str">
            <v>394</v>
          </cell>
          <cell r="T2513" t="str">
            <v>T</v>
          </cell>
          <cell r="U2513" t="str">
            <v>USD</v>
          </cell>
          <cell r="V2513" t="str">
            <v>275 COUNTY ROAD 278</v>
          </cell>
          <cell r="W2513" t="str">
            <v>HOPE</v>
          </cell>
          <cell r="X2513" t="str">
            <v>AR</v>
          </cell>
          <cell r="Y2513" t="str">
            <v>71801-8930</v>
          </cell>
          <cell r="Z2513" t="str">
            <v>HEMPSTEAD</v>
          </cell>
          <cell r="AA2513" t="str">
            <v>A</v>
          </cell>
          <cell r="AB2513" t="str">
            <v>M&amp;E</v>
          </cell>
          <cell r="AC2513">
            <v>1843.6545000000003</v>
          </cell>
        </row>
        <row r="2514">
          <cell r="A2514" t="str">
            <v>Primary</v>
          </cell>
          <cell r="B2514" t="str">
            <v>Hope Processing Plant</v>
          </cell>
          <cell r="C2514" t="str">
            <v>12922028</v>
          </cell>
          <cell r="D2514" t="str">
            <v>12922028</v>
          </cell>
          <cell r="E2514" t="str">
            <v>1358</v>
          </cell>
          <cell r="G2514" t="str">
            <v>AR</v>
          </cell>
          <cell r="H2514">
            <v>38887</v>
          </cell>
          <cell r="I2514" t="str">
            <v>A</v>
          </cell>
          <cell r="J2514" t="str">
            <v>13060421</v>
          </cell>
          <cell r="K2514" t="str">
            <v>13060421</v>
          </cell>
          <cell r="L2514">
            <v>170212250</v>
          </cell>
          <cell r="M2514" t="str">
            <v>170141306</v>
          </cell>
          <cell r="N2514" t="str">
            <v>Seguin Accountant</v>
          </cell>
          <cell r="O2514" t="str">
            <v>22502008 Seguin Accountant</v>
          </cell>
          <cell r="P2514" t="str">
            <v>1240</v>
          </cell>
          <cell r="Q2514" t="str">
            <v>G</v>
          </cell>
          <cell r="R2514" t="str">
            <v>933</v>
          </cell>
          <cell r="S2514" t="str">
            <v>394</v>
          </cell>
          <cell r="T2514" t="str">
            <v>T</v>
          </cell>
          <cell r="U2514" t="str">
            <v>USD</v>
          </cell>
          <cell r="V2514" t="str">
            <v>275 COUNTY ROAD 278</v>
          </cell>
          <cell r="W2514" t="str">
            <v>HOPE</v>
          </cell>
          <cell r="X2514" t="str">
            <v>AR</v>
          </cell>
          <cell r="Y2514" t="str">
            <v>71801-8930</v>
          </cell>
          <cell r="Z2514" t="str">
            <v>HEMPSTEAD</v>
          </cell>
          <cell r="AA2514" t="str">
            <v>A</v>
          </cell>
          <cell r="AB2514" t="str">
            <v>M&amp;E</v>
          </cell>
          <cell r="AC2514">
            <v>4926.1142</v>
          </cell>
        </row>
        <row r="2515">
          <cell r="A2515" t="str">
            <v>Primary</v>
          </cell>
          <cell r="B2515" t="str">
            <v>Hope Garage / Truck Shop</v>
          </cell>
          <cell r="C2515" t="str">
            <v>13070530</v>
          </cell>
          <cell r="D2515" t="str">
            <v>13070530</v>
          </cell>
          <cell r="E2515" t="str">
            <v>1408</v>
          </cell>
          <cell r="G2515" t="str">
            <v>AR</v>
          </cell>
          <cell r="I2515" t="str">
            <v>A</v>
          </cell>
          <cell r="J2515" t="str">
            <v>13070530</v>
          </cell>
          <cell r="K2515" t="str">
            <v>13070530</v>
          </cell>
          <cell r="L2515">
            <v>170141358</v>
          </cell>
          <cell r="M2515" t="str">
            <v>170141358</v>
          </cell>
          <cell r="N2515" t="str">
            <v>Hope Garage / Truck Shop</v>
          </cell>
          <cell r="O2515" t="str">
            <v>13070530 Hope Garage / Truck Shop</v>
          </cell>
          <cell r="P2515" t="str">
            <v>1355</v>
          </cell>
          <cell r="Q2515" t="str">
            <v>GTS</v>
          </cell>
          <cell r="R2515" t="str">
            <v>1443</v>
          </cell>
          <cell r="S2515" t="str">
            <v>945</v>
          </cell>
          <cell r="T2515" t="str">
            <v>T</v>
          </cell>
          <cell r="U2515" t="str">
            <v>USD</v>
          </cell>
          <cell r="V2515" t="str">
            <v>2208 SE STALLINGS DRIVE</v>
          </cell>
          <cell r="W2515" t="str">
            <v>NACOGDOCHES</v>
          </cell>
          <cell r="X2515" t="str">
            <v>TX</v>
          </cell>
          <cell r="Y2515" t="str">
            <v>75961-6870</v>
          </cell>
          <cell r="Z2515" t="str">
            <v>NACOGDOCHES</v>
          </cell>
          <cell r="AA2515" t="str">
            <v>A</v>
          </cell>
          <cell r="AB2515" t="str">
            <v>M&amp;E</v>
          </cell>
          <cell r="AC2515">
            <v>17700</v>
          </cell>
        </row>
        <row r="2516">
          <cell r="A2516" t="str">
            <v>Primary</v>
          </cell>
          <cell r="B2516" t="str">
            <v>RVAF - Hope Production Cost OH</v>
          </cell>
          <cell r="C2516" t="str">
            <v>13072028</v>
          </cell>
          <cell r="D2516" t="str">
            <v>13072028</v>
          </cell>
          <cell r="E2516" t="str">
            <v>1204</v>
          </cell>
          <cell r="G2516" t="str">
            <v>AR</v>
          </cell>
          <cell r="H2516">
            <v>38763</v>
          </cell>
          <cell r="I2516" t="str">
            <v>A</v>
          </cell>
          <cell r="J2516" t="str">
            <v>22510432</v>
          </cell>
          <cell r="K2516" t="str">
            <v>22510432</v>
          </cell>
          <cell r="L2516">
            <v>170551307</v>
          </cell>
          <cell r="M2516" t="str">
            <v>170052254</v>
          </cell>
          <cell r="N2516" t="str">
            <v>RVAF - Hope Production Cost OH</v>
          </cell>
          <cell r="O2516" t="str">
            <v>13072028  RVAF - Hope Production Cost OH</v>
          </cell>
          <cell r="P2516" t="str">
            <v>1420</v>
          </cell>
          <cell r="Q2516" t="str">
            <v>R</v>
          </cell>
          <cell r="S2516" t="str">
            <v>749</v>
          </cell>
          <cell r="T2516" t="str">
            <v>T</v>
          </cell>
          <cell r="U2516" t="str">
            <v>USD</v>
          </cell>
          <cell r="V2516" t="str">
            <v>275 COUNTY ROAD 278</v>
          </cell>
          <cell r="W2516" t="str">
            <v>HOPE</v>
          </cell>
          <cell r="X2516" t="str">
            <v>AR</v>
          </cell>
          <cell r="Y2516" t="str">
            <v>71801-8930</v>
          </cell>
          <cell r="Z2516" t="str">
            <v>HEMPSTEAD</v>
          </cell>
          <cell r="AA2516" t="str">
            <v>G</v>
          </cell>
          <cell r="AB2516" t="str">
            <v>M&amp;E</v>
          </cell>
          <cell r="AC2516">
            <v>2612359.1774999998</v>
          </cell>
        </row>
        <row r="2517">
          <cell r="A2517" t="str">
            <v>Primary</v>
          </cell>
          <cell r="B2517" t="str">
            <v>Blountsville Processing</v>
          </cell>
          <cell r="C2517" t="str">
            <v>13112028</v>
          </cell>
          <cell r="D2517" t="str">
            <v>13112028</v>
          </cell>
          <cell r="E2517" t="str">
            <v>1311</v>
          </cell>
          <cell r="G2517" t="str">
            <v>AL</v>
          </cell>
          <cell r="H2517">
            <v>38791</v>
          </cell>
          <cell r="I2517" t="str">
            <v>A</v>
          </cell>
          <cell r="J2517" t="str">
            <v>22510432</v>
          </cell>
          <cell r="K2517" t="str">
            <v>22510432</v>
          </cell>
          <cell r="L2517">
            <v>170141311</v>
          </cell>
          <cell r="M2517" t="str">
            <v>170052254</v>
          </cell>
          <cell r="N2517" t="str">
            <v>Blountsville Eviscerating</v>
          </cell>
          <cell r="O2517" t="str">
            <v>13111001  Blountsville Eviscerating</v>
          </cell>
          <cell r="P2517" t="str">
            <v>1324</v>
          </cell>
          <cell r="Q2517" t="str">
            <v>P</v>
          </cell>
          <cell r="R2517" t="str">
            <v>1279</v>
          </cell>
          <cell r="S2517" t="str">
            <v>945</v>
          </cell>
          <cell r="T2517" t="str">
            <v>T</v>
          </cell>
          <cell r="U2517" t="str">
            <v>USD</v>
          </cell>
          <cell r="V2517" t="str">
            <v>2208 SE STALLINGS DRIVE</v>
          </cell>
          <cell r="W2517" t="str">
            <v>NACOGDOCHES</v>
          </cell>
          <cell r="X2517" t="str">
            <v>TX</v>
          </cell>
          <cell r="Y2517" t="str">
            <v>75961-6870</v>
          </cell>
          <cell r="Z2517" t="str">
            <v>NACOGDOCHES</v>
          </cell>
          <cell r="AA2517" t="str">
            <v>A</v>
          </cell>
          <cell r="AB2517" t="str">
            <v>M&amp;E</v>
          </cell>
          <cell r="AC2517">
            <v>5398284.2178999986</v>
          </cell>
        </row>
        <row r="2518">
          <cell r="A2518" t="str">
            <v>Primary</v>
          </cell>
          <cell r="B2518" t="str">
            <v>Blountsville Processing</v>
          </cell>
          <cell r="C2518" t="str">
            <v>13112028</v>
          </cell>
          <cell r="D2518" t="str">
            <v>13112028</v>
          </cell>
          <cell r="E2518" t="str">
            <v>1311</v>
          </cell>
          <cell r="G2518" t="str">
            <v>AL</v>
          </cell>
          <cell r="H2518">
            <v>38818</v>
          </cell>
          <cell r="I2518" t="str">
            <v>A</v>
          </cell>
          <cell r="J2518" t="str">
            <v>22520510</v>
          </cell>
          <cell r="K2518" t="str">
            <v>22520510</v>
          </cell>
          <cell r="L2518">
            <v>170141311</v>
          </cell>
          <cell r="M2518" t="str">
            <v>170052254</v>
          </cell>
          <cell r="N2518" t="str">
            <v>Blountsville Sliced Fillet</v>
          </cell>
          <cell r="O2518" t="str">
            <v>13111053  Blountsville Sliced Fillet</v>
          </cell>
          <cell r="P2518" t="str">
            <v>1324</v>
          </cell>
          <cell r="Q2518" t="str">
            <v>P</v>
          </cell>
          <cell r="R2518" t="str">
            <v>1279</v>
          </cell>
          <cell r="S2518" t="str">
            <v>945</v>
          </cell>
          <cell r="T2518" t="str">
            <v>T</v>
          </cell>
          <cell r="U2518" t="str">
            <v>USD</v>
          </cell>
          <cell r="V2518" t="str">
            <v>2208 SE STALLINGS DRIVE</v>
          </cell>
          <cell r="W2518" t="str">
            <v>NACOGDOCHES</v>
          </cell>
          <cell r="X2518" t="str">
            <v>TX</v>
          </cell>
          <cell r="Y2518" t="str">
            <v>75961-6870</v>
          </cell>
          <cell r="Z2518" t="str">
            <v>NACOGDOCHES</v>
          </cell>
          <cell r="AA2518" t="str">
            <v>A</v>
          </cell>
          <cell r="AB2518" t="str">
            <v>Building</v>
          </cell>
          <cell r="AC2518">
            <v>7995956.799300001</v>
          </cell>
        </row>
        <row r="2519">
          <cell r="A2519" t="str">
            <v>Primary</v>
          </cell>
          <cell r="B2519" t="str">
            <v>Blountsville Processing</v>
          </cell>
          <cell r="C2519" t="str">
            <v>13112028</v>
          </cell>
          <cell r="D2519" t="str">
            <v>13112028</v>
          </cell>
          <cell r="E2519" t="str">
            <v>1311</v>
          </cell>
          <cell r="G2519" t="str">
            <v>AL</v>
          </cell>
          <cell r="I2519" t="str">
            <v>A</v>
          </cell>
          <cell r="J2519" t="str">
            <v>13111097</v>
          </cell>
          <cell r="K2519" t="str">
            <v>13111097</v>
          </cell>
          <cell r="L2519">
            <v>170141311</v>
          </cell>
          <cell r="M2519" t="str">
            <v>170141311</v>
          </cell>
          <cell r="N2519" t="str">
            <v>Blountsville Leg Quarter Packout</v>
          </cell>
          <cell r="O2519" t="str">
            <v>13111097 Blountsville Leg Quarter Packout</v>
          </cell>
          <cell r="P2519" t="str">
            <v>1320</v>
          </cell>
          <cell r="Q2519" t="str">
            <v>P</v>
          </cell>
          <cell r="R2519" t="str">
            <v>1279</v>
          </cell>
          <cell r="S2519" t="str">
            <v>945</v>
          </cell>
          <cell r="T2519" t="str">
            <v>T</v>
          </cell>
          <cell r="U2519" t="str">
            <v>USD</v>
          </cell>
          <cell r="V2519" t="str">
            <v>2208 SE STALLINGS DRIVE</v>
          </cell>
          <cell r="W2519" t="str">
            <v>NACOGDOCHES</v>
          </cell>
          <cell r="X2519" t="str">
            <v>TX</v>
          </cell>
          <cell r="Y2519" t="str">
            <v>75961-6870</v>
          </cell>
          <cell r="Z2519" t="str">
            <v>NACOGDOCHES</v>
          </cell>
          <cell r="AA2519" t="str">
            <v>A</v>
          </cell>
          <cell r="AB2519" t="str">
            <v>M&amp;E</v>
          </cell>
          <cell r="AC2519">
            <v>3910432.0323000005</v>
          </cell>
        </row>
        <row r="2520">
          <cell r="A2520" t="str">
            <v>Primary</v>
          </cell>
          <cell r="B2520" t="str">
            <v>Blountsville Wastewater</v>
          </cell>
          <cell r="C2520" t="str">
            <v>13112004</v>
          </cell>
          <cell r="D2520" t="str">
            <v>13112004</v>
          </cell>
          <cell r="E2520" t="str">
            <v>1311</v>
          </cell>
          <cell r="G2520" t="str">
            <v>AL</v>
          </cell>
          <cell r="I2520" t="str">
            <v>A</v>
          </cell>
          <cell r="J2520" t="str">
            <v>13112004</v>
          </cell>
          <cell r="K2520" t="str">
            <v>13112004</v>
          </cell>
          <cell r="L2520">
            <v>170141311</v>
          </cell>
          <cell r="M2520" t="str">
            <v>170141311</v>
          </cell>
          <cell r="N2520" t="str">
            <v>Blountsville Wastewater</v>
          </cell>
          <cell r="O2520" t="str">
            <v>13112004 Blountsville Wastewater</v>
          </cell>
          <cell r="P2520" t="str">
            <v>1320</v>
          </cell>
          <cell r="Q2520" t="str">
            <v>WW</v>
          </cell>
          <cell r="R2520" t="str">
            <v>1279</v>
          </cell>
          <cell r="S2520" t="str">
            <v>945</v>
          </cell>
          <cell r="T2520" t="str">
            <v>T</v>
          </cell>
          <cell r="U2520" t="str">
            <v>USD</v>
          </cell>
          <cell r="V2520" t="str">
            <v>2208 SE STALLINGS DRIVE</v>
          </cell>
          <cell r="W2520" t="str">
            <v>NACOGDOCHES</v>
          </cell>
          <cell r="X2520" t="str">
            <v>TX</v>
          </cell>
          <cell r="Y2520" t="str">
            <v>75961-6870</v>
          </cell>
          <cell r="Z2520" t="str">
            <v>NACOGDOCHES</v>
          </cell>
          <cell r="AA2520" t="str">
            <v>A</v>
          </cell>
          <cell r="AB2520" t="str">
            <v>M&amp;E</v>
          </cell>
          <cell r="AC2520">
            <v>6026.6049000000003</v>
          </cell>
        </row>
        <row r="2521">
          <cell r="A2521" t="str">
            <v>Primary</v>
          </cell>
          <cell r="B2521" t="str">
            <v>Blountsville Processing</v>
          </cell>
          <cell r="C2521" t="str">
            <v>13112028</v>
          </cell>
          <cell r="D2521" t="str">
            <v>13112028</v>
          </cell>
          <cell r="E2521" t="str">
            <v>1311</v>
          </cell>
          <cell r="G2521" t="str">
            <v>AL</v>
          </cell>
          <cell r="I2521" t="str">
            <v>A</v>
          </cell>
          <cell r="J2521" t="str">
            <v>13112006</v>
          </cell>
          <cell r="K2521" t="str">
            <v>13112006</v>
          </cell>
          <cell r="L2521">
            <v>170141311</v>
          </cell>
          <cell r="M2521" t="str">
            <v>170141311</v>
          </cell>
          <cell r="N2521" t="str">
            <v>Blountsville Pet Food</v>
          </cell>
          <cell r="O2521" t="str">
            <v>13112006 Blountsville Pet Food</v>
          </cell>
          <cell r="P2521" t="str">
            <v>1320</v>
          </cell>
          <cell r="Q2521" t="str">
            <v>P</v>
          </cell>
          <cell r="R2521" t="str">
            <v>1279</v>
          </cell>
          <cell r="S2521" t="str">
            <v>1026</v>
          </cell>
          <cell r="T2521" t="str">
            <v>T</v>
          </cell>
          <cell r="U2521" t="str">
            <v>USD</v>
          </cell>
          <cell r="V2521" t="str">
            <v>67240 MAIN STREET</v>
          </cell>
          <cell r="W2521" t="str">
            <v>BLOUNTSVILLE</v>
          </cell>
          <cell r="X2521" t="str">
            <v>AL</v>
          </cell>
          <cell r="Y2521" t="str">
            <v>35031-4567</v>
          </cell>
          <cell r="Z2521" t="str">
            <v>BLOUNT</v>
          </cell>
          <cell r="AA2521" t="str">
            <v>G</v>
          </cell>
          <cell r="AB2521" t="str">
            <v>M&amp;E</v>
          </cell>
          <cell r="AC2521">
            <v>355226.87099999998</v>
          </cell>
        </row>
        <row r="2522">
          <cell r="A2522" t="str">
            <v>Primary</v>
          </cell>
          <cell r="B2522" t="str">
            <v>Blountsville Processing</v>
          </cell>
          <cell r="C2522" t="str">
            <v>13112028</v>
          </cell>
          <cell r="D2522" t="str">
            <v>13112028</v>
          </cell>
          <cell r="E2522" t="str">
            <v>1311</v>
          </cell>
          <cell r="G2522" t="str">
            <v>AL</v>
          </cell>
          <cell r="I2522" t="str">
            <v>A</v>
          </cell>
          <cell r="J2522" t="str">
            <v>13112013</v>
          </cell>
          <cell r="K2522" t="str">
            <v>13112013</v>
          </cell>
          <cell r="L2522">
            <v>170141311</v>
          </cell>
          <cell r="M2522" t="str">
            <v>170141311</v>
          </cell>
          <cell r="N2522" t="str">
            <v>Blountsville Administration</v>
          </cell>
          <cell r="O2522" t="str">
            <v>13112013 Blountsville Administration</v>
          </cell>
          <cell r="P2522" t="str">
            <v>1320</v>
          </cell>
          <cell r="Q2522" t="str">
            <v>P</v>
          </cell>
          <cell r="R2522" t="str">
            <v>1279</v>
          </cell>
          <cell r="S2522" t="str">
            <v>1026</v>
          </cell>
          <cell r="T2522" t="str">
            <v>T</v>
          </cell>
          <cell r="U2522" t="str">
            <v>USD</v>
          </cell>
          <cell r="V2522" t="str">
            <v>67240 MAIN STREET</v>
          </cell>
          <cell r="W2522" t="str">
            <v>BLOUNTSVILLE</v>
          </cell>
          <cell r="X2522" t="str">
            <v>AL</v>
          </cell>
          <cell r="Y2522" t="str">
            <v>35031-4567</v>
          </cell>
          <cell r="Z2522" t="str">
            <v>BLOUNT</v>
          </cell>
          <cell r="AA2522" t="str">
            <v>G</v>
          </cell>
          <cell r="AB2522" t="str">
            <v>M&amp;E</v>
          </cell>
          <cell r="AC2522">
            <v>5997.0275999999994</v>
          </cell>
        </row>
        <row r="2523">
          <cell r="A2523" t="str">
            <v>Primary</v>
          </cell>
          <cell r="B2523" t="str">
            <v>Blountsville Processing</v>
          </cell>
          <cell r="C2523" t="str">
            <v>13112028</v>
          </cell>
          <cell r="D2523" t="str">
            <v>13112028</v>
          </cell>
          <cell r="E2523" t="str">
            <v>1311</v>
          </cell>
          <cell r="G2523" t="str">
            <v>AL</v>
          </cell>
          <cell r="H2523">
            <v>38535</v>
          </cell>
          <cell r="I2523" t="str">
            <v>A</v>
          </cell>
          <cell r="J2523" t="str">
            <v>22540422</v>
          </cell>
          <cell r="K2523" t="str">
            <v>22540422</v>
          </cell>
          <cell r="L2523">
            <v>170052254</v>
          </cell>
          <cell r="M2523" t="str">
            <v>170052254</v>
          </cell>
          <cell r="N2523" t="str">
            <v>Nacogdoches Broiler Service</v>
          </cell>
          <cell r="O2523" t="str">
            <v>22540422 Nacogdoches Broiler Service</v>
          </cell>
          <cell r="P2523" t="str">
            <v>1640</v>
          </cell>
          <cell r="Q2523" t="str">
            <v>BS</v>
          </cell>
          <cell r="R2523" t="str">
            <v>1279</v>
          </cell>
          <cell r="S2523" t="str">
            <v>945</v>
          </cell>
          <cell r="T2523" t="str">
            <v>T</v>
          </cell>
          <cell r="U2523" t="str">
            <v>USD</v>
          </cell>
          <cell r="V2523" t="str">
            <v>2208 SE STALLINGS DRIVE</v>
          </cell>
          <cell r="W2523" t="str">
            <v>NACOGDOCHES</v>
          </cell>
          <cell r="X2523" t="str">
            <v>TX</v>
          </cell>
          <cell r="Y2523" t="str">
            <v>75961-6870</v>
          </cell>
          <cell r="Z2523" t="str">
            <v>NACOGDOCHES</v>
          </cell>
          <cell r="AA2523" t="str">
            <v>A</v>
          </cell>
          <cell r="AB2523" t="str">
            <v>Building</v>
          </cell>
          <cell r="AC2523">
            <v>79474.020199999999</v>
          </cell>
        </row>
        <row r="2524">
          <cell r="A2524" t="str">
            <v>Primary</v>
          </cell>
          <cell r="B2524" t="str">
            <v>Blountsville Processing</v>
          </cell>
          <cell r="C2524" t="str">
            <v>13112028</v>
          </cell>
          <cell r="D2524" t="str">
            <v>13112028</v>
          </cell>
          <cell r="E2524" t="str">
            <v>1311</v>
          </cell>
          <cell r="G2524" t="str">
            <v>AL</v>
          </cell>
          <cell r="I2524" t="str">
            <v>A</v>
          </cell>
          <cell r="J2524" t="str">
            <v>13112018</v>
          </cell>
          <cell r="K2524" t="str">
            <v>13112018</v>
          </cell>
          <cell r="L2524">
            <v>170141311</v>
          </cell>
          <cell r="M2524" t="str">
            <v>170141311</v>
          </cell>
          <cell r="N2524" t="str">
            <v>Blountsville Freezer</v>
          </cell>
          <cell r="O2524" t="str">
            <v>13112018 Blountsville Freezer</v>
          </cell>
          <cell r="P2524" t="str">
            <v>1320</v>
          </cell>
          <cell r="Q2524" t="str">
            <v>P</v>
          </cell>
          <cell r="R2524" t="str">
            <v>1279</v>
          </cell>
          <cell r="S2524" t="str">
            <v>945</v>
          </cell>
          <cell r="T2524" t="str">
            <v>T</v>
          </cell>
          <cell r="U2524" t="str">
            <v>USD</v>
          </cell>
          <cell r="V2524" t="str">
            <v>2208 SE STALLINGS DRIVE</v>
          </cell>
          <cell r="W2524" t="str">
            <v>NACOGDOCHES</v>
          </cell>
          <cell r="X2524" t="str">
            <v>TX</v>
          </cell>
          <cell r="Y2524" t="str">
            <v>75961-6870</v>
          </cell>
          <cell r="Z2524" t="str">
            <v>NACOGDOCHES</v>
          </cell>
          <cell r="AA2524" t="str">
            <v>A</v>
          </cell>
          <cell r="AB2524" t="str">
            <v>Content</v>
          </cell>
          <cell r="AC2524">
            <v>24865.948799999991</v>
          </cell>
        </row>
        <row r="2525">
          <cell r="A2525" t="str">
            <v>Primary</v>
          </cell>
          <cell r="B2525" t="str">
            <v>Blountsville Processing</v>
          </cell>
          <cell r="C2525" t="str">
            <v>13112028</v>
          </cell>
          <cell r="D2525" t="str">
            <v>13112028</v>
          </cell>
          <cell r="E2525" t="str">
            <v>1311</v>
          </cell>
          <cell r="G2525" t="str">
            <v>AL</v>
          </cell>
          <cell r="I2525" t="str">
            <v>A</v>
          </cell>
          <cell r="J2525" t="str">
            <v>13112020</v>
          </cell>
          <cell r="K2525" t="str">
            <v>13112020</v>
          </cell>
          <cell r="L2525">
            <v>170141311</v>
          </cell>
          <cell r="M2525" t="str">
            <v>170141311</v>
          </cell>
          <cell r="N2525" t="str">
            <v>Blountsville Maintenance</v>
          </cell>
          <cell r="O2525" t="str">
            <v>13112020 Blountsville Maintenance</v>
          </cell>
          <cell r="P2525" t="str">
            <v>1320</v>
          </cell>
          <cell r="Q2525" t="str">
            <v>P</v>
          </cell>
          <cell r="R2525" t="str">
            <v>1279</v>
          </cell>
          <cell r="S2525" t="str">
            <v>945</v>
          </cell>
          <cell r="T2525" t="str">
            <v>T</v>
          </cell>
          <cell r="U2525" t="str">
            <v>USD</v>
          </cell>
          <cell r="V2525" t="str">
            <v>2208 SE STALLINGS DRIVE</v>
          </cell>
          <cell r="W2525" t="str">
            <v>NACOGDOCHES</v>
          </cell>
          <cell r="X2525" t="str">
            <v>TX</v>
          </cell>
          <cell r="Y2525" t="str">
            <v>75961-6870</v>
          </cell>
          <cell r="Z2525" t="str">
            <v>NACOGDOCHES</v>
          </cell>
          <cell r="AA2525" t="str">
            <v>A</v>
          </cell>
          <cell r="AB2525" t="str">
            <v>M&amp;E</v>
          </cell>
          <cell r="AC2525">
            <v>166701.85</v>
          </cell>
        </row>
        <row r="2526">
          <cell r="A2526" t="str">
            <v>Primary</v>
          </cell>
          <cell r="B2526" t="str">
            <v>Blountsville Processing</v>
          </cell>
          <cell r="C2526" t="str">
            <v>13112028</v>
          </cell>
          <cell r="D2526" t="str">
            <v>13112028</v>
          </cell>
          <cell r="E2526" t="str">
            <v>1311</v>
          </cell>
          <cell r="G2526" t="str">
            <v>AL</v>
          </cell>
          <cell r="I2526" t="str">
            <v>A</v>
          </cell>
          <cell r="J2526" t="str">
            <v>13112025</v>
          </cell>
          <cell r="K2526" t="str">
            <v>13112025</v>
          </cell>
          <cell r="L2526">
            <v>170141311</v>
          </cell>
          <cell r="M2526" t="str">
            <v>170141311</v>
          </cell>
          <cell r="N2526" t="str">
            <v>Blountsville Personnel</v>
          </cell>
          <cell r="O2526" t="str">
            <v>13112025 Blountsville Personnel</v>
          </cell>
          <cell r="P2526" t="str">
            <v>1320</v>
          </cell>
          <cell r="Q2526" t="str">
            <v>WW</v>
          </cell>
          <cell r="R2526" t="str">
            <v>1279</v>
          </cell>
          <cell r="S2526" t="str">
            <v>1026</v>
          </cell>
          <cell r="T2526" t="str">
            <v>T</v>
          </cell>
          <cell r="U2526" t="str">
            <v>USD</v>
          </cell>
          <cell r="V2526" t="str">
            <v>67240 MAIN STREET</v>
          </cell>
          <cell r="W2526" t="str">
            <v>BLOUNTSVILLE</v>
          </cell>
          <cell r="X2526" t="str">
            <v>AL</v>
          </cell>
          <cell r="Y2526" t="str">
            <v>35031-4567</v>
          </cell>
          <cell r="Z2526" t="str">
            <v>BLOUNT</v>
          </cell>
          <cell r="AA2526" t="str">
            <v>G</v>
          </cell>
          <cell r="AB2526" t="str">
            <v>M&amp;E</v>
          </cell>
          <cell r="AC2526">
            <v>2919.2984999999999</v>
          </cell>
        </row>
        <row r="2527">
          <cell r="A2527" t="str">
            <v>Primary</v>
          </cell>
          <cell r="B2527" t="str">
            <v>Blountsville Processing</v>
          </cell>
          <cell r="C2527" t="str">
            <v>13112028</v>
          </cell>
          <cell r="D2527" t="str">
            <v>13112028</v>
          </cell>
          <cell r="E2527" t="str">
            <v>1311</v>
          </cell>
          <cell r="G2527" t="str">
            <v>AL</v>
          </cell>
          <cell r="I2527" t="str">
            <v>A</v>
          </cell>
          <cell r="J2527" t="str">
            <v>13112028</v>
          </cell>
          <cell r="K2527" t="str">
            <v>13112028</v>
          </cell>
          <cell r="L2527">
            <v>170141311</v>
          </cell>
          <cell r="M2527" t="str">
            <v>170141311</v>
          </cell>
          <cell r="N2527" t="str">
            <v>Blountsville Processing</v>
          </cell>
          <cell r="O2527" t="str">
            <v>13112028 Blountsville Processing</v>
          </cell>
          <cell r="P2527" t="str">
            <v>1320</v>
          </cell>
          <cell r="Q2527" t="str">
            <v>P</v>
          </cell>
          <cell r="R2527" t="str">
            <v>1279</v>
          </cell>
          <cell r="S2527" t="str">
            <v>1026</v>
          </cell>
          <cell r="T2527" t="str">
            <v>T</v>
          </cell>
          <cell r="U2527" t="str">
            <v>USD</v>
          </cell>
          <cell r="V2527" t="str">
            <v>67240 MAIN STREET</v>
          </cell>
          <cell r="W2527" t="str">
            <v>BLOUNTSVILLE</v>
          </cell>
          <cell r="X2527" t="str">
            <v>AL</v>
          </cell>
          <cell r="Y2527" t="str">
            <v>35031-4567</v>
          </cell>
          <cell r="Z2527" t="str">
            <v>BLOUNT</v>
          </cell>
          <cell r="AA2527" t="str">
            <v>G</v>
          </cell>
          <cell r="AB2527" t="str">
            <v>M&amp;E</v>
          </cell>
          <cell r="AC2527">
            <v>28911239.663499985</v>
          </cell>
        </row>
        <row r="2528">
          <cell r="A2528" t="str">
            <v>Primary</v>
          </cell>
          <cell r="B2528" t="str">
            <v>Blountsville Processing</v>
          </cell>
          <cell r="C2528" t="str">
            <v>13112028</v>
          </cell>
          <cell r="D2528" t="str">
            <v>13112028</v>
          </cell>
          <cell r="E2528" t="str">
            <v>1311</v>
          </cell>
          <cell r="G2528" t="str">
            <v>AL</v>
          </cell>
          <cell r="I2528" t="str">
            <v>A</v>
          </cell>
          <cell r="J2528" t="str">
            <v>13112034</v>
          </cell>
          <cell r="K2528" t="str">
            <v>13112034</v>
          </cell>
          <cell r="L2528">
            <v>170141311</v>
          </cell>
          <cell r="M2528" t="str">
            <v>170141311</v>
          </cell>
          <cell r="N2528" t="str">
            <v>Blountsville Supermgmt</v>
          </cell>
          <cell r="O2528" t="str">
            <v>13112034 Blountsville Supermgmt</v>
          </cell>
          <cell r="P2528" t="str">
            <v>1320</v>
          </cell>
          <cell r="Q2528" t="str">
            <v>P</v>
          </cell>
          <cell r="R2528" t="str">
            <v>1279</v>
          </cell>
          <cell r="S2528" t="str">
            <v>1026</v>
          </cell>
          <cell r="T2528" t="str">
            <v>T</v>
          </cell>
          <cell r="U2528" t="str">
            <v>USD</v>
          </cell>
          <cell r="V2528" t="str">
            <v>67240 MAIN STREET</v>
          </cell>
          <cell r="W2528" t="str">
            <v>BLOUNTSVILLE</v>
          </cell>
          <cell r="X2528" t="str">
            <v>AL</v>
          </cell>
          <cell r="Y2528" t="str">
            <v>35031-4567</v>
          </cell>
          <cell r="Z2528" t="str">
            <v>BLOUNT</v>
          </cell>
          <cell r="AA2528" t="str">
            <v>G</v>
          </cell>
          <cell r="AB2528" t="str">
            <v>M&amp;E</v>
          </cell>
          <cell r="AC2528">
            <v>18925.000599999999</v>
          </cell>
        </row>
        <row r="2529">
          <cell r="A2529" t="str">
            <v>Primary</v>
          </cell>
          <cell r="B2529" t="str">
            <v>Blountsville Processing</v>
          </cell>
          <cell r="C2529" t="str">
            <v>13112028</v>
          </cell>
          <cell r="D2529" t="str">
            <v>13112028</v>
          </cell>
          <cell r="E2529" t="str">
            <v>1311</v>
          </cell>
          <cell r="G2529" t="str">
            <v>AL</v>
          </cell>
          <cell r="I2529" t="str">
            <v>A</v>
          </cell>
          <cell r="J2529" t="str">
            <v>13112045</v>
          </cell>
          <cell r="K2529" t="str">
            <v>13112045</v>
          </cell>
          <cell r="L2529">
            <v>170141311</v>
          </cell>
          <cell r="M2529" t="str">
            <v>170141311</v>
          </cell>
          <cell r="N2529" t="str">
            <v>Blountsville Indir Prod Exp</v>
          </cell>
          <cell r="O2529" t="str">
            <v>13112045 Blountsville Indir Prod Exp</v>
          </cell>
          <cell r="P2529" t="str">
            <v>1320</v>
          </cell>
          <cell r="Q2529" t="str">
            <v>WW</v>
          </cell>
          <cell r="R2529" t="str">
            <v>1279</v>
          </cell>
          <cell r="S2529" t="str">
            <v>1026</v>
          </cell>
          <cell r="T2529" t="str">
            <v>T</v>
          </cell>
          <cell r="U2529" t="str">
            <v>USD</v>
          </cell>
          <cell r="V2529" t="str">
            <v>67240 MAIN STREET</v>
          </cell>
          <cell r="W2529" t="str">
            <v>BLOUNTSVILLE</v>
          </cell>
          <cell r="X2529" t="str">
            <v>AL</v>
          </cell>
          <cell r="Y2529" t="str">
            <v>35031-4567</v>
          </cell>
          <cell r="Z2529" t="str">
            <v>BLOUNT</v>
          </cell>
          <cell r="AA2529" t="str">
            <v>G</v>
          </cell>
          <cell r="AB2529" t="str">
            <v>M&amp;E</v>
          </cell>
          <cell r="AC2529">
            <v>4859.3328000000001</v>
          </cell>
        </row>
        <row r="2530">
          <cell r="A2530" t="str">
            <v>Primary</v>
          </cell>
          <cell r="B2530" t="str">
            <v>Blountsville Processing</v>
          </cell>
          <cell r="C2530" t="str">
            <v>13112028</v>
          </cell>
          <cell r="D2530" t="str">
            <v>13112028</v>
          </cell>
          <cell r="E2530" t="str">
            <v>1311</v>
          </cell>
          <cell r="G2530" t="str">
            <v>AL</v>
          </cell>
          <cell r="H2530">
            <v>38535</v>
          </cell>
          <cell r="I2530" t="str">
            <v>A</v>
          </cell>
          <cell r="J2530" t="str">
            <v>22540590</v>
          </cell>
          <cell r="K2530" t="str">
            <v>22540590</v>
          </cell>
          <cell r="L2530">
            <v>170052254</v>
          </cell>
          <cell r="M2530" t="str">
            <v>170052254</v>
          </cell>
          <cell r="N2530" t="str">
            <v>Nacogdoches Growout</v>
          </cell>
          <cell r="O2530" t="str">
            <v>22540590 Nacogdoches Growout</v>
          </cell>
          <cell r="P2530" t="str">
            <v>1640</v>
          </cell>
          <cell r="Q2530" t="str">
            <v>G</v>
          </cell>
          <cell r="R2530" t="str">
            <v>1819</v>
          </cell>
          <cell r="S2530" t="str">
            <v>945</v>
          </cell>
          <cell r="T2530" t="str">
            <v>T</v>
          </cell>
          <cell r="U2530" t="str">
            <v>USD</v>
          </cell>
          <cell r="V2530" t="str">
            <v>2208 SE STALLINGS DRIVE</v>
          </cell>
          <cell r="W2530" t="str">
            <v>NACOGDOCHES</v>
          </cell>
          <cell r="X2530" t="str">
            <v>TX</v>
          </cell>
          <cell r="Y2530" t="str">
            <v>75961-6870</v>
          </cell>
          <cell r="Z2530" t="str">
            <v>NACOGDOCHES</v>
          </cell>
          <cell r="AA2530" t="str">
            <v>A</v>
          </cell>
          <cell r="AB2530" t="str">
            <v>Building</v>
          </cell>
          <cell r="AC2530">
            <v>34393.732100000001</v>
          </cell>
        </row>
        <row r="2531">
          <cell r="A2531" t="str">
            <v>Primary</v>
          </cell>
          <cell r="B2531" t="str">
            <v>Blountsville Processing</v>
          </cell>
          <cell r="C2531" t="str">
            <v>13112028</v>
          </cell>
          <cell r="D2531" t="str">
            <v>13112028</v>
          </cell>
          <cell r="E2531" t="str">
            <v>1311</v>
          </cell>
          <cell r="G2531" t="str">
            <v>AL</v>
          </cell>
          <cell r="I2531" t="str">
            <v>A</v>
          </cell>
          <cell r="J2531" t="str">
            <v>13112512</v>
          </cell>
          <cell r="K2531" t="str">
            <v>13112512</v>
          </cell>
          <cell r="L2531">
            <v>170141311</v>
          </cell>
          <cell r="M2531" t="str">
            <v>170141311</v>
          </cell>
          <cell r="N2531" t="str">
            <v>Blountsville Safety Center</v>
          </cell>
          <cell r="O2531" t="str">
            <v>13112512 Blountsville Safety Center</v>
          </cell>
          <cell r="P2531" t="str">
            <v>1320</v>
          </cell>
          <cell r="Q2531" t="str">
            <v>P</v>
          </cell>
          <cell r="R2531" t="str">
            <v>1279</v>
          </cell>
          <cell r="S2531" t="str">
            <v>1026</v>
          </cell>
          <cell r="T2531" t="str">
            <v>T</v>
          </cell>
          <cell r="U2531" t="str">
            <v>USD</v>
          </cell>
          <cell r="V2531" t="str">
            <v>67240 MAIN STREET</v>
          </cell>
          <cell r="W2531" t="str">
            <v>BLOUNTSVILLE</v>
          </cell>
          <cell r="X2531" t="str">
            <v>AL</v>
          </cell>
          <cell r="Y2531" t="str">
            <v>35031-4567</v>
          </cell>
          <cell r="Z2531" t="str">
            <v>BLOUNT</v>
          </cell>
          <cell r="AA2531" t="str">
            <v>G</v>
          </cell>
          <cell r="AB2531" t="str">
            <v>M&amp;E</v>
          </cell>
          <cell r="AC2531">
            <v>1685.0853</v>
          </cell>
        </row>
        <row r="2532">
          <cell r="A2532" t="str">
            <v>Primary</v>
          </cell>
          <cell r="B2532" t="str">
            <v>Center Processing</v>
          </cell>
          <cell r="C2532" t="str">
            <v>13312028</v>
          </cell>
          <cell r="D2532" t="str">
            <v>13312028</v>
          </cell>
          <cell r="E2532" t="str">
            <v>1331</v>
          </cell>
          <cell r="G2532" t="str">
            <v>TX</v>
          </cell>
          <cell r="I2532" t="str">
            <v>A</v>
          </cell>
          <cell r="J2532" t="str">
            <v>13311001</v>
          </cell>
          <cell r="K2532" t="str">
            <v>13311001</v>
          </cell>
          <cell r="L2532">
            <v>170051331</v>
          </cell>
          <cell r="M2532" t="str">
            <v>170051331</v>
          </cell>
          <cell r="N2532" t="str">
            <v>Center Eviscerating</v>
          </cell>
          <cell r="O2532" t="str">
            <v>13311001 Center Eviscerating</v>
          </cell>
          <cell r="P2532" t="str">
            <v>1640</v>
          </cell>
          <cell r="Q2532" t="str">
            <v>P</v>
          </cell>
          <cell r="R2532" t="str">
            <v>1171</v>
          </cell>
          <cell r="S2532" t="str">
            <v>1565</v>
          </cell>
          <cell r="T2532" t="str">
            <v>T</v>
          </cell>
          <cell r="U2532" t="str">
            <v>USD</v>
          </cell>
          <cell r="V2532" t="str">
            <v>1019 SHELBYVILLE ST</v>
          </cell>
          <cell r="W2532" t="str">
            <v>CENTER</v>
          </cell>
          <cell r="X2532" t="str">
            <v>TX</v>
          </cell>
          <cell r="Y2532" t="str">
            <v>75935-3741</v>
          </cell>
          <cell r="Z2532" t="str">
            <v>SHELBY</v>
          </cell>
          <cell r="AA2532" t="str">
            <v>G</v>
          </cell>
          <cell r="AB2532" t="str">
            <v>M&amp;E</v>
          </cell>
          <cell r="AC2532">
            <v>6129694.4079000019</v>
          </cell>
        </row>
        <row r="2533">
          <cell r="A2533" t="str">
            <v>Primary</v>
          </cell>
          <cell r="B2533" t="str">
            <v>Center Processing</v>
          </cell>
          <cell r="C2533" t="str">
            <v>13312028</v>
          </cell>
          <cell r="D2533" t="str">
            <v>13312028</v>
          </cell>
          <cell r="E2533" t="str">
            <v>1331</v>
          </cell>
          <cell r="G2533" t="str">
            <v>TX</v>
          </cell>
          <cell r="H2533">
            <v>38675</v>
          </cell>
          <cell r="I2533" t="str">
            <v>A</v>
          </cell>
          <cell r="J2533" t="str">
            <v>22550530</v>
          </cell>
          <cell r="K2533" t="str">
            <v>22550530</v>
          </cell>
          <cell r="L2533">
            <v>170051331</v>
          </cell>
          <cell r="M2533" t="str">
            <v>170212250</v>
          </cell>
          <cell r="N2533" t="str">
            <v>Center Marinated Wog - CVP</v>
          </cell>
          <cell r="O2533" t="str">
            <v>13311401  Center Marinated Wog - CVP</v>
          </cell>
          <cell r="P2533" t="str">
            <v>1640</v>
          </cell>
          <cell r="Q2533" t="str">
            <v>P</v>
          </cell>
          <cell r="R2533" t="str">
            <v>1171</v>
          </cell>
          <cell r="S2533" t="str">
            <v>1565</v>
          </cell>
          <cell r="T2533" t="str">
            <v>T</v>
          </cell>
          <cell r="U2533" t="str">
            <v>USD</v>
          </cell>
          <cell r="V2533" t="str">
            <v>1019 SHELBYVILLE ST</v>
          </cell>
          <cell r="W2533" t="str">
            <v>CENTER</v>
          </cell>
          <cell r="X2533" t="str">
            <v>TX</v>
          </cell>
          <cell r="Y2533" t="str">
            <v>75935-3741</v>
          </cell>
          <cell r="Z2533" t="str">
            <v>SHELBY</v>
          </cell>
          <cell r="AA2533" t="str">
            <v>G</v>
          </cell>
          <cell r="AB2533" t="str">
            <v>M&amp;E</v>
          </cell>
          <cell r="AC2533">
            <v>11016.72</v>
          </cell>
        </row>
        <row r="2534">
          <cell r="A2534" t="str">
            <v>Primary</v>
          </cell>
          <cell r="B2534" t="str">
            <v>Center Processing</v>
          </cell>
          <cell r="C2534" t="str">
            <v>13312028</v>
          </cell>
          <cell r="D2534" t="str">
            <v>13312028</v>
          </cell>
          <cell r="E2534" t="str">
            <v>1331</v>
          </cell>
          <cell r="G2534" t="str">
            <v>TX</v>
          </cell>
          <cell r="I2534" t="str">
            <v>A</v>
          </cell>
          <cell r="J2534" t="str">
            <v>13311810</v>
          </cell>
          <cell r="K2534" t="str">
            <v>13311810</v>
          </cell>
          <cell r="L2534">
            <v>170051331</v>
          </cell>
          <cell r="M2534" t="str">
            <v>170051331</v>
          </cell>
          <cell r="N2534" t="str">
            <v>Center Weldotron</v>
          </cell>
          <cell r="O2534" t="str">
            <v>13311810 Center Weldotron</v>
          </cell>
          <cell r="P2534" t="str">
            <v>1640</v>
          </cell>
          <cell r="Q2534" t="str">
            <v>P</v>
          </cell>
          <cell r="R2534" t="str">
            <v>1171</v>
          </cell>
          <cell r="S2534" t="str">
            <v>1565</v>
          </cell>
          <cell r="T2534" t="str">
            <v>T</v>
          </cell>
          <cell r="U2534" t="str">
            <v>USD</v>
          </cell>
          <cell r="V2534" t="str">
            <v>1019 SHELBYVILLE ST</v>
          </cell>
          <cell r="W2534" t="str">
            <v>CENTER</v>
          </cell>
          <cell r="X2534" t="str">
            <v>TX</v>
          </cell>
          <cell r="Y2534" t="str">
            <v>75935-3741</v>
          </cell>
          <cell r="Z2534" t="str">
            <v>SHELBY</v>
          </cell>
          <cell r="AA2534" t="str">
            <v>G</v>
          </cell>
          <cell r="AB2534" t="str">
            <v>M&amp;E</v>
          </cell>
          <cell r="AC2534">
            <v>137110.59300000002</v>
          </cell>
        </row>
        <row r="2535">
          <cell r="A2535" t="str">
            <v>Primary</v>
          </cell>
          <cell r="B2535" t="str">
            <v>Center Processing</v>
          </cell>
          <cell r="C2535" t="str">
            <v>13312028</v>
          </cell>
          <cell r="D2535" t="str">
            <v>13312028</v>
          </cell>
          <cell r="E2535" t="str">
            <v>1331</v>
          </cell>
          <cell r="G2535" t="str">
            <v>TX</v>
          </cell>
          <cell r="I2535" t="str">
            <v>A</v>
          </cell>
          <cell r="J2535" t="str">
            <v>13311811</v>
          </cell>
          <cell r="K2535" t="str">
            <v>13311811</v>
          </cell>
          <cell r="L2535">
            <v>170051331</v>
          </cell>
          <cell r="M2535" t="str">
            <v>170051331</v>
          </cell>
          <cell r="N2535" t="str">
            <v>Center Labeling</v>
          </cell>
          <cell r="O2535" t="str">
            <v>13311811 Center Labeling</v>
          </cell>
          <cell r="P2535" t="str">
            <v>1640</v>
          </cell>
          <cell r="Q2535" t="str">
            <v>P</v>
          </cell>
          <cell r="R2535" t="str">
            <v>1171</v>
          </cell>
          <cell r="S2535" t="str">
            <v>1565</v>
          </cell>
          <cell r="T2535" t="str">
            <v>T</v>
          </cell>
          <cell r="U2535" t="str">
            <v>USD</v>
          </cell>
          <cell r="V2535" t="str">
            <v>1019 SHELBYVILLE ST</v>
          </cell>
          <cell r="W2535" t="str">
            <v>CENTER</v>
          </cell>
          <cell r="X2535" t="str">
            <v>TX</v>
          </cell>
          <cell r="Y2535" t="str">
            <v>75935-3741</v>
          </cell>
          <cell r="Z2535" t="str">
            <v>SHELBY</v>
          </cell>
          <cell r="AA2535" t="str">
            <v>G</v>
          </cell>
          <cell r="AB2535" t="str">
            <v>M&amp;E</v>
          </cell>
          <cell r="AC2535">
            <v>108974.0196</v>
          </cell>
        </row>
        <row r="2536">
          <cell r="A2536" t="str">
            <v>Primary</v>
          </cell>
          <cell r="B2536" t="str">
            <v>Center Wastewater</v>
          </cell>
          <cell r="C2536" t="str">
            <v>13312004</v>
          </cell>
          <cell r="D2536" t="str">
            <v>13312004</v>
          </cell>
          <cell r="E2536" t="str">
            <v>1331</v>
          </cell>
          <cell r="G2536" t="str">
            <v>TX</v>
          </cell>
          <cell r="I2536" t="str">
            <v>A</v>
          </cell>
          <cell r="J2536" t="str">
            <v>13312004</v>
          </cell>
          <cell r="K2536" t="str">
            <v>13312004</v>
          </cell>
          <cell r="L2536">
            <v>170051331</v>
          </cell>
          <cell r="M2536" t="str">
            <v>170051331</v>
          </cell>
          <cell r="N2536" t="str">
            <v>Center Wastewater</v>
          </cell>
          <cell r="O2536" t="str">
            <v>13312004 Center Wastewater</v>
          </cell>
          <cell r="P2536" t="str">
            <v>1640</v>
          </cell>
          <cell r="Q2536" t="str">
            <v>WW</v>
          </cell>
          <cell r="R2536" t="str">
            <v>1171</v>
          </cell>
          <cell r="S2536" t="str">
            <v>1565</v>
          </cell>
          <cell r="T2536" t="str">
            <v>T</v>
          </cell>
          <cell r="U2536" t="str">
            <v>USD</v>
          </cell>
          <cell r="V2536" t="str">
            <v>1019 SHELBYVILLE ST</v>
          </cell>
          <cell r="W2536" t="str">
            <v>CENTER</v>
          </cell>
          <cell r="X2536" t="str">
            <v>TX</v>
          </cell>
          <cell r="Y2536" t="str">
            <v>75935-3741</v>
          </cell>
          <cell r="Z2536" t="str">
            <v>SHELBY</v>
          </cell>
          <cell r="AA2536" t="str">
            <v>G</v>
          </cell>
          <cell r="AB2536" t="str">
            <v>M&amp;E</v>
          </cell>
          <cell r="AC2536">
            <v>5757215.8781000003</v>
          </cell>
        </row>
        <row r="2537">
          <cell r="A2537" t="str">
            <v>Primary</v>
          </cell>
          <cell r="B2537" t="str">
            <v>Center Processing</v>
          </cell>
          <cell r="C2537" t="str">
            <v>13312028</v>
          </cell>
          <cell r="D2537" t="str">
            <v>13312028</v>
          </cell>
          <cell r="E2537" t="str">
            <v>1331</v>
          </cell>
          <cell r="G2537" t="str">
            <v>TX</v>
          </cell>
          <cell r="I2537" t="str">
            <v>A</v>
          </cell>
          <cell r="J2537" t="str">
            <v>13312013</v>
          </cell>
          <cell r="K2537" t="str">
            <v>13312013</v>
          </cell>
          <cell r="L2537">
            <v>170051331</v>
          </cell>
          <cell r="M2537" t="str">
            <v>170051331</v>
          </cell>
          <cell r="N2537" t="str">
            <v>Center Plant Admin</v>
          </cell>
          <cell r="O2537" t="str">
            <v>13312013 Center Plant Admin</v>
          </cell>
          <cell r="P2537" t="str">
            <v>1640</v>
          </cell>
          <cell r="Q2537" t="str">
            <v>P</v>
          </cell>
          <cell r="R2537" t="str">
            <v>1171</v>
          </cell>
          <cell r="S2537" t="str">
            <v>1565</v>
          </cell>
          <cell r="T2537" t="str">
            <v>T</v>
          </cell>
          <cell r="U2537" t="str">
            <v>USD</v>
          </cell>
          <cell r="V2537" t="str">
            <v>1019 SHELBYVILLE ST</v>
          </cell>
          <cell r="W2537" t="str">
            <v>CENTER</v>
          </cell>
          <cell r="X2537" t="str">
            <v>TX</v>
          </cell>
          <cell r="Y2537" t="str">
            <v>75935-3741</v>
          </cell>
          <cell r="Z2537" t="str">
            <v>SHELBY</v>
          </cell>
          <cell r="AA2537" t="str">
            <v>G</v>
          </cell>
          <cell r="AB2537" t="str">
            <v>M&amp;E</v>
          </cell>
          <cell r="AC2537">
            <v>11479.600200000001</v>
          </cell>
        </row>
        <row r="2538">
          <cell r="A2538" t="str">
            <v>Primary</v>
          </cell>
          <cell r="B2538" t="str">
            <v>Center Processing</v>
          </cell>
          <cell r="C2538" t="str">
            <v>13312028</v>
          </cell>
          <cell r="D2538" t="str">
            <v>13312028</v>
          </cell>
          <cell r="E2538" t="str">
            <v>1331</v>
          </cell>
          <cell r="G2538" t="str">
            <v>TX</v>
          </cell>
          <cell r="I2538" t="str">
            <v>A</v>
          </cell>
          <cell r="J2538" t="str">
            <v>13312015</v>
          </cell>
          <cell r="K2538" t="str">
            <v>13312015</v>
          </cell>
          <cell r="L2538">
            <v>170051331</v>
          </cell>
          <cell r="M2538" t="str">
            <v>170051331</v>
          </cell>
          <cell r="N2538" t="str">
            <v>Center Accounting</v>
          </cell>
          <cell r="O2538" t="str">
            <v>13312015 Center Accounting</v>
          </cell>
          <cell r="P2538" t="str">
            <v>1640</v>
          </cell>
          <cell r="Q2538" t="str">
            <v>P</v>
          </cell>
          <cell r="R2538" t="str">
            <v>1171</v>
          </cell>
          <cell r="S2538" t="str">
            <v>368</v>
          </cell>
          <cell r="T2538" t="str">
            <v>T</v>
          </cell>
          <cell r="U2538" t="str">
            <v>USD</v>
          </cell>
          <cell r="V2538" t="str">
            <v>1200 W KINGSBURY ST</v>
          </cell>
          <cell r="W2538" t="str">
            <v>SEGUIN</v>
          </cell>
          <cell r="X2538" t="str">
            <v>TX</v>
          </cell>
          <cell r="Y2538" t="str">
            <v>78155-3495</v>
          </cell>
          <cell r="Z2538" t="str">
            <v>GUADALUPE</v>
          </cell>
          <cell r="AA2538" t="str">
            <v>A</v>
          </cell>
          <cell r="AB2538" t="str">
            <v>M&amp;E</v>
          </cell>
          <cell r="AC2538">
            <v>21793.093399999998</v>
          </cell>
        </row>
        <row r="2539">
          <cell r="A2539" t="str">
            <v>Primary</v>
          </cell>
          <cell r="B2539" t="str">
            <v>Center Processing</v>
          </cell>
          <cell r="C2539" t="str">
            <v>13312028</v>
          </cell>
          <cell r="D2539" t="str">
            <v>13312028</v>
          </cell>
          <cell r="E2539" t="str">
            <v>1331</v>
          </cell>
          <cell r="G2539" t="str">
            <v>TX</v>
          </cell>
          <cell r="I2539" t="str">
            <v>A</v>
          </cell>
          <cell r="J2539" t="str">
            <v>13312022</v>
          </cell>
          <cell r="K2539" t="str">
            <v>13312022</v>
          </cell>
          <cell r="L2539">
            <v>170051331</v>
          </cell>
          <cell r="M2539" t="str">
            <v>170051331</v>
          </cell>
          <cell r="N2539" t="str">
            <v>Center Nurses</v>
          </cell>
          <cell r="O2539" t="str">
            <v>13312022 Center Nurses</v>
          </cell>
          <cell r="P2539" t="str">
            <v>1640</v>
          </cell>
          <cell r="Q2539" t="str">
            <v>P</v>
          </cell>
          <cell r="R2539" t="str">
            <v>1171</v>
          </cell>
          <cell r="S2539" t="str">
            <v>368</v>
          </cell>
          <cell r="T2539" t="str">
            <v>T</v>
          </cell>
          <cell r="U2539" t="str">
            <v>USD</v>
          </cell>
          <cell r="V2539" t="str">
            <v>1200 W KINGSBURY ST</v>
          </cell>
          <cell r="W2539" t="str">
            <v>SEGUIN</v>
          </cell>
          <cell r="X2539" t="str">
            <v>TX</v>
          </cell>
          <cell r="Y2539" t="str">
            <v>78155-3495</v>
          </cell>
          <cell r="Z2539" t="str">
            <v>GUADALUPE</v>
          </cell>
          <cell r="AA2539" t="str">
            <v>G</v>
          </cell>
          <cell r="AB2539" t="str">
            <v>M&amp;E</v>
          </cell>
          <cell r="AC2539">
            <v>3301.4875999999995</v>
          </cell>
        </row>
        <row r="2540">
          <cell r="A2540" t="str">
            <v>Primary</v>
          </cell>
          <cell r="B2540" t="str">
            <v>Center Processing</v>
          </cell>
          <cell r="C2540" t="str">
            <v>13312028</v>
          </cell>
          <cell r="D2540" t="str">
            <v>13312028</v>
          </cell>
          <cell r="E2540" t="str">
            <v>1331</v>
          </cell>
          <cell r="G2540" t="str">
            <v>TX</v>
          </cell>
          <cell r="H2540">
            <v>38635</v>
          </cell>
          <cell r="I2540" t="str">
            <v>A</v>
          </cell>
          <cell r="J2540" t="str">
            <v>13312025</v>
          </cell>
          <cell r="K2540" t="str">
            <v>13312025</v>
          </cell>
          <cell r="L2540">
            <v>170552265</v>
          </cell>
          <cell r="M2540" t="str">
            <v>170051331</v>
          </cell>
          <cell r="N2540" t="str">
            <v>RVAF - Seguin Maintenance</v>
          </cell>
          <cell r="O2540" t="str">
            <v>22652020  RVAF - Seguin Maintenance</v>
          </cell>
          <cell r="P2540" t="str">
            <v>1420</v>
          </cell>
          <cell r="Q2540" t="str">
            <v>R</v>
          </cell>
          <cell r="R2540" t="str">
            <v>1171</v>
          </cell>
          <cell r="S2540" t="str">
            <v>368</v>
          </cell>
          <cell r="T2540" t="str">
            <v>T</v>
          </cell>
          <cell r="U2540" t="str">
            <v>USD</v>
          </cell>
          <cell r="V2540" t="str">
            <v>1200 W KINGSBURY ST</v>
          </cell>
          <cell r="W2540" t="str">
            <v>SEGUIN</v>
          </cell>
          <cell r="X2540" t="str">
            <v>TX</v>
          </cell>
          <cell r="Y2540" t="str">
            <v>78155-3495</v>
          </cell>
          <cell r="Z2540" t="str">
            <v>GUADALUPE</v>
          </cell>
          <cell r="AA2540" t="str">
            <v>G</v>
          </cell>
          <cell r="AB2540" t="str">
            <v>M&amp;E</v>
          </cell>
          <cell r="AC2540">
            <v>15126.247600000001</v>
          </cell>
        </row>
        <row r="2541">
          <cell r="A2541" t="str">
            <v>Primary</v>
          </cell>
          <cell r="B2541" t="str">
            <v>Center Processing</v>
          </cell>
          <cell r="C2541" t="str">
            <v>13312028</v>
          </cell>
          <cell r="D2541" t="str">
            <v>13312028</v>
          </cell>
          <cell r="E2541" t="str">
            <v>1331</v>
          </cell>
          <cell r="G2541" t="str">
            <v>TX</v>
          </cell>
          <cell r="I2541" t="str">
            <v>A</v>
          </cell>
          <cell r="J2541" t="str">
            <v>13312027</v>
          </cell>
          <cell r="K2541" t="str">
            <v>13312027</v>
          </cell>
          <cell r="L2541">
            <v>170051331</v>
          </cell>
          <cell r="M2541" t="str">
            <v>170051331</v>
          </cell>
          <cell r="N2541" t="str">
            <v>Center Processing Support</v>
          </cell>
          <cell r="O2541" t="str">
            <v>13312027 Center Processing Support</v>
          </cell>
          <cell r="P2541" t="str">
            <v>1640</v>
          </cell>
          <cell r="Q2541" t="str">
            <v>P</v>
          </cell>
          <cell r="R2541" t="str">
            <v>1171</v>
          </cell>
          <cell r="S2541" t="str">
            <v>368</v>
          </cell>
          <cell r="T2541" t="str">
            <v>T</v>
          </cell>
          <cell r="U2541" t="str">
            <v>USD</v>
          </cell>
          <cell r="V2541" t="str">
            <v>1200 W KINGSBURY ST</v>
          </cell>
          <cell r="W2541" t="str">
            <v>SEGUIN</v>
          </cell>
          <cell r="X2541" t="str">
            <v>TX</v>
          </cell>
          <cell r="Y2541" t="str">
            <v>78155-3495</v>
          </cell>
          <cell r="Z2541" t="str">
            <v>GUADALUPE</v>
          </cell>
          <cell r="AA2541" t="str">
            <v>G</v>
          </cell>
          <cell r="AB2541" t="str">
            <v>Building</v>
          </cell>
          <cell r="AC2541">
            <v>2477374.4613000005</v>
          </cell>
        </row>
        <row r="2542">
          <cell r="A2542" t="str">
            <v>Primary</v>
          </cell>
          <cell r="B2542" t="str">
            <v>Center Processing</v>
          </cell>
          <cell r="C2542" t="str">
            <v>13312028</v>
          </cell>
          <cell r="D2542" t="str">
            <v>13312028</v>
          </cell>
          <cell r="E2542" t="str">
            <v>1331</v>
          </cell>
          <cell r="G2542" t="str">
            <v>TX</v>
          </cell>
          <cell r="I2542" t="str">
            <v>A</v>
          </cell>
          <cell r="J2542" t="str">
            <v>13312028</v>
          </cell>
          <cell r="K2542" t="str">
            <v>13312028</v>
          </cell>
          <cell r="L2542">
            <v>170051331</v>
          </cell>
          <cell r="M2542" t="str">
            <v>170051331</v>
          </cell>
          <cell r="N2542" t="str">
            <v>Center Processing</v>
          </cell>
          <cell r="O2542" t="str">
            <v>13312028 Center Processing</v>
          </cell>
          <cell r="P2542" t="str">
            <v>1640</v>
          </cell>
          <cell r="Q2542" t="str">
            <v>P</v>
          </cell>
          <cell r="R2542" t="str">
            <v>1171</v>
          </cell>
          <cell r="S2542" t="str">
            <v>368</v>
          </cell>
          <cell r="T2542" t="str">
            <v>T</v>
          </cell>
          <cell r="U2542" t="str">
            <v>USD</v>
          </cell>
          <cell r="V2542" t="str">
            <v>1200 W KINGSBURY ST</v>
          </cell>
          <cell r="W2542" t="str">
            <v>SEGUIN</v>
          </cell>
          <cell r="X2542" t="str">
            <v>TX</v>
          </cell>
          <cell r="Y2542" t="str">
            <v>78155-3495</v>
          </cell>
          <cell r="Z2542" t="str">
            <v>GUADALUPE</v>
          </cell>
          <cell r="AA2542" t="str">
            <v>G</v>
          </cell>
          <cell r="AB2542" t="str">
            <v>M&amp;E</v>
          </cell>
          <cell r="AC2542">
            <v>3483258.1663000002</v>
          </cell>
        </row>
        <row r="2543">
          <cell r="A2543" t="str">
            <v>Primary</v>
          </cell>
          <cell r="B2543" t="str">
            <v>Center Processing</v>
          </cell>
          <cell r="C2543" t="str">
            <v>13312028</v>
          </cell>
          <cell r="D2543" t="str">
            <v>13312028</v>
          </cell>
          <cell r="E2543" t="str">
            <v>1331</v>
          </cell>
          <cell r="G2543" t="str">
            <v>TX</v>
          </cell>
          <cell r="I2543" t="str">
            <v>A</v>
          </cell>
          <cell r="J2543" t="str">
            <v>13312030</v>
          </cell>
          <cell r="K2543" t="str">
            <v>13312030</v>
          </cell>
          <cell r="L2543">
            <v>170051331</v>
          </cell>
          <cell r="M2543" t="str">
            <v>170051331</v>
          </cell>
          <cell r="N2543" t="str">
            <v>Center Quality Control</v>
          </cell>
          <cell r="O2543" t="str">
            <v>13312030 Center Quality Control</v>
          </cell>
          <cell r="P2543" t="str">
            <v>1640</v>
          </cell>
          <cell r="Q2543" t="str">
            <v>P</v>
          </cell>
          <cell r="R2543" t="str">
            <v>1171</v>
          </cell>
          <cell r="S2543" t="str">
            <v>1565</v>
          </cell>
          <cell r="T2543" t="str">
            <v>T</v>
          </cell>
          <cell r="U2543" t="str">
            <v>USD</v>
          </cell>
          <cell r="V2543" t="str">
            <v>1019 SHELBYVILLE ST</v>
          </cell>
          <cell r="W2543" t="str">
            <v>CENTER</v>
          </cell>
          <cell r="X2543" t="str">
            <v>TX</v>
          </cell>
          <cell r="Y2543" t="str">
            <v>75935-3741</v>
          </cell>
          <cell r="Z2543" t="str">
            <v>SHELBY</v>
          </cell>
          <cell r="AA2543" t="str">
            <v>G</v>
          </cell>
          <cell r="AB2543" t="str">
            <v>M&amp;E</v>
          </cell>
          <cell r="AC2543">
            <v>7967.6038000000008</v>
          </cell>
        </row>
        <row r="2544">
          <cell r="A2544" t="str">
            <v>Primary</v>
          </cell>
          <cell r="B2544" t="str">
            <v>Center Processing</v>
          </cell>
          <cell r="C2544" t="str">
            <v>13312028</v>
          </cell>
          <cell r="D2544" t="str">
            <v>13312028</v>
          </cell>
          <cell r="E2544" t="str">
            <v>1331</v>
          </cell>
          <cell r="G2544" t="str">
            <v>TX</v>
          </cell>
          <cell r="I2544" t="str">
            <v>A</v>
          </cell>
          <cell r="J2544" t="str">
            <v>13312034</v>
          </cell>
          <cell r="K2544" t="str">
            <v>13312034</v>
          </cell>
          <cell r="L2544">
            <v>170051331</v>
          </cell>
          <cell r="M2544" t="str">
            <v>170051331</v>
          </cell>
          <cell r="N2544" t="str">
            <v>Center Supermgmt</v>
          </cell>
          <cell r="O2544" t="str">
            <v>13312034 Center Supermgmt</v>
          </cell>
          <cell r="P2544" t="str">
            <v>1640</v>
          </cell>
          <cell r="Q2544" t="str">
            <v>P</v>
          </cell>
          <cell r="R2544" t="str">
            <v>1171</v>
          </cell>
          <cell r="S2544" t="str">
            <v>1565</v>
          </cell>
          <cell r="T2544" t="str">
            <v>T</v>
          </cell>
          <cell r="U2544" t="str">
            <v>USD</v>
          </cell>
          <cell r="V2544" t="str">
            <v>1019 SHELBYVILLE ST</v>
          </cell>
          <cell r="W2544" t="str">
            <v>CENTER</v>
          </cell>
          <cell r="X2544" t="str">
            <v>TX</v>
          </cell>
          <cell r="Y2544" t="str">
            <v>75935-3741</v>
          </cell>
          <cell r="Z2544" t="str">
            <v>SHELBY</v>
          </cell>
          <cell r="AA2544" t="str">
            <v>G</v>
          </cell>
          <cell r="AB2544" t="str">
            <v>M&amp;E</v>
          </cell>
          <cell r="AC2544">
            <v>19575.577899999997</v>
          </cell>
        </row>
        <row r="2545">
          <cell r="A2545" t="str">
            <v>Primary</v>
          </cell>
          <cell r="B2545" t="str">
            <v>Center Processing</v>
          </cell>
          <cell r="C2545" t="str">
            <v>13312028</v>
          </cell>
          <cell r="D2545" t="str">
            <v>13312028</v>
          </cell>
          <cell r="E2545" t="str">
            <v>1331</v>
          </cell>
          <cell r="G2545" t="str">
            <v>TX</v>
          </cell>
          <cell r="I2545" t="str">
            <v>A</v>
          </cell>
          <cell r="J2545" t="str">
            <v>13312045</v>
          </cell>
          <cell r="K2545" t="str">
            <v>13312045</v>
          </cell>
          <cell r="L2545">
            <v>170051331</v>
          </cell>
          <cell r="M2545" t="str">
            <v>170051331</v>
          </cell>
          <cell r="N2545" t="str">
            <v>Center Indir Prod Exp</v>
          </cell>
          <cell r="O2545" t="str">
            <v>13312045 Center Indir Prod Exp</v>
          </cell>
          <cell r="P2545" t="str">
            <v>1640</v>
          </cell>
          <cell r="Q2545" t="str">
            <v>P</v>
          </cell>
          <cell r="R2545" t="str">
            <v>1171</v>
          </cell>
          <cell r="S2545" t="str">
            <v>1565</v>
          </cell>
          <cell r="T2545" t="str">
            <v>T</v>
          </cell>
          <cell r="U2545" t="str">
            <v>USD</v>
          </cell>
          <cell r="V2545" t="str">
            <v>1019 SHELBYVILLE ST</v>
          </cell>
          <cell r="W2545" t="str">
            <v>CENTER</v>
          </cell>
          <cell r="X2545" t="str">
            <v>TX</v>
          </cell>
          <cell r="Y2545" t="str">
            <v>75935-3741</v>
          </cell>
          <cell r="Z2545" t="str">
            <v>SHELBY</v>
          </cell>
          <cell r="AA2545" t="str">
            <v>G</v>
          </cell>
          <cell r="AB2545" t="str">
            <v>M&amp;E</v>
          </cell>
          <cell r="AC2545">
            <v>13407.568599999999</v>
          </cell>
        </row>
        <row r="2546">
          <cell r="A2546" t="str">
            <v>Primary</v>
          </cell>
          <cell r="B2546" t="str">
            <v>Center Processing</v>
          </cell>
          <cell r="C2546" t="str">
            <v>13312028</v>
          </cell>
          <cell r="D2546" t="str">
            <v>13312028</v>
          </cell>
          <cell r="E2546" t="str">
            <v>1331</v>
          </cell>
          <cell r="G2546" t="str">
            <v>TX</v>
          </cell>
          <cell r="I2546" t="str">
            <v>A</v>
          </cell>
          <cell r="J2546" t="str">
            <v>13312047</v>
          </cell>
          <cell r="K2546" t="str">
            <v>13312047</v>
          </cell>
          <cell r="L2546">
            <v>170051331</v>
          </cell>
          <cell r="M2546" t="str">
            <v>170051331</v>
          </cell>
          <cell r="N2546" t="str">
            <v>Center Maint Mgmt</v>
          </cell>
          <cell r="O2546" t="str">
            <v>13312047 Center Maint Mgmt</v>
          </cell>
          <cell r="P2546" t="str">
            <v>1640</v>
          </cell>
          <cell r="Q2546" t="str">
            <v>P</v>
          </cell>
          <cell r="R2546" t="str">
            <v>1171</v>
          </cell>
          <cell r="S2546" t="str">
            <v>1565</v>
          </cell>
          <cell r="T2546" t="str">
            <v>T</v>
          </cell>
          <cell r="U2546" t="str">
            <v>USD</v>
          </cell>
          <cell r="V2546" t="str">
            <v>1019 SHELBYVILLE ST</v>
          </cell>
          <cell r="W2546" t="str">
            <v>CENTER</v>
          </cell>
          <cell r="X2546" t="str">
            <v>TX</v>
          </cell>
          <cell r="Y2546" t="str">
            <v>75935-3741</v>
          </cell>
          <cell r="Z2546" t="str">
            <v>SHELBY</v>
          </cell>
          <cell r="AA2546" t="str">
            <v>G</v>
          </cell>
          <cell r="AB2546" t="str">
            <v>M&amp;E</v>
          </cell>
          <cell r="AC2546">
            <v>2186.8552</v>
          </cell>
        </row>
        <row r="2547">
          <cell r="A2547" t="str">
            <v>Primary</v>
          </cell>
          <cell r="B2547" t="str">
            <v>Center Processing</v>
          </cell>
          <cell r="C2547" t="str">
            <v>13312028</v>
          </cell>
          <cell r="D2547" t="str">
            <v>13312028</v>
          </cell>
          <cell r="E2547" t="str">
            <v>1331</v>
          </cell>
          <cell r="G2547" t="str">
            <v>TX</v>
          </cell>
          <cell r="I2547" t="str">
            <v>A</v>
          </cell>
          <cell r="J2547" t="str">
            <v>13312512</v>
          </cell>
          <cell r="K2547" t="str">
            <v>13312512</v>
          </cell>
          <cell r="L2547">
            <v>170051331</v>
          </cell>
          <cell r="M2547" t="str">
            <v>170051331</v>
          </cell>
          <cell r="N2547" t="str">
            <v>Center Production Safety Center</v>
          </cell>
          <cell r="O2547" t="str">
            <v>13312512 Center Production Safety Center</v>
          </cell>
          <cell r="P2547" t="str">
            <v>1640</v>
          </cell>
          <cell r="Q2547" t="str">
            <v>P</v>
          </cell>
          <cell r="R2547" t="str">
            <v>1171</v>
          </cell>
          <cell r="S2547" t="str">
            <v>945</v>
          </cell>
          <cell r="T2547" t="str">
            <v>T</v>
          </cell>
          <cell r="U2547" t="str">
            <v>USD</v>
          </cell>
          <cell r="V2547" t="str">
            <v>2208 SE STALLINGS DRIVE</v>
          </cell>
          <cell r="W2547" t="str">
            <v>NACOGDOCHES</v>
          </cell>
          <cell r="X2547" t="str">
            <v>TX</v>
          </cell>
          <cell r="Y2547" t="str">
            <v>75961-6870</v>
          </cell>
          <cell r="Z2547" t="str">
            <v>NACOGDOCHES</v>
          </cell>
          <cell r="AA2547" t="str">
            <v>A</v>
          </cell>
          <cell r="AB2547" t="str">
            <v>M&amp;E</v>
          </cell>
          <cell r="AC2547">
            <v>365402.64979999996</v>
          </cell>
        </row>
        <row r="2548">
          <cell r="A2548" t="str">
            <v>Primary</v>
          </cell>
          <cell r="B2548" t="str">
            <v>Seguin Processing</v>
          </cell>
          <cell r="C2548" t="str">
            <v>13412028</v>
          </cell>
          <cell r="D2548" t="str">
            <v>13412028</v>
          </cell>
          <cell r="E2548" t="str">
            <v>1341</v>
          </cell>
          <cell r="G2548" t="str">
            <v>TX</v>
          </cell>
          <cell r="I2548" t="str">
            <v>A</v>
          </cell>
          <cell r="J2548" t="str">
            <v>13411001</v>
          </cell>
          <cell r="K2548" t="str">
            <v>13411001</v>
          </cell>
          <cell r="L2548">
            <v>170211341</v>
          </cell>
          <cell r="M2548" t="str">
            <v>170211341</v>
          </cell>
          <cell r="N2548" t="str">
            <v>Seguin Eviscerating</v>
          </cell>
          <cell r="O2548" t="str">
            <v>13411001 Seguin Eviscerating</v>
          </cell>
          <cell r="P2548" t="str">
            <v>1240</v>
          </cell>
          <cell r="Q2548" t="str">
            <v>P</v>
          </cell>
          <cell r="R2548" t="str">
            <v>379</v>
          </cell>
          <cell r="S2548" t="str">
            <v>945</v>
          </cell>
          <cell r="T2548" t="str">
            <v>T</v>
          </cell>
          <cell r="U2548" t="str">
            <v>USD</v>
          </cell>
          <cell r="V2548" t="str">
            <v>2208 SE STALLINGS DRIVE</v>
          </cell>
          <cell r="W2548" t="str">
            <v>NACOGDOCHES</v>
          </cell>
          <cell r="X2548" t="str">
            <v>TX</v>
          </cell>
          <cell r="Y2548" t="str">
            <v>75961-6870</v>
          </cell>
          <cell r="Z2548" t="str">
            <v>NACOGDOCHES</v>
          </cell>
          <cell r="AA2548" t="str">
            <v>A</v>
          </cell>
          <cell r="AB2548" t="str">
            <v>M&amp;E</v>
          </cell>
          <cell r="AC2548">
            <v>47484.4</v>
          </cell>
        </row>
        <row r="2549">
          <cell r="A2549" t="str">
            <v>Primary</v>
          </cell>
          <cell r="B2549" t="str">
            <v>Seguin Processing</v>
          </cell>
          <cell r="C2549" t="str">
            <v>13412028</v>
          </cell>
          <cell r="D2549" t="str">
            <v>13412028</v>
          </cell>
          <cell r="E2549" t="str">
            <v>1341</v>
          </cell>
          <cell r="G2549" t="str">
            <v>TX</v>
          </cell>
          <cell r="I2549" t="str">
            <v>A</v>
          </cell>
          <cell r="J2549" t="str">
            <v>13411002</v>
          </cell>
          <cell r="K2549" t="str">
            <v>13411002</v>
          </cell>
          <cell r="L2549">
            <v>170211341</v>
          </cell>
          <cell r="M2549" t="str">
            <v>170211341</v>
          </cell>
          <cell r="N2549" t="str">
            <v>Seguin Live Receiving</v>
          </cell>
          <cell r="O2549" t="str">
            <v>13411002 Seguin Live Receiving</v>
          </cell>
          <cell r="P2549" t="str">
            <v>1240</v>
          </cell>
          <cell r="Q2549" t="str">
            <v>P</v>
          </cell>
          <cell r="R2549" t="str">
            <v>379</v>
          </cell>
          <cell r="S2549" t="str">
            <v>283</v>
          </cell>
          <cell r="T2549" t="str">
            <v>T</v>
          </cell>
          <cell r="U2549" t="str">
            <v>USD</v>
          </cell>
          <cell r="V2549" t="str">
            <v>STATE RR 803</v>
          </cell>
          <cell r="W2549" t="str">
            <v>BROADWAY</v>
          </cell>
          <cell r="X2549" t="str">
            <v>VA</v>
          </cell>
          <cell r="Y2549" t="str">
            <v>22815</v>
          </cell>
          <cell r="Z2549" t="str">
            <v>ROCKINGHAM</v>
          </cell>
          <cell r="AA2549" t="str">
            <v>A</v>
          </cell>
          <cell r="AB2549" t="str">
            <v>M&amp;E</v>
          </cell>
          <cell r="AC2549">
            <v>11380.363499999999</v>
          </cell>
        </row>
        <row r="2550">
          <cell r="A2550" t="str">
            <v>Primary</v>
          </cell>
          <cell r="B2550" t="str">
            <v>Seguin Processing</v>
          </cell>
          <cell r="C2550" t="str">
            <v>13412028</v>
          </cell>
          <cell r="D2550" t="str">
            <v>13412028</v>
          </cell>
          <cell r="E2550" t="str">
            <v>1341</v>
          </cell>
          <cell r="G2550" t="str">
            <v>TX</v>
          </cell>
          <cell r="I2550" t="str">
            <v>A</v>
          </cell>
          <cell r="J2550" t="str">
            <v>13411005</v>
          </cell>
          <cell r="K2550" t="str">
            <v>13411005</v>
          </cell>
          <cell r="L2550">
            <v>170211341</v>
          </cell>
          <cell r="M2550" t="str">
            <v>170211341</v>
          </cell>
          <cell r="N2550" t="str">
            <v>Seguin Wog Cooler</v>
          </cell>
          <cell r="O2550" t="str">
            <v>13411005 Seguin Wog Cooler</v>
          </cell>
          <cell r="P2550" t="str">
            <v>1240</v>
          </cell>
          <cell r="Q2550" t="str">
            <v>P</v>
          </cell>
          <cell r="R2550" t="str">
            <v>379</v>
          </cell>
          <cell r="S2550" t="str">
            <v>283</v>
          </cell>
          <cell r="T2550" t="str">
            <v>T</v>
          </cell>
          <cell r="U2550" t="str">
            <v>USD</v>
          </cell>
          <cell r="V2550" t="str">
            <v>STATE RR 803</v>
          </cell>
          <cell r="W2550" t="str">
            <v>BROADWAY</v>
          </cell>
          <cell r="X2550" t="str">
            <v>VA</v>
          </cell>
          <cell r="Y2550" t="str">
            <v>22815</v>
          </cell>
          <cell r="Z2550" t="str">
            <v>ROCKINGHAM</v>
          </cell>
          <cell r="AA2550" t="str">
            <v>A</v>
          </cell>
          <cell r="AB2550" t="str">
            <v>Building</v>
          </cell>
          <cell r="AC2550">
            <v>1528882.9683000001</v>
          </cell>
        </row>
        <row r="2551">
          <cell r="A2551" t="str">
            <v>Primary</v>
          </cell>
          <cell r="B2551" t="str">
            <v>Seguin Processing</v>
          </cell>
          <cell r="C2551" t="str">
            <v>13412028</v>
          </cell>
          <cell r="D2551" t="str">
            <v>13412028</v>
          </cell>
          <cell r="E2551" t="str">
            <v>1341</v>
          </cell>
          <cell r="G2551" t="str">
            <v>TX</v>
          </cell>
          <cell r="I2551" t="str">
            <v>A</v>
          </cell>
          <cell r="J2551" t="str">
            <v>13411018</v>
          </cell>
          <cell r="K2551" t="str">
            <v>13411018</v>
          </cell>
          <cell r="L2551">
            <v>170211341</v>
          </cell>
          <cell r="M2551" t="str">
            <v>170211341</v>
          </cell>
          <cell r="N2551" t="str">
            <v>Seguin Front Half Debone</v>
          </cell>
          <cell r="O2551" t="str">
            <v>13411018 Seguin Front Half Debone</v>
          </cell>
          <cell r="P2551" t="str">
            <v>1240</v>
          </cell>
          <cell r="Q2551" t="str">
            <v>P</v>
          </cell>
          <cell r="R2551" t="str">
            <v>379</v>
          </cell>
          <cell r="S2551" t="str">
            <v>283</v>
          </cell>
          <cell r="T2551" t="str">
            <v>T</v>
          </cell>
          <cell r="U2551" t="str">
            <v>USD</v>
          </cell>
          <cell r="V2551" t="str">
            <v>STATE RR 803</v>
          </cell>
          <cell r="W2551" t="str">
            <v>BROADWAY</v>
          </cell>
          <cell r="X2551" t="str">
            <v>VA</v>
          </cell>
          <cell r="Y2551" t="str">
            <v>22815</v>
          </cell>
          <cell r="Z2551" t="str">
            <v>ROCKINGHAM</v>
          </cell>
          <cell r="AA2551" t="str">
            <v>A</v>
          </cell>
          <cell r="AB2551" t="str">
            <v>M&amp;E</v>
          </cell>
          <cell r="AC2551">
            <v>2642623.6328999982</v>
          </cell>
        </row>
        <row r="2552">
          <cell r="A2552" t="str">
            <v>Primary</v>
          </cell>
          <cell r="B2552" t="str">
            <v>Seguin Processing</v>
          </cell>
          <cell r="C2552" t="str">
            <v>13412028</v>
          </cell>
          <cell r="D2552" t="str">
            <v>13412028</v>
          </cell>
          <cell r="E2552" t="str">
            <v>1341</v>
          </cell>
          <cell r="G2552" t="str">
            <v>TX</v>
          </cell>
          <cell r="I2552" t="str">
            <v>A</v>
          </cell>
          <cell r="J2552" t="str">
            <v>13411026</v>
          </cell>
          <cell r="K2552" t="str">
            <v>13411026</v>
          </cell>
          <cell r="L2552">
            <v>170211341</v>
          </cell>
          <cell r="M2552" t="str">
            <v>170211341</v>
          </cell>
          <cell r="N2552" t="str">
            <v>Seguin Wings</v>
          </cell>
          <cell r="O2552" t="str">
            <v>13411026 Seguin Wings</v>
          </cell>
          <cell r="P2552" t="str">
            <v>1240</v>
          </cell>
          <cell r="Q2552" t="str">
            <v>P</v>
          </cell>
          <cell r="R2552" t="str">
            <v>379</v>
          </cell>
          <cell r="S2552" t="str">
            <v>456</v>
          </cell>
          <cell r="T2552" t="str">
            <v>T</v>
          </cell>
          <cell r="U2552" t="str">
            <v>USD</v>
          </cell>
          <cell r="V2552" t="str">
            <v>RR 1 BOX 250</v>
          </cell>
          <cell r="W2552" t="str">
            <v>JETERSVILLE</v>
          </cell>
          <cell r="X2552" t="str">
            <v>VA</v>
          </cell>
          <cell r="Y2552" t="str">
            <v>23083</v>
          </cell>
          <cell r="Z2552" t="str">
            <v>AMELIA</v>
          </cell>
          <cell r="AA2552" t="str">
            <v>A</v>
          </cell>
          <cell r="AB2552" t="str">
            <v>M&amp;E</v>
          </cell>
          <cell r="AC2552">
            <v>4790.5725000000002</v>
          </cell>
        </row>
        <row r="2553">
          <cell r="A2553" t="str">
            <v>Primary</v>
          </cell>
          <cell r="B2553" t="str">
            <v>Seguin Processing</v>
          </cell>
          <cell r="C2553" t="str">
            <v>13412028</v>
          </cell>
          <cell r="D2553" t="str">
            <v>13412028</v>
          </cell>
          <cell r="E2553" t="str">
            <v>1341</v>
          </cell>
          <cell r="G2553" t="str">
            <v>TX</v>
          </cell>
          <cell r="I2553" t="str">
            <v>A</v>
          </cell>
          <cell r="J2553" t="str">
            <v>13411097</v>
          </cell>
          <cell r="K2553" t="str">
            <v>13411097</v>
          </cell>
          <cell r="L2553">
            <v>170211341</v>
          </cell>
          <cell r="M2553" t="str">
            <v>170211341</v>
          </cell>
          <cell r="N2553" t="str">
            <v>Seguin Leg Quarter Packout</v>
          </cell>
          <cell r="O2553" t="str">
            <v>13411097 Seguin Leg Quarter Packout</v>
          </cell>
          <cell r="P2553" t="str">
            <v>1240</v>
          </cell>
          <cell r="Q2553" t="str">
            <v>P</v>
          </cell>
          <cell r="R2553" t="str">
            <v>379</v>
          </cell>
          <cell r="S2553" t="str">
            <v>456</v>
          </cell>
          <cell r="T2553" t="str">
            <v>T</v>
          </cell>
          <cell r="U2553" t="str">
            <v>USD</v>
          </cell>
          <cell r="V2553" t="str">
            <v>RR 1 BOX 250</v>
          </cell>
          <cell r="W2553" t="str">
            <v>JETERSVILLE</v>
          </cell>
          <cell r="X2553" t="str">
            <v>VA</v>
          </cell>
          <cell r="Y2553" t="str">
            <v>23083</v>
          </cell>
          <cell r="Z2553" t="str">
            <v>AMELIA</v>
          </cell>
          <cell r="AA2553" t="str">
            <v>A</v>
          </cell>
          <cell r="AB2553" t="str">
            <v>Building</v>
          </cell>
          <cell r="AC2553">
            <v>1289621.2207999998</v>
          </cell>
        </row>
        <row r="2554">
          <cell r="A2554" t="str">
            <v>Primary</v>
          </cell>
          <cell r="B2554" t="str">
            <v>Seguin Processing</v>
          </cell>
          <cell r="C2554" t="str">
            <v>13412028</v>
          </cell>
          <cell r="D2554" t="str">
            <v>13412028</v>
          </cell>
          <cell r="E2554" t="str">
            <v>1341</v>
          </cell>
          <cell r="G2554" t="str">
            <v>TX</v>
          </cell>
          <cell r="I2554" t="str">
            <v>A</v>
          </cell>
          <cell r="J2554" t="str">
            <v>13411130</v>
          </cell>
          <cell r="K2554" t="str">
            <v>13411130</v>
          </cell>
          <cell r="L2554">
            <v>170211341</v>
          </cell>
          <cell r="M2554" t="str">
            <v>170211341</v>
          </cell>
          <cell r="N2554" t="str">
            <v>Seguin Ffc Machine Fresh/Fr</v>
          </cell>
          <cell r="O2554" t="str">
            <v>13411130 Seguin Ffc Machine Fresh/Fr</v>
          </cell>
          <cell r="P2554" t="str">
            <v>1240</v>
          </cell>
          <cell r="Q2554" t="str">
            <v>P</v>
          </cell>
          <cell r="R2554" t="str">
            <v>379</v>
          </cell>
          <cell r="S2554" t="str">
            <v>456</v>
          </cell>
          <cell r="T2554" t="str">
            <v>T</v>
          </cell>
          <cell r="U2554" t="str">
            <v>USD</v>
          </cell>
          <cell r="V2554" t="str">
            <v>RR 1 BOX 250</v>
          </cell>
          <cell r="W2554" t="str">
            <v>JETERSVILLE</v>
          </cell>
          <cell r="X2554" t="str">
            <v>VA</v>
          </cell>
          <cell r="Y2554" t="str">
            <v>23083</v>
          </cell>
          <cell r="Z2554" t="str">
            <v>AMELIA</v>
          </cell>
          <cell r="AA2554" t="str">
            <v>A</v>
          </cell>
          <cell r="AB2554" t="str">
            <v>M&amp;E</v>
          </cell>
          <cell r="AC2554">
            <v>2692070.8354000002</v>
          </cell>
        </row>
        <row r="2555">
          <cell r="A2555" t="str">
            <v>Primary</v>
          </cell>
          <cell r="B2555" t="str">
            <v>Seguin Processing</v>
          </cell>
          <cell r="C2555" t="str">
            <v>13412028</v>
          </cell>
          <cell r="D2555" t="str">
            <v>13412028</v>
          </cell>
          <cell r="E2555" t="str">
            <v>1341</v>
          </cell>
          <cell r="G2555" t="str">
            <v>TX</v>
          </cell>
          <cell r="I2555" t="str">
            <v>A</v>
          </cell>
          <cell r="J2555" t="str">
            <v>13411131</v>
          </cell>
          <cell r="K2555" t="str">
            <v>13411131</v>
          </cell>
          <cell r="L2555">
            <v>170211341</v>
          </cell>
          <cell r="M2555" t="str">
            <v>170211341</v>
          </cell>
          <cell r="N2555" t="str">
            <v>Seguin Ffc Machine Fresh/Fr2</v>
          </cell>
          <cell r="O2555" t="str">
            <v>13411131 Seguin Ffc Machine Fresh/Fr2</v>
          </cell>
          <cell r="P2555" t="str">
            <v>1240</v>
          </cell>
          <cell r="Q2555" t="str">
            <v>P</v>
          </cell>
          <cell r="R2555" t="str">
            <v>379</v>
          </cell>
          <cell r="S2555" t="str">
            <v>456</v>
          </cell>
          <cell r="T2555" t="str">
            <v>T</v>
          </cell>
          <cell r="U2555" t="str">
            <v>USD</v>
          </cell>
          <cell r="V2555" t="str">
            <v>RR 1 BOX 250</v>
          </cell>
          <cell r="W2555" t="str">
            <v>JETERSVILLE</v>
          </cell>
          <cell r="X2555" t="str">
            <v>VA</v>
          </cell>
          <cell r="Y2555" t="str">
            <v>23083</v>
          </cell>
          <cell r="Z2555" t="str">
            <v>NOTTOWAY</v>
          </cell>
          <cell r="AA2555" t="str">
            <v>A</v>
          </cell>
          <cell r="AB2555" t="str">
            <v>M&amp;E</v>
          </cell>
          <cell r="AC2555">
            <v>1620.0443999999998</v>
          </cell>
        </row>
        <row r="2556">
          <cell r="A2556" t="str">
            <v>Primary</v>
          </cell>
          <cell r="B2556" t="str">
            <v>Seguin Processing</v>
          </cell>
          <cell r="C2556" t="str">
            <v>13412028</v>
          </cell>
          <cell r="D2556" t="str">
            <v>13412028</v>
          </cell>
          <cell r="E2556" t="str">
            <v>1341</v>
          </cell>
          <cell r="G2556" t="str">
            <v>TX</v>
          </cell>
          <cell r="I2556" t="str">
            <v>A</v>
          </cell>
          <cell r="J2556" t="str">
            <v>13411170</v>
          </cell>
          <cell r="K2556" t="str">
            <v>13411170</v>
          </cell>
          <cell r="L2556">
            <v>170211341</v>
          </cell>
          <cell r="M2556" t="str">
            <v>170211341</v>
          </cell>
          <cell r="N2556" t="str">
            <v>Seguin Raw Cvp</v>
          </cell>
          <cell r="O2556" t="str">
            <v>13411170 Seguin Raw Cvp</v>
          </cell>
          <cell r="P2556" t="str">
            <v>1240</v>
          </cell>
          <cell r="Q2556" t="str">
            <v>P</v>
          </cell>
          <cell r="R2556" t="str">
            <v>379</v>
          </cell>
          <cell r="S2556" t="str">
            <v>1942</v>
          </cell>
          <cell r="T2556" t="str">
            <v>T</v>
          </cell>
          <cell r="U2556" t="str">
            <v>USD</v>
          </cell>
          <cell r="V2556" t="str">
            <v>1200 W KINGSBURY ST</v>
          </cell>
          <cell r="W2556" t="str">
            <v>SEGUIN</v>
          </cell>
          <cell r="X2556" t="str">
            <v>TX</v>
          </cell>
          <cell r="Y2556" t="str">
            <v>78155-3428</v>
          </cell>
          <cell r="Z2556" t="str">
            <v>GUADALUPE</v>
          </cell>
          <cell r="AA2556" t="str">
            <v>G</v>
          </cell>
          <cell r="AB2556" t="str">
            <v>M&amp;E</v>
          </cell>
          <cell r="AC2556">
            <v>74357.261500000008</v>
          </cell>
        </row>
        <row r="2557">
          <cell r="A2557" t="str">
            <v>Primary</v>
          </cell>
          <cell r="B2557" t="str">
            <v>Seguin Processing</v>
          </cell>
          <cell r="C2557" t="str">
            <v>13412028</v>
          </cell>
          <cell r="D2557" t="str">
            <v>13412028</v>
          </cell>
          <cell r="E2557" t="str">
            <v>1341</v>
          </cell>
          <cell r="G2557" t="str">
            <v>TX</v>
          </cell>
          <cell r="I2557" t="str">
            <v>A</v>
          </cell>
          <cell r="J2557" t="str">
            <v>13411180</v>
          </cell>
          <cell r="K2557" t="str">
            <v>13411180</v>
          </cell>
          <cell r="L2557">
            <v>170211341</v>
          </cell>
          <cell r="M2557" t="str">
            <v>170211341</v>
          </cell>
          <cell r="N2557" t="str">
            <v>Seguin Gib Packout</v>
          </cell>
          <cell r="O2557" t="str">
            <v>13411180 Seguin Gib Packout</v>
          </cell>
          <cell r="P2557" t="str">
            <v>1240</v>
          </cell>
          <cell r="Q2557" t="str">
            <v>P</v>
          </cell>
          <cell r="R2557" t="str">
            <v>379</v>
          </cell>
          <cell r="S2557" t="str">
            <v>1942</v>
          </cell>
          <cell r="T2557" t="str">
            <v>T</v>
          </cell>
          <cell r="U2557" t="str">
            <v>USD</v>
          </cell>
          <cell r="V2557" t="str">
            <v>1200 W KINGSBURY ST</v>
          </cell>
          <cell r="W2557" t="str">
            <v>SEGUIN</v>
          </cell>
          <cell r="X2557" t="str">
            <v>TX</v>
          </cell>
          <cell r="Y2557" t="str">
            <v>78155-3428</v>
          </cell>
          <cell r="Z2557" t="str">
            <v>GUADALUPE</v>
          </cell>
          <cell r="AA2557" t="str">
            <v>G</v>
          </cell>
          <cell r="AB2557" t="str">
            <v>M&amp;E</v>
          </cell>
          <cell r="AC2557">
            <v>440537.0968</v>
          </cell>
        </row>
        <row r="2558">
          <cell r="A2558" t="str">
            <v>Primary</v>
          </cell>
          <cell r="B2558" t="str">
            <v>Seguin Processing</v>
          </cell>
          <cell r="C2558" t="str">
            <v>13412028</v>
          </cell>
          <cell r="D2558" t="str">
            <v>13412028</v>
          </cell>
          <cell r="E2558" t="str">
            <v>1341</v>
          </cell>
          <cell r="G2558" t="str">
            <v>TX</v>
          </cell>
          <cell r="I2558" t="str">
            <v>A</v>
          </cell>
          <cell r="J2558" t="str">
            <v>13411195</v>
          </cell>
          <cell r="K2558" t="str">
            <v>13411195</v>
          </cell>
          <cell r="L2558">
            <v>170211341</v>
          </cell>
          <cell r="M2558" t="str">
            <v>170211341</v>
          </cell>
          <cell r="N2558" t="str">
            <v>Seguin Paws</v>
          </cell>
          <cell r="O2558" t="str">
            <v>13411195 Seguin Paws</v>
          </cell>
          <cell r="P2558" t="str">
            <v>1240</v>
          </cell>
          <cell r="Q2558" t="str">
            <v>P</v>
          </cell>
          <cell r="R2558" t="str">
            <v>379</v>
          </cell>
          <cell r="S2558" t="str">
            <v>1942</v>
          </cell>
          <cell r="T2558" t="str">
            <v>T</v>
          </cell>
          <cell r="U2558" t="str">
            <v>USD</v>
          </cell>
          <cell r="V2558" t="str">
            <v>1200 W KINGSBURY ST</v>
          </cell>
          <cell r="W2558" t="str">
            <v>SEGUIN</v>
          </cell>
          <cell r="X2558" t="str">
            <v>TX</v>
          </cell>
          <cell r="Y2558" t="str">
            <v>78155-3428</v>
          </cell>
          <cell r="Z2558" t="str">
            <v>GUADALUPE</v>
          </cell>
          <cell r="AA2558" t="str">
            <v>G</v>
          </cell>
          <cell r="AB2558" t="str">
            <v>M&amp;E</v>
          </cell>
          <cell r="AC2558">
            <v>34395.807799999995</v>
          </cell>
        </row>
        <row r="2559">
          <cell r="A2559" t="str">
            <v>Primary</v>
          </cell>
          <cell r="B2559" t="str">
            <v>Seguin Processing</v>
          </cell>
          <cell r="C2559" t="str">
            <v>13412028</v>
          </cell>
          <cell r="D2559" t="str">
            <v>13412028</v>
          </cell>
          <cell r="E2559" t="str">
            <v>1341</v>
          </cell>
          <cell r="G2559" t="str">
            <v>TX</v>
          </cell>
          <cell r="I2559" t="str">
            <v>A</v>
          </cell>
          <cell r="J2559" t="str">
            <v>13411400</v>
          </cell>
          <cell r="K2559" t="str">
            <v>13411400</v>
          </cell>
          <cell r="L2559">
            <v>170211341</v>
          </cell>
          <cell r="M2559" t="str">
            <v>170211341</v>
          </cell>
          <cell r="N2559" t="str">
            <v>Seguin Marinated Wog</v>
          </cell>
          <cell r="O2559" t="str">
            <v>13411400 Seguin Marinated Wog</v>
          </cell>
          <cell r="P2559" t="str">
            <v>1240</v>
          </cell>
          <cell r="Q2559" t="str">
            <v>P</v>
          </cell>
          <cell r="R2559" t="str">
            <v>379</v>
          </cell>
          <cell r="S2559" t="str">
            <v>1942</v>
          </cell>
          <cell r="T2559" t="str">
            <v>T</v>
          </cell>
          <cell r="U2559" t="str">
            <v>USD</v>
          </cell>
          <cell r="V2559" t="str">
            <v>1200 W KINGSBURY ST</v>
          </cell>
          <cell r="W2559" t="str">
            <v>SEGUIN</v>
          </cell>
          <cell r="X2559" t="str">
            <v>TX</v>
          </cell>
          <cell r="Y2559" t="str">
            <v>78155-3428</v>
          </cell>
          <cell r="Z2559" t="str">
            <v>GUADALUPE</v>
          </cell>
          <cell r="AA2559" t="str">
            <v>G</v>
          </cell>
          <cell r="AB2559" t="str">
            <v>M&amp;E</v>
          </cell>
          <cell r="AC2559">
            <v>18022.6119</v>
          </cell>
        </row>
        <row r="2560">
          <cell r="A2560" t="str">
            <v>Primary</v>
          </cell>
          <cell r="B2560" t="str">
            <v>Seguin Processing</v>
          </cell>
          <cell r="C2560" t="str">
            <v>13412028</v>
          </cell>
          <cell r="D2560" t="str">
            <v>13412028</v>
          </cell>
          <cell r="E2560" t="str">
            <v>1341</v>
          </cell>
          <cell r="G2560" t="str">
            <v>TX</v>
          </cell>
          <cell r="I2560" t="str">
            <v>A</v>
          </cell>
          <cell r="J2560" t="str">
            <v>13411406</v>
          </cell>
          <cell r="K2560" t="str">
            <v>13411406</v>
          </cell>
          <cell r="L2560">
            <v>170211341</v>
          </cell>
          <cell r="M2560" t="str">
            <v>170211341</v>
          </cell>
          <cell r="N2560" t="str">
            <v>Seguin Marinated Ffc Frsh/F</v>
          </cell>
          <cell r="O2560" t="str">
            <v>13411406 Seguin Marinated Ffc Frsh/F</v>
          </cell>
          <cell r="P2560" t="str">
            <v>1240</v>
          </cell>
          <cell r="Q2560" t="str">
            <v>P</v>
          </cell>
          <cell r="R2560" t="str">
            <v>379</v>
          </cell>
          <cell r="S2560" t="str">
            <v>456</v>
          </cell>
          <cell r="T2560" t="str">
            <v>T</v>
          </cell>
          <cell r="U2560" t="str">
            <v>USD</v>
          </cell>
          <cell r="V2560" t="str">
            <v>RR 1 BOX 250</v>
          </cell>
          <cell r="W2560" t="str">
            <v>JETERSVILLE</v>
          </cell>
          <cell r="X2560" t="str">
            <v>VA</v>
          </cell>
          <cell r="Y2560" t="str">
            <v>23083</v>
          </cell>
          <cell r="Z2560" t="str">
            <v>NOTTOWAY</v>
          </cell>
          <cell r="AA2560" t="str">
            <v>A</v>
          </cell>
          <cell r="AB2560" t="str">
            <v>M&amp;E</v>
          </cell>
          <cell r="AC2560">
            <v>587375.78099999996</v>
          </cell>
        </row>
        <row r="2561">
          <cell r="A2561" t="str">
            <v>Primary</v>
          </cell>
          <cell r="B2561" t="str">
            <v>Seguin Wastewater</v>
          </cell>
          <cell r="C2561" t="str">
            <v>13412004</v>
          </cell>
          <cell r="D2561" t="str">
            <v>13412004</v>
          </cell>
          <cell r="E2561" t="str">
            <v>1341</v>
          </cell>
          <cell r="G2561" t="str">
            <v>TX</v>
          </cell>
          <cell r="I2561" t="str">
            <v>A</v>
          </cell>
          <cell r="J2561" t="str">
            <v>13412004</v>
          </cell>
          <cell r="K2561" t="str">
            <v>13412004</v>
          </cell>
          <cell r="L2561">
            <v>170211341</v>
          </cell>
          <cell r="M2561" t="str">
            <v>170211341</v>
          </cell>
          <cell r="N2561" t="str">
            <v>Seguin Wastewater</v>
          </cell>
          <cell r="O2561" t="str">
            <v>13412004 Seguin Wastewater</v>
          </cell>
          <cell r="P2561" t="str">
            <v>1240</v>
          </cell>
          <cell r="Q2561" t="str">
            <v>WW</v>
          </cell>
          <cell r="R2561" t="str">
            <v>379</v>
          </cell>
          <cell r="S2561" t="str">
            <v>1942</v>
          </cell>
          <cell r="T2561" t="str">
            <v>T</v>
          </cell>
          <cell r="U2561" t="str">
            <v>USD</v>
          </cell>
          <cell r="V2561" t="str">
            <v>1200 W KINGSBURY ST</v>
          </cell>
          <cell r="W2561" t="str">
            <v>SEGUIN</v>
          </cell>
          <cell r="X2561" t="str">
            <v>TX</v>
          </cell>
          <cell r="Y2561" t="str">
            <v>78155-3428</v>
          </cell>
          <cell r="Z2561" t="str">
            <v>GUADALUPE</v>
          </cell>
          <cell r="AA2561" t="str">
            <v>G</v>
          </cell>
          <cell r="AB2561" t="str">
            <v>M&amp;E</v>
          </cell>
          <cell r="AC2561">
            <v>1208086.7007000006</v>
          </cell>
        </row>
        <row r="2562">
          <cell r="A2562" t="str">
            <v>Primary</v>
          </cell>
          <cell r="B2562" t="str">
            <v>Seguin Processing</v>
          </cell>
          <cell r="C2562" t="str">
            <v>13412028</v>
          </cell>
          <cell r="D2562" t="str">
            <v>13412028</v>
          </cell>
          <cell r="E2562" t="str">
            <v>1341</v>
          </cell>
          <cell r="G2562" t="str">
            <v>TX</v>
          </cell>
          <cell r="I2562" t="str">
            <v>A</v>
          </cell>
          <cell r="J2562" t="str">
            <v>13412013</v>
          </cell>
          <cell r="K2562" t="str">
            <v>13412013</v>
          </cell>
          <cell r="L2562">
            <v>170211341</v>
          </cell>
          <cell r="M2562" t="str">
            <v>170211341</v>
          </cell>
          <cell r="N2562" t="str">
            <v>Seguin Processing Admin</v>
          </cell>
          <cell r="O2562" t="str">
            <v>13412013 Seguin Processing Admin</v>
          </cell>
          <cell r="P2562" t="str">
            <v>1240</v>
          </cell>
          <cell r="Q2562" t="str">
            <v>P</v>
          </cell>
          <cell r="R2562" t="str">
            <v>379</v>
          </cell>
          <cell r="S2562" t="str">
            <v>1942</v>
          </cell>
          <cell r="T2562" t="str">
            <v>T</v>
          </cell>
          <cell r="U2562" t="str">
            <v>USD</v>
          </cell>
          <cell r="V2562" t="str">
            <v>1200 W KINGSBURY ST</v>
          </cell>
          <cell r="W2562" t="str">
            <v>SEGUIN</v>
          </cell>
          <cell r="X2562" t="str">
            <v>TX</v>
          </cell>
          <cell r="Y2562" t="str">
            <v>78155-3428</v>
          </cell>
          <cell r="Z2562" t="str">
            <v>GUADALUPE</v>
          </cell>
          <cell r="AA2562" t="str">
            <v>G</v>
          </cell>
          <cell r="AB2562" t="str">
            <v>M&amp;E</v>
          </cell>
          <cell r="AC2562">
            <v>10496.6054</v>
          </cell>
        </row>
        <row r="2563">
          <cell r="A2563" t="str">
            <v>Primary</v>
          </cell>
          <cell r="B2563" t="str">
            <v>Seguin Processing</v>
          </cell>
          <cell r="C2563" t="str">
            <v>13412028</v>
          </cell>
          <cell r="D2563" t="str">
            <v>13412028</v>
          </cell>
          <cell r="E2563" t="str">
            <v>1341</v>
          </cell>
          <cell r="G2563" t="str">
            <v>TX</v>
          </cell>
          <cell r="I2563" t="str">
            <v>A</v>
          </cell>
          <cell r="J2563" t="str">
            <v>13412015</v>
          </cell>
          <cell r="K2563" t="str">
            <v>13412015</v>
          </cell>
          <cell r="L2563">
            <v>170211341</v>
          </cell>
          <cell r="M2563" t="str">
            <v>170211341</v>
          </cell>
          <cell r="N2563" t="str">
            <v>Seguin Accounting</v>
          </cell>
          <cell r="O2563" t="str">
            <v>13412015 Seguin Accounting</v>
          </cell>
          <cell r="P2563" t="str">
            <v>1240</v>
          </cell>
          <cell r="Q2563" t="str">
            <v>P</v>
          </cell>
          <cell r="R2563" t="str">
            <v>379</v>
          </cell>
          <cell r="S2563" t="str">
            <v>1942</v>
          </cell>
          <cell r="T2563" t="str">
            <v>T</v>
          </cell>
          <cell r="U2563" t="str">
            <v>USD</v>
          </cell>
          <cell r="V2563" t="str">
            <v>1200 W KINGSBURY ST</v>
          </cell>
          <cell r="W2563" t="str">
            <v>SEGUIN</v>
          </cell>
          <cell r="X2563" t="str">
            <v>TX</v>
          </cell>
          <cell r="Y2563" t="str">
            <v>78155-3428</v>
          </cell>
          <cell r="Z2563" t="str">
            <v>GUADALUPE</v>
          </cell>
          <cell r="AA2563" t="str">
            <v>G</v>
          </cell>
          <cell r="AB2563" t="str">
            <v>M&amp;E</v>
          </cell>
          <cell r="AC2563">
            <v>4374.4211999999998</v>
          </cell>
        </row>
        <row r="2564">
          <cell r="A2564" t="str">
            <v>Primary</v>
          </cell>
          <cell r="B2564" t="str">
            <v>Seguin Processing</v>
          </cell>
          <cell r="C2564" t="str">
            <v>13412028</v>
          </cell>
          <cell r="D2564" t="str">
            <v>13412028</v>
          </cell>
          <cell r="E2564" t="str">
            <v>1341</v>
          </cell>
          <cell r="G2564" t="str">
            <v>TX</v>
          </cell>
          <cell r="I2564" t="str">
            <v>A</v>
          </cell>
          <cell r="J2564" t="str">
            <v>13412019</v>
          </cell>
          <cell r="K2564" t="str">
            <v>13412019</v>
          </cell>
          <cell r="L2564">
            <v>170211341</v>
          </cell>
          <cell r="M2564" t="str">
            <v>170211341</v>
          </cell>
          <cell r="N2564" t="str">
            <v>Seguin Laundry</v>
          </cell>
          <cell r="O2564" t="str">
            <v>13412019 Seguin Laundry</v>
          </cell>
          <cell r="P2564" t="str">
            <v>1240</v>
          </cell>
          <cell r="Q2564" t="str">
            <v>P</v>
          </cell>
          <cell r="R2564" t="str">
            <v>379</v>
          </cell>
          <cell r="S2564" t="str">
            <v>283</v>
          </cell>
          <cell r="T2564" t="str">
            <v>T</v>
          </cell>
          <cell r="U2564" t="str">
            <v>USD</v>
          </cell>
          <cell r="V2564" t="str">
            <v>STATE RR 730</v>
          </cell>
          <cell r="W2564" t="str">
            <v>NEW MARKET</v>
          </cell>
          <cell r="X2564" t="str">
            <v>VA</v>
          </cell>
          <cell r="Y2564" t="str">
            <v>22844</v>
          </cell>
          <cell r="Z2564" t="str">
            <v>SHENANDOAH</v>
          </cell>
          <cell r="AA2564" t="str">
            <v>A</v>
          </cell>
          <cell r="AB2564" t="str">
            <v>M&amp;E</v>
          </cell>
          <cell r="AC2564">
            <v>7712.2704999999996</v>
          </cell>
        </row>
        <row r="2565">
          <cell r="A2565" t="str">
            <v>Primary</v>
          </cell>
          <cell r="B2565" t="str">
            <v>Seguin Processing</v>
          </cell>
          <cell r="C2565" t="str">
            <v>13412028</v>
          </cell>
          <cell r="D2565" t="str">
            <v>13412028</v>
          </cell>
          <cell r="E2565" t="str">
            <v>1341</v>
          </cell>
          <cell r="G2565" t="str">
            <v>TX</v>
          </cell>
          <cell r="I2565" t="str">
            <v>A</v>
          </cell>
          <cell r="J2565" t="str">
            <v>13412020</v>
          </cell>
          <cell r="K2565" t="str">
            <v>13412020</v>
          </cell>
          <cell r="L2565">
            <v>170211341</v>
          </cell>
          <cell r="M2565" t="str">
            <v>170211341</v>
          </cell>
          <cell r="N2565" t="str">
            <v>Seguin Maintenance</v>
          </cell>
          <cell r="O2565" t="str">
            <v>13412020 Seguin Maintenance</v>
          </cell>
          <cell r="P2565" t="str">
            <v>1240</v>
          </cell>
          <cell r="Q2565" t="str">
            <v>P</v>
          </cell>
          <cell r="R2565" t="str">
            <v>379</v>
          </cell>
          <cell r="S2565" t="str">
            <v>283</v>
          </cell>
          <cell r="T2565" t="str">
            <v>T</v>
          </cell>
          <cell r="U2565" t="str">
            <v>USD</v>
          </cell>
          <cell r="V2565" t="str">
            <v>STATE RR 730</v>
          </cell>
          <cell r="W2565" t="str">
            <v>NEW MARKET</v>
          </cell>
          <cell r="X2565" t="str">
            <v>VA</v>
          </cell>
          <cell r="Y2565" t="str">
            <v>22844</v>
          </cell>
          <cell r="Z2565" t="str">
            <v>SHENANDOAH</v>
          </cell>
          <cell r="AA2565" t="str">
            <v>A</v>
          </cell>
          <cell r="AB2565" t="str">
            <v>M&amp;E</v>
          </cell>
          <cell r="AC2565">
            <v>308446.95809999999</v>
          </cell>
        </row>
        <row r="2566">
          <cell r="A2566" t="str">
            <v>Primary</v>
          </cell>
          <cell r="B2566" t="str">
            <v>Seguin Processing</v>
          </cell>
          <cell r="C2566" t="str">
            <v>13412028</v>
          </cell>
          <cell r="D2566" t="str">
            <v>13412028</v>
          </cell>
          <cell r="E2566" t="str">
            <v>1341</v>
          </cell>
          <cell r="G2566" t="str">
            <v>TX</v>
          </cell>
          <cell r="I2566" t="str">
            <v>A</v>
          </cell>
          <cell r="J2566" t="str">
            <v>13412025</v>
          </cell>
          <cell r="K2566" t="str">
            <v>13412025</v>
          </cell>
          <cell r="L2566">
            <v>170211341</v>
          </cell>
          <cell r="M2566" t="str">
            <v>170211341</v>
          </cell>
          <cell r="N2566" t="str">
            <v>Seguin Personnel</v>
          </cell>
          <cell r="O2566" t="str">
            <v>13412025 Seguin Personnel</v>
          </cell>
          <cell r="P2566" t="str">
            <v>1240</v>
          </cell>
          <cell r="Q2566" t="str">
            <v>P</v>
          </cell>
          <cell r="R2566" t="str">
            <v>379</v>
          </cell>
          <cell r="S2566" t="str">
            <v>283</v>
          </cell>
          <cell r="T2566" t="str">
            <v>T</v>
          </cell>
          <cell r="U2566" t="str">
            <v>USD</v>
          </cell>
          <cell r="V2566" t="str">
            <v>STATE RR 730</v>
          </cell>
          <cell r="W2566" t="str">
            <v>NEW MARKET</v>
          </cell>
          <cell r="X2566" t="str">
            <v>VA</v>
          </cell>
          <cell r="Y2566" t="str">
            <v>22844</v>
          </cell>
          <cell r="Z2566" t="str">
            <v>SHENANDOAH</v>
          </cell>
          <cell r="AA2566" t="str">
            <v>A</v>
          </cell>
          <cell r="AB2566" t="str">
            <v>M&amp;E</v>
          </cell>
          <cell r="AC2566">
            <v>379537.45629999996</v>
          </cell>
        </row>
        <row r="2567">
          <cell r="A2567" t="str">
            <v>Primary</v>
          </cell>
          <cell r="B2567" t="str">
            <v>Seguin Processing</v>
          </cell>
          <cell r="C2567" t="str">
            <v>13412028</v>
          </cell>
          <cell r="D2567" t="str">
            <v>13412028</v>
          </cell>
          <cell r="E2567" t="str">
            <v>1341</v>
          </cell>
          <cell r="G2567" t="str">
            <v>TX</v>
          </cell>
          <cell r="I2567" t="str">
            <v>A</v>
          </cell>
          <cell r="J2567" t="str">
            <v>13412028</v>
          </cell>
          <cell r="K2567" t="str">
            <v>13412028</v>
          </cell>
          <cell r="L2567">
            <v>170211341</v>
          </cell>
          <cell r="M2567" t="str">
            <v>170211341</v>
          </cell>
          <cell r="N2567" t="str">
            <v>Seguin Processing</v>
          </cell>
          <cell r="O2567" t="str">
            <v>13412028 Seguin Processing</v>
          </cell>
          <cell r="P2567" t="str">
            <v>1240</v>
          </cell>
          <cell r="Q2567" t="str">
            <v>P</v>
          </cell>
          <cell r="R2567" t="str">
            <v>379</v>
          </cell>
          <cell r="S2567" t="str">
            <v>283</v>
          </cell>
          <cell r="T2567" t="str">
            <v>T</v>
          </cell>
          <cell r="U2567" t="str">
            <v>USD</v>
          </cell>
          <cell r="V2567" t="str">
            <v>STATE RR 730</v>
          </cell>
          <cell r="W2567" t="str">
            <v>NEW MARKET</v>
          </cell>
          <cell r="X2567" t="str">
            <v>VA</v>
          </cell>
          <cell r="Y2567" t="str">
            <v>22844</v>
          </cell>
          <cell r="Z2567" t="str">
            <v>SHENANDOAH</v>
          </cell>
          <cell r="AA2567" t="str">
            <v>A</v>
          </cell>
          <cell r="AB2567" t="str">
            <v>M&amp;E</v>
          </cell>
          <cell r="AC2567">
            <v>19126.051099999997</v>
          </cell>
        </row>
        <row r="2568">
          <cell r="A2568" t="str">
            <v>Primary</v>
          </cell>
          <cell r="B2568" t="str">
            <v>Seguin Processing</v>
          </cell>
          <cell r="C2568" t="str">
            <v>13412028</v>
          </cell>
          <cell r="D2568" t="str">
            <v>13412028</v>
          </cell>
          <cell r="E2568" t="str">
            <v>1341</v>
          </cell>
          <cell r="G2568" t="str">
            <v>TX</v>
          </cell>
          <cell r="I2568" t="str">
            <v>A</v>
          </cell>
          <cell r="J2568" t="str">
            <v>13412029</v>
          </cell>
          <cell r="K2568" t="str">
            <v>13412029</v>
          </cell>
          <cell r="L2568">
            <v>170211341</v>
          </cell>
          <cell r="M2568" t="str">
            <v>170211341</v>
          </cell>
          <cell r="N2568" t="str">
            <v>Seguin Purchasing</v>
          </cell>
          <cell r="O2568" t="str">
            <v>13412029 Seguin Purchasing</v>
          </cell>
          <cell r="P2568" t="str">
            <v>1240</v>
          </cell>
          <cell r="Q2568" t="str">
            <v>P</v>
          </cell>
          <cell r="R2568" t="str">
            <v>379</v>
          </cell>
          <cell r="S2568" t="str">
            <v>283</v>
          </cell>
          <cell r="T2568" t="str">
            <v>T</v>
          </cell>
          <cell r="U2568" t="str">
            <v>USD</v>
          </cell>
          <cell r="V2568" t="str">
            <v>501 N LIBERTY STREET</v>
          </cell>
          <cell r="W2568" t="str">
            <v>HARRISONBURG</v>
          </cell>
          <cell r="X2568" t="str">
            <v>VA</v>
          </cell>
          <cell r="Y2568" t="str">
            <v>22802-3917</v>
          </cell>
          <cell r="Z2568" t="str">
            <v>HARRISONBURG CITY</v>
          </cell>
          <cell r="AA2568" t="str">
            <v>A</v>
          </cell>
          <cell r="AB2568" t="str">
            <v>M&amp;E</v>
          </cell>
          <cell r="AC2568">
            <v>49763.940999999999</v>
          </cell>
        </row>
        <row r="2569">
          <cell r="A2569" t="str">
            <v>Primary</v>
          </cell>
          <cell r="B2569" t="str">
            <v>Seguin Processing</v>
          </cell>
          <cell r="C2569" t="str">
            <v>13412028</v>
          </cell>
          <cell r="D2569" t="str">
            <v>13412028</v>
          </cell>
          <cell r="E2569" t="str">
            <v>1341</v>
          </cell>
          <cell r="G2569" t="str">
            <v>TX</v>
          </cell>
          <cell r="I2569" t="str">
            <v>A</v>
          </cell>
          <cell r="J2569" t="str">
            <v>13412030</v>
          </cell>
          <cell r="K2569" t="str">
            <v>13412030</v>
          </cell>
          <cell r="L2569">
            <v>170211341</v>
          </cell>
          <cell r="M2569" t="str">
            <v>170211341</v>
          </cell>
          <cell r="N2569" t="str">
            <v>Seguin Quality Control</v>
          </cell>
          <cell r="O2569" t="str">
            <v>13412030 Seguin Quality Control</v>
          </cell>
          <cell r="P2569" t="str">
            <v>1240</v>
          </cell>
          <cell r="Q2569" t="str">
            <v>P</v>
          </cell>
          <cell r="R2569" t="str">
            <v>379</v>
          </cell>
          <cell r="S2569" t="str">
            <v>283</v>
          </cell>
          <cell r="T2569" t="str">
            <v>T</v>
          </cell>
          <cell r="U2569" t="str">
            <v>USD</v>
          </cell>
          <cell r="V2569" t="str">
            <v>501 N LIBERTY STREET</v>
          </cell>
          <cell r="W2569" t="str">
            <v>HARRISONBURG</v>
          </cell>
          <cell r="X2569" t="str">
            <v>VA</v>
          </cell>
          <cell r="Y2569" t="str">
            <v>22802-3917</v>
          </cell>
          <cell r="Z2569" t="str">
            <v>HARRISONBURG CITY</v>
          </cell>
          <cell r="AA2569" t="str">
            <v>A</v>
          </cell>
          <cell r="AB2569" t="str">
            <v>M&amp;E</v>
          </cell>
          <cell r="AC2569">
            <v>7070.1386000000002</v>
          </cell>
        </row>
        <row r="2570">
          <cell r="A2570" t="str">
            <v>Primary</v>
          </cell>
          <cell r="B2570" t="str">
            <v>Seguin Processing</v>
          </cell>
          <cell r="C2570" t="str">
            <v>13412028</v>
          </cell>
          <cell r="D2570" t="str">
            <v>13412028</v>
          </cell>
          <cell r="E2570" t="str">
            <v>1341</v>
          </cell>
          <cell r="G2570" t="str">
            <v>TX</v>
          </cell>
          <cell r="I2570" t="str">
            <v>A</v>
          </cell>
          <cell r="J2570" t="str">
            <v>13412033</v>
          </cell>
          <cell r="K2570" t="str">
            <v>13412033</v>
          </cell>
          <cell r="L2570">
            <v>170211341</v>
          </cell>
          <cell r="M2570" t="str">
            <v>170211341</v>
          </cell>
          <cell r="N2570" t="str">
            <v>Seguin Shiprec</v>
          </cell>
          <cell r="O2570" t="str">
            <v>13412033 Seguin Shiprec</v>
          </cell>
          <cell r="P2570" t="str">
            <v>1240</v>
          </cell>
          <cell r="Q2570" t="str">
            <v>P</v>
          </cell>
          <cell r="R2570" t="str">
            <v>379</v>
          </cell>
          <cell r="S2570" t="str">
            <v>1942</v>
          </cell>
          <cell r="T2570" t="str">
            <v>T</v>
          </cell>
          <cell r="U2570" t="str">
            <v>USD</v>
          </cell>
          <cell r="V2570" t="str">
            <v>1200 W KINGSBURY ST</v>
          </cell>
          <cell r="W2570" t="str">
            <v>SEGUIN</v>
          </cell>
          <cell r="X2570" t="str">
            <v>TX</v>
          </cell>
          <cell r="Y2570" t="str">
            <v>78155-3428</v>
          </cell>
          <cell r="Z2570" t="str">
            <v>GUADALUPE</v>
          </cell>
          <cell r="AA2570" t="str">
            <v>G</v>
          </cell>
          <cell r="AB2570" t="str">
            <v>M&amp;E</v>
          </cell>
          <cell r="AC2570">
            <v>1702.2303999999999</v>
          </cell>
        </row>
        <row r="2571">
          <cell r="A2571" t="str">
            <v>Primary</v>
          </cell>
          <cell r="B2571" t="str">
            <v>Seguin Processing</v>
          </cell>
          <cell r="C2571" t="str">
            <v>13412028</v>
          </cell>
          <cell r="D2571" t="str">
            <v>13412028</v>
          </cell>
          <cell r="E2571" t="str">
            <v>1341</v>
          </cell>
          <cell r="G2571" t="str">
            <v>TX</v>
          </cell>
          <cell r="I2571" t="str">
            <v>A</v>
          </cell>
          <cell r="J2571" t="str">
            <v>13412034</v>
          </cell>
          <cell r="K2571" t="str">
            <v>13412034</v>
          </cell>
          <cell r="L2571">
            <v>170211341</v>
          </cell>
          <cell r="M2571" t="str">
            <v>170211341</v>
          </cell>
          <cell r="N2571" t="str">
            <v>Seguin Supermgmt</v>
          </cell>
          <cell r="O2571" t="str">
            <v>13412034 Seguin Supermgmt</v>
          </cell>
          <cell r="P2571" t="str">
            <v>1240</v>
          </cell>
          <cell r="Q2571" t="str">
            <v>P</v>
          </cell>
          <cell r="R2571" t="str">
            <v>379</v>
          </cell>
          <cell r="S2571" t="str">
            <v>1942</v>
          </cell>
          <cell r="T2571" t="str">
            <v>T</v>
          </cell>
          <cell r="U2571" t="str">
            <v>USD</v>
          </cell>
          <cell r="V2571" t="str">
            <v>1200 W KINGSBURY ST</v>
          </cell>
          <cell r="W2571" t="str">
            <v>SEGUIN</v>
          </cell>
          <cell r="X2571" t="str">
            <v>TX</v>
          </cell>
          <cell r="Y2571" t="str">
            <v>78155-3428</v>
          </cell>
          <cell r="Z2571" t="str">
            <v>GUADALUPE</v>
          </cell>
          <cell r="AA2571" t="str">
            <v>G</v>
          </cell>
          <cell r="AB2571" t="str">
            <v>M&amp;E</v>
          </cell>
          <cell r="AC2571">
            <v>27441.481999999993</v>
          </cell>
        </row>
        <row r="2572">
          <cell r="A2572" t="str">
            <v>Primary</v>
          </cell>
          <cell r="B2572" t="str">
            <v>Seguin Processing</v>
          </cell>
          <cell r="C2572" t="str">
            <v>13412028</v>
          </cell>
          <cell r="D2572" t="str">
            <v>13412028</v>
          </cell>
          <cell r="E2572" t="str">
            <v>1341</v>
          </cell>
          <cell r="G2572" t="str">
            <v>TX</v>
          </cell>
          <cell r="I2572" t="str">
            <v>A</v>
          </cell>
          <cell r="J2572" t="str">
            <v>13412045</v>
          </cell>
          <cell r="K2572" t="str">
            <v>13412045</v>
          </cell>
          <cell r="L2572">
            <v>170211341</v>
          </cell>
          <cell r="M2572" t="str">
            <v>170211341</v>
          </cell>
          <cell r="N2572" t="str">
            <v>Seguin Indir Prod Exp</v>
          </cell>
          <cell r="O2572" t="str">
            <v>13412045 Seguin Indir Prod Exp</v>
          </cell>
          <cell r="P2572" t="str">
            <v>1240</v>
          </cell>
          <cell r="Q2572" t="str">
            <v>P</v>
          </cell>
          <cell r="R2572" t="str">
            <v>379</v>
          </cell>
          <cell r="S2572" t="str">
            <v>1942</v>
          </cell>
          <cell r="T2572" t="str">
            <v>T</v>
          </cell>
          <cell r="U2572" t="str">
            <v>USD</v>
          </cell>
          <cell r="V2572" t="str">
            <v>1200 W KINGSBURY ST</v>
          </cell>
          <cell r="W2572" t="str">
            <v>SEGUIN</v>
          </cell>
          <cell r="X2572" t="str">
            <v>TX</v>
          </cell>
          <cell r="Y2572" t="str">
            <v>78155-3428</v>
          </cell>
          <cell r="Z2572" t="str">
            <v>GUADALUPE</v>
          </cell>
          <cell r="AA2572" t="str">
            <v>G</v>
          </cell>
          <cell r="AB2572" t="str">
            <v>M&amp;E</v>
          </cell>
          <cell r="AC2572">
            <v>6187.1941999999999</v>
          </cell>
        </row>
        <row r="2573">
          <cell r="A2573" t="str">
            <v>Primary</v>
          </cell>
          <cell r="B2573" t="str">
            <v>Seguin Processing</v>
          </cell>
          <cell r="C2573" t="str">
            <v>13412028</v>
          </cell>
          <cell r="D2573" t="str">
            <v>13412028</v>
          </cell>
          <cell r="E2573" t="str">
            <v>1341</v>
          </cell>
          <cell r="G2573" t="str">
            <v>TX</v>
          </cell>
          <cell r="H2573">
            <v>38797</v>
          </cell>
          <cell r="I2573" t="str">
            <v>A</v>
          </cell>
          <cell r="J2573" t="str">
            <v>23201001</v>
          </cell>
          <cell r="K2573" t="str">
            <v>23201001</v>
          </cell>
          <cell r="L2573">
            <v>170211341</v>
          </cell>
          <cell r="M2573" t="str">
            <v>170212320</v>
          </cell>
          <cell r="N2573" t="str">
            <v>Seguin Production Safety Center</v>
          </cell>
          <cell r="O2573" t="str">
            <v>13412512  Seguin Production Safety Center</v>
          </cell>
          <cell r="P2573" t="str">
            <v>1240</v>
          </cell>
          <cell r="Q2573" t="str">
            <v>P</v>
          </cell>
          <cell r="R2573" t="str">
            <v>379</v>
          </cell>
          <cell r="S2573" t="str">
            <v>379</v>
          </cell>
          <cell r="T2573" t="str">
            <v>T</v>
          </cell>
          <cell r="U2573" t="str">
            <v>USD</v>
          </cell>
          <cell r="V2573" t="str">
            <v>1200 W KINGSBURY ST</v>
          </cell>
          <cell r="W2573" t="str">
            <v>SEGUIN</v>
          </cell>
          <cell r="X2573" t="str">
            <v>TX</v>
          </cell>
          <cell r="Y2573" t="str">
            <v>78155-3428</v>
          </cell>
          <cell r="Z2573" t="str">
            <v>GUADALUPE</v>
          </cell>
          <cell r="AA2573" t="str">
            <v>G</v>
          </cell>
          <cell r="AB2573" t="str">
            <v>M&amp;E</v>
          </cell>
          <cell r="AC2573">
            <v>1061.1831999999999</v>
          </cell>
        </row>
        <row r="2574">
          <cell r="A2574" t="str">
            <v>Primary</v>
          </cell>
          <cell r="B2574" t="str">
            <v>Albertville Processing</v>
          </cell>
          <cell r="C2574" t="str">
            <v>13502028</v>
          </cell>
          <cell r="D2574" t="str">
            <v>13502028</v>
          </cell>
          <cell r="E2574" t="str">
            <v>1350</v>
          </cell>
          <cell r="G2574" t="str">
            <v>AL</v>
          </cell>
          <cell r="H2574">
            <v>38436</v>
          </cell>
          <cell r="I2574" t="str">
            <v>A</v>
          </cell>
          <cell r="J2574" t="str">
            <v>23201002</v>
          </cell>
          <cell r="K2574" t="str">
            <v>23201002</v>
          </cell>
          <cell r="L2574">
            <v>170212320</v>
          </cell>
          <cell r="M2574" t="str">
            <v>170212320</v>
          </cell>
          <cell r="N2574" t="str">
            <v>Harrisonburg Live Receiving</v>
          </cell>
          <cell r="O2574" t="str">
            <v>23201002 Harrisonburg Live Receiving</v>
          </cell>
          <cell r="P2574" t="str">
            <v>1635</v>
          </cell>
          <cell r="Q2574" t="str">
            <v>P</v>
          </cell>
          <cell r="R2574" t="str">
            <v>875</v>
          </cell>
          <cell r="S2574" t="str">
            <v>401</v>
          </cell>
          <cell r="T2574" t="str">
            <v>T</v>
          </cell>
          <cell r="U2574" t="str">
            <v>USD</v>
          </cell>
          <cell r="V2574" t="str">
            <v>6600 HWY 431 S</v>
          </cell>
          <cell r="W2574" t="str">
            <v>ALBERTVILLE</v>
          </cell>
          <cell r="X2574" t="str">
            <v>AL</v>
          </cell>
          <cell r="Y2574" t="str">
            <v>35950-2022</v>
          </cell>
          <cell r="Z2574" t="str">
            <v>MARSHALL</v>
          </cell>
          <cell r="AA2574" t="str">
            <v>G</v>
          </cell>
          <cell r="AB2574" t="str">
            <v>M&amp;E</v>
          </cell>
          <cell r="AC2574">
            <v>331214.83380000002</v>
          </cell>
        </row>
        <row r="2575">
          <cell r="A2575" t="str">
            <v>Primary</v>
          </cell>
          <cell r="B2575" t="str">
            <v>Albertville Processing</v>
          </cell>
          <cell r="C2575" t="str">
            <v>13502028</v>
          </cell>
          <cell r="D2575" t="str">
            <v>13502028</v>
          </cell>
          <cell r="E2575" t="str">
            <v>1350</v>
          </cell>
          <cell r="G2575" t="str">
            <v>AL</v>
          </cell>
          <cell r="H2575">
            <v>38940</v>
          </cell>
          <cell r="I2575" t="str">
            <v>A</v>
          </cell>
          <cell r="J2575" t="str">
            <v>13501194</v>
          </cell>
          <cell r="L2575">
            <v>170151350</v>
          </cell>
          <cell r="N2575" t="str">
            <v>Albertville Mdm</v>
          </cell>
          <cell r="O2575" t="str">
            <v>13501194 Albertville Mdm</v>
          </cell>
          <cell r="P2575" t="str">
            <v>1360</v>
          </cell>
          <cell r="Q2575" t="str">
            <v>P</v>
          </cell>
          <cell r="R2575" t="str">
            <v>951</v>
          </cell>
          <cell r="S2575" t="str">
            <v>401</v>
          </cell>
          <cell r="T2575" t="str">
            <v>T</v>
          </cell>
          <cell r="U2575" t="str">
            <v>USD</v>
          </cell>
          <cell r="V2575" t="str">
            <v>6600 HWY 431 S</v>
          </cell>
          <cell r="W2575" t="str">
            <v>ALBERTVILLE</v>
          </cell>
          <cell r="X2575" t="str">
            <v>AL</v>
          </cell>
          <cell r="Y2575" t="str">
            <v>35950-2022</v>
          </cell>
          <cell r="Z2575" t="str">
            <v>MARSHALL</v>
          </cell>
          <cell r="AA2575" t="str">
            <v>G</v>
          </cell>
          <cell r="AB2575" t="str">
            <v>M&amp;E</v>
          </cell>
          <cell r="AC2575">
            <v>1435.4536000000001</v>
          </cell>
        </row>
        <row r="2576">
          <cell r="A2576" t="str">
            <v>Primary</v>
          </cell>
          <cell r="B2576" t="str">
            <v>Albertville Wastewater</v>
          </cell>
          <cell r="C2576" t="str">
            <v>13502004</v>
          </cell>
          <cell r="D2576" t="str">
            <v>13502004</v>
          </cell>
          <cell r="E2576" t="str">
            <v>1350</v>
          </cell>
          <cell r="G2576" t="str">
            <v>AL</v>
          </cell>
          <cell r="H2576">
            <v>38707</v>
          </cell>
          <cell r="I2576" t="str">
            <v>A</v>
          </cell>
          <cell r="J2576" t="str">
            <v>13502004</v>
          </cell>
          <cell r="K2576" t="str">
            <v>13502004</v>
          </cell>
          <cell r="L2576">
            <v>170212320</v>
          </cell>
          <cell r="M2576" t="str">
            <v>170151350</v>
          </cell>
          <cell r="N2576" t="str">
            <v>Harrisonburg Wog Cooler</v>
          </cell>
          <cell r="O2576" t="str">
            <v>23201005  Harrisonburg Wog Cooler</v>
          </cell>
          <cell r="P2576" t="str">
            <v>1635</v>
          </cell>
          <cell r="Q2576" t="str">
            <v>P</v>
          </cell>
          <cell r="R2576" t="str">
            <v>875</v>
          </cell>
          <cell r="S2576" t="str">
            <v>226</v>
          </cell>
          <cell r="T2576" t="str">
            <v>T</v>
          </cell>
          <cell r="U2576" t="str">
            <v>USD</v>
          </cell>
          <cell r="V2576" t="str">
            <v>501 N LIBERTY STREET</v>
          </cell>
          <cell r="W2576" t="str">
            <v>HARRISONBURG</v>
          </cell>
          <cell r="X2576" t="str">
            <v>VA</v>
          </cell>
          <cell r="Y2576" t="str">
            <v>22802-3917</v>
          </cell>
          <cell r="Z2576" t="str">
            <v>HARRISONBURG CITY</v>
          </cell>
          <cell r="AA2576" t="str">
            <v>G</v>
          </cell>
          <cell r="AB2576" t="str">
            <v>M&amp;E</v>
          </cell>
          <cell r="AC2576">
            <v>214144.26499999998</v>
          </cell>
        </row>
        <row r="2577">
          <cell r="A2577" t="str">
            <v>Primary</v>
          </cell>
          <cell r="B2577" t="str">
            <v>Albertville Processing</v>
          </cell>
          <cell r="C2577" t="str">
            <v>13502028</v>
          </cell>
          <cell r="D2577" t="str">
            <v>13502028</v>
          </cell>
          <cell r="E2577" t="str">
            <v>1350</v>
          </cell>
          <cell r="G2577" t="str">
            <v>AL</v>
          </cell>
          <cell r="H2577">
            <v>38763</v>
          </cell>
          <cell r="I2577" t="str">
            <v>A</v>
          </cell>
          <cell r="J2577" t="str">
            <v>13502013</v>
          </cell>
          <cell r="L2577">
            <v>170151350</v>
          </cell>
          <cell r="N2577" t="str">
            <v>Albertville Administration</v>
          </cell>
          <cell r="O2577" t="str">
            <v>13502013  Albertville Administration</v>
          </cell>
          <cell r="P2577" t="str">
            <v>1360</v>
          </cell>
          <cell r="Q2577" t="str">
            <v>P</v>
          </cell>
          <cell r="R2577" t="str">
            <v>951</v>
          </cell>
          <cell r="S2577" t="str">
            <v>401</v>
          </cell>
          <cell r="T2577" t="str">
            <v>T</v>
          </cell>
          <cell r="U2577" t="str">
            <v>USD</v>
          </cell>
          <cell r="V2577" t="str">
            <v>6600 HWY 431 S</v>
          </cell>
          <cell r="W2577" t="str">
            <v>ALBERTVILLE</v>
          </cell>
          <cell r="X2577" t="str">
            <v>AL</v>
          </cell>
          <cell r="Y2577" t="str">
            <v>35950-2022</v>
          </cell>
          <cell r="Z2577" t="str">
            <v>MARSHALL</v>
          </cell>
          <cell r="AA2577" t="str">
            <v>G</v>
          </cell>
          <cell r="AB2577" t="str">
            <v>M&amp;E</v>
          </cell>
          <cell r="AC2577">
            <v>4458.6777000000002</v>
          </cell>
        </row>
        <row r="2578">
          <cell r="A2578" t="str">
            <v>Primary</v>
          </cell>
          <cell r="B2578" t="str">
            <v>Albertville Processing</v>
          </cell>
          <cell r="C2578" t="str">
            <v>13502028</v>
          </cell>
          <cell r="D2578" t="str">
            <v>13502028</v>
          </cell>
          <cell r="E2578" t="str">
            <v>1350</v>
          </cell>
          <cell r="G2578" t="str">
            <v>AL</v>
          </cell>
          <cell r="H2578">
            <v>38707</v>
          </cell>
          <cell r="I2578" t="str">
            <v>A</v>
          </cell>
          <cell r="J2578" t="str">
            <v>13502015</v>
          </cell>
          <cell r="K2578" t="str">
            <v>13502015</v>
          </cell>
          <cell r="L2578">
            <v>170212320</v>
          </cell>
          <cell r="M2578" t="str">
            <v>170151350</v>
          </cell>
          <cell r="N2578" t="str">
            <v>Harrisonburg Front Half Packout</v>
          </cell>
          <cell r="O2578" t="str">
            <v>23201090  Harrisonburg Front Half Packout</v>
          </cell>
          <cell r="P2578" t="str">
            <v>1635</v>
          </cell>
          <cell r="Q2578" t="str">
            <v>P</v>
          </cell>
          <cell r="R2578" t="str">
            <v>875</v>
          </cell>
          <cell r="S2578" t="str">
            <v>226</v>
          </cell>
          <cell r="T2578" t="str">
            <v>T</v>
          </cell>
          <cell r="U2578" t="str">
            <v>USD</v>
          </cell>
          <cell r="V2578" t="str">
            <v>501 N LIBERTY STREET</v>
          </cell>
          <cell r="W2578" t="str">
            <v>HARRISONBURG</v>
          </cell>
          <cell r="X2578" t="str">
            <v>VA</v>
          </cell>
          <cell r="Y2578" t="str">
            <v>22802-3917</v>
          </cell>
          <cell r="Z2578" t="str">
            <v>HARRISONBURG CITY</v>
          </cell>
          <cell r="AA2578" t="str">
            <v>G</v>
          </cell>
          <cell r="AB2578" t="str">
            <v>M&amp;E</v>
          </cell>
          <cell r="AC2578">
            <v>38930.871900000006</v>
          </cell>
        </row>
        <row r="2579">
          <cell r="A2579" t="str">
            <v>Primary</v>
          </cell>
          <cell r="B2579" t="str">
            <v>Albertville Processing</v>
          </cell>
          <cell r="C2579" t="str">
            <v>13502028</v>
          </cell>
          <cell r="D2579" t="str">
            <v>13502028</v>
          </cell>
          <cell r="E2579" t="str">
            <v>1350</v>
          </cell>
          <cell r="G2579" t="str">
            <v>AL</v>
          </cell>
          <cell r="I2579" t="str">
            <v>A</v>
          </cell>
          <cell r="J2579" t="str">
            <v>13502020</v>
          </cell>
          <cell r="K2579" t="str">
            <v>13502020</v>
          </cell>
          <cell r="L2579">
            <v>170151350</v>
          </cell>
          <cell r="M2579" t="str">
            <v>170151350</v>
          </cell>
          <cell r="N2579" t="str">
            <v>Albertville Maintenance</v>
          </cell>
          <cell r="O2579" t="str">
            <v>13502020 Albertville Maintenance</v>
          </cell>
          <cell r="P2579" t="str">
            <v>1360</v>
          </cell>
          <cell r="Q2579" t="str">
            <v>P</v>
          </cell>
          <cell r="R2579" t="str">
            <v>951</v>
          </cell>
          <cell r="S2579" t="str">
            <v>401</v>
          </cell>
          <cell r="T2579" t="str">
            <v>T</v>
          </cell>
          <cell r="U2579" t="str">
            <v>USD</v>
          </cell>
          <cell r="V2579" t="str">
            <v>6600 HWY 431 S</v>
          </cell>
          <cell r="W2579" t="str">
            <v>ALBERTVILLE</v>
          </cell>
          <cell r="X2579" t="str">
            <v>AL</v>
          </cell>
          <cell r="Y2579" t="str">
            <v>35950-2022</v>
          </cell>
          <cell r="Z2579" t="str">
            <v>MARSHALL</v>
          </cell>
          <cell r="AA2579" t="str">
            <v>G</v>
          </cell>
          <cell r="AB2579" t="str">
            <v>M&amp;E</v>
          </cell>
          <cell r="AC2579">
            <v>2662.1616000000004</v>
          </cell>
        </row>
        <row r="2580">
          <cell r="A2580" t="str">
            <v>Primary</v>
          </cell>
          <cell r="B2580" t="str">
            <v>Albertville Processing</v>
          </cell>
          <cell r="C2580" t="str">
            <v>13502028</v>
          </cell>
          <cell r="D2580" t="str">
            <v>13502028</v>
          </cell>
          <cell r="E2580" t="str">
            <v>1350</v>
          </cell>
          <cell r="G2580" t="str">
            <v>AL</v>
          </cell>
          <cell r="H2580">
            <v>38535</v>
          </cell>
          <cell r="I2580" t="str">
            <v>A</v>
          </cell>
          <cell r="J2580" t="str">
            <v>13502022</v>
          </cell>
          <cell r="K2580" t="str">
            <v>13502022</v>
          </cell>
          <cell r="L2580">
            <v>170212320</v>
          </cell>
          <cell r="M2580" t="str">
            <v>170151350</v>
          </cell>
          <cell r="N2580" t="str">
            <v>Harrisonburg Gib Packout</v>
          </cell>
          <cell r="O2580" t="str">
            <v>23201180  Harrisonburg Gib Packout</v>
          </cell>
          <cell r="P2580" t="str">
            <v>1635</v>
          </cell>
          <cell r="Q2580" t="str">
            <v>P</v>
          </cell>
          <cell r="R2580" t="str">
            <v>875</v>
          </cell>
          <cell r="S2580" t="str">
            <v>401</v>
          </cell>
          <cell r="T2580" t="str">
            <v>T</v>
          </cell>
          <cell r="U2580" t="str">
            <v>USD</v>
          </cell>
          <cell r="V2580" t="str">
            <v>6600 HWY 431 S</v>
          </cell>
          <cell r="W2580" t="str">
            <v>ALBERTVILLE</v>
          </cell>
          <cell r="X2580" t="str">
            <v>AL</v>
          </cell>
          <cell r="Y2580" t="str">
            <v>35950-2022</v>
          </cell>
          <cell r="Z2580" t="str">
            <v>MARSHALL</v>
          </cell>
          <cell r="AA2580" t="str">
            <v>G</v>
          </cell>
          <cell r="AB2580" t="str">
            <v>M&amp;E</v>
          </cell>
          <cell r="AC2580">
            <v>930.99239999999998</v>
          </cell>
        </row>
        <row r="2581">
          <cell r="A2581" t="str">
            <v>Primary</v>
          </cell>
          <cell r="B2581" t="str">
            <v>Albertville Processing</v>
          </cell>
          <cell r="C2581" t="str">
            <v>13502028</v>
          </cell>
          <cell r="D2581" t="str">
            <v>13502028</v>
          </cell>
          <cell r="E2581" t="str">
            <v>1350</v>
          </cell>
          <cell r="G2581" t="str">
            <v>AL</v>
          </cell>
          <cell r="I2581" t="str">
            <v>A</v>
          </cell>
          <cell r="J2581" t="str">
            <v>13502025</v>
          </cell>
          <cell r="K2581" t="str">
            <v>13502025</v>
          </cell>
          <cell r="L2581">
            <v>170151350</v>
          </cell>
          <cell r="M2581" t="str">
            <v>170151350</v>
          </cell>
          <cell r="N2581" t="str">
            <v>Albertville Personnel</v>
          </cell>
          <cell r="O2581" t="str">
            <v>13502025 Albertville Personnel</v>
          </cell>
          <cell r="P2581" t="str">
            <v>1360</v>
          </cell>
          <cell r="Q2581" t="str">
            <v>P</v>
          </cell>
          <cell r="R2581" t="str">
            <v>951</v>
          </cell>
          <cell r="S2581" t="str">
            <v>401</v>
          </cell>
          <cell r="T2581" t="str">
            <v>T</v>
          </cell>
          <cell r="U2581" t="str">
            <v>USD</v>
          </cell>
          <cell r="V2581" t="str">
            <v>6600 HWY 431 S</v>
          </cell>
          <cell r="W2581" t="str">
            <v>ALBERTVILLE</v>
          </cell>
          <cell r="X2581" t="str">
            <v>AL</v>
          </cell>
          <cell r="Y2581" t="str">
            <v>35950-2022</v>
          </cell>
          <cell r="Z2581" t="str">
            <v>MARSHALL</v>
          </cell>
          <cell r="AA2581" t="str">
            <v>G</v>
          </cell>
          <cell r="AB2581" t="str">
            <v>M&amp;E</v>
          </cell>
          <cell r="AC2581">
            <v>5812.5927000000001</v>
          </cell>
        </row>
        <row r="2582">
          <cell r="A2582" t="str">
            <v>Primary</v>
          </cell>
          <cell r="B2582" t="str">
            <v>Albertville Processing</v>
          </cell>
          <cell r="C2582" t="str">
            <v>13502028</v>
          </cell>
          <cell r="D2582" t="str">
            <v>13502028</v>
          </cell>
          <cell r="E2582" t="str">
            <v>1350</v>
          </cell>
          <cell r="G2582" t="str">
            <v>AL</v>
          </cell>
          <cell r="I2582" t="str">
            <v>A</v>
          </cell>
          <cell r="J2582" t="str">
            <v>13502028</v>
          </cell>
          <cell r="K2582" t="str">
            <v>13502028</v>
          </cell>
          <cell r="L2582">
            <v>170151350</v>
          </cell>
          <cell r="M2582" t="str">
            <v>170151350</v>
          </cell>
          <cell r="N2582" t="str">
            <v>Albertville Processing</v>
          </cell>
          <cell r="O2582" t="str">
            <v>13502028 Albertville Processing</v>
          </cell>
          <cell r="P2582" t="str">
            <v>1360</v>
          </cell>
          <cell r="Q2582" t="str">
            <v>P</v>
          </cell>
          <cell r="R2582" t="str">
            <v>951</v>
          </cell>
          <cell r="S2582" t="str">
            <v>401</v>
          </cell>
          <cell r="T2582" t="str">
            <v>T</v>
          </cell>
          <cell r="U2582" t="str">
            <v>USD</v>
          </cell>
          <cell r="V2582" t="str">
            <v>6600 HWY 431 S</v>
          </cell>
          <cell r="W2582" t="str">
            <v>ALBERTVILLE</v>
          </cell>
          <cell r="X2582" t="str">
            <v>AL</v>
          </cell>
          <cell r="Y2582" t="str">
            <v>35950-2022</v>
          </cell>
          <cell r="Z2582" t="str">
            <v>MARSHALL</v>
          </cell>
          <cell r="AA2582" t="str">
            <v>G</v>
          </cell>
          <cell r="AB2582" t="str">
            <v>M&amp;E</v>
          </cell>
          <cell r="AC2582">
            <v>30657891.348999985</v>
          </cell>
        </row>
        <row r="2583">
          <cell r="A2583" t="str">
            <v>Primary</v>
          </cell>
          <cell r="B2583" t="str">
            <v>Albertville Processing</v>
          </cell>
          <cell r="C2583" t="str">
            <v>13502028</v>
          </cell>
          <cell r="D2583" t="str">
            <v>13502028</v>
          </cell>
          <cell r="E2583" t="str">
            <v>1350</v>
          </cell>
          <cell r="G2583" t="str">
            <v>AL</v>
          </cell>
          <cell r="I2583" t="str">
            <v>A</v>
          </cell>
          <cell r="J2583" t="str">
            <v>13502029</v>
          </cell>
          <cell r="K2583" t="str">
            <v>13502029</v>
          </cell>
          <cell r="L2583">
            <v>170151350</v>
          </cell>
          <cell r="M2583" t="str">
            <v>170151350</v>
          </cell>
          <cell r="N2583" t="str">
            <v>Albertville Purchasing</v>
          </cell>
          <cell r="O2583" t="str">
            <v>13502029 Albertville Purchasing</v>
          </cell>
          <cell r="P2583" t="str">
            <v>1360</v>
          </cell>
          <cell r="Q2583" t="str">
            <v>P</v>
          </cell>
          <cell r="R2583" t="str">
            <v>951</v>
          </cell>
          <cell r="S2583" t="str">
            <v>401</v>
          </cell>
          <cell r="T2583" t="str">
            <v>T</v>
          </cell>
          <cell r="U2583" t="str">
            <v>USD</v>
          </cell>
          <cell r="V2583" t="str">
            <v>6600 HWY 431 S</v>
          </cell>
          <cell r="W2583" t="str">
            <v>ALBERTVILLE</v>
          </cell>
          <cell r="X2583" t="str">
            <v>AL</v>
          </cell>
          <cell r="Y2583" t="str">
            <v>35950-2022</v>
          </cell>
          <cell r="Z2583" t="str">
            <v>MARSHALL</v>
          </cell>
          <cell r="AA2583" t="str">
            <v>G</v>
          </cell>
          <cell r="AB2583" t="str">
            <v>M&amp;E</v>
          </cell>
          <cell r="AC2583">
            <v>2239.8948</v>
          </cell>
        </row>
        <row r="2584">
          <cell r="A2584" t="str">
            <v>Primary</v>
          </cell>
          <cell r="B2584" t="str">
            <v>Albertville Processing</v>
          </cell>
          <cell r="C2584" t="str">
            <v>13502028</v>
          </cell>
          <cell r="D2584" t="str">
            <v>13502028</v>
          </cell>
          <cell r="E2584" t="str">
            <v>1350</v>
          </cell>
          <cell r="G2584" t="str">
            <v>AL</v>
          </cell>
          <cell r="H2584">
            <v>38797</v>
          </cell>
          <cell r="I2584" t="str">
            <v>A</v>
          </cell>
          <cell r="J2584" t="str">
            <v>13502033</v>
          </cell>
          <cell r="L2584">
            <v>170151350</v>
          </cell>
          <cell r="N2584" t="str">
            <v>Albertville Shiprec</v>
          </cell>
          <cell r="O2584" t="str">
            <v>13502033  Albertville Shiprec</v>
          </cell>
          <cell r="P2584" t="str">
            <v>1360</v>
          </cell>
          <cell r="Q2584" t="str">
            <v>P</v>
          </cell>
          <cell r="R2584" t="str">
            <v>951</v>
          </cell>
          <cell r="S2584" t="str">
            <v>401</v>
          </cell>
          <cell r="T2584" t="str">
            <v>T</v>
          </cell>
          <cell r="U2584" t="str">
            <v>USD</v>
          </cell>
          <cell r="V2584" t="str">
            <v>6600 HWY 431 S</v>
          </cell>
          <cell r="W2584" t="str">
            <v>ALBERTVILLE</v>
          </cell>
          <cell r="X2584" t="str">
            <v>AL</v>
          </cell>
          <cell r="Y2584" t="str">
            <v>35950-2022</v>
          </cell>
          <cell r="Z2584" t="str">
            <v>MARSHALL</v>
          </cell>
          <cell r="AA2584" t="str">
            <v>G</v>
          </cell>
          <cell r="AB2584" t="str">
            <v>M&amp;E</v>
          </cell>
          <cell r="AC2584">
            <v>1190.8993</v>
          </cell>
        </row>
        <row r="2585">
          <cell r="A2585" t="str">
            <v>Primary</v>
          </cell>
          <cell r="B2585" t="str">
            <v>Albertville Processing</v>
          </cell>
          <cell r="C2585" t="str">
            <v>13502028</v>
          </cell>
          <cell r="D2585" t="str">
            <v>13502028</v>
          </cell>
          <cell r="E2585" t="str">
            <v>1350</v>
          </cell>
          <cell r="G2585" t="str">
            <v>AL</v>
          </cell>
          <cell r="I2585" t="str">
            <v>A</v>
          </cell>
          <cell r="J2585" t="str">
            <v>13502034</v>
          </cell>
          <cell r="K2585" t="str">
            <v>13502034</v>
          </cell>
          <cell r="L2585">
            <v>170151350</v>
          </cell>
          <cell r="M2585" t="str">
            <v>170151350</v>
          </cell>
          <cell r="N2585" t="str">
            <v>Albertville Supermgmt</v>
          </cell>
          <cell r="O2585" t="str">
            <v>13502034 Albertville Supermgmt</v>
          </cell>
          <cell r="P2585" t="str">
            <v>1360</v>
          </cell>
          <cell r="Q2585" t="str">
            <v>P</v>
          </cell>
          <cell r="R2585" t="str">
            <v>951</v>
          </cell>
          <cell r="S2585" t="str">
            <v>401</v>
          </cell>
          <cell r="T2585" t="str">
            <v>T</v>
          </cell>
          <cell r="U2585" t="str">
            <v>USD</v>
          </cell>
          <cell r="V2585" t="str">
            <v>6600 HWY 431 S</v>
          </cell>
          <cell r="W2585" t="str">
            <v>ALBERTVILLE</v>
          </cell>
          <cell r="X2585" t="str">
            <v>AL</v>
          </cell>
          <cell r="Y2585" t="str">
            <v>35950-2022</v>
          </cell>
          <cell r="Z2585" t="str">
            <v>MARSHALL</v>
          </cell>
          <cell r="AA2585" t="str">
            <v>G</v>
          </cell>
          <cell r="AB2585" t="str">
            <v>M&amp;E</v>
          </cell>
          <cell r="AC2585">
            <v>19419.941999999999</v>
          </cell>
        </row>
        <row r="2586">
          <cell r="A2586" t="str">
            <v>Primary</v>
          </cell>
          <cell r="B2586" t="str">
            <v>Albertville Processing</v>
          </cell>
          <cell r="C2586" t="str">
            <v>13502028</v>
          </cell>
          <cell r="D2586" t="str">
            <v>13502028</v>
          </cell>
          <cell r="E2586" t="str">
            <v>1350</v>
          </cell>
          <cell r="G2586" t="str">
            <v>AL</v>
          </cell>
          <cell r="I2586" t="str">
            <v>A</v>
          </cell>
          <cell r="J2586" t="str">
            <v>13502045</v>
          </cell>
          <cell r="K2586" t="str">
            <v>13502045</v>
          </cell>
          <cell r="L2586">
            <v>170151350</v>
          </cell>
          <cell r="M2586" t="str">
            <v>170151350</v>
          </cell>
          <cell r="N2586" t="str">
            <v>Albertville Indir Prod Exp</v>
          </cell>
          <cell r="O2586" t="str">
            <v>13502045 Albertville Indir Prod Exp</v>
          </cell>
          <cell r="P2586" t="str">
            <v>1360</v>
          </cell>
          <cell r="Q2586" t="str">
            <v>P</v>
          </cell>
          <cell r="R2586" t="str">
            <v>951</v>
          </cell>
          <cell r="S2586" t="str">
            <v>401</v>
          </cell>
          <cell r="T2586" t="str">
            <v>T</v>
          </cell>
          <cell r="U2586" t="str">
            <v>USD</v>
          </cell>
          <cell r="V2586" t="str">
            <v>6600 HWY 431 S</v>
          </cell>
          <cell r="W2586" t="str">
            <v>ALBERTVILLE</v>
          </cell>
          <cell r="X2586" t="str">
            <v>AL</v>
          </cell>
          <cell r="Y2586" t="str">
            <v>35950-2022</v>
          </cell>
          <cell r="Z2586" t="str">
            <v>MARSHALL</v>
          </cell>
          <cell r="AA2586" t="str">
            <v>G</v>
          </cell>
          <cell r="AB2586" t="str">
            <v>M&amp;E</v>
          </cell>
          <cell r="AC2586">
            <v>23832.650599999994</v>
          </cell>
        </row>
        <row r="2587">
          <cell r="A2587" t="str">
            <v>Primary</v>
          </cell>
          <cell r="B2587" t="str">
            <v>Albertville Processing</v>
          </cell>
          <cell r="C2587" t="str">
            <v>13502028</v>
          </cell>
          <cell r="D2587" t="str">
            <v>13502028</v>
          </cell>
          <cell r="E2587" t="str">
            <v>1350</v>
          </cell>
          <cell r="G2587" t="str">
            <v>AL</v>
          </cell>
          <cell r="I2587" t="str">
            <v>A</v>
          </cell>
          <cell r="J2587" t="str">
            <v>13502512</v>
          </cell>
          <cell r="K2587" t="str">
            <v>13502512</v>
          </cell>
          <cell r="L2587">
            <v>170151350</v>
          </cell>
          <cell r="M2587" t="str">
            <v>170151350</v>
          </cell>
          <cell r="N2587" t="str">
            <v>Albertville Safety</v>
          </cell>
          <cell r="O2587" t="str">
            <v>13502512 Albertville Safety</v>
          </cell>
          <cell r="P2587" t="str">
            <v>1360</v>
          </cell>
          <cell r="Q2587" t="str">
            <v>P</v>
          </cell>
          <cell r="R2587" t="str">
            <v>951</v>
          </cell>
          <cell r="S2587" t="str">
            <v>401</v>
          </cell>
          <cell r="T2587" t="str">
            <v>T</v>
          </cell>
          <cell r="U2587" t="str">
            <v>USD</v>
          </cell>
          <cell r="V2587" t="str">
            <v>6600 HWY 431 S</v>
          </cell>
          <cell r="W2587" t="str">
            <v>ALBERTVILLE</v>
          </cell>
          <cell r="X2587" t="str">
            <v>AL</v>
          </cell>
          <cell r="Y2587" t="str">
            <v>35950-2022</v>
          </cell>
          <cell r="Z2587" t="str">
            <v>MARSHALL</v>
          </cell>
          <cell r="AA2587" t="str">
            <v>G</v>
          </cell>
          <cell r="AB2587" t="str">
            <v>M&amp;E</v>
          </cell>
          <cell r="AC2587">
            <v>4751.2066999999997</v>
          </cell>
        </row>
        <row r="2588">
          <cell r="A2588" t="str">
            <v>Primary</v>
          </cell>
          <cell r="B2588" t="str">
            <v>Hope Broiler Service</v>
          </cell>
          <cell r="C2588" t="str">
            <v>13580422</v>
          </cell>
          <cell r="D2588" t="str">
            <v>13580422</v>
          </cell>
          <cell r="E2588" t="str">
            <v>1358</v>
          </cell>
          <cell r="G2588" t="str">
            <v>AR</v>
          </cell>
          <cell r="I2588" t="str">
            <v>A</v>
          </cell>
          <cell r="J2588" t="str">
            <v>13580422</v>
          </cell>
          <cell r="K2588" t="str">
            <v>13580422</v>
          </cell>
          <cell r="L2588">
            <v>170141358</v>
          </cell>
          <cell r="M2588" t="str">
            <v>170141358</v>
          </cell>
          <cell r="N2588" t="str">
            <v>Hope Broiler Service</v>
          </cell>
          <cell r="O2588" t="str">
            <v>13580422 Hope Broiler Service</v>
          </cell>
          <cell r="P2588" t="str">
            <v>1355</v>
          </cell>
          <cell r="Q2588" t="str">
            <v>BS</v>
          </cell>
          <cell r="R2588" t="str">
            <v>1476</v>
          </cell>
          <cell r="S2588" t="str">
            <v>394</v>
          </cell>
          <cell r="T2588" t="str">
            <v>T</v>
          </cell>
          <cell r="U2588" t="str">
            <v>USD</v>
          </cell>
          <cell r="V2588" t="str">
            <v>275 COUNTY ROAD 278</v>
          </cell>
          <cell r="W2588" t="str">
            <v>HOPE</v>
          </cell>
          <cell r="X2588" t="str">
            <v>AR</v>
          </cell>
          <cell r="Y2588" t="str">
            <v>71801</v>
          </cell>
          <cell r="Z2588" t="str">
            <v>HEMPSTEAD</v>
          </cell>
          <cell r="AA2588" t="str">
            <v>A</v>
          </cell>
          <cell r="AB2588" t="str">
            <v>M&amp;E</v>
          </cell>
          <cell r="AC2588">
            <v>29697.510999999999</v>
          </cell>
        </row>
        <row r="2589">
          <cell r="A2589" t="str">
            <v>Primary</v>
          </cell>
          <cell r="B2589" t="str">
            <v>Hope Live Haul Hauling</v>
          </cell>
          <cell r="C2589" t="str">
            <v>13580446</v>
          </cell>
          <cell r="D2589" t="str">
            <v>13580446</v>
          </cell>
          <cell r="E2589" t="str">
            <v>1359</v>
          </cell>
          <cell r="G2589" t="str">
            <v>AR</v>
          </cell>
          <cell r="I2589" t="str">
            <v>A</v>
          </cell>
          <cell r="J2589" t="str">
            <v>13580446</v>
          </cell>
          <cell r="K2589" t="str">
            <v>13580446</v>
          </cell>
          <cell r="L2589">
            <v>170141358</v>
          </cell>
          <cell r="M2589" t="str">
            <v>170141358</v>
          </cell>
          <cell r="N2589" t="str">
            <v>Hope Live Haul Hauling</v>
          </cell>
          <cell r="O2589" t="str">
            <v>13580446 Hope Live Haul Hauling</v>
          </cell>
          <cell r="P2589" t="str">
            <v>1355</v>
          </cell>
          <cell r="Q2589" t="str">
            <v>LH</v>
          </cell>
          <cell r="R2589" t="str">
            <v>398</v>
          </cell>
          <cell r="S2589" t="str">
            <v>394</v>
          </cell>
          <cell r="T2589" t="str">
            <v>T</v>
          </cell>
          <cell r="U2589" t="str">
            <v>USD</v>
          </cell>
          <cell r="V2589" t="str">
            <v>275 COUNTY ROAD 278</v>
          </cell>
          <cell r="W2589" t="str">
            <v>HOPE</v>
          </cell>
          <cell r="X2589" t="str">
            <v>AR</v>
          </cell>
          <cell r="Y2589" t="str">
            <v>71801</v>
          </cell>
          <cell r="Z2589" t="str">
            <v>HEMPSTEAD</v>
          </cell>
          <cell r="AA2589" t="str">
            <v>A</v>
          </cell>
          <cell r="AB2589" t="str">
            <v>M&amp;E</v>
          </cell>
          <cell r="AC2589">
            <v>801080.85929999989</v>
          </cell>
        </row>
        <row r="2590">
          <cell r="A2590" t="str">
            <v>Primary</v>
          </cell>
          <cell r="B2590" t="str">
            <v>Hope Live Haul Hauling</v>
          </cell>
          <cell r="C2590" t="str">
            <v>13580446</v>
          </cell>
          <cell r="D2590" t="str">
            <v>13580446</v>
          </cell>
          <cell r="E2590" t="str">
            <v>1359</v>
          </cell>
          <cell r="G2590" t="str">
            <v>AR</v>
          </cell>
          <cell r="H2590">
            <v>38707</v>
          </cell>
          <cell r="I2590" t="str">
            <v>A</v>
          </cell>
          <cell r="J2590" t="str">
            <v>13580449</v>
          </cell>
          <cell r="K2590" t="str">
            <v>13580449</v>
          </cell>
          <cell r="L2590">
            <v>170212320</v>
          </cell>
          <cell r="M2590" t="str">
            <v>170141358</v>
          </cell>
          <cell r="N2590" t="str">
            <v>Harrisonburg Freezer</v>
          </cell>
          <cell r="O2590" t="str">
            <v>23202018  Harrisonburg Freezer</v>
          </cell>
          <cell r="P2590" t="str">
            <v>1635</v>
          </cell>
          <cell r="Q2590" t="str">
            <v>P</v>
          </cell>
          <cell r="R2590" t="str">
            <v>875</v>
          </cell>
          <cell r="S2590" t="str">
            <v>226</v>
          </cell>
          <cell r="T2590" t="str">
            <v>T</v>
          </cell>
          <cell r="U2590" t="str">
            <v>USD</v>
          </cell>
          <cell r="V2590" t="str">
            <v>501 N LIBERTY STREET</v>
          </cell>
          <cell r="W2590" t="str">
            <v>HARRISONBURG</v>
          </cell>
          <cell r="X2590" t="str">
            <v>VA</v>
          </cell>
          <cell r="Y2590" t="str">
            <v>22802-3917</v>
          </cell>
          <cell r="Z2590" t="str">
            <v>HARRISONBURG CITY</v>
          </cell>
          <cell r="AA2590" t="str">
            <v>G</v>
          </cell>
          <cell r="AB2590" t="str">
            <v>M&amp;E</v>
          </cell>
          <cell r="AC2590">
            <v>123413.64100000002</v>
          </cell>
        </row>
        <row r="2591">
          <cell r="A2591" t="str">
            <v>Primary</v>
          </cell>
          <cell r="B2591" t="str">
            <v>Hope Growout</v>
          </cell>
          <cell r="C2591" t="str">
            <v>13580590</v>
          </cell>
          <cell r="D2591" t="str">
            <v>13580590</v>
          </cell>
          <cell r="E2591" t="str">
            <v>1358</v>
          </cell>
          <cell r="G2591" t="str">
            <v>AR</v>
          </cell>
          <cell r="H2591">
            <v>38707</v>
          </cell>
          <cell r="I2591" t="str">
            <v>A</v>
          </cell>
          <cell r="J2591" t="str">
            <v>13580590</v>
          </cell>
          <cell r="K2591" t="str">
            <v>13580590</v>
          </cell>
          <cell r="L2591">
            <v>170212320</v>
          </cell>
          <cell r="M2591" t="str">
            <v>170141358</v>
          </cell>
          <cell r="N2591" t="str">
            <v>Harrisonburg Laundry</v>
          </cell>
          <cell r="O2591" t="str">
            <v>23202019  Harrisonburg Laundry</v>
          </cell>
          <cell r="P2591" t="str">
            <v>1635</v>
          </cell>
          <cell r="Q2591" t="str">
            <v>P</v>
          </cell>
          <cell r="R2591" t="str">
            <v>875</v>
          </cell>
          <cell r="S2591" t="str">
            <v>226</v>
          </cell>
          <cell r="T2591" t="str">
            <v>T</v>
          </cell>
          <cell r="U2591" t="str">
            <v>USD</v>
          </cell>
          <cell r="V2591" t="str">
            <v>501 N LIBERTY STREET</v>
          </cell>
          <cell r="W2591" t="str">
            <v>HARRISONBURG</v>
          </cell>
          <cell r="X2591" t="str">
            <v>VA</v>
          </cell>
          <cell r="Y2591" t="str">
            <v>22802-3917</v>
          </cell>
          <cell r="Z2591" t="str">
            <v>HARRISONBURG CITY</v>
          </cell>
          <cell r="AA2591" t="str">
            <v>G</v>
          </cell>
          <cell r="AB2591" t="str">
            <v>M&amp;E</v>
          </cell>
          <cell r="AC2591">
            <v>12649.24</v>
          </cell>
        </row>
        <row r="2592">
          <cell r="A2592" t="str">
            <v>Primary</v>
          </cell>
          <cell r="B2592" t="str">
            <v>Corydon Feedmill</v>
          </cell>
          <cell r="C2592" t="str">
            <v>13620510</v>
          </cell>
          <cell r="D2592" t="str">
            <v>13620510</v>
          </cell>
          <cell r="E2592" t="str">
            <v>1362</v>
          </cell>
          <cell r="G2592" t="str">
            <v>IN</v>
          </cell>
          <cell r="H2592">
            <v>38707</v>
          </cell>
          <cell r="I2592" t="str">
            <v>A</v>
          </cell>
          <cell r="J2592" t="str">
            <v>13620510</v>
          </cell>
          <cell r="K2592" t="str">
            <v>13620510</v>
          </cell>
          <cell r="L2592">
            <v>170212320</v>
          </cell>
          <cell r="M2592" t="str">
            <v>170171556</v>
          </cell>
          <cell r="N2592" t="str">
            <v>Harrisonburg Offal</v>
          </cell>
          <cell r="O2592" t="str">
            <v>23202023  Harrisonburg Offal</v>
          </cell>
          <cell r="P2592" t="str">
            <v>1635</v>
          </cell>
          <cell r="Q2592" t="str">
            <v>P</v>
          </cell>
          <cell r="R2592" t="str">
            <v>875</v>
          </cell>
          <cell r="S2592" t="str">
            <v>442</v>
          </cell>
          <cell r="T2592" t="str">
            <v>T</v>
          </cell>
          <cell r="U2592" t="str">
            <v>USD</v>
          </cell>
          <cell r="V2592" t="str">
            <v>HWY 64 WEST</v>
          </cell>
          <cell r="W2592" t="str">
            <v>RAMSEY</v>
          </cell>
          <cell r="X2592" t="str">
            <v>IN</v>
          </cell>
          <cell r="Y2592" t="str">
            <v>47166</v>
          </cell>
          <cell r="Z2592" t="str">
            <v>HARRISON</v>
          </cell>
          <cell r="AA2592" t="str">
            <v>A</v>
          </cell>
          <cell r="AB2592" t="str">
            <v>M&amp;E</v>
          </cell>
          <cell r="AC2592">
            <v>4978549.5217000023</v>
          </cell>
        </row>
        <row r="2593">
          <cell r="A2593" t="str">
            <v>Primary</v>
          </cell>
          <cell r="B2593" t="str">
            <v>Corydon Feedmill</v>
          </cell>
          <cell r="C2593" t="str">
            <v>13620510</v>
          </cell>
          <cell r="D2593" t="str">
            <v>13620510</v>
          </cell>
          <cell r="E2593" t="str">
            <v>1362</v>
          </cell>
          <cell r="G2593" t="str">
            <v>IN</v>
          </cell>
          <cell r="I2593" t="str">
            <v>A</v>
          </cell>
          <cell r="J2593" t="str">
            <v>13620520</v>
          </cell>
          <cell r="K2593" t="str">
            <v>13620520</v>
          </cell>
          <cell r="L2593">
            <v>170171556</v>
          </cell>
          <cell r="M2593" t="str">
            <v>170171556</v>
          </cell>
          <cell r="N2593" t="str">
            <v>Corydon Feed Delivery</v>
          </cell>
          <cell r="O2593" t="str">
            <v>13620520 Corydon Feed Delivery</v>
          </cell>
          <cell r="P2593" t="str">
            <v>1345</v>
          </cell>
          <cell r="Q2593" t="str">
            <v>FD</v>
          </cell>
          <cell r="R2593" t="str">
            <v>431</v>
          </cell>
          <cell r="S2593" t="str">
            <v>442</v>
          </cell>
          <cell r="T2593" t="str">
            <v>T</v>
          </cell>
          <cell r="U2593" t="str">
            <v>USD</v>
          </cell>
          <cell r="V2593" t="str">
            <v>HWY 64 WEST</v>
          </cell>
          <cell r="W2593" t="str">
            <v>RAMSEY</v>
          </cell>
          <cell r="X2593" t="str">
            <v>IN</v>
          </cell>
          <cell r="Y2593" t="str">
            <v>47166</v>
          </cell>
          <cell r="Z2593" t="str">
            <v>HARRISON</v>
          </cell>
          <cell r="AA2593" t="str">
            <v>A</v>
          </cell>
          <cell r="AB2593" t="str">
            <v>M&amp;E</v>
          </cell>
          <cell r="AC2593">
            <v>10760.1404</v>
          </cell>
        </row>
        <row r="2594">
          <cell r="A2594" t="str">
            <v>Primary</v>
          </cell>
          <cell r="B2594" t="str">
            <v>Noel Protein</v>
          </cell>
          <cell r="C2594" t="str">
            <v>13652028</v>
          </cell>
          <cell r="D2594" t="str">
            <v>13652028</v>
          </cell>
          <cell r="E2594" t="str">
            <v>1204</v>
          </cell>
          <cell r="G2594" t="str">
            <v>MO</v>
          </cell>
          <cell r="I2594" t="str">
            <v>A</v>
          </cell>
          <cell r="J2594" t="str">
            <v>13651790</v>
          </cell>
          <cell r="K2594" t="str">
            <v>13651790</v>
          </cell>
          <cell r="L2594">
            <v>170551365</v>
          </cell>
          <cell r="M2594" t="str">
            <v>170551365</v>
          </cell>
          <cell r="N2594" t="str">
            <v>Noel Protein Feather Meal1</v>
          </cell>
          <cell r="O2594" t="str">
            <v>13651790 Noel Protein Feather Meal1</v>
          </cell>
          <cell r="P2594" t="str">
            <v>1420</v>
          </cell>
          <cell r="Q2594" t="str">
            <v>R</v>
          </cell>
          <cell r="R2594" t="str">
            <v>1882</v>
          </cell>
          <cell r="S2594" t="str">
            <v>2407</v>
          </cell>
          <cell r="T2594" t="str">
            <v>T</v>
          </cell>
          <cell r="U2594" t="str">
            <v>USD</v>
          </cell>
          <cell r="V2594" t="str">
            <v>1 TYSON AVE</v>
          </cell>
          <cell r="W2594" t="str">
            <v>NOEL</v>
          </cell>
          <cell r="X2594" t="str">
            <v>MO</v>
          </cell>
          <cell r="Y2594" t="str">
            <v>64854</v>
          </cell>
          <cell r="Z2594" t="str">
            <v>MC DONALD</v>
          </cell>
          <cell r="AA2594" t="str">
            <v>G</v>
          </cell>
          <cell r="AB2594" t="str">
            <v>M&amp;E</v>
          </cell>
          <cell r="AC2594">
            <v>223880.3995</v>
          </cell>
        </row>
        <row r="2595">
          <cell r="A2595" t="str">
            <v>Primary</v>
          </cell>
          <cell r="B2595" t="str">
            <v>Noel Protein</v>
          </cell>
          <cell r="C2595" t="str">
            <v>13652028</v>
          </cell>
          <cell r="D2595" t="str">
            <v>13652028</v>
          </cell>
          <cell r="E2595" t="str">
            <v>1204</v>
          </cell>
          <cell r="G2595" t="str">
            <v>MO</v>
          </cell>
          <cell r="I2595" t="str">
            <v>A</v>
          </cell>
          <cell r="J2595" t="str">
            <v>13651791</v>
          </cell>
          <cell r="K2595" t="str">
            <v>13651791</v>
          </cell>
          <cell r="L2595">
            <v>170551365</v>
          </cell>
          <cell r="M2595" t="str">
            <v>170551365</v>
          </cell>
          <cell r="N2595" t="str">
            <v>Noel Protein Poultry Meal</v>
          </cell>
          <cell r="O2595" t="str">
            <v>13651791 Noel Protein Poultry Meal</v>
          </cell>
          <cell r="P2595" t="str">
            <v>1420</v>
          </cell>
          <cell r="Q2595" t="str">
            <v>R</v>
          </cell>
          <cell r="R2595" t="str">
            <v>1882</v>
          </cell>
          <cell r="S2595" t="str">
            <v>2407</v>
          </cell>
          <cell r="T2595" t="str">
            <v>T</v>
          </cell>
          <cell r="U2595" t="str">
            <v>USD</v>
          </cell>
          <cell r="V2595" t="str">
            <v>1 TYSON AVE</v>
          </cell>
          <cell r="W2595" t="str">
            <v>NOEL</v>
          </cell>
          <cell r="X2595" t="str">
            <v>MO</v>
          </cell>
          <cell r="Y2595" t="str">
            <v>64854</v>
          </cell>
          <cell r="Z2595" t="str">
            <v>MC DONALD</v>
          </cell>
          <cell r="AA2595" t="str">
            <v>G</v>
          </cell>
          <cell r="AB2595" t="str">
            <v>M&amp;E</v>
          </cell>
          <cell r="AC2595">
            <v>55227.545600000005</v>
          </cell>
        </row>
        <row r="2596">
          <cell r="A2596" t="str">
            <v>Primary</v>
          </cell>
          <cell r="B2596" t="str">
            <v>Noel Protein</v>
          </cell>
          <cell r="C2596" t="str">
            <v>13652028</v>
          </cell>
          <cell r="D2596" t="str">
            <v>13652028</v>
          </cell>
          <cell r="E2596" t="str">
            <v>1204</v>
          </cell>
          <cell r="G2596" t="str">
            <v>MO</v>
          </cell>
          <cell r="I2596" t="str">
            <v>A</v>
          </cell>
          <cell r="J2596" t="str">
            <v>13652028</v>
          </cell>
          <cell r="K2596" t="str">
            <v>13652028</v>
          </cell>
          <cell r="L2596">
            <v>170551365</v>
          </cell>
          <cell r="M2596" t="str">
            <v>170551365</v>
          </cell>
          <cell r="N2596" t="str">
            <v>Noel Protein</v>
          </cell>
          <cell r="O2596" t="str">
            <v>13652028 Noel Protein</v>
          </cell>
          <cell r="P2596" t="str">
            <v>1420</v>
          </cell>
          <cell r="Q2596" t="str">
            <v>R</v>
          </cell>
          <cell r="R2596" t="str">
            <v>1882</v>
          </cell>
          <cell r="S2596" t="str">
            <v>2407</v>
          </cell>
          <cell r="T2596" t="str">
            <v>T</v>
          </cell>
          <cell r="U2596" t="str">
            <v>USD</v>
          </cell>
          <cell r="V2596" t="str">
            <v>1 TYSON AVE</v>
          </cell>
          <cell r="W2596" t="str">
            <v>NOEL</v>
          </cell>
          <cell r="X2596" t="str">
            <v>MO</v>
          </cell>
          <cell r="Y2596" t="str">
            <v>64854</v>
          </cell>
          <cell r="Z2596" t="str">
            <v>MC DONALD</v>
          </cell>
          <cell r="AA2596" t="str">
            <v>G</v>
          </cell>
          <cell r="AB2596" t="str">
            <v>M&amp;E</v>
          </cell>
          <cell r="AC2596">
            <v>420651.42299999995</v>
          </cell>
        </row>
        <row r="2597">
          <cell r="A2597" t="str">
            <v>Primary</v>
          </cell>
          <cell r="B2597" t="str">
            <v>Noel Protein</v>
          </cell>
          <cell r="C2597" t="str">
            <v>13652028</v>
          </cell>
          <cell r="D2597" t="str">
            <v>13652028</v>
          </cell>
          <cell r="E2597" t="str">
            <v>1204</v>
          </cell>
          <cell r="G2597" t="str">
            <v>MO</v>
          </cell>
          <cell r="H2597">
            <v>38797</v>
          </cell>
          <cell r="I2597" t="str">
            <v>A</v>
          </cell>
          <cell r="J2597" t="str">
            <v>13652045</v>
          </cell>
          <cell r="K2597" t="str">
            <v>13652045</v>
          </cell>
          <cell r="L2597">
            <v>170212320</v>
          </cell>
          <cell r="M2597" t="str">
            <v>170551365</v>
          </cell>
          <cell r="N2597" t="str">
            <v>Harrisonburg Purchasing</v>
          </cell>
          <cell r="O2597" t="str">
            <v>23202029  Harrisonburg Purchasing</v>
          </cell>
          <cell r="P2597" t="str">
            <v>1635</v>
          </cell>
          <cell r="Q2597" t="str">
            <v>P</v>
          </cell>
          <cell r="R2597" t="str">
            <v>875</v>
          </cell>
          <cell r="S2597" t="str">
            <v>226</v>
          </cell>
          <cell r="T2597" t="str">
            <v>T</v>
          </cell>
          <cell r="U2597" t="str">
            <v>USD</v>
          </cell>
          <cell r="V2597" t="str">
            <v>501 N LIBERTY STREET</v>
          </cell>
          <cell r="W2597" t="str">
            <v>HARRISONBURG</v>
          </cell>
          <cell r="X2597" t="str">
            <v>VA</v>
          </cell>
          <cell r="Y2597" t="str">
            <v>22802-3917</v>
          </cell>
          <cell r="Z2597" t="str">
            <v>HARRISONBURG CITY</v>
          </cell>
          <cell r="AA2597" t="str">
            <v>G</v>
          </cell>
          <cell r="AB2597" t="str">
            <v>M&amp;E</v>
          </cell>
          <cell r="AC2597">
            <v>2381.7986000000001</v>
          </cell>
        </row>
        <row r="2598">
          <cell r="A2598" t="str">
            <v>Primary</v>
          </cell>
          <cell r="B2598" t="str">
            <v>Corydon Processing</v>
          </cell>
          <cell r="C2598" t="str">
            <v>13662028</v>
          </cell>
          <cell r="D2598" t="str">
            <v>13662028</v>
          </cell>
          <cell r="E2598" t="str">
            <v>1366</v>
          </cell>
          <cell r="G2598" t="str">
            <v>IN</v>
          </cell>
          <cell r="H2598">
            <v>38707</v>
          </cell>
          <cell r="I2598" t="str">
            <v>A</v>
          </cell>
          <cell r="J2598" t="str">
            <v>13661001</v>
          </cell>
          <cell r="K2598" t="str">
            <v>13661001</v>
          </cell>
          <cell r="L2598">
            <v>170212320</v>
          </cell>
          <cell r="M2598" t="str">
            <v>170171366</v>
          </cell>
          <cell r="N2598" t="str">
            <v>Harrisonburg Quality Control</v>
          </cell>
          <cell r="O2598" t="str">
            <v>23202030  Harrisonburg Quality Control</v>
          </cell>
          <cell r="P2598" t="str">
            <v>1635</v>
          </cell>
          <cell r="Q2598" t="str">
            <v>P</v>
          </cell>
          <cell r="R2598" t="str">
            <v>875</v>
          </cell>
          <cell r="S2598" t="str">
            <v>226</v>
          </cell>
          <cell r="T2598" t="str">
            <v>T</v>
          </cell>
          <cell r="U2598" t="str">
            <v>USD</v>
          </cell>
          <cell r="V2598" t="str">
            <v>501 N LIBERTY STREET</v>
          </cell>
          <cell r="W2598" t="str">
            <v>HARRISONBURG</v>
          </cell>
          <cell r="X2598" t="str">
            <v>VA</v>
          </cell>
          <cell r="Y2598" t="str">
            <v>22802-3917</v>
          </cell>
          <cell r="Z2598" t="str">
            <v>HARRISONBURG CITY</v>
          </cell>
          <cell r="AA2598" t="str">
            <v>G</v>
          </cell>
          <cell r="AB2598" t="str">
            <v>M&amp;E</v>
          </cell>
          <cell r="AC2598">
            <v>7505.2493999999997</v>
          </cell>
        </row>
        <row r="2599">
          <cell r="A2599" t="str">
            <v>Primary</v>
          </cell>
          <cell r="B2599" t="str">
            <v>Corydon Processing</v>
          </cell>
          <cell r="C2599" t="str">
            <v>13662028</v>
          </cell>
          <cell r="D2599" t="str">
            <v>13662028</v>
          </cell>
          <cell r="E2599" t="str">
            <v>1366</v>
          </cell>
          <cell r="G2599" t="str">
            <v>IN</v>
          </cell>
          <cell r="I2599" t="str">
            <v>A</v>
          </cell>
          <cell r="J2599" t="str">
            <v>13661002</v>
          </cell>
          <cell r="K2599" t="str">
            <v>13661002</v>
          </cell>
          <cell r="L2599">
            <v>170171366</v>
          </cell>
          <cell r="M2599" t="str">
            <v>170171366</v>
          </cell>
          <cell r="N2599" t="str">
            <v>Corydon Live Receiving</v>
          </cell>
          <cell r="O2599" t="str">
            <v>13661002 Corydon Live Receiving</v>
          </cell>
          <cell r="P2599" t="str">
            <v>1345</v>
          </cell>
          <cell r="Q2599" t="str">
            <v>P</v>
          </cell>
          <cell r="R2599" t="str">
            <v>877</v>
          </cell>
          <cell r="S2599" t="str">
            <v>605</v>
          </cell>
          <cell r="T2599" t="str">
            <v>T</v>
          </cell>
          <cell r="U2599" t="str">
            <v>USD</v>
          </cell>
          <cell r="V2599" t="str">
            <v>545 VALLEY ROAD</v>
          </cell>
          <cell r="W2599" t="str">
            <v>CORYDON</v>
          </cell>
          <cell r="X2599" t="str">
            <v>IN</v>
          </cell>
          <cell r="Y2599" t="str">
            <v>47112-1747</v>
          </cell>
          <cell r="Z2599" t="str">
            <v>HARRISON</v>
          </cell>
          <cell r="AA2599" t="str">
            <v>G</v>
          </cell>
          <cell r="AB2599" t="str">
            <v>M&amp;E</v>
          </cell>
          <cell r="AC2599">
            <v>42444.4</v>
          </cell>
        </row>
        <row r="2600">
          <cell r="A2600" t="str">
            <v>Primary</v>
          </cell>
          <cell r="B2600" t="str">
            <v>Corydon Processing</v>
          </cell>
          <cell r="C2600" t="str">
            <v>13662028</v>
          </cell>
          <cell r="D2600" t="str">
            <v>13662028</v>
          </cell>
          <cell r="E2600" t="str">
            <v>1366</v>
          </cell>
          <cell r="G2600" t="str">
            <v>IN</v>
          </cell>
          <cell r="H2600">
            <v>38707</v>
          </cell>
          <cell r="I2600" t="str">
            <v>A</v>
          </cell>
          <cell r="J2600" t="str">
            <v>13661400</v>
          </cell>
          <cell r="K2600" t="str">
            <v>13661400</v>
          </cell>
          <cell r="L2600">
            <v>170212320</v>
          </cell>
          <cell r="M2600" t="str">
            <v>170171366</v>
          </cell>
          <cell r="N2600" t="str">
            <v>Harrisonburg Shipping/Receiving</v>
          </cell>
          <cell r="O2600" t="str">
            <v>23202033  Harrisonburg Shipping/Receiving</v>
          </cell>
          <cell r="P2600" t="str">
            <v>1635</v>
          </cell>
          <cell r="Q2600" t="str">
            <v>p</v>
          </cell>
          <cell r="R2600" t="str">
            <v>875</v>
          </cell>
          <cell r="S2600" t="str">
            <v>226</v>
          </cell>
          <cell r="T2600" t="str">
            <v>T</v>
          </cell>
          <cell r="U2600" t="str">
            <v>USD</v>
          </cell>
          <cell r="V2600" t="str">
            <v>501 N LIBERTY STREET</v>
          </cell>
          <cell r="W2600" t="str">
            <v>HARRISONBURG</v>
          </cell>
          <cell r="X2600" t="str">
            <v>VA</v>
          </cell>
          <cell r="Y2600" t="str">
            <v>22802-3917</v>
          </cell>
          <cell r="Z2600" t="str">
            <v>HARRISONBURG CITY</v>
          </cell>
          <cell r="AA2600" t="str">
            <v>G</v>
          </cell>
          <cell r="AB2600" t="str">
            <v>Building</v>
          </cell>
          <cell r="AC2600">
            <v>34736.049400000004</v>
          </cell>
        </row>
        <row r="2601">
          <cell r="A2601" t="str">
            <v>Primary</v>
          </cell>
          <cell r="B2601" t="str">
            <v>Corydon Processing</v>
          </cell>
          <cell r="C2601" t="str">
            <v>13662028</v>
          </cell>
          <cell r="D2601" t="str">
            <v>13662028</v>
          </cell>
          <cell r="E2601" t="str">
            <v>1366</v>
          </cell>
          <cell r="G2601" t="str">
            <v>IN</v>
          </cell>
          <cell r="H2601">
            <v>38707</v>
          </cell>
          <cell r="I2601" t="str">
            <v>A</v>
          </cell>
          <cell r="J2601" t="str">
            <v>13661543</v>
          </cell>
          <cell r="K2601" t="str">
            <v>13661543</v>
          </cell>
          <cell r="L2601">
            <v>170212320</v>
          </cell>
          <cell r="M2601" t="str">
            <v>170171366</v>
          </cell>
          <cell r="N2601" t="str">
            <v>Harrisonburg Shipping/Receiving</v>
          </cell>
          <cell r="O2601" t="str">
            <v>23202033  Harrisonburg Shipping/Receiving</v>
          </cell>
          <cell r="P2601" t="str">
            <v>1635</v>
          </cell>
          <cell r="Q2601" t="str">
            <v>p</v>
          </cell>
          <cell r="R2601" t="str">
            <v>875</v>
          </cell>
          <cell r="S2601" t="str">
            <v>226</v>
          </cell>
          <cell r="T2601" t="str">
            <v>T</v>
          </cell>
          <cell r="U2601" t="str">
            <v>USD</v>
          </cell>
          <cell r="V2601" t="str">
            <v>501 N LIBERTY STREET</v>
          </cell>
          <cell r="W2601" t="str">
            <v>HARRISONBURG</v>
          </cell>
          <cell r="X2601" t="str">
            <v>VA</v>
          </cell>
          <cell r="Y2601" t="str">
            <v>22802-3917</v>
          </cell>
          <cell r="Z2601" t="str">
            <v>HARRISONBURG CITY</v>
          </cell>
          <cell r="AA2601" t="str">
            <v>G</v>
          </cell>
          <cell r="AB2601" t="str">
            <v>M&amp;E</v>
          </cell>
          <cell r="AC2601">
            <v>45115.806199999992</v>
          </cell>
        </row>
        <row r="2602">
          <cell r="A2602" t="str">
            <v>Primary</v>
          </cell>
          <cell r="B2602" t="str">
            <v>Corydon Wastewater</v>
          </cell>
          <cell r="C2602" t="str">
            <v>13662004</v>
          </cell>
          <cell r="D2602" t="str">
            <v>13662004</v>
          </cell>
          <cell r="E2602" t="str">
            <v>1366</v>
          </cell>
          <cell r="G2602" t="str">
            <v>IN</v>
          </cell>
          <cell r="I2602" t="str">
            <v>A</v>
          </cell>
          <cell r="J2602" t="str">
            <v>13662004</v>
          </cell>
          <cell r="K2602" t="str">
            <v>13662004</v>
          </cell>
          <cell r="L2602">
            <v>170171366</v>
          </cell>
          <cell r="M2602" t="str">
            <v>170171366</v>
          </cell>
          <cell r="N2602" t="str">
            <v>Corydon Wastewater</v>
          </cell>
          <cell r="O2602" t="str">
            <v>13662004 Corydon Wastewater</v>
          </cell>
          <cell r="P2602" t="str">
            <v>1345</v>
          </cell>
          <cell r="Q2602" t="str">
            <v>WW</v>
          </cell>
          <cell r="R2602" t="str">
            <v>877</v>
          </cell>
          <cell r="S2602" t="str">
            <v>605</v>
          </cell>
          <cell r="T2602" t="str">
            <v>T</v>
          </cell>
          <cell r="U2602" t="str">
            <v>USD</v>
          </cell>
          <cell r="V2602" t="str">
            <v>545 VALLEY ROAD</v>
          </cell>
          <cell r="W2602" t="str">
            <v>CORYDON</v>
          </cell>
          <cell r="X2602" t="str">
            <v>IN</v>
          </cell>
          <cell r="Y2602" t="str">
            <v>47112-1747</v>
          </cell>
          <cell r="Z2602" t="str">
            <v>HARRISON</v>
          </cell>
          <cell r="AA2602" t="str">
            <v>G</v>
          </cell>
          <cell r="AB2602" t="str">
            <v>M&amp;E</v>
          </cell>
          <cell r="AC2602">
            <v>2078355.7107000009</v>
          </cell>
        </row>
        <row r="2603">
          <cell r="A2603" t="str">
            <v>Primary</v>
          </cell>
          <cell r="B2603" t="str">
            <v>Corydon Processing</v>
          </cell>
          <cell r="C2603" t="str">
            <v>13662028</v>
          </cell>
          <cell r="D2603" t="str">
            <v>13662028</v>
          </cell>
          <cell r="E2603" t="str">
            <v>1366</v>
          </cell>
          <cell r="G2603" t="str">
            <v>IN</v>
          </cell>
          <cell r="I2603" t="str">
            <v>A</v>
          </cell>
          <cell r="J2603" t="str">
            <v>13662013</v>
          </cell>
          <cell r="K2603" t="str">
            <v>13662013</v>
          </cell>
          <cell r="L2603">
            <v>170171366</v>
          </cell>
          <cell r="M2603" t="str">
            <v>170171366</v>
          </cell>
          <cell r="N2603" t="str">
            <v>Corydon Administration</v>
          </cell>
          <cell r="O2603" t="str">
            <v>13662013 Corydon Administration</v>
          </cell>
          <cell r="P2603" t="str">
            <v>1345</v>
          </cell>
          <cell r="Q2603" t="str">
            <v>P</v>
          </cell>
          <cell r="R2603" t="str">
            <v>877</v>
          </cell>
          <cell r="S2603" t="str">
            <v>605</v>
          </cell>
          <cell r="T2603" t="str">
            <v>T</v>
          </cell>
          <cell r="U2603" t="str">
            <v>USD</v>
          </cell>
          <cell r="V2603" t="str">
            <v>545 VALLEY ROAD</v>
          </cell>
          <cell r="W2603" t="str">
            <v>CORYDON</v>
          </cell>
          <cell r="X2603" t="str">
            <v>IN</v>
          </cell>
          <cell r="Y2603" t="str">
            <v>47112-1747</v>
          </cell>
          <cell r="Z2603" t="str">
            <v>HARRISON</v>
          </cell>
          <cell r="AA2603" t="str">
            <v>G</v>
          </cell>
          <cell r="AB2603" t="str">
            <v>M&amp;E</v>
          </cell>
          <cell r="AC2603">
            <v>7720.8311000000003</v>
          </cell>
        </row>
        <row r="2604">
          <cell r="A2604" t="str">
            <v>Primary</v>
          </cell>
          <cell r="B2604" t="str">
            <v>Corydon Processing</v>
          </cell>
          <cell r="C2604" t="str">
            <v>13662028</v>
          </cell>
          <cell r="D2604" t="str">
            <v>13662028</v>
          </cell>
          <cell r="E2604" t="str">
            <v>1366</v>
          </cell>
          <cell r="G2604" t="str">
            <v>IN</v>
          </cell>
          <cell r="I2604" t="str">
            <v>A</v>
          </cell>
          <cell r="J2604" t="str">
            <v>13662015</v>
          </cell>
          <cell r="K2604" t="str">
            <v>13662015</v>
          </cell>
          <cell r="L2604">
            <v>170171366</v>
          </cell>
          <cell r="M2604" t="str">
            <v>170171366</v>
          </cell>
          <cell r="N2604" t="str">
            <v>Corydon Accounting</v>
          </cell>
          <cell r="O2604" t="str">
            <v>13662015 Corydon Accounting</v>
          </cell>
          <cell r="P2604" t="str">
            <v>1345</v>
          </cell>
          <cell r="Q2604" t="str">
            <v>P</v>
          </cell>
          <cell r="R2604" t="str">
            <v>877</v>
          </cell>
          <cell r="S2604" t="str">
            <v>605</v>
          </cell>
          <cell r="T2604" t="str">
            <v>T</v>
          </cell>
          <cell r="U2604" t="str">
            <v>USD</v>
          </cell>
          <cell r="V2604" t="str">
            <v>545 VALLEY ROAD</v>
          </cell>
          <cell r="W2604" t="str">
            <v>CORYDON</v>
          </cell>
          <cell r="X2604" t="str">
            <v>IN</v>
          </cell>
          <cell r="Y2604" t="str">
            <v>47112-1747</v>
          </cell>
          <cell r="Z2604" t="str">
            <v>HARRISON</v>
          </cell>
          <cell r="AA2604" t="str">
            <v>G</v>
          </cell>
          <cell r="AB2604" t="str">
            <v>M&amp;E</v>
          </cell>
          <cell r="AC2604">
            <v>3418.1844000000001</v>
          </cell>
        </row>
        <row r="2605">
          <cell r="A2605" t="str">
            <v>Primary</v>
          </cell>
          <cell r="B2605" t="str">
            <v>Corydon Processing</v>
          </cell>
          <cell r="C2605" t="str">
            <v>13662028</v>
          </cell>
          <cell r="D2605" t="str">
            <v>13662028</v>
          </cell>
          <cell r="E2605" t="str">
            <v>1366</v>
          </cell>
          <cell r="G2605" t="str">
            <v>IN</v>
          </cell>
          <cell r="I2605" t="str">
            <v>A</v>
          </cell>
          <cell r="J2605" t="str">
            <v>13662025</v>
          </cell>
          <cell r="K2605" t="str">
            <v>13662025</v>
          </cell>
          <cell r="L2605">
            <v>170171366</v>
          </cell>
          <cell r="M2605" t="str">
            <v>170171366</v>
          </cell>
          <cell r="N2605" t="str">
            <v>Corydon Personnel</v>
          </cell>
          <cell r="O2605" t="str">
            <v>13662025 Corydon Personnel</v>
          </cell>
          <cell r="P2605" t="str">
            <v>1345</v>
          </cell>
          <cell r="Q2605" t="str">
            <v>P</v>
          </cell>
          <cell r="R2605" t="str">
            <v>877</v>
          </cell>
          <cell r="S2605" t="str">
            <v>605</v>
          </cell>
          <cell r="T2605" t="str">
            <v>T</v>
          </cell>
          <cell r="U2605" t="str">
            <v>USD</v>
          </cell>
          <cell r="V2605" t="str">
            <v>545 VALLEY ROAD</v>
          </cell>
          <cell r="W2605" t="str">
            <v>CORYDON</v>
          </cell>
          <cell r="X2605" t="str">
            <v>IN</v>
          </cell>
          <cell r="Y2605" t="str">
            <v>47112-1747</v>
          </cell>
          <cell r="Z2605" t="str">
            <v>HARRISON</v>
          </cell>
          <cell r="AA2605" t="str">
            <v>G</v>
          </cell>
          <cell r="AB2605" t="str">
            <v>M&amp;E</v>
          </cell>
          <cell r="AC2605">
            <v>7455.5492999999988</v>
          </cell>
        </row>
        <row r="2606">
          <cell r="A2606" t="str">
            <v>Primary</v>
          </cell>
          <cell r="B2606" t="str">
            <v>Corydon Processing</v>
          </cell>
          <cell r="C2606" t="str">
            <v>13662028</v>
          </cell>
          <cell r="D2606" t="str">
            <v>13662028</v>
          </cell>
          <cell r="E2606" t="str">
            <v>1366</v>
          </cell>
          <cell r="G2606" t="str">
            <v>IN</v>
          </cell>
          <cell r="H2606">
            <v>38535</v>
          </cell>
          <cell r="I2606" t="str">
            <v>A</v>
          </cell>
          <cell r="J2606" t="str">
            <v>13662028</v>
          </cell>
          <cell r="K2606" t="str">
            <v>13662028</v>
          </cell>
          <cell r="L2606">
            <v>170171366</v>
          </cell>
          <cell r="M2606" t="str">
            <v>170171366</v>
          </cell>
          <cell r="N2606" t="str">
            <v>Corydon Processing</v>
          </cell>
          <cell r="O2606" t="str">
            <v>13662028 Corydon Processing</v>
          </cell>
          <cell r="P2606" t="str">
            <v>1345</v>
          </cell>
          <cell r="Q2606" t="str">
            <v>P</v>
          </cell>
          <cell r="R2606" t="str">
            <v>877</v>
          </cell>
          <cell r="S2606" t="str">
            <v>605</v>
          </cell>
          <cell r="T2606" t="str">
            <v>T</v>
          </cell>
          <cell r="U2606" t="str">
            <v>USD</v>
          </cell>
          <cell r="V2606" t="str">
            <v>545 VALLEY ROAD</v>
          </cell>
          <cell r="W2606" t="str">
            <v>CORYDON</v>
          </cell>
          <cell r="X2606" t="str">
            <v>IN</v>
          </cell>
          <cell r="Y2606" t="str">
            <v>47112-1747</v>
          </cell>
          <cell r="Z2606" t="str">
            <v>HARRISON</v>
          </cell>
          <cell r="AA2606" t="str">
            <v>G</v>
          </cell>
          <cell r="AB2606" t="str">
            <v>M&amp;E</v>
          </cell>
          <cell r="AC2606">
            <v>18762494.676799979</v>
          </cell>
        </row>
        <row r="2607">
          <cell r="A2607" t="str">
            <v>Primary</v>
          </cell>
          <cell r="B2607" t="str">
            <v>Corydon Processing</v>
          </cell>
          <cell r="C2607" t="str">
            <v>13662028</v>
          </cell>
          <cell r="D2607" t="str">
            <v>13662028</v>
          </cell>
          <cell r="E2607" t="str">
            <v>1366</v>
          </cell>
          <cell r="G2607" t="str">
            <v>IN</v>
          </cell>
          <cell r="I2607" t="str">
            <v>A</v>
          </cell>
          <cell r="J2607" t="str">
            <v>13662029</v>
          </cell>
          <cell r="K2607" t="str">
            <v>13662029</v>
          </cell>
          <cell r="L2607">
            <v>170171366</v>
          </cell>
          <cell r="M2607" t="str">
            <v>170171366</v>
          </cell>
          <cell r="N2607" t="str">
            <v>Corydon Purchasing</v>
          </cell>
          <cell r="O2607" t="str">
            <v>13662029 Corydon Purchasing</v>
          </cell>
          <cell r="P2607" t="str">
            <v>1345</v>
          </cell>
          <cell r="Q2607" t="str">
            <v>P</v>
          </cell>
          <cell r="R2607" t="str">
            <v>877</v>
          </cell>
          <cell r="S2607" t="str">
            <v>605</v>
          </cell>
          <cell r="T2607" t="str">
            <v>T</v>
          </cell>
          <cell r="U2607" t="str">
            <v>USD</v>
          </cell>
          <cell r="V2607" t="str">
            <v>545 VALLEY ROAD</v>
          </cell>
          <cell r="W2607" t="str">
            <v>CORYDON</v>
          </cell>
          <cell r="X2607" t="str">
            <v>IN</v>
          </cell>
          <cell r="Y2607" t="str">
            <v>47112-1747</v>
          </cell>
          <cell r="Z2607" t="str">
            <v>HARRISON</v>
          </cell>
          <cell r="AA2607" t="str">
            <v>G</v>
          </cell>
          <cell r="AB2607" t="str">
            <v>M&amp;E</v>
          </cell>
          <cell r="AC2607">
            <v>1705.3391999999997</v>
          </cell>
        </row>
        <row r="2608">
          <cell r="A2608" t="str">
            <v>Primary</v>
          </cell>
          <cell r="B2608" t="str">
            <v>Corydon Processing</v>
          </cell>
          <cell r="C2608" t="str">
            <v>13662028</v>
          </cell>
          <cell r="D2608" t="str">
            <v>13662028</v>
          </cell>
          <cell r="E2608" t="str">
            <v>1366</v>
          </cell>
          <cell r="G2608" t="str">
            <v>IN</v>
          </cell>
          <cell r="I2608" t="str">
            <v>A</v>
          </cell>
          <cell r="J2608" t="str">
            <v>13662030</v>
          </cell>
          <cell r="K2608" t="str">
            <v>13662030</v>
          </cell>
          <cell r="L2608">
            <v>170171366</v>
          </cell>
          <cell r="M2608" t="str">
            <v>170171366</v>
          </cell>
          <cell r="N2608" t="str">
            <v>Corydon Quality Control</v>
          </cell>
          <cell r="O2608" t="str">
            <v>13662030 Corydon Quality Control</v>
          </cell>
          <cell r="P2608" t="str">
            <v>1345</v>
          </cell>
          <cell r="Q2608" t="str">
            <v>WW</v>
          </cell>
          <cell r="R2608" t="str">
            <v>877</v>
          </cell>
          <cell r="S2608" t="str">
            <v>456</v>
          </cell>
          <cell r="T2608" t="str">
            <v>T</v>
          </cell>
          <cell r="U2608" t="str">
            <v>USD</v>
          </cell>
          <cell r="V2608" t="str">
            <v>RR 1 BOX 250</v>
          </cell>
          <cell r="W2608" t="str">
            <v>JETERSVILLE</v>
          </cell>
          <cell r="X2608" t="str">
            <v>VA</v>
          </cell>
          <cell r="Y2608" t="str">
            <v>23083</v>
          </cell>
          <cell r="Z2608" t="str">
            <v>NOTTOWAY</v>
          </cell>
          <cell r="AA2608" t="str">
            <v>A</v>
          </cell>
          <cell r="AB2608" t="str">
            <v>Building</v>
          </cell>
          <cell r="AC2608">
            <v>2706330.6577000008</v>
          </cell>
        </row>
        <row r="2609">
          <cell r="A2609" t="str">
            <v>Primary</v>
          </cell>
          <cell r="B2609" t="str">
            <v>Corydon Processing</v>
          </cell>
          <cell r="C2609" t="str">
            <v>13662028</v>
          </cell>
          <cell r="D2609" t="str">
            <v>13662028</v>
          </cell>
          <cell r="E2609" t="str">
            <v>1366</v>
          </cell>
          <cell r="G2609" t="str">
            <v>IN</v>
          </cell>
          <cell r="I2609" t="str">
            <v>A</v>
          </cell>
          <cell r="J2609" t="str">
            <v>13662031</v>
          </cell>
          <cell r="K2609" t="str">
            <v>13662031</v>
          </cell>
          <cell r="L2609">
            <v>170171366</v>
          </cell>
          <cell r="M2609" t="str">
            <v>170171366</v>
          </cell>
          <cell r="N2609" t="str">
            <v>Corydon Refrigeration Maint</v>
          </cell>
          <cell r="O2609" t="str">
            <v>13662031 Corydon Refrigeration Maint</v>
          </cell>
          <cell r="P2609" t="str">
            <v>1345</v>
          </cell>
          <cell r="Q2609" t="str">
            <v>P</v>
          </cell>
          <cell r="R2609" t="str">
            <v>877</v>
          </cell>
          <cell r="S2609" t="str">
            <v>456</v>
          </cell>
          <cell r="T2609" t="str">
            <v>T</v>
          </cell>
          <cell r="U2609" t="str">
            <v>USD</v>
          </cell>
          <cell r="V2609" t="str">
            <v>RR 1 BOX 250</v>
          </cell>
          <cell r="W2609" t="str">
            <v>JETERSVILLE</v>
          </cell>
          <cell r="X2609" t="str">
            <v>VA</v>
          </cell>
          <cell r="Y2609" t="str">
            <v>23083</v>
          </cell>
          <cell r="Z2609" t="str">
            <v>NOTTOWAY</v>
          </cell>
          <cell r="AA2609" t="str">
            <v>A</v>
          </cell>
          <cell r="AB2609" t="str">
            <v>M&amp;E</v>
          </cell>
          <cell r="AC2609">
            <v>5358130.5927999998</v>
          </cell>
        </row>
        <row r="2610">
          <cell r="A2610" t="str">
            <v>Primary</v>
          </cell>
          <cell r="B2610" t="str">
            <v>Corydon Processing</v>
          </cell>
          <cell r="C2610" t="str">
            <v>13662028</v>
          </cell>
          <cell r="D2610" t="str">
            <v>13662028</v>
          </cell>
          <cell r="E2610" t="str">
            <v>1366</v>
          </cell>
          <cell r="G2610" t="str">
            <v>IN</v>
          </cell>
          <cell r="I2610" t="str">
            <v>A</v>
          </cell>
          <cell r="J2610" t="str">
            <v>13662033</v>
          </cell>
          <cell r="K2610" t="str">
            <v>13662033</v>
          </cell>
          <cell r="L2610">
            <v>170171366</v>
          </cell>
          <cell r="M2610" t="str">
            <v>170171366</v>
          </cell>
          <cell r="N2610" t="str">
            <v>Corydon Shipping</v>
          </cell>
          <cell r="O2610" t="str">
            <v>13662033 Corydon Shipping</v>
          </cell>
          <cell r="P2610" t="str">
            <v>1345</v>
          </cell>
          <cell r="Q2610" t="str">
            <v>P</v>
          </cell>
          <cell r="R2610" t="str">
            <v>877</v>
          </cell>
          <cell r="S2610" t="str">
            <v>456</v>
          </cell>
          <cell r="T2610" t="str">
            <v>T</v>
          </cell>
          <cell r="U2610" t="str">
            <v>USD</v>
          </cell>
          <cell r="V2610" t="str">
            <v>RR 1 BOX 250</v>
          </cell>
          <cell r="W2610" t="str">
            <v>JETERSVILLE</v>
          </cell>
          <cell r="X2610" t="str">
            <v>VA</v>
          </cell>
          <cell r="Y2610" t="str">
            <v>23083</v>
          </cell>
          <cell r="Z2610" t="str">
            <v>NOTTOWAY</v>
          </cell>
          <cell r="AA2610" t="str">
            <v>A</v>
          </cell>
          <cell r="AB2610" t="str">
            <v>M&amp;E</v>
          </cell>
          <cell r="AC2610">
            <v>7088.1314999999995</v>
          </cell>
        </row>
        <row r="2611">
          <cell r="A2611" t="str">
            <v>Primary</v>
          </cell>
          <cell r="B2611" t="str">
            <v>Corydon Processing</v>
          </cell>
          <cell r="C2611" t="str">
            <v>13662028</v>
          </cell>
          <cell r="D2611" t="str">
            <v>13662028</v>
          </cell>
          <cell r="E2611" t="str">
            <v>1366</v>
          </cell>
          <cell r="F2611" t="str">
            <v>TBI</v>
          </cell>
          <cell r="G2611" t="str">
            <v>IN</v>
          </cell>
          <cell r="I2611" t="str">
            <v>A</v>
          </cell>
          <cell r="J2611" t="str">
            <v>13662034</v>
          </cell>
          <cell r="K2611" t="str">
            <v>13662034</v>
          </cell>
          <cell r="L2611">
            <v>170171366</v>
          </cell>
          <cell r="M2611" t="str">
            <v>170171366</v>
          </cell>
          <cell r="N2611" t="str">
            <v>Corydon Mgmt</v>
          </cell>
          <cell r="O2611" t="str">
            <v>13662034 Corydon Mgmt</v>
          </cell>
          <cell r="P2611" t="str">
            <v>1345</v>
          </cell>
          <cell r="Q2611" t="str">
            <v>P</v>
          </cell>
          <cell r="R2611" t="str">
            <v>877</v>
          </cell>
          <cell r="S2611" t="str">
            <v>605</v>
          </cell>
          <cell r="T2611" t="str">
            <v>T</v>
          </cell>
          <cell r="U2611" t="str">
            <v>USD</v>
          </cell>
          <cell r="V2611" t="str">
            <v>545 VALLEY ROAD</v>
          </cell>
          <cell r="W2611" t="str">
            <v>CORYDON</v>
          </cell>
          <cell r="X2611" t="str">
            <v>IN</v>
          </cell>
          <cell r="Y2611" t="str">
            <v>47112-1747</v>
          </cell>
          <cell r="Z2611" t="str">
            <v>HARRISON</v>
          </cell>
          <cell r="AA2611" t="str">
            <v>G</v>
          </cell>
          <cell r="AB2611" t="str">
            <v>M&amp;E</v>
          </cell>
          <cell r="AC2611">
            <v>26472.767899999999</v>
          </cell>
        </row>
        <row r="2612">
          <cell r="A2612" t="str">
            <v>Primary</v>
          </cell>
          <cell r="B2612" t="str">
            <v>Henderson Processing</v>
          </cell>
          <cell r="C2612" t="str">
            <v>13722028</v>
          </cell>
          <cell r="D2612" t="str">
            <v>13722028</v>
          </cell>
          <cell r="E2612" t="str">
            <v>1372</v>
          </cell>
          <cell r="F2612" t="str">
            <v>TBI</v>
          </cell>
          <cell r="G2612" t="str">
            <v>KY</v>
          </cell>
          <cell r="I2612" t="str">
            <v>A</v>
          </cell>
          <cell r="J2612" t="str">
            <v>13721001</v>
          </cell>
          <cell r="K2612" t="str">
            <v>13721001</v>
          </cell>
          <cell r="L2612">
            <v>170081372</v>
          </cell>
          <cell r="M2612" t="str">
            <v>170081372</v>
          </cell>
          <cell r="N2612" t="str">
            <v>Robard Eviscerating</v>
          </cell>
          <cell r="O2612" t="str">
            <v>13721001 Robard Eviscerating</v>
          </cell>
          <cell r="P2612" t="str">
            <v>1650</v>
          </cell>
          <cell r="Q2612" t="str">
            <v>WW</v>
          </cell>
          <cell r="R2612" t="str">
            <v>831</v>
          </cell>
          <cell r="S2612" t="str">
            <v>2408</v>
          </cell>
          <cell r="T2612" t="str">
            <v>T</v>
          </cell>
          <cell r="U2612" t="str">
            <v>USD</v>
          </cell>
          <cell r="V2612" t="str">
            <v>14660 US HWY 41 SOUTH</v>
          </cell>
          <cell r="W2612" t="str">
            <v>ROBARDS</v>
          </cell>
          <cell r="X2612" t="str">
            <v>KY</v>
          </cell>
          <cell r="Y2612" t="str">
            <v>42452-9706</v>
          </cell>
          <cell r="Z2612" t="str">
            <v>HENDERSON</v>
          </cell>
          <cell r="AA2612" t="str">
            <v>G</v>
          </cell>
          <cell r="AB2612" t="str">
            <v>M&amp;E</v>
          </cell>
          <cell r="AC2612">
            <v>54705.491999999998</v>
          </cell>
        </row>
        <row r="2613">
          <cell r="A2613" t="str">
            <v>Primary</v>
          </cell>
          <cell r="B2613" t="str">
            <v>Henderson Processing</v>
          </cell>
          <cell r="C2613" t="str">
            <v>13722028</v>
          </cell>
          <cell r="D2613" t="str">
            <v>13722028</v>
          </cell>
          <cell r="E2613" t="str">
            <v>1372</v>
          </cell>
          <cell r="G2613" t="str">
            <v>KY</v>
          </cell>
          <cell r="H2613">
            <v>38516</v>
          </cell>
          <cell r="I2613" t="str">
            <v>A</v>
          </cell>
          <cell r="J2613" t="str">
            <v>23250530</v>
          </cell>
          <cell r="K2613" t="str">
            <v>23250530</v>
          </cell>
          <cell r="L2613">
            <v>170212315</v>
          </cell>
          <cell r="M2613" t="str">
            <v>170212315</v>
          </cell>
          <cell r="N2613" t="str">
            <v>New Market Shop</v>
          </cell>
          <cell r="O2613" t="str">
            <v>23250530 New Market Shop</v>
          </cell>
          <cell r="P2613" t="str">
            <v>1650</v>
          </cell>
          <cell r="Q2613" t="str">
            <v>P</v>
          </cell>
          <cell r="R2613" t="str">
            <v>831</v>
          </cell>
          <cell r="S2613" t="str">
            <v>283</v>
          </cell>
          <cell r="T2613" t="str">
            <v>T</v>
          </cell>
          <cell r="U2613" t="str">
            <v>USD</v>
          </cell>
          <cell r="V2613" t="str">
            <v>SMITH CREEK ROAD</v>
          </cell>
          <cell r="W2613" t="str">
            <v>NEW MARKET</v>
          </cell>
          <cell r="X2613" t="str">
            <v>VA</v>
          </cell>
          <cell r="Y2613" t="str">
            <v>22844</v>
          </cell>
          <cell r="Z2613" t="str">
            <v>SHENANDOAH</v>
          </cell>
          <cell r="AA2613" t="str">
            <v>A</v>
          </cell>
          <cell r="AB2613" t="str">
            <v>Building</v>
          </cell>
          <cell r="AC2613">
            <v>399686.84009999997</v>
          </cell>
        </row>
        <row r="2614">
          <cell r="A2614" t="str">
            <v>Primary</v>
          </cell>
          <cell r="B2614" t="str">
            <v>Henderson Processing</v>
          </cell>
          <cell r="C2614" t="str">
            <v>13722028</v>
          </cell>
          <cell r="D2614" t="str">
            <v>13722028</v>
          </cell>
          <cell r="E2614" t="str">
            <v>1372</v>
          </cell>
          <cell r="G2614" t="str">
            <v>KY</v>
          </cell>
          <cell r="I2614" t="str">
            <v>A</v>
          </cell>
          <cell r="J2614" t="str">
            <v>13722013</v>
          </cell>
          <cell r="K2614" t="str">
            <v>13722013</v>
          </cell>
          <cell r="L2614">
            <v>170081372</v>
          </cell>
          <cell r="M2614" t="str">
            <v>170081372</v>
          </cell>
          <cell r="N2614" t="str">
            <v>Henderson Admin</v>
          </cell>
          <cell r="O2614" t="str">
            <v>13722013 Henderson Admin</v>
          </cell>
          <cell r="P2614" t="str">
            <v>1650</v>
          </cell>
          <cell r="Q2614" t="str">
            <v>P</v>
          </cell>
          <cell r="R2614" t="str">
            <v>831</v>
          </cell>
          <cell r="S2614" t="str">
            <v>283</v>
          </cell>
          <cell r="T2614" t="str">
            <v>T</v>
          </cell>
          <cell r="U2614" t="str">
            <v>USD</v>
          </cell>
          <cell r="V2614" t="str">
            <v>SMITH CREEK ROAD</v>
          </cell>
          <cell r="W2614" t="str">
            <v>NEW MARKET</v>
          </cell>
          <cell r="X2614" t="str">
            <v>VA</v>
          </cell>
          <cell r="Y2614" t="str">
            <v>22844</v>
          </cell>
          <cell r="Z2614" t="str">
            <v>SHENANDOAH</v>
          </cell>
          <cell r="AA2614" t="str">
            <v>A</v>
          </cell>
          <cell r="AB2614" t="str">
            <v>M&amp;E</v>
          </cell>
          <cell r="AC2614">
            <v>70682.837900000013</v>
          </cell>
        </row>
        <row r="2615">
          <cell r="A2615" t="str">
            <v>Primary</v>
          </cell>
          <cell r="B2615" t="str">
            <v>Henderson Processing</v>
          </cell>
          <cell r="C2615" t="str">
            <v>13722028</v>
          </cell>
          <cell r="D2615" t="str">
            <v>13722028</v>
          </cell>
          <cell r="E2615" t="str">
            <v>1372</v>
          </cell>
          <cell r="G2615" t="str">
            <v>KY</v>
          </cell>
          <cell r="I2615" t="str">
            <v>A</v>
          </cell>
          <cell r="J2615" t="str">
            <v>13722015</v>
          </cell>
          <cell r="K2615" t="str">
            <v>13722015</v>
          </cell>
          <cell r="L2615">
            <v>170081372</v>
          </cell>
          <cell r="M2615" t="str">
            <v>170081372</v>
          </cell>
          <cell r="N2615" t="str">
            <v>Robard Accounting</v>
          </cell>
          <cell r="O2615" t="str">
            <v>13722015 Robard Accounting</v>
          </cell>
          <cell r="P2615" t="str">
            <v>1650</v>
          </cell>
          <cell r="Q2615" t="str">
            <v>P</v>
          </cell>
          <cell r="R2615" t="str">
            <v>831</v>
          </cell>
          <cell r="S2615" t="str">
            <v>2408</v>
          </cell>
          <cell r="T2615" t="str">
            <v>T</v>
          </cell>
          <cell r="U2615" t="str">
            <v>USD</v>
          </cell>
          <cell r="V2615" t="str">
            <v>14660 US HWY 41 SOUTH</v>
          </cell>
          <cell r="W2615" t="str">
            <v>ROBARDS</v>
          </cell>
          <cell r="X2615" t="str">
            <v>KY</v>
          </cell>
          <cell r="Y2615" t="str">
            <v>42452-9706</v>
          </cell>
          <cell r="Z2615" t="str">
            <v>HENDERSON</v>
          </cell>
          <cell r="AA2615" t="str">
            <v>G</v>
          </cell>
          <cell r="AB2615" t="str">
            <v>M&amp;E</v>
          </cell>
          <cell r="AC2615">
            <v>9631.48</v>
          </cell>
        </row>
        <row r="2616">
          <cell r="A2616" t="str">
            <v>Primary</v>
          </cell>
          <cell r="B2616" t="str">
            <v>Henderson Processing</v>
          </cell>
          <cell r="C2616" t="str">
            <v>13722028</v>
          </cell>
          <cell r="D2616" t="str">
            <v>13722028</v>
          </cell>
          <cell r="E2616" t="str">
            <v>1372</v>
          </cell>
          <cell r="G2616" t="str">
            <v>KY</v>
          </cell>
          <cell r="I2616" t="str">
            <v>A</v>
          </cell>
          <cell r="J2616" t="str">
            <v>13722020</v>
          </cell>
          <cell r="K2616" t="str">
            <v>13722020</v>
          </cell>
          <cell r="L2616">
            <v>170081372</v>
          </cell>
          <cell r="M2616" t="str">
            <v>170081372</v>
          </cell>
          <cell r="N2616" t="str">
            <v>Robard Maintenance</v>
          </cell>
          <cell r="O2616" t="str">
            <v>13722020 Robard Maintenance</v>
          </cell>
          <cell r="P2616" t="str">
            <v>1650</v>
          </cell>
          <cell r="Q2616" t="str">
            <v>P</v>
          </cell>
          <cell r="R2616" t="str">
            <v>831</v>
          </cell>
          <cell r="S2616" t="str">
            <v>2408</v>
          </cell>
          <cell r="T2616" t="str">
            <v>T</v>
          </cell>
          <cell r="U2616" t="str">
            <v>USD</v>
          </cell>
          <cell r="V2616" t="str">
            <v>14660 US HWY 41 SOUTH</v>
          </cell>
          <cell r="W2616" t="str">
            <v>ROBARDS</v>
          </cell>
          <cell r="X2616" t="str">
            <v>KY</v>
          </cell>
          <cell r="Y2616" t="str">
            <v>42452-9706</v>
          </cell>
          <cell r="Z2616" t="str">
            <v>HENDERSON</v>
          </cell>
          <cell r="AA2616" t="str">
            <v>G</v>
          </cell>
          <cell r="AB2616" t="str">
            <v>M&amp;E</v>
          </cell>
          <cell r="AC2616">
            <v>1926.2959999999998</v>
          </cell>
        </row>
        <row r="2617">
          <cell r="A2617" t="str">
            <v>Primary</v>
          </cell>
          <cell r="B2617" t="str">
            <v>Henderson Processing</v>
          </cell>
          <cell r="C2617" t="str">
            <v>13722028</v>
          </cell>
          <cell r="D2617" t="str">
            <v>13722028</v>
          </cell>
          <cell r="E2617" t="str">
            <v>1372</v>
          </cell>
          <cell r="G2617" t="str">
            <v>KY</v>
          </cell>
          <cell r="I2617" t="str">
            <v>A</v>
          </cell>
          <cell r="J2617" t="str">
            <v>13722021</v>
          </cell>
          <cell r="K2617" t="str">
            <v>13722021</v>
          </cell>
          <cell r="L2617">
            <v>170081372</v>
          </cell>
          <cell r="M2617" t="str">
            <v>170081372</v>
          </cell>
          <cell r="N2617" t="str">
            <v>Robard Materials Cost</v>
          </cell>
          <cell r="O2617" t="str">
            <v>13722021 Robard Materials Cost</v>
          </cell>
          <cell r="P2617" t="str">
            <v>1650</v>
          </cell>
          <cell r="Q2617" t="str">
            <v>P</v>
          </cell>
          <cell r="R2617" t="str">
            <v>831</v>
          </cell>
          <cell r="S2617" t="str">
            <v>2408</v>
          </cell>
          <cell r="T2617" t="str">
            <v>T</v>
          </cell>
          <cell r="U2617" t="str">
            <v>USD</v>
          </cell>
          <cell r="V2617" t="str">
            <v>14660 US HWY 41 SOUTH</v>
          </cell>
          <cell r="W2617" t="str">
            <v>ROBARDS</v>
          </cell>
          <cell r="X2617" t="str">
            <v>KY</v>
          </cell>
          <cell r="Y2617" t="str">
            <v>42452-9706</v>
          </cell>
          <cell r="Z2617" t="str">
            <v>HENDERSON</v>
          </cell>
          <cell r="AA2617" t="str">
            <v>G</v>
          </cell>
          <cell r="AB2617" t="str">
            <v>M&amp;E</v>
          </cell>
          <cell r="AC2617">
            <v>47404.430500000002</v>
          </cell>
        </row>
        <row r="2618">
          <cell r="A2618" t="str">
            <v>Primary</v>
          </cell>
          <cell r="B2618" t="str">
            <v>Henderson Processing</v>
          </cell>
          <cell r="C2618" t="str">
            <v>13722028</v>
          </cell>
          <cell r="D2618" t="str">
            <v>13722028</v>
          </cell>
          <cell r="E2618" t="str">
            <v>1372</v>
          </cell>
          <cell r="G2618" t="str">
            <v>KY</v>
          </cell>
          <cell r="H2618">
            <v>38797</v>
          </cell>
          <cell r="I2618" t="str">
            <v>A</v>
          </cell>
          <cell r="J2618" t="str">
            <v>23281792</v>
          </cell>
          <cell r="K2618" t="str">
            <v>23281792</v>
          </cell>
          <cell r="L2618">
            <v>170081372</v>
          </cell>
          <cell r="M2618" t="str">
            <v>170552328</v>
          </cell>
          <cell r="N2618" t="str">
            <v>Robard Nurses</v>
          </cell>
          <cell r="O2618" t="str">
            <v>13722022  Robard Nurses</v>
          </cell>
          <cell r="P2618" t="str">
            <v>1650</v>
          </cell>
          <cell r="Q2618" t="str">
            <v>P</v>
          </cell>
          <cell r="R2618" t="str">
            <v>831</v>
          </cell>
          <cell r="S2618" t="str">
            <v>2408</v>
          </cell>
          <cell r="T2618" t="str">
            <v>T</v>
          </cell>
          <cell r="U2618" t="str">
            <v>USD</v>
          </cell>
          <cell r="V2618" t="str">
            <v>14660 US HWY 41 SOUTH</v>
          </cell>
          <cell r="W2618" t="str">
            <v>ROBARDS</v>
          </cell>
          <cell r="X2618" t="str">
            <v>KY</v>
          </cell>
          <cell r="Y2618" t="str">
            <v>42452-9706</v>
          </cell>
          <cell r="Z2618" t="str">
            <v>HENDERSON</v>
          </cell>
          <cell r="AA2618" t="str">
            <v>A</v>
          </cell>
          <cell r="AB2618" t="str">
            <v>M&amp;E</v>
          </cell>
          <cell r="AC2618">
            <v>1289.5105000000001</v>
          </cell>
        </row>
        <row r="2619">
          <cell r="A2619" t="str">
            <v>Primary</v>
          </cell>
          <cell r="B2619" t="str">
            <v>Henderson Processing</v>
          </cell>
          <cell r="C2619" t="str">
            <v>13722028</v>
          </cell>
          <cell r="D2619" t="str">
            <v>13722028</v>
          </cell>
          <cell r="E2619" t="str">
            <v>1372</v>
          </cell>
          <cell r="G2619" t="str">
            <v>KY</v>
          </cell>
          <cell r="I2619" t="str">
            <v>A</v>
          </cell>
          <cell r="J2619" t="str">
            <v>13722025</v>
          </cell>
          <cell r="K2619" t="str">
            <v>13722025</v>
          </cell>
          <cell r="L2619">
            <v>170081372</v>
          </cell>
          <cell r="M2619" t="str">
            <v>170081372</v>
          </cell>
          <cell r="N2619" t="str">
            <v>Henderson Personnel</v>
          </cell>
          <cell r="O2619" t="str">
            <v>13722025 Henderson Personnel</v>
          </cell>
          <cell r="P2619" t="str">
            <v>1650</v>
          </cell>
          <cell r="Q2619" t="str">
            <v>P</v>
          </cell>
          <cell r="R2619" t="str">
            <v>831</v>
          </cell>
          <cell r="S2619" t="str">
            <v>2408</v>
          </cell>
          <cell r="T2619" t="str">
            <v>T</v>
          </cell>
          <cell r="U2619" t="str">
            <v>USD</v>
          </cell>
          <cell r="V2619" t="str">
            <v>14660 US HWY 41 SOUTH</v>
          </cell>
          <cell r="W2619" t="str">
            <v>ROBARDS</v>
          </cell>
          <cell r="X2619" t="str">
            <v>KY</v>
          </cell>
          <cell r="Y2619" t="str">
            <v>42452-9706</v>
          </cell>
          <cell r="Z2619" t="str">
            <v>HENDERSON</v>
          </cell>
          <cell r="AA2619" t="str">
            <v>G</v>
          </cell>
          <cell r="AB2619" t="str">
            <v>M&amp;E</v>
          </cell>
          <cell r="AC2619">
            <v>10428.8063</v>
          </cell>
        </row>
        <row r="2620">
          <cell r="A2620" t="str">
            <v>Primary</v>
          </cell>
          <cell r="B2620" t="str">
            <v>Henderson Processing</v>
          </cell>
          <cell r="C2620" t="str">
            <v>13722028</v>
          </cell>
          <cell r="D2620" t="str">
            <v>13722028</v>
          </cell>
          <cell r="E2620" t="str">
            <v>1372</v>
          </cell>
          <cell r="G2620" t="str">
            <v>KY</v>
          </cell>
          <cell r="I2620" t="str">
            <v>A</v>
          </cell>
          <cell r="J2620" t="str">
            <v>13722028</v>
          </cell>
          <cell r="K2620" t="str">
            <v>13722028</v>
          </cell>
          <cell r="L2620">
            <v>170081372</v>
          </cell>
          <cell r="M2620" t="str">
            <v>170081372</v>
          </cell>
          <cell r="N2620" t="str">
            <v>Henderson Processing</v>
          </cell>
          <cell r="O2620" t="str">
            <v>13722028 Henderson Processing</v>
          </cell>
          <cell r="P2620" t="str">
            <v>1650</v>
          </cell>
          <cell r="Q2620" t="str">
            <v>P</v>
          </cell>
          <cell r="R2620" t="str">
            <v>831</v>
          </cell>
          <cell r="S2620" t="str">
            <v>2408</v>
          </cell>
          <cell r="T2620" t="str">
            <v>T</v>
          </cell>
          <cell r="U2620" t="str">
            <v>USD</v>
          </cell>
          <cell r="V2620" t="str">
            <v>14660 US HWY 41 SOUTH</v>
          </cell>
          <cell r="W2620" t="str">
            <v>ROBARDS</v>
          </cell>
          <cell r="X2620" t="str">
            <v>KY</v>
          </cell>
          <cell r="Y2620" t="str">
            <v>42452-9706</v>
          </cell>
          <cell r="Z2620" t="str">
            <v>HENDERSON</v>
          </cell>
          <cell r="AA2620" t="str">
            <v>G</v>
          </cell>
          <cell r="AB2620" t="str">
            <v>M&amp;E</v>
          </cell>
          <cell r="AC2620">
            <v>58316593.069100052</v>
          </cell>
        </row>
        <row r="2621">
          <cell r="A2621" t="str">
            <v>Primary</v>
          </cell>
          <cell r="B2621" t="str">
            <v>Henderson Processing</v>
          </cell>
          <cell r="C2621" t="str">
            <v>13722028</v>
          </cell>
          <cell r="D2621" t="str">
            <v>13722028</v>
          </cell>
          <cell r="E2621" t="str">
            <v>1372</v>
          </cell>
          <cell r="G2621" t="str">
            <v>KY</v>
          </cell>
          <cell r="I2621" t="str">
            <v>A</v>
          </cell>
          <cell r="J2621" t="str">
            <v>13722029</v>
          </cell>
          <cell r="K2621" t="str">
            <v>13722029</v>
          </cell>
          <cell r="L2621">
            <v>170081372</v>
          </cell>
          <cell r="M2621" t="str">
            <v>170081372</v>
          </cell>
          <cell r="N2621" t="str">
            <v>Robard Purchasing</v>
          </cell>
          <cell r="O2621" t="str">
            <v>13722029 Robard Purchasing</v>
          </cell>
          <cell r="P2621" t="str">
            <v>1650</v>
          </cell>
          <cell r="Q2621" t="str">
            <v>P</v>
          </cell>
          <cell r="R2621" t="str">
            <v>831</v>
          </cell>
          <cell r="S2621" t="str">
            <v>2408</v>
          </cell>
          <cell r="T2621" t="str">
            <v>T</v>
          </cell>
          <cell r="U2621" t="str">
            <v>USD</v>
          </cell>
          <cell r="V2621" t="str">
            <v>14660 US HWY 41 SOUTH</v>
          </cell>
          <cell r="W2621" t="str">
            <v>ROBARDS</v>
          </cell>
          <cell r="X2621" t="str">
            <v>KY</v>
          </cell>
          <cell r="Y2621" t="str">
            <v>42452-9706</v>
          </cell>
          <cell r="Z2621" t="str">
            <v>HENDERSON</v>
          </cell>
          <cell r="AA2621" t="str">
            <v>G</v>
          </cell>
          <cell r="AB2621" t="str">
            <v>M&amp;E</v>
          </cell>
          <cell r="AC2621">
            <v>1926.2959999999998</v>
          </cell>
        </row>
        <row r="2622">
          <cell r="A2622" t="str">
            <v>Primary</v>
          </cell>
          <cell r="B2622" t="str">
            <v>Henderson Processing</v>
          </cell>
          <cell r="C2622" t="str">
            <v>13722028</v>
          </cell>
          <cell r="D2622" t="str">
            <v>13722028</v>
          </cell>
          <cell r="E2622" t="str">
            <v>1372</v>
          </cell>
          <cell r="G2622" t="str">
            <v>KY</v>
          </cell>
          <cell r="I2622" t="str">
            <v>A</v>
          </cell>
          <cell r="J2622" t="str">
            <v>13722033</v>
          </cell>
          <cell r="K2622" t="str">
            <v>13722033</v>
          </cell>
          <cell r="L2622">
            <v>170081372</v>
          </cell>
          <cell r="M2622" t="str">
            <v>170081372</v>
          </cell>
          <cell r="N2622" t="str">
            <v>Robard Shiprec</v>
          </cell>
          <cell r="O2622" t="str">
            <v>13722033 Robard Shiprec</v>
          </cell>
          <cell r="P2622" t="str">
            <v>1650</v>
          </cell>
          <cell r="Q2622" t="str">
            <v>P</v>
          </cell>
          <cell r="R2622" t="str">
            <v>831</v>
          </cell>
          <cell r="S2622" t="str">
            <v>2408</v>
          </cell>
          <cell r="T2622" t="str">
            <v>T</v>
          </cell>
          <cell r="U2622" t="str">
            <v>USD</v>
          </cell>
          <cell r="V2622" t="str">
            <v>14660 US HWY 41 SOUTH</v>
          </cell>
          <cell r="W2622" t="str">
            <v>ROBARDS</v>
          </cell>
          <cell r="X2622" t="str">
            <v>KY</v>
          </cell>
          <cell r="Y2622" t="str">
            <v>42452-9706</v>
          </cell>
          <cell r="Z2622" t="str">
            <v>HENDERSON</v>
          </cell>
          <cell r="AA2622" t="str">
            <v>G</v>
          </cell>
          <cell r="AB2622" t="str">
            <v>M&amp;E</v>
          </cell>
          <cell r="AC2622">
            <v>3852.5919999999996</v>
          </cell>
        </row>
        <row r="2623">
          <cell r="A2623" t="str">
            <v>Primary</v>
          </cell>
          <cell r="B2623" t="str">
            <v>Henderson Processing</v>
          </cell>
          <cell r="C2623" t="str">
            <v>13722028</v>
          </cell>
          <cell r="D2623" t="str">
            <v>13722028</v>
          </cell>
          <cell r="E2623" t="str">
            <v>1372</v>
          </cell>
          <cell r="G2623" t="str">
            <v>KY</v>
          </cell>
          <cell r="I2623" t="str">
            <v>A</v>
          </cell>
          <cell r="J2623" t="str">
            <v>13722034</v>
          </cell>
          <cell r="K2623" t="str">
            <v>13722034</v>
          </cell>
          <cell r="L2623">
            <v>170081372</v>
          </cell>
          <cell r="M2623" t="str">
            <v>170081372</v>
          </cell>
          <cell r="N2623" t="str">
            <v>Henderson SuperMgmt</v>
          </cell>
          <cell r="O2623" t="str">
            <v>13722034 Henderson SuperMgmt</v>
          </cell>
          <cell r="P2623" t="str">
            <v>1650</v>
          </cell>
          <cell r="Q2623" t="str">
            <v>P</v>
          </cell>
          <cell r="R2623" t="str">
            <v>831</v>
          </cell>
          <cell r="S2623" t="str">
            <v>290</v>
          </cell>
          <cell r="T2623" t="str">
            <v>T</v>
          </cell>
          <cell r="U2623" t="str">
            <v>USD</v>
          </cell>
          <cell r="V2623" t="str">
            <v>11224 LANKFORD HWY</v>
          </cell>
          <cell r="W2623" t="str">
            <v>TEMPERANCEVILLE</v>
          </cell>
          <cell r="X2623" t="str">
            <v>VA</v>
          </cell>
          <cell r="Y2623" t="str">
            <v>23442-2445</v>
          </cell>
          <cell r="Z2623" t="str">
            <v>ACCOMACK</v>
          </cell>
          <cell r="AA2623" t="str">
            <v>A</v>
          </cell>
          <cell r="AB2623" t="str">
            <v>Building</v>
          </cell>
          <cell r="AC2623">
            <v>4802692.2376000006</v>
          </cell>
        </row>
        <row r="2624">
          <cell r="A2624" t="str">
            <v>Primary</v>
          </cell>
          <cell r="B2624" t="str">
            <v>Henderson Processing</v>
          </cell>
          <cell r="C2624" t="str">
            <v>13722028</v>
          </cell>
          <cell r="D2624" t="str">
            <v>13722028</v>
          </cell>
          <cell r="E2624" t="str">
            <v>1372</v>
          </cell>
          <cell r="G2624" t="str">
            <v>KY</v>
          </cell>
          <cell r="I2624" t="str">
            <v>A</v>
          </cell>
          <cell r="J2624" t="str">
            <v>13722045</v>
          </cell>
          <cell r="K2624" t="str">
            <v>13722045</v>
          </cell>
          <cell r="L2624">
            <v>170081372</v>
          </cell>
          <cell r="M2624" t="str">
            <v>170081372</v>
          </cell>
          <cell r="N2624" t="str">
            <v>Robard Henderson Indir Prod Exp</v>
          </cell>
          <cell r="O2624" t="str">
            <v>13722045 Robard Henderson Indir Prod Exp</v>
          </cell>
          <cell r="P2624" t="str">
            <v>1650</v>
          </cell>
          <cell r="Q2624" t="str">
            <v>P</v>
          </cell>
          <cell r="R2624" t="str">
            <v>831</v>
          </cell>
          <cell r="S2624" t="str">
            <v>290</v>
          </cell>
          <cell r="T2624" t="str">
            <v>T</v>
          </cell>
          <cell r="U2624" t="str">
            <v>USD</v>
          </cell>
          <cell r="V2624" t="str">
            <v>11224 LANKFORD HWY</v>
          </cell>
          <cell r="W2624" t="str">
            <v>TEMPERANCEVILLE</v>
          </cell>
          <cell r="X2624" t="str">
            <v>VA</v>
          </cell>
          <cell r="Y2624" t="str">
            <v>23442-2445</v>
          </cell>
          <cell r="Z2624" t="str">
            <v>ACCOMACK</v>
          </cell>
          <cell r="AA2624" t="str">
            <v>A</v>
          </cell>
          <cell r="AB2624" t="str">
            <v>Content</v>
          </cell>
          <cell r="AC2624">
            <v>1794.3429000000003</v>
          </cell>
        </row>
        <row r="2625">
          <cell r="A2625" t="str">
            <v>Primary</v>
          </cell>
          <cell r="B2625" t="str">
            <v>Henderson Processing</v>
          </cell>
          <cell r="C2625" t="str">
            <v>13722028</v>
          </cell>
          <cell r="D2625" t="str">
            <v>13722028</v>
          </cell>
          <cell r="E2625" t="str">
            <v>1372</v>
          </cell>
          <cell r="G2625" t="str">
            <v>KY</v>
          </cell>
          <cell r="H2625">
            <v>38535</v>
          </cell>
          <cell r="I2625" t="str">
            <v>A</v>
          </cell>
          <cell r="J2625" t="str">
            <v>23290432</v>
          </cell>
          <cell r="K2625" t="str">
            <v>23290432</v>
          </cell>
          <cell r="L2625">
            <v>170051685</v>
          </cell>
          <cell r="M2625" t="str">
            <v>170051685</v>
          </cell>
          <cell r="N2625" t="str">
            <v>Temperanceville Hatchery</v>
          </cell>
          <cell r="O2625" t="str">
            <v>23290432 Temperanceville Hatchery</v>
          </cell>
          <cell r="P2625" t="str">
            <v>1630</v>
          </cell>
          <cell r="Q2625" t="str">
            <v>H</v>
          </cell>
          <cell r="R2625" t="str">
            <v>831</v>
          </cell>
          <cell r="S2625" t="str">
            <v>290</v>
          </cell>
          <cell r="T2625" t="str">
            <v>T</v>
          </cell>
          <cell r="U2625" t="str">
            <v>USD</v>
          </cell>
          <cell r="V2625" t="str">
            <v>11224 LANKFORD HWY</v>
          </cell>
          <cell r="W2625" t="str">
            <v>TEMPERANCEVILLE</v>
          </cell>
          <cell r="X2625" t="str">
            <v>VA</v>
          </cell>
          <cell r="Y2625" t="str">
            <v>23442-2445</v>
          </cell>
          <cell r="Z2625" t="str">
            <v>ACCOMACK</v>
          </cell>
          <cell r="AA2625" t="str">
            <v>A</v>
          </cell>
          <cell r="AB2625" t="str">
            <v>M&amp;E</v>
          </cell>
          <cell r="AC2625">
            <v>3071523.6994000003</v>
          </cell>
        </row>
        <row r="2626">
          <cell r="A2626" t="str">
            <v>Primary</v>
          </cell>
          <cell r="B2626" t="str">
            <v>Henderson Processing</v>
          </cell>
          <cell r="C2626" t="str">
            <v>13722028</v>
          </cell>
          <cell r="D2626" t="str">
            <v>13722028</v>
          </cell>
          <cell r="E2626" t="str">
            <v>1372</v>
          </cell>
          <cell r="G2626" t="str">
            <v>KY</v>
          </cell>
          <cell r="I2626" t="str">
            <v>A</v>
          </cell>
          <cell r="J2626" t="str">
            <v>13722512</v>
          </cell>
          <cell r="K2626" t="str">
            <v>13722512</v>
          </cell>
          <cell r="L2626">
            <v>170081372</v>
          </cell>
          <cell r="M2626" t="str">
            <v>170081372</v>
          </cell>
          <cell r="N2626" t="str">
            <v>Robards Production Safety Center</v>
          </cell>
          <cell r="O2626" t="str">
            <v>13722512 Robards Production Safety Center</v>
          </cell>
          <cell r="P2626" t="str">
            <v>1650</v>
          </cell>
          <cell r="Q2626" t="str">
            <v>P</v>
          </cell>
          <cell r="R2626" t="str">
            <v>831</v>
          </cell>
          <cell r="S2626" t="str">
            <v>290</v>
          </cell>
          <cell r="T2626" t="str">
            <v>T</v>
          </cell>
          <cell r="U2626" t="str">
            <v>USD</v>
          </cell>
          <cell r="V2626" t="str">
            <v>11224 LANKFORD HWY</v>
          </cell>
          <cell r="W2626" t="str">
            <v>TEMPERANCEVILLE</v>
          </cell>
          <cell r="X2626" t="str">
            <v>VA</v>
          </cell>
          <cell r="Y2626" t="str">
            <v>23442-2445</v>
          </cell>
          <cell r="Z2626" t="str">
            <v>ACCOMACK</v>
          </cell>
          <cell r="AA2626" t="str">
            <v>A</v>
          </cell>
          <cell r="AB2626" t="str">
            <v>Building</v>
          </cell>
          <cell r="AC2626">
            <v>452839.10800000001</v>
          </cell>
        </row>
        <row r="2627">
          <cell r="A2627" t="str">
            <v>Primary</v>
          </cell>
          <cell r="B2627" t="str">
            <v>Henderson Processing</v>
          </cell>
          <cell r="C2627" t="str">
            <v>13722028</v>
          </cell>
          <cell r="D2627" t="str">
            <v>13722028</v>
          </cell>
          <cell r="E2627" t="str">
            <v>1372</v>
          </cell>
          <cell r="G2627" t="str">
            <v>KY</v>
          </cell>
          <cell r="I2627" t="str">
            <v>A</v>
          </cell>
          <cell r="J2627" t="str">
            <v>13722571</v>
          </cell>
          <cell r="K2627" t="str">
            <v>13722571</v>
          </cell>
          <cell r="L2627">
            <v>170081372</v>
          </cell>
          <cell r="M2627" t="str">
            <v>170081372</v>
          </cell>
          <cell r="N2627" t="str">
            <v>Robard Henderson Chaplains</v>
          </cell>
          <cell r="O2627" t="str">
            <v>13722571 Robard Henderson Chaplains</v>
          </cell>
          <cell r="P2627" t="str">
            <v>1650</v>
          </cell>
          <cell r="Q2627" t="str">
            <v>WW</v>
          </cell>
          <cell r="R2627" t="str">
            <v>831</v>
          </cell>
          <cell r="S2627" t="str">
            <v>290</v>
          </cell>
          <cell r="T2627" t="str">
            <v>T</v>
          </cell>
          <cell r="U2627" t="str">
            <v>USD</v>
          </cell>
          <cell r="V2627" t="str">
            <v>11224 LANKFORD HWY</v>
          </cell>
          <cell r="W2627" t="str">
            <v>TEMPERANCEVILLE</v>
          </cell>
          <cell r="X2627" t="str">
            <v>VA</v>
          </cell>
          <cell r="Y2627" t="str">
            <v>23442-2445</v>
          </cell>
          <cell r="Z2627" t="str">
            <v>ACCOMACK</v>
          </cell>
          <cell r="AA2627" t="str">
            <v>A</v>
          </cell>
          <cell r="AB2627" t="str">
            <v>M&amp;E</v>
          </cell>
          <cell r="AC2627">
            <v>63592.917700000005</v>
          </cell>
        </row>
        <row r="2628">
          <cell r="A2628" t="str">
            <v>Primary</v>
          </cell>
          <cell r="B2628" t="str">
            <v>Noel Broiler Service</v>
          </cell>
          <cell r="C2628" t="str">
            <v>13870422</v>
          </cell>
          <cell r="D2628" t="str">
            <v>13870422</v>
          </cell>
          <cell r="E2628" t="str">
            <v>1387</v>
          </cell>
          <cell r="G2628" t="str">
            <v>OK</v>
          </cell>
          <cell r="I2628" t="str">
            <v>A</v>
          </cell>
          <cell r="J2628" t="str">
            <v>13870422</v>
          </cell>
          <cell r="K2628" t="str">
            <v>13870422</v>
          </cell>
          <cell r="L2628">
            <v>170052333</v>
          </cell>
          <cell r="M2628" t="str">
            <v>170051387</v>
          </cell>
          <cell r="N2628" t="str">
            <v>Temperanceville Breeder Service</v>
          </cell>
          <cell r="O2628" t="str">
            <v>23330421  Temperanceville Breeder Service</v>
          </cell>
          <cell r="P2628" t="str">
            <v>1630</v>
          </cell>
          <cell r="Q2628" t="str">
            <v>BR</v>
          </cell>
          <cell r="S2628" t="str">
            <v>447</v>
          </cell>
          <cell r="T2628" t="str">
            <v>T</v>
          </cell>
          <cell r="U2628" t="str">
            <v>USD</v>
          </cell>
          <cell r="V2628" t="str">
            <v xml:space="preserve"> RT 1, BOX 5459, HIGHWAY 59 NORTH</v>
          </cell>
          <cell r="W2628" t="str">
            <v>WESTVILLE</v>
          </cell>
          <cell r="X2628" t="str">
            <v>OK</v>
          </cell>
          <cell r="Y2628" t="str">
            <v>74965</v>
          </cell>
          <cell r="Z2628" t="str">
            <v>ADAIR</v>
          </cell>
          <cell r="AA2628" t="str">
            <v>A</v>
          </cell>
          <cell r="AB2628" t="str">
            <v>M&amp;E</v>
          </cell>
          <cell r="AC2628">
            <v>11815.715800000002</v>
          </cell>
        </row>
        <row r="2629">
          <cell r="A2629" t="str">
            <v>Primary</v>
          </cell>
          <cell r="B2629" t="str">
            <v>Noel Live Haul</v>
          </cell>
          <cell r="C2629" t="str">
            <v>13870446</v>
          </cell>
          <cell r="D2629" t="str">
            <v>13870446</v>
          </cell>
          <cell r="E2629" t="str">
            <v>1387</v>
          </cell>
          <cell r="G2629" t="str">
            <v>MO</v>
          </cell>
          <cell r="I2629" t="str">
            <v>A</v>
          </cell>
          <cell r="J2629" t="str">
            <v>13870445</v>
          </cell>
          <cell r="K2629" t="str">
            <v>13870445</v>
          </cell>
          <cell r="L2629">
            <v>170051387</v>
          </cell>
          <cell r="M2629" t="str">
            <v>170051387</v>
          </cell>
          <cell r="N2629" t="str">
            <v>Noel Live Haul Catching</v>
          </cell>
          <cell r="O2629" t="str">
            <v>13870445 Noel Live Haul Catching</v>
          </cell>
          <cell r="P2629" t="str">
            <v>1645</v>
          </cell>
          <cell r="Q2629" t="str">
            <v>LHC</v>
          </cell>
          <cell r="R2629" t="str">
            <v>54</v>
          </cell>
          <cell r="S2629" t="str">
            <v>447</v>
          </cell>
          <cell r="T2629" t="str">
            <v>T</v>
          </cell>
          <cell r="U2629" t="str">
            <v>USD</v>
          </cell>
          <cell r="V2629" t="str">
            <v>ONE TYSON AVENUE</v>
          </cell>
          <cell r="W2629" t="str">
            <v>NOEL</v>
          </cell>
          <cell r="X2629" t="str">
            <v>MO</v>
          </cell>
          <cell r="Y2629" t="str">
            <v>64854</v>
          </cell>
          <cell r="Z2629" t="str">
            <v>MC DONALD</v>
          </cell>
          <cell r="AA2629" t="str">
            <v>A</v>
          </cell>
          <cell r="AB2629" t="str">
            <v>M&amp;E</v>
          </cell>
          <cell r="AC2629">
            <v>570532.44209999999</v>
          </cell>
        </row>
        <row r="2630">
          <cell r="A2630" t="str">
            <v>Primary</v>
          </cell>
          <cell r="B2630" t="str">
            <v>Noel Live Haul</v>
          </cell>
          <cell r="C2630" t="str">
            <v>13870446</v>
          </cell>
          <cell r="D2630" t="str">
            <v>13870446</v>
          </cell>
          <cell r="E2630" t="str">
            <v>1387</v>
          </cell>
          <cell r="G2630" t="str">
            <v>MO</v>
          </cell>
          <cell r="I2630" t="str">
            <v>A</v>
          </cell>
          <cell r="J2630" t="str">
            <v>13870446</v>
          </cell>
          <cell r="K2630" t="str">
            <v>13870446</v>
          </cell>
          <cell r="L2630">
            <v>170051387</v>
          </cell>
          <cell r="M2630" t="str">
            <v>170051387</v>
          </cell>
          <cell r="N2630" t="str">
            <v>Noel Live Haul</v>
          </cell>
          <cell r="O2630" t="str">
            <v>13870446 Noel Live Haul</v>
          </cell>
          <cell r="P2630" t="str">
            <v>1645</v>
          </cell>
          <cell r="Q2630" t="str">
            <v>LH</v>
          </cell>
          <cell r="R2630" t="str">
            <v>11</v>
          </cell>
          <cell r="S2630" t="str">
            <v>447</v>
          </cell>
          <cell r="T2630" t="str">
            <v>T</v>
          </cell>
          <cell r="U2630" t="str">
            <v>USD</v>
          </cell>
          <cell r="V2630" t="str">
            <v>ONE TYSON AVENUE</v>
          </cell>
          <cell r="W2630" t="str">
            <v>NOEL</v>
          </cell>
          <cell r="X2630" t="str">
            <v>MO</v>
          </cell>
          <cell r="Y2630" t="str">
            <v>64854</v>
          </cell>
          <cell r="Z2630" t="str">
            <v>MC DONALD</v>
          </cell>
          <cell r="AA2630" t="str">
            <v>A</v>
          </cell>
          <cell r="AB2630" t="str">
            <v>M&amp;E</v>
          </cell>
          <cell r="AC2630">
            <v>581506.53599999996</v>
          </cell>
        </row>
        <row r="2631">
          <cell r="A2631" t="str">
            <v>Primary</v>
          </cell>
          <cell r="B2631" t="str">
            <v>Noel Growout</v>
          </cell>
          <cell r="C2631" t="str">
            <v>13870590</v>
          </cell>
          <cell r="D2631" t="str">
            <v>13870590</v>
          </cell>
          <cell r="E2631" t="str">
            <v>1387</v>
          </cell>
          <cell r="G2631" t="str">
            <v>MO</v>
          </cell>
          <cell r="I2631" t="str">
            <v>A</v>
          </cell>
          <cell r="J2631" t="str">
            <v>13870590</v>
          </cell>
          <cell r="K2631" t="str">
            <v>13870590</v>
          </cell>
          <cell r="L2631">
            <v>170051387</v>
          </cell>
          <cell r="M2631" t="str">
            <v>170051387</v>
          </cell>
          <cell r="N2631" t="str">
            <v>Noel Growout</v>
          </cell>
          <cell r="O2631" t="str">
            <v>13870590 Noel Growout</v>
          </cell>
          <cell r="P2631" t="str">
            <v>1645</v>
          </cell>
          <cell r="Q2631" t="str">
            <v>G</v>
          </cell>
          <cell r="S2631" t="str">
            <v>447</v>
          </cell>
          <cell r="T2631" t="str">
            <v>T</v>
          </cell>
          <cell r="U2631" t="str">
            <v>USD</v>
          </cell>
          <cell r="V2631" t="str">
            <v>ONE TYSON AVENUE</v>
          </cell>
          <cell r="W2631" t="str">
            <v>NOEL</v>
          </cell>
          <cell r="X2631" t="str">
            <v>MO</v>
          </cell>
          <cell r="Y2631" t="str">
            <v>64854</v>
          </cell>
          <cell r="Z2631" t="str">
            <v>MC DONALD</v>
          </cell>
          <cell r="AA2631" t="str">
            <v>A</v>
          </cell>
          <cell r="AB2631" t="str">
            <v>M&amp;E</v>
          </cell>
          <cell r="AC2631">
            <v>50341.146200000003</v>
          </cell>
        </row>
        <row r="2632">
          <cell r="A2632" t="str">
            <v>Primary</v>
          </cell>
          <cell r="B2632" t="str">
            <v>Dexter Breeder Service</v>
          </cell>
          <cell r="C2632" t="str">
            <v>13940421</v>
          </cell>
          <cell r="D2632" t="str">
            <v>18500530</v>
          </cell>
          <cell r="E2632" t="str">
            <v>1394</v>
          </cell>
          <cell r="G2632" t="str">
            <v>MO</v>
          </cell>
          <cell r="I2632" t="str">
            <v>A</v>
          </cell>
          <cell r="J2632" t="str">
            <v>13940400</v>
          </cell>
          <cell r="K2632" t="str">
            <v>13940400</v>
          </cell>
          <cell r="L2632">
            <v>170141394</v>
          </cell>
          <cell r="M2632" t="str">
            <v>170141394</v>
          </cell>
          <cell r="N2632" t="str">
            <v>Dexter Breeders</v>
          </cell>
          <cell r="O2632" t="str">
            <v>13940400 Dexter Breeders</v>
          </cell>
          <cell r="P2632" t="str">
            <v>1350</v>
          </cell>
          <cell r="Q2632" t="str">
            <v>BRS</v>
          </cell>
          <cell r="S2632" t="str">
            <v>571</v>
          </cell>
          <cell r="T2632" t="str">
            <v>T</v>
          </cell>
          <cell r="U2632" t="str">
            <v>USD</v>
          </cell>
          <cell r="V2632" t="str">
            <v>19597 STATE HWY E</v>
          </cell>
          <cell r="W2632" t="str">
            <v>BLOOMFIELD</v>
          </cell>
          <cell r="X2632" t="str">
            <v>MO</v>
          </cell>
          <cell r="Y2632" t="str">
            <v>63825-8545</v>
          </cell>
          <cell r="Z2632" t="str">
            <v>STODDARD</v>
          </cell>
          <cell r="AA2632" t="str">
            <v>A</v>
          </cell>
          <cell r="AB2632" t="str">
            <v>M&amp;E</v>
          </cell>
          <cell r="AC2632">
            <v>2640.5614</v>
          </cell>
        </row>
        <row r="2633">
          <cell r="A2633" t="str">
            <v>Primary</v>
          </cell>
          <cell r="B2633" t="str">
            <v>Dexter Breeder Service</v>
          </cell>
          <cell r="C2633" t="str">
            <v>13940421</v>
          </cell>
          <cell r="D2633" t="str">
            <v>18500530</v>
          </cell>
          <cell r="E2633" t="str">
            <v>1394</v>
          </cell>
          <cell r="G2633" t="str">
            <v>MO</v>
          </cell>
          <cell r="I2633" t="str">
            <v>A</v>
          </cell>
          <cell r="J2633" t="str">
            <v>13940421</v>
          </cell>
          <cell r="K2633" t="str">
            <v>13940421</v>
          </cell>
          <cell r="L2633">
            <v>170141394</v>
          </cell>
          <cell r="M2633" t="str">
            <v>170141394</v>
          </cell>
          <cell r="N2633" t="str">
            <v>Dexter Breeder Service</v>
          </cell>
          <cell r="O2633" t="str">
            <v>13940421 Dexter Breeder Service</v>
          </cell>
          <cell r="P2633" t="str">
            <v>1350</v>
          </cell>
          <cell r="Q2633" t="str">
            <v>BR</v>
          </cell>
          <cell r="S2633" t="str">
            <v>571</v>
          </cell>
          <cell r="T2633" t="str">
            <v>T</v>
          </cell>
          <cell r="U2633" t="str">
            <v>USD</v>
          </cell>
          <cell r="V2633" t="str">
            <v>19597 STATE HWY E</v>
          </cell>
          <cell r="W2633" t="str">
            <v>BLOOMFIELD</v>
          </cell>
          <cell r="X2633" t="str">
            <v>MO</v>
          </cell>
          <cell r="Y2633" t="str">
            <v>63825-8545</v>
          </cell>
          <cell r="Z2633" t="str">
            <v>STODDARD</v>
          </cell>
          <cell r="AA2633" t="str">
            <v>A</v>
          </cell>
          <cell r="AB2633" t="str">
            <v>M&amp;E</v>
          </cell>
          <cell r="AC2633">
            <v>36204.059300000001</v>
          </cell>
        </row>
        <row r="2634">
          <cell r="A2634" t="str">
            <v>Primary</v>
          </cell>
          <cell r="B2634" t="str">
            <v>Dexter Breeder Service</v>
          </cell>
          <cell r="C2634" t="str">
            <v>13940421</v>
          </cell>
          <cell r="D2634" t="str">
            <v>18500530</v>
          </cell>
          <cell r="E2634" t="str">
            <v>1394</v>
          </cell>
          <cell r="G2634" t="str">
            <v>MO</v>
          </cell>
          <cell r="I2634" t="str">
            <v>A</v>
          </cell>
          <cell r="J2634" t="str">
            <v>13940543</v>
          </cell>
          <cell r="K2634" t="str">
            <v>13940543</v>
          </cell>
          <cell r="L2634">
            <v>170141394</v>
          </cell>
          <cell r="M2634" t="str">
            <v>170141394</v>
          </cell>
          <cell r="N2634" t="str">
            <v>Breeder Farm Service</v>
          </cell>
          <cell r="O2634" t="str">
            <v>13940543 Breeder Farm Service</v>
          </cell>
          <cell r="P2634" t="str">
            <v>1350</v>
          </cell>
          <cell r="Q2634" t="str">
            <v>BRS</v>
          </cell>
          <cell r="S2634" t="str">
            <v>571</v>
          </cell>
          <cell r="T2634" t="str">
            <v>T</v>
          </cell>
          <cell r="U2634" t="str">
            <v>USD</v>
          </cell>
          <cell r="V2634" t="str">
            <v>2210 W OAKLAWN DRIVE</v>
          </cell>
          <cell r="W2634" t="str">
            <v>SPRINGDALE</v>
          </cell>
          <cell r="X2634" t="str">
            <v>AR</v>
          </cell>
          <cell r="Y2634" t="str">
            <v>72764-2419</v>
          </cell>
          <cell r="Z2634" t="str">
            <v>WASHINGTON</v>
          </cell>
          <cell r="AA2634" t="str">
            <v>I</v>
          </cell>
          <cell r="AB2634" t="str">
            <v>Content</v>
          </cell>
          <cell r="AC2634">
            <v>2454.7152000000001</v>
          </cell>
        </row>
        <row r="2635">
          <cell r="A2635" t="str">
            <v>Primary</v>
          </cell>
          <cell r="B2635" t="str">
            <v>Dexter Garage / Truck Shop</v>
          </cell>
          <cell r="C2635" t="str">
            <v>13960530</v>
          </cell>
          <cell r="D2635" t="str">
            <v>13960530</v>
          </cell>
          <cell r="E2635" t="str">
            <v>1396</v>
          </cell>
          <cell r="G2635" t="str">
            <v>MO</v>
          </cell>
          <cell r="I2635" t="str">
            <v>A</v>
          </cell>
          <cell r="J2635" t="str">
            <v>13960530</v>
          </cell>
          <cell r="K2635" t="str">
            <v>13960530</v>
          </cell>
          <cell r="L2635">
            <v>170141846</v>
          </cell>
          <cell r="M2635" t="str">
            <v>170141846</v>
          </cell>
          <cell r="N2635" t="str">
            <v>Dexter Garage / Truck Shop</v>
          </cell>
          <cell r="O2635" t="str">
            <v>13960530 Dexter Garage / Truck Shop</v>
          </cell>
          <cell r="P2635" t="str">
            <v>1350</v>
          </cell>
          <cell r="Q2635" t="str">
            <v>GTS</v>
          </cell>
          <cell r="S2635" t="str">
            <v>571</v>
          </cell>
          <cell r="T2635" t="str">
            <v>T</v>
          </cell>
          <cell r="U2635" t="str">
            <v>USD</v>
          </cell>
          <cell r="V2635" t="str">
            <v>2210 W OAKLAWN DRIVE</v>
          </cell>
          <cell r="W2635" t="str">
            <v>SPRINGDALE</v>
          </cell>
          <cell r="X2635" t="str">
            <v>AR</v>
          </cell>
          <cell r="Y2635" t="str">
            <v>72764-2419</v>
          </cell>
          <cell r="Z2635" t="str">
            <v>WASHINGTON</v>
          </cell>
          <cell r="AA2635" t="str">
            <v>I</v>
          </cell>
          <cell r="AB2635" t="str">
            <v>M&amp;E</v>
          </cell>
          <cell r="AC2635">
            <v>22484.317999999999</v>
          </cell>
        </row>
        <row r="2636">
          <cell r="A2636" t="str">
            <v>Primary</v>
          </cell>
          <cell r="B2636" t="str">
            <v>Noel Wastewater</v>
          </cell>
          <cell r="C2636" t="str">
            <v>14012004</v>
          </cell>
          <cell r="D2636" t="str">
            <v>14012004</v>
          </cell>
          <cell r="E2636" t="str">
            <v>1401</v>
          </cell>
          <cell r="G2636" t="str">
            <v>MO</v>
          </cell>
          <cell r="I2636" t="str">
            <v>A</v>
          </cell>
          <cell r="J2636" t="str">
            <v>14012004</v>
          </cell>
          <cell r="K2636" t="str">
            <v>14012004</v>
          </cell>
          <cell r="L2636">
            <v>170051401</v>
          </cell>
          <cell r="M2636" t="str">
            <v>170051401</v>
          </cell>
          <cell r="N2636" t="str">
            <v>Noel Wastewater</v>
          </cell>
          <cell r="O2636" t="str">
            <v>14012004 Noel Wastewater</v>
          </cell>
          <cell r="P2636" t="str">
            <v>1645</v>
          </cell>
          <cell r="Q2636" t="str">
            <v>WW</v>
          </cell>
          <cell r="R2636" t="str">
            <v>745</v>
          </cell>
          <cell r="S2636" t="str">
            <v>2426</v>
          </cell>
          <cell r="T2636" t="str">
            <v>T</v>
          </cell>
          <cell r="U2636" t="str">
            <v>USD</v>
          </cell>
          <cell r="V2636" t="str">
            <v>12123 BLUE RIDGE BLVD , SUITE J</v>
          </cell>
          <cell r="W2636" t="str">
            <v>GRANDVIEW</v>
          </cell>
          <cell r="X2636" t="str">
            <v>MO</v>
          </cell>
          <cell r="Y2636" t="str">
            <v>64030</v>
          </cell>
          <cell r="Z2636" t="str">
            <v>JACKSON</v>
          </cell>
          <cell r="AA2636" t="str">
            <v>I</v>
          </cell>
          <cell r="AB2636" t="str">
            <v>Content</v>
          </cell>
          <cell r="AC2636">
            <v>16806.122200000002</v>
          </cell>
        </row>
        <row r="2637">
          <cell r="A2637" t="str">
            <v>Primary</v>
          </cell>
          <cell r="B2637" t="str">
            <v>Noel Processing</v>
          </cell>
          <cell r="C2637" t="str">
            <v>14012028</v>
          </cell>
          <cell r="D2637" t="str">
            <v>14012028</v>
          </cell>
          <cell r="E2637" t="str">
            <v>1401</v>
          </cell>
          <cell r="G2637" t="str">
            <v>MO</v>
          </cell>
          <cell r="I2637" t="str">
            <v>A</v>
          </cell>
          <cell r="J2637" t="str">
            <v>14012013</v>
          </cell>
          <cell r="K2637" t="str">
            <v>14012013</v>
          </cell>
          <cell r="L2637">
            <v>170051401</v>
          </cell>
          <cell r="M2637" t="str">
            <v>170051401</v>
          </cell>
          <cell r="N2637" t="str">
            <v>Noel Administration</v>
          </cell>
          <cell r="O2637" t="str">
            <v>14012013 Noel Administration</v>
          </cell>
          <cell r="P2637" t="str">
            <v>1645</v>
          </cell>
          <cell r="Q2637" t="str">
            <v>P</v>
          </cell>
          <cell r="R2637" t="str">
            <v>745</v>
          </cell>
          <cell r="S2637" t="str">
            <v>2426</v>
          </cell>
          <cell r="T2637" t="str">
            <v>T</v>
          </cell>
          <cell r="U2637" t="str">
            <v>USD</v>
          </cell>
          <cell r="V2637" t="str">
            <v>12123 BLUE RIDGE BLVD , SUITE J</v>
          </cell>
          <cell r="W2637" t="str">
            <v>GRANDVIEW</v>
          </cell>
          <cell r="X2637" t="str">
            <v>MO</v>
          </cell>
          <cell r="Y2637" t="str">
            <v>64030</v>
          </cell>
          <cell r="Z2637" t="str">
            <v>JACKSON</v>
          </cell>
          <cell r="AA2637" t="str">
            <v>I</v>
          </cell>
          <cell r="AB2637" t="str">
            <v>M&amp;E</v>
          </cell>
          <cell r="AC2637">
            <v>7803.1888000000017</v>
          </cell>
        </row>
        <row r="2638">
          <cell r="A2638" t="str">
            <v>Primary</v>
          </cell>
          <cell r="B2638" t="str">
            <v>Noel Processing</v>
          </cell>
          <cell r="C2638" t="str">
            <v>14012028</v>
          </cell>
          <cell r="D2638" t="str">
            <v>14012028</v>
          </cell>
          <cell r="E2638" t="str">
            <v>1401</v>
          </cell>
          <cell r="G2638" t="str">
            <v>MO</v>
          </cell>
          <cell r="I2638" t="str">
            <v>A</v>
          </cell>
          <cell r="J2638" t="str">
            <v>14012015</v>
          </cell>
          <cell r="K2638" t="str">
            <v>14012015</v>
          </cell>
          <cell r="L2638">
            <v>170051401</v>
          </cell>
          <cell r="M2638" t="str">
            <v>170051401</v>
          </cell>
          <cell r="N2638" t="str">
            <v>Noel Accounting</v>
          </cell>
          <cell r="O2638" t="str">
            <v>14012015 Noel Accounting</v>
          </cell>
          <cell r="P2638" t="str">
            <v>1645</v>
          </cell>
          <cell r="Q2638" t="str">
            <v>P</v>
          </cell>
          <cell r="R2638" t="str">
            <v>745</v>
          </cell>
          <cell r="S2638" t="str">
            <v>2426</v>
          </cell>
          <cell r="T2638" t="str">
            <v>T</v>
          </cell>
          <cell r="U2638" t="str">
            <v>USD</v>
          </cell>
          <cell r="V2638" t="str">
            <v>2469 W SUNSET</v>
          </cell>
          <cell r="W2638" t="str">
            <v>SPRINGDALE</v>
          </cell>
          <cell r="X2638" t="str">
            <v>AR</v>
          </cell>
          <cell r="Y2638" t="str">
            <v>72764-2419</v>
          </cell>
          <cell r="Z2638" t="str">
            <v>WASHINGTON</v>
          </cell>
          <cell r="AA2638" t="str">
            <v>I</v>
          </cell>
          <cell r="AB2638" t="str">
            <v>Building</v>
          </cell>
          <cell r="AC2638">
            <v>189137.82769999999</v>
          </cell>
        </row>
        <row r="2639">
          <cell r="A2639" t="str">
            <v>Primary</v>
          </cell>
          <cell r="B2639" t="str">
            <v>Noel Processing</v>
          </cell>
          <cell r="C2639" t="str">
            <v>14012028</v>
          </cell>
          <cell r="D2639" t="str">
            <v>14012028</v>
          </cell>
          <cell r="E2639" t="str">
            <v>1401</v>
          </cell>
          <cell r="G2639" t="str">
            <v>MO</v>
          </cell>
          <cell r="H2639">
            <v>38573</v>
          </cell>
          <cell r="I2639" t="str">
            <v>A</v>
          </cell>
          <cell r="J2639" t="str">
            <v>24972323</v>
          </cell>
          <cell r="K2639" t="str">
            <v>24972323</v>
          </cell>
          <cell r="L2639">
            <v>170002497</v>
          </cell>
          <cell r="M2639" t="str">
            <v>170002497</v>
          </cell>
          <cell r="N2639" t="str">
            <v>Tynet</v>
          </cell>
          <cell r="O2639" t="str">
            <v>24972323 Tynet</v>
          </cell>
          <cell r="P2639" t="str">
            <v>1645</v>
          </cell>
          <cell r="Q2639" t="str">
            <v>P</v>
          </cell>
          <cell r="R2639" t="str">
            <v>745</v>
          </cell>
          <cell r="S2639" t="str">
            <v>2426</v>
          </cell>
          <cell r="T2639" t="str">
            <v>T</v>
          </cell>
          <cell r="U2639" t="str">
            <v>USD</v>
          </cell>
          <cell r="V2639" t="str">
            <v>2469 W SUNSET</v>
          </cell>
          <cell r="W2639" t="str">
            <v>SPRINGDALE</v>
          </cell>
          <cell r="X2639" t="str">
            <v>AR</v>
          </cell>
          <cell r="Y2639" t="str">
            <v>72764-2419</v>
          </cell>
          <cell r="Z2639" t="str">
            <v>WASHINGTON</v>
          </cell>
          <cell r="AA2639" t="str">
            <v>I</v>
          </cell>
          <cell r="AB2639" t="str">
            <v>Content</v>
          </cell>
          <cell r="AC2639">
            <v>252594.66529999999</v>
          </cell>
        </row>
        <row r="2640">
          <cell r="A2640" t="str">
            <v>Primary</v>
          </cell>
          <cell r="B2640" t="str">
            <v>Noel Processing</v>
          </cell>
          <cell r="C2640" t="str">
            <v>14012028</v>
          </cell>
          <cell r="D2640" t="str">
            <v>14012028</v>
          </cell>
          <cell r="E2640" t="str">
            <v>1401</v>
          </cell>
          <cell r="G2640" t="str">
            <v>MO</v>
          </cell>
          <cell r="H2640">
            <v>38677</v>
          </cell>
          <cell r="I2640" t="str">
            <v>A</v>
          </cell>
          <cell r="J2640" t="str">
            <v>24972323</v>
          </cell>
          <cell r="K2640" t="str">
            <v>24972323</v>
          </cell>
          <cell r="L2640">
            <v>170051401</v>
          </cell>
          <cell r="M2640" t="str">
            <v>170002497</v>
          </cell>
          <cell r="N2640" t="str">
            <v>Noel Offal</v>
          </cell>
          <cell r="O2640" t="str">
            <v>14012023  Noel Offal</v>
          </cell>
          <cell r="P2640" t="str">
            <v>1645</v>
          </cell>
          <cell r="Q2640" t="str">
            <v>PR</v>
          </cell>
          <cell r="R2640" t="str">
            <v>745</v>
          </cell>
          <cell r="S2640" t="str">
            <v>2426</v>
          </cell>
          <cell r="T2640" t="str">
            <v>T</v>
          </cell>
          <cell r="U2640" t="str">
            <v>USD</v>
          </cell>
          <cell r="V2640" t="str">
            <v>2469 W SUNSET</v>
          </cell>
          <cell r="W2640" t="str">
            <v>SPRINGDALE</v>
          </cell>
          <cell r="X2640" t="str">
            <v>AR</v>
          </cell>
          <cell r="Y2640" t="str">
            <v>72764-2419</v>
          </cell>
          <cell r="Z2640" t="str">
            <v>WASHINGTON</v>
          </cell>
          <cell r="AA2640" t="str">
            <v>I</v>
          </cell>
          <cell r="AB2640" t="str">
            <v>M&amp;E</v>
          </cell>
          <cell r="AC2640">
            <v>283007.13289999997</v>
          </cell>
        </row>
        <row r="2641">
          <cell r="A2641" t="str">
            <v>Primary</v>
          </cell>
          <cell r="B2641" t="str">
            <v>Noel Processing</v>
          </cell>
          <cell r="C2641" t="str">
            <v>14012028</v>
          </cell>
          <cell r="D2641" t="str">
            <v>14012028</v>
          </cell>
          <cell r="E2641" t="str">
            <v>1401</v>
          </cell>
          <cell r="G2641" t="str">
            <v>MO</v>
          </cell>
          <cell r="I2641" t="str">
            <v>A</v>
          </cell>
          <cell r="J2641" t="str">
            <v>14012024</v>
          </cell>
          <cell r="K2641" t="str">
            <v>14012024</v>
          </cell>
          <cell r="L2641">
            <v>170051401</v>
          </cell>
          <cell r="M2641" t="str">
            <v>170051401</v>
          </cell>
          <cell r="N2641" t="str">
            <v>Noel Otherindirect</v>
          </cell>
          <cell r="O2641" t="str">
            <v>14012024 Noel Otherindirect</v>
          </cell>
          <cell r="P2641" t="str">
            <v>1645</v>
          </cell>
          <cell r="Q2641" t="str">
            <v>P</v>
          </cell>
          <cell r="R2641" t="str">
            <v>745</v>
          </cell>
          <cell r="S2641" t="str">
            <v>2410</v>
          </cell>
          <cell r="T2641" t="str">
            <v>T</v>
          </cell>
          <cell r="U2641" t="str">
            <v>USD</v>
          </cell>
          <cell r="V2641" t="str">
            <v>HWY 59 NORTH</v>
          </cell>
          <cell r="W2641" t="str">
            <v>NOEL</v>
          </cell>
          <cell r="X2641" t="str">
            <v>MO</v>
          </cell>
          <cell r="Y2641" t="str">
            <v>64854</v>
          </cell>
          <cell r="Z2641" t="str">
            <v>MC DONALD</v>
          </cell>
          <cell r="AA2641" t="str">
            <v>G</v>
          </cell>
          <cell r="AB2641" t="str">
            <v>M&amp;E</v>
          </cell>
          <cell r="AC2641">
            <v>3342.2383999999997</v>
          </cell>
        </row>
        <row r="2642">
          <cell r="A2642" t="str">
            <v>Primary</v>
          </cell>
          <cell r="B2642" t="str">
            <v>Noel Processing</v>
          </cell>
          <cell r="C2642" t="str">
            <v>14012028</v>
          </cell>
          <cell r="D2642" t="str">
            <v>14012028</v>
          </cell>
          <cell r="E2642" t="str">
            <v>1401</v>
          </cell>
          <cell r="G2642" t="str">
            <v>MO</v>
          </cell>
          <cell r="I2642" t="str">
            <v>A</v>
          </cell>
          <cell r="J2642" t="str">
            <v>14012025</v>
          </cell>
          <cell r="K2642" t="str">
            <v>14012025</v>
          </cell>
          <cell r="L2642">
            <v>170051401</v>
          </cell>
          <cell r="M2642" t="str">
            <v>170051401</v>
          </cell>
          <cell r="N2642" t="str">
            <v>Noel Personnel</v>
          </cell>
          <cell r="O2642" t="str">
            <v>14012025 Noel Personnel</v>
          </cell>
          <cell r="P2642" t="str">
            <v>1645</v>
          </cell>
          <cell r="Q2642" t="str">
            <v>P</v>
          </cell>
          <cell r="R2642" t="str">
            <v>745</v>
          </cell>
          <cell r="S2642" t="str">
            <v>2410</v>
          </cell>
          <cell r="T2642" t="str">
            <v>T</v>
          </cell>
          <cell r="U2642" t="str">
            <v>USD</v>
          </cell>
          <cell r="V2642" t="str">
            <v>HWY 59 NORTH</v>
          </cell>
          <cell r="W2642" t="str">
            <v>NOEL</v>
          </cell>
          <cell r="X2642" t="str">
            <v>MO</v>
          </cell>
          <cell r="Y2642" t="str">
            <v>64854</v>
          </cell>
          <cell r="Z2642" t="str">
            <v>MC DONALD</v>
          </cell>
          <cell r="AA2642" t="str">
            <v>G</v>
          </cell>
          <cell r="AB2642" t="str">
            <v>M&amp;E</v>
          </cell>
          <cell r="AC2642">
            <v>5418.9781000000003</v>
          </cell>
        </row>
        <row r="2643">
          <cell r="A2643" t="str">
            <v>Primary</v>
          </cell>
          <cell r="B2643" t="str">
            <v>Noel Processing</v>
          </cell>
          <cell r="C2643" t="str">
            <v>14012028</v>
          </cell>
          <cell r="D2643" t="str">
            <v>14012028</v>
          </cell>
          <cell r="E2643" t="str">
            <v>1401</v>
          </cell>
          <cell r="G2643" t="str">
            <v>MO</v>
          </cell>
          <cell r="H2643">
            <v>38518</v>
          </cell>
          <cell r="I2643" t="str">
            <v>A</v>
          </cell>
          <cell r="J2643" t="str">
            <v>14012027</v>
          </cell>
          <cell r="K2643" t="str">
            <v>14012027</v>
          </cell>
          <cell r="L2643">
            <v>170051401</v>
          </cell>
          <cell r="M2643" t="str">
            <v>170051401</v>
          </cell>
          <cell r="N2643" t="str">
            <v>Noel Processing Support</v>
          </cell>
          <cell r="O2643" t="str">
            <v>14012027 Noel Processing Support</v>
          </cell>
          <cell r="P2643" t="str">
            <v>1645</v>
          </cell>
          <cell r="Q2643" t="str">
            <v>P</v>
          </cell>
          <cell r="R2643" t="str">
            <v>745</v>
          </cell>
          <cell r="S2643" t="str">
            <v>2410</v>
          </cell>
          <cell r="T2643" t="str">
            <v>T</v>
          </cell>
          <cell r="U2643" t="str">
            <v>USD</v>
          </cell>
          <cell r="V2643" t="str">
            <v>HWY 59 NORTH</v>
          </cell>
          <cell r="W2643" t="str">
            <v>NOEL</v>
          </cell>
          <cell r="X2643" t="str">
            <v>MO</v>
          </cell>
          <cell r="Y2643" t="str">
            <v>64854</v>
          </cell>
          <cell r="Z2643" t="str">
            <v>MC DONALD</v>
          </cell>
          <cell r="AA2643" t="str">
            <v>G</v>
          </cell>
          <cell r="AB2643" t="str">
            <v>M&amp;E</v>
          </cell>
          <cell r="AC2643">
            <v>1671.1191999999999</v>
          </cell>
        </row>
        <row r="2644">
          <cell r="A2644" t="str">
            <v>Primary</v>
          </cell>
          <cell r="B2644" t="str">
            <v>Noel Processing</v>
          </cell>
          <cell r="C2644" t="str">
            <v>14012028</v>
          </cell>
          <cell r="D2644" t="str">
            <v>14012028</v>
          </cell>
          <cell r="E2644" t="str">
            <v>1401</v>
          </cell>
          <cell r="G2644" t="str">
            <v>MO</v>
          </cell>
          <cell r="I2644" t="str">
            <v>A</v>
          </cell>
          <cell r="J2644" t="str">
            <v>14012028</v>
          </cell>
          <cell r="K2644" t="str">
            <v>14012028</v>
          </cell>
          <cell r="L2644">
            <v>170051401</v>
          </cell>
          <cell r="M2644" t="str">
            <v>170051401</v>
          </cell>
          <cell r="N2644" t="str">
            <v>Noel Processing</v>
          </cell>
          <cell r="O2644" t="str">
            <v>14012028 Noel Processing</v>
          </cell>
          <cell r="P2644" t="str">
            <v>1645</v>
          </cell>
          <cell r="Q2644" t="str">
            <v>P</v>
          </cell>
          <cell r="R2644" t="str">
            <v>745</v>
          </cell>
          <cell r="S2644" t="str">
            <v>2410</v>
          </cell>
          <cell r="T2644" t="str">
            <v>T</v>
          </cell>
          <cell r="U2644" t="str">
            <v>USD</v>
          </cell>
          <cell r="V2644" t="str">
            <v>HWY 59 NORTH</v>
          </cell>
          <cell r="W2644" t="str">
            <v>NOEL</v>
          </cell>
          <cell r="X2644" t="str">
            <v>MO</v>
          </cell>
          <cell r="Y2644" t="str">
            <v>64854</v>
          </cell>
          <cell r="Z2644" t="str">
            <v>MC DONALD</v>
          </cell>
          <cell r="AA2644" t="str">
            <v>G</v>
          </cell>
          <cell r="AB2644" t="str">
            <v>M&amp;E</v>
          </cell>
          <cell r="AC2644">
            <v>41763118.849800013</v>
          </cell>
        </row>
        <row r="2645">
          <cell r="A2645" t="str">
            <v>Primary</v>
          </cell>
          <cell r="B2645" t="str">
            <v>Noel Processing</v>
          </cell>
          <cell r="C2645" t="str">
            <v>14012028</v>
          </cell>
          <cell r="D2645" t="str">
            <v>14012028</v>
          </cell>
          <cell r="E2645" t="str">
            <v>1401</v>
          </cell>
          <cell r="G2645" t="str">
            <v>MO</v>
          </cell>
          <cell r="I2645" t="str">
            <v>A</v>
          </cell>
          <cell r="J2645" t="str">
            <v>14012029</v>
          </cell>
          <cell r="K2645" t="str">
            <v>14012029</v>
          </cell>
          <cell r="L2645">
            <v>170051401</v>
          </cell>
          <cell r="M2645" t="str">
            <v>170051401</v>
          </cell>
          <cell r="N2645" t="str">
            <v>Noel Purchasing</v>
          </cell>
          <cell r="O2645" t="str">
            <v>14012029 Noel Purchasing</v>
          </cell>
          <cell r="P2645" t="str">
            <v>1645</v>
          </cell>
          <cell r="Q2645" t="str">
            <v>P</v>
          </cell>
          <cell r="R2645" t="str">
            <v>745</v>
          </cell>
          <cell r="S2645" t="str">
            <v>2410</v>
          </cell>
          <cell r="T2645" t="str">
            <v>T</v>
          </cell>
          <cell r="U2645" t="str">
            <v>USD</v>
          </cell>
          <cell r="V2645" t="str">
            <v>HWY 59 NORTH</v>
          </cell>
          <cell r="W2645" t="str">
            <v>NOEL</v>
          </cell>
          <cell r="X2645" t="str">
            <v>MO</v>
          </cell>
          <cell r="Y2645" t="str">
            <v>64854</v>
          </cell>
          <cell r="Z2645" t="str">
            <v>MC DONALD</v>
          </cell>
          <cell r="AA2645" t="str">
            <v>G</v>
          </cell>
          <cell r="AB2645" t="str">
            <v>M&amp;E</v>
          </cell>
          <cell r="AC2645">
            <v>1671.1191999999999</v>
          </cell>
        </row>
        <row r="2646">
          <cell r="A2646" t="str">
            <v>Primary</v>
          </cell>
          <cell r="B2646" t="str">
            <v>Noel Processing</v>
          </cell>
          <cell r="C2646" t="str">
            <v>14012028</v>
          </cell>
          <cell r="D2646" t="str">
            <v>14012028</v>
          </cell>
          <cell r="E2646" t="str">
            <v>1401</v>
          </cell>
          <cell r="G2646" t="str">
            <v>MO</v>
          </cell>
          <cell r="H2646">
            <v>38518</v>
          </cell>
          <cell r="I2646" t="str">
            <v>A</v>
          </cell>
          <cell r="J2646" t="str">
            <v>25522034</v>
          </cell>
          <cell r="K2646" t="str">
            <v>25522034</v>
          </cell>
          <cell r="L2646">
            <v>170552552</v>
          </cell>
          <cell r="M2646" t="str">
            <v>170552552</v>
          </cell>
          <cell r="N2646" t="str">
            <v>RVAF - Sedalia Supervision/Mgmt</v>
          </cell>
          <cell r="O2646" t="str">
            <v>25522034 RVAF - Sedalia Supervision/Mgmt</v>
          </cell>
          <cell r="P2646" t="str">
            <v>1420</v>
          </cell>
          <cell r="Q2646" t="str">
            <v>R</v>
          </cell>
          <cell r="R2646" t="str">
            <v>2324</v>
          </cell>
          <cell r="S2646" t="str">
            <v>2412</v>
          </cell>
          <cell r="T2646" t="str">
            <v>T</v>
          </cell>
          <cell r="U2646" t="str">
            <v>USD</v>
          </cell>
          <cell r="V2646" t="str">
            <v>20003 MENEFEE ROAD</v>
          </cell>
          <cell r="W2646" t="str">
            <v>SEDALIA</v>
          </cell>
          <cell r="X2646" t="str">
            <v>MO</v>
          </cell>
          <cell r="Y2646" t="str">
            <v>65301</v>
          </cell>
          <cell r="Z2646" t="str">
            <v>PETTIS</v>
          </cell>
          <cell r="AA2646" t="str">
            <v>G</v>
          </cell>
          <cell r="AB2646" t="str">
            <v>M&amp;E</v>
          </cell>
          <cell r="AC2646">
            <v>3408.2655999999997</v>
          </cell>
        </row>
        <row r="2647">
          <cell r="A2647" t="str">
            <v>Primary</v>
          </cell>
          <cell r="B2647" t="str">
            <v>Noel Processing</v>
          </cell>
          <cell r="C2647" t="str">
            <v>14012028</v>
          </cell>
          <cell r="D2647" t="str">
            <v>14012028</v>
          </cell>
          <cell r="E2647" t="str">
            <v>1401</v>
          </cell>
          <cell r="F2647" t="str">
            <v>TYPI</v>
          </cell>
          <cell r="G2647" t="str">
            <v>MO</v>
          </cell>
          <cell r="H2647">
            <v>38518</v>
          </cell>
          <cell r="I2647" t="str">
            <v>A</v>
          </cell>
          <cell r="J2647" t="str">
            <v>25532028</v>
          </cell>
          <cell r="K2647" t="str">
            <v>25532028</v>
          </cell>
          <cell r="L2647">
            <v>170552553</v>
          </cell>
          <cell r="M2647" t="str">
            <v>170552553</v>
          </cell>
          <cell r="N2647" t="str">
            <v>Pine Bluff Blending &amp; Grinding</v>
          </cell>
          <cell r="O2647" t="str">
            <v>25532028 Pine Bluff Blending &amp; Grinding</v>
          </cell>
          <cell r="P2647" t="str">
            <v>1420</v>
          </cell>
          <cell r="Q2647" t="str">
            <v>BM</v>
          </cell>
          <cell r="R2647" t="str">
            <v>2423</v>
          </cell>
          <cell r="S2647" t="str">
            <v>2404</v>
          </cell>
          <cell r="T2647" t="str">
            <v>T</v>
          </cell>
          <cell r="U2647" t="str">
            <v>USD</v>
          </cell>
          <cell r="V2647" t="str">
            <v>2201 W 2ND AVENUE</v>
          </cell>
          <cell r="W2647" t="str">
            <v>PINE BLUFF</v>
          </cell>
          <cell r="X2647" t="str">
            <v>AR</v>
          </cell>
          <cell r="Y2647" t="str">
            <v>71611-5040</v>
          </cell>
          <cell r="Z2647" t="str">
            <v>JEFFERSON</v>
          </cell>
          <cell r="AA2647" t="str">
            <v>G</v>
          </cell>
          <cell r="AB2647" t="str">
            <v>Building</v>
          </cell>
          <cell r="AC2647">
            <v>1574387.8545000001</v>
          </cell>
        </row>
        <row r="2648">
          <cell r="A2648" t="str">
            <v>Primary</v>
          </cell>
          <cell r="B2648" t="str">
            <v>Noel Processing</v>
          </cell>
          <cell r="C2648" t="str">
            <v>14012028</v>
          </cell>
          <cell r="D2648" t="str">
            <v>14012028</v>
          </cell>
          <cell r="E2648" t="str">
            <v>1401</v>
          </cell>
          <cell r="F2648" t="str">
            <v>TYPI</v>
          </cell>
          <cell r="G2648" t="str">
            <v>MO</v>
          </cell>
          <cell r="I2648" t="str">
            <v>A</v>
          </cell>
          <cell r="J2648" t="str">
            <v>14012034</v>
          </cell>
          <cell r="K2648" t="str">
            <v>14012034</v>
          </cell>
          <cell r="L2648">
            <v>170051401</v>
          </cell>
          <cell r="M2648" t="str">
            <v>170051401</v>
          </cell>
          <cell r="N2648" t="str">
            <v>Noel SuperMgmt</v>
          </cell>
          <cell r="O2648" t="str">
            <v>14012034 Noel SuperMgmt</v>
          </cell>
          <cell r="P2648" t="str">
            <v>1645</v>
          </cell>
          <cell r="Q2648" t="str">
            <v>P</v>
          </cell>
          <cell r="R2648" t="str">
            <v>745</v>
          </cell>
          <cell r="S2648" t="str">
            <v>2410</v>
          </cell>
          <cell r="T2648" t="str">
            <v>T</v>
          </cell>
          <cell r="U2648" t="str">
            <v>USD</v>
          </cell>
          <cell r="V2648" t="str">
            <v>HWY 59 NORTH</v>
          </cell>
          <cell r="W2648" t="str">
            <v>NOEL</v>
          </cell>
          <cell r="X2648" t="str">
            <v>MO</v>
          </cell>
          <cell r="Y2648" t="str">
            <v>64854</v>
          </cell>
          <cell r="Z2648" t="str">
            <v>MC DONALD</v>
          </cell>
          <cell r="AA2648" t="str">
            <v>G</v>
          </cell>
          <cell r="AB2648" t="str">
            <v>M&amp;E</v>
          </cell>
          <cell r="AC2648">
            <v>44947.482500000006</v>
          </cell>
        </row>
        <row r="2649">
          <cell r="A2649" t="str">
            <v>Primary</v>
          </cell>
          <cell r="B2649" t="str">
            <v>Noel Processing</v>
          </cell>
          <cell r="C2649" t="str">
            <v>14012028</v>
          </cell>
          <cell r="D2649" t="str">
            <v>14012028</v>
          </cell>
          <cell r="E2649" t="str">
            <v>1401</v>
          </cell>
          <cell r="F2649" t="str">
            <v>TYPI</v>
          </cell>
          <cell r="G2649" t="str">
            <v>MO</v>
          </cell>
          <cell r="H2649">
            <v>38817</v>
          </cell>
          <cell r="I2649" t="str">
            <v>A</v>
          </cell>
          <cell r="J2649" t="str">
            <v>25532028</v>
          </cell>
          <cell r="K2649" t="str">
            <v>25532028</v>
          </cell>
          <cell r="L2649">
            <v>170051401</v>
          </cell>
          <cell r="M2649" t="str">
            <v>170552553</v>
          </cell>
          <cell r="N2649" t="str">
            <v>Noel Maintenance Mgmt</v>
          </cell>
          <cell r="O2649" t="str">
            <v>14012047  Noel Maintenance Mgmt</v>
          </cell>
          <cell r="P2649" t="str">
            <v>1645</v>
          </cell>
          <cell r="Q2649" t="str">
            <v>P</v>
          </cell>
          <cell r="R2649" t="str">
            <v>745</v>
          </cell>
          <cell r="S2649" t="str">
            <v>2410</v>
          </cell>
          <cell r="T2649" t="str">
            <v>T</v>
          </cell>
          <cell r="U2649" t="str">
            <v>USD</v>
          </cell>
          <cell r="V2649" t="str">
            <v>1 TYSON AVE</v>
          </cell>
          <cell r="W2649" t="str">
            <v>NOEL</v>
          </cell>
          <cell r="X2649" t="str">
            <v>MO</v>
          </cell>
          <cell r="Y2649" t="str">
            <v>64854-9125</v>
          </cell>
          <cell r="Z2649" t="str">
            <v>MC DONALD</v>
          </cell>
          <cell r="AA2649" t="str">
            <v>G</v>
          </cell>
          <cell r="AB2649" t="str">
            <v>M&amp;E</v>
          </cell>
          <cell r="AC2649">
            <v>2784.0346000000004</v>
          </cell>
        </row>
        <row r="2650">
          <cell r="A2650" t="str">
            <v>Primary</v>
          </cell>
          <cell r="B2650" t="str">
            <v>Noel Processing</v>
          </cell>
          <cell r="C2650" t="str">
            <v>14012028</v>
          </cell>
          <cell r="D2650" t="str">
            <v>14012028</v>
          </cell>
          <cell r="E2650" t="str">
            <v>1401</v>
          </cell>
          <cell r="G2650" t="str">
            <v>MO</v>
          </cell>
          <cell r="H2650">
            <v>38817</v>
          </cell>
          <cell r="I2650" t="str">
            <v>A</v>
          </cell>
          <cell r="J2650" t="str">
            <v>25532045</v>
          </cell>
          <cell r="K2650" t="str">
            <v>25532045</v>
          </cell>
          <cell r="L2650">
            <v>170051401</v>
          </cell>
          <cell r="M2650" t="str">
            <v>170552553</v>
          </cell>
          <cell r="N2650" t="str">
            <v>Noel  Store Room Pers</v>
          </cell>
          <cell r="O2650" t="str">
            <v>14012048  Noel  Store Room Pers</v>
          </cell>
          <cell r="P2650" t="str">
            <v>1645</v>
          </cell>
          <cell r="Q2650" t="str">
            <v>P</v>
          </cell>
          <cell r="R2650" t="str">
            <v>745</v>
          </cell>
          <cell r="S2650" t="str">
            <v>2410</v>
          </cell>
          <cell r="T2650" t="str">
            <v>T</v>
          </cell>
          <cell r="U2650" t="str">
            <v>USD</v>
          </cell>
          <cell r="V2650" t="str">
            <v>1 TYSON AVE</v>
          </cell>
          <cell r="W2650" t="str">
            <v>NOEL</v>
          </cell>
          <cell r="X2650" t="str">
            <v>MO</v>
          </cell>
          <cell r="Y2650" t="str">
            <v>64854-9125</v>
          </cell>
          <cell r="Z2650" t="str">
            <v>MC DONALD</v>
          </cell>
          <cell r="AA2650" t="str">
            <v>G</v>
          </cell>
          <cell r="AB2650" t="str">
            <v>M&amp;E</v>
          </cell>
          <cell r="AC2650">
            <v>2306.6846000000005</v>
          </cell>
        </row>
        <row r="2651">
          <cell r="A2651" t="str">
            <v>Primary</v>
          </cell>
          <cell r="B2651" t="str">
            <v>Noel Processing</v>
          </cell>
          <cell r="C2651" t="str">
            <v>14012028</v>
          </cell>
          <cell r="D2651" t="str">
            <v>14012028</v>
          </cell>
          <cell r="E2651" t="str">
            <v>1401</v>
          </cell>
          <cell r="G2651" t="str">
            <v>MO</v>
          </cell>
          <cell r="I2651" t="str">
            <v>A</v>
          </cell>
          <cell r="J2651" t="str">
            <v>14012512</v>
          </cell>
          <cell r="K2651" t="str">
            <v>14012512</v>
          </cell>
          <cell r="L2651">
            <v>170051401</v>
          </cell>
          <cell r="M2651" t="str">
            <v>170051401</v>
          </cell>
          <cell r="N2651" t="str">
            <v>Noel Production Safety Center</v>
          </cell>
          <cell r="O2651" t="str">
            <v>14012512 Noel Production Safety Center</v>
          </cell>
          <cell r="P2651" t="str">
            <v>1645</v>
          </cell>
          <cell r="Q2651" t="str">
            <v>P</v>
          </cell>
          <cell r="R2651" t="str">
            <v>745</v>
          </cell>
          <cell r="S2651" t="str">
            <v>2410</v>
          </cell>
          <cell r="T2651" t="str">
            <v>T</v>
          </cell>
          <cell r="U2651" t="str">
            <v>USD</v>
          </cell>
          <cell r="V2651" t="str">
            <v>HWY 59 NORTH</v>
          </cell>
          <cell r="W2651" t="str">
            <v>NOEL</v>
          </cell>
          <cell r="X2651" t="str">
            <v>MO</v>
          </cell>
          <cell r="Y2651" t="str">
            <v>64854</v>
          </cell>
          <cell r="Z2651" t="str">
            <v>MC DONALD</v>
          </cell>
          <cell r="AA2651" t="str">
            <v>G</v>
          </cell>
          <cell r="AB2651" t="str">
            <v>M&amp;E</v>
          </cell>
          <cell r="AC2651">
            <v>9888.0954999999994</v>
          </cell>
        </row>
        <row r="2652">
          <cell r="A2652" t="str">
            <v>Primary</v>
          </cell>
          <cell r="B2652" t="str">
            <v>Buena Vista Wastewater</v>
          </cell>
          <cell r="C2652" t="str">
            <v>14622004</v>
          </cell>
          <cell r="D2652" t="str">
            <v>14622004</v>
          </cell>
          <cell r="E2652" t="str">
            <v>1106</v>
          </cell>
          <cell r="F2652" t="str">
            <v>TFM</v>
          </cell>
          <cell r="G2652" t="str">
            <v>AL</v>
          </cell>
          <cell r="I2652" t="str">
            <v>A</v>
          </cell>
          <cell r="J2652" t="str">
            <v>14622004</v>
          </cell>
          <cell r="K2652" t="str">
            <v>14622004</v>
          </cell>
          <cell r="L2652">
            <v>170141462</v>
          </cell>
          <cell r="M2652" t="str">
            <v>170141462</v>
          </cell>
          <cell r="N2652" t="str">
            <v>Buena Vista Wastewater</v>
          </cell>
          <cell r="O2652" t="str">
            <v>14622004 Buena Vista Wastewater</v>
          </cell>
          <cell r="P2652" t="str">
            <v>1315</v>
          </cell>
          <cell r="Q2652" t="str">
            <v>WW</v>
          </cell>
          <cell r="R2652" t="str">
            <v>432</v>
          </cell>
          <cell r="S2652" t="str">
            <v>1531</v>
          </cell>
          <cell r="T2652" t="str">
            <v>T</v>
          </cell>
          <cell r="U2652" t="str">
            <v>USD</v>
          </cell>
          <cell r="V2652" t="str">
            <v>13 WILLIAMS ST</v>
          </cell>
          <cell r="W2652" t="str">
            <v>BUENA VISTA</v>
          </cell>
          <cell r="X2652" t="str">
            <v>GA</v>
          </cell>
          <cell r="Y2652" t="str">
            <v>31803</v>
          </cell>
          <cell r="Z2652" t="str">
            <v>MARION</v>
          </cell>
          <cell r="AA2652" t="str">
            <v>G</v>
          </cell>
          <cell r="AB2652" t="str">
            <v>M&amp;E</v>
          </cell>
          <cell r="AC2652">
            <v>1862873.0343999998</v>
          </cell>
        </row>
        <row r="2653">
          <cell r="A2653" t="str">
            <v>Primary</v>
          </cell>
          <cell r="B2653" t="str">
            <v>Buena Vista</v>
          </cell>
          <cell r="C2653" t="str">
            <v>14622028</v>
          </cell>
          <cell r="D2653" t="str">
            <v>14622028</v>
          </cell>
          <cell r="E2653" t="str">
            <v>1106</v>
          </cell>
          <cell r="F2653" t="str">
            <v>TFM</v>
          </cell>
          <cell r="G2653" t="str">
            <v>AL</v>
          </cell>
          <cell r="I2653" t="str">
            <v>A</v>
          </cell>
          <cell r="J2653" t="str">
            <v>14622013</v>
          </cell>
          <cell r="K2653" t="str">
            <v>14622013</v>
          </cell>
          <cell r="L2653">
            <v>170141462</v>
          </cell>
          <cell r="M2653" t="str">
            <v>170141462</v>
          </cell>
          <cell r="N2653" t="str">
            <v>Buena Vista Admin</v>
          </cell>
          <cell r="O2653" t="str">
            <v>14622013 Buena Vista Admin</v>
          </cell>
          <cell r="P2653" t="str">
            <v>1315</v>
          </cell>
          <cell r="Q2653" t="str">
            <v>P</v>
          </cell>
          <cell r="R2653" t="str">
            <v>432</v>
          </cell>
          <cell r="S2653" t="str">
            <v>1531</v>
          </cell>
          <cell r="T2653" t="str">
            <v>T</v>
          </cell>
          <cell r="U2653" t="str">
            <v>USD</v>
          </cell>
          <cell r="V2653" t="str">
            <v>13 WILLIAMS ST</v>
          </cell>
          <cell r="W2653" t="str">
            <v>BUENA VISTA</v>
          </cell>
          <cell r="X2653" t="str">
            <v>GA</v>
          </cell>
          <cell r="Y2653" t="str">
            <v>31803</v>
          </cell>
          <cell r="Z2653" t="str">
            <v>MARION</v>
          </cell>
          <cell r="AA2653" t="str">
            <v>G</v>
          </cell>
          <cell r="AB2653" t="str">
            <v>M&amp;E</v>
          </cell>
          <cell r="AC2653">
            <v>13446.863899999998</v>
          </cell>
        </row>
        <row r="2654">
          <cell r="A2654" t="str">
            <v>Primary</v>
          </cell>
          <cell r="B2654" t="str">
            <v>Buena Vista</v>
          </cell>
          <cell r="C2654" t="str">
            <v>14622028</v>
          </cell>
          <cell r="D2654" t="str">
            <v>14622028</v>
          </cell>
          <cell r="E2654" t="str">
            <v>1106</v>
          </cell>
          <cell r="F2654" t="str">
            <v>TFM</v>
          </cell>
          <cell r="G2654" t="str">
            <v>AL</v>
          </cell>
          <cell r="I2654" t="str">
            <v>A</v>
          </cell>
          <cell r="J2654" t="str">
            <v>14622015</v>
          </cell>
          <cell r="K2654" t="str">
            <v>14622015</v>
          </cell>
          <cell r="L2654">
            <v>170141462</v>
          </cell>
          <cell r="M2654" t="str">
            <v>170141462</v>
          </cell>
          <cell r="N2654" t="str">
            <v>Buena Vista Accounting</v>
          </cell>
          <cell r="O2654" t="str">
            <v>14622015 Buena Vista Accounting</v>
          </cell>
          <cell r="P2654" t="str">
            <v>1315</v>
          </cell>
          <cell r="Q2654" t="str">
            <v>GA</v>
          </cell>
          <cell r="R2654" t="str">
            <v>432</v>
          </cell>
          <cell r="S2654" t="str">
            <v>1531</v>
          </cell>
          <cell r="T2654" t="str">
            <v>T</v>
          </cell>
          <cell r="U2654" t="str">
            <v>USD</v>
          </cell>
          <cell r="V2654" t="str">
            <v>13 WILLIAMS ST</v>
          </cell>
          <cell r="W2654" t="str">
            <v>BUENA VISTA</v>
          </cell>
          <cell r="X2654" t="str">
            <v>GA</v>
          </cell>
          <cell r="Y2654" t="str">
            <v>31803</v>
          </cell>
          <cell r="Z2654" t="str">
            <v>MARION</v>
          </cell>
          <cell r="AA2654" t="str">
            <v>G</v>
          </cell>
          <cell r="AB2654" t="str">
            <v>M&amp;E</v>
          </cell>
          <cell r="AC2654">
            <v>4082.3800999999999</v>
          </cell>
        </row>
        <row r="2655">
          <cell r="A2655" t="str">
            <v>Primary</v>
          </cell>
          <cell r="B2655" t="str">
            <v>Buena Vista</v>
          </cell>
          <cell r="C2655" t="str">
            <v>14622028</v>
          </cell>
          <cell r="D2655" t="str">
            <v>14622028</v>
          </cell>
          <cell r="E2655" t="str">
            <v>1106</v>
          </cell>
          <cell r="F2655" t="str">
            <v>TFM</v>
          </cell>
          <cell r="G2655" t="str">
            <v>GA</v>
          </cell>
          <cell r="I2655" t="str">
            <v>A</v>
          </cell>
          <cell r="J2655" t="str">
            <v>14622020</v>
          </cell>
          <cell r="K2655" t="str">
            <v>14622020</v>
          </cell>
          <cell r="L2655">
            <v>170141462</v>
          </cell>
          <cell r="M2655" t="str">
            <v>170141462</v>
          </cell>
          <cell r="N2655" t="str">
            <v>Buena Vista Maintenance</v>
          </cell>
          <cell r="O2655" t="str">
            <v>14622020 Buena Vista Maintenance</v>
          </cell>
          <cell r="P2655" t="str">
            <v>1315</v>
          </cell>
          <cell r="Q2655" t="str">
            <v>P</v>
          </cell>
          <cell r="R2655" t="str">
            <v>432</v>
          </cell>
          <cell r="S2655" t="str">
            <v>1531</v>
          </cell>
          <cell r="T2655" t="str">
            <v>T</v>
          </cell>
          <cell r="U2655" t="str">
            <v>USD</v>
          </cell>
          <cell r="V2655" t="str">
            <v>2011 OLD HANCEVILLE HWY</v>
          </cell>
          <cell r="W2655" t="str">
            <v>CULLMAN</v>
          </cell>
          <cell r="X2655" t="str">
            <v>AL</v>
          </cell>
          <cell r="Y2655" t="str">
            <v>35055-5484</v>
          </cell>
          <cell r="Z2655" t="str">
            <v>CULLMAN</v>
          </cell>
          <cell r="AA2655" t="str">
            <v>G</v>
          </cell>
          <cell r="AB2655" t="str">
            <v>Building</v>
          </cell>
          <cell r="AC2655">
            <v>603393.63679999998</v>
          </cell>
        </row>
        <row r="2656">
          <cell r="A2656" t="str">
            <v>Primary</v>
          </cell>
          <cell r="B2656" t="str">
            <v>Buena Vista</v>
          </cell>
          <cell r="C2656" t="str">
            <v>14622028</v>
          </cell>
          <cell r="D2656" t="str">
            <v>14622028</v>
          </cell>
          <cell r="E2656" t="str">
            <v>1106</v>
          </cell>
          <cell r="F2656" t="str">
            <v>TYPI</v>
          </cell>
          <cell r="G2656" t="str">
            <v>GA</v>
          </cell>
          <cell r="I2656" t="str">
            <v>A</v>
          </cell>
          <cell r="J2656" t="str">
            <v>14622022</v>
          </cell>
          <cell r="K2656" t="str">
            <v>14622022</v>
          </cell>
          <cell r="L2656">
            <v>170141462</v>
          </cell>
          <cell r="M2656" t="str">
            <v>170141462</v>
          </cell>
          <cell r="N2656" t="str">
            <v>Buena Vista Nurses</v>
          </cell>
          <cell r="O2656" t="str">
            <v>14622022 Buena Vista Nurses</v>
          </cell>
          <cell r="P2656" t="str">
            <v>1315</v>
          </cell>
          <cell r="Q2656" t="str">
            <v>P</v>
          </cell>
          <cell r="R2656" t="str">
            <v>432</v>
          </cell>
          <cell r="S2656" t="str">
            <v>1531</v>
          </cell>
          <cell r="T2656" t="str">
            <v>T</v>
          </cell>
          <cell r="U2656" t="str">
            <v>USD</v>
          </cell>
          <cell r="V2656" t="str">
            <v>2011 OLD HANCEVILLE HWY</v>
          </cell>
          <cell r="W2656" t="str">
            <v>CULLMAN</v>
          </cell>
          <cell r="X2656" t="str">
            <v>AL</v>
          </cell>
          <cell r="Y2656" t="str">
            <v>35055-5484</v>
          </cell>
          <cell r="Z2656" t="str">
            <v>CULLMAN</v>
          </cell>
          <cell r="AA2656" t="str">
            <v>G</v>
          </cell>
          <cell r="AB2656" t="str">
            <v>Content</v>
          </cell>
          <cell r="AC2656">
            <v>8986.7152000000006</v>
          </cell>
        </row>
        <row r="2657">
          <cell r="A2657" t="str">
            <v>Primary</v>
          </cell>
          <cell r="B2657" t="str">
            <v>Buena Vista</v>
          </cell>
          <cell r="C2657" t="str">
            <v>14622028</v>
          </cell>
          <cell r="D2657" t="str">
            <v>14622028</v>
          </cell>
          <cell r="E2657" t="str">
            <v>1106</v>
          </cell>
          <cell r="F2657" t="str">
            <v>TYPI</v>
          </cell>
          <cell r="G2657" t="str">
            <v>GA</v>
          </cell>
          <cell r="I2657" t="str">
            <v>A</v>
          </cell>
          <cell r="J2657" t="str">
            <v>14622025</v>
          </cell>
          <cell r="K2657" t="str">
            <v>14622025</v>
          </cell>
          <cell r="L2657">
            <v>170141462</v>
          </cell>
          <cell r="M2657" t="str">
            <v>170141462</v>
          </cell>
          <cell r="N2657" t="str">
            <v>Buena Vista Personnel</v>
          </cell>
          <cell r="O2657" t="str">
            <v>14622025 Buena Vista Personnel</v>
          </cell>
          <cell r="P2657" t="str">
            <v>1315</v>
          </cell>
          <cell r="Q2657" t="str">
            <v>P</v>
          </cell>
          <cell r="R2657" t="str">
            <v>432</v>
          </cell>
          <cell r="S2657" t="str">
            <v>1531</v>
          </cell>
          <cell r="T2657" t="str">
            <v>T</v>
          </cell>
          <cell r="U2657" t="str">
            <v>USD</v>
          </cell>
          <cell r="V2657" t="str">
            <v>2011 OLD HANCEVILLE HWY</v>
          </cell>
          <cell r="W2657" t="str">
            <v>CULLMAN</v>
          </cell>
          <cell r="X2657" t="str">
            <v>AL</v>
          </cell>
          <cell r="Y2657" t="str">
            <v>35055-5484</v>
          </cell>
          <cell r="Z2657" t="str">
            <v>CULLMAN</v>
          </cell>
          <cell r="AA2657" t="str">
            <v>G</v>
          </cell>
          <cell r="AB2657" t="str">
            <v>M&amp;E</v>
          </cell>
          <cell r="AC2657">
            <v>3589986.9519999991</v>
          </cell>
        </row>
        <row r="2658">
          <cell r="A2658" t="str">
            <v>Primary</v>
          </cell>
          <cell r="B2658" t="str">
            <v>Buena Vista</v>
          </cell>
          <cell r="C2658" t="str">
            <v>14622028</v>
          </cell>
          <cell r="D2658" t="str">
            <v>14622028</v>
          </cell>
          <cell r="E2658" t="str">
            <v>1106</v>
          </cell>
          <cell r="F2658" t="str">
            <v>TFM</v>
          </cell>
          <cell r="G2658" t="str">
            <v>GA</v>
          </cell>
          <cell r="I2658" t="str">
            <v>A</v>
          </cell>
          <cell r="J2658" t="str">
            <v>14622028</v>
          </cell>
          <cell r="K2658" t="str">
            <v>14622028</v>
          </cell>
          <cell r="L2658">
            <v>170141462</v>
          </cell>
          <cell r="M2658" t="str">
            <v>170141462</v>
          </cell>
          <cell r="N2658" t="str">
            <v>Buena Vista</v>
          </cell>
          <cell r="O2658" t="str">
            <v>14622028 Buena Vista</v>
          </cell>
          <cell r="P2658" t="str">
            <v>1315</v>
          </cell>
          <cell r="Q2658" t="str">
            <v>P</v>
          </cell>
          <cell r="R2658" t="str">
            <v>432</v>
          </cell>
          <cell r="S2658" t="str">
            <v>1531</v>
          </cell>
          <cell r="T2658" t="str">
            <v>T</v>
          </cell>
          <cell r="U2658" t="str">
            <v>USD</v>
          </cell>
          <cell r="V2658" t="str">
            <v>2011 OLD HANCEVILLE HWY</v>
          </cell>
          <cell r="W2658" t="str">
            <v>CULLMAN</v>
          </cell>
          <cell r="X2658" t="str">
            <v>AL</v>
          </cell>
          <cell r="Y2658" t="str">
            <v>35055-5484</v>
          </cell>
          <cell r="Z2658" t="str">
            <v>CULLMAN</v>
          </cell>
          <cell r="AA2658" t="str">
            <v>G</v>
          </cell>
          <cell r="AB2658" t="str">
            <v>M&amp;E</v>
          </cell>
          <cell r="AC2658">
            <v>1150.7129</v>
          </cell>
        </row>
        <row r="2659">
          <cell r="A2659" t="str">
            <v>Primary</v>
          </cell>
          <cell r="B2659" t="str">
            <v>Buena Vista</v>
          </cell>
          <cell r="C2659" t="str">
            <v>14622028</v>
          </cell>
          <cell r="D2659" t="str">
            <v>14622028</v>
          </cell>
          <cell r="E2659" t="str">
            <v>1106</v>
          </cell>
          <cell r="F2659" t="str">
            <v>TFM</v>
          </cell>
          <cell r="G2659" t="str">
            <v>GA</v>
          </cell>
          <cell r="H2659">
            <v>38535</v>
          </cell>
          <cell r="I2659" t="str">
            <v>A</v>
          </cell>
          <cell r="J2659" t="str">
            <v>25752512</v>
          </cell>
          <cell r="K2659" t="str">
            <v>25752512</v>
          </cell>
          <cell r="L2659">
            <v>170552575</v>
          </cell>
          <cell r="M2659" t="str">
            <v>170552575</v>
          </cell>
          <cell r="N2659" t="str">
            <v>Cullman Blending Production Safety Cntr</v>
          </cell>
          <cell r="O2659" t="str">
            <v>25752512 Cullman Blending Production Safety Cntr</v>
          </cell>
          <cell r="P2659" t="str">
            <v>1420</v>
          </cell>
          <cell r="Q2659" t="str">
            <v>BM</v>
          </cell>
          <cell r="R2659" t="str">
            <v>1867</v>
          </cell>
          <cell r="S2659" t="str">
            <v>1531</v>
          </cell>
          <cell r="T2659" t="str">
            <v>T</v>
          </cell>
          <cell r="U2659" t="str">
            <v>USD</v>
          </cell>
          <cell r="V2659" t="str">
            <v>2011 OLD HANCEVILLE HWY</v>
          </cell>
          <cell r="W2659" t="str">
            <v>CULLMAN</v>
          </cell>
          <cell r="X2659" t="str">
            <v>AL</v>
          </cell>
          <cell r="Y2659" t="str">
            <v>35055-5484</v>
          </cell>
          <cell r="Z2659" t="str">
            <v>CULLMAN</v>
          </cell>
          <cell r="AA2659" t="str">
            <v>G</v>
          </cell>
          <cell r="AB2659" t="str">
            <v>M&amp;E</v>
          </cell>
          <cell r="AC2659">
            <v>48101.52</v>
          </cell>
        </row>
        <row r="2660">
          <cell r="A2660" t="str">
            <v>Primary</v>
          </cell>
          <cell r="B2660" t="str">
            <v>Buena Vista</v>
          </cell>
          <cell r="C2660" t="str">
            <v>14622028</v>
          </cell>
          <cell r="D2660" t="str">
            <v>14622028</v>
          </cell>
          <cell r="E2660" t="str">
            <v>1106</v>
          </cell>
          <cell r="F2660" t="str">
            <v>TFM</v>
          </cell>
          <cell r="G2660" t="str">
            <v>AL</v>
          </cell>
          <cell r="I2660" t="str">
            <v>A</v>
          </cell>
          <cell r="J2660" t="str">
            <v>14622030</v>
          </cell>
          <cell r="K2660" t="str">
            <v>14622030</v>
          </cell>
          <cell r="L2660">
            <v>170141462</v>
          </cell>
          <cell r="M2660" t="str">
            <v>170141462</v>
          </cell>
          <cell r="N2660" t="str">
            <v>Buena Vista QA</v>
          </cell>
          <cell r="O2660" t="str">
            <v>14622030 Buena Vista QA</v>
          </cell>
          <cell r="P2660" t="str">
            <v>1315</v>
          </cell>
          <cell r="Q2660" t="str">
            <v>P</v>
          </cell>
          <cell r="R2660" t="str">
            <v>432</v>
          </cell>
          <cell r="S2660" t="str">
            <v>381</v>
          </cell>
          <cell r="T2660" t="str">
            <v>T</v>
          </cell>
          <cell r="U2660" t="str">
            <v>USD</v>
          </cell>
          <cell r="V2660" t="str">
            <v>6232 HWY 431 SOUTH</v>
          </cell>
          <cell r="W2660" t="str">
            <v>ALBERTVILLE</v>
          </cell>
          <cell r="X2660" t="str">
            <v>AL</v>
          </cell>
          <cell r="Y2660" t="str">
            <v>35950-2019</v>
          </cell>
          <cell r="Z2660" t="str">
            <v>MARSHALL</v>
          </cell>
          <cell r="AA2660" t="str">
            <v>A</v>
          </cell>
          <cell r="AB2660" t="str">
            <v>M&amp;E</v>
          </cell>
          <cell r="AC2660">
            <v>101361.6149</v>
          </cell>
        </row>
        <row r="2661">
          <cell r="A2661" t="str">
            <v>Primary</v>
          </cell>
          <cell r="B2661" t="str">
            <v>Buena Vista</v>
          </cell>
          <cell r="C2661" t="str">
            <v>14622028</v>
          </cell>
          <cell r="D2661" t="str">
            <v>14622028</v>
          </cell>
          <cell r="E2661" t="str">
            <v>1106</v>
          </cell>
          <cell r="F2661" t="str">
            <v>TFM</v>
          </cell>
          <cell r="G2661" t="str">
            <v>AR</v>
          </cell>
          <cell r="H2661">
            <v>38797</v>
          </cell>
          <cell r="I2661" t="str">
            <v>A</v>
          </cell>
          <cell r="J2661" t="str">
            <v>25912028</v>
          </cell>
          <cell r="K2661" t="str">
            <v>25912028</v>
          </cell>
          <cell r="L2661">
            <v>170141462</v>
          </cell>
          <cell r="M2661" t="str">
            <v>170142591</v>
          </cell>
          <cell r="N2661" t="str">
            <v>Buena Vista Refrig/Maintenance</v>
          </cell>
          <cell r="O2661" t="str">
            <v>14622031  Buena Vista Refrig/Maintenance</v>
          </cell>
          <cell r="P2661" t="str">
            <v>1315</v>
          </cell>
          <cell r="Q2661" t="str">
            <v>P</v>
          </cell>
          <cell r="R2661" t="str">
            <v>432</v>
          </cell>
          <cell r="S2661" t="str">
            <v>1531</v>
          </cell>
          <cell r="T2661" t="str">
            <v>T</v>
          </cell>
          <cell r="U2661" t="str">
            <v>USD</v>
          </cell>
          <cell r="V2661" t="str">
            <v>608 NAVY ROAD</v>
          </cell>
          <cell r="W2661" t="str">
            <v>FORT SMITH</v>
          </cell>
          <cell r="X2661" t="str">
            <v>AR</v>
          </cell>
          <cell r="Y2661" t="str">
            <v>72901-5411</v>
          </cell>
          <cell r="Z2661" t="str">
            <v>SEBASTIAN</v>
          </cell>
          <cell r="AA2661" t="str">
            <v>G</v>
          </cell>
          <cell r="AB2661" t="str">
            <v>M&amp;E</v>
          </cell>
          <cell r="AC2661">
            <v>434858.57750000007</v>
          </cell>
        </row>
        <row r="2662">
          <cell r="A2662" t="str">
            <v>Primary</v>
          </cell>
          <cell r="B2662" t="str">
            <v>Buena Vista</v>
          </cell>
          <cell r="C2662" t="str">
            <v>14622028</v>
          </cell>
          <cell r="D2662" t="str">
            <v>14622028</v>
          </cell>
          <cell r="E2662" t="str">
            <v>1106</v>
          </cell>
          <cell r="F2662" t="str">
            <v>TFM</v>
          </cell>
          <cell r="G2662" t="str">
            <v>MO</v>
          </cell>
          <cell r="H2662">
            <v>38535</v>
          </cell>
          <cell r="I2662" t="str">
            <v>A</v>
          </cell>
          <cell r="J2662" t="str">
            <v>25922028</v>
          </cell>
          <cell r="K2662" t="str">
            <v>25922028</v>
          </cell>
          <cell r="L2662">
            <v>170142592</v>
          </cell>
          <cell r="M2662" t="str">
            <v>170142592</v>
          </cell>
          <cell r="N2662" t="str">
            <v>Twin Rivers (Neosho) Production Cost OH</v>
          </cell>
          <cell r="O2662" t="str">
            <v>25922028 Twin Rivers (Neosho) Production Cost OH</v>
          </cell>
          <cell r="P2662" t="str">
            <v>8000</v>
          </cell>
          <cell r="Q2662" t="str">
            <v>P</v>
          </cell>
          <cell r="R2662" t="str">
            <v>432</v>
          </cell>
          <cell r="S2662" t="str">
            <v>1531</v>
          </cell>
          <cell r="T2662" t="str">
            <v>T</v>
          </cell>
          <cell r="U2662" t="str">
            <v>USD</v>
          </cell>
          <cell r="V2662" t="str">
            <v>MCCORD &amp; LAFAYETTE STREET</v>
          </cell>
          <cell r="W2662" t="str">
            <v>NEOSHO</v>
          </cell>
          <cell r="X2662" t="str">
            <v>MO</v>
          </cell>
          <cell r="Y2662" t="str">
            <v>64850</v>
          </cell>
          <cell r="Z2662" t="str">
            <v>NEWTON</v>
          </cell>
          <cell r="AA2662" t="str">
            <v>G</v>
          </cell>
          <cell r="AB2662" t="str">
            <v>M&amp;E</v>
          </cell>
          <cell r="AC2662">
            <v>1717.8249000000001</v>
          </cell>
        </row>
        <row r="2663">
          <cell r="A2663" t="str">
            <v>Primary</v>
          </cell>
          <cell r="B2663" t="str">
            <v>Buena Vista</v>
          </cell>
          <cell r="C2663" t="str">
            <v>14622028</v>
          </cell>
          <cell r="D2663" t="str">
            <v>14622028</v>
          </cell>
          <cell r="E2663" t="str">
            <v>1106</v>
          </cell>
          <cell r="G2663" t="str">
            <v>GA</v>
          </cell>
          <cell r="I2663" t="str">
            <v>A</v>
          </cell>
          <cell r="J2663" t="str">
            <v>14622034</v>
          </cell>
          <cell r="K2663" t="str">
            <v>14622034</v>
          </cell>
          <cell r="L2663">
            <v>170141462</v>
          </cell>
          <cell r="M2663" t="str">
            <v>170141462</v>
          </cell>
          <cell r="N2663" t="str">
            <v>Buena Vista Supervison/Mgmt</v>
          </cell>
          <cell r="O2663" t="str">
            <v>14622034 Buena Vista Supervison/Mgmt</v>
          </cell>
          <cell r="P2663" t="str">
            <v>1315</v>
          </cell>
          <cell r="Q2663" t="str">
            <v>P</v>
          </cell>
          <cell r="R2663" t="str">
            <v>432</v>
          </cell>
          <cell r="S2663" t="str">
            <v>1531</v>
          </cell>
          <cell r="T2663" t="str">
            <v>T</v>
          </cell>
          <cell r="U2663" t="str">
            <v>USD</v>
          </cell>
          <cell r="V2663" t="str">
            <v>WARREN INDUSTRIAL  PARK - HWY 278 BYPASS</v>
          </cell>
          <cell r="W2663" t="str">
            <v>WARREN</v>
          </cell>
          <cell r="X2663" t="str">
            <v>AR</v>
          </cell>
          <cell r="Y2663" t="str">
            <v>71671</v>
          </cell>
          <cell r="Z2663" t="str">
            <v>BRADLEY</v>
          </cell>
          <cell r="AA2663" t="str">
            <v>G</v>
          </cell>
          <cell r="AB2663" t="str">
            <v>M&amp;E</v>
          </cell>
          <cell r="AC2663">
            <v>1788891.0030000021</v>
          </cell>
        </row>
        <row r="2664">
          <cell r="A2664" t="str">
            <v>Primary</v>
          </cell>
          <cell r="B2664" t="str">
            <v>Buena Vista</v>
          </cell>
          <cell r="C2664" t="str">
            <v>14622028</v>
          </cell>
          <cell r="D2664" t="str">
            <v>14622028</v>
          </cell>
          <cell r="E2664" t="str">
            <v>1106</v>
          </cell>
          <cell r="G2664" t="str">
            <v>GA</v>
          </cell>
          <cell r="H2664">
            <v>38842</v>
          </cell>
          <cell r="I2664" t="str">
            <v>A</v>
          </cell>
          <cell r="J2664" t="str">
            <v>26112028</v>
          </cell>
          <cell r="K2664" t="str">
            <v>26112028</v>
          </cell>
          <cell r="L2664">
            <v>170141462</v>
          </cell>
          <cell r="M2664" t="str">
            <v>170252611</v>
          </cell>
          <cell r="N2664" t="str">
            <v>Buena Vista Maintenance Mgmt</v>
          </cell>
          <cell r="O2664" t="str">
            <v>14622047 Buena Vista Maint. Mgmt</v>
          </cell>
          <cell r="P2664" t="str">
            <v>1315</v>
          </cell>
          <cell r="Q2664" t="str">
            <v>P</v>
          </cell>
          <cell r="R2664" t="str">
            <v>432</v>
          </cell>
          <cell r="S2664" t="str">
            <v>1531</v>
          </cell>
          <cell r="T2664" t="str">
            <v>T</v>
          </cell>
          <cell r="U2664" t="str">
            <v>USD</v>
          </cell>
          <cell r="V2664" t="str">
            <v>750 W. EASY STREET</v>
          </cell>
          <cell r="W2664" t="str">
            <v>ROGERS</v>
          </cell>
          <cell r="X2664" t="str">
            <v>AR</v>
          </cell>
          <cell r="Y2664" t="str">
            <v>72756-2436</v>
          </cell>
          <cell r="Z2664" t="str">
            <v>BENTON</v>
          </cell>
          <cell r="AA2664" t="str">
            <v>G</v>
          </cell>
          <cell r="AB2664" t="str">
            <v>M&amp;E</v>
          </cell>
          <cell r="AC2664">
            <v>282619.69139999995</v>
          </cell>
        </row>
        <row r="2665">
          <cell r="A2665" t="str">
            <v>Primary</v>
          </cell>
          <cell r="B2665" t="str">
            <v>Buena Vista</v>
          </cell>
          <cell r="C2665" t="str">
            <v>14622028</v>
          </cell>
          <cell r="D2665" t="str">
            <v>14622028</v>
          </cell>
          <cell r="E2665" t="str">
            <v>1106</v>
          </cell>
          <cell r="F2665" t="str">
            <v>TFM</v>
          </cell>
          <cell r="G2665" t="str">
            <v>AL</v>
          </cell>
          <cell r="H2665">
            <v>38535</v>
          </cell>
          <cell r="I2665" t="str">
            <v>A</v>
          </cell>
          <cell r="J2665" t="str">
            <v>26182028</v>
          </cell>
          <cell r="K2665" t="str">
            <v>26182028</v>
          </cell>
          <cell r="L2665">
            <v>170252618</v>
          </cell>
          <cell r="M2665" t="str">
            <v>170252618</v>
          </cell>
          <cell r="N2665" t="str">
            <v>Alatrade Boaz Alabama</v>
          </cell>
          <cell r="O2665" t="str">
            <v>26182028 Alatrade Boaz Alabama</v>
          </cell>
          <cell r="P2665" t="str">
            <v>8000</v>
          </cell>
          <cell r="Q2665" t="str">
            <v>GA</v>
          </cell>
          <cell r="R2665" t="str">
            <v>432</v>
          </cell>
          <cell r="S2665" t="str">
            <v>1531</v>
          </cell>
          <cell r="T2665" t="str">
            <v>T</v>
          </cell>
          <cell r="U2665" t="str">
            <v>USD</v>
          </cell>
          <cell r="V2665" t="str">
            <v>513 HENDERSON ROAD</v>
          </cell>
          <cell r="W2665" t="str">
            <v>BOAZ</v>
          </cell>
          <cell r="X2665" t="str">
            <v>AL</v>
          </cell>
          <cell r="Y2665" t="str">
            <v>35957-1017</v>
          </cell>
          <cell r="Z2665" t="str">
            <v>MARSHALL</v>
          </cell>
          <cell r="AA2665" t="str">
            <v>G</v>
          </cell>
          <cell r="AB2665" t="str">
            <v>M&amp;E</v>
          </cell>
          <cell r="AC2665">
            <v>632123.74790000007</v>
          </cell>
        </row>
        <row r="2666">
          <cell r="A2666" t="str">
            <v>Primary</v>
          </cell>
          <cell r="B2666" t="str">
            <v>Buena Vista</v>
          </cell>
          <cell r="C2666" t="str">
            <v>14622028</v>
          </cell>
          <cell r="D2666" t="str">
            <v>14622028</v>
          </cell>
          <cell r="E2666" t="str">
            <v>1106</v>
          </cell>
          <cell r="G2666" t="str">
            <v>GA</v>
          </cell>
          <cell r="I2666" t="str">
            <v>A</v>
          </cell>
          <cell r="J2666" t="str">
            <v>14622512</v>
          </cell>
          <cell r="K2666" t="str">
            <v>14622512</v>
          </cell>
          <cell r="L2666">
            <v>170141462</v>
          </cell>
          <cell r="M2666" t="str">
            <v>170141462</v>
          </cell>
          <cell r="N2666" t="str">
            <v>Buena Vista Production Safety Center</v>
          </cell>
          <cell r="O2666" t="str">
            <v>14622512 Buena Vista Production Safety Center</v>
          </cell>
          <cell r="P2666" t="str">
            <v>1315</v>
          </cell>
          <cell r="Q2666" t="str">
            <v>P</v>
          </cell>
          <cell r="R2666" t="str">
            <v>432</v>
          </cell>
          <cell r="S2666" t="str">
            <v>1531</v>
          </cell>
          <cell r="T2666" t="str">
            <v>T</v>
          </cell>
          <cell r="U2666" t="str">
            <v>USD</v>
          </cell>
          <cell r="V2666" t="str">
            <v>13 WILLIAMS ST</v>
          </cell>
          <cell r="W2666" t="str">
            <v>BUENA VISTA</v>
          </cell>
          <cell r="X2666" t="str">
            <v>GA</v>
          </cell>
          <cell r="Y2666" t="str">
            <v>31803</v>
          </cell>
          <cell r="Z2666" t="str">
            <v>MARION</v>
          </cell>
          <cell r="AA2666" t="str">
            <v>G</v>
          </cell>
          <cell r="AB2666" t="str">
            <v>M&amp;E</v>
          </cell>
          <cell r="AC2666">
            <v>3237.4439999999995</v>
          </cell>
        </row>
        <row r="2667">
          <cell r="A2667" t="str">
            <v>Primary</v>
          </cell>
          <cell r="B2667" t="str">
            <v>Cumming Garage / Truck Shop</v>
          </cell>
          <cell r="C2667" t="str">
            <v>14650530</v>
          </cell>
          <cell r="D2667" t="str">
            <v>14650530</v>
          </cell>
          <cell r="E2667" t="str">
            <v>1465</v>
          </cell>
          <cell r="G2667" t="str">
            <v>GA</v>
          </cell>
          <cell r="I2667" t="str">
            <v>A</v>
          </cell>
          <cell r="J2667" t="str">
            <v>14650530</v>
          </cell>
          <cell r="K2667" t="str">
            <v>14650530</v>
          </cell>
          <cell r="L2667">
            <v>170081470</v>
          </cell>
          <cell r="M2667" t="str">
            <v>170081470</v>
          </cell>
          <cell r="N2667" t="str">
            <v>Cumming Garage / Truck Shop</v>
          </cell>
          <cell r="O2667" t="str">
            <v>14650530 Cumming Garage / Truck Shop</v>
          </cell>
          <cell r="P2667" t="str">
            <v>1310</v>
          </cell>
          <cell r="Q2667" t="str">
            <v>GTS</v>
          </cell>
          <cell r="R2667" t="str">
            <v>293</v>
          </cell>
          <cell r="S2667" t="str">
            <v>2264</v>
          </cell>
          <cell r="T2667" t="str">
            <v>T</v>
          </cell>
          <cell r="U2667" t="str">
            <v>USD</v>
          </cell>
          <cell r="V2667" t="str">
            <v>17624 HOLBROOK CAMPGROUND RD</v>
          </cell>
          <cell r="W2667" t="str">
            <v>CUMMING</v>
          </cell>
          <cell r="X2667" t="str">
            <v>GA</v>
          </cell>
          <cell r="Y2667" t="str">
            <v>30130</v>
          </cell>
          <cell r="Z2667" t="str">
            <v>CHEROKEE</v>
          </cell>
          <cell r="AA2667" t="str">
            <v>A</v>
          </cell>
          <cell r="AB2667" t="str">
            <v>M&amp;E</v>
          </cell>
          <cell r="AC2667">
            <v>69176.88</v>
          </cell>
        </row>
        <row r="2668">
          <cell r="A2668" t="str">
            <v>Primary</v>
          </cell>
          <cell r="B2668" t="str">
            <v>Cumming Processing</v>
          </cell>
          <cell r="C2668" t="str">
            <v>14672028</v>
          </cell>
          <cell r="D2668" t="str">
            <v>14672028</v>
          </cell>
          <cell r="E2668" t="str">
            <v>1467</v>
          </cell>
          <cell r="G2668" t="str">
            <v>GA</v>
          </cell>
          <cell r="I2668" t="str">
            <v>A</v>
          </cell>
          <cell r="J2668" t="str">
            <v>14671001</v>
          </cell>
          <cell r="K2668" t="str">
            <v>14671001</v>
          </cell>
          <cell r="L2668">
            <v>170772620</v>
          </cell>
          <cell r="M2668" t="str">
            <v>170081467</v>
          </cell>
          <cell r="N2668" t="str">
            <v>York Maintenance</v>
          </cell>
          <cell r="O2668" t="str">
            <v>26202020  York Maintenance</v>
          </cell>
          <cell r="P2668" t="str">
            <v>2620</v>
          </cell>
          <cell r="Q2668" t="str">
            <v>FB</v>
          </cell>
          <cell r="R2668" t="str">
            <v>282</v>
          </cell>
          <cell r="S2668" t="str">
            <v>170</v>
          </cell>
          <cell r="T2668" t="str">
            <v>F</v>
          </cell>
          <cell r="U2668" t="str">
            <v>USD</v>
          </cell>
          <cell r="V2668" t="str">
            <v>1215 DIVISION AVENUE</v>
          </cell>
          <cell r="W2668" t="str">
            <v>YORK</v>
          </cell>
          <cell r="X2668" t="str">
            <v>NE</v>
          </cell>
          <cell r="Y2668" t="str">
            <v>68467-1701</v>
          </cell>
          <cell r="Z2668" t="str">
            <v>YORK</v>
          </cell>
          <cell r="AA2668" t="str">
            <v>D</v>
          </cell>
          <cell r="AB2668" t="str">
            <v>M&amp;E</v>
          </cell>
          <cell r="AC2668">
            <v>941.77080000000001</v>
          </cell>
        </row>
        <row r="2669">
          <cell r="A2669" t="str">
            <v>Primary</v>
          </cell>
          <cell r="B2669" t="str">
            <v>Cumming Processing</v>
          </cell>
          <cell r="C2669" t="str">
            <v>14672028</v>
          </cell>
          <cell r="D2669" t="str">
            <v>14672028</v>
          </cell>
          <cell r="E2669" t="str">
            <v>1467</v>
          </cell>
          <cell r="G2669" t="str">
            <v>GA</v>
          </cell>
          <cell r="H2669">
            <v>38707</v>
          </cell>
          <cell r="I2669" t="str">
            <v>A</v>
          </cell>
          <cell r="J2669" t="str">
            <v>26202028</v>
          </cell>
          <cell r="K2669" t="str">
            <v>26202028</v>
          </cell>
          <cell r="L2669">
            <v>170081467</v>
          </cell>
          <cell r="M2669" t="str">
            <v>170772620</v>
          </cell>
          <cell r="N2669" t="str">
            <v>Cumming Live Receiving</v>
          </cell>
          <cell r="O2669" t="str">
            <v>14671002  Cumming Live Receiving</v>
          </cell>
          <cell r="P2669" t="str">
            <v>1310</v>
          </cell>
          <cell r="Q2669" t="str">
            <v>P</v>
          </cell>
          <cell r="R2669" t="str">
            <v>293</v>
          </cell>
          <cell r="S2669" t="str">
            <v>2264</v>
          </cell>
          <cell r="T2669" t="str">
            <v>T</v>
          </cell>
          <cell r="U2669" t="str">
            <v>USD</v>
          </cell>
          <cell r="V2669" t="str">
            <v>340 W MAPLE STREET</v>
          </cell>
          <cell r="W2669" t="str">
            <v>CUMMING</v>
          </cell>
          <cell r="X2669" t="str">
            <v>GA</v>
          </cell>
          <cell r="Y2669" t="str">
            <v>30040-2339</v>
          </cell>
          <cell r="Z2669" t="str">
            <v>FORSYTH</v>
          </cell>
          <cell r="AA2669" t="str">
            <v>G</v>
          </cell>
          <cell r="AB2669" t="str">
            <v>M&amp;E</v>
          </cell>
          <cell r="AC2669">
            <v>242241.65059999999</v>
          </cell>
        </row>
        <row r="2670">
          <cell r="A2670" t="str">
            <v>Primary</v>
          </cell>
          <cell r="B2670" t="str">
            <v>Cumming Processing</v>
          </cell>
          <cell r="C2670" t="str">
            <v>14672028</v>
          </cell>
          <cell r="D2670" t="str">
            <v>14672028</v>
          </cell>
          <cell r="E2670" t="str">
            <v>1467</v>
          </cell>
          <cell r="G2670" t="str">
            <v>GA</v>
          </cell>
          <cell r="H2670">
            <v>38707</v>
          </cell>
          <cell r="I2670" t="str">
            <v>A</v>
          </cell>
          <cell r="J2670" t="str">
            <v>26202028</v>
          </cell>
          <cell r="K2670" t="str">
            <v>26202028</v>
          </cell>
          <cell r="L2670">
            <v>170081467</v>
          </cell>
          <cell r="M2670" t="str">
            <v>170772620</v>
          </cell>
          <cell r="N2670" t="str">
            <v>Cumming Wog Cooler</v>
          </cell>
          <cell r="O2670" t="str">
            <v>14671005  Cumming Wog Cooler</v>
          </cell>
          <cell r="P2670" t="str">
            <v>1310</v>
          </cell>
          <cell r="Q2670" t="str">
            <v>P</v>
          </cell>
          <cell r="R2670" t="str">
            <v>293</v>
          </cell>
          <cell r="S2670" t="str">
            <v>2264</v>
          </cell>
          <cell r="T2670" t="str">
            <v>T</v>
          </cell>
          <cell r="U2670" t="str">
            <v>USD</v>
          </cell>
          <cell r="V2670" t="str">
            <v>340 W MAPLE STREET</v>
          </cell>
          <cell r="W2670" t="str">
            <v>CUMMING</v>
          </cell>
          <cell r="X2670" t="str">
            <v>GA</v>
          </cell>
          <cell r="Y2670" t="str">
            <v>30040-2339</v>
          </cell>
          <cell r="Z2670" t="str">
            <v>FORSYTH</v>
          </cell>
          <cell r="AA2670" t="str">
            <v>G</v>
          </cell>
          <cell r="AB2670" t="str">
            <v>M&amp;E</v>
          </cell>
          <cell r="AC2670">
            <v>4796764.9907</v>
          </cell>
        </row>
        <row r="2671">
          <cell r="A2671" t="str">
            <v>Primary</v>
          </cell>
          <cell r="B2671" t="str">
            <v>Cumming Processing</v>
          </cell>
          <cell r="C2671" t="str">
            <v>14672028</v>
          </cell>
          <cell r="D2671" t="str">
            <v>14672028</v>
          </cell>
          <cell r="E2671" t="str">
            <v>1467</v>
          </cell>
          <cell r="G2671" t="str">
            <v>GA</v>
          </cell>
          <cell r="H2671">
            <v>38707</v>
          </cell>
          <cell r="I2671" t="str">
            <v>A</v>
          </cell>
          <cell r="J2671" t="str">
            <v>26202028</v>
          </cell>
          <cell r="K2671" t="str">
            <v>26202028</v>
          </cell>
          <cell r="L2671">
            <v>170081467</v>
          </cell>
          <cell r="M2671" t="str">
            <v>170772620</v>
          </cell>
          <cell r="N2671" t="str">
            <v>Cumming Halving</v>
          </cell>
          <cell r="O2671" t="str">
            <v>14671010  Cumming Halving</v>
          </cell>
          <cell r="P2671" t="str">
            <v>1310</v>
          </cell>
          <cell r="Q2671" t="str">
            <v>P</v>
          </cell>
          <cell r="R2671" t="str">
            <v>293</v>
          </cell>
          <cell r="S2671" t="str">
            <v>2264</v>
          </cell>
          <cell r="T2671" t="str">
            <v>T</v>
          </cell>
          <cell r="U2671" t="str">
            <v>USD</v>
          </cell>
          <cell r="V2671" t="str">
            <v>340 W MAPLE STREET</v>
          </cell>
          <cell r="W2671" t="str">
            <v>CUMMING</v>
          </cell>
          <cell r="X2671" t="str">
            <v>GA</v>
          </cell>
          <cell r="Y2671" t="str">
            <v>30040-2339</v>
          </cell>
          <cell r="Z2671" t="str">
            <v>FORSYTH</v>
          </cell>
          <cell r="AA2671" t="str">
            <v>G</v>
          </cell>
          <cell r="AB2671" t="str">
            <v>M&amp;E</v>
          </cell>
          <cell r="AC2671">
            <v>84930.721099999995</v>
          </cell>
        </row>
        <row r="2672">
          <cell r="A2672" t="str">
            <v>Primary</v>
          </cell>
          <cell r="B2672" t="str">
            <v>Cumming Processing</v>
          </cell>
          <cell r="C2672" t="str">
            <v>14672028</v>
          </cell>
          <cell r="D2672" t="str">
            <v>14672028</v>
          </cell>
          <cell r="E2672" t="str">
            <v>1467</v>
          </cell>
          <cell r="G2672" t="str">
            <v>GA</v>
          </cell>
          <cell r="H2672">
            <v>38707</v>
          </cell>
          <cell r="I2672" t="str">
            <v>A</v>
          </cell>
          <cell r="J2672" t="str">
            <v>14671018</v>
          </cell>
          <cell r="K2672" t="str">
            <v>26202029</v>
          </cell>
          <cell r="L2672">
            <v>170081467</v>
          </cell>
          <cell r="M2672" t="str">
            <v>170772620</v>
          </cell>
          <cell r="N2672" t="str">
            <v>Cumming Front Half Debone</v>
          </cell>
          <cell r="O2672" t="str">
            <v>14671018  Cumming Front Half Debone</v>
          </cell>
          <cell r="P2672" t="str">
            <v>1310</v>
          </cell>
          <cell r="Q2672" t="str">
            <v>P</v>
          </cell>
          <cell r="R2672" t="str">
            <v>293</v>
          </cell>
          <cell r="S2672" t="str">
            <v>2264</v>
          </cell>
          <cell r="T2672" t="str">
            <v>T</v>
          </cell>
          <cell r="U2672" t="str">
            <v>USD</v>
          </cell>
          <cell r="V2672" t="str">
            <v>340 W MAPLE STREET</v>
          </cell>
          <cell r="W2672" t="str">
            <v>CUMMING</v>
          </cell>
          <cell r="X2672" t="str">
            <v>GA</v>
          </cell>
          <cell r="Y2672" t="str">
            <v>30040-2339</v>
          </cell>
          <cell r="Z2672" t="str">
            <v>FORSYTH</v>
          </cell>
          <cell r="AA2672" t="str">
            <v>G</v>
          </cell>
          <cell r="AB2672" t="str">
            <v>M&amp;E</v>
          </cell>
          <cell r="AC2672">
            <v>8008453.7018000027</v>
          </cell>
        </row>
        <row r="2673">
          <cell r="A2673" t="str">
            <v>Primary</v>
          </cell>
          <cell r="B2673" t="str">
            <v>Cumming Processing</v>
          </cell>
          <cell r="C2673" t="str">
            <v>14672028</v>
          </cell>
          <cell r="D2673" t="str">
            <v>14672028</v>
          </cell>
          <cell r="E2673" t="str">
            <v>1467</v>
          </cell>
          <cell r="G2673" t="str">
            <v>GA</v>
          </cell>
          <cell r="H2673">
            <v>38707</v>
          </cell>
          <cell r="I2673" t="str">
            <v>A</v>
          </cell>
          <cell r="J2673" t="str">
            <v>14671050</v>
          </cell>
          <cell r="K2673" t="str">
            <v>26202029</v>
          </cell>
          <cell r="L2673">
            <v>170081467</v>
          </cell>
          <cell r="M2673" t="str">
            <v>170772620</v>
          </cell>
          <cell r="N2673" t="str">
            <v>Cumming Portion Control Fillet</v>
          </cell>
          <cell r="O2673" t="str">
            <v>14671050  Cumming Portion Control Fillet</v>
          </cell>
          <cell r="P2673" t="str">
            <v>1310</v>
          </cell>
          <cell r="Q2673" t="str">
            <v>P</v>
          </cell>
          <cell r="R2673" t="str">
            <v>293</v>
          </cell>
          <cell r="S2673" t="str">
            <v>2264</v>
          </cell>
          <cell r="T2673" t="str">
            <v>T</v>
          </cell>
          <cell r="U2673" t="str">
            <v>USD</v>
          </cell>
          <cell r="V2673" t="str">
            <v>340 W MAPLE STREET</v>
          </cell>
          <cell r="W2673" t="str">
            <v>CUMMING</v>
          </cell>
          <cell r="X2673" t="str">
            <v>GA</v>
          </cell>
          <cell r="Y2673" t="str">
            <v>30040-2339</v>
          </cell>
          <cell r="Z2673" t="str">
            <v>FORSYTH</v>
          </cell>
          <cell r="AA2673" t="str">
            <v>G</v>
          </cell>
          <cell r="AB2673" t="str">
            <v>M&amp;E</v>
          </cell>
          <cell r="AC2673">
            <v>23849.239600000001</v>
          </cell>
        </row>
        <row r="2674">
          <cell r="A2674" t="str">
            <v>Primary</v>
          </cell>
          <cell r="B2674" t="str">
            <v>Cumming Processing</v>
          </cell>
          <cell r="C2674" t="str">
            <v>14672028</v>
          </cell>
          <cell r="D2674" t="str">
            <v>14672028</v>
          </cell>
          <cell r="E2674" t="str">
            <v>1467</v>
          </cell>
          <cell r="G2674" t="str">
            <v>GA</v>
          </cell>
          <cell r="H2674">
            <v>38707</v>
          </cell>
          <cell r="I2674" t="str">
            <v>A</v>
          </cell>
          <cell r="J2674" t="str">
            <v>14671097</v>
          </cell>
          <cell r="K2674" t="str">
            <v>26202030</v>
          </cell>
          <cell r="L2674">
            <v>170081467</v>
          </cell>
          <cell r="M2674" t="str">
            <v>170772620</v>
          </cell>
          <cell r="N2674" t="str">
            <v>Cumming Leg Quarter Packout</v>
          </cell>
          <cell r="O2674" t="str">
            <v>14671097  Cumming Leg Quarter Packout</v>
          </cell>
          <cell r="P2674" t="str">
            <v>1310</v>
          </cell>
          <cell r="Q2674" t="str">
            <v>P</v>
          </cell>
          <cell r="R2674" t="str">
            <v>293</v>
          </cell>
          <cell r="S2674" t="str">
            <v>2264</v>
          </cell>
          <cell r="T2674" t="str">
            <v>T</v>
          </cell>
          <cell r="U2674" t="str">
            <v>USD</v>
          </cell>
          <cell r="V2674" t="str">
            <v>340 W MAPLE STREET</v>
          </cell>
          <cell r="W2674" t="str">
            <v>CUMMING</v>
          </cell>
          <cell r="X2674" t="str">
            <v>GA</v>
          </cell>
          <cell r="Y2674" t="str">
            <v>30040-2339</v>
          </cell>
          <cell r="Z2674" t="str">
            <v>FORSYTH</v>
          </cell>
          <cell r="AA2674" t="str">
            <v>G</v>
          </cell>
          <cell r="AB2674" t="str">
            <v>M&amp;E</v>
          </cell>
          <cell r="AC2674">
            <v>188543.84549999997</v>
          </cell>
        </row>
        <row r="2675">
          <cell r="A2675" t="str">
            <v>Primary</v>
          </cell>
          <cell r="B2675" t="str">
            <v>Cumming Processing</v>
          </cell>
          <cell r="C2675" t="str">
            <v>14672028</v>
          </cell>
          <cell r="D2675" t="str">
            <v>14672028</v>
          </cell>
          <cell r="E2675" t="str">
            <v>1467</v>
          </cell>
          <cell r="G2675" t="str">
            <v>GA</v>
          </cell>
          <cell r="H2675">
            <v>38707</v>
          </cell>
          <cell r="I2675" t="str">
            <v>A</v>
          </cell>
          <cell r="J2675" t="str">
            <v>14671194</v>
          </cell>
          <cell r="K2675" t="str">
            <v>26202034</v>
          </cell>
          <cell r="L2675">
            <v>170081467</v>
          </cell>
          <cell r="M2675" t="str">
            <v>170772620</v>
          </cell>
          <cell r="N2675" t="str">
            <v>Cumming MSC</v>
          </cell>
          <cell r="O2675" t="str">
            <v>14671194  Cumming MSC</v>
          </cell>
          <cell r="P2675" t="str">
            <v>1310</v>
          </cell>
          <cell r="Q2675" t="str">
            <v>P</v>
          </cell>
          <cell r="R2675" t="str">
            <v>293</v>
          </cell>
          <cell r="S2675" t="str">
            <v>2264</v>
          </cell>
          <cell r="T2675" t="str">
            <v>T</v>
          </cell>
          <cell r="U2675" t="str">
            <v>USD</v>
          </cell>
          <cell r="V2675" t="str">
            <v>340 W MAPLE STREET</v>
          </cell>
          <cell r="W2675" t="str">
            <v>CUMMING</v>
          </cell>
          <cell r="X2675" t="str">
            <v>GA</v>
          </cell>
          <cell r="Y2675" t="str">
            <v>30040-2339</v>
          </cell>
          <cell r="Z2675" t="str">
            <v>FORSYTH</v>
          </cell>
          <cell r="AA2675" t="str">
            <v>G</v>
          </cell>
          <cell r="AB2675" t="str">
            <v>M&amp;E</v>
          </cell>
          <cell r="AC2675">
            <v>594077.99199999997</v>
          </cell>
        </row>
        <row r="2676">
          <cell r="A2676" t="str">
            <v>Primary</v>
          </cell>
          <cell r="B2676" t="str">
            <v>Cumming Processing</v>
          </cell>
          <cell r="C2676" t="str">
            <v>14672028</v>
          </cell>
          <cell r="D2676" t="str">
            <v>14672028</v>
          </cell>
          <cell r="E2676" t="str">
            <v>1467</v>
          </cell>
          <cell r="G2676" t="str">
            <v>GA</v>
          </cell>
          <cell r="H2676">
            <v>38707</v>
          </cell>
          <cell r="I2676" t="str">
            <v>A</v>
          </cell>
          <cell r="J2676" t="str">
            <v>26202045</v>
          </cell>
          <cell r="K2676" t="str">
            <v>26202045</v>
          </cell>
          <cell r="L2676">
            <v>170081467</v>
          </cell>
          <cell r="M2676" t="str">
            <v>170772620</v>
          </cell>
          <cell r="N2676" t="str">
            <v>Cumming Paws</v>
          </cell>
          <cell r="O2676" t="str">
            <v>14671195  Cumming Paws</v>
          </cell>
          <cell r="P2676" t="str">
            <v>1310</v>
          </cell>
          <cell r="Q2676" t="str">
            <v>P</v>
          </cell>
          <cell r="R2676" t="str">
            <v>293</v>
          </cell>
          <cell r="S2676" t="str">
            <v>2264</v>
          </cell>
          <cell r="T2676" t="str">
            <v>T</v>
          </cell>
          <cell r="U2676" t="str">
            <v>USD</v>
          </cell>
          <cell r="V2676" t="str">
            <v>340 W MAPLE STREET</v>
          </cell>
          <cell r="W2676" t="str">
            <v>CUMMING</v>
          </cell>
          <cell r="X2676" t="str">
            <v>GA</v>
          </cell>
          <cell r="Y2676" t="str">
            <v>30040-2339</v>
          </cell>
          <cell r="Z2676" t="str">
            <v>FORSYTH</v>
          </cell>
          <cell r="AA2676" t="str">
            <v>A</v>
          </cell>
          <cell r="AB2676" t="str">
            <v>M&amp;E</v>
          </cell>
          <cell r="AC2676">
            <v>10909.710700000001</v>
          </cell>
        </row>
        <row r="2677">
          <cell r="A2677" t="str">
            <v>Primary</v>
          </cell>
          <cell r="B2677" t="str">
            <v>Cumming Wastewater</v>
          </cell>
          <cell r="C2677" t="str">
            <v>14672004</v>
          </cell>
          <cell r="D2677" t="str">
            <v>14672004</v>
          </cell>
          <cell r="E2677" t="str">
            <v>1467</v>
          </cell>
          <cell r="G2677" t="str">
            <v>GA</v>
          </cell>
          <cell r="I2677" t="str">
            <v>A</v>
          </cell>
          <cell r="J2677" t="str">
            <v>14672004</v>
          </cell>
          <cell r="K2677" t="str">
            <v>14672004</v>
          </cell>
          <cell r="L2677">
            <v>170081467</v>
          </cell>
          <cell r="M2677" t="str">
            <v>170081467</v>
          </cell>
          <cell r="N2677" t="str">
            <v>Cumming Wastewater</v>
          </cell>
          <cell r="O2677" t="str">
            <v>14672004 Cumming Wastewater</v>
          </cell>
          <cell r="P2677" t="str">
            <v>1310</v>
          </cell>
          <cell r="Q2677" t="str">
            <v>WW</v>
          </cell>
          <cell r="R2677" t="str">
            <v>293</v>
          </cell>
          <cell r="S2677" t="str">
            <v>2264</v>
          </cell>
          <cell r="T2677" t="str">
            <v>F</v>
          </cell>
          <cell r="U2677" t="str">
            <v>USD</v>
          </cell>
          <cell r="V2677" t="str">
            <v>321 NORTH MAIN</v>
          </cell>
          <cell r="W2677" t="str">
            <v>SOUTH HUTCHINSON</v>
          </cell>
          <cell r="X2677" t="str">
            <v>KS</v>
          </cell>
          <cell r="Y2677" t="str">
            <v>67505-1146</v>
          </cell>
          <cell r="Z2677" t="str">
            <v>RENO</v>
          </cell>
          <cell r="AA2677" t="str">
            <v>I</v>
          </cell>
          <cell r="AB2677" t="str">
            <v>M&amp;E</v>
          </cell>
          <cell r="AC2677">
            <v>8964.9429</v>
          </cell>
        </row>
        <row r="2678">
          <cell r="A2678" t="str">
            <v>Primary</v>
          </cell>
          <cell r="B2678" t="str">
            <v>Cumming Processing</v>
          </cell>
          <cell r="C2678" t="str">
            <v>14672028</v>
          </cell>
          <cell r="D2678" t="str">
            <v>14672028</v>
          </cell>
          <cell r="E2678" t="str">
            <v>1467</v>
          </cell>
          <cell r="G2678" t="str">
            <v>GA</v>
          </cell>
          <cell r="I2678" t="str">
            <v>A</v>
          </cell>
          <cell r="J2678" t="str">
            <v>14672006</v>
          </cell>
          <cell r="K2678" t="str">
            <v>14672006</v>
          </cell>
          <cell r="L2678">
            <v>170081467</v>
          </cell>
          <cell r="M2678" t="str">
            <v>170081467</v>
          </cell>
          <cell r="N2678" t="str">
            <v>Cumming Pet Food Costs</v>
          </cell>
          <cell r="O2678" t="str">
            <v>14672006 Cumming Pet Food Costs</v>
          </cell>
          <cell r="P2678" t="str">
            <v>1310</v>
          </cell>
          <cell r="Q2678" t="str">
            <v>P</v>
          </cell>
          <cell r="R2678" t="str">
            <v>293</v>
          </cell>
          <cell r="S2678" t="str">
            <v>2426</v>
          </cell>
          <cell r="T2678" t="str">
            <v>F</v>
          </cell>
          <cell r="U2678" t="str">
            <v>USD</v>
          </cell>
          <cell r="V2678" t="str">
            <v>10 NORTH WASHINGTON</v>
          </cell>
          <cell r="W2678" t="str">
            <v>SOUTH HUTCHINSON</v>
          </cell>
          <cell r="X2678" t="str">
            <v>KS</v>
          </cell>
          <cell r="Y2678" t="str">
            <v>67505-1112</v>
          </cell>
          <cell r="Z2678" t="str">
            <v>RENO</v>
          </cell>
          <cell r="AA2678" t="str">
            <v>F</v>
          </cell>
          <cell r="AB2678" t="str">
            <v>Building</v>
          </cell>
          <cell r="AC2678">
            <v>0</v>
          </cell>
        </row>
        <row r="2679">
          <cell r="A2679" t="str">
            <v>Primary</v>
          </cell>
          <cell r="B2679" t="str">
            <v>Cumming Processing</v>
          </cell>
          <cell r="C2679" t="str">
            <v>14672028</v>
          </cell>
          <cell r="D2679" t="str">
            <v>14672028</v>
          </cell>
          <cell r="E2679" t="str">
            <v>1467</v>
          </cell>
          <cell r="G2679" t="str">
            <v>GA</v>
          </cell>
          <cell r="I2679" t="str">
            <v>A</v>
          </cell>
          <cell r="J2679" t="str">
            <v>14672013</v>
          </cell>
          <cell r="K2679" t="str">
            <v>14672013</v>
          </cell>
          <cell r="L2679">
            <v>170081467</v>
          </cell>
          <cell r="M2679" t="str">
            <v>170081467</v>
          </cell>
          <cell r="N2679" t="str">
            <v>Cumming Processing Admin</v>
          </cell>
          <cell r="O2679" t="str">
            <v>14672013 Cumming Processing Admin</v>
          </cell>
          <cell r="P2679" t="str">
            <v>1310</v>
          </cell>
          <cell r="Q2679" t="str">
            <v>P</v>
          </cell>
          <cell r="R2679" t="str">
            <v>293</v>
          </cell>
          <cell r="S2679" t="str">
            <v>2426</v>
          </cell>
          <cell r="T2679" t="str">
            <v>F</v>
          </cell>
          <cell r="U2679" t="str">
            <v>USD</v>
          </cell>
          <cell r="V2679" t="str">
            <v>10 NORTH WASHINGTON</v>
          </cell>
          <cell r="W2679" t="str">
            <v>SOUTH HUTCHINSON</v>
          </cell>
          <cell r="X2679" t="str">
            <v>KS</v>
          </cell>
          <cell r="Y2679" t="str">
            <v>67505-1112</v>
          </cell>
          <cell r="Z2679" t="str">
            <v>RENO</v>
          </cell>
          <cell r="AA2679" t="str">
            <v>F</v>
          </cell>
          <cell r="AB2679" t="str">
            <v>Content</v>
          </cell>
          <cell r="AC2679">
            <v>0</v>
          </cell>
        </row>
        <row r="2680">
          <cell r="A2680" t="str">
            <v>Primary</v>
          </cell>
          <cell r="B2680" t="str">
            <v>Cumming Processing</v>
          </cell>
          <cell r="C2680" t="str">
            <v>14672028</v>
          </cell>
          <cell r="D2680" t="str">
            <v>14672028</v>
          </cell>
          <cell r="E2680" t="str">
            <v>1467</v>
          </cell>
          <cell r="G2680" t="str">
            <v>GA</v>
          </cell>
          <cell r="I2680" t="str">
            <v>A</v>
          </cell>
          <cell r="J2680" t="str">
            <v>14672015</v>
          </cell>
          <cell r="K2680" t="str">
            <v>14672015</v>
          </cell>
          <cell r="L2680">
            <v>170081467</v>
          </cell>
          <cell r="M2680" t="str">
            <v>170081467</v>
          </cell>
          <cell r="N2680" t="str">
            <v>Cumming Accounting</v>
          </cell>
          <cell r="O2680" t="str">
            <v>14672015 Cumming Accounting</v>
          </cell>
          <cell r="P2680" t="str">
            <v>1310</v>
          </cell>
          <cell r="Q2680" t="str">
            <v>P</v>
          </cell>
          <cell r="R2680" t="str">
            <v>293</v>
          </cell>
          <cell r="S2680" t="str">
            <v>2426</v>
          </cell>
          <cell r="T2680" t="str">
            <v>F</v>
          </cell>
          <cell r="U2680" t="str">
            <v>USD</v>
          </cell>
          <cell r="V2680" t="str">
            <v>10 NORTH WASHINGTON</v>
          </cell>
          <cell r="W2680" t="str">
            <v>SOUTH HUTCHINSON</v>
          </cell>
          <cell r="X2680" t="str">
            <v>KS</v>
          </cell>
          <cell r="Y2680" t="str">
            <v>67505-1112</v>
          </cell>
          <cell r="Z2680" t="str">
            <v>RENO</v>
          </cell>
          <cell r="AA2680" t="str">
            <v>F</v>
          </cell>
          <cell r="AB2680" t="str">
            <v>M&amp;E</v>
          </cell>
          <cell r="AC2680">
            <v>0</v>
          </cell>
        </row>
        <row r="2681">
          <cell r="A2681" t="str">
            <v>Primary</v>
          </cell>
          <cell r="B2681" t="str">
            <v>Cumming Processing</v>
          </cell>
          <cell r="C2681" t="str">
            <v>14672028</v>
          </cell>
          <cell r="D2681" t="str">
            <v>14672028</v>
          </cell>
          <cell r="E2681" t="str">
            <v>1467</v>
          </cell>
          <cell r="G2681" t="str">
            <v>GA</v>
          </cell>
          <cell r="I2681" t="str">
            <v>A</v>
          </cell>
          <cell r="J2681" t="str">
            <v>14672020</v>
          </cell>
          <cell r="K2681" t="str">
            <v>14672020</v>
          </cell>
          <cell r="L2681">
            <v>170081467</v>
          </cell>
          <cell r="M2681" t="str">
            <v>170081467</v>
          </cell>
          <cell r="N2681" t="str">
            <v>Cumming Maintenance</v>
          </cell>
          <cell r="O2681" t="str">
            <v>14672020 Cumming Maintenance</v>
          </cell>
          <cell r="P2681" t="str">
            <v>1310</v>
          </cell>
          <cell r="Q2681" t="str">
            <v>P</v>
          </cell>
          <cell r="R2681" t="str">
            <v>293</v>
          </cell>
          <cell r="S2681" t="str">
            <v>2264</v>
          </cell>
          <cell r="T2681" t="str">
            <v>F</v>
          </cell>
          <cell r="U2681" t="str">
            <v>USD</v>
          </cell>
          <cell r="V2681" t="str">
            <v>1320 UNIVERSITY DRIVE, SUITE 600</v>
          </cell>
          <cell r="W2681" t="str">
            <v>FORT WORTH</v>
          </cell>
          <cell r="X2681" t="str">
            <v>TX</v>
          </cell>
          <cell r="Y2681" t="str">
            <v>76107</v>
          </cell>
          <cell r="Z2681" t="str">
            <v>TARRANT</v>
          </cell>
          <cell r="AA2681" t="str">
            <v>I</v>
          </cell>
          <cell r="AB2681" t="str">
            <v>Building</v>
          </cell>
          <cell r="AC2681">
            <v>761296.66559999995</v>
          </cell>
        </row>
        <row r="2682">
          <cell r="A2682" t="str">
            <v>Primary</v>
          </cell>
          <cell r="B2682" t="str">
            <v>Cumming Processing</v>
          </cell>
          <cell r="C2682" t="str">
            <v>14672028</v>
          </cell>
          <cell r="D2682" t="str">
            <v>14672028</v>
          </cell>
          <cell r="E2682" t="str">
            <v>1467</v>
          </cell>
          <cell r="G2682" t="str">
            <v>GA</v>
          </cell>
          <cell r="I2682" t="str">
            <v>A</v>
          </cell>
          <cell r="J2682" t="str">
            <v>14672021</v>
          </cell>
          <cell r="K2682" t="str">
            <v>14672021</v>
          </cell>
          <cell r="L2682">
            <v>170081467</v>
          </cell>
          <cell r="M2682" t="str">
            <v>170081467</v>
          </cell>
          <cell r="N2682" t="str">
            <v>Cumming Materials Cost</v>
          </cell>
          <cell r="O2682" t="str">
            <v>14672021 Cumming Materials Cost</v>
          </cell>
          <cell r="P2682" t="str">
            <v>1310</v>
          </cell>
          <cell r="Q2682" t="str">
            <v>P</v>
          </cell>
          <cell r="R2682" t="str">
            <v>293</v>
          </cell>
          <cell r="S2682" t="str">
            <v>2264</v>
          </cell>
          <cell r="T2682" t="str">
            <v>F</v>
          </cell>
          <cell r="U2682" t="str">
            <v>USD</v>
          </cell>
          <cell r="V2682" t="str">
            <v>1320 UNIVERSITY DRIVE, SUITE 600</v>
          </cell>
          <cell r="W2682" t="str">
            <v>FORT WORTH</v>
          </cell>
          <cell r="X2682" t="str">
            <v>TX</v>
          </cell>
          <cell r="Y2682" t="str">
            <v>76107</v>
          </cell>
          <cell r="Z2682" t="str">
            <v>TARRANT</v>
          </cell>
          <cell r="AA2682" t="str">
            <v>I</v>
          </cell>
          <cell r="AB2682" t="str">
            <v>Content</v>
          </cell>
          <cell r="AC2682">
            <v>906002.37239999988</v>
          </cell>
        </row>
        <row r="2683">
          <cell r="A2683" t="str">
            <v>Primary</v>
          </cell>
          <cell r="B2683" t="str">
            <v>Cumming Processing</v>
          </cell>
          <cell r="C2683" t="str">
            <v>14672028</v>
          </cell>
          <cell r="D2683" t="str">
            <v>14672028</v>
          </cell>
          <cell r="E2683" t="str">
            <v>1467</v>
          </cell>
          <cell r="G2683" t="str">
            <v>GA</v>
          </cell>
          <cell r="I2683" t="str">
            <v>A</v>
          </cell>
          <cell r="J2683" t="str">
            <v>14672022</v>
          </cell>
          <cell r="K2683" t="str">
            <v>14672022</v>
          </cell>
          <cell r="L2683">
            <v>170081467</v>
          </cell>
          <cell r="M2683" t="str">
            <v>170081467</v>
          </cell>
          <cell r="N2683" t="str">
            <v>Cumming Nurses</v>
          </cell>
          <cell r="O2683" t="str">
            <v>14672022 Cumming Nurses</v>
          </cell>
          <cell r="P2683" t="str">
            <v>1310</v>
          </cell>
          <cell r="Q2683" t="str">
            <v>P</v>
          </cell>
          <cell r="R2683" t="str">
            <v>293</v>
          </cell>
          <cell r="S2683" t="str">
            <v>2264</v>
          </cell>
          <cell r="T2683" t="str">
            <v>F</v>
          </cell>
          <cell r="U2683" t="str">
            <v>USD</v>
          </cell>
          <cell r="V2683" t="str">
            <v>1320 UNIVERSITY DRIVE, SUITE 600</v>
          </cell>
          <cell r="W2683" t="str">
            <v>FORT WORTH</v>
          </cell>
          <cell r="X2683" t="str">
            <v>TX</v>
          </cell>
          <cell r="Y2683" t="str">
            <v>76107</v>
          </cell>
          <cell r="Z2683" t="str">
            <v>TARRANT</v>
          </cell>
          <cell r="AA2683" t="str">
            <v>I</v>
          </cell>
          <cell r="AB2683" t="str">
            <v>M&amp;E</v>
          </cell>
          <cell r="AC2683">
            <v>267057.78849999991</v>
          </cell>
        </row>
        <row r="2684">
          <cell r="A2684" t="str">
            <v>Primary</v>
          </cell>
          <cell r="B2684" t="str">
            <v>Cumming Processing</v>
          </cell>
          <cell r="C2684" t="str">
            <v>14672028</v>
          </cell>
          <cell r="D2684" t="str">
            <v>14672028</v>
          </cell>
          <cell r="E2684" t="str">
            <v>1467</v>
          </cell>
          <cell r="G2684" t="str">
            <v>GA</v>
          </cell>
          <cell r="H2684">
            <v>38535</v>
          </cell>
          <cell r="I2684" t="str">
            <v>A</v>
          </cell>
          <cell r="J2684" t="str">
            <v>26212687</v>
          </cell>
          <cell r="K2684" t="str">
            <v>26212687</v>
          </cell>
          <cell r="L2684">
            <v>180778502</v>
          </cell>
          <cell r="M2684" t="str">
            <v>180778502</v>
          </cell>
          <cell r="N2684" t="str">
            <v>F/S Prep Fds Grp Nat'l Accts Industrial</v>
          </cell>
          <cell r="O2684" t="str">
            <v>26212687 F/S Prep Fds Grp Nat'l Accts Industrial</v>
          </cell>
          <cell r="P2684" t="str">
            <v>8000</v>
          </cell>
          <cell r="Q2684" t="str">
            <v>FB</v>
          </cell>
          <cell r="R2684" t="str">
            <v>293</v>
          </cell>
          <cell r="S2684" t="str">
            <v>2264</v>
          </cell>
          <cell r="T2684" t="str">
            <v>F</v>
          </cell>
          <cell r="U2684" t="str">
            <v>USD</v>
          </cell>
          <cell r="V2684" t="str">
            <v>321 NORTH MAIN</v>
          </cell>
          <cell r="W2684" t="str">
            <v>SOUTH HUTCHINSON</v>
          </cell>
          <cell r="X2684" t="str">
            <v>KS</v>
          </cell>
          <cell r="Y2684" t="str">
            <v>67505-1146</v>
          </cell>
          <cell r="Z2684" t="str">
            <v>RENO</v>
          </cell>
          <cell r="AA2684" t="str">
            <v>D</v>
          </cell>
          <cell r="AB2684" t="str">
            <v>M&amp;E</v>
          </cell>
          <cell r="AC2684">
            <v>38173.125599999992</v>
          </cell>
        </row>
        <row r="2685">
          <cell r="A2685" t="str">
            <v>Primary</v>
          </cell>
          <cell r="B2685" t="str">
            <v>Cumming Processing</v>
          </cell>
          <cell r="C2685" t="str">
            <v>14672028</v>
          </cell>
          <cell r="D2685" t="str">
            <v>14672028</v>
          </cell>
          <cell r="E2685" t="str">
            <v>1467</v>
          </cell>
          <cell r="G2685" t="str">
            <v>GA</v>
          </cell>
          <cell r="I2685" t="str">
            <v>A</v>
          </cell>
          <cell r="J2685" t="str">
            <v>14672028</v>
          </cell>
          <cell r="K2685" t="str">
            <v>14672028</v>
          </cell>
          <cell r="L2685">
            <v>170081467</v>
          </cell>
          <cell r="M2685" t="str">
            <v>170081467</v>
          </cell>
          <cell r="N2685" t="str">
            <v>Cumming Processing</v>
          </cell>
          <cell r="O2685" t="str">
            <v>14672028 Cumming Processing</v>
          </cell>
          <cell r="P2685" t="str">
            <v>1310</v>
          </cell>
          <cell r="Q2685" t="str">
            <v>P</v>
          </cell>
          <cell r="R2685" t="str">
            <v>293</v>
          </cell>
          <cell r="S2685" t="str">
            <v>2264</v>
          </cell>
          <cell r="T2685" t="str">
            <v>F</v>
          </cell>
          <cell r="U2685" t="str">
            <v>USD</v>
          </cell>
          <cell r="V2685" t="str">
            <v>2210 W OAKLAWN DRIVE</v>
          </cell>
          <cell r="W2685" t="str">
            <v>SPRINGDALE</v>
          </cell>
          <cell r="X2685" t="str">
            <v>AR</v>
          </cell>
          <cell r="Y2685" t="str">
            <v>72762-6900</v>
          </cell>
          <cell r="Z2685" t="str">
            <v>WASHINGTON</v>
          </cell>
          <cell r="AA2685" t="str">
            <v>D</v>
          </cell>
          <cell r="AB2685" t="str">
            <v>M&amp;E</v>
          </cell>
          <cell r="AC2685">
            <v>1.3600000000000001E-2</v>
          </cell>
        </row>
        <row r="2686">
          <cell r="A2686" t="str">
            <v>Primary</v>
          </cell>
          <cell r="B2686" t="str">
            <v>Cumming Processing</v>
          </cell>
          <cell r="C2686" t="str">
            <v>14672028</v>
          </cell>
          <cell r="D2686" t="str">
            <v>14672028</v>
          </cell>
          <cell r="E2686" t="str">
            <v>1467</v>
          </cell>
          <cell r="G2686" t="str">
            <v>GA</v>
          </cell>
          <cell r="I2686" t="str">
            <v>A</v>
          </cell>
          <cell r="J2686" t="str">
            <v>14672029</v>
          </cell>
          <cell r="K2686" t="str">
            <v>14672029</v>
          </cell>
          <cell r="L2686">
            <v>170081467</v>
          </cell>
          <cell r="M2686" t="str">
            <v>170081467</v>
          </cell>
          <cell r="N2686" t="str">
            <v>Cumming Purchasing</v>
          </cell>
          <cell r="O2686" t="str">
            <v>14672029 Cumming Purchasing</v>
          </cell>
          <cell r="P2686" t="str">
            <v>1310</v>
          </cell>
          <cell r="Q2686" t="str">
            <v>P</v>
          </cell>
          <cell r="R2686" t="str">
            <v>293</v>
          </cell>
          <cell r="S2686" t="str">
            <v>2264</v>
          </cell>
          <cell r="T2686" t="str">
            <v>F</v>
          </cell>
          <cell r="U2686" t="str">
            <v>USD</v>
          </cell>
          <cell r="V2686" t="str">
            <v>2210 W OAKLAWN DRIVE</v>
          </cell>
          <cell r="W2686" t="str">
            <v>SPRINGDALE</v>
          </cell>
          <cell r="X2686" t="str">
            <v>AR</v>
          </cell>
          <cell r="Y2686" t="str">
            <v>72762-6900</v>
          </cell>
          <cell r="Z2686" t="str">
            <v>WASHINGTON</v>
          </cell>
          <cell r="AA2686" t="str">
            <v>D</v>
          </cell>
          <cell r="AB2686" t="str">
            <v>M&amp;E</v>
          </cell>
          <cell r="AC2686">
            <v>212851.24460000006</v>
          </cell>
        </row>
        <row r="2687">
          <cell r="A2687" t="str">
            <v>Primary</v>
          </cell>
          <cell r="B2687" t="str">
            <v>Cumming Processing</v>
          </cell>
          <cell r="C2687" t="str">
            <v>14672028</v>
          </cell>
          <cell r="D2687" t="str">
            <v>14672028</v>
          </cell>
          <cell r="E2687" t="str">
            <v>1467</v>
          </cell>
          <cell r="G2687" t="str">
            <v>GA</v>
          </cell>
          <cell r="I2687" t="str">
            <v>A</v>
          </cell>
          <cell r="J2687" t="str">
            <v>14672030</v>
          </cell>
          <cell r="K2687" t="str">
            <v>14672030</v>
          </cell>
          <cell r="L2687">
            <v>170081467</v>
          </cell>
          <cell r="M2687" t="str">
            <v>170081467</v>
          </cell>
          <cell r="N2687" t="str">
            <v>Cumming Quality Control</v>
          </cell>
          <cell r="O2687" t="str">
            <v>14672030 Cumming Quality Control</v>
          </cell>
          <cell r="P2687" t="str">
            <v>1310</v>
          </cell>
          <cell r="Q2687" t="str">
            <v>P</v>
          </cell>
          <cell r="R2687" t="str">
            <v>293</v>
          </cell>
          <cell r="S2687" t="str">
            <v>2264</v>
          </cell>
          <cell r="T2687" t="str">
            <v>F</v>
          </cell>
          <cell r="U2687" t="str">
            <v>USD</v>
          </cell>
          <cell r="V2687" t="str">
            <v>2210 W OAKLAWN DRIVE</v>
          </cell>
          <cell r="W2687" t="str">
            <v>SPRINGDALE</v>
          </cell>
          <cell r="X2687" t="str">
            <v>AR</v>
          </cell>
          <cell r="Y2687" t="str">
            <v>72762-6900</v>
          </cell>
          <cell r="Z2687" t="str">
            <v>WASHINGTON</v>
          </cell>
          <cell r="AA2687" t="str">
            <v>D</v>
          </cell>
          <cell r="AB2687" t="str">
            <v>M&amp;E</v>
          </cell>
          <cell r="AC2687">
            <v>42348.992199999986</v>
          </cell>
        </row>
        <row r="2688">
          <cell r="A2688" t="str">
            <v>Primary</v>
          </cell>
          <cell r="B2688" t="str">
            <v>Cumming Processing</v>
          </cell>
          <cell r="C2688" t="str">
            <v>14672028</v>
          </cell>
          <cell r="D2688" t="str">
            <v>14672028</v>
          </cell>
          <cell r="E2688" t="str">
            <v>1467</v>
          </cell>
          <cell r="G2688" t="str">
            <v>GA</v>
          </cell>
          <cell r="I2688" t="str">
            <v>A</v>
          </cell>
          <cell r="J2688" t="str">
            <v>14672034</v>
          </cell>
          <cell r="K2688" t="str">
            <v>14672034</v>
          </cell>
          <cell r="L2688">
            <v>170081467</v>
          </cell>
          <cell r="M2688" t="str">
            <v>170081467</v>
          </cell>
          <cell r="N2688" t="str">
            <v>Cumming SuperMgmt</v>
          </cell>
          <cell r="O2688" t="str">
            <v>14672034 Cumming SuperMgmt</v>
          </cell>
          <cell r="P2688" t="str">
            <v>1310</v>
          </cell>
          <cell r="Q2688" t="str">
            <v>P</v>
          </cell>
          <cell r="R2688" t="str">
            <v>293</v>
          </cell>
          <cell r="S2688" t="str">
            <v>2264</v>
          </cell>
          <cell r="T2688" t="str">
            <v>F</v>
          </cell>
          <cell r="U2688" t="str">
            <v>USD</v>
          </cell>
          <cell r="V2688" t="str">
            <v>1851 E HUNTSVILLE ROAD</v>
          </cell>
          <cell r="W2688" t="str">
            <v>FAYETTEVILLE</v>
          </cell>
          <cell r="X2688" t="str">
            <v>AR</v>
          </cell>
          <cell r="Y2688" t="str">
            <v>72701-7323</v>
          </cell>
          <cell r="Z2688" t="str">
            <v>WASHINGTON</v>
          </cell>
          <cell r="AA2688" t="str">
            <v>I</v>
          </cell>
          <cell r="AB2688" t="str">
            <v>M&amp;E</v>
          </cell>
          <cell r="AC2688">
            <v>17329.2124</v>
          </cell>
        </row>
        <row r="2689">
          <cell r="A2689" t="str">
            <v>Primary</v>
          </cell>
          <cell r="B2689" t="str">
            <v>Cumming Processing</v>
          </cell>
          <cell r="C2689" t="str">
            <v>14672028</v>
          </cell>
          <cell r="D2689" t="str">
            <v>14672028</v>
          </cell>
          <cell r="E2689" t="str">
            <v>1467</v>
          </cell>
          <cell r="G2689" t="str">
            <v>GA</v>
          </cell>
          <cell r="I2689" t="str">
            <v>A</v>
          </cell>
          <cell r="J2689" t="str">
            <v>14672045</v>
          </cell>
          <cell r="K2689" t="str">
            <v>14672045</v>
          </cell>
          <cell r="L2689">
            <v>170081467</v>
          </cell>
          <cell r="M2689" t="str">
            <v>170081467</v>
          </cell>
          <cell r="N2689" t="str">
            <v>Cumming Indir Prod Exp</v>
          </cell>
          <cell r="O2689" t="str">
            <v>14672045 Cumming Indir Prod Exp</v>
          </cell>
          <cell r="P2689" t="str">
            <v>1310</v>
          </cell>
          <cell r="Q2689" t="str">
            <v>P</v>
          </cell>
          <cell r="R2689" t="str">
            <v>293</v>
          </cell>
          <cell r="S2689" t="str">
            <v>2264</v>
          </cell>
          <cell r="T2689" t="str">
            <v>F</v>
          </cell>
          <cell r="U2689" t="str">
            <v>USD</v>
          </cell>
          <cell r="V2689" t="str">
            <v>2210 W OAKLAWN DRIVE</v>
          </cell>
          <cell r="W2689" t="str">
            <v>SPRINGDALE</v>
          </cell>
          <cell r="X2689" t="str">
            <v>AR</v>
          </cell>
          <cell r="Y2689" t="str">
            <v>72762-6900</v>
          </cell>
          <cell r="Z2689" t="str">
            <v>WASHINGTON</v>
          </cell>
          <cell r="AA2689" t="str">
            <v>F</v>
          </cell>
          <cell r="AB2689" t="str">
            <v>M&amp;E</v>
          </cell>
          <cell r="AC2689">
            <v>7441.8258999999998</v>
          </cell>
        </row>
        <row r="2690">
          <cell r="A2690" t="str">
            <v>Primary</v>
          </cell>
          <cell r="B2690" t="str">
            <v>Cumming Processing</v>
          </cell>
          <cell r="C2690" t="str">
            <v>14672028</v>
          </cell>
          <cell r="D2690" t="str">
            <v>14672028</v>
          </cell>
          <cell r="E2690" t="str">
            <v>1467</v>
          </cell>
          <cell r="G2690" t="str">
            <v>GA</v>
          </cell>
          <cell r="H2690">
            <v>38535</v>
          </cell>
          <cell r="I2690" t="str">
            <v>A</v>
          </cell>
          <cell r="J2690" t="str">
            <v>26242454</v>
          </cell>
          <cell r="K2690" t="str">
            <v>26242454</v>
          </cell>
          <cell r="L2690">
            <v>180118500</v>
          </cell>
          <cell r="M2690" t="str">
            <v>180118500</v>
          </cell>
          <cell r="N2690" t="str">
            <v>RPM Group Exec</v>
          </cell>
          <cell r="O2690" t="str">
            <v>26242454 RPM Group Exec</v>
          </cell>
          <cell r="P2690" t="str">
            <v>8000</v>
          </cell>
          <cell r="Q2690" t="str">
            <v>FB</v>
          </cell>
          <cell r="R2690" t="str">
            <v>293</v>
          </cell>
          <cell r="S2690" t="str">
            <v>2264</v>
          </cell>
          <cell r="T2690" t="str">
            <v>F</v>
          </cell>
          <cell r="U2690" t="str">
            <v>USD</v>
          </cell>
          <cell r="V2690" t="str">
            <v>2210 W OAKLAWN DRIVE</v>
          </cell>
          <cell r="W2690" t="str">
            <v>SPRINGDALE</v>
          </cell>
          <cell r="X2690" t="str">
            <v>AR</v>
          </cell>
          <cell r="Y2690" t="str">
            <v>72762-6900</v>
          </cell>
          <cell r="Z2690" t="str">
            <v>WASHINGTON</v>
          </cell>
          <cell r="AA2690" t="str">
            <v>I</v>
          </cell>
          <cell r="AB2690" t="str">
            <v>Building</v>
          </cell>
          <cell r="AC2690">
            <v>8673.3253000000004</v>
          </cell>
        </row>
        <row r="2691">
          <cell r="A2691" t="str">
            <v>Primary</v>
          </cell>
          <cell r="B2691" t="str">
            <v>Cumming Processing</v>
          </cell>
          <cell r="C2691" t="str">
            <v>14672028</v>
          </cell>
          <cell r="D2691" t="str">
            <v>14672028</v>
          </cell>
          <cell r="E2691" t="str">
            <v>1467</v>
          </cell>
          <cell r="G2691" t="str">
            <v>GA</v>
          </cell>
          <cell r="I2691" t="str">
            <v>A</v>
          </cell>
          <cell r="J2691" t="str">
            <v>14672512</v>
          </cell>
          <cell r="K2691" t="str">
            <v>14672512</v>
          </cell>
          <cell r="L2691">
            <v>170081467</v>
          </cell>
          <cell r="M2691" t="str">
            <v>170081467</v>
          </cell>
          <cell r="N2691" t="str">
            <v>Cumming Production Safety Center</v>
          </cell>
          <cell r="O2691" t="str">
            <v>14672512 Cumming Production Safety Center</v>
          </cell>
          <cell r="P2691" t="str">
            <v>1310</v>
          </cell>
          <cell r="Q2691" t="str">
            <v>P</v>
          </cell>
          <cell r="R2691" t="str">
            <v>293</v>
          </cell>
          <cell r="S2691" t="str">
            <v>2264</v>
          </cell>
          <cell r="T2691" t="str">
            <v>F</v>
          </cell>
          <cell r="U2691" t="str">
            <v>USD</v>
          </cell>
          <cell r="V2691" t="str">
            <v>2210 W OAKLAWN DRIVE</v>
          </cell>
          <cell r="W2691" t="str">
            <v>SPRINGDALE</v>
          </cell>
          <cell r="X2691" t="str">
            <v>AR</v>
          </cell>
          <cell r="Y2691" t="str">
            <v>72762-6900</v>
          </cell>
          <cell r="Z2691" t="str">
            <v>WASHINGTON</v>
          </cell>
          <cell r="AA2691" t="str">
            <v>I</v>
          </cell>
          <cell r="AB2691" t="str">
            <v>M&amp;E</v>
          </cell>
          <cell r="AC2691">
            <v>21612.302</v>
          </cell>
        </row>
        <row r="2692">
          <cell r="A2692" t="str">
            <v>Primary</v>
          </cell>
          <cell r="B2692" t="str">
            <v>Dahlonega Hatchery</v>
          </cell>
          <cell r="C2692" t="str">
            <v>14680432</v>
          </cell>
          <cell r="D2692" t="str">
            <v>14680432</v>
          </cell>
          <cell r="E2692" t="str">
            <v>1468</v>
          </cell>
          <cell r="G2692" t="str">
            <v>GA</v>
          </cell>
          <cell r="I2692" t="str">
            <v>A</v>
          </cell>
          <cell r="J2692" t="str">
            <v>14680432</v>
          </cell>
          <cell r="K2692" t="str">
            <v>14680432</v>
          </cell>
          <cell r="L2692">
            <v>170081470</v>
          </cell>
          <cell r="M2692" t="str">
            <v>170081470</v>
          </cell>
          <cell r="N2692" t="str">
            <v>Dahlonega Hatchery</v>
          </cell>
          <cell r="O2692" t="str">
            <v>14680432 Dahlonega Hatchery</v>
          </cell>
          <cell r="P2692" t="str">
            <v>1310</v>
          </cell>
          <cell r="Q2692" t="str">
            <v>H</v>
          </cell>
          <cell r="R2692" t="str">
            <v>1697</v>
          </cell>
          <cell r="S2692" t="str">
            <v>2264</v>
          </cell>
          <cell r="T2692" t="str">
            <v>F</v>
          </cell>
          <cell r="U2692" t="str">
            <v>USD</v>
          </cell>
          <cell r="V2692" t="str">
            <v>2210 W OAKLAWN DRIVE</v>
          </cell>
          <cell r="W2692" t="str">
            <v>SPRINGDALE</v>
          </cell>
          <cell r="X2692" t="str">
            <v>AR</v>
          </cell>
          <cell r="Y2692" t="str">
            <v>72762-6900</v>
          </cell>
          <cell r="Z2692" t="str">
            <v>WASHINGTON</v>
          </cell>
          <cell r="AA2692" t="str">
            <v>D</v>
          </cell>
          <cell r="AB2692" t="str">
            <v>M&amp;E</v>
          </cell>
          <cell r="AC2692">
            <v>49408.639899999995</v>
          </cell>
        </row>
        <row r="2693">
          <cell r="A2693" t="str">
            <v>Primary</v>
          </cell>
          <cell r="B2693" t="str">
            <v>Dahlonega Hatchery</v>
          </cell>
          <cell r="C2693" t="str">
            <v>14680432</v>
          </cell>
          <cell r="D2693" t="str">
            <v>14680432</v>
          </cell>
          <cell r="E2693" t="str">
            <v>1468</v>
          </cell>
          <cell r="G2693" t="str">
            <v>GA</v>
          </cell>
          <cell r="I2693" t="str">
            <v>A</v>
          </cell>
          <cell r="J2693" t="str">
            <v>14680438</v>
          </cell>
          <cell r="K2693" t="str">
            <v>14680438</v>
          </cell>
          <cell r="L2693">
            <v>170081470</v>
          </cell>
          <cell r="M2693" t="str">
            <v>170081470</v>
          </cell>
          <cell r="N2693" t="str">
            <v>Dahlonega Chick Delivery</v>
          </cell>
          <cell r="O2693" t="str">
            <v>14680438 Dahlonega Chick Delivery</v>
          </cell>
          <cell r="P2693" t="str">
            <v>1310</v>
          </cell>
          <cell r="Q2693" t="str">
            <v>CD</v>
          </cell>
          <cell r="R2693" t="str">
            <v>1697</v>
          </cell>
          <cell r="S2693" t="str">
            <v>2264</v>
          </cell>
          <cell r="T2693" t="str">
            <v>F</v>
          </cell>
          <cell r="U2693" t="str">
            <v>USD</v>
          </cell>
          <cell r="V2693" t="str">
            <v>2210 W OAKLAWN DRIVE</v>
          </cell>
          <cell r="W2693" t="str">
            <v>SPRINGDALE</v>
          </cell>
          <cell r="X2693" t="str">
            <v>AR</v>
          </cell>
          <cell r="Y2693" t="str">
            <v>72762-6900</v>
          </cell>
          <cell r="Z2693" t="str">
            <v>WASHINGTON</v>
          </cell>
          <cell r="AA2693" t="str">
            <v>I</v>
          </cell>
          <cell r="AB2693" t="str">
            <v>Content</v>
          </cell>
          <cell r="AC2693">
            <v>5077.3464000000004</v>
          </cell>
        </row>
        <row r="2694">
          <cell r="A2694" t="str">
            <v>Primary</v>
          </cell>
          <cell r="B2694" t="str">
            <v>Cumming Broiler Service</v>
          </cell>
          <cell r="C2694" t="str">
            <v>14700422</v>
          </cell>
          <cell r="D2694" t="str">
            <v>14700422</v>
          </cell>
          <cell r="E2694" t="str">
            <v>1470</v>
          </cell>
          <cell r="G2694" t="str">
            <v>GA</v>
          </cell>
          <cell r="I2694" t="str">
            <v>A</v>
          </cell>
          <cell r="J2694" t="str">
            <v>14700422</v>
          </cell>
          <cell r="K2694" t="str">
            <v>14700422</v>
          </cell>
          <cell r="L2694">
            <v>170081470</v>
          </cell>
          <cell r="M2694" t="str">
            <v>170081470</v>
          </cell>
          <cell r="N2694" t="str">
            <v>Cumming Broiler Service</v>
          </cell>
          <cell r="O2694" t="str">
            <v>14700422 Cumming Broiler Service</v>
          </cell>
          <cell r="P2694" t="str">
            <v>1310</v>
          </cell>
          <cell r="Q2694" t="str">
            <v>BS</v>
          </cell>
          <cell r="S2694" t="str">
            <v>2264</v>
          </cell>
          <cell r="T2694" t="str">
            <v>F</v>
          </cell>
          <cell r="U2694" t="str">
            <v>USD</v>
          </cell>
          <cell r="V2694" t="str">
            <v>2210 W OAKLAWN DRIVE</v>
          </cell>
          <cell r="W2694" t="str">
            <v>SPRINGDALE</v>
          </cell>
          <cell r="X2694" t="str">
            <v>AR</v>
          </cell>
          <cell r="Y2694" t="str">
            <v>72762-6900</v>
          </cell>
          <cell r="Z2694" t="str">
            <v>WASHINGTON</v>
          </cell>
          <cell r="AA2694" t="str">
            <v>I</v>
          </cell>
          <cell r="AB2694" t="str">
            <v>M&amp;E</v>
          </cell>
          <cell r="AC2694">
            <v>16028.3894</v>
          </cell>
        </row>
        <row r="2695">
          <cell r="A2695" t="str">
            <v>Primary</v>
          </cell>
          <cell r="B2695" t="str">
            <v>Cumming Live Haul</v>
          </cell>
          <cell r="C2695" t="str">
            <v>14700446</v>
          </cell>
          <cell r="D2695" t="str">
            <v>14700446</v>
          </cell>
          <cell r="E2695" t="str">
            <v>1470</v>
          </cell>
          <cell r="G2695" t="str">
            <v>GA</v>
          </cell>
          <cell r="I2695" t="str">
            <v>A</v>
          </cell>
          <cell r="J2695" t="str">
            <v>14700446</v>
          </cell>
          <cell r="K2695" t="str">
            <v>14700446</v>
          </cell>
          <cell r="L2695">
            <v>170081470</v>
          </cell>
          <cell r="M2695" t="str">
            <v>170081470</v>
          </cell>
          <cell r="N2695" t="str">
            <v>Cumming Live Haul</v>
          </cell>
          <cell r="O2695" t="str">
            <v>14700446 Cumming Live Haul</v>
          </cell>
          <cell r="P2695" t="str">
            <v>1310</v>
          </cell>
          <cell r="Q2695" t="str">
            <v>LH</v>
          </cell>
          <cell r="R2695" t="str">
            <v>1043</v>
          </cell>
          <cell r="S2695" t="str">
            <v>2264</v>
          </cell>
          <cell r="T2695" t="str">
            <v>F</v>
          </cell>
          <cell r="U2695" t="str">
            <v>USD</v>
          </cell>
          <cell r="V2695" t="str">
            <v>2210 W OAKLAWN DRIVE</v>
          </cell>
          <cell r="W2695" t="str">
            <v>SPRINGDALE</v>
          </cell>
          <cell r="X2695" t="str">
            <v>AR</v>
          </cell>
          <cell r="Y2695" t="str">
            <v>72762-6900</v>
          </cell>
          <cell r="Z2695" t="str">
            <v>WASHINGTON</v>
          </cell>
          <cell r="AA2695" t="str">
            <v>D</v>
          </cell>
          <cell r="AB2695" t="str">
            <v>M&amp;E</v>
          </cell>
          <cell r="AC2695">
            <v>11576.0036</v>
          </cell>
        </row>
        <row r="2696">
          <cell r="A2696" t="str">
            <v>Primary</v>
          </cell>
          <cell r="B2696" t="str">
            <v>Cumming Live Haul</v>
          </cell>
          <cell r="C2696" t="str">
            <v>14700446</v>
          </cell>
          <cell r="D2696" t="str">
            <v>14700446</v>
          </cell>
          <cell r="E2696" t="str">
            <v>1470</v>
          </cell>
          <cell r="G2696" t="str">
            <v>GA</v>
          </cell>
          <cell r="I2696" t="str">
            <v>A</v>
          </cell>
          <cell r="J2696" t="str">
            <v>14700449</v>
          </cell>
          <cell r="K2696" t="str">
            <v>14700449</v>
          </cell>
          <cell r="L2696">
            <v>180118502</v>
          </cell>
          <cell r="M2696" t="str">
            <v>170081470</v>
          </cell>
          <cell r="N2696" t="str">
            <v>RPM Pricing</v>
          </cell>
          <cell r="O2696" t="str">
            <v>26242732  RPM Pricing</v>
          </cell>
          <cell r="P2696" t="str">
            <v>8000</v>
          </cell>
          <cell r="Q2696" t="str">
            <v>FB</v>
          </cell>
          <cell r="S2696" t="str">
            <v>2264</v>
          </cell>
          <cell r="T2696" t="str">
            <v>F</v>
          </cell>
          <cell r="U2696" t="str">
            <v>USD</v>
          </cell>
          <cell r="V2696" t="str">
            <v>2210 W OAKLAWN DRIVE</v>
          </cell>
          <cell r="W2696" t="str">
            <v>SPRINGDALE</v>
          </cell>
          <cell r="X2696" t="str">
            <v>AR</v>
          </cell>
          <cell r="Y2696" t="str">
            <v>72762-6900</v>
          </cell>
          <cell r="Z2696" t="str">
            <v>WASHINGTON</v>
          </cell>
          <cell r="AA2696" t="str">
            <v>G</v>
          </cell>
          <cell r="AB2696" t="str">
            <v>M&amp;E</v>
          </cell>
          <cell r="AC2696">
            <v>1783.8363999999999</v>
          </cell>
        </row>
        <row r="2697">
          <cell r="A2697" t="str">
            <v>Primary</v>
          </cell>
          <cell r="B2697" t="str">
            <v>Cumming Live Haul</v>
          </cell>
          <cell r="C2697" t="str">
            <v>14700446</v>
          </cell>
          <cell r="D2697" t="str">
            <v>14700446</v>
          </cell>
          <cell r="E2697" t="str">
            <v>1470</v>
          </cell>
          <cell r="G2697" t="str">
            <v>GA</v>
          </cell>
          <cell r="I2697" t="str">
            <v>A</v>
          </cell>
          <cell r="J2697" t="str">
            <v>14700542</v>
          </cell>
          <cell r="K2697" t="str">
            <v>14700542</v>
          </cell>
          <cell r="L2697">
            <v>170081470</v>
          </cell>
          <cell r="M2697" t="str">
            <v>170081470</v>
          </cell>
          <cell r="N2697" t="str">
            <v>Cumming Broiler Farm Service</v>
          </cell>
          <cell r="O2697" t="str">
            <v>14700542 Cumming Broiler Farm Service</v>
          </cell>
          <cell r="P2697" t="str">
            <v>1310</v>
          </cell>
          <cell r="Q2697" t="str">
            <v>BFS</v>
          </cell>
          <cell r="S2697" t="str">
            <v>2264</v>
          </cell>
          <cell r="T2697" t="str">
            <v>F</v>
          </cell>
          <cell r="U2697" t="str">
            <v>USD</v>
          </cell>
          <cell r="V2697" t="str">
            <v>2210 W OAKLAWN DRIVE</v>
          </cell>
          <cell r="W2697" t="str">
            <v>SPRINGDALE</v>
          </cell>
          <cell r="X2697" t="str">
            <v>AR</v>
          </cell>
          <cell r="Y2697" t="str">
            <v>72762-6900</v>
          </cell>
          <cell r="Z2697" t="str">
            <v>WASHINGTON</v>
          </cell>
          <cell r="AA2697" t="str">
            <v>D</v>
          </cell>
          <cell r="AB2697" t="str">
            <v>M&amp;E</v>
          </cell>
          <cell r="AC2697">
            <v>6145.5945000000002</v>
          </cell>
        </row>
        <row r="2698">
          <cell r="A2698" t="str">
            <v>Primary</v>
          </cell>
          <cell r="B2698" t="str">
            <v>Cumming Growout</v>
          </cell>
          <cell r="C2698" t="str">
            <v>14700590</v>
          </cell>
          <cell r="D2698" t="str">
            <v>14700590</v>
          </cell>
          <cell r="E2698" t="str">
            <v>1470</v>
          </cell>
          <cell r="G2698" t="str">
            <v>GA</v>
          </cell>
          <cell r="I2698" t="str">
            <v>A</v>
          </cell>
          <cell r="J2698" t="str">
            <v>14700590</v>
          </cell>
          <cell r="K2698" t="str">
            <v>14700590</v>
          </cell>
          <cell r="L2698">
            <v>170081470</v>
          </cell>
          <cell r="M2698" t="str">
            <v>170081470</v>
          </cell>
          <cell r="N2698" t="str">
            <v>Cumming Growout</v>
          </cell>
          <cell r="O2698" t="str">
            <v>14700590 Cumming Growout</v>
          </cell>
          <cell r="P2698" t="str">
            <v>1310</v>
          </cell>
          <cell r="Q2698" t="str">
            <v>G</v>
          </cell>
          <cell r="R2698" t="str">
            <v>1043</v>
          </cell>
          <cell r="S2698" t="str">
            <v>2264</v>
          </cell>
          <cell r="T2698" t="str">
            <v>F</v>
          </cell>
          <cell r="U2698" t="str">
            <v>USD</v>
          </cell>
          <cell r="V2698" t="str">
            <v>2210 W OAKLAWN DRIVE</v>
          </cell>
          <cell r="W2698" t="str">
            <v>SPRINGDALE</v>
          </cell>
          <cell r="X2698" t="str">
            <v>AR</v>
          </cell>
          <cell r="Y2698" t="str">
            <v>72762-6900</v>
          </cell>
          <cell r="Z2698" t="str">
            <v>WASHINGTON</v>
          </cell>
          <cell r="AA2698" t="str">
            <v>G</v>
          </cell>
          <cell r="AB2698" t="str">
            <v>M&amp;E</v>
          </cell>
          <cell r="AC2698">
            <v>70209.449400000012</v>
          </cell>
        </row>
        <row r="2699">
          <cell r="A2699" t="str">
            <v>Primary</v>
          </cell>
          <cell r="B2699" t="str">
            <v>Oglethorpe Feedmill</v>
          </cell>
          <cell r="C2699" t="str">
            <v>14800510</v>
          </cell>
          <cell r="D2699" t="str">
            <v>14800510</v>
          </cell>
          <cell r="E2699" t="str">
            <v>1112</v>
          </cell>
          <cell r="F2699" t="str">
            <v>TFM</v>
          </cell>
          <cell r="G2699" t="str">
            <v>WI</v>
          </cell>
          <cell r="I2699" t="str">
            <v>A</v>
          </cell>
          <cell r="J2699" t="str">
            <v>14800510</v>
          </cell>
          <cell r="K2699" t="str">
            <v>14800510</v>
          </cell>
          <cell r="L2699">
            <v>170141109</v>
          </cell>
          <cell r="M2699" t="str">
            <v>170141109</v>
          </cell>
          <cell r="N2699" t="str">
            <v>Oglethorpe Feedmill</v>
          </cell>
          <cell r="O2699" t="str">
            <v>14800510 Oglethorpe Feedmill</v>
          </cell>
          <cell r="P2699" t="str">
            <v>1315</v>
          </cell>
          <cell r="Q2699" t="str">
            <v>F</v>
          </cell>
          <cell r="R2699" t="str">
            <v>349</v>
          </cell>
          <cell r="S2699" t="str">
            <v>232</v>
          </cell>
          <cell r="T2699" t="str">
            <v>T</v>
          </cell>
          <cell r="U2699" t="str">
            <v>USD</v>
          </cell>
          <cell r="V2699" t="str">
            <v>Rt 1 BOX 123A/HWY 90 W</v>
          </cell>
          <cell r="W2699" t="str">
            <v>OGLETHORPE</v>
          </cell>
          <cell r="X2699" t="str">
            <v>GA</v>
          </cell>
          <cell r="Y2699" t="str">
            <v>31068</v>
          </cell>
          <cell r="Z2699" t="str">
            <v>MACON</v>
          </cell>
          <cell r="AA2699" t="str">
            <v>A</v>
          </cell>
          <cell r="AB2699" t="str">
            <v>M&amp;E</v>
          </cell>
          <cell r="AC2699">
            <v>6361489.2636999963</v>
          </cell>
        </row>
        <row r="2700">
          <cell r="A2700" t="str">
            <v>Primary</v>
          </cell>
          <cell r="B2700" t="str">
            <v>Oglethorpe Feedmill</v>
          </cell>
          <cell r="C2700" t="str">
            <v>14800510</v>
          </cell>
          <cell r="D2700" t="str">
            <v>14800510</v>
          </cell>
          <cell r="E2700" t="str">
            <v>1112</v>
          </cell>
          <cell r="F2700" t="str">
            <v>TFM</v>
          </cell>
          <cell r="G2700" t="str">
            <v>WI</v>
          </cell>
          <cell r="I2700" t="str">
            <v>A</v>
          </cell>
          <cell r="J2700" t="str">
            <v>14800520</v>
          </cell>
          <cell r="K2700" t="str">
            <v>14800520</v>
          </cell>
          <cell r="L2700">
            <v>170141109</v>
          </cell>
          <cell r="M2700" t="str">
            <v>170141109</v>
          </cell>
          <cell r="N2700" t="str">
            <v>Oglethorpe Feed Delivery</v>
          </cell>
          <cell r="O2700" t="str">
            <v>14800520 Oglethorpe Feed Delivery</v>
          </cell>
          <cell r="P2700" t="str">
            <v>1315</v>
          </cell>
          <cell r="Q2700" t="str">
            <v>FD</v>
          </cell>
          <cell r="R2700" t="str">
            <v>349</v>
          </cell>
          <cell r="S2700" t="str">
            <v>232</v>
          </cell>
          <cell r="T2700" t="str">
            <v>T</v>
          </cell>
          <cell r="U2700" t="str">
            <v>USD</v>
          </cell>
          <cell r="V2700" t="str">
            <v>Rt 1 BOX 123A/HWY 90 W</v>
          </cell>
          <cell r="W2700" t="str">
            <v>OGLETHORPE</v>
          </cell>
          <cell r="X2700" t="str">
            <v>GA</v>
          </cell>
          <cell r="Y2700" t="str">
            <v>31068</v>
          </cell>
          <cell r="Z2700" t="str">
            <v>MACON</v>
          </cell>
          <cell r="AA2700" t="str">
            <v>A</v>
          </cell>
          <cell r="AB2700" t="str">
            <v>M&amp;E</v>
          </cell>
          <cell r="AC2700">
            <v>9742.3683999999994</v>
          </cell>
        </row>
        <row r="2701">
          <cell r="A2701" t="str">
            <v>Primary</v>
          </cell>
          <cell r="B2701" t="str">
            <v>Oglethorpe Breeder Service</v>
          </cell>
          <cell r="C2701" t="str">
            <v>14860421</v>
          </cell>
          <cell r="D2701" t="str">
            <v>14860421</v>
          </cell>
          <cell r="E2701" t="str">
            <v>1109</v>
          </cell>
          <cell r="F2701" t="str">
            <v>TFM</v>
          </cell>
          <cell r="G2701" t="str">
            <v>WI</v>
          </cell>
          <cell r="I2701" t="str">
            <v>A</v>
          </cell>
          <cell r="J2701" t="str">
            <v>14860400</v>
          </cell>
          <cell r="K2701" t="str">
            <v>14860400</v>
          </cell>
          <cell r="L2701">
            <v>170141486</v>
          </cell>
          <cell r="M2701" t="str">
            <v>170141486</v>
          </cell>
          <cell r="N2701" t="str">
            <v>Oglethorpe Pullet Service</v>
          </cell>
          <cell r="O2701" t="str">
            <v>14860400 Oglethorpe Pullet Service</v>
          </cell>
          <cell r="P2701" t="str">
            <v>1315</v>
          </cell>
          <cell r="Q2701" t="str">
            <v>PS</v>
          </cell>
          <cell r="R2701" t="str">
            <v>1982</v>
          </cell>
          <cell r="S2701" t="str">
            <v>232</v>
          </cell>
          <cell r="T2701" t="str">
            <v>T</v>
          </cell>
          <cell r="U2701" t="str">
            <v>USD</v>
          </cell>
          <cell r="V2701" t="str">
            <v>Rt. 2, BOX 123A HWY 90 W</v>
          </cell>
          <cell r="W2701" t="str">
            <v>OGLETHORPE</v>
          </cell>
          <cell r="X2701" t="str">
            <v>GA</v>
          </cell>
          <cell r="Y2701" t="str">
            <v>31068</v>
          </cell>
          <cell r="Z2701" t="str">
            <v>MACON</v>
          </cell>
          <cell r="AA2701" t="str">
            <v>A</v>
          </cell>
          <cell r="AB2701" t="str">
            <v>M&amp;E</v>
          </cell>
          <cell r="AC2701">
            <v>2381.1319999999996</v>
          </cell>
        </row>
        <row r="2702">
          <cell r="A2702" t="str">
            <v>Primary</v>
          </cell>
          <cell r="B2702" t="str">
            <v>Oglethorpe Breeder Service</v>
          </cell>
          <cell r="C2702" t="str">
            <v>14860421</v>
          </cell>
          <cell r="D2702" t="str">
            <v>14860421</v>
          </cell>
          <cell r="E2702" t="str">
            <v>1109</v>
          </cell>
          <cell r="F2702" t="str">
            <v>TFM</v>
          </cell>
          <cell r="G2702" t="str">
            <v>WI</v>
          </cell>
          <cell r="I2702" t="str">
            <v>A</v>
          </cell>
          <cell r="J2702" t="str">
            <v>14860421</v>
          </cell>
          <cell r="K2702" t="str">
            <v>14860421</v>
          </cell>
          <cell r="L2702">
            <v>170141486</v>
          </cell>
          <cell r="M2702" t="str">
            <v>170141486</v>
          </cell>
          <cell r="N2702" t="str">
            <v>Oglethorpe Breeder Service</v>
          </cell>
          <cell r="O2702" t="str">
            <v>14860421 Oglethorpe Breeder Service</v>
          </cell>
          <cell r="P2702" t="str">
            <v>1315</v>
          </cell>
          <cell r="Q2702" t="str">
            <v>BR</v>
          </cell>
          <cell r="R2702" t="str">
            <v>1982</v>
          </cell>
          <cell r="S2702" t="str">
            <v>232</v>
          </cell>
          <cell r="T2702" t="str">
            <v>T</v>
          </cell>
          <cell r="U2702" t="str">
            <v>USD</v>
          </cell>
          <cell r="V2702" t="str">
            <v>Rt. 2, BOX 123A HWY 90 W</v>
          </cell>
          <cell r="W2702" t="str">
            <v>OGLETHORPE</v>
          </cell>
          <cell r="X2702" t="str">
            <v>GA</v>
          </cell>
          <cell r="Y2702" t="str">
            <v>31068</v>
          </cell>
          <cell r="Z2702" t="str">
            <v>MACON</v>
          </cell>
          <cell r="AA2702" t="str">
            <v>A</v>
          </cell>
          <cell r="AB2702" t="str">
            <v>M&amp;E</v>
          </cell>
          <cell r="AC2702">
            <v>23082.281200000001</v>
          </cell>
        </row>
        <row r="2703">
          <cell r="A2703" t="str">
            <v>Primary</v>
          </cell>
          <cell r="B2703" t="str">
            <v>Cumming Broiler Service</v>
          </cell>
          <cell r="C2703" t="str">
            <v>14700422</v>
          </cell>
          <cell r="D2703" t="str">
            <v>14700422</v>
          </cell>
          <cell r="E2703" t="str">
            <v>1470</v>
          </cell>
          <cell r="G2703" t="str">
            <v>GA</v>
          </cell>
          <cell r="H2703">
            <v>38481</v>
          </cell>
          <cell r="I2703" t="str">
            <v>A</v>
          </cell>
          <cell r="J2703" t="str">
            <v>14910409</v>
          </cell>
          <cell r="K2703" t="str">
            <v>26251788</v>
          </cell>
          <cell r="L2703">
            <v>170081491</v>
          </cell>
          <cell r="M2703" t="str">
            <v>170772625</v>
          </cell>
          <cell r="N2703" t="str">
            <v>Cumming Breeder Farm Cost</v>
          </cell>
          <cell r="O2703" t="str">
            <v>14910409  Cumming Breeder Farm Cost</v>
          </cell>
          <cell r="P2703" t="str">
            <v>1310</v>
          </cell>
          <cell r="Q2703" t="str">
            <v>PS</v>
          </cell>
          <cell r="R2703" t="str">
            <v>1043</v>
          </cell>
          <cell r="S2703" t="str">
            <v>2264</v>
          </cell>
          <cell r="T2703" t="str">
            <v>T</v>
          </cell>
          <cell r="U2703" t="str">
            <v>USD</v>
          </cell>
          <cell r="V2703" t="str">
            <v>169 HWY 9 SOUTH</v>
          </cell>
          <cell r="W2703" t="str">
            <v>DAWSONVILLE</v>
          </cell>
          <cell r="X2703" t="str">
            <v>GA</v>
          </cell>
          <cell r="Y2703" t="str">
            <v>30534-4036</v>
          </cell>
          <cell r="Z2703" t="str">
            <v>DAWSON</v>
          </cell>
          <cell r="AA2703" t="str">
            <v>G</v>
          </cell>
          <cell r="AB2703" t="str">
            <v>M&amp;E</v>
          </cell>
          <cell r="AC2703">
            <v>2008.7676000000001</v>
          </cell>
        </row>
        <row r="2704">
          <cell r="A2704" t="str">
            <v>Primary</v>
          </cell>
          <cell r="B2704" t="str">
            <v>Cumming Live Production</v>
          </cell>
          <cell r="C2704" t="str">
            <v>14700422</v>
          </cell>
          <cell r="D2704" t="str">
            <v>14700422</v>
          </cell>
          <cell r="E2704" t="str">
            <v>1470</v>
          </cell>
          <cell r="G2704" t="str">
            <v>GA</v>
          </cell>
          <cell r="H2704">
            <v>38481</v>
          </cell>
          <cell r="I2704" t="str">
            <v>A</v>
          </cell>
          <cell r="J2704" t="str">
            <v>14910421</v>
          </cell>
          <cell r="K2704" t="str">
            <v>14910421</v>
          </cell>
          <cell r="L2704">
            <v>170081491</v>
          </cell>
          <cell r="M2704" t="str">
            <v>170081491</v>
          </cell>
          <cell r="N2704" t="str">
            <v>Cumming Breeder Service</v>
          </cell>
          <cell r="O2704" t="str">
            <v>14910421 Cumming Breeder Service</v>
          </cell>
          <cell r="P2704" t="str">
            <v>1310</v>
          </cell>
          <cell r="Q2704" t="str">
            <v>BR</v>
          </cell>
          <cell r="R2704" t="str">
            <v>116</v>
          </cell>
          <cell r="S2704" t="str">
            <v>2264</v>
          </cell>
          <cell r="T2704" t="str">
            <v>T</v>
          </cell>
          <cell r="U2704" t="str">
            <v>USD</v>
          </cell>
          <cell r="V2704" t="str">
            <v>169 HWY 9 SOUTH</v>
          </cell>
          <cell r="W2704" t="str">
            <v>DAWSONVILLE</v>
          </cell>
          <cell r="X2704" t="str">
            <v>GA</v>
          </cell>
          <cell r="Y2704" t="str">
            <v>30534-4036</v>
          </cell>
          <cell r="Z2704" t="str">
            <v>DAWSON</v>
          </cell>
          <cell r="AA2704" t="str">
            <v>A</v>
          </cell>
          <cell r="AB2704" t="str">
            <v>M&amp;E</v>
          </cell>
          <cell r="AC2704">
            <v>75018.1734</v>
          </cell>
        </row>
        <row r="2705">
          <cell r="A2705" t="str">
            <v>Primary</v>
          </cell>
          <cell r="B2705" t="str">
            <v>Boliver (Cumming) Feedmill</v>
          </cell>
          <cell r="C2705" t="str">
            <v>14960510</v>
          </cell>
          <cell r="D2705" t="str">
            <v>14960510</v>
          </cell>
          <cell r="E2705" t="str">
            <v>1496</v>
          </cell>
          <cell r="G2705" t="str">
            <v>GA</v>
          </cell>
          <cell r="I2705" t="str">
            <v>A</v>
          </cell>
          <cell r="J2705" t="str">
            <v>14960510</v>
          </cell>
          <cell r="K2705" t="str">
            <v>14960510</v>
          </cell>
          <cell r="L2705">
            <v>170081470</v>
          </cell>
          <cell r="M2705" t="str">
            <v>170081470</v>
          </cell>
          <cell r="N2705" t="str">
            <v>Boliver (Cumming) Feedmill</v>
          </cell>
          <cell r="O2705" t="str">
            <v>14960510 Boliver (Cumming) Feedmill</v>
          </cell>
          <cell r="P2705" t="str">
            <v>1310</v>
          </cell>
          <cell r="Q2705" t="str">
            <v>F</v>
          </cell>
          <cell r="R2705" t="str">
            <v>1130</v>
          </cell>
          <cell r="S2705" t="str">
            <v>2264</v>
          </cell>
          <cell r="T2705" t="str">
            <v>T</v>
          </cell>
          <cell r="U2705" t="str">
            <v>USD</v>
          </cell>
          <cell r="V2705" t="str">
            <v>4843 HIGHWAY 411NE</v>
          </cell>
          <cell r="W2705" t="str">
            <v>FAIRMOUNT</v>
          </cell>
          <cell r="X2705" t="str">
            <v>GA</v>
          </cell>
          <cell r="Y2705" t="str">
            <v>30139-3509</v>
          </cell>
          <cell r="Z2705" t="str">
            <v>BARTOW</v>
          </cell>
          <cell r="AA2705" t="str">
            <v>A</v>
          </cell>
          <cell r="AB2705" t="str">
            <v>M&amp;E</v>
          </cell>
          <cell r="AC2705">
            <v>10385536.049099995</v>
          </cell>
        </row>
        <row r="2706">
          <cell r="A2706" t="str">
            <v>Primary</v>
          </cell>
          <cell r="B2706" t="str">
            <v>Boliver (Cumming) Feedmill</v>
          </cell>
          <cell r="C2706" t="str">
            <v>14960510</v>
          </cell>
          <cell r="D2706" t="str">
            <v>14960510</v>
          </cell>
          <cell r="E2706" t="str">
            <v>1496</v>
          </cell>
          <cell r="G2706" t="str">
            <v>GA</v>
          </cell>
          <cell r="I2706" t="str">
            <v>A</v>
          </cell>
          <cell r="J2706" t="str">
            <v>14960520</v>
          </cell>
          <cell r="K2706" t="str">
            <v>14960520</v>
          </cell>
          <cell r="L2706">
            <v>170081470</v>
          </cell>
          <cell r="M2706" t="str">
            <v>170081470</v>
          </cell>
          <cell r="N2706" t="str">
            <v>Boliver Feed Delivery</v>
          </cell>
          <cell r="O2706" t="str">
            <v>14960520 Boliver Feed Delivery</v>
          </cell>
          <cell r="P2706" t="str">
            <v>1310</v>
          </cell>
          <cell r="Q2706" t="str">
            <v>FD</v>
          </cell>
          <cell r="R2706" t="str">
            <v>1130</v>
          </cell>
          <cell r="S2706" t="str">
            <v>2264</v>
          </cell>
          <cell r="T2706" t="str">
            <v>T</v>
          </cell>
          <cell r="U2706" t="str">
            <v>USD</v>
          </cell>
          <cell r="V2706" t="str">
            <v>4843 HIGHWAY 411NE</v>
          </cell>
          <cell r="W2706" t="str">
            <v>FAIRMOUNT</v>
          </cell>
          <cell r="X2706" t="str">
            <v>GA</v>
          </cell>
          <cell r="Y2706" t="str">
            <v>30139-3509</v>
          </cell>
          <cell r="Z2706" t="str">
            <v>BARTOW</v>
          </cell>
          <cell r="AA2706" t="str">
            <v>A</v>
          </cell>
          <cell r="AB2706" t="str">
            <v>M&amp;E</v>
          </cell>
          <cell r="AC2706">
            <v>8431.8652000000002</v>
          </cell>
        </row>
        <row r="2707">
          <cell r="A2707" t="str">
            <v>Primary</v>
          </cell>
          <cell r="B2707" t="str">
            <v>Hospitality Processing - Chicago</v>
          </cell>
          <cell r="C2707" t="str">
            <v>15212028</v>
          </cell>
          <cell r="D2707" t="str">
            <v>15212028</v>
          </cell>
          <cell r="E2707" t="str">
            <v>1521</v>
          </cell>
          <cell r="G2707" t="str">
            <v>IL</v>
          </cell>
          <cell r="H2707">
            <v>38481</v>
          </cell>
          <cell r="I2707" t="str">
            <v>A</v>
          </cell>
          <cell r="J2707" t="str">
            <v>15211500</v>
          </cell>
          <cell r="K2707" t="str">
            <v>15211500</v>
          </cell>
          <cell r="L2707">
            <v>170751521</v>
          </cell>
          <cell r="M2707" t="str">
            <v>170751521</v>
          </cell>
          <cell r="N2707" t="str">
            <v>Hospitality Kitchen/Batch Room</v>
          </cell>
          <cell r="O2707" t="str">
            <v>15211500 Hospitality Kitchen/Batch Room</v>
          </cell>
          <cell r="P2707" t="str">
            <v>2000</v>
          </cell>
          <cell r="Q2707" t="str">
            <v>PR</v>
          </cell>
          <cell r="R2707" t="str">
            <v>93</v>
          </cell>
          <cell r="S2707" t="str">
            <v>44</v>
          </cell>
          <cell r="T2707" t="str">
            <v>T</v>
          </cell>
          <cell r="U2707" t="str">
            <v>USD</v>
          </cell>
          <cell r="V2707" t="str">
            <v>4201 S ASHLAND</v>
          </cell>
          <cell r="W2707" t="str">
            <v>CHICAGO</v>
          </cell>
          <cell r="X2707" t="str">
            <v>IL</v>
          </cell>
          <cell r="Y2707" t="str">
            <v>60609-2305</v>
          </cell>
          <cell r="Z2707" t="str">
            <v>COOK</v>
          </cell>
          <cell r="AA2707" t="str">
            <v>G</v>
          </cell>
          <cell r="AB2707" t="str">
            <v>M&amp;E</v>
          </cell>
          <cell r="AC2707">
            <v>1753896.8281000005</v>
          </cell>
        </row>
        <row r="2708">
          <cell r="A2708" t="str">
            <v>Primary</v>
          </cell>
          <cell r="B2708" t="str">
            <v>Hospitality Processing - Chicago</v>
          </cell>
          <cell r="C2708" t="str">
            <v>15212028</v>
          </cell>
          <cell r="D2708" t="str">
            <v>15212028</v>
          </cell>
          <cell r="E2708" t="str">
            <v>1521</v>
          </cell>
          <cell r="G2708" t="str">
            <v>IL</v>
          </cell>
          <cell r="I2708" t="str">
            <v>A</v>
          </cell>
          <cell r="J2708" t="str">
            <v>15211511</v>
          </cell>
          <cell r="K2708" t="str">
            <v>15211511</v>
          </cell>
          <cell r="L2708">
            <v>170751521</v>
          </cell>
          <cell r="M2708" t="str">
            <v>170751521</v>
          </cell>
          <cell r="N2708" t="str">
            <v>Hospitality Tumbling</v>
          </cell>
          <cell r="O2708" t="str">
            <v>15211511 Hospitality Tumbling</v>
          </cell>
          <cell r="P2708" t="str">
            <v>2000</v>
          </cell>
          <cell r="Q2708" t="str">
            <v>PR</v>
          </cell>
          <cell r="R2708" t="str">
            <v>93</v>
          </cell>
          <cell r="S2708" t="str">
            <v>44</v>
          </cell>
          <cell r="T2708" t="str">
            <v>T</v>
          </cell>
          <cell r="U2708" t="str">
            <v>USD</v>
          </cell>
          <cell r="V2708" t="str">
            <v>4201 S ASHLAND</v>
          </cell>
          <cell r="W2708" t="str">
            <v>CHICAGO</v>
          </cell>
          <cell r="X2708" t="str">
            <v>IL</v>
          </cell>
          <cell r="Y2708" t="str">
            <v>60609-2305</v>
          </cell>
          <cell r="Z2708" t="str">
            <v>COOK</v>
          </cell>
          <cell r="AA2708" t="str">
            <v>G</v>
          </cell>
          <cell r="AB2708" t="str">
            <v>M&amp;E</v>
          </cell>
          <cell r="AC2708">
            <v>918237.39230000018</v>
          </cell>
        </row>
        <row r="2709">
          <cell r="A2709" t="str">
            <v>Primary</v>
          </cell>
          <cell r="B2709" t="str">
            <v>Hospitality Processing - Chicago</v>
          </cell>
          <cell r="C2709" t="str">
            <v>15212028</v>
          </cell>
          <cell r="D2709" t="str">
            <v>15212028</v>
          </cell>
          <cell r="E2709" t="str">
            <v>1521</v>
          </cell>
          <cell r="G2709" t="str">
            <v>IL</v>
          </cell>
          <cell r="I2709" t="str">
            <v>A</v>
          </cell>
          <cell r="J2709" t="str">
            <v>15211551</v>
          </cell>
          <cell r="K2709" t="str">
            <v>15211551</v>
          </cell>
          <cell r="L2709">
            <v>170751521</v>
          </cell>
          <cell r="M2709" t="str">
            <v>170751521</v>
          </cell>
          <cell r="N2709" t="str">
            <v>Hospitality Grinding/Rolling/Frying/Freezer</v>
          </cell>
          <cell r="O2709" t="str">
            <v>15211551 Hospitality Grinding/Rolling/Frying/Freez</v>
          </cell>
          <cell r="P2709" t="str">
            <v>2000</v>
          </cell>
          <cell r="Q2709" t="str">
            <v>PR</v>
          </cell>
          <cell r="R2709" t="str">
            <v>93</v>
          </cell>
          <cell r="S2709" t="str">
            <v>44</v>
          </cell>
          <cell r="T2709" t="str">
            <v>T</v>
          </cell>
          <cell r="U2709" t="str">
            <v>USD</v>
          </cell>
          <cell r="V2709" t="str">
            <v>4201 S ASHLAND</v>
          </cell>
          <cell r="W2709" t="str">
            <v>CHICAGO</v>
          </cell>
          <cell r="X2709" t="str">
            <v>IL</v>
          </cell>
          <cell r="Y2709" t="str">
            <v>60609-2305</v>
          </cell>
          <cell r="Z2709" t="str">
            <v>COOK</v>
          </cell>
          <cell r="AA2709" t="str">
            <v>G</v>
          </cell>
          <cell r="AB2709" t="str">
            <v>M&amp;E</v>
          </cell>
          <cell r="AC2709">
            <v>0</v>
          </cell>
        </row>
        <row r="2710">
          <cell r="A2710" t="str">
            <v>Primary</v>
          </cell>
          <cell r="B2710" t="str">
            <v>Hospitality Processing - Chicago</v>
          </cell>
          <cell r="C2710" t="str">
            <v>15212028</v>
          </cell>
          <cell r="D2710" t="str">
            <v>15212028</v>
          </cell>
          <cell r="E2710" t="str">
            <v>1521</v>
          </cell>
          <cell r="G2710" t="str">
            <v>IL</v>
          </cell>
          <cell r="I2710" t="str">
            <v>A</v>
          </cell>
          <cell r="J2710" t="str">
            <v>15211574</v>
          </cell>
          <cell r="K2710" t="str">
            <v>15211574</v>
          </cell>
          <cell r="L2710">
            <v>170751521</v>
          </cell>
          <cell r="M2710" t="str">
            <v>170751521</v>
          </cell>
          <cell r="N2710" t="str">
            <v>Hospitality Alcar Oven/Stein Oven/Freezer</v>
          </cell>
          <cell r="O2710" t="str">
            <v>15211574 Hospitality Alcar Oven/Stein Oven/Freezer</v>
          </cell>
          <cell r="P2710" t="str">
            <v>2000</v>
          </cell>
          <cell r="Q2710" t="str">
            <v>PR</v>
          </cell>
          <cell r="R2710" t="str">
            <v>93</v>
          </cell>
          <cell r="S2710" t="str">
            <v>44</v>
          </cell>
          <cell r="T2710" t="str">
            <v>T</v>
          </cell>
          <cell r="U2710" t="str">
            <v>USD</v>
          </cell>
          <cell r="V2710" t="str">
            <v>4201 S ASHLAND</v>
          </cell>
          <cell r="W2710" t="str">
            <v>CHICAGO</v>
          </cell>
          <cell r="X2710" t="str">
            <v>IL</v>
          </cell>
          <cell r="Y2710" t="str">
            <v>60609-2305</v>
          </cell>
          <cell r="Z2710" t="str">
            <v>COOK</v>
          </cell>
          <cell r="AA2710" t="str">
            <v>G</v>
          </cell>
          <cell r="AB2710" t="str">
            <v>M&amp;E</v>
          </cell>
          <cell r="AC2710">
            <v>53523.153599999998</v>
          </cell>
        </row>
        <row r="2711">
          <cell r="A2711" t="str">
            <v>Primary</v>
          </cell>
          <cell r="B2711" t="str">
            <v>Hospitality Processing - Chicago</v>
          </cell>
          <cell r="C2711" t="str">
            <v>15212028</v>
          </cell>
          <cell r="D2711" t="str">
            <v>15212028</v>
          </cell>
          <cell r="E2711" t="str">
            <v>1521</v>
          </cell>
          <cell r="G2711" t="str">
            <v>IL</v>
          </cell>
          <cell r="I2711" t="str">
            <v>A</v>
          </cell>
          <cell r="J2711" t="str">
            <v>15211621</v>
          </cell>
          <cell r="K2711" t="str">
            <v>15211621</v>
          </cell>
          <cell r="L2711">
            <v>170751521</v>
          </cell>
          <cell r="M2711" t="str">
            <v>170751521</v>
          </cell>
          <cell r="N2711" t="str">
            <v>Hospitality Main Plating Line/Freezer</v>
          </cell>
          <cell r="O2711" t="str">
            <v>15211621 Hospitality Main Plating Line/Freezer</v>
          </cell>
          <cell r="P2711" t="str">
            <v>2000</v>
          </cell>
          <cell r="Q2711" t="str">
            <v>PR</v>
          </cell>
          <cell r="R2711" t="str">
            <v>93</v>
          </cell>
          <cell r="S2711" t="str">
            <v>44</v>
          </cell>
          <cell r="T2711" t="str">
            <v>T</v>
          </cell>
          <cell r="U2711" t="str">
            <v>USD</v>
          </cell>
          <cell r="V2711" t="str">
            <v>4201 S ASHLAND</v>
          </cell>
          <cell r="W2711" t="str">
            <v>CHICAGO</v>
          </cell>
          <cell r="X2711" t="str">
            <v>IL</v>
          </cell>
          <cell r="Y2711" t="str">
            <v>60609-2305</v>
          </cell>
          <cell r="Z2711" t="str">
            <v>COOK</v>
          </cell>
          <cell r="AA2711" t="str">
            <v>G</v>
          </cell>
          <cell r="AB2711" t="str">
            <v>M&amp;E</v>
          </cell>
          <cell r="AC2711">
            <v>4080367.0973999994</v>
          </cell>
        </row>
        <row r="2712">
          <cell r="A2712" t="str">
            <v>Primary</v>
          </cell>
          <cell r="B2712" t="str">
            <v>Hospitality Processing - Chicago</v>
          </cell>
          <cell r="C2712" t="str">
            <v>15212028</v>
          </cell>
          <cell r="D2712" t="str">
            <v>15212028</v>
          </cell>
          <cell r="E2712" t="str">
            <v>1521</v>
          </cell>
          <cell r="G2712" t="str">
            <v>IL</v>
          </cell>
          <cell r="I2712" t="str">
            <v>A</v>
          </cell>
          <cell r="J2712" t="str">
            <v>15211623</v>
          </cell>
          <cell r="K2712" t="str">
            <v>15211623</v>
          </cell>
          <cell r="L2712">
            <v>170751521</v>
          </cell>
          <cell r="M2712" t="str">
            <v>170751521</v>
          </cell>
          <cell r="N2712" t="str">
            <v>Hospitality Uncle Ben's</v>
          </cell>
          <cell r="O2712" t="str">
            <v>15211623 Hospitality Uncle Ben's</v>
          </cell>
          <cell r="P2712" t="str">
            <v>2000</v>
          </cell>
          <cell r="Q2712" t="str">
            <v>PR</v>
          </cell>
          <cell r="R2712" t="str">
            <v>93</v>
          </cell>
          <cell r="S2712" t="str">
            <v>44</v>
          </cell>
          <cell r="T2712" t="str">
            <v>T</v>
          </cell>
          <cell r="U2712" t="str">
            <v>USD</v>
          </cell>
          <cell r="V2712" t="str">
            <v>4201 S ASHLAND</v>
          </cell>
          <cell r="W2712" t="str">
            <v>CHICAGO</v>
          </cell>
          <cell r="X2712" t="str">
            <v>IL</v>
          </cell>
          <cell r="Y2712" t="str">
            <v>60609-2305</v>
          </cell>
          <cell r="Z2712" t="str">
            <v>COOK</v>
          </cell>
          <cell r="AA2712" t="str">
            <v>G</v>
          </cell>
          <cell r="AB2712" t="str">
            <v>M&amp;E</v>
          </cell>
          <cell r="AC2712">
            <v>2456703.7450999999</v>
          </cell>
        </row>
        <row r="2713">
          <cell r="A2713" t="str">
            <v>Primary</v>
          </cell>
          <cell r="B2713" t="str">
            <v>Hospitality Processing - Chicago</v>
          </cell>
          <cell r="C2713" t="str">
            <v>15212028</v>
          </cell>
          <cell r="D2713" t="str">
            <v>15212028</v>
          </cell>
          <cell r="E2713" t="str">
            <v>1521</v>
          </cell>
          <cell r="G2713" t="str">
            <v>IL</v>
          </cell>
          <cell r="I2713" t="str">
            <v>A</v>
          </cell>
          <cell r="J2713" t="str">
            <v>15211629</v>
          </cell>
          <cell r="K2713" t="str">
            <v>15211629</v>
          </cell>
          <cell r="L2713">
            <v>170751521</v>
          </cell>
          <cell r="M2713" t="str">
            <v>170751521</v>
          </cell>
          <cell r="N2713" t="str">
            <v>Hospitality Plating (Slicing)</v>
          </cell>
          <cell r="O2713" t="str">
            <v>15211629 Hospitality Plating Slicing</v>
          </cell>
          <cell r="P2713" t="str">
            <v>2000</v>
          </cell>
          <cell r="Q2713" t="str">
            <v>PR</v>
          </cell>
          <cell r="R2713" t="str">
            <v>93</v>
          </cell>
          <cell r="S2713" t="str">
            <v>44</v>
          </cell>
          <cell r="T2713" t="str">
            <v>T</v>
          </cell>
          <cell r="U2713" t="str">
            <v>USD</v>
          </cell>
          <cell r="V2713" t="str">
            <v>4201 S ASHLAND</v>
          </cell>
          <cell r="W2713" t="str">
            <v>CHICAGO</v>
          </cell>
          <cell r="X2713" t="str">
            <v>IL</v>
          </cell>
          <cell r="Y2713" t="str">
            <v>60609-2305</v>
          </cell>
          <cell r="Z2713" t="str">
            <v>COOK</v>
          </cell>
          <cell r="AA2713" t="str">
            <v>G</v>
          </cell>
          <cell r="AB2713" t="str">
            <v>M&amp;E</v>
          </cell>
          <cell r="AC2713">
            <v>2099509.6170000001</v>
          </cell>
        </row>
        <row r="2714">
          <cell r="A2714" t="str">
            <v>Primary</v>
          </cell>
          <cell r="B2714" t="str">
            <v>Hospitality Processing - Chicago</v>
          </cell>
          <cell r="C2714" t="str">
            <v>15212028</v>
          </cell>
          <cell r="D2714" t="str">
            <v>15212028</v>
          </cell>
          <cell r="E2714" t="str">
            <v>1521</v>
          </cell>
          <cell r="G2714" t="str">
            <v>IL</v>
          </cell>
          <cell r="I2714" t="str">
            <v>A</v>
          </cell>
          <cell r="J2714" t="str">
            <v>15211631</v>
          </cell>
          <cell r="K2714" t="str">
            <v>15211631</v>
          </cell>
          <cell r="L2714">
            <v>170751521</v>
          </cell>
          <cell r="M2714" t="str">
            <v>170751521</v>
          </cell>
          <cell r="N2714" t="str">
            <v>Hospitality Slicing</v>
          </cell>
          <cell r="O2714" t="str">
            <v>15211631 Hospitality Slicing</v>
          </cell>
          <cell r="P2714" t="str">
            <v>2000</v>
          </cell>
          <cell r="Q2714" t="str">
            <v>PR</v>
          </cell>
          <cell r="R2714" t="str">
            <v>93</v>
          </cell>
          <cell r="S2714" t="str">
            <v>44</v>
          </cell>
          <cell r="T2714" t="str">
            <v>T</v>
          </cell>
          <cell r="U2714" t="str">
            <v>USD</v>
          </cell>
          <cell r="V2714" t="str">
            <v>4201 S ASHLAND</v>
          </cell>
          <cell r="W2714" t="str">
            <v>CHICAGO</v>
          </cell>
          <cell r="X2714" t="str">
            <v>IL</v>
          </cell>
          <cell r="Y2714" t="str">
            <v>60609-2305</v>
          </cell>
          <cell r="Z2714" t="str">
            <v>COOK</v>
          </cell>
          <cell r="AA2714" t="str">
            <v>G</v>
          </cell>
          <cell r="AB2714" t="str">
            <v>M&amp;E</v>
          </cell>
          <cell r="AC2714">
            <v>177371.83050000001</v>
          </cell>
        </row>
        <row r="2715">
          <cell r="A2715" t="str">
            <v>Primary</v>
          </cell>
          <cell r="B2715" t="str">
            <v>Hospitality Processing - Chicago</v>
          </cell>
          <cell r="C2715" t="str">
            <v>15212028</v>
          </cell>
          <cell r="D2715" t="str">
            <v>15212028</v>
          </cell>
          <cell r="E2715" t="str">
            <v>1521</v>
          </cell>
          <cell r="G2715" t="str">
            <v>IL</v>
          </cell>
          <cell r="I2715" t="str">
            <v>A</v>
          </cell>
          <cell r="J2715" t="str">
            <v>15211642</v>
          </cell>
          <cell r="K2715" t="str">
            <v>15211642</v>
          </cell>
          <cell r="L2715">
            <v>170751521</v>
          </cell>
          <cell r="M2715" t="str">
            <v>170751521</v>
          </cell>
          <cell r="N2715" t="str">
            <v>Hospitality Breakfast Rm (Plating) Freezer</v>
          </cell>
          <cell r="O2715" t="str">
            <v>15211642 Hospitality Breakfast Rm Plating Freeze</v>
          </cell>
          <cell r="P2715" t="str">
            <v>2000</v>
          </cell>
          <cell r="Q2715" t="str">
            <v>PR</v>
          </cell>
          <cell r="R2715" t="str">
            <v>93</v>
          </cell>
          <cell r="S2715" t="str">
            <v>44</v>
          </cell>
          <cell r="T2715" t="str">
            <v>T</v>
          </cell>
          <cell r="U2715" t="str">
            <v>USD</v>
          </cell>
          <cell r="V2715" t="str">
            <v>4201 S ASHLAND</v>
          </cell>
          <cell r="W2715" t="str">
            <v>CHICAGO</v>
          </cell>
          <cell r="X2715" t="str">
            <v>IL</v>
          </cell>
          <cell r="Y2715" t="str">
            <v>60609-2305</v>
          </cell>
          <cell r="Z2715" t="str">
            <v>COOK</v>
          </cell>
          <cell r="AA2715" t="str">
            <v>G</v>
          </cell>
          <cell r="AB2715" t="str">
            <v>M&amp;E</v>
          </cell>
          <cell r="AC2715">
            <v>1134433.8285000001</v>
          </cell>
        </row>
        <row r="2716">
          <cell r="A2716" t="str">
            <v>Primary</v>
          </cell>
          <cell r="B2716" t="str">
            <v>Hospitality Processing - Chicago</v>
          </cell>
          <cell r="C2716" t="str">
            <v>15212028</v>
          </cell>
          <cell r="D2716" t="str">
            <v>15212028</v>
          </cell>
          <cell r="E2716" t="str">
            <v>1521</v>
          </cell>
          <cell r="G2716" t="str">
            <v>IL</v>
          </cell>
          <cell r="I2716" t="str">
            <v>A</v>
          </cell>
          <cell r="J2716" t="str">
            <v>15211644</v>
          </cell>
          <cell r="K2716" t="str">
            <v>15211644</v>
          </cell>
          <cell r="L2716">
            <v>170751521</v>
          </cell>
          <cell r="M2716" t="str">
            <v>170751521</v>
          </cell>
          <cell r="N2716" t="str">
            <v>Hospitality Brochette Line</v>
          </cell>
          <cell r="O2716" t="str">
            <v>15211644 Hospitality Brochette Line</v>
          </cell>
          <cell r="P2716" t="str">
            <v>2000</v>
          </cell>
          <cell r="Q2716" t="str">
            <v>PR</v>
          </cell>
          <cell r="R2716" t="str">
            <v>93</v>
          </cell>
          <cell r="S2716" t="str">
            <v>44</v>
          </cell>
          <cell r="T2716" t="str">
            <v>T</v>
          </cell>
          <cell r="U2716" t="str">
            <v>USD</v>
          </cell>
          <cell r="V2716" t="str">
            <v>4201 S ASHLAND</v>
          </cell>
          <cell r="W2716" t="str">
            <v>CHICAGO</v>
          </cell>
          <cell r="X2716" t="str">
            <v>IL</v>
          </cell>
          <cell r="Y2716" t="str">
            <v>60609-2305</v>
          </cell>
          <cell r="Z2716" t="str">
            <v>COOK</v>
          </cell>
          <cell r="AA2716" t="str">
            <v>G</v>
          </cell>
          <cell r="AB2716" t="str">
            <v>M&amp;E</v>
          </cell>
          <cell r="AC2716">
            <v>0</v>
          </cell>
        </row>
        <row r="2717">
          <cell r="A2717" t="str">
            <v>Primary</v>
          </cell>
          <cell r="B2717" t="str">
            <v>Hospitality Processing - Chicago</v>
          </cell>
          <cell r="C2717" t="str">
            <v>15212028</v>
          </cell>
          <cell r="D2717" t="str">
            <v>15212028</v>
          </cell>
          <cell r="E2717" t="str">
            <v>1521</v>
          </cell>
          <cell r="G2717" t="str">
            <v>IL</v>
          </cell>
          <cell r="I2717" t="str">
            <v>A</v>
          </cell>
          <cell r="J2717" t="str">
            <v>15211645</v>
          </cell>
          <cell r="K2717" t="str">
            <v>15211645</v>
          </cell>
          <cell r="L2717">
            <v>170751521</v>
          </cell>
          <cell r="M2717" t="str">
            <v>170751521</v>
          </cell>
          <cell r="N2717" t="str">
            <v>Hospitality Hors d'oeuvres Line</v>
          </cell>
          <cell r="O2717" t="str">
            <v>15211645 Hospitality Hors d'oeuvres Line</v>
          </cell>
          <cell r="P2717" t="str">
            <v>2000</v>
          </cell>
          <cell r="Q2717" t="str">
            <v>PR</v>
          </cell>
          <cell r="R2717" t="str">
            <v>93</v>
          </cell>
          <cell r="S2717" t="str">
            <v>44</v>
          </cell>
          <cell r="T2717" t="str">
            <v>T</v>
          </cell>
          <cell r="U2717" t="str">
            <v>USD</v>
          </cell>
          <cell r="V2717" t="str">
            <v>4201 S ASHLAND</v>
          </cell>
          <cell r="W2717" t="str">
            <v>CHICAGO</v>
          </cell>
          <cell r="X2717" t="str">
            <v>IL</v>
          </cell>
          <cell r="Y2717" t="str">
            <v>60609-2305</v>
          </cell>
          <cell r="Z2717" t="str">
            <v>COOK</v>
          </cell>
          <cell r="AA2717" t="str">
            <v>G</v>
          </cell>
          <cell r="AB2717" t="str">
            <v>M&amp;E</v>
          </cell>
          <cell r="AC2717">
            <v>932075.00760000013</v>
          </cell>
        </row>
        <row r="2718">
          <cell r="A2718" t="str">
            <v>Primary</v>
          </cell>
          <cell r="B2718" t="str">
            <v>Hospitality Processing - Chicago</v>
          </cell>
          <cell r="C2718" t="str">
            <v>15212028</v>
          </cell>
          <cell r="D2718" t="str">
            <v>15212028</v>
          </cell>
          <cell r="E2718" t="str">
            <v>1521</v>
          </cell>
          <cell r="G2718" t="str">
            <v>IL</v>
          </cell>
          <cell r="I2718" t="str">
            <v>A</v>
          </cell>
          <cell r="J2718" t="str">
            <v>15211646</v>
          </cell>
          <cell r="K2718" t="str">
            <v>15211646</v>
          </cell>
          <cell r="L2718">
            <v>170751521</v>
          </cell>
          <cell r="M2718" t="str">
            <v>170751521</v>
          </cell>
          <cell r="N2718" t="str">
            <v>Hospitality Rollup Line</v>
          </cell>
          <cell r="O2718" t="str">
            <v>15211646 Hospitality Rollup Line</v>
          </cell>
          <cell r="P2718" t="str">
            <v>2000</v>
          </cell>
          <cell r="Q2718" t="str">
            <v>PR</v>
          </cell>
          <cell r="R2718" t="str">
            <v>93</v>
          </cell>
          <cell r="S2718" t="str">
            <v>44</v>
          </cell>
          <cell r="T2718" t="str">
            <v>T</v>
          </cell>
          <cell r="U2718" t="str">
            <v>USD</v>
          </cell>
          <cell r="V2718" t="str">
            <v>4201 S ASHLAND</v>
          </cell>
          <cell r="W2718" t="str">
            <v>CHICAGO</v>
          </cell>
          <cell r="X2718" t="str">
            <v>IL</v>
          </cell>
          <cell r="Y2718" t="str">
            <v>60609-2305</v>
          </cell>
          <cell r="Z2718" t="str">
            <v>COOK</v>
          </cell>
          <cell r="AA2718" t="str">
            <v>G</v>
          </cell>
          <cell r="AB2718" t="str">
            <v>M&amp;E</v>
          </cell>
          <cell r="AC2718">
            <v>0</v>
          </cell>
        </row>
        <row r="2719">
          <cell r="A2719" t="str">
            <v>Primary</v>
          </cell>
          <cell r="B2719" t="str">
            <v>Hospitality Processing - Chicago</v>
          </cell>
          <cell r="C2719" t="str">
            <v>15212028</v>
          </cell>
          <cell r="D2719" t="str">
            <v>15212028</v>
          </cell>
          <cell r="E2719" t="str">
            <v>1521</v>
          </cell>
          <cell r="G2719" t="str">
            <v>IL</v>
          </cell>
          <cell r="I2719" t="str">
            <v>A</v>
          </cell>
          <cell r="J2719" t="str">
            <v>15211647</v>
          </cell>
          <cell r="K2719" t="str">
            <v>15211647</v>
          </cell>
          <cell r="L2719">
            <v>170751521</v>
          </cell>
          <cell r="M2719" t="str">
            <v>170751521</v>
          </cell>
          <cell r="N2719" t="str">
            <v>Hospitality Kosher Line</v>
          </cell>
          <cell r="O2719" t="str">
            <v>15211647 Hospitality Kosher Line</v>
          </cell>
          <cell r="P2719" t="str">
            <v>2000</v>
          </cell>
          <cell r="Q2719" t="str">
            <v>PR</v>
          </cell>
          <cell r="R2719" t="str">
            <v>93</v>
          </cell>
          <cell r="S2719" t="str">
            <v>44</v>
          </cell>
          <cell r="T2719" t="str">
            <v>T</v>
          </cell>
          <cell r="U2719" t="str">
            <v>USD</v>
          </cell>
          <cell r="V2719" t="str">
            <v>4201 S ASHLAND</v>
          </cell>
          <cell r="W2719" t="str">
            <v>CHICAGO</v>
          </cell>
          <cell r="X2719" t="str">
            <v>IL</v>
          </cell>
          <cell r="Y2719" t="str">
            <v>60609-2305</v>
          </cell>
          <cell r="Z2719" t="str">
            <v>COOK</v>
          </cell>
          <cell r="AA2719" t="str">
            <v>G</v>
          </cell>
          <cell r="AB2719" t="str">
            <v>M&amp;E</v>
          </cell>
          <cell r="AC2719">
            <v>0</v>
          </cell>
        </row>
        <row r="2720">
          <cell r="A2720" t="str">
            <v>Primary</v>
          </cell>
          <cell r="B2720" t="str">
            <v>Hospitality Processing - Chicago</v>
          </cell>
          <cell r="C2720" t="str">
            <v>15212028</v>
          </cell>
          <cell r="D2720" t="str">
            <v>15212028</v>
          </cell>
          <cell r="E2720" t="str">
            <v>1521</v>
          </cell>
          <cell r="G2720" t="str">
            <v>IL</v>
          </cell>
          <cell r="I2720" t="str">
            <v>A</v>
          </cell>
          <cell r="J2720" t="str">
            <v>15211811</v>
          </cell>
          <cell r="K2720" t="str">
            <v>15211811</v>
          </cell>
          <cell r="L2720">
            <v>170751521</v>
          </cell>
          <cell r="M2720" t="str">
            <v>170751521</v>
          </cell>
          <cell r="N2720" t="str">
            <v>Hospitality Raw Packing</v>
          </cell>
          <cell r="O2720" t="str">
            <v>15211811 Hospitality Raw Packing</v>
          </cell>
          <cell r="P2720" t="str">
            <v>2000</v>
          </cell>
          <cell r="Q2720" t="str">
            <v>PR</v>
          </cell>
          <cell r="R2720" t="str">
            <v>93</v>
          </cell>
          <cell r="S2720" t="str">
            <v>44</v>
          </cell>
          <cell r="T2720" t="str">
            <v>T</v>
          </cell>
          <cell r="U2720" t="str">
            <v>USD</v>
          </cell>
          <cell r="V2720" t="str">
            <v>4201 S ASHLAND</v>
          </cell>
          <cell r="W2720" t="str">
            <v>CHICAGO</v>
          </cell>
          <cell r="X2720" t="str">
            <v>IL</v>
          </cell>
          <cell r="Y2720" t="str">
            <v>60609-2305</v>
          </cell>
          <cell r="Z2720" t="str">
            <v>COOK</v>
          </cell>
          <cell r="AA2720" t="str">
            <v>G</v>
          </cell>
          <cell r="AB2720" t="str">
            <v>M&amp;E</v>
          </cell>
          <cell r="AC2720">
            <v>2149550.4563999991</v>
          </cell>
        </row>
        <row r="2721">
          <cell r="A2721" t="str">
            <v>Primary</v>
          </cell>
          <cell r="B2721" t="str">
            <v>Hospitality Processing - Chicago</v>
          </cell>
          <cell r="C2721" t="str">
            <v>15212028</v>
          </cell>
          <cell r="D2721" t="str">
            <v>15212028</v>
          </cell>
          <cell r="E2721" t="str">
            <v>1521</v>
          </cell>
          <cell r="G2721" t="str">
            <v>IL</v>
          </cell>
          <cell r="H2721">
            <v>38707</v>
          </cell>
          <cell r="I2721" t="str">
            <v>A</v>
          </cell>
          <cell r="J2721" t="str">
            <v>15211812</v>
          </cell>
          <cell r="K2721" t="str">
            <v>15211812</v>
          </cell>
          <cell r="L2721">
            <v>170772625</v>
          </cell>
          <cell r="M2721" t="str">
            <v>170751521</v>
          </cell>
          <cell r="N2721" t="str">
            <v>Jefferson Maintenance Mgmt</v>
          </cell>
          <cell r="O2721" t="str">
            <v>26252047  Jefferson Maintenance Mgmt</v>
          </cell>
          <cell r="P2721" t="str">
            <v>2625</v>
          </cell>
          <cell r="Q2721" t="str">
            <v>FB</v>
          </cell>
          <cell r="R2721" t="str">
            <v>116</v>
          </cell>
          <cell r="S2721" t="str">
            <v>113</v>
          </cell>
          <cell r="T2721" t="str">
            <v>F</v>
          </cell>
          <cell r="U2721" t="str">
            <v>USD</v>
          </cell>
          <cell r="V2721" t="str">
            <v>ONE ROCK RIVER ROAD</v>
          </cell>
          <cell r="W2721" t="str">
            <v>JEFFERSON</v>
          </cell>
          <cell r="X2721" t="str">
            <v>WI</v>
          </cell>
          <cell r="Y2721" t="str">
            <v>53549-1732</v>
          </cell>
          <cell r="Z2721" t="str">
            <v>JEFFERSON</v>
          </cell>
          <cell r="AA2721" t="str">
            <v>G</v>
          </cell>
          <cell r="AB2721" t="str">
            <v>M&amp;E</v>
          </cell>
          <cell r="AC2721">
            <v>1918.6956</v>
          </cell>
        </row>
        <row r="2722">
          <cell r="A2722" t="str">
            <v>Primary</v>
          </cell>
          <cell r="B2722" t="str">
            <v>Hospitality Processing - Chicago</v>
          </cell>
          <cell r="C2722" t="str">
            <v>15212028</v>
          </cell>
          <cell r="D2722" t="str">
            <v>15212028</v>
          </cell>
          <cell r="E2722" t="str">
            <v>1521</v>
          </cell>
          <cell r="G2722" t="str">
            <v>IL</v>
          </cell>
          <cell r="I2722" t="str">
            <v>A</v>
          </cell>
          <cell r="J2722" t="str">
            <v>15211813</v>
          </cell>
          <cell r="K2722" t="str">
            <v>15211813</v>
          </cell>
          <cell r="L2722">
            <v>170751521</v>
          </cell>
          <cell r="M2722" t="str">
            <v>170751521</v>
          </cell>
          <cell r="N2722" t="str">
            <v>Hospitality Breakfast Packing</v>
          </cell>
          <cell r="O2722" t="str">
            <v>15211813 Hospitality Breakfast Packing</v>
          </cell>
          <cell r="P2722" t="str">
            <v>2000</v>
          </cell>
          <cell r="Q2722" t="str">
            <v>PR</v>
          </cell>
          <cell r="R2722" t="str">
            <v>93</v>
          </cell>
          <cell r="S2722" t="str">
            <v>44</v>
          </cell>
          <cell r="T2722" t="str">
            <v>T</v>
          </cell>
          <cell r="U2722" t="str">
            <v>USD</v>
          </cell>
          <cell r="V2722" t="str">
            <v>4201 S ASHLAND</v>
          </cell>
          <cell r="W2722" t="str">
            <v>CHICAGO</v>
          </cell>
          <cell r="X2722" t="str">
            <v>IL</v>
          </cell>
          <cell r="Y2722" t="str">
            <v>60609-2305</v>
          </cell>
          <cell r="Z2722" t="str">
            <v>COOK</v>
          </cell>
          <cell r="AA2722" t="str">
            <v>G</v>
          </cell>
          <cell r="AB2722" t="str">
            <v>M&amp;E</v>
          </cell>
          <cell r="AC2722">
            <v>0</v>
          </cell>
        </row>
        <row r="2723">
          <cell r="A2723" t="str">
            <v>Primary</v>
          </cell>
          <cell r="B2723" t="str">
            <v>Hospitality Wastewater</v>
          </cell>
          <cell r="C2723" t="str">
            <v>15212004</v>
          </cell>
          <cell r="D2723" t="str">
            <v>15212004</v>
          </cell>
          <cell r="E2723" t="str">
            <v>1521</v>
          </cell>
          <cell r="G2723" t="str">
            <v>IL</v>
          </cell>
          <cell r="I2723" t="str">
            <v>A</v>
          </cell>
          <cell r="J2723" t="str">
            <v>15212004</v>
          </cell>
          <cell r="K2723" t="str">
            <v>15212004</v>
          </cell>
          <cell r="L2723">
            <v>170751521</v>
          </cell>
          <cell r="M2723" t="str">
            <v>170751521</v>
          </cell>
          <cell r="N2723" t="str">
            <v>Hospitality Wastewater</v>
          </cell>
          <cell r="O2723" t="str">
            <v>15212004 Hospitality Wastewater</v>
          </cell>
          <cell r="P2723" t="str">
            <v>2000</v>
          </cell>
          <cell r="Q2723" t="str">
            <v>WW</v>
          </cell>
          <cell r="R2723" t="str">
            <v>93</v>
          </cell>
          <cell r="S2723" t="str">
            <v>44</v>
          </cell>
          <cell r="T2723" t="str">
            <v>T</v>
          </cell>
          <cell r="U2723" t="str">
            <v>USD</v>
          </cell>
          <cell r="V2723" t="str">
            <v>4201 S ASHLAND</v>
          </cell>
          <cell r="W2723" t="str">
            <v>CHICAGO</v>
          </cell>
          <cell r="X2723" t="str">
            <v>IL</v>
          </cell>
          <cell r="Y2723" t="str">
            <v>60609-2305</v>
          </cell>
          <cell r="Z2723" t="str">
            <v>COOK</v>
          </cell>
          <cell r="AA2723" t="str">
            <v>G</v>
          </cell>
          <cell r="AB2723" t="str">
            <v>M&amp;E</v>
          </cell>
          <cell r="AC2723">
            <v>132938.88509999998</v>
          </cell>
        </row>
        <row r="2724">
          <cell r="A2724" t="str">
            <v>Primary</v>
          </cell>
          <cell r="B2724" t="str">
            <v>Hospitality Processing - Chicago</v>
          </cell>
          <cell r="C2724" t="str">
            <v>15212028</v>
          </cell>
          <cell r="D2724" t="str">
            <v>15212028</v>
          </cell>
          <cell r="E2724" t="str">
            <v>1521</v>
          </cell>
          <cell r="G2724" t="str">
            <v>IL</v>
          </cell>
          <cell r="I2724" t="str">
            <v>A</v>
          </cell>
          <cell r="J2724" t="str">
            <v>15212015</v>
          </cell>
          <cell r="K2724" t="str">
            <v>15212015</v>
          </cell>
          <cell r="L2724">
            <v>170751521</v>
          </cell>
          <cell r="M2724" t="str">
            <v>170751521</v>
          </cell>
          <cell r="N2724" t="str">
            <v>Hospitality Accounting</v>
          </cell>
          <cell r="O2724" t="str">
            <v>15212015 Hospitality Accounting</v>
          </cell>
          <cell r="P2724" t="str">
            <v>2000</v>
          </cell>
          <cell r="Q2724" t="str">
            <v>PR</v>
          </cell>
          <cell r="R2724" t="str">
            <v>93</v>
          </cell>
          <cell r="S2724" t="str">
            <v>44</v>
          </cell>
          <cell r="T2724" t="str">
            <v>T</v>
          </cell>
          <cell r="U2724" t="str">
            <v>USD</v>
          </cell>
          <cell r="V2724" t="str">
            <v>4201 S ASHLAND</v>
          </cell>
          <cell r="W2724" t="str">
            <v>CHICAGO</v>
          </cell>
          <cell r="X2724" t="str">
            <v>IL</v>
          </cell>
          <cell r="Y2724" t="str">
            <v>60609-2305</v>
          </cell>
          <cell r="Z2724" t="str">
            <v>COOK</v>
          </cell>
          <cell r="AA2724" t="str">
            <v>G</v>
          </cell>
          <cell r="AB2724" t="str">
            <v>M&amp;E</v>
          </cell>
          <cell r="AC2724">
            <v>9968.609199999999</v>
          </cell>
        </row>
        <row r="2725">
          <cell r="A2725" t="str">
            <v>Primary</v>
          </cell>
          <cell r="B2725" t="str">
            <v>Hospitality Processing - Chicago</v>
          </cell>
          <cell r="C2725" t="str">
            <v>15212028</v>
          </cell>
          <cell r="D2725" t="str">
            <v>15212028</v>
          </cell>
          <cell r="E2725" t="str">
            <v>1521</v>
          </cell>
          <cell r="G2725" t="str">
            <v>IL</v>
          </cell>
          <cell r="I2725" t="str">
            <v>A</v>
          </cell>
          <cell r="J2725" t="str">
            <v>15212017</v>
          </cell>
          <cell r="K2725" t="str">
            <v>15212017</v>
          </cell>
          <cell r="L2725">
            <v>170751521</v>
          </cell>
          <cell r="M2725" t="str">
            <v>170751521</v>
          </cell>
          <cell r="N2725" t="str">
            <v>Hospitality Clean-Up</v>
          </cell>
          <cell r="O2725" t="str">
            <v>15212017 Hospitality Clean-Up</v>
          </cell>
          <cell r="P2725" t="str">
            <v>2000</v>
          </cell>
          <cell r="Q2725" t="str">
            <v>PR</v>
          </cell>
          <cell r="R2725" t="str">
            <v>93</v>
          </cell>
          <cell r="S2725" t="str">
            <v>44</v>
          </cell>
          <cell r="T2725" t="str">
            <v>T</v>
          </cell>
          <cell r="U2725" t="str">
            <v>USD</v>
          </cell>
          <cell r="V2725" t="str">
            <v>4201 S ASHLAND</v>
          </cell>
          <cell r="W2725" t="str">
            <v>CHICAGO</v>
          </cell>
          <cell r="X2725" t="str">
            <v>IL</v>
          </cell>
          <cell r="Y2725" t="str">
            <v>60609-2305</v>
          </cell>
          <cell r="Z2725" t="str">
            <v>COOK</v>
          </cell>
          <cell r="AA2725" t="str">
            <v>G</v>
          </cell>
          <cell r="AB2725" t="str">
            <v>M&amp;E</v>
          </cell>
          <cell r="AC2725">
            <v>9758.2991000000002</v>
          </cell>
        </row>
        <row r="2726">
          <cell r="A2726" t="str">
            <v>Primary</v>
          </cell>
          <cell r="B2726" t="str">
            <v>Hospitality Processing - Chicago</v>
          </cell>
          <cell r="C2726" t="str">
            <v>15212028</v>
          </cell>
          <cell r="D2726" t="str">
            <v>15212028</v>
          </cell>
          <cell r="E2726" t="str">
            <v>1521</v>
          </cell>
          <cell r="G2726" t="str">
            <v>IL</v>
          </cell>
          <cell r="I2726" t="str">
            <v>A</v>
          </cell>
          <cell r="J2726" t="str">
            <v>15212018</v>
          </cell>
          <cell r="K2726" t="str">
            <v>15212018</v>
          </cell>
          <cell r="L2726">
            <v>170751521</v>
          </cell>
          <cell r="M2726" t="str">
            <v>170751521</v>
          </cell>
          <cell r="N2726" t="str">
            <v>Hospitality Dist. Center</v>
          </cell>
          <cell r="O2726" t="str">
            <v>15212018 Hospitality Dist. Center</v>
          </cell>
          <cell r="P2726" t="str">
            <v>2000</v>
          </cell>
          <cell r="Q2726" t="str">
            <v>PR</v>
          </cell>
          <cell r="R2726" t="str">
            <v>93</v>
          </cell>
          <cell r="S2726" t="str">
            <v>44</v>
          </cell>
          <cell r="T2726" t="str">
            <v>T</v>
          </cell>
          <cell r="U2726" t="str">
            <v>USD</v>
          </cell>
          <cell r="V2726" t="str">
            <v>4201 S ASHLAND</v>
          </cell>
          <cell r="W2726" t="str">
            <v>CHICAGO</v>
          </cell>
          <cell r="X2726" t="str">
            <v>IL</v>
          </cell>
          <cell r="Y2726" t="str">
            <v>60609-2305</v>
          </cell>
          <cell r="Z2726" t="str">
            <v>COOK</v>
          </cell>
          <cell r="AA2726" t="str">
            <v>G</v>
          </cell>
          <cell r="AB2726" t="str">
            <v>M&amp;E</v>
          </cell>
          <cell r="AC2726">
            <v>2341057.6406</v>
          </cell>
        </row>
        <row r="2727">
          <cell r="A2727" t="str">
            <v>Primary</v>
          </cell>
          <cell r="B2727" t="str">
            <v>Hospitality Processing - Chicago</v>
          </cell>
          <cell r="C2727" t="str">
            <v>15212028</v>
          </cell>
          <cell r="D2727" t="str">
            <v>15212028</v>
          </cell>
          <cell r="E2727" t="str">
            <v>1521</v>
          </cell>
          <cell r="G2727" t="str">
            <v>IL</v>
          </cell>
          <cell r="I2727" t="str">
            <v>A</v>
          </cell>
          <cell r="J2727" t="str">
            <v>15212020</v>
          </cell>
          <cell r="K2727" t="str">
            <v>15212020</v>
          </cell>
          <cell r="L2727">
            <v>170751521</v>
          </cell>
          <cell r="M2727" t="str">
            <v>170751521</v>
          </cell>
          <cell r="N2727" t="str">
            <v>Hospitality Maintenance</v>
          </cell>
          <cell r="O2727" t="str">
            <v>15212020 Hospitality Maintenance</v>
          </cell>
          <cell r="P2727" t="str">
            <v>2000</v>
          </cell>
          <cell r="Q2727" t="str">
            <v>PR</v>
          </cell>
          <cell r="R2727" t="str">
            <v>93</v>
          </cell>
          <cell r="S2727" t="str">
            <v>44</v>
          </cell>
          <cell r="T2727" t="str">
            <v>T</v>
          </cell>
          <cell r="U2727" t="str">
            <v>USD</v>
          </cell>
          <cell r="V2727" t="str">
            <v>4201 S ASHLAND</v>
          </cell>
          <cell r="W2727" t="str">
            <v>CHICAGO</v>
          </cell>
          <cell r="X2727" t="str">
            <v>IL</v>
          </cell>
          <cell r="Y2727" t="str">
            <v>60609-2305</v>
          </cell>
          <cell r="Z2727" t="str">
            <v>COOK</v>
          </cell>
          <cell r="AA2727" t="str">
            <v>G</v>
          </cell>
          <cell r="AB2727" t="str">
            <v>M&amp;E</v>
          </cell>
          <cell r="AC2727">
            <v>5247.521099999999</v>
          </cell>
        </row>
        <row r="2728">
          <cell r="A2728" t="str">
            <v>Primary</v>
          </cell>
          <cell r="B2728" t="str">
            <v>Hospitality Processing - Chicago</v>
          </cell>
          <cell r="C2728" t="str">
            <v>15212028</v>
          </cell>
          <cell r="D2728" t="str">
            <v>15212028</v>
          </cell>
          <cell r="E2728" t="str">
            <v>1521</v>
          </cell>
          <cell r="G2728" t="str">
            <v>IL</v>
          </cell>
          <cell r="H2728">
            <v>38454</v>
          </cell>
          <cell r="I2728" t="str">
            <v>A</v>
          </cell>
          <cell r="J2728" t="str">
            <v>15212021</v>
          </cell>
          <cell r="K2728" t="str">
            <v>15212021</v>
          </cell>
          <cell r="L2728">
            <v>170751521</v>
          </cell>
          <cell r="M2728" t="str">
            <v>170751521</v>
          </cell>
          <cell r="N2728" t="str">
            <v>CHICAGO MATERIALS</v>
          </cell>
          <cell r="O2728" t="str">
            <v>15212021 CHICAGO MATERIALS</v>
          </cell>
          <cell r="P2728" t="str">
            <v>2000</v>
          </cell>
          <cell r="Q2728" t="str">
            <v>PR</v>
          </cell>
          <cell r="R2728" t="str">
            <v>93</v>
          </cell>
          <cell r="S2728" t="str">
            <v>44</v>
          </cell>
          <cell r="T2728" t="str">
            <v>T</v>
          </cell>
          <cell r="U2728" t="str">
            <v>USD</v>
          </cell>
          <cell r="V2728" t="str">
            <v>4201 S ASHLAND</v>
          </cell>
          <cell r="W2728" t="str">
            <v>CHICAGO</v>
          </cell>
          <cell r="X2728" t="str">
            <v>IL</v>
          </cell>
          <cell r="Y2728" t="str">
            <v>60609-2305</v>
          </cell>
          <cell r="Z2728" t="str">
            <v>COOK</v>
          </cell>
          <cell r="AA2728" t="str">
            <v>G</v>
          </cell>
          <cell r="AB2728" t="str">
            <v>M&amp;E</v>
          </cell>
          <cell r="AC2728">
            <v>12489.486900000004</v>
          </cell>
        </row>
        <row r="2729">
          <cell r="A2729" t="str">
            <v>Primary</v>
          </cell>
          <cell r="B2729" t="str">
            <v>Hospitality Processing - Chicago</v>
          </cell>
          <cell r="C2729" t="str">
            <v>15212028</v>
          </cell>
          <cell r="D2729" t="str">
            <v>15212028</v>
          </cell>
          <cell r="E2729" t="str">
            <v>1521</v>
          </cell>
          <cell r="G2729" t="str">
            <v>IL</v>
          </cell>
          <cell r="H2729">
            <v>38481</v>
          </cell>
          <cell r="I2729" t="str">
            <v>A</v>
          </cell>
          <cell r="J2729" t="str">
            <v>15212024</v>
          </cell>
          <cell r="K2729" t="str">
            <v>15212024</v>
          </cell>
          <cell r="L2729">
            <v>170751521</v>
          </cell>
          <cell r="M2729" t="str">
            <v>170751521</v>
          </cell>
          <cell r="N2729" t="str">
            <v>Hospitality Quality Assurance</v>
          </cell>
          <cell r="O2729" t="str">
            <v>15212024 Hospitality Quality Assurance</v>
          </cell>
          <cell r="P2729" t="str">
            <v>2000</v>
          </cell>
          <cell r="Q2729" t="str">
            <v>PR</v>
          </cell>
          <cell r="R2729" t="str">
            <v>93</v>
          </cell>
          <cell r="S2729" t="str">
            <v>44</v>
          </cell>
          <cell r="T2729" t="str">
            <v>T</v>
          </cell>
          <cell r="U2729" t="str">
            <v>USD</v>
          </cell>
          <cell r="V2729" t="str">
            <v>4201 S ASHLAND</v>
          </cell>
          <cell r="W2729" t="str">
            <v>CHICAGO</v>
          </cell>
          <cell r="X2729" t="str">
            <v>IL</v>
          </cell>
          <cell r="Y2729" t="str">
            <v>60609-2305</v>
          </cell>
          <cell r="Z2729" t="str">
            <v>COOK</v>
          </cell>
          <cell r="AA2729" t="str">
            <v>G</v>
          </cell>
          <cell r="AB2729" t="str">
            <v>M&amp;E</v>
          </cell>
          <cell r="AC2729">
            <v>18418.9146</v>
          </cell>
        </row>
        <row r="2730">
          <cell r="A2730" t="str">
            <v>Primary</v>
          </cell>
          <cell r="B2730" t="str">
            <v>Hospitality Processing - Chicago</v>
          </cell>
          <cell r="C2730" t="str">
            <v>15212028</v>
          </cell>
          <cell r="D2730" t="str">
            <v>15212028</v>
          </cell>
          <cell r="E2730" t="str">
            <v>1521</v>
          </cell>
          <cell r="G2730" t="str">
            <v>IL</v>
          </cell>
          <cell r="H2730">
            <v>38481</v>
          </cell>
          <cell r="I2730" t="str">
            <v>A</v>
          </cell>
          <cell r="J2730" t="str">
            <v>15212025</v>
          </cell>
          <cell r="K2730" t="str">
            <v>15212025</v>
          </cell>
          <cell r="L2730">
            <v>170751521</v>
          </cell>
          <cell r="M2730" t="str">
            <v>170751521</v>
          </cell>
          <cell r="N2730" t="str">
            <v>Hospitality Personnel</v>
          </cell>
          <cell r="O2730" t="str">
            <v>15212025 Hospitality Personnel</v>
          </cell>
          <cell r="P2730" t="str">
            <v>2000</v>
          </cell>
          <cell r="Q2730" t="str">
            <v>PR</v>
          </cell>
          <cell r="R2730" t="str">
            <v>93</v>
          </cell>
          <cell r="S2730" t="str">
            <v>44</v>
          </cell>
          <cell r="T2730" t="str">
            <v>T</v>
          </cell>
          <cell r="U2730" t="str">
            <v>USD</v>
          </cell>
          <cell r="V2730" t="str">
            <v>4201 S ASHLAND</v>
          </cell>
          <cell r="W2730" t="str">
            <v>CHICAGO</v>
          </cell>
          <cell r="X2730" t="str">
            <v>IL</v>
          </cell>
          <cell r="Y2730" t="str">
            <v>60609-2305</v>
          </cell>
          <cell r="Z2730" t="str">
            <v>COOK</v>
          </cell>
          <cell r="AA2730" t="str">
            <v>G</v>
          </cell>
          <cell r="AB2730" t="str">
            <v>M&amp;E</v>
          </cell>
          <cell r="AC2730">
            <v>10604.9066</v>
          </cell>
        </row>
        <row r="2731">
          <cell r="A2731" t="str">
            <v>Primary</v>
          </cell>
          <cell r="B2731" t="str">
            <v>Hospitality Processing - Chicago</v>
          </cell>
          <cell r="C2731" t="str">
            <v>15212028</v>
          </cell>
          <cell r="D2731" t="str">
            <v>15212028</v>
          </cell>
          <cell r="E2731" t="str">
            <v>1521</v>
          </cell>
          <cell r="G2731" t="str">
            <v>IL</v>
          </cell>
          <cell r="H2731">
            <v>38481</v>
          </cell>
          <cell r="I2731" t="str">
            <v>A</v>
          </cell>
          <cell r="J2731" t="str">
            <v>15212028</v>
          </cell>
          <cell r="K2731" t="str">
            <v>15211018</v>
          </cell>
          <cell r="L2731">
            <v>170751521</v>
          </cell>
          <cell r="M2731" t="str">
            <v>170751521</v>
          </cell>
          <cell r="N2731" t="str">
            <v>Hospitality Deboning</v>
          </cell>
          <cell r="O2731" t="str">
            <v>15211018 Hospitality Deboning</v>
          </cell>
          <cell r="P2731" t="str">
            <v>2000</v>
          </cell>
          <cell r="Q2731" t="str">
            <v>PR</v>
          </cell>
          <cell r="R2731" t="str">
            <v>93</v>
          </cell>
          <cell r="S2731" t="str">
            <v>44</v>
          </cell>
          <cell r="T2731" t="str">
            <v>T</v>
          </cell>
          <cell r="U2731" t="str">
            <v>USD</v>
          </cell>
          <cell r="V2731" t="str">
            <v>4201 S ASHLAND</v>
          </cell>
          <cell r="W2731" t="str">
            <v>CHICAGO</v>
          </cell>
          <cell r="X2731" t="str">
            <v>IL</v>
          </cell>
          <cell r="Y2731" t="str">
            <v>60609-2305</v>
          </cell>
          <cell r="Z2731" t="str">
            <v>COOK</v>
          </cell>
          <cell r="AA2731" t="str">
            <v>G</v>
          </cell>
          <cell r="AB2731" t="str">
            <v>M&amp;E</v>
          </cell>
          <cell r="AC2731">
            <v>20286139.602099981</v>
          </cell>
        </row>
        <row r="2732">
          <cell r="A2732" t="str">
            <v>Primary</v>
          </cell>
          <cell r="B2732" t="str">
            <v>Hospitality Processing - Chicago</v>
          </cell>
          <cell r="C2732" t="str">
            <v>15212028</v>
          </cell>
          <cell r="D2732" t="str">
            <v>15212028</v>
          </cell>
          <cell r="E2732" t="str">
            <v>1521</v>
          </cell>
          <cell r="G2732" t="str">
            <v>IL</v>
          </cell>
          <cell r="H2732">
            <v>38763</v>
          </cell>
          <cell r="I2732" t="str">
            <v>A</v>
          </cell>
          <cell r="J2732" t="str">
            <v>15212029</v>
          </cell>
          <cell r="K2732" t="str">
            <v>26261742</v>
          </cell>
          <cell r="L2732">
            <v>170751521</v>
          </cell>
          <cell r="M2732" t="str">
            <v>170772626</v>
          </cell>
          <cell r="N2732" t="str">
            <v>Chicago Purchasing</v>
          </cell>
          <cell r="O2732" t="str">
            <v>15212029  Chicago Purchasing</v>
          </cell>
          <cell r="P2732" t="str">
            <v>2000</v>
          </cell>
          <cell r="Q2732" t="str">
            <v>P</v>
          </cell>
          <cell r="R2732" t="str">
            <v>93</v>
          </cell>
          <cell r="S2732" t="str">
            <v>44</v>
          </cell>
          <cell r="T2732" t="str">
            <v>T</v>
          </cell>
          <cell r="U2732" t="str">
            <v>USD</v>
          </cell>
          <cell r="V2732" t="str">
            <v>4201 S ASHLAND</v>
          </cell>
          <cell r="W2732" t="str">
            <v>CHICAGO</v>
          </cell>
          <cell r="X2732" t="str">
            <v>IL</v>
          </cell>
          <cell r="Y2732" t="str">
            <v>60609-2305</v>
          </cell>
          <cell r="Z2732" t="str">
            <v>COOK</v>
          </cell>
          <cell r="AA2732" t="str">
            <v>A</v>
          </cell>
          <cell r="AB2732" t="str">
            <v>M&amp;E</v>
          </cell>
          <cell r="AC2732">
            <v>3469.0425000000005</v>
          </cell>
        </row>
        <row r="2733">
          <cell r="A2733" t="str">
            <v>Primary</v>
          </cell>
          <cell r="B2733" t="str">
            <v>Hospitality Processing - Chicago</v>
          </cell>
          <cell r="C2733" t="str">
            <v>15212028</v>
          </cell>
          <cell r="D2733" t="str">
            <v>15212028</v>
          </cell>
          <cell r="E2733" t="str">
            <v>1521</v>
          </cell>
          <cell r="G2733" t="str">
            <v>IL</v>
          </cell>
          <cell r="H2733">
            <v>38481</v>
          </cell>
          <cell r="I2733" t="str">
            <v>A</v>
          </cell>
          <cell r="J2733" t="str">
            <v>15212030</v>
          </cell>
          <cell r="K2733" t="str">
            <v>15212030</v>
          </cell>
          <cell r="L2733">
            <v>170751521</v>
          </cell>
          <cell r="M2733" t="str">
            <v>170751521</v>
          </cell>
          <cell r="N2733" t="str">
            <v>Culinary Quality Control</v>
          </cell>
          <cell r="O2733" t="str">
            <v>15212030 Culinary Quality Control</v>
          </cell>
          <cell r="P2733" t="str">
            <v>2000</v>
          </cell>
          <cell r="Q2733" t="str">
            <v>P</v>
          </cell>
          <cell r="R2733" t="str">
            <v>93</v>
          </cell>
          <cell r="S2733" t="str">
            <v>44</v>
          </cell>
          <cell r="T2733" t="str">
            <v>T</v>
          </cell>
          <cell r="U2733" t="str">
            <v>USD</v>
          </cell>
          <cell r="V2733" t="str">
            <v>4201 S ASHLAND</v>
          </cell>
          <cell r="W2733" t="str">
            <v>CHICAGO</v>
          </cell>
          <cell r="X2733" t="str">
            <v>IL</v>
          </cell>
          <cell r="Y2733" t="str">
            <v>60609-2305</v>
          </cell>
          <cell r="Z2733" t="str">
            <v>COOK</v>
          </cell>
          <cell r="AA2733" t="str">
            <v>G</v>
          </cell>
          <cell r="AB2733" t="str">
            <v>M&amp;E</v>
          </cell>
          <cell r="AC2733">
            <v>4709.0602999999992</v>
          </cell>
        </row>
        <row r="2734">
          <cell r="A2734" t="str">
            <v>Primary</v>
          </cell>
          <cell r="B2734" t="str">
            <v>Hospitality Processing - Chicago</v>
          </cell>
          <cell r="C2734" t="str">
            <v>15212028</v>
          </cell>
          <cell r="D2734" t="str">
            <v>15212028</v>
          </cell>
          <cell r="E2734" t="str">
            <v>1521</v>
          </cell>
          <cell r="G2734" t="str">
            <v>IL</v>
          </cell>
          <cell r="H2734">
            <v>38481</v>
          </cell>
          <cell r="I2734" t="str">
            <v>A</v>
          </cell>
          <cell r="J2734" t="str">
            <v>15212031</v>
          </cell>
          <cell r="K2734" t="str">
            <v>15212031</v>
          </cell>
          <cell r="L2734">
            <v>170751521</v>
          </cell>
          <cell r="M2734" t="str">
            <v>170751521</v>
          </cell>
          <cell r="N2734" t="str">
            <v>Hospitality Refrig Mainten</v>
          </cell>
          <cell r="O2734" t="str">
            <v>15212031 Hospitality Refrig Mainten</v>
          </cell>
          <cell r="P2734" t="str">
            <v>2000</v>
          </cell>
          <cell r="Q2734" t="str">
            <v>PR</v>
          </cell>
          <cell r="R2734" t="str">
            <v>93</v>
          </cell>
          <cell r="S2734" t="str">
            <v>44</v>
          </cell>
          <cell r="T2734" t="str">
            <v>T</v>
          </cell>
          <cell r="U2734" t="str">
            <v>USD</v>
          </cell>
          <cell r="V2734" t="str">
            <v>4201 S ASHLAND</v>
          </cell>
          <cell r="W2734" t="str">
            <v>CHICAGO</v>
          </cell>
          <cell r="X2734" t="str">
            <v>IL</v>
          </cell>
          <cell r="Y2734" t="str">
            <v>60609-2305</v>
          </cell>
          <cell r="Z2734" t="str">
            <v>COOK</v>
          </cell>
          <cell r="AA2734" t="str">
            <v>G</v>
          </cell>
          <cell r="AB2734" t="str">
            <v>M&amp;E</v>
          </cell>
          <cell r="AC2734">
            <v>72108.395399999994</v>
          </cell>
        </row>
        <row r="2735">
          <cell r="A2735" t="str">
            <v>Primary</v>
          </cell>
          <cell r="B2735" t="str">
            <v>Hospitality Processing - Chicago</v>
          </cell>
          <cell r="C2735" t="str">
            <v>15212028</v>
          </cell>
          <cell r="D2735" t="str">
            <v>15212028</v>
          </cell>
          <cell r="E2735" t="str">
            <v>1521</v>
          </cell>
          <cell r="G2735" t="str">
            <v>IL</v>
          </cell>
          <cell r="H2735">
            <v>38481</v>
          </cell>
          <cell r="I2735" t="str">
            <v>A</v>
          </cell>
          <cell r="J2735" t="str">
            <v>15212033</v>
          </cell>
          <cell r="K2735" t="str">
            <v>15212033</v>
          </cell>
          <cell r="L2735">
            <v>170751521</v>
          </cell>
          <cell r="M2735" t="str">
            <v>170751521</v>
          </cell>
          <cell r="N2735" t="str">
            <v>Culinary Shipping &amp; Receiving</v>
          </cell>
          <cell r="O2735" t="str">
            <v>15212033 Culinary Shipping &amp; Receiving</v>
          </cell>
          <cell r="P2735" t="str">
            <v>2000</v>
          </cell>
          <cell r="Q2735" t="str">
            <v>P</v>
          </cell>
          <cell r="R2735" t="str">
            <v>93</v>
          </cell>
          <cell r="S2735" t="str">
            <v>44</v>
          </cell>
          <cell r="T2735" t="str">
            <v>T</v>
          </cell>
          <cell r="U2735" t="str">
            <v>USD</v>
          </cell>
          <cell r="V2735" t="str">
            <v>4201 S ASHLAND</v>
          </cell>
          <cell r="W2735" t="str">
            <v>CHICAGO</v>
          </cell>
          <cell r="X2735" t="str">
            <v>IL</v>
          </cell>
          <cell r="Y2735" t="str">
            <v>60609-2305</v>
          </cell>
          <cell r="Z2735" t="str">
            <v>COOK</v>
          </cell>
          <cell r="AA2735" t="str">
            <v>G</v>
          </cell>
          <cell r="AB2735" t="str">
            <v>M&amp;E</v>
          </cell>
          <cell r="AC2735">
            <v>6670.0844999999999</v>
          </cell>
        </row>
        <row r="2736">
          <cell r="A2736" t="str">
            <v>Primary</v>
          </cell>
          <cell r="B2736" t="str">
            <v>Hospitality Processing - Chicago</v>
          </cell>
          <cell r="C2736" t="str">
            <v>15212028</v>
          </cell>
          <cell r="D2736" t="str">
            <v>15212028</v>
          </cell>
          <cell r="E2736" t="str">
            <v>1521</v>
          </cell>
          <cell r="G2736" t="str">
            <v>IL</v>
          </cell>
          <cell r="H2736">
            <v>38481</v>
          </cell>
          <cell r="I2736" t="str">
            <v>A</v>
          </cell>
          <cell r="J2736" t="str">
            <v>15212034</v>
          </cell>
          <cell r="K2736" t="str">
            <v>15212034</v>
          </cell>
          <cell r="L2736">
            <v>170751521</v>
          </cell>
          <cell r="M2736" t="str">
            <v>170751521</v>
          </cell>
          <cell r="N2736" t="str">
            <v>Hospitality SuperMgmt</v>
          </cell>
          <cell r="O2736" t="str">
            <v>15212034 Hospitality SuperMgmt</v>
          </cell>
          <cell r="P2736" t="str">
            <v>2000</v>
          </cell>
          <cell r="Q2736" t="str">
            <v>PR</v>
          </cell>
          <cell r="R2736" t="str">
            <v>93</v>
          </cell>
          <cell r="S2736" t="str">
            <v>44</v>
          </cell>
          <cell r="T2736" t="str">
            <v>T</v>
          </cell>
          <cell r="U2736" t="str">
            <v>USD</v>
          </cell>
          <cell r="V2736" t="str">
            <v>4201 S ASHLAND</v>
          </cell>
          <cell r="W2736" t="str">
            <v>CHICAGO</v>
          </cell>
          <cell r="X2736" t="str">
            <v>IL</v>
          </cell>
          <cell r="Y2736" t="str">
            <v>60609-2305</v>
          </cell>
          <cell r="Z2736" t="str">
            <v>COOK</v>
          </cell>
          <cell r="AA2736" t="str">
            <v>G</v>
          </cell>
          <cell r="AB2736" t="str">
            <v>M&amp;E</v>
          </cell>
          <cell r="AC2736">
            <v>8741.6427000000003</v>
          </cell>
        </row>
        <row r="2737">
          <cell r="A2737" t="str">
            <v>Primary</v>
          </cell>
          <cell r="B2737" t="str">
            <v>Hospitality Processing - Chicago</v>
          </cell>
          <cell r="C2737" t="str">
            <v>15212028</v>
          </cell>
          <cell r="D2737" t="str">
            <v>15212028</v>
          </cell>
          <cell r="E2737" t="str">
            <v>1521</v>
          </cell>
          <cell r="G2737" t="str">
            <v>IL</v>
          </cell>
          <cell r="H2737">
            <v>38481</v>
          </cell>
          <cell r="I2737" t="str">
            <v>A</v>
          </cell>
          <cell r="J2737" t="str">
            <v>15212403</v>
          </cell>
          <cell r="K2737" t="str">
            <v>15212403</v>
          </cell>
          <cell r="L2737">
            <v>170751521</v>
          </cell>
          <cell r="M2737" t="str">
            <v>170751521</v>
          </cell>
          <cell r="N2737" t="str">
            <v>Hospitality Production Planning</v>
          </cell>
          <cell r="O2737" t="str">
            <v>15212403 Hospitality Production Planning</v>
          </cell>
          <cell r="P2737" t="str">
            <v>2000</v>
          </cell>
          <cell r="Q2737" t="str">
            <v>PR</v>
          </cell>
          <cell r="R2737" t="str">
            <v>93</v>
          </cell>
          <cell r="S2737" t="str">
            <v>44</v>
          </cell>
          <cell r="T2737" t="str">
            <v>T</v>
          </cell>
          <cell r="U2737" t="str">
            <v>USD</v>
          </cell>
          <cell r="V2737" t="str">
            <v>4201 S ASHLAND</v>
          </cell>
          <cell r="W2737" t="str">
            <v>CHICAGO</v>
          </cell>
          <cell r="X2737" t="str">
            <v>IL</v>
          </cell>
          <cell r="Y2737" t="str">
            <v>60609-2305</v>
          </cell>
          <cell r="Z2737" t="str">
            <v>COOK</v>
          </cell>
          <cell r="AA2737" t="str">
            <v>G</v>
          </cell>
          <cell r="AB2737" t="str">
            <v>M&amp;E</v>
          </cell>
          <cell r="AC2737">
            <v>4624.2152000000006</v>
          </cell>
        </row>
        <row r="2738">
          <cell r="A2738" t="str">
            <v>Primary</v>
          </cell>
          <cell r="B2738" t="str">
            <v>Hospitality Processing - Chicago</v>
          </cell>
          <cell r="C2738" t="str">
            <v>15212028</v>
          </cell>
          <cell r="D2738" t="str">
            <v>15212028</v>
          </cell>
          <cell r="E2738" t="str">
            <v>1521</v>
          </cell>
          <cell r="G2738" t="str">
            <v>IL</v>
          </cell>
          <cell r="H2738">
            <v>38481</v>
          </cell>
          <cell r="I2738" t="str">
            <v>A</v>
          </cell>
          <cell r="J2738" t="str">
            <v>15212410</v>
          </cell>
          <cell r="K2738" t="str">
            <v>15212410</v>
          </cell>
          <cell r="L2738">
            <v>170751521</v>
          </cell>
          <cell r="M2738" t="str">
            <v>170751521</v>
          </cell>
          <cell r="N2738" t="str">
            <v>Culinary Distribution Management</v>
          </cell>
          <cell r="O2738" t="str">
            <v>15212410 Culinary Distribution Management</v>
          </cell>
          <cell r="P2738" t="str">
            <v>2000</v>
          </cell>
          <cell r="Q2738" t="str">
            <v>P</v>
          </cell>
          <cell r="R2738" t="str">
            <v>93</v>
          </cell>
          <cell r="S2738" t="str">
            <v>44</v>
          </cell>
          <cell r="T2738" t="str">
            <v>T</v>
          </cell>
          <cell r="U2738" t="str">
            <v>USD</v>
          </cell>
          <cell r="V2738" t="str">
            <v>4201 S ASHLAND</v>
          </cell>
          <cell r="W2738" t="str">
            <v>CHICAGO</v>
          </cell>
          <cell r="X2738" t="str">
            <v>IL</v>
          </cell>
          <cell r="Y2738" t="str">
            <v>60609-2305</v>
          </cell>
          <cell r="Z2738" t="str">
            <v>COOK</v>
          </cell>
          <cell r="AA2738" t="str">
            <v>G</v>
          </cell>
          <cell r="AB2738" t="str">
            <v>M&amp;E</v>
          </cell>
          <cell r="AC2738">
            <v>7136.4039999999995</v>
          </cell>
        </row>
        <row r="2739">
          <cell r="A2739" t="str">
            <v>Primary</v>
          </cell>
          <cell r="B2739" t="str">
            <v>Hospitality Processing - Chicago</v>
          </cell>
          <cell r="C2739" t="str">
            <v>15212028</v>
          </cell>
          <cell r="D2739" t="str">
            <v>15212028</v>
          </cell>
          <cell r="E2739" t="str">
            <v>1521</v>
          </cell>
          <cell r="G2739" t="str">
            <v>IL</v>
          </cell>
          <cell r="H2739">
            <v>38481</v>
          </cell>
          <cell r="I2739" t="str">
            <v>A</v>
          </cell>
          <cell r="J2739" t="str">
            <v>15212411</v>
          </cell>
          <cell r="K2739" t="str">
            <v>15212411</v>
          </cell>
          <cell r="L2739">
            <v>170751521</v>
          </cell>
          <cell r="M2739" t="str">
            <v>170751521</v>
          </cell>
          <cell r="N2739" t="str">
            <v>Hospitality Plant Engineer</v>
          </cell>
          <cell r="O2739" t="str">
            <v>15212411 Hospitality Plant Engineer</v>
          </cell>
          <cell r="P2739" t="str">
            <v>2000</v>
          </cell>
          <cell r="Q2739" t="str">
            <v>PR</v>
          </cell>
          <cell r="R2739" t="str">
            <v>93</v>
          </cell>
          <cell r="S2739" t="str">
            <v>44</v>
          </cell>
          <cell r="T2739" t="str">
            <v>T</v>
          </cell>
          <cell r="U2739" t="str">
            <v>USD</v>
          </cell>
          <cell r="V2739" t="str">
            <v>4201 S ASHLAND</v>
          </cell>
          <cell r="W2739" t="str">
            <v>CHICAGO</v>
          </cell>
          <cell r="X2739" t="str">
            <v>IL</v>
          </cell>
          <cell r="Y2739" t="str">
            <v>60609-2305</v>
          </cell>
          <cell r="Z2739" t="str">
            <v>COOK</v>
          </cell>
          <cell r="AA2739" t="str">
            <v>G</v>
          </cell>
          <cell r="AB2739" t="str">
            <v>M&amp;E</v>
          </cell>
          <cell r="AC2739">
            <v>10703.277700000001</v>
          </cell>
        </row>
        <row r="2740">
          <cell r="A2740" t="str">
            <v>Primary</v>
          </cell>
          <cell r="B2740" t="str">
            <v>Hospitality Processing - Chicago</v>
          </cell>
          <cell r="C2740" t="str">
            <v>15212028</v>
          </cell>
          <cell r="D2740" t="str">
            <v>15212028</v>
          </cell>
          <cell r="E2740" t="str">
            <v>1521</v>
          </cell>
          <cell r="G2740" t="str">
            <v>IL</v>
          </cell>
          <cell r="H2740">
            <v>38481</v>
          </cell>
          <cell r="I2740" t="str">
            <v>A</v>
          </cell>
          <cell r="J2740" t="str">
            <v>15212412</v>
          </cell>
          <cell r="K2740" t="str">
            <v>15212412</v>
          </cell>
          <cell r="L2740">
            <v>170751521</v>
          </cell>
          <cell r="M2740" t="str">
            <v>170751521</v>
          </cell>
          <cell r="N2740" t="str">
            <v>Hospitality Manufacturing Management.</v>
          </cell>
          <cell r="O2740" t="str">
            <v>15212412 Hospitality Manufacturing Management.</v>
          </cell>
          <cell r="P2740" t="str">
            <v>2000</v>
          </cell>
          <cell r="Q2740" t="str">
            <v>PR</v>
          </cell>
          <cell r="R2740" t="str">
            <v>93</v>
          </cell>
          <cell r="S2740" t="str">
            <v>44</v>
          </cell>
          <cell r="T2740" t="str">
            <v>T</v>
          </cell>
          <cell r="U2740" t="str">
            <v>USD</v>
          </cell>
          <cell r="V2740" t="str">
            <v>4201 S ASHLAND</v>
          </cell>
          <cell r="W2740" t="str">
            <v>CHICAGO</v>
          </cell>
          <cell r="X2740" t="str">
            <v>IL</v>
          </cell>
          <cell r="Y2740" t="str">
            <v>60609-2305</v>
          </cell>
          <cell r="Z2740" t="str">
            <v>COOK</v>
          </cell>
          <cell r="AA2740" t="str">
            <v>G</v>
          </cell>
          <cell r="AB2740" t="str">
            <v>M&amp;E</v>
          </cell>
          <cell r="AC2740">
            <v>5906.4963999999991</v>
          </cell>
        </row>
        <row r="2741">
          <cell r="A2741" t="str">
            <v>Primary</v>
          </cell>
          <cell r="B2741" t="str">
            <v>Hospitality Processing - Chicago</v>
          </cell>
          <cell r="C2741" t="str">
            <v>15212028</v>
          </cell>
          <cell r="D2741" t="str">
            <v>15212028</v>
          </cell>
          <cell r="E2741" t="str">
            <v>1521</v>
          </cell>
          <cell r="G2741" t="str">
            <v>IL</v>
          </cell>
          <cell r="H2741">
            <v>38481</v>
          </cell>
          <cell r="I2741" t="str">
            <v>A</v>
          </cell>
          <cell r="J2741" t="str">
            <v>15212566</v>
          </cell>
          <cell r="K2741" t="str">
            <v>15212566</v>
          </cell>
          <cell r="L2741">
            <v>170751521</v>
          </cell>
          <cell r="M2741" t="str">
            <v>170751521</v>
          </cell>
          <cell r="N2741" t="str">
            <v>Culinary Foods HACCP Department</v>
          </cell>
          <cell r="O2741" t="str">
            <v>15212566 Culinary Foods HACCP Department</v>
          </cell>
          <cell r="P2741" t="str">
            <v>2000</v>
          </cell>
          <cell r="Q2741" t="str">
            <v>P</v>
          </cell>
          <cell r="R2741" t="str">
            <v>93</v>
          </cell>
          <cell r="S2741" t="str">
            <v>44</v>
          </cell>
          <cell r="T2741" t="str">
            <v>T</v>
          </cell>
          <cell r="U2741" t="str">
            <v>USD</v>
          </cell>
          <cell r="V2741" t="str">
            <v>4201 S ASHLAND</v>
          </cell>
          <cell r="W2741" t="str">
            <v>CHICAGO</v>
          </cell>
          <cell r="X2741" t="str">
            <v>IL</v>
          </cell>
          <cell r="Y2741" t="str">
            <v>60609-2305</v>
          </cell>
          <cell r="Z2741" t="str">
            <v>COOK</v>
          </cell>
          <cell r="AA2741" t="str">
            <v>G</v>
          </cell>
          <cell r="AB2741" t="str">
            <v>M&amp;E</v>
          </cell>
          <cell r="AC2741">
            <v>3671.4463999999998</v>
          </cell>
        </row>
        <row r="2742">
          <cell r="A2742" t="str">
            <v>Primary</v>
          </cell>
          <cell r="B2742" t="str">
            <v>Hospitality Processing - Chicago</v>
          </cell>
          <cell r="C2742" t="str">
            <v>15212028</v>
          </cell>
          <cell r="D2742" t="str">
            <v>15212028</v>
          </cell>
          <cell r="E2742" t="str">
            <v>1521</v>
          </cell>
          <cell r="G2742" t="str">
            <v>IL</v>
          </cell>
          <cell r="I2742" t="str">
            <v>A</v>
          </cell>
          <cell r="J2742" t="str">
            <v>15212571</v>
          </cell>
          <cell r="K2742" t="str">
            <v>15212571</v>
          </cell>
          <cell r="L2742">
            <v>170751521</v>
          </cell>
          <cell r="M2742" t="str">
            <v>170751521</v>
          </cell>
          <cell r="N2742" t="str">
            <v>Chicago Chaplains</v>
          </cell>
          <cell r="O2742" t="str">
            <v>15212571 Chicago Chaplains</v>
          </cell>
          <cell r="P2742" t="str">
            <v>2000</v>
          </cell>
          <cell r="Q2742" t="str">
            <v>PR</v>
          </cell>
          <cell r="R2742" t="str">
            <v>93</v>
          </cell>
          <cell r="S2742" t="str">
            <v>44</v>
          </cell>
          <cell r="T2742" t="str">
            <v>T</v>
          </cell>
          <cell r="U2742" t="str">
            <v>USD</v>
          </cell>
          <cell r="V2742" t="str">
            <v>4201 S ASHLAND</v>
          </cell>
          <cell r="W2742" t="str">
            <v>CHICAGO</v>
          </cell>
          <cell r="X2742" t="str">
            <v>IL</v>
          </cell>
          <cell r="Y2742" t="str">
            <v>60609-2305</v>
          </cell>
          <cell r="Z2742" t="str">
            <v>COOK</v>
          </cell>
          <cell r="AA2742" t="str">
            <v>G</v>
          </cell>
          <cell r="AB2742" t="str">
            <v>M&amp;E</v>
          </cell>
          <cell r="AC2742">
            <v>687.88750000000005</v>
          </cell>
        </row>
        <row r="2743">
          <cell r="A2743" t="str">
            <v>Primary</v>
          </cell>
          <cell r="B2743" t="str">
            <v>Hospitality Processing - Chicago</v>
          </cell>
          <cell r="C2743" t="str">
            <v>15212028</v>
          </cell>
          <cell r="D2743" t="str">
            <v>15212028</v>
          </cell>
          <cell r="E2743" t="str">
            <v>1521</v>
          </cell>
          <cell r="G2743" t="str">
            <v>IL</v>
          </cell>
          <cell r="I2743" t="str">
            <v>A</v>
          </cell>
          <cell r="J2743" t="str">
            <v>15212747</v>
          </cell>
          <cell r="K2743" t="str">
            <v>15212747</v>
          </cell>
          <cell r="L2743">
            <v>170751521</v>
          </cell>
          <cell r="M2743" t="str">
            <v>170751521</v>
          </cell>
          <cell r="N2743" t="str">
            <v>Hospitality Process Control</v>
          </cell>
          <cell r="O2743" t="str">
            <v>15212747 Hospitality Process Control</v>
          </cell>
          <cell r="P2743" t="str">
            <v>2000</v>
          </cell>
          <cell r="Q2743" t="str">
            <v>PR</v>
          </cell>
          <cell r="R2743" t="str">
            <v>93</v>
          </cell>
          <cell r="S2743" t="str">
            <v>44</v>
          </cell>
          <cell r="T2743" t="str">
            <v>T</v>
          </cell>
          <cell r="U2743" t="str">
            <v>USD</v>
          </cell>
          <cell r="V2743" t="str">
            <v>4201 S ASHLAND</v>
          </cell>
          <cell r="W2743" t="str">
            <v>CHICAGO</v>
          </cell>
          <cell r="X2743" t="str">
            <v>IL</v>
          </cell>
          <cell r="Y2743" t="str">
            <v>60609-2305</v>
          </cell>
          <cell r="Z2743" t="str">
            <v>COOK</v>
          </cell>
          <cell r="AA2743" t="str">
            <v>G</v>
          </cell>
          <cell r="AB2743" t="str">
            <v>M&amp;E</v>
          </cell>
          <cell r="AC2743">
            <v>3223.5357999999997</v>
          </cell>
        </row>
        <row r="2744">
          <cell r="A2744" t="str">
            <v>Primary</v>
          </cell>
          <cell r="B2744" t="str">
            <v>Mexican Original, Portland</v>
          </cell>
          <cell r="C2744" t="str">
            <v>15442028</v>
          </cell>
          <cell r="D2744" t="str">
            <v>15442028</v>
          </cell>
          <cell r="E2744" t="str">
            <v>1544</v>
          </cell>
          <cell r="G2744" t="str">
            <v>IN</v>
          </cell>
          <cell r="I2744" t="str">
            <v>A</v>
          </cell>
          <cell r="J2744" t="str">
            <v>15441912</v>
          </cell>
          <cell r="K2744" t="str">
            <v>15441912</v>
          </cell>
          <cell r="L2744">
            <v>170601544</v>
          </cell>
          <cell r="M2744" t="str">
            <v>170601544</v>
          </cell>
          <cell r="N2744" t="str">
            <v>MO Portland Mega Flour</v>
          </cell>
          <cell r="O2744" t="str">
            <v>15441912 MO Portland Mega Flour</v>
          </cell>
          <cell r="P2744" t="str">
            <v>1410</v>
          </cell>
          <cell r="Q2744" t="str">
            <v>PR</v>
          </cell>
          <cell r="R2744" t="str">
            <v>45</v>
          </cell>
          <cell r="S2744" t="str">
            <v>13</v>
          </cell>
          <cell r="T2744" t="str">
            <v>T</v>
          </cell>
          <cell r="U2744" t="str">
            <v>USD</v>
          </cell>
          <cell r="V2744" t="str">
            <v>1355 W TYSON RD</v>
          </cell>
          <cell r="W2744" t="str">
            <v>PORTLAND</v>
          </cell>
          <cell r="X2744" t="str">
            <v>IN</v>
          </cell>
          <cell r="Y2744" t="str">
            <v>47371-7997</v>
          </cell>
          <cell r="Z2744" t="str">
            <v>JAY</v>
          </cell>
          <cell r="AA2744" t="str">
            <v>G</v>
          </cell>
          <cell r="AB2744" t="str">
            <v>M&amp;E</v>
          </cell>
          <cell r="AC2744">
            <v>10640027.724899985</v>
          </cell>
        </row>
        <row r="2745">
          <cell r="A2745" t="str">
            <v>Primary</v>
          </cell>
          <cell r="B2745" t="str">
            <v>Mexican Original, Portland</v>
          </cell>
          <cell r="C2745" t="str">
            <v>15442028</v>
          </cell>
          <cell r="D2745" t="str">
            <v>15442028</v>
          </cell>
          <cell r="E2745" t="str">
            <v>1544</v>
          </cell>
          <cell r="G2745" t="str">
            <v>IN</v>
          </cell>
          <cell r="I2745" t="str">
            <v>A</v>
          </cell>
          <cell r="J2745" t="str">
            <v>15441915</v>
          </cell>
          <cell r="K2745" t="str">
            <v>15441915</v>
          </cell>
          <cell r="L2745">
            <v>170601544</v>
          </cell>
          <cell r="M2745" t="str">
            <v>170601544</v>
          </cell>
          <cell r="N2745" t="str">
            <v>MO Portland Corn Tortillas</v>
          </cell>
          <cell r="O2745" t="str">
            <v>15441915 MO Portland Corn Tortillas</v>
          </cell>
          <cell r="P2745" t="str">
            <v>1410</v>
          </cell>
          <cell r="Q2745" t="str">
            <v>PR</v>
          </cell>
          <cell r="R2745" t="str">
            <v>45</v>
          </cell>
          <cell r="S2745" t="str">
            <v>13</v>
          </cell>
          <cell r="T2745" t="str">
            <v>T</v>
          </cell>
          <cell r="U2745" t="str">
            <v>USD</v>
          </cell>
          <cell r="V2745" t="str">
            <v>1355 W TYSON RD</v>
          </cell>
          <cell r="W2745" t="str">
            <v>PORTLAND</v>
          </cell>
          <cell r="X2745" t="str">
            <v>IN</v>
          </cell>
          <cell r="Y2745" t="str">
            <v>47371-7997</v>
          </cell>
          <cell r="Z2745" t="str">
            <v>JAY</v>
          </cell>
          <cell r="AA2745" t="str">
            <v>G</v>
          </cell>
          <cell r="AB2745" t="str">
            <v>M&amp;E</v>
          </cell>
          <cell r="AC2745">
            <v>1450148.6605000002</v>
          </cell>
        </row>
        <row r="2746">
          <cell r="A2746" t="str">
            <v>Primary</v>
          </cell>
          <cell r="B2746" t="str">
            <v>Mexican Original, Portland</v>
          </cell>
          <cell r="C2746" t="str">
            <v>15442028</v>
          </cell>
          <cell r="D2746" t="str">
            <v>15442028</v>
          </cell>
          <cell r="E2746" t="str">
            <v>1544</v>
          </cell>
          <cell r="G2746" t="str">
            <v>IN</v>
          </cell>
          <cell r="I2746" t="str">
            <v>A</v>
          </cell>
          <cell r="J2746" t="str">
            <v>15441916</v>
          </cell>
          <cell r="K2746" t="str">
            <v>15441916</v>
          </cell>
          <cell r="L2746">
            <v>170772626</v>
          </cell>
          <cell r="M2746" t="str">
            <v>170601544</v>
          </cell>
          <cell r="N2746" t="str">
            <v>Santa Teresa Other Indirect</v>
          </cell>
          <cell r="O2746" t="str">
            <v>26262024  Santa Teresa Other Indirect</v>
          </cell>
          <cell r="P2746" t="str">
            <v>2626</v>
          </cell>
          <cell r="Q2746" t="str">
            <v>FB</v>
          </cell>
          <cell r="R2746" t="str">
            <v>34</v>
          </cell>
          <cell r="S2746" t="str">
            <v>16</v>
          </cell>
          <cell r="T2746" t="str">
            <v>F</v>
          </cell>
          <cell r="U2746" t="str">
            <v>USD</v>
          </cell>
          <cell r="V2746" t="str">
            <v>5701 MCNUTT ROAD</v>
          </cell>
          <cell r="W2746" t="str">
            <v>SANTA TERESA</v>
          </cell>
          <cell r="X2746" t="str">
            <v>NM</v>
          </cell>
          <cell r="Y2746" t="str">
            <v>88008-9604</v>
          </cell>
          <cell r="Z2746" t="str">
            <v>DONA ANA</v>
          </cell>
          <cell r="AA2746" t="str">
            <v>G</v>
          </cell>
          <cell r="AB2746" t="str">
            <v>Content</v>
          </cell>
          <cell r="AC2746">
            <v>3013.07</v>
          </cell>
        </row>
        <row r="2747">
          <cell r="A2747" t="str">
            <v>Primary</v>
          </cell>
          <cell r="B2747" t="str">
            <v>Mexican Original, Portland</v>
          </cell>
          <cell r="C2747" t="str">
            <v>15442028</v>
          </cell>
          <cell r="D2747" t="str">
            <v>15442028</v>
          </cell>
          <cell r="E2747" t="str">
            <v>1544</v>
          </cell>
          <cell r="G2747" t="str">
            <v>IN</v>
          </cell>
          <cell r="I2747" t="str">
            <v>A</v>
          </cell>
          <cell r="J2747" t="str">
            <v>15441917</v>
          </cell>
          <cell r="K2747" t="str">
            <v>15441917</v>
          </cell>
          <cell r="L2747">
            <v>170772626</v>
          </cell>
          <cell r="M2747" t="str">
            <v>170601544</v>
          </cell>
          <cell r="N2747" t="str">
            <v>Santa Teresa Other Indirect</v>
          </cell>
          <cell r="O2747" t="str">
            <v>26262024  Santa Teresa Other Indirect</v>
          </cell>
          <cell r="P2747" t="str">
            <v>2626</v>
          </cell>
          <cell r="Q2747" t="str">
            <v>FB</v>
          </cell>
          <cell r="R2747" t="str">
            <v>34</v>
          </cell>
          <cell r="S2747" t="str">
            <v>16</v>
          </cell>
          <cell r="T2747" t="str">
            <v>F</v>
          </cell>
          <cell r="U2747" t="str">
            <v>USD</v>
          </cell>
          <cell r="V2747" t="str">
            <v>5701 MCNUTT ROAD</v>
          </cell>
          <cell r="W2747" t="str">
            <v>SANTA TERESA</v>
          </cell>
          <cell r="X2747" t="str">
            <v>NM</v>
          </cell>
          <cell r="Y2747" t="str">
            <v>88008-9604</v>
          </cell>
          <cell r="Z2747" t="str">
            <v>DONA ANA</v>
          </cell>
          <cell r="AA2747" t="str">
            <v>G</v>
          </cell>
          <cell r="AB2747" t="str">
            <v>M&amp;E</v>
          </cell>
          <cell r="AC2747">
            <v>19676.604800000001</v>
          </cell>
        </row>
        <row r="2748">
          <cell r="A2748" t="str">
            <v>Primary</v>
          </cell>
          <cell r="B2748" t="str">
            <v>Mexican Original, Portland</v>
          </cell>
          <cell r="C2748" t="str">
            <v>15442028</v>
          </cell>
          <cell r="D2748" t="str">
            <v>15442028</v>
          </cell>
          <cell r="E2748" t="str">
            <v>1544</v>
          </cell>
          <cell r="G2748" t="str">
            <v>IN</v>
          </cell>
          <cell r="I2748" t="str">
            <v>A</v>
          </cell>
          <cell r="J2748" t="str">
            <v>15441919</v>
          </cell>
          <cell r="K2748" t="str">
            <v>15441919</v>
          </cell>
          <cell r="L2748">
            <v>170601544</v>
          </cell>
          <cell r="M2748" t="str">
            <v>170601544</v>
          </cell>
          <cell r="N2748" t="str">
            <v>MO Portland Shells Heat &amp; Control</v>
          </cell>
          <cell r="O2748" t="str">
            <v>15441919 MO Portland Shells Heat &amp; Control</v>
          </cell>
          <cell r="P2748" t="str">
            <v>1410</v>
          </cell>
          <cell r="Q2748" t="str">
            <v>PR</v>
          </cell>
          <cell r="R2748" t="str">
            <v>45</v>
          </cell>
          <cell r="S2748" t="str">
            <v>13</v>
          </cell>
          <cell r="T2748" t="str">
            <v>T</v>
          </cell>
          <cell r="U2748" t="str">
            <v>USD</v>
          </cell>
          <cell r="V2748" t="str">
            <v>1355 W TYSON RD</v>
          </cell>
          <cell r="W2748" t="str">
            <v>PORTLAND</v>
          </cell>
          <cell r="X2748" t="str">
            <v>IN</v>
          </cell>
          <cell r="Y2748" t="str">
            <v>47371-7997</v>
          </cell>
          <cell r="Z2748" t="str">
            <v>JAY</v>
          </cell>
          <cell r="AA2748" t="str">
            <v>G</v>
          </cell>
          <cell r="AB2748" t="str">
            <v>M&amp;E</v>
          </cell>
          <cell r="AC2748">
            <v>5435193.9326000018</v>
          </cell>
        </row>
        <row r="2749">
          <cell r="A2749" t="str">
            <v>Primary</v>
          </cell>
          <cell r="B2749" t="str">
            <v>MO Portland Wastewater</v>
          </cell>
          <cell r="C2749" t="str">
            <v>15442004</v>
          </cell>
          <cell r="D2749" t="str">
            <v>15442004</v>
          </cell>
          <cell r="E2749" t="str">
            <v>1544</v>
          </cell>
          <cell r="G2749" t="str">
            <v>IN</v>
          </cell>
          <cell r="I2749" t="str">
            <v>A</v>
          </cell>
          <cell r="J2749" t="str">
            <v>15442004</v>
          </cell>
          <cell r="K2749" t="str">
            <v>15442004</v>
          </cell>
          <cell r="L2749">
            <v>170601544</v>
          </cell>
          <cell r="M2749" t="str">
            <v>170601544</v>
          </cell>
          <cell r="N2749" t="str">
            <v>MO Portland Wastewater</v>
          </cell>
          <cell r="O2749" t="str">
            <v>15442004 MO Portland Wastewater</v>
          </cell>
          <cell r="P2749" t="str">
            <v>1410</v>
          </cell>
          <cell r="Q2749" t="str">
            <v>PR</v>
          </cell>
          <cell r="R2749" t="str">
            <v>45</v>
          </cell>
          <cell r="S2749" t="str">
            <v>13</v>
          </cell>
          <cell r="T2749" t="str">
            <v>T</v>
          </cell>
          <cell r="U2749" t="str">
            <v>USD</v>
          </cell>
          <cell r="V2749" t="str">
            <v>1355 W TYSON RD</v>
          </cell>
          <cell r="W2749" t="str">
            <v>PORTLAND</v>
          </cell>
          <cell r="X2749" t="str">
            <v>IN</v>
          </cell>
          <cell r="Y2749" t="str">
            <v>47371-7997</v>
          </cell>
          <cell r="Z2749" t="str">
            <v>JAY</v>
          </cell>
          <cell r="AA2749" t="str">
            <v>G</v>
          </cell>
          <cell r="AB2749" t="str">
            <v>M&amp;E</v>
          </cell>
          <cell r="AC2749">
            <v>19738.8</v>
          </cell>
        </row>
        <row r="2750">
          <cell r="A2750" t="str">
            <v>Primary</v>
          </cell>
          <cell r="B2750" t="str">
            <v>Mexican Original, Portland</v>
          </cell>
          <cell r="C2750" t="str">
            <v>15442028</v>
          </cell>
          <cell r="D2750" t="str">
            <v>15442028</v>
          </cell>
          <cell r="E2750" t="str">
            <v>1544</v>
          </cell>
          <cell r="G2750" t="str">
            <v>IN</v>
          </cell>
          <cell r="H2750">
            <v>38481</v>
          </cell>
          <cell r="I2750" t="str">
            <v>A</v>
          </cell>
          <cell r="J2750" t="str">
            <v>15442013</v>
          </cell>
          <cell r="K2750" t="str">
            <v>15442013</v>
          </cell>
          <cell r="L2750">
            <v>170601544</v>
          </cell>
          <cell r="M2750" t="str">
            <v>170601544</v>
          </cell>
          <cell r="N2750" t="str">
            <v>MO Portland Administration</v>
          </cell>
          <cell r="O2750" t="str">
            <v>15442013 MO Portland Administration</v>
          </cell>
          <cell r="P2750" t="str">
            <v>1410</v>
          </cell>
          <cell r="Q2750" t="str">
            <v>PR</v>
          </cell>
          <cell r="R2750" t="str">
            <v>45</v>
          </cell>
          <cell r="S2750" t="str">
            <v>13</v>
          </cell>
          <cell r="T2750" t="str">
            <v>T</v>
          </cell>
          <cell r="U2750" t="str">
            <v>USD</v>
          </cell>
          <cell r="V2750" t="str">
            <v>1355 W TYSON RD</v>
          </cell>
          <cell r="W2750" t="str">
            <v>PORTLAND</v>
          </cell>
          <cell r="X2750" t="str">
            <v>IN</v>
          </cell>
          <cell r="Y2750" t="str">
            <v>47371-7997</v>
          </cell>
          <cell r="Z2750" t="str">
            <v>JAY</v>
          </cell>
          <cell r="AA2750" t="str">
            <v>G</v>
          </cell>
          <cell r="AB2750" t="str">
            <v>M&amp;E</v>
          </cell>
          <cell r="AC2750">
            <v>6427.2296000000006</v>
          </cell>
        </row>
        <row r="2751">
          <cell r="A2751" t="str">
            <v>Primary</v>
          </cell>
          <cell r="B2751" t="str">
            <v>Mexican Original, Portland</v>
          </cell>
          <cell r="C2751" t="str">
            <v>15442028</v>
          </cell>
          <cell r="D2751" t="str">
            <v>15442028</v>
          </cell>
          <cell r="E2751" t="str">
            <v>1544</v>
          </cell>
          <cell r="G2751" t="str">
            <v>IN</v>
          </cell>
          <cell r="H2751">
            <v>38481</v>
          </cell>
          <cell r="I2751" t="str">
            <v>A</v>
          </cell>
          <cell r="J2751" t="str">
            <v>15442025</v>
          </cell>
          <cell r="K2751" t="str">
            <v>15442025</v>
          </cell>
          <cell r="L2751">
            <v>170601544</v>
          </cell>
          <cell r="M2751" t="str">
            <v>170601544</v>
          </cell>
          <cell r="N2751" t="str">
            <v>MO Portland - Personnel</v>
          </cell>
          <cell r="O2751" t="str">
            <v>15442025 MO Portland - Personnel</v>
          </cell>
          <cell r="P2751" t="str">
            <v>1410</v>
          </cell>
          <cell r="Q2751" t="str">
            <v>PR</v>
          </cell>
          <cell r="R2751" t="str">
            <v>45</v>
          </cell>
          <cell r="S2751" t="str">
            <v>13</v>
          </cell>
          <cell r="T2751" t="str">
            <v>T</v>
          </cell>
          <cell r="U2751" t="str">
            <v>USD</v>
          </cell>
          <cell r="V2751" t="str">
            <v>1355 W TYSON RD</v>
          </cell>
          <cell r="W2751" t="str">
            <v>PORTLAND</v>
          </cell>
          <cell r="X2751" t="str">
            <v>IN</v>
          </cell>
          <cell r="Y2751" t="str">
            <v>47371-7997</v>
          </cell>
          <cell r="Z2751" t="str">
            <v>JAY</v>
          </cell>
          <cell r="AA2751" t="str">
            <v>G</v>
          </cell>
          <cell r="AB2751" t="str">
            <v>M&amp;E</v>
          </cell>
          <cell r="AC2751">
            <v>2505.8204000000001</v>
          </cell>
        </row>
        <row r="2752">
          <cell r="A2752" t="str">
            <v>Primary</v>
          </cell>
          <cell r="B2752" t="str">
            <v>Mexican Original, Portland</v>
          </cell>
          <cell r="C2752" t="str">
            <v>15442028</v>
          </cell>
          <cell r="D2752" t="str">
            <v>15442028</v>
          </cell>
          <cell r="E2752" t="str">
            <v>1544</v>
          </cell>
          <cell r="G2752" t="str">
            <v>IN</v>
          </cell>
          <cell r="I2752" t="str">
            <v>A</v>
          </cell>
          <cell r="J2752" t="str">
            <v>15442028</v>
          </cell>
          <cell r="K2752" t="str">
            <v>15442028</v>
          </cell>
          <cell r="L2752">
            <v>170601544</v>
          </cell>
          <cell r="M2752" t="str">
            <v>170601544</v>
          </cell>
          <cell r="N2752" t="str">
            <v>Mexican Original, Portland</v>
          </cell>
          <cell r="O2752" t="str">
            <v>15442028 Mexican Original, Portland</v>
          </cell>
          <cell r="P2752" t="str">
            <v>1410</v>
          </cell>
          <cell r="Q2752" t="str">
            <v>PR</v>
          </cell>
          <cell r="R2752" t="str">
            <v>45</v>
          </cell>
          <cell r="S2752" t="str">
            <v>13</v>
          </cell>
          <cell r="T2752" t="str">
            <v>T</v>
          </cell>
          <cell r="U2752" t="str">
            <v>USD</v>
          </cell>
          <cell r="V2752" t="str">
            <v>1355 W TYSON RD</v>
          </cell>
          <cell r="W2752" t="str">
            <v>PORTLAND</v>
          </cell>
          <cell r="X2752" t="str">
            <v>IN</v>
          </cell>
          <cell r="Y2752" t="str">
            <v>47371-7997</v>
          </cell>
          <cell r="Z2752" t="str">
            <v>JAY</v>
          </cell>
          <cell r="AA2752" t="str">
            <v>G</v>
          </cell>
          <cell r="AB2752" t="str">
            <v>M&amp;E</v>
          </cell>
          <cell r="AC2752">
            <v>2756745.9584000017</v>
          </cell>
        </row>
        <row r="2753">
          <cell r="A2753" t="str">
            <v>Primary</v>
          </cell>
          <cell r="B2753" t="str">
            <v>Mexican Original, Portland</v>
          </cell>
          <cell r="C2753" t="str">
            <v>15442028</v>
          </cell>
          <cell r="D2753" t="str">
            <v>15442028</v>
          </cell>
          <cell r="E2753" t="str">
            <v>1544</v>
          </cell>
          <cell r="G2753" t="str">
            <v>IN</v>
          </cell>
          <cell r="I2753" t="str">
            <v>A</v>
          </cell>
          <cell r="J2753" t="str">
            <v>15442030</v>
          </cell>
          <cell r="K2753" t="str">
            <v>15442030</v>
          </cell>
          <cell r="L2753">
            <v>170601544</v>
          </cell>
          <cell r="M2753" t="str">
            <v>170601544</v>
          </cell>
          <cell r="N2753" t="str">
            <v>MO Portland Quality Control</v>
          </cell>
          <cell r="O2753" t="str">
            <v>15442030 MO Portland Quality Control</v>
          </cell>
          <cell r="P2753" t="str">
            <v>1410</v>
          </cell>
          <cell r="Q2753" t="str">
            <v>PR</v>
          </cell>
          <cell r="R2753" t="str">
            <v>45</v>
          </cell>
          <cell r="S2753" t="str">
            <v>13</v>
          </cell>
          <cell r="T2753" t="str">
            <v>T</v>
          </cell>
          <cell r="U2753" t="str">
            <v>USD</v>
          </cell>
          <cell r="V2753" t="str">
            <v>1355 W TYSON RD</v>
          </cell>
          <cell r="W2753" t="str">
            <v>PORTLAND</v>
          </cell>
          <cell r="X2753" t="str">
            <v>IN</v>
          </cell>
          <cell r="Y2753" t="str">
            <v>47371-7997</v>
          </cell>
          <cell r="Z2753" t="str">
            <v>JAY</v>
          </cell>
          <cell r="AA2753" t="str">
            <v>G</v>
          </cell>
          <cell r="AB2753" t="str">
            <v>M&amp;E</v>
          </cell>
          <cell r="AC2753">
            <v>1457.7952</v>
          </cell>
        </row>
        <row r="2754">
          <cell r="A2754" t="str">
            <v>Primary</v>
          </cell>
          <cell r="B2754" t="str">
            <v>Mexican Original, Portland</v>
          </cell>
          <cell r="C2754" t="str">
            <v>15442028</v>
          </cell>
          <cell r="D2754" t="str">
            <v>15442028</v>
          </cell>
          <cell r="E2754" t="str">
            <v>1544</v>
          </cell>
          <cell r="G2754" t="str">
            <v>IN</v>
          </cell>
          <cell r="I2754" t="str">
            <v>A</v>
          </cell>
          <cell r="J2754" t="str">
            <v>15442033</v>
          </cell>
          <cell r="K2754" t="str">
            <v>15442033</v>
          </cell>
          <cell r="L2754">
            <v>170601544</v>
          </cell>
          <cell r="M2754" t="str">
            <v>170601544</v>
          </cell>
          <cell r="N2754" t="str">
            <v>MO Portland Shipping/Receiving</v>
          </cell>
          <cell r="O2754" t="str">
            <v>15442033 MO Portland Shipping/Receiving</v>
          </cell>
          <cell r="P2754" t="str">
            <v>1410</v>
          </cell>
          <cell r="Q2754" t="str">
            <v>FB</v>
          </cell>
          <cell r="R2754" t="str">
            <v>45</v>
          </cell>
          <cell r="S2754" t="str">
            <v>13</v>
          </cell>
          <cell r="T2754" t="str">
            <v>T</v>
          </cell>
          <cell r="U2754" t="str">
            <v>USD</v>
          </cell>
          <cell r="V2754" t="str">
            <v>1355 W TYSON RD</v>
          </cell>
          <cell r="W2754" t="str">
            <v>PORTLAND</v>
          </cell>
          <cell r="X2754" t="str">
            <v>IN</v>
          </cell>
          <cell r="Y2754" t="str">
            <v>47371-7997</v>
          </cell>
          <cell r="Z2754" t="str">
            <v>JAY</v>
          </cell>
          <cell r="AA2754" t="str">
            <v>G</v>
          </cell>
          <cell r="AB2754" t="str">
            <v>M&amp;E</v>
          </cell>
          <cell r="AC2754">
            <v>1212.4705000000001</v>
          </cell>
        </row>
        <row r="2755">
          <cell r="A2755" t="str">
            <v>Primary</v>
          </cell>
          <cell r="B2755" t="str">
            <v>Mexican Original, Portland</v>
          </cell>
          <cell r="C2755" t="str">
            <v>15442028</v>
          </cell>
          <cell r="D2755" t="str">
            <v>15442028</v>
          </cell>
          <cell r="E2755" t="str">
            <v>1544</v>
          </cell>
          <cell r="G2755" t="str">
            <v>IN</v>
          </cell>
          <cell r="H2755">
            <v>38573</v>
          </cell>
          <cell r="I2755" t="str">
            <v>A</v>
          </cell>
          <cell r="J2755" t="str">
            <v>26262030</v>
          </cell>
          <cell r="K2755" t="str">
            <v>26262030</v>
          </cell>
          <cell r="L2755">
            <v>170772626</v>
          </cell>
          <cell r="M2755" t="str">
            <v>170772626</v>
          </cell>
          <cell r="N2755" t="str">
            <v>Santa Teresa Quality Control</v>
          </cell>
          <cell r="O2755" t="str">
            <v>26262030 Santa Teresa Quality Control</v>
          </cell>
          <cell r="P2755" t="str">
            <v>2626</v>
          </cell>
          <cell r="Q2755" t="str">
            <v>FB</v>
          </cell>
          <cell r="R2755" t="str">
            <v>34</v>
          </cell>
          <cell r="S2755" t="str">
            <v>16</v>
          </cell>
          <cell r="T2755" t="str">
            <v>F</v>
          </cell>
          <cell r="U2755" t="str">
            <v>USD</v>
          </cell>
          <cell r="V2755" t="str">
            <v>5701 MCNUTT ROAD</v>
          </cell>
          <cell r="W2755" t="str">
            <v>SANTA TERESA</v>
          </cell>
          <cell r="X2755" t="str">
            <v>NM</v>
          </cell>
          <cell r="Y2755" t="str">
            <v>88008-9604</v>
          </cell>
          <cell r="Z2755" t="str">
            <v>DONA ANA</v>
          </cell>
          <cell r="AA2755" t="str">
            <v>G</v>
          </cell>
          <cell r="AB2755" t="str">
            <v>Content</v>
          </cell>
          <cell r="AC2755">
            <v>12313.212799999999</v>
          </cell>
        </row>
        <row r="2756">
          <cell r="A2756" t="str">
            <v>Primary</v>
          </cell>
          <cell r="B2756" t="str">
            <v>Mexican Original, Portland</v>
          </cell>
          <cell r="C2756" t="str">
            <v>15442028</v>
          </cell>
          <cell r="D2756" t="str">
            <v>15442028</v>
          </cell>
          <cell r="E2756" t="str">
            <v>1544</v>
          </cell>
          <cell r="G2756" t="str">
            <v>IN</v>
          </cell>
          <cell r="I2756" t="str">
            <v>A</v>
          </cell>
          <cell r="J2756" t="str">
            <v>15442047</v>
          </cell>
          <cell r="K2756" t="str">
            <v>15442047</v>
          </cell>
          <cell r="L2756">
            <v>170601544</v>
          </cell>
          <cell r="M2756" t="str">
            <v>170601544</v>
          </cell>
          <cell r="N2756" t="str">
            <v>Moprtld Maint Mgmt</v>
          </cell>
          <cell r="O2756" t="str">
            <v>15442047 Moprtld Maint Mgmt</v>
          </cell>
          <cell r="P2756" t="str">
            <v>1410</v>
          </cell>
          <cell r="Q2756" t="str">
            <v>PR</v>
          </cell>
          <cell r="R2756" t="str">
            <v>45</v>
          </cell>
          <cell r="S2756" t="str">
            <v>13</v>
          </cell>
          <cell r="T2756" t="str">
            <v>T</v>
          </cell>
          <cell r="U2756" t="str">
            <v>USD</v>
          </cell>
          <cell r="V2756" t="str">
            <v>1355 W TYSON RD</v>
          </cell>
          <cell r="W2756" t="str">
            <v>PORTLAND</v>
          </cell>
          <cell r="X2756" t="str">
            <v>IN</v>
          </cell>
          <cell r="Y2756" t="str">
            <v>47371-7997</v>
          </cell>
          <cell r="Z2756" t="str">
            <v>JAY</v>
          </cell>
          <cell r="AA2756" t="str">
            <v>G</v>
          </cell>
          <cell r="AB2756" t="str">
            <v>M&amp;E</v>
          </cell>
          <cell r="AC2756">
            <v>2990.1812</v>
          </cell>
        </row>
        <row r="2757">
          <cell r="A2757" t="str">
            <v>Primary</v>
          </cell>
          <cell r="B2757" t="str">
            <v>Mexican Original, Portland</v>
          </cell>
          <cell r="C2757" t="str">
            <v>15442028</v>
          </cell>
          <cell r="D2757" t="str">
            <v>15442028</v>
          </cell>
          <cell r="E2757" t="str">
            <v>1544</v>
          </cell>
          <cell r="G2757" t="str">
            <v>IN</v>
          </cell>
          <cell r="H2757">
            <v>38481</v>
          </cell>
          <cell r="I2757" t="str">
            <v>A</v>
          </cell>
          <cell r="J2757" t="str">
            <v>15442512</v>
          </cell>
          <cell r="K2757" t="str">
            <v>15442512</v>
          </cell>
          <cell r="L2757">
            <v>170601544</v>
          </cell>
          <cell r="M2757" t="str">
            <v>170601544</v>
          </cell>
          <cell r="N2757" t="str">
            <v>MO Portland Production Safety Center</v>
          </cell>
          <cell r="O2757" t="str">
            <v>15442512 MO Portland Production Safety Center</v>
          </cell>
          <cell r="P2757" t="str">
            <v>1410</v>
          </cell>
          <cell r="Q2757" t="str">
            <v>PR</v>
          </cell>
          <cell r="R2757" t="str">
            <v>45</v>
          </cell>
          <cell r="S2757" t="str">
            <v>13</v>
          </cell>
          <cell r="T2757" t="str">
            <v>T</v>
          </cell>
          <cell r="U2757" t="str">
            <v>USD</v>
          </cell>
          <cell r="V2757" t="str">
            <v>1355 W TYSON RD</v>
          </cell>
          <cell r="W2757" t="str">
            <v>PORTLAND</v>
          </cell>
          <cell r="X2757" t="str">
            <v>IN</v>
          </cell>
          <cell r="Y2757" t="str">
            <v>47371-7997</v>
          </cell>
          <cell r="Z2757" t="str">
            <v>JAY</v>
          </cell>
          <cell r="AA2757" t="str">
            <v>G</v>
          </cell>
          <cell r="AB2757" t="str">
            <v>M&amp;E</v>
          </cell>
          <cell r="AC2757">
            <v>913.75560000000007</v>
          </cell>
        </row>
        <row r="2758">
          <cell r="A2758" t="str">
            <v>Primary</v>
          </cell>
          <cell r="B2758" t="str">
            <v>Corydon Broiler / Breeder / Live Haul</v>
          </cell>
          <cell r="C2758" t="str">
            <v>15560446</v>
          </cell>
          <cell r="D2758" t="str">
            <v>15560446</v>
          </cell>
          <cell r="E2758" t="str">
            <v>1366</v>
          </cell>
          <cell r="G2758" t="str">
            <v>IN</v>
          </cell>
          <cell r="H2758">
            <v>38481</v>
          </cell>
          <cell r="I2758" t="str">
            <v>A</v>
          </cell>
          <cell r="J2758" t="str">
            <v>15560422</v>
          </cell>
          <cell r="K2758" t="str">
            <v>15560422</v>
          </cell>
          <cell r="L2758">
            <v>170171556</v>
          </cell>
          <cell r="M2758" t="str">
            <v>170171556</v>
          </cell>
          <cell r="N2758" t="str">
            <v>Corydon Broiler Service</v>
          </cell>
          <cell r="O2758" t="str">
            <v>15560422 Corydon Broiler Service</v>
          </cell>
          <cell r="P2758" t="str">
            <v>1345</v>
          </cell>
          <cell r="Q2758" t="str">
            <v>BS</v>
          </cell>
          <cell r="R2758" t="str">
            <v>1429</v>
          </cell>
          <cell r="S2758" t="str">
            <v>442</v>
          </cell>
          <cell r="T2758" t="str">
            <v>T</v>
          </cell>
          <cell r="U2758" t="str">
            <v>USD</v>
          </cell>
          <cell r="V2758" t="str">
            <v>545 VALLEY ROAD</v>
          </cell>
          <cell r="W2758" t="str">
            <v>CORYDON</v>
          </cell>
          <cell r="X2758" t="str">
            <v>IN</v>
          </cell>
          <cell r="Y2758" t="str">
            <v>47112-1747</v>
          </cell>
          <cell r="Z2758" t="str">
            <v>HARRISON</v>
          </cell>
          <cell r="AA2758" t="str">
            <v>A</v>
          </cell>
          <cell r="AB2758" t="str">
            <v>M&amp;E</v>
          </cell>
          <cell r="AC2758">
            <v>12302.2405</v>
          </cell>
        </row>
        <row r="2759">
          <cell r="A2759" t="str">
            <v>Primary</v>
          </cell>
          <cell r="B2759" t="str">
            <v>Corydon Live Haul</v>
          </cell>
          <cell r="C2759" t="str">
            <v>15560446</v>
          </cell>
          <cell r="D2759" t="str">
            <v>15560446</v>
          </cell>
          <cell r="E2759" t="str">
            <v>1366</v>
          </cell>
          <cell r="G2759" t="str">
            <v>IN</v>
          </cell>
          <cell r="H2759">
            <v>38535</v>
          </cell>
          <cell r="I2759" t="str">
            <v>A</v>
          </cell>
          <cell r="J2759" t="str">
            <v>15560445</v>
          </cell>
          <cell r="K2759" t="str">
            <v>15560445</v>
          </cell>
          <cell r="L2759">
            <v>170171556</v>
          </cell>
          <cell r="M2759" t="str">
            <v>170171556</v>
          </cell>
          <cell r="N2759" t="str">
            <v>Corydon Live Haul Catching</v>
          </cell>
          <cell r="O2759" t="str">
            <v>15560445 Corydon Live Haul Catching</v>
          </cell>
          <cell r="P2759" t="str">
            <v>1345</v>
          </cell>
          <cell r="Q2759" t="str">
            <v>LHC</v>
          </cell>
          <cell r="R2759" t="str">
            <v>990</v>
          </cell>
          <cell r="S2759" t="str">
            <v>442</v>
          </cell>
          <cell r="T2759" t="str">
            <v>T</v>
          </cell>
          <cell r="U2759" t="str">
            <v>USD</v>
          </cell>
          <cell r="V2759" t="str">
            <v>545 VALLEY ROAD</v>
          </cell>
          <cell r="W2759" t="str">
            <v>CORYDON</v>
          </cell>
          <cell r="X2759" t="str">
            <v>IN</v>
          </cell>
          <cell r="Y2759" t="str">
            <v>47112-1747</v>
          </cell>
          <cell r="Z2759" t="str">
            <v>HARRISON</v>
          </cell>
          <cell r="AA2759" t="str">
            <v>A</v>
          </cell>
          <cell r="AB2759" t="str">
            <v>M&amp;E</v>
          </cell>
          <cell r="AC2759">
            <v>182992.47210000001</v>
          </cell>
        </row>
        <row r="2760">
          <cell r="A2760" t="str">
            <v>Primary</v>
          </cell>
          <cell r="B2760" t="str">
            <v>Corydon Live Haul</v>
          </cell>
          <cell r="C2760" t="str">
            <v>15560446</v>
          </cell>
          <cell r="D2760" t="str">
            <v>15560446</v>
          </cell>
          <cell r="E2760" t="str">
            <v>1366</v>
          </cell>
          <cell r="G2760" t="str">
            <v>IN</v>
          </cell>
          <cell r="H2760">
            <v>38535</v>
          </cell>
          <cell r="I2760" t="str">
            <v>A</v>
          </cell>
          <cell r="J2760" t="str">
            <v>15560446</v>
          </cell>
          <cell r="K2760" t="str">
            <v>15560446</v>
          </cell>
          <cell r="L2760">
            <v>170171556</v>
          </cell>
          <cell r="M2760" t="str">
            <v>170171556</v>
          </cell>
          <cell r="N2760" t="str">
            <v>Corydon Live Haul</v>
          </cell>
          <cell r="O2760" t="str">
            <v>15560446 Corydon Live Haul</v>
          </cell>
          <cell r="P2760" t="str">
            <v>1345</v>
          </cell>
          <cell r="Q2760" t="str">
            <v>LH</v>
          </cell>
          <cell r="R2760" t="str">
            <v>990</v>
          </cell>
          <cell r="S2760" t="str">
            <v>442</v>
          </cell>
          <cell r="T2760" t="str">
            <v>T</v>
          </cell>
          <cell r="U2760" t="str">
            <v>USD</v>
          </cell>
          <cell r="V2760" t="str">
            <v>545 VALLEY ROAD</v>
          </cell>
          <cell r="W2760" t="str">
            <v>CORYDON</v>
          </cell>
          <cell r="X2760" t="str">
            <v>IN</v>
          </cell>
          <cell r="Y2760" t="str">
            <v>47112-1747</v>
          </cell>
          <cell r="Z2760" t="str">
            <v>HARRISON</v>
          </cell>
          <cell r="AA2760" t="str">
            <v>A</v>
          </cell>
          <cell r="AB2760" t="str">
            <v>M&amp;E</v>
          </cell>
          <cell r="AC2760">
            <v>427233.93879999995</v>
          </cell>
        </row>
        <row r="2761">
          <cell r="A2761" t="str">
            <v>Primary</v>
          </cell>
          <cell r="B2761" t="str">
            <v>Corydon Growout</v>
          </cell>
          <cell r="C2761" t="str">
            <v>15560590</v>
          </cell>
          <cell r="D2761" t="str">
            <v>15560590</v>
          </cell>
          <cell r="E2761" t="str">
            <v>1366</v>
          </cell>
          <cell r="G2761" t="str">
            <v>IN</v>
          </cell>
          <cell r="I2761" t="str">
            <v>A</v>
          </cell>
          <cell r="J2761" t="str">
            <v>15560590</v>
          </cell>
          <cell r="K2761" t="str">
            <v>15560590</v>
          </cell>
          <cell r="L2761">
            <v>170772626</v>
          </cell>
          <cell r="M2761" t="str">
            <v>170171556</v>
          </cell>
          <cell r="N2761" t="str">
            <v>Santa Teresa Maintenance Mgmt</v>
          </cell>
          <cell r="O2761" t="str">
            <v>26262047  Santa Teresa Maint. Mgmt</v>
          </cell>
          <cell r="P2761" t="str">
            <v>2626</v>
          </cell>
          <cell r="Q2761" t="str">
            <v>FB</v>
          </cell>
          <cell r="R2761" t="str">
            <v>34</v>
          </cell>
          <cell r="S2761" t="str">
            <v>16</v>
          </cell>
          <cell r="T2761" t="str">
            <v>F</v>
          </cell>
          <cell r="U2761" t="str">
            <v>USD</v>
          </cell>
          <cell r="V2761" t="str">
            <v>5701 MCNUTT ROAD</v>
          </cell>
          <cell r="W2761" t="str">
            <v>SANTA TERESA</v>
          </cell>
          <cell r="X2761" t="str">
            <v>NM</v>
          </cell>
          <cell r="Y2761" t="str">
            <v>88008-9604</v>
          </cell>
          <cell r="Z2761" t="str">
            <v>DONA ANA</v>
          </cell>
          <cell r="AA2761" t="str">
            <v>G</v>
          </cell>
          <cell r="AB2761" t="str">
            <v>Building</v>
          </cell>
          <cell r="AC2761">
            <v>804.75</v>
          </cell>
        </row>
        <row r="2762">
          <cell r="A2762" t="str">
            <v>Primary</v>
          </cell>
          <cell r="B2762" t="str">
            <v>Corydon Hatchery</v>
          </cell>
          <cell r="C2762" t="str">
            <v>15580432</v>
          </cell>
          <cell r="D2762" t="str">
            <v>15580432</v>
          </cell>
          <cell r="E2762" t="str">
            <v>1363</v>
          </cell>
          <cell r="G2762" t="str">
            <v>IN</v>
          </cell>
          <cell r="I2762" t="str">
            <v>A</v>
          </cell>
          <cell r="J2762" t="str">
            <v>15580432</v>
          </cell>
          <cell r="K2762" t="str">
            <v>15580432</v>
          </cell>
          <cell r="L2762">
            <v>170772626</v>
          </cell>
          <cell r="M2762" t="str">
            <v>170171556</v>
          </cell>
          <cell r="N2762" t="str">
            <v>Santa Teresa Maintenance Mgmt</v>
          </cell>
          <cell r="O2762" t="str">
            <v>26262047  Santa Teresa Maint. Mgmt</v>
          </cell>
          <cell r="P2762" t="str">
            <v>2626</v>
          </cell>
          <cell r="Q2762" t="str">
            <v>FB</v>
          </cell>
          <cell r="R2762" t="str">
            <v>34</v>
          </cell>
          <cell r="S2762" t="str">
            <v>16</v>
          </cell>
          <cell r="T2762" t="str">
            <v>F</v>
          </cell>
          <cell r="U2762" t="str">
            <v>USD</v>
          </cell>
          <cell r="V2762" t="str">
            <v>5701 MCNUTT ROAD</v>
          </cell>
          <cell r="W2762" t="str">
            <v>SANTA TERESA</v>
          </cell>
          <cell r="X2762" t="str">
            <v>NM</v>
          </cell>
          <cell r="Y2762" t="str">
            <v>88008-9604</v>
          </cell>
          <cell r="Z2762" t="str">
            <v>DONA ANA</v>
          </cell>
          <cell r="AA2762" t="str">
            <v>G</v>
          </cell>
          <cell r="AB2762" t="str">
            <v>Content</v>
          </cell>
          <cell r="AC2762">
            <v>3279.04</v>
          </cell>
        </row>
        <row r="2763">
          <cell r="A2763" t="str">
            <v>Primary</v>
          </cell>
          <cell r="B2763" t="str">
            <v>Corydon Hatchery</v>
          </cell>
          <cell r="C2763" t="str">
            <v>15580432</v>
          </cell>
          <cell r="D2763" t="str">
            <v>15580432</v>
          </cell>
          <cell r="E2763" t="str">
            <v>1363</v>
          </cell>
          <cell r="G2763" t="str">
            <v>IN</v>
          </cell>
          <cell r="I2763" t="str">
            <v>A</v>
          </cell>
          <cell r="J2763" t="str">
            <v>15580438</v>
          </cell>
          <cell r="K2763" t="str">
            <v>15580438</v>
          </cell>
          <cell r="L2763">
            <v>170772626</v>
          </cell>
          <cell r="M2763" t="str">
            <v>170171556</v>
          </cell>
          <cell r="N2763" t="str">
            <v>Santa Teresa Maintenance Mgmt</v>
          </cell>
          <cell r="O2763" t="str">
            <v>26262047  Santa Teresa Maint. Mgmt</v>
          </cell>
          <cell r="P2763" t="str">
            <v>2626</v>
          </cell>
          <cell r="Q2763" t="str">
            <v>FB</v>
          </cell>
          <cell r="R2763" t="str">
            <v>34</v>
          </cell>
          <cell r="S2763" t="str">
            <v>16</v>
          </cell>
          <cell r="T2763" t="str">
            <v>F</v>
          </cell>
          <cell r="U2763" t="str">
            <v>USD</v>
          </cell>
          <cell r="V2763" t="str">
            <v>5701 MCNUTT ROAD</v>
          </cell>
          <cell r="W2763" t="str">
            <v>SANTA TERESA</v>
          </cell>
          <cell r="X2763" t="str">
            <v>NM</v>
          </cell>
          <cell r="Y2763" t="str">
            <v>88008-9604</v>
          </cell>
          <cell r="Z2763" t="str">
            <v>DONA ANA</v>
          </cell>
          <cell r="AA2763" t="str">
            <v>G</v>
          </cell>
          <cell r="AB2763" t="str">
            <v>M&amp;E</v>
          </cell>
          <cell r="AC2763">
            <v>2744.2699000000002</v>
          </cell>
        </row>
        <row r="2764">
          <cell r="A2764" t="str">
            <v>Primary</v>
          </cell>
          <cell r="B2764" t="str">
            <v>Corydon Breeder Service</v>
          </cell>
          <cell r="C2764" t="str">
            <v>15560446</v>
          </cell>
          <cell r="D2764" t="str">
            <v>15560446</v>
          </cell>
          <cell r="E2764" t="str">
            <v>1364</v>
          </cell>
          <cell r="G2764" t="str">
            <v>IN</v>
          </cell>
          <cell r="H2764">
            <v>38971</v>
          </cell>
          <cell r="I2764" t="str">
            <v>A</v>
          </cell>
          <cell r="J2764" t="str">
            <v>15590400</v>
          </cell>
          <cell r="K2764" t="str">
            <v>15590400</v>
          </cell>
          <cell r="L2764">
            <v>170772626</v>
          </cell>
          <cell r="M2764" t="str">
            <v>170171559</v>
          </cell>
          <cell r="N2764" t="str">
            <v>Santa Teresa Maintenance Material</v>
          </cell>
          <cell r="O2764" t="str">
            <v>26262049 Santa Teresa Maint. Material</v>
          </cell>
          <cell r="P2764" t="str">
            <v>2626</v>
          </cell>
          <cell r="Q2764" t="str">
            <v>FB</v>
          </cell>
          <cell r="R2764" t="str">
            <v>34</v>
          </cell>
          <cell r="S2764" t="str">
            <v>16</v>
          </cell>
          <cell r="T2764" t="str">
            <v>F</v>
          </cell>
          <cell r="U2764" t="str">
            <v>USD</v>
          </cell>
          <cell r="V2764" t="str">
            <v>5701 MCNUTT ROAD</v>
          </cell>
          <cell r="W2764" t="str">
            <v>SANTA TERESA</v>
          </cell>
          <cell r="X2764" t="str">
            <v>NM</v>
          </cell>
          <cell r="Y2764" t="str">
            <v>88008-9604</v>
          </cell>
          <cell r="Z2764" t="str">
            <v>DONA ANA</v>
          </cell>
          <cell r="AA2764" t="str">
            <v>A</v>
          </cell>
          <cell r="AB2764" t="str">
            <v>M&amp;E</v>
          </cell>
          <cell r="AC2764">
            <v>3541.9678000000004</v>
          </cell>
        </row>
        <row r="2765">
          <cell r="A2765" t="str">
            <v>Primary</v>
          </cell>
          <cell r="B2765" t="str">
            <v>Corydon Breeder Service</v>
          </cell>
          <cell r="C2765" t="str">
            <v>15560446</v>
          </cell>
          <cell r="D2765" t="str">
            <v>15560446</v>
          </cell>
          <cell r="E2765" t="str">
            <v>1366</v>
          </cell>
          <cell r="G2765" t="str">
            <v>IN</v>
          </cell>
          <cell r="I2765" t="str">
            <v>A</v>
          </cell>
          <cell r="J2765" t="str">
            <v>15590421</v>
          </cell>
          <cell r="K2765" t="str">
            <v>15590421</v>
          </cell>
          <cell r="L2765">
            <v>170171559</v>
          </cell>
          <cell r="M2765" t="str">
            <v>170171559</v>
          </cell>
          <cell r="N2765" t="str">
            <v>Corydon Breeder Service</v>
          </cell>
          <cell r="O2765" t="str">
            <v>15590421 Corydon Breeder Service</v>
          </cell>
          <cell r="P2765" t="str">
            <v>1345</v>
          </cell>
          <cell r="Q2765" t="str">
            <v>BS</v>
          </cell>
          <cell r="R2765" t="str">
            <v>990</v>
          </cell>
          <cell r="S2765" t="str">
            <v>442</v>
          </cell>
          <cell r="T2765" t="str">
            <v>T</v>
          </cell>
          <cell r="U2765" t="str">
            <v>USD</v>
          </cell>
          <cell r="V2765" t="str">
            <v>545 VALLEY ROAD</v>
          </cell>
          <cell r="W2765" t="str">
            <v>CORYDON</v>
          </cell>
          <cell r="X2765" t="str">
            <v>IN</v>
          </cell>
          <cell r="Y2765" t="str">
            <v>47112-1747</v>
          </cell>
          <cell r="Z2765" t="str">
            <v>HARRISON</v>
          </cell>
          <cell r="AA2765" t="str">
            <v>A</v>
          </cell>
          <cell r="AB2765" t="str">
            <v>M&amp;E</v>
          </cell>
          <cell r="AC2765">
            <v>3028.4003999999995</v>
          </cell>
        </row>
        <row r="2766">
          <cell r="A2766" t="str">
            <v>Primary</v>
          </cell>
          <cell r="B2766" t="str">
            <v>Henderson Feedmill</v>
          </cell>
          <cell r="C2766" t="str">
            <v>15920510</v>
          </cell>
          <cell r="D2766" t="str">
            <v>15920510</v>
          </cell>
          <cell r="E2766" t="str">
            <v>1368</v>
          </cell>
          <cell r="G2766" t="str">
            <v>KY</v>
          </cell>
          <cell r="I2766" t="str">
            <v>A</v>
          </cell>
          <cell r="J2766" t="str">
            <v>15920510</v>
          </cell>
          <cell r="K2766" t="str">
            <v>15920510</v>
          </cell>
          <cell r="L2766">
            <v>170081593</v>
          </cell>
          <cell r="M2766" t="str">
            <v>170081593</v>
          </cell>
          <cell r="N2766" t="str">
            <v>Henderson Feedmill</v>
          </cell>
          <cell r="O2766" t="str">
            <v>15920510 Henderson Feedmill</v>
          </cell>
          <cell r="P2766" t="str">
            <v>1650</v>
          </cell>
          <cell r="Q2766" t="str">
            <v>F</v>
          </cell>
          <cell r="R2766" t="str">
            <v>1452</v>
          </cell>
          <cell r="S2766" t="str">
            <v>217</v>
          </cell>
          <cell r="T2766" t="str">
            <v>T</v>
          </cell>
          <cell r="U2766" t="str">
            <v>USD</v>
          </cell>
          <cell r="V2766" t="str">
            <v>1791 US 41 NORTH</v>
          </cell>
          <cell r="W2766" t="str">
            <v>SEBREE</v>
          </cell>
          <cell r="X2766" t="str">
            <v>KY</v>
          </cell>
          <cell r="Y2766" t="str">
            <v>42455</v>
          </cell>
          <cell r="Z2766" t="str">
            <v>WEBSTER</v>
          </cell>
          <cell r="AA2766" t="str">
            <v>A</v>
          </cell>
          <cell r="AB2766" t="str">
            <v>M&amp;E</v>
          </cell>
          <cell r="AC2766">
            <v>7839655.1433999976</v>
          </cell>
        </row>
        <row r="2767">
          <cell r="A2767" t="str">
            <v>Primary</v>
          </cell>
          <cell r="B2767" t="str">
            <v>Henderson Feedmill</v>
          </cell>
          <cell r="C2767" t="str">
            <v>15920510</v>
          </cell>
          <cell r="D2767" t="str">
            <v>15920510</v>
          </cell>
          <cell r="E2767" t="str">
            <v>1368</v>
          </cell>
          <cell r="G2767" t="str">
            <v>KY</v>
          </cell>
          <cell r="H2767">
            <v>38518</v>
          </cell>
          <cell r="I2767" t="str">
            <v>A</v>
          </cell>
          <cell r="J2767" t="str">
            <v>15920520</v>
          </cell>
          <cell r="K2767" t="str">
            <v>15920520</v>
          </cell>
          <cell r="L2767">
            <v>170081593</v>
          </cell>
          <cell r="M2767" t="str">
            <v>170081593</v>
          </cell>
          <cell r="N2767" t="str">
            <v>Henderson Feed Delivery</v>
          </cell>
          <cell r="O2767" t="str">
            <v>15920520 Henderson Feed Delivery</v>
          </cell>
          <cell r="P2767" t="str">
            <v>1650</v>
          </cell>
          <cell r="Q2767" t="str">
            <v>FD</v>
          </cell>
          <cell r="R2767" t="str">
            <v>1452</v>
          </cell>
          <cell r="S2767" t="str">
            <v>217</v>
          </cell>
          <cell r="T2767" t="str">
            <v>T</v>
          </cell>
          <cell r="U2767" t="str">
            <v>USD</v>
          </cell>
          <cell r="V2767" t="str">
            <v>1791 US 41 NORTH</v>
          </cell>
          <cell r="W2767" t="str">
            <v>SEBREE</v>
          </cell>
          <cell r="X2767" t="str">
            <v>KY</v>
          </cell>
          <cell r="Y2767" t="str">
            <v>42455</v>
          </cell>
          <cell r="Z2767" t="str">
            <v>WEBSTER</v>
          </cell>
          <cell r="AA2767" t="str">
            <v>A</v>
          </cell>
          <cell r="AB2767" t="str">
            <v>M&amp;E</v>
          </cell>
          <cell r="AC2767">
            <v>27495.104799999997</v>
          </cell>
        </row>
        <row r="2768">
          <cell r="A2768" t="str">
            <v>Primary</v>
          </cell>
          <cell r="B2768" t="str">
            <v>Henderson Broiler Service</v>
          </cell>
          <cell r="C2768" t="str">
            <v>15930422</v>
          </cell>
          <cell r="D2768" t="str">
            <v>15930422</v>
          </cell>
          <cell r="E2768" t="str">
            <v>1374</v>
          </cell>
          <cell r="G2768" t="str">
            <v>KY</v>
          </cell>
          <cell r="H2768">
            <v>38518</v>
          </cell>
          <cell r="I2768" t="str">
            <v>A</v>
          </cell>
          <cell r="J2768" t="str">
            <v>15930422</v>
          </cell>
          <cell r="K2768" t="str">
            <v>15930422</v>
          </cell>
          <cell r="L2768">
            <v>170081593</v>
          </cell>
          <cell r="M2768" t="str">
            <v>170081593</v>
          </cell>
          <cell r="N2768" t="str">
            <v>Henderson Broiler Service</v>
          </cell>
          <cell r="O2768" t="str">
            <v>15930422 Henderson Broiler Service</v>
          </cell>
          <cell r="P2768" t="str">
            <v>1650</v>
          </cell>
          <cell r="Q2768" t="str">
            <v>BS</v>
          </cell>
          <cell r="R2768" t="str">
            <v>818</v>
          </cell>
          <cell r="S2768" t="str">
            <v>217</v>
          </cell>
          <cell r="T2768" t="str">
            <v>T</v>
          </cell>
          <cell r="U2768" t="str">
            <v>USD</v>
          </cell>
          <cell r="V2768" t="str">
            <v>14660 US HWY 41 SOUTH</v>
          </cell>
          <cell r="W2768" t="str">
            <v>ROBARDS</v>
          </cell>
          <cell r="X2768" t="str">
            <v>KY</v>
          </cell>
          <cell r="Y2768" t="str">
            <v>42452-9706</v>
          </cell>
          <cell r="Z2768" t="str">
            <v>HENDERSON</v>
          </cell>
          <cell r="AA2768" t="str">
            <v>A</v>
          </cell>
          <cell r="AB2768" t="str">
            <v>M&amp;E</v>
          </cell>
          <cell r="AC2768">
            <v>3806.4575000000004</v>
          </cell>
        </row>
        <row r="2769">
          <cell r="A2769" t="str">
            <v>Primary</v>
          </cell>
          <cell r="B2769" t="str">
            <v>Henderson Broiler Service</v>
          </cell>
          <cell r="C2769" t="str">
            <v>15930422</v>
          </cell>
          <cell r="D2769" t="str">
            <v>15930422</v>
          </cell>
          <cell r="E2769" t="str">
            <v>1374</v>
          </cell>
          <cell r="G2769" t="str">
            <v>KY</v>
          </cell>
          <cell r="H2769">
            <v>38535</v>
          </cell>
          <cell r="I2769" t="str">
            <v>A</v>
          </cell>
          <cell r="J2769" t="str">
            <v>15930423</v>
          </cell>
          <cell r="K2769" t="str">
            <v>15930423</v>
          </cell>
          <cell r="L2769">
            <v>170081593</v>
          </cell>
          <cell r="M2769" t="str">
            <v>170081593</v>
          </cell>
          <cell r="N2769" t="str">
            <v>Henderson Company Store</v>
          </cell>
          <cell r="O2769" t="str">
            <v>15930423 Henderson Company Store</v>
          </cell>
          <cell r="P2769" t="str">
            <v>1650</v>
          </cell>
          <cell r="Q2769" t="str">
            <v>CS</v>
          </cell>
          <cell r="R2769" t="str">
            <v>818</v>
          </cell>
          <cell r="S2769" t="str">
            <v>217</v>
          </cell>
          <cell r="T2769" t="str">
            <v>T</v>
          </cell>
          <cell r="U2769" t="str">
            <v>USD</v>
          </cell>
          <cell r="V2769" t="str">
            <v>14660 US HWY 41 SOUTH</v>
          </cell>
          <cell r="W2769" t="str">
            <v>ROBARDS</v>
          </cell>
          <cell r="X2769" t="str">
            <v>KY</v>
          </cell>
          <cell r="Y2769" t="str">
            <v>42452-9706</v>
          </cell>
          <cell r="Z2769" t="str">
            <v>HENDERSON</v>
          </cell>
          <cell r="AA2769" t="str">
            <v>A</v>
          </cell>
          <cell r="AB2769" t="str">
            <v>M&amp;E</v>
          </cell>
          <cell r="AC2769">
            <v>1519.788</v>
          </cell>
        </row>
        <row r="2770">
          <cell r="A2770" t="str">
            <v>Primary</v>
          </cell>
          <cell r="B2770" t="str">
            <v>Henderson Broiler Service</v>
          </cell>
          <cell r="C2770" t="str">
            <v>15930422</v>
          </cell>
          <cell r="D2770" t="str">
            <v>15930422</v>
          </cell>
          <cell r="E2770" t="str">
            <v>1374</v>
          </cell>
          <cell r="G2770" t="str">
            <v>KY</v>
          </cell>
          <cell r="I2770" t="str">
            <v>A</v>
          </cell>
          <cell r="J2770" t="str">
            <v>15930425</v>
          </cell>
          <cell r="K2770" t="str">
            <v>15930425</v>
          </cell>
          <cell r="L2770">
            <v>170081593</v>
          </cell>
          <cell r="M2770" t="str">
            <v>170081593</v>
          </cell>
          <cell r="N2770" t="str">
            <v>Henderson Dead Bird Removal</v>
          </cell>
          <cell r="O2770" t="str">
            <v>15930425 Henderson Dead Bird Removal</v>
          </cell>
          <cell r="P2770" t="str">
            <v>1650</v>
          </cell>
          <cell r="Q2770" t="str">
            <v>DB</v>
          </cell>
          <cell r="R2770" t="str">
            <v>818</v>
          </cell>
          <cell r="S2770" t="str">
            <v>217</v>
          </cell>
          <cell r="T2770" t="str">
            <v>T</v>
          </cell>
          <cell r="U2770" t="str">
            <v>USD</v>
          </cell>
          <cell r="V2770" t="str">
            <v>14660 US HWY 41 SOUTH</v>
          </cell>
          <cell r="W2770" t="str">
            <v>ROBARDS</v>
          </cell>
          <cell r="X2770" t="str">
            <v>KY</v>
          </cell>
          <cell r="Y2770" t="str">
            <v>42452-9706</v>
          </cell>
          <cell r="Z2770" t="str">
            <v>HENDERSON</v>
          </cell>
          <cell r="AA2770" t="str">
            <v>A</v>
          </cell>
          <cell r="AB2770" t="str">
            <v>M&amp;E</v>
          </cell>
          <cell r="AC2770">
            <v>112944.8</v>
          </cell>
        </row>
        <row r="2771">
          <cell r="A2771" t="str">
            <v>Primary</v>
          </cell>
          <cell r="B2771" t="str">
            <v>Henderson Live Haul</v>
          </cell>
          <cell r="C2771" t="str">
            <v>15930446</v>
          </cell>
          <cell r="D2771" t="str">
            <v>15930446</v>
          </cell>
          <cell r="E2771" t="str">
            <v>1374</v>
          </cell>
          <cell r="G2771" t="str">
            <v>KY</v>
          </cell>
          <cell r="H2771">
            <v>38481</v>
          </cell>
          <cell r="I2771" t="str">
            <v>A</v>
          </cell>
          <cell r="J2771" t="str">
            <v>15930446</v>
          </cell>
          <cell r="K2771" t="str">
            <v>15930446</v>
          </cell>
          <cell r="L2771">
            <v>170081593</v>
          </cell>
          <cell r="M2771" t="str">
            <v>170081593</v>
          </cell>
          <cell r="N2771" t="str">
            <v>Henderson Live Haul</v>
          </cell>
          <cell r="O2771" t="str">
            <v>15930446 Henderson Live Haul</v>
          </cell>
          <cell r="P2771" t="str">
            <v>1650</v>
          </cell>
          <cell r="Q2771" t="str">
            <v>LH</v>
          </cell>
          <cell r="R2771" t="str">
            <v>714</v>
          </cell>
          <cell r="S2771" t="str">
            <v>217</v>
          </cell>
          <cell r="T2771" t="str">
            <v>T</v>
          </cell>
          <cell r="U2771" t="str">
            <v>USD</v>
          </cell>
          <cell r="V2771" t="str">
            <v>14660 US HWY 41 SOUTH</v>
          </cell>
          <cell r="W2771" t="str">
            <v>ROBARDS</v>
          </cell>
          <cell r="X2771" t="str">
            <v>KY</v>
          </cell>
          <cell r="Y2771" t="str">
            <v>42452-9706</v>
          </cell>
          <cell r="Z2771" t="str">
            <v>HENDERSON</v>
          </cell>
          <cell r="AA2771" t="str">
            <v>A</v>
          </cell>
          <cell r="AB2771" t="str">
            <v>M&amp;E</v>
          </cell>
          <cell r="AC2771">
            <v>916003.3162</v>
          </cell>
        </row>
        <row r="2772">
          <cell r="A2772" t="str">
            <v>Primary</v>
          </cell>
          <cell r="B2772" t="str">
            <v>Henderson Live Haul</v>
          </cell>
          <cell r="C2772" t="str">
            <v>15930446</v>
          </cell>
          <cell r="D2772" t="str">
            <v>15930446</v>
          </cell>
          <cell r="E2772" t="str">
            <v>1374</v>
          </cell>
          <cell r="G2772" t="str">
            <v>KY</v>
          </cell>
          <cell r="H2772">
            <v>38518</v>
          </cell>
          <cell r="I2772" t="str">
            <v>A</v>
          </cell>
          <cell r="J2772" t="str">
            <v>15930449</v>
          </cell>
          <cell r="K2772" t="str">
            <v>15930449</v>
          </cell>
          <cell r="L2772">
            <v>170081593</v>
          </cell>
          <cell r="M2772" t="str">
            <v>170081593</v>
          </cell>
          <cell r="N2772" t="str">
            <v>Henderson Catching Machine Cost</v>
          </cell>
          <cell r="O2772" t="str">
            <v>15930449 Henderson Catching Machine Cost</v>
          </cell>
          <cell r="P2772" t="str">
            <v>1650</v>
          </cell>
          <cell r="Q2772" t="str">
            <v>BS</v>
          </cell>
          <cell r="R2772" t="str">
            <v>714</v>
          </cell>
          <cell r="S2772" t="str">
            <v>217</v>
          </cell>
          <cell r="T2772" t="str">
            <v>T</v>
          </cell>
          <cell r="U2772" t="str">
            <v>USD</v>
          </cell>
          <cell r="V2772" t="str">
            <v>14660 US HWY 41 SOUTH</v>
          </cell>
          <cell r="W2772" t="str">
            <v>ROBARDS</v>
          </cell>
          <cell r="X2772" t="str">
            <v>KY</v>
          </cell>
          <cell r="Y2772" t="str">
            <v>42452-9706</v>
          </cell>
          <cell r="Z2772" t="str">
            <v>HENDERSON</v>
          </cell>
          <cell r="AA2772" t="str">
            <v>A</v>
          </cell>
          <cell r="AB2772" t="str">
            <v>M&amp;E</v>
          </cell>
          <cell r="AC2772">
            <v>2033562.4094</v>
          </cell>
        </row>
        <row r="2773">
          <cell r="A2773" t="str">
            <v>Primary</v>
          </cell>
          <cell r="B2773" t="str">
            <v>Henderson Garage / Truck Shop</v>
          </cell>
          <cell r="C2773" t="str">
            <v>15930530</v>
          </cell>
          <cell r="D2773" t="str">
            <v>15930530</v>
          </cell>
          <cell r="E2773" t="str">
            <v>1374</v>
          </cell>
          <cell r="G2773" t="str">
            <v>KY</v>
          </cell>
          <cell r="H2773">
            <v>38518</v>
          </cell>
          <cell r="I2773" t="str">
            <v>A</v>
          </cell>
          <cell r="J2773" t="str">
            <v>15930530</v>
          </cell>
          <cell r="K2773" t="str">
            <v>15930530</v>
          </cell>
          <cell r="L2773">
            <v>170081593</v>
          </cell>
          <cell r="M2773" t="str">
            <v>170081593</v>
          </cell>
          <cell r="N2773" t="str">
            <v>Henderson Garage / Truck Shop</v>
          </cell>
          <cell r="O2773" t="str">
            <v>15930530 Henderson Garage / Truck Shop</v>
          </cell>
          <cell r="P2773" t="str">
            <v>1650</v>
          </cell>
          <cell r="Q2773" t="str">
            <v>GTS</v>
          </cell>
          <cell r="R2773" t="str">
            <v>1592</v>
          </cell>
          <cell r="S2773" t="str">
            <v>217</v>
          </cell>
          <cell r="T2773" t="str">
            <v>T</v>
          </cell>
          <cell r="U2773" t="str">
            <v>USD</v>
          </cell>
          <cell r="V2773" t="str">
            <v>14660 US HWY 41 SOUTH</v>
          </cell>
          <cell r="W2773" t="str">
            <v>ROBARDS</v>
          </cell>
          <cell r="X2773" t="str">
            <v>KY</v>
          </cell>
          <cell r="Y2773" t="str">
            <v>42452-9706</v>
          </cell>
          <cell r="Z2773" t="str">
            <v>HENDERSON</v>
          </cell>
          <cell r="AA2773" t="str">
            <v>A</v>
          </cell>
          <cell r="AB2773" t="str">
            <v>M&amp;E</v>
          </cell>
          <cell r="AC2773">
            <v>682319.07860000001</v>
          </cell>
        </row>
        <row r="2774">
          <cell r="A2774" t="str">
            <v>Primary</v>
          </cell>
          <cell r="B2774" t="str">
            <v>Henderson Growout</v>
          </cell>
          <cell r="C2774" t="str">
            <v>15930590</v>
          </cell>
          <cell r="D2774" t="str">
            <v>15930590</v>
          </cell>
          <cell r="E2774" t="str">
            <v>1374</v>
          </cell>
          <cell r="G2774" t="str">
            <v>KY</v>
          </cell>
          <cell r="H2774">
            <v>38481</v>
          </cell>
          <cell r="I2774" t="str">
            <v>A</v>
          </cell>
          <cell r="J2774" t="str">
            <v>15930590</v>
          </cell>
          <cell r="K2774" t="str">
            <v>15930590</v>
          </cell>
          <cell r="L2774">
            <v>170081593</v>
          </cell>
          <cell r="M2774" t="str">
            <v>170081593</v>
          </cell>
          <cell r="N2774" t="str">
            <v>Henderson Growout</v>
          </cell>
          <cell r="O2774" t="str">
            <v>15930590 Henderson Growout</v>
          </cell>
          <cell r="P2774" t="str">
            <v>1650</v>
          </cell>
          <cell r="Q2774" t="str">
            <v>G</v>
          </cell>
          <cell r="R2774" t="str">
            <v>818</v>
          </cell>
          <cell r="S2774" t="str">
            <v>217</v>
          </cell>
          <cell r="T2774" t="str">
            <v>T</v>
          </cell>
          <cell r="U2774" t="str">
            <v>USD</v>
          </cell>
          <cell r="V2774" t="str">
            <v>14660 US HWY 41 SOUTH</v>
          </cell>
          <cell r="W2774" t="str">
            <v>ROBARDS</v>
          </cell>
          <cell r="X2774" t="str">
            <v>KY</v>
          </cell>
          <cell r="Y2774" t="str">
            <v>42452-9706</v>
          </cell>
          <cell r="Z2774" t="str">
            <v>HENDERSON</v>
          </cell>
          <cell r="AA2774" t="str">
            <v>A</v>
          </cell>
          <cell r="AB2774" t="str">
            <v>M&amp;E</v>
          </cell>
          <cell r="AC2774">
            <v>56071.789499999999</v>
          </cell>
        </row>
        <row r="2775">
          <cell r="A2775" t="str">
            <v>Primary</v>
          </cell>
          <cell r="B2775" t="str">
            <v>Henderson Hatchery</v>
          </cell>
          <cell r="C2775" t="str">
            <v>15940432</v>
          </cell>
          <cell r="D2775" t="str">
            <v>15940432</v>
          </cell>
          <cell r="E2775" t="str">
            <v>1369</v>
          </cell>
          <cell r="G2775" t="str">
            <v>KY</v>
          </cell>
          <cell r="H2775">
            <v>38481</v>
          </cell>
          <cell r="I2775" t="str">
            <v>A</v>
          </cell>
          <cell r="J2775" t="str">
            <v>15940430</v>
          </cell>
          <cell r="K2775" t="str">
            <v>15940430</v>
          </cell>
          <cell r="L2775">
            <v>170081593</v>
          </cell>
          <cell r="M2775" t="str">
            <v>170081593</v>
          </cell>
          <cell r="N2775" t="str">
            <v>Henderson Egg Pickup</v>
          </cell>
          <cell r="O2775" t="str">
            <v>15940430 Henderson Egg Pickup</v>
          </cell>
          <cell r="P2775" t="str">
            <v>1650</v>
          </cell>
          <cell r="Q2775" t="str">
            <v>EP</v>
          </cell>
          <cell r="R2775" t="str">
            <v>963</v>
          </cell>
          <cell r="S2775" t="str">
            <v>217</v>
          </cell>
          <cell r="T2775" t="str">
            <v>T</v>
          </cell>
          <cell r="U2775" t="str">
            <v>USD</v>
          </cell>
          <cell r="V2775" t="str">
            <v>15000 US HWY 56 N</v>
          </cell>
          <cell r="W2775" t="str">
            <v>CALHOUN</v>
          </cell>
          <cell r="X2775" t="str">
            <v>KY</v>
          </cell>
          <cell r="Y2775" t="str">
            <v>42327-9535</v>
          </cell>
          <cell r="Z2775" t="str">
            <v>MCLEAN</v>
          </cell>
          <cell r="AA2775" t="str">
            <v>A</v>
          </cell>
          <cell r="AB2775" t="str">
            <v>M&amp;E</v>
          </cell>
          <cell r="AC2775">
            <v>1129.9640999999999</v>
          </cell>
        </row>
        <row r="2776">
          <cell r="A2776" t="str">
            <v>Primary</v>
          </cell>
          <cell r="B2776" t="str">
            <v>Henderson Hatchery</v>
          </cell>
          <cell r="C2776" t="str">
            <v>15940432</v>
          </cell>
          <cell r="D2776" t="str">
            <v>15940432</v>
          </cell>
          <cell r="E2776" t="str">
            <v>1369</v>
          </cell>
          <cell r="G2776" t="str">
            <v>KY</v>
          </cell>
          <cell r="H2776">
            <v>38518</v>
          </cell>
          <cell r="I2776" t="str">
            <v>A</v>
          </cell>
          <cell r="J2776" t="str">
            <v>15940432</v>
          </cell>
          <cell r="K2776" t="str">
            <v>15940432</v>
          </cell>
          <cell r="L2776">
            <v>170081593</v>
          </cell>
          <cell r="M2776" t="str">
            <v>170081593</v>
          </cell>
          <cell r="N2776" t="str">
            <v>Henderson Hatchery</v>
          </cell>
          <cell r="O2776" t="str">
            <v>15940432 Henderson Hatchery</v>
          </cell>
          <cell r="P2776" t="str">
            <v>1650</v>
          </cell>
          <cell r="Q2776" t="str">
            <v>H</v>
          </cell>
          <cell r="R2776" t="str">
            <v>963</v>
          </cell>
          <cell r="S2776" t="str">
            <v>217</v>
          </cell>
          <cell r="T2776" t="str">
            <v>T</v>
          </cell>
          <cell r="U2776" t="str">
            <v>USD</v>
          </cell>
          <cell r="V2776" t="str">
            <v>15000 US HWY 56 N</v>
          </cell>
          <cell r="W2776" t="str">
            <v>CALHOUN</v>
          </cell>
          <cell r="X2776" t="str">
            <v>KY</v>
          </cell>
          <cell r="Y2776" t="str">
            <v>42327-9535</v>
          </cell>
          <cell r="Z2776" t="str">
            <v>MCLEAN</v>
          </cell>
          <cell r="AA2776" t="str">
            <v>A</v>
          </cell>
          <cell r="AB2776" t="str">
            <v>M&amp;E</v>
          </cell>
          <cell r="AC2776">
            <v>6916476.2986999908</v>
          </cell>
        </row>
        <row r="2777">
          <cell r="A2777" t="str">
            <v>Primary</v>
          </cell>
          <cell r="B2777" t="str">
            <v>Henderson Hatchery</v>
          </cell>
          <cell r="C2777" t="str">
            <v>15940432</v>
          </cell>
          <cell r="D2777" t="str">
            <v>15940432</v>
          </cell>
          <cell r="E2777" t="str">
            <v>1369</v>
          </cell>
          <cell r="G2777" t="str">
            <v>KY</v>
          </cell>
          <cell r="H2777">
            <v>38518</v>
          </cell>
          <cell r="I2777" t="str">
            <v>A</v>
          </cell>
          <cell r="J2777" t="str">
            <v>15940438</v>
          </cell>
          <cell r="K2777" t="str">
            <v>15940438</v>
          </cell>
          <cell r="L2777">
            <v>170081593</v>
          </cell>
          <cell r="M2777" t="str">
            <v>170081593</v>
          </cell>
          <cell r="N2777" t="str">
            <v>Henderson Chick Delivery</v>
          </cell>
          <cell r="O2777" t="str">
            <v>15940438 Henderson Chick Delivery</v>
          </cell>
          <cell r="P2777" t="str">
            <v>1650</v>
          </cell>
          <cell r="Q2777" t="str">
            <v>CD</v>
          </cell>
          <cell r="R2777" t="str">
            <v>963</v>
          </cell>
          <cell r="S2777" t="str">
            <v>217</v>
          </cell>
          <cell r="T2777" t="str">
            <v>T</v>
          </cell>
          <cell r="U2777" t="str">
            <v>USD</v>
          </cell>
          <cell r="V2777" t="str">
            <v>15000 US HWY 56 N</v>
          </cell>
          <cell r="W2777" t="str">
            <v>CALHOUN</v>
          </cell>
          <cell r="X2777" t="str">
            <v>KY</v>
          </cell>
          <cell r="Y2777" t="str">
            <v>42327-9535</v>
          </cell>
          <cell r="Z2777" t="str">
            <v>MCLEAN</v>
          </cell>
          <cell r="AA2777" t="str">
            <v>A</v>
          </cell>
          <cell r="AB2777" t="str">
            <v>M&amp;E</v>
          </cell>
          <cell r="AC2777">
            <v>37850.378199999999</v>
          </cell>
        </row>
        <row r="2778">
          <cell r="A2778" t="str">
            <v>Primary</v>
          </cell>
          <cell r="B2778" t="str">
            <v>Henderson Breeders</v>
          </cell>
          <cell r="C2778" t="str">
            <v>15950421</v>
          </cell>
          <cell r="D2778" t="str">
            <v>15950421</v>
          </cell>
          <cell r="E2778" t="str">
            <v>1374</v>
          </cell>
          <cell r="G2778" t="str">
            <v>KY</v>
          </cell>
          <cell r="H2778">
            <v>38481</v>
          </cell>
          <cell r="I2778" t="str">
            <v>A</v>
          </cell>
          <cell r="J2778" t="str">
            <v>15950400</v>
          </cell>
          <cell r="K2778" t="str">
            <v>15950400</v>
          </cell>
          <cell r="L2778">
            <v>170081595</v>
          </cell>
          <cell r="M2778" t="str">
            <v>170081595</v>
          </cell>
          <cell r="N2778" t="str">
            <v>Robards Pullet Service</v>
          </cell>
          <cell r="O2778" t="str">
            <v>15950400 Robards Pullet Service</v>
          </cell>
          <cell r="P2778" t="str">
            <v>1650</v>
          </cell>
          <cell r="Q2778" t="str">
            <v>BR</v>
          </cell>
          <cell r="R2778" t="str">
            <v>818</v>
          </cell>
          <cell r="S2778" t="str">
            <v>217</v>
          </cell>
          <cell r="T2778" t="str">
            <v>T</v>
          </cell>
          <cell r="U2778" t="str">
            <v>USD</v>
          </cell>
          <cell r="V2778" t="str">
            <v>14660 US HWY 41 SOUTH</v>
          </cell>
          <cell r="W2778" t="str">
            <v>ROBARDS</v>
          </cell>
          <cell r="X2778" t="str">
            <v>KY</v>
          </cell>
          <cell r="Y2778" t="str">
            <v>42452-9706</v>
          </cell>
          <cell r="Z2778" t="str">
            <v>HENDERSON</v>
          </cell>
          <cell r="AA2778" t="str">
            <v>A</v>
          </cell>
          <cell r="AB2778" t="str">
            <v>M&amp;E</v>
          </cell>
          <cell r="AC2778">
            <v>3028.0904</v>
          </cell>
        </row>
        <row r="2779">
          <cell r="A2779" t="str">
            <v>Primary</v>
          </cell>
          <cell r="B2779" t="str">
            <v>Henderson Breeders</v>
          </cell>
          <cell r="C2779" t="str">
            <v>15950421</v>
          </cell>
          <cell r="D2779" t="str">
            <v>15950421</v>
          </cell>
          <cell r="E2779" t="str">
            <v>1374</v>
          </cell>
          <cell r="G2779" t="str">
            <v>KY</v>
          </cell>
          <cell r="H2779">
            <v>38481</v>
          </cell>
          <cell r="I2779" t="str">
            <v>A</v>
          </cell>
          <cell r="J2779" t="str">
            <v>15950421</v>
          </cell>
          <cell r="K2779" t="str">
            <v>15950421</v>
          </cell>
          <cell r="L2779">
            <v>170081595</v>
          </cell>
          <cell r="M2779" t="str">
            <v>170081595</v>
          </cell>
          <cell r="N2779" t="str">
            <v>Henderson Breeders</v>
          </cell>
          <cell r="O2779" t="str">
            <v>15950421 Henderson Breeders</v>
          </cell>
          <cell r="P2779" t="str">
            <v>1650</v>
          </cell>
          <cell r="Q2779" t="str">
            <v>BR</v>
          </cell>
          <cell r="R2779" t="str">
            <v>818</v>
          </cell>
          <cell r="S2779" t="str">
            <v>217</v>
          </cell>
          <cell r="T2779" t="str">
            <v>T</v>
          </cell>
          <cell r="U2779" t="str">
            <v>USD</v>
          </cell>
          <cell r="V2779" t="str">
            <v>14660 US HWY 41 SOUTH</v>
          </cell>
          <cell r="W2779" t="str">
            <v>ROBARDS</v>
          </cell>
          <cell r="X2779" t="str">
            <v>KY</v>
          </cell>
          <cell r="Y2779" t="str">
            <v>42452-9706</v>
          </cell>
          <cell r="Z2779" t="str">
            <v>HENDERSON</v>
          </cell>
          <cell r="AA2779" t="str">
            <v>A</v>
          </cell>
          <cell r="AB2779" t="str">
            <v>M&amp;E</v>
          </cell>
          <cell r="AC2779">
            <v>34966.680699999997</v>
          </cell>
        </row>
        <row r="2780">
          <cell r="A2780" t="str">
            <v>Primary</v>
          </cell>
          <cell r="B2780" t="str">
            <v>Henderson Breeders</v>
          </cell>
          <cell r="C2780" t="str">
            <v>15950421</v>
          </cell>
          <cell r="D2780" t="str">
            <v>15950421</v>
          </cell>
          <cell r="E2780" t="str">
            <v>1371</v>
          </cell>
          <cell r="G2780" t="str">
            <v>KY</v>
          </cell>
          <cell r="H2780">
            <v>38518</v>
          </cell>
          <cell r="I2780" t="str">
            <v>A</v>
          </cell>
          <cell r="J2780" t="str">
            <v>15950543</v>
          </cell>
          <cell r="K2780" t="str">
            <v>15950543</v>
          </cell>
          <cell r="L2780">
            <v>170081595</v>
          </cell>
          <cell r="M2780" t="str">
            <v>170081595</v>
          </cell>
          <cell r="N2780" t="str">
            <v>Henderson Breeder Farm Service</v>
          </cell>
          <cell r="O2780" t="str">
            <v>15950543 Henderson Breeder Farm Service</v>
          </cell>
          <cell r="P2780" t="str">
            <v>1650</v>
          </cell>
          <cell r="Q2780" t="str">
            <v>BRS</v>
          </cell>
          <cell r="R2780" t="str">
            <v>963</v>
          </cell>
          <cell r="S2780" t="str">
            <v>217</v>
          </cell>
          <cell r="T2780" t="str">
            <v>T</v>
          </cell>
          <cell r="U2780" t="str">
            <v>USD</v>
          </cell>
          <cell r="V2780" t="str">
            <v>14660 US HWY 41 SOUTH</v>
          </cell>
          <cell r="W2780" t="str">
            <v>ROBARDS</v>
          </cell>
          <cell r="X2780" t="str">
            <v>KY</v>
          </cell>
          <cell r="Y2780" t="str">
            <v>42452-9706</v>
          </cell>
          <cell r="Z2780" t="str">
            <v>HENDERSON</v>
          </cell>
          <cell r="AA2780" t="str">
            <v>A</v>
          </cell>
          <cell r="AB2780" t="str">
            <v>M&amp;E</v>
          </cell>
          <cell r="AC2780">
            <v>42527.622000000003</v>
          </cell>
        </row>
        <row r="2781">
          <cell r="A2781" t="str">
            <v>Primary</v>
          </cell>
          <cell r="B2781" t="str">
            <v>RVAF - Robards</v>
          </cell>
          <cell r="C2781" t="str">
            <v>15962028</v>
          </cell>
          <cell r="D2781" t="str">
            <v>15962028</v>
          </cell>
          <cell r="E2781" t="str">
            <v>1018</v>
          </cell>
          <cell r="G2781" t="str">
            <v>KY</v>
          </cell>
          <cell r="H2781">
            <v>38518</v>
          </cell>
          <cell r="I2781" t="str">
            <v>A</v>
          </cell>
          <cell r="J2781" t="str">
            <v>15961790</v>
          </cell>
          <cell r="K2781" t="str">
            <v>15961790</v>
          </cell>
          <cell r="L2781">
            <v>170551596</v>
          </cell>
          <cell r="M2781" t="str">
            <v>170551596</v>
          </cell>
          <cell r="N2781" t="str">
            <v>RVAF Robards  Feather Meal</v>
          </cell>
          <cell r="O2781" t="str">
            <v>15961790 RVAF Robards  Feather Meal</v>
          </cell>
          <cell r="P2781" t="str">
            <v>1420</v>
          </cell>
          <cell r="Q2781" t="str">
            <v>R</v>
          </cell>
          <cell r="R2781" t="str">
            <v>854</v>
          </cell>
          <cell r="S2781" t="str">
            <v>860</v>
          </cell>
          <cell r="T2781" t="str">
            <v>T</v>
          </cell>
          <cell r="U2781" t="str">
            <v>USD</v>
          </cell>
          <cell r="V2781" t="str">
            <v>14660 US HWY 41 SOUTH</v>
          </cell>
          <cell r="W2781" t="str">
            <v>ROBARDS</v>
          </cell>
          <cell r="X2781" t="str">
            <v>KY</v>
          </cell>
          <cell r="Y2781" t="str">
            <v>42452-9706</v>
          </cell>
          <cell r="Z2781" t="str">
            <v>HENDERSON</v>
          </cell>
          <cell r="AA2781" t="str">
            <v>G</v>
          </cell>
          <cell r="AB2781" t="str">
            <v>M&amp;E</v>
          </cell>
          <cell r="AC2781">
            <v>5980905.7397000017</v>
          </cell>
        </row>
        <row r="2782">
          <cell r="A2782" t="str">
            <v>Primary</v>
          </cell>
          <cell r="B2782" t="str">
            <v>RVAF - Robards</v>
          </cell>
          <cell r="C2782" t="str">
            <v>15962028</v>
          </cell>
          <cell r="D2782" t="str">
            <v>15962028</v>
          </cell>
          <cell r="E2782" t="str">
            <v>1018</v>
          </cell>
          <cell r="G2782" t="str">
            <v>KY</v>
          </cell>
          <cell r="H2782">
            <v>38481</v>
          </cell>
          <cell r="I2782" t="str">
            <v>A</v>
          </cell>
          <cell r="J2782" t="str">
            <v>15961791</v>
          </cell>
          <cell r="K2782" t="str">
            <v>15961791</v>
          </cell>
          <cell r="L2782">
            <v>170551596</v>
          </cell>
          <cell r="M2782" t="str">
            <v>170551596</v>
          </cell>
          <cell r="N2782" t="str">
            <v>RVAF - Robards Poultry Meal and Fat</v>
          </cell>
          <cell r="O2782" t="str">
            <v>15961791 RVAF - Robards Poultry Meal and Fat</v>
          </cell>
          <cell r="P2782" t="str">
            <v>1420</v>
          </cell>
          <cell r="Q2782" t="str">
            <v>R</v>
          </cell>
          <cell r="R2782" t="str">
            <v>57</v>
          </cell>
          <cell r="S2782" t="str">
            <v>860</v>
          </cell>
          <cell r="T2782" t="str">
            <v>T</v>
          </cell>
          <cell r="U2782" t="str">
            <v>USD</v>
          </cell>
          <cell r="V2782" t="str">
            <v>14660 US HWY 41 SOUTH</v>
          </cell>
          <cell r="W2782" t="str">
            <v>ROBARDS</v>
          </cell>
          <cell r="X2782" t="str">
            <v>KY</v>
          </cell>
          <cell r="Y2782" t="str">
            <v>42452-9706</v>
          </cell>
          <cell r="Z2782" t="str">
            <v>HENDERSON</v>
          </cell>
          <cell r="AA2782" t="str">
            <v>G</v>
          </cell>
          <cell r="AB2782" t="str">
            <v>M&amp;E</v>
          </cell>
          <cell r="AC2782">
            <v>13981305.900599996</v>
          </cell>
        </row>
        <row r="2783">
          <cell r="A2783" t="str">
            <v>Primary</v>
          </cell>
          <cell r="B2783" t="str">
            <v>RVAF - Robards  Wastewater</v>
          </cell>
          <cell r="C2783" t="str">
            <v>15962004</v>
          </cell>
          <cell r="D2783" t="str">
            <v>15962004</v>
          </cell>
          <cell r="E2783" t="str">
            <v>1018</v>
          </cell>
          <cell r="G2783" t="str">
            <v>KY</v>
          </cell>
          <cell r="H2783">
            <v>38481</v>
          </cell>
          <cell r="I2783" t="str">
            <v>A</v>
          </cell>
          <cell r="J2783" t="str">
            <v>15962004</v>
          </cell>
          <cell r="K2783" t="str">
            <v>15962004</v>
          </cell>
          <cell r="L2783">
            <v>170551596</v>
          </cell>
          <cell r="M2783" t="str">
            <v>170551596</v>
          </cell>
          <cell r="N2783" t="str">
            <v>Henderson Protein WW</v>
          </cell>
          <cell r="O2783" t="str">
            <v>15962004 Henderson Protein WW</v>
          </cell>
          <cell r="P2783" t="str">
            <v>1420</v>
          </cell>
          <cell r="Q2783" t="str">
            <v>R</v>
          </cell>
          <cell r="R2783" t="str">
            <v>854</v>
          </cell>
          <cell r="S2783" t="str">
            <v>860</v>
          </cell>
          <cell r="T2783" t="str">
            <v>T</v>
          </cell>
          <cell r="U2783" t="str">
            <v>USD</v>
          </cell>
          <cell r="V2783" t="str">
            <v>14660 US HWY 41 SOUTH</v>
          </cell>
          <cell r="W2783" t="str">
            <v>ROBARDS</v>
          </cell>
          <cell r="X2783" t="str">
            <v>KY</v>
          </cell>
          <cell r="Y2783" t="str">
            <v>42452-9706</v>
          </cell>
          <cell r="Z2783" t="str">
            <v>HENDERSON</v>
          </cell>
          <cell r="AA2783" t="str">
            <v>G</v>
          </cell>
          <cell r="AB2783" t="str">
            <v>M&amp;E</v>
          </cell>
          <cell r="AC2783">
            <v>2293805.4995000004</v>
          </cell>
        </row>
        <row r="2784">
          <cell r="A2784" t="str">
            <v>Primary</v>
          </cell>
          <cell r="B2784" t="str">
            <v>RVAF - Robards</v>
          </cell>
          <cell r="C2784" t="str">
            <v>15962007</v>
          </cell>
          <cell r="D2784" t="str">
            <v>15962007</v>
          </cell>
          <cell r="E2784" t="str">
            <v>1018</v>
          </cell>
          <cell r="G2784" t="str">
            <v>KY</v>
          </cell>
          <cell r="H2784">
            <v>38518</v>
          </cell>
          <cell r="I2784" t="str">
            <v>A</v>
          </cell>
          <cell r="J2784" t="str">
            <v>15962007</v>
          </cell>
          <cell r="K2784" t="str">
            <v>15962007</v>
          </cell>
          <cell r="L2784">
            <v>170551596</v>
          </cell>
          <cell r="M2784" t="str">
            <v>170551596</v>
          </cell>
          <cell r="N2784" t="str">
            <v>Henderson Trucking - Raw Prod</v>
          </cell>
          <cell r="O2784" t="str">
            <v>15962007 Henderson Trucking - Raw Prod</v>
          </cell>
          <cell r="P2784" t="str">
            <v>1420</v>
          </cell>
          <cell r="Q2784" t="str">
            <v>R</v>
          </cell>
          <cell r="R2784" t="str">
            <v>57</v>
          </cell>
          <cell r="S2784" t="str">
            <v>860</v>
          </cell>
          <cell r="T2784" t="str">
            <v>T</v>
          </cell>
          <cell r="U2784" t="str">
            <v>USD</v>
          </cell>
          <cell r="V2784" t="str">
            <v>14660 US HWY 41 SOUTH</v>
          </cell>
          <cell r="W2784" t="str">
            <v>ROBARDS</v>
          </cell>
          <cell r="X2784" t="str">
            <v>KY</v>
          </cell>
          <cell r="Y2784" t="str">
            <v>42452-9706</v>
          </cell>
          <cell r="Z2784" t="str">
            <v>HENDERSON</v>
          </cell>
          <cell r="AA2784" t="str">
            <v>G</v>
          </cell>
          <cell r="AB2784" t="str">
            <v>M&amp;E</v>
          </cell>
          <cell r="AC2784">
            <v>0</v>
          </cell>
        </row>
        <row r="2785">
          <cell r="A2785" t="str">
            <v>Primary</v>
          </cell>
          <cell r="B2785" t="str">
            <v>RVAF - Robards</v>
          </cell>
          <cell r="C2785" t="str">
            <v>15962028</v>
          </cell>
          <cell r="D2785" t="str">
            <v>15962028</v>
          </cell>
          <cell r="E2785" t="str">
            <v>1018</v>
          </cell>
          <cell r="G2785" t="str">
            <v>KY</v>
          </cell>
          <cell r="H2785">
            <v>38535</v>
          </cell>
          <cell r="I2785" t="str">
            <v>A</v>
          </cell>
          <cell r="J2785" t="str">
            <v>15962013</v>
          </cell>
          <cell r="K2785" t="str">
            <v>15962013</v>
          </cell>
          <cell r="L2785">
            <v>170551596</v>
          </cell>
          <cell r="M2785" t="str">
            <v>170551596</v>
          </cell>
          <cell r="N2785" t="str">
            <v>RVAF - Robards Administration</v>
          </cell>
          <cell r="O2785" t="str">
            <v>15962013 RVAF - Robards Administration</v>
          </cell>
          <cell r="P2785" t="str">
            <v>1420</v>
          </cell>
          <cell r="Q2785" t="str">
            <v>R</v>
          </cell>
          <cell r="R2785" t="str">
            <v>854</v>
          </cell>
          <cell r="S2785" t="str">
            <v>860</v>
          </cell>
          <cell r="T2785" t="str">
            <v>T</v>
          </cell>
          <cell r="U2785" t="str">
            <v>USD</v>
          </cell>
          <cell r="V2785" t="str">
            <v>14660 US HWY 41 SOUTH</v>
          </cell>
          <cell r="W2785" t="str">
            <v>ROBARDS</v>
          </cell>
          <cell r="X2785" t="str">
            <v>KY</v>
          </cell>
          <cell r="Y2785" t="str">
            <v>42452-9706</v>
          </cell>
          <cell r="Z2785" t="str">
            <v>HENDERSON</v>
          </cell>
          <cell r="AA2785" t="str">
            <v>G</v>
          </cell>
          <cell r="AB2785" t="str">
            <v>M&amp;E</v>
          </cell>
          <cell r="AC2785">
            <v>4851.2196000000004</v>
          </cell>
        </row>
        <row r="2786">
          <cell r="A2786" t="str">
            <v>Primary</v>
          </cell>
          <cell r="B2786" t="str">
            <v>RVAF - Robards</v>
          </cell>
          <cell r="C2786" t="str">
            <v>15962028</v>
          </cell>
          <cell r="D2786" t="str">
            <v>15962028</v>
          </cell>
          <cell r="E2786" t="str">
            <v>1018</v>
          </cell>
          <cell r="G2786" t="str">
            <v>KY</v>
          </cell>
          <cell r="H2786">
            <v>38535</v>
          </cell>
          <cell r="I2786" t="str">
            <v>A</v>
          </cell>
          <cell r="J2786" t="str">
            <v>15962015</v>
          </cell>
          <cell r="K2786" t="str">
            <v>15962015</v>
          </cell>
          <cell r="L2786">
            <v>170551596</v>
          </cell>
          <cell r="M2786" t="str">
            <v>170551596</v>
          </cell>
          <cell r="N2786" t="str">
            <v>Robards Protein Accounting</v>
          </cell>
          <cell r="O2786" t="str">
            <v>15962015 Robards Protein Accounting</v>
          </cell>
          <cell r="P2786" t="str">
            <v>1420</v>
          </cell>
          <cell r="Q2786" t="str">
            <v>R</v>
          </cell>
          <cell r="R2786" t="str">
            <v>854</v>
          </cell>
          <cell r="S2786" t="str">
            <v>860</v>
          </cell>
          <cell r="T2786" t="str">
            <v>T</v>
          </cell>
          <cell r="U2786" t="str">
            <v>USD</v>
          </cell>
          <cell r="V2786" t="str">
            <v>14660 US HWY 41 SOUTH</v>
          </cell>
          <cell r="W2786" t="str">
            <v>ROBARDS</v>
          </cell>
          <cell r="X2786" t="str">
            <v>KY</v>
          </cell>
          <cell r="Y2786" t="str">
            <v>42452-9706</v>
          </cell>
          <cell r="Z2786" t="str">
            <v>HENDERSON</v>
          </cell>
          <cell r="AA2786" t="str">
            <v>G</v>
          </cell>
          <cell r="AB2786" t="str">
            <v>M&amp;E</v>
          </cell>
          <cell r="AC2786">
            <v>913.75560000000007</v>
          </cell>
        </row>
        <row r="2787">
          <cell r="A2787" t="str">
            <v>Primary</v>
          </cell>
          <cell r="B2787" t="str">
            <v>RVAF - Robards</v>
          </cell>
          <cell r="C2787" t="str">
            <v>15962028</v>
          </cell>
          <cell r="D2787" t="str">
            <v>15962028</v>
          </cell>
          <cell r="E2787" t="str">
            <v>1018</v>
          </cell>
          <cell r="G2787" t="str">
            <v>KY</v>
          </cell>
          <cell r="H2787">
            <v>38518</v>
          </cell>
          <cell r="I2787" t="str">
            <v>A</v>
          </cell>
          <cell r="J2787" t="str">
            <v>15962021</v>
          </cell>
          <cell r="K2787" t="str">
            <v>15962021</v>
          </cell>
          <cell r="L2787">
            <v>170551596</v>
          </cell>
          <cell r="M2787" t="str">
            <v>170551596</v>
          </cell>
          <cell r="N2787" t="str">
            <v>RVAF - Robards Materials Cos</v>
          </cell>
          <cell r="O2787" t="str">
            <v>26271787 Hutchinson Taco Formulation/Toppings</v>
          </cell>
          <cell r="P2787" t="str">
            <v>1420</v>
          </cell>
          <cell r="Q2787" t="str">
            <v>FB</v>
          </cell>
          <cell r="R2787" t="str">
            <v>57</v>
          </cell>
          <cell r="S2787" t="str">
            <v>860</v>
          </cell>
          <cell r="T2787" t="str">
            <v>T</v>
          </cell>
          <cell r="U2787" t="str">
            <v>USD</v>
          </cell>
          <cell r="V2787" t="str">
            <v>14660 US HWY 41 SOUTH</v>
          </cell>
          <cell r="W2787" t="str">
            <v>ROBARDS</v>
          </cell>
          <cell r="X2787" t="str">
            <v>KY</v>
          </cell>
          <cell r="Y2787" t="str">
            <v>42452-9706</v>
          </cell>
          <cell r="Z2787" t="str">
            <v>HENDERSON</v>
          </cell>
          <cell r="AA2787" t="str">
            <v>G</v>
          </cell>
          <cell r="AB2787" t="str">
            <v>M&amp;E</v>
          </cell>
          <cell r="AC2787">
            <v>87174.612000000008</v>
          </cell>
        </row>
        <row r="2788">
          <cell r="A2788" t="str">
            <v>Primary</v>
          </cell>
          <cell r="B2788" t="str">
            <v>RVAF - Robards</v>
          </cell>
          <cell r="C2788" t="str">
            <v>15962028</v>
          </cell>
          <cell r="D2788" t="str">
            <v>15962028</v>
          </cell>
          <cell r="E2788" t="str">
            <v>1018</v>
          </cell>
          <cell r="G2788" t="str">
            <v>KY</v>
          </cell>
          <cell r="H2788">
            <v>38481</v>
          </cell>
          <cell r="I2788" t="str">
            <v>A</v>
          </cell>
          <cell r="J2788" t="str">
            <v>15962028</v>
          </cell>
          <cell r="K2788" t="str">
            <v>15962028</v>
          </cell>
          <cell r="L2788">
            <v>170551596</v>
          </cell>
          <cell r="M2788" t="str">
            <v>170551596</v>
          </cell>
          <cell r="N2788" t="str">
            <v>RVAF - Robards</v>
          </cell>
          <cell r="O2788" t="str">
            <v>15962028 RVAF - Robards</v>
          </cell>
          <cell r="P2788" t="str">
            <v>1420</v>
          </cell>
          <cell r="Q2788" t="str">
            <v>R</v>
          </cell>
          <cell r="R2788" t="str">
            <v>854</v>
          </cell>
          <cell r="S2788" t="str">
            <v>860</v>
          </cell>
          <cell r="T2788" t="str">
            <v>T</v>
          </cell>
          <cell r="U2788" t="str">
            <v>USD</v>
          </cell>
          <cell r="V2788" t="str">
            <v>14660 US HWY 41 SOUTH</v>
          </cell>
          <cell r="W2788" t="str">
            <v>ROBARDS</v>
          </cell>
          <cell r="X2788" t="str">
            <v>KY</v>
          </cell>
          <cell r="Y2788" t="str">
            <v>42452-9706</v>
          </cell>
          <cell r="Z2788" t="str">
            <v>HENDERSON</v>
          </cell>
          <cell r="AA2788" t="str">
            <v>G</v>
          </cell>
          <cell r="AB2788" t="str">
            <v>M&amp;E</v>
          </cell>
          <cell r="AC2788">
            <v>6923496.3549000043</v>
          </cell>
        </row>
        <row r="2789">
          <cell r="A2789" t="str">
            <v>Primary</v>
          </cell>
          <cell r="B2789" t="str">
            <v>RVAF - Robards</v>
          </cell>
          <cell r="C2789" t="str">
            <v>15962028</v>
          </cell>
          <cell r="D2789" t="str">
            <v>15962028</v>
          </cell>
          <cell r="E2789" t="str">
            <v>1018</v>
          </cell>
          <cell r="G2789" t="str">
            <v>KY</v>
          </cell>
          <cell r="H2789">
            <v>38481</v>
          </cell>
          <cell r="I2789" t="str">
            <v>A</v>
          </cell>
          <cell r="J2789" t="str">
            <v>15962034</v>
          </cell>
          <cell r="K2789" t="str">
            <v>15962034</v>
          </cell>
          <cell r="L2789">
            <v>170551596</v>
          </cell>
          <cell r="M2789" t="str">
            <v>170551596</v>
          </cell>
          <cell r="N2789" t="str">
            <v>RVAF - Robards Supervision/Mgmt</v>
          </cell>
          <cell r="O2789" t="str">
            <v>15962034 RVAF - Robards Supervision/Mgmt</v>
          </cell>
          <cell r="P2789" t="str">
            <v>1420</v>
          </cell>
          <cell r="Q2789" t="str">
            <v>R</v>
          </cell>
          <cell r="R2789" t="str">
            <v>854</v>
          </cell>
          <cell r="S2789" t="str">
            <v>860</v>
          </cell>
          <cell r="T2789" t="str">
            <v>T</v>
          </cell>
          <cell r="U2789" t="str">
            <v>USD</v>
          </cell>
          <cell r="V2789" t="str">
            <v>14660 US HWY 41 SOUTH</v>
          </cell>
          <cell r="W2789" t="str">
            <v>ROBARDS</v>
          </cell>
          <cell r="X2789" t="str">
            <v>KY</v>
          </cell>
          <cell r="Y2789" t="str">
            <v>42452-9706</v>
          </cell>
          <cell r="Z2789" t="str">
            <v>HENDERSON</v>
          </cell>
          <cell r="AA2789" t="str">
            <v>G</v>
          </cell>
          <cell r="AB2789" t="str">
            <v>M&amp;E</v>
          </cell>
          <cell r="AC2789">
            <v>8017.0879999999997</v>
          </cell>
        </row>
        <row r="2790">
          <cell r="A2790" t="str">
            <v>Primary</v>
          </cell>
          <cell r="B2790" t="str">
            <v>RVAF - Robards</v>
          </cell>
          <cell r="C2790" t="str">
            <v>15962028</v>
          </cell>
          <cell r="D2790" t="str">
            <v>15962028</v>
          </cell>
          <cell r="E2790" t="str">
            <v>1018</v>
          </cell>
          <cell r="G2790" t="str">
            <v>KY</v>
          </cell>
          <cell r="I2790" t="str">
            <v>A</v>
          </cell>
          <cell r="J2790" t="str">
            <v>15962045</v>
          </cell>
          <cell r="K2790" t="str">
            <v>15962045</v>
          </cell>
          <cell r="L2790">
            <v>170551596</v>
          </cell>
          <cell r="M2790" t="str">
            <v>170551596</v>
          </cell>
          <cell r="N2790" t="str">
            <v>RVAF Robards Indir Prod Exp</v>
          </cell>
          <cell r="O2790" t="str">
            <v>15962045 RVAF Robards Indir Prod Exp</v>
          </cell>
          <cell r="P2790" t="str">
            <v>1420</v>
          </cell>
          <cell r="Q2790" t="str">
            <v>R</v>
          </cell>
          <cell r="R2790" t="str">
            <v>854</v>
          </cell>
          <cell r="S2790" t="str">
            <v>860</v>
          </cell>
          <cell r="T2790" t="str">
            <v>T</v>
          </cell>
          <cell r="U2790" t="str">
            <v>USD</v>
          </cell>
          <cell r="V2790" t="str">
            <v>14660 US HWY 41 SOUTH</v>
          </cell>
          <cell r="W2790" t="str">
            <v>ROBARDS</v>
          </cell>
          <cell r="X2790" t="str">
            <v>KY</v>
          </cell>
          <cell r="Y2790" t="str">
            <v>42452-9706</v>
          </cell>
          <cell r="Z2790" t="str">
            <v>HENDERSON</v>
          </cell>
          <cell r="AA2790" t="str">
            <v>G</v>
          </cell>
          <cell r="AB2790" t="str">
            <v>M&amp;E</v>
          </cell>
          <cell r="AC2790">
            <v>9611.6180999999997</v>
          </cell>
        </row>
        <row r="2791">
          <cell r="A2791" t="str">
            <v>Primary</v>
          </cell>
          <cell r="B2791" t="str">
            <v>RVAF - Robards</v>
          </cell>
          <cell r="C2791" t="str">
            <v>15962028</v>
          </cell>
          <cell r="D2791" t="str">
            <v>15962028</v>
          </cell>
          <cell r="E2791" t="str">
            <v>1018</v>
          </cell>
          <cell r="G2791" t="str">
            <v>KY</v>
          </cell>
          <cell r="H2791">
            <v>38535</v>
          </cell>
          <cell r="I2791" t="str">
            <v>A</v>
          </cell>
          <cell r="J2791" t="str">
            <v>26272013</v>
          </cell>
          <cell r="K2791" t="str">
            <v>26272013</v>
          </cell>
          <cell r="L2791">
            <v>170772627</v>
          </cell>
          <cell r="M2791" t="str">
            <v>170772627</v>
          </cell>
          <cell r="N2791" t="str">
            <v>Hutchinson Administration</v>
          </cell>
          <cell r="O2791" t="str">
            <v>26272013 Hutchinson Administration</v>
          </cell>
          <cell r="P2791" t="str">
            <v>2627</v>
          </cell>
          <cell r="Q2791" t="str">
            <v>FB</v>
          </cell>
          <cell r="R2791" t="str">
            <v>57</v>
          </cell>
          <cell r="S2791" t="str">
            <v>15</v>
          </cell>
          <cell r="T2791" t="str">
            <v>F</v>
          </cell>
          <cell r="U2791" t="str">
            <v>USD</v>
          </cell>
          <cell r="V2791" t="str">
            <v>9 NORTH WASHINGTON STREET</v>
          </cell>
          <cell r="W2791" t="str">
            <v>SOUTH HUTCHINSON</v>
          </cell>
          <cell r="X2791" t="str">
            <v>KS</v>
          </cell>
          <cell r="Y2791" t="str">
            <v>67505-1111</v>
          </cell>
          <cell r="Z2791" t="str">
            <v>RENO</v>
          </cell>
          <cell r="AA2791" t="str">
            <v>G</v>
          </cell>
          <cell r="AB2791" t="str">
            <v>M&amp;E</v>
          </cell>
          <cell r="AC2791">
            <v>15011.6342</v>
          </cell>
        </row>
        <row r="2792">
          <cell r="A2792" t="str">
            <v>Primary</v>
          </cell>
          <cell r="B2792" t="str">
            <v>RVAF - Robards</v>
          </cell>
          <cell r="C2792" t="str">
            <v>15962028</v>
          </cell>
          <cell r="D2792" t="str">
            <v>15962028</v>
          </cell>
          <cell r="E2792" t="str">
            <v>1018</v>
          </cell>
          <cell r="G2792" t="str">
            <v>KY</v>
          </cell>
          <cell r="I2792" t="str">
            <v>A</v>
          </cell>
          <cell r="J2792" t="str">
            <v>15962531</v>
          </cell>
          <cell r="K2792" t="str">
            <v>15962531</v>
          </cell>
          <cell r="L2792">
            <v>170551596</v>
          </cell>
          <cell r="M2792" t="str">
            <v>170551596</v>
          </cell>
          <cell r="N2792" t="str">
            <v>RVAF - Robards Complex Overhead</v>
          </cell>
          <cell r="O2792" t="str">
            <v>15962531 RVAF - Robards Complex Overhead</v>
          </cell>
          <cell r="P2792" t="str">
            <v>1420</v>
          </cell>
          <cell r="Q2792" t="str">
            <v>R</v>
          </cell>
          <cell r="R2792" t="str">
            <v>854</v>
          </cell>
          <cell r="S2792" t="str">
            <v>860</v>
          </cell>
          <cell r="T2792" t="str">
            <v>T</v>
          </cell>
          <cell r="U2792" t="str">
            <v>USD</v>
          </cell>
          <cell r="V2792" t="str">
            <v>14660 US HWY 41 SOUTH</v>
          </cell>
          <cell r="W2792" t="str">
            <v>ROBARDS</v>
          </cell>
          <cell r="X2792" t="str">
            <v>KY</v>
          </cell>
          <cell r="Y2792" t="str">
            <v>42452-9706</v>
          </cell>
          <cell r="Z2792" t="str">
            <v>HENDERSON</v>
          </cell>
          <cell r="AA2792" t="str">
            <v>G</v>
          </cell>
          <cell r="AB2792" t="str">
            <v>M&amp;E</v>
          </cell>
          <cell r="AC2792">
            <v>10513.026300000001</v>
          </cell>
        </row>
        <row r="2793">
          <cell r="A2793" t="str">
            <v>Primary</v>
          </cell>
          <cell r="B2793" t="str">
            <v>Temperanceville Broiler</v>
          </cell>
          <cell r="C2793" t="str">
            <v>16850422</v>
          </cell>
          <cell r="D2793" t="str">
            <v>16850422</v>
          </cell>
          <cell r="E2793" t="str">
            <v>1118</v>
          </cell>
          <cell r="F2793" t="str">
            <v>TFM</v>
          </cell>
          <cell r="G2793" t="str">
            <v>KS</v>
          </cell>
          <cell r="I2793" t="str">
            <v>A</v>
          </cell>
          <cell r="J2793" t="str">
            <v>16850422</v>
          </cell>
          <cell r="K2793" t="str">
            <v>16850422</v>
          </cell>
          <cell r="L2793">
            <v>170051685</v>
          </cell>
          <cell r="M2793" t="str">
            <v>170051685</v>
          </cell>
          <cell r="N2793" t="str">
            <v>Temperanceville Broiler Service</v>
          </cell>
          <cell r="O2793" t="str">
            <v>16850422 Temperanceville Broiler Service</v>
          </cell>
          <cell r="P2793" t="str">
            <v>1630</v>
          </cell>
          <cell r="Q2793" t="str">
            <v>BS</v>
          </cell>
          <cell r="R2793" t="str">
            <v>57</v>
          </cell>
          <cell r="S2793" t="str">
            <v>290</v>
          </cell>
          <cell r="T2793" t="str">
            <v>T</v>
          </cell>
          <cell r="U2793" t="str">
            <v>USD</v>
          </cell>
          <cell r="V2793" t="str">
            <v>11224 LANKFORD HWY</v>
          </cell>
          <cell r="W2793" t="str">
            <v>TEMPERANCEVILLE</v>
          </cell>
          <cell r="X2793" t="str">
            <v>VA</v>
          </cell>
          <cell r="Y2793" t="str">
            <v>23442-2445</v>
          </cell>
          <cell r="Z2793" t="str">
            <v>ACCOMACK</v>
          </cell>
          <cell r="AA2793" t="str">
            <v>A</v>
          </cell>
          <cell r="AB2793" t="str">
            <v>M&amp;E</v>
          </cell>
          <cell r="AC2793">
            <v>18683.466899999999</v>
          </cell>
        </row>
        <row r="2794">
          <cell r="A2794" t="str">
            <v>Primary</v>
          </cell>
          <cell r="B2794" t="str">
            <v>Temperanceville Live Haul</v>
          </cell>
          <cell r="C2794" t="str">
            <v>16850446</v>
          </cell>
          <cell r="D2794" t="str">
            <v>16850446</v>
          </cell>
          <cell r="E2794" t="str">
            <v>1118</v>
          </cell>
          <cell r="F2794" t="str">
            <v>TFM</v>
          </cell>
          <cell r="G2794" t="str">
            <v>KS</v>
          </cell>
          <cell r="I2794" t="str">
            <v>A</v>
          </cell>
          <cell r="J2794" t="str">
            <v>16850445</v>
          </cell>
          <cell r="K2794" t="str">
            <v>16850445</v>
          </cell>
          <cell r="L2794">
            <v>170051685</v>
          </cell>
          <cell r="M2794" t="str">
            <v>170051685</v>
          </cell>
          <cell r="N2794" t="str">
            <v>Temperanceville Live Haul Catching</v>
          </cell>
          <cell r="O2794" t="str">
            <v>16850445 Temperanceville Live Haul Catching</v>
          </cell>
          <cell r="P2794" t="str">
            <v>1630</v>
          </cell>
          <cell r="Q2794" t="str">
            <v>LHC</v>
          </cell>
          <cell r="R2794" t="str">
            <v>57</v>
          </cell>
          <cell r="S2794" t="str">
            <v>290</v>
          </cell>
          <cell r="T2794" t="str">
            <v>T</v>
          </cell>
          <cell r="U2794" t="str">
            <v>USD</v>
          </cell>
          <cell r="V2794" t="str">
            <v>11224 LANKFORD HWY</v>
          </cell>
          <cell r="W2794" t="str">
            <v>TEMPERANCEVILLE</v>
          </cell>
          <cell r="X2794" t="str">
            <v>VA</v>
          </cell>
          <cell r="Y2794" t="str">
            <v>23442-2445</v>
          </cell>
          <cell r="Z2794" t="str">
            <v>ACCOMACK</v>
          </cell>
          <cell r="AA2794" t="str">
            <v>A</v>
          </cell>
          <cell r="AB2794" t="str">
            <v>M&amp;E</v>
          </cell>
          <cell r="AC2794">
            <v>474827.59369999997</v>
          </cell>
        </row>
        <row r="2795">
          <cell r="A2795" t="str">
            <v>Primary</v>
          </cell>
          <cell r="B2795" t="str">
            <v>Temperanceville Live Haul</v>
          </cell>
          <cell r="C2795" t="str">
            <v>16850446</v>
          </cell>
          <cell r="D2795" t="str">
            <v>16850446</v>
          </cell>
          <cell r="E2795" t="str">
            <v>1118</v>
          </cell>
          <cell r="F2795" t="str">
            <v>TFM</v>
          </cell>
          <cell r="G2795" t="str">
            <v>KS</v>
          </cell>
          <cell r="I2795" t="str">
            <v>A</v>
          </cell>
          <cell r="J2795" t="str">
            <v>16850446</v>
          </cell>
          <cell r="K2795" t="str">
            <v>16850446</v>
          </cell>
          <cell r="L2795">
            <v>170051685</v>
          </cell>
          <cell r="M2795" t="str">
            <v>170051685</v>
          </cell>
          <cell r="N2795" t="str">
            <v>Temperanceville Live Haul</v>
          </cell>
          <cell r="O2795" t="str">
            <v>16850446 Temperanceville Live Haul</v>
          </cell>
          <cell r="P2795" t="str">
            <v>1630</v>
          </cell>
          <cell r="Q2795" t="str">
            <v>LH</v>
          </cell>
          <cell r="R2795" t="str">
            <v>57</v>
          </cell>
          <cell r="S2795" t="str">
            <v>290</v>
          </cell>
          <cell r="T2795" t="str">
            <v>T</v>
          </cell>
          <cell r="U2795" t="str">
            <v>USD</v>
          </cell>
          <cell r="V2795" t="str">
            <v>11224 LANKFORD HWY</v>
          </cell>
          <cell r="W2795" t="str">
            <v>TEMPERANCEVILLE</v>
          </cell>
          <cell r="X2795" t="str">
            <v>VA</v>
          </cell>
          <cell r="Y2795" t="str">
            <v>23442-2445</v>
          </cell>
          <cell r="Z2795" t="str">
            <v>ACCOMACK</v>
          </cell>
          <cell r="AA2795" t="str">
            <v>A</v>
          </cell>
          <cell r="AB2795" t="str">
            <v>M&amp;E</v>
          </cell>
          <cell r="AC2795">
            <v>501252.76549999998</v>
          </cell>
        </row>
        <row r="2796">
          <cell r="A2796" t="str">
            <v>Primary</v>
          </cell>
          <cell r="B2796" t="str">
            <v>Delmarva Growout</v>
          </cell>
          <cell r="C2796" t="str">
            <v>16850590</v>
          </cell>
          <cell r="D2796" t="str">
            <v>16850590</v>
          </cell>
          <cell r="E2796" t="str">
            <v>1118</v>
          </cell>
          <cell r="F2796" t="str">
            <v>TFM</v>
          </cell>
          <cell r="G2796" t="str">
            <v>KS</v>
          </cell>
          <cell r="I2796" t="str">
            <v>A</v>
          </cell>
          <cell r="J2796" t="str">
            <v>16850590</v>
          </cell>
          <cell r="K2796" t="str">
            <v>16850590</v>
          </cell>
          <cell r="L2796">
            <v>170051685</v>
          </cell>
          <cell r="M2796" t="str">
            <v>170051685</v>
          </cell>
          <cell r="N2796" t="str">
            <v>Delmarva Growout</v>
          </cell>
          <cell r="O2796" t="str">
            <v>16850590 Delmarva Growout</v>
          </cell>
          <cell r="P2796" t="str">
            <v>1630</v>
          </cell>
          <cell r="Q2796" t="str">
            <v>G</v>
          </cell>
          <cell r="R2796" t="str">
            <v>57</v>
          </cell>
          <cell r="S2796" t="str">
            <v>290</v>
          </cell>
          <cell r="T2796" t="str">
            <v>T</v>
          </cell>
          <cell r="U2796" t="str">
            <v>USD</v>
          </cell>
          <cell r="V2796" t="str">
            <v>11224 LANKFORD HWY</v>
          </cell>
          <cell r="W2796" t="str">
            <v>TEMPERANCEVILLE</v>
          </cell>
          <cell r="X2796" t="str">
            <v>VA</v>
          </cell>
          <cell r="Y2796" t="str">
            <v>23442-2445</v>
          </cell>
          <cell r="Z2796" t="str">
            <v>ACCOMACK</v>
          </cell>
          <cell r="AA2796" t="str">
            <v>A</v>
          </cell>
          <cell r="AB2796" t="str">
            <v>M&amp;E</v>
          </cell>
          <cell r="AC2796">
            <v>30910.535199999991</v>
          </cell>
        </row>
        <row r="2797">
          <cell r="A2797" t="str">
            <v>Primary</v>
          </cell>
          <cell r="B2797" t="str">
            <v>Snow Hill Feedmill</v>
          </cell>
          <cell r="C2797" t="str">
            <v>17180510</v>
          </cell>
          <cell r="D2797" t="str">
            <v>17180510</v>
          </cell>
          <cell r="E2797" t="str">
            <v>1119</v>
          </cell>
          <cell r="F2797" t="str">
            <v>TFM</v>
          </cell>
          <cell r="G2797" t="str">
            <v>KS</v>
          </cell>
          <cell r="I2797" t="str">
            <v>A</v>
          </cell>
          <cell r="J2797" t="str">
            <v>17180510</v>
          </cell>
          <cell r="K2797" t="str">
            <v>17180510</v>
          </cell>
          <cell r="L2797">
            <v>170051685</v>
          </cell>
          <cell r="M2797" t="str">
            <v>170051685</v>
          </cell>
          <cell r="N2797" t="str">
            <v>Snow Hill Feedmill</v>
          </cell>
          <cell r="O2797" t="str">
            <v>17180510 Snow Hill Feedmill</v>
          </cell>
          <cell r="P2797" t="str">
            <v>1630</v>
          </cell>
          <cell r="Q2797" t="str">
            <v>F</v>
          </cell>
          <cell r="R2797" t="str">
            <v>2105</v>
          </cell>
          <cell r="S2797" t="str">
            <v>290</v>
          </cell>
          <cell r="T2797" t="str">
            <v>T</v>
          </cell>
          <cell r="U2797" t="str">
            <v>USD</v>
          </cell>
          <cell r="V2797" t="str">
            <v>207 S BAY STREET</v>
          </cell>
          <cell r="W2797" t="str">
            <v>SNOW HILL</v>
          </cell>
          <cell r="X2797" t="str">
            <v>MD</v>
          </cell>
          <cell r="Y2797" t="str">
            <v>21863-1335</v>
          </cell>
          <cell r="Z2797" t="str">
            <v>WORCESTER</v>
          </cell>
          <cell r="AA2797" t="str">
            <v>A</v>
          </cell>
          <cell r="AB2797" t="str">
            <v>M&amp;E</v>
          </cell>
          <cell r="AC2797">
            <v>4158063.630700001</v>
          </cell>
        </row>
        <row r="2798">
          <cell r="A2798" t="str">
            <v>Primary</v>
          </cell>
          <cell r="B2798" t="str">
            <v>Snow Hill Feedmill</v>
          </cell>
          <cell r="C2798" t="str">
            <v>17180510</v>
          </cell>
          <cell r="D2798" t="str">
            <v>17180510</v>
          </cell>
          <cell r="E2798" t="str">
            <v>1119</v>
          </cell>
          <cell r="F2798" t="str">
            <v>TFM</v>
          </cell>
          <cell r="G2798" t="str">
            <v>KS</v>
          </cell>
          <cell r="I2798" t="str">
            <v>A</v>
          </cell>
          <cell r="J2798" t="str">
            <v>17180515</v>
          </cell>
          <cell r="K2798" t="str">
            <v>17180515</v>
          </cell>
          <cell r="L2798">
            <v>170051685</v>
          </cell>
          <cell r="M2798" t="str">
            <v>170051685</v>
          </cell>
          <cell r="N2798" t="str">
            <v>Temperanceville Grain Elevator</v>
          </cell>
          <cell r="O2798" t="str">
            <v>17180515 Temperanceville Grain Elevator</v>
          </cell>
          <cell r="P2798" t="str">
            <v>1630</v>
          </cell>
          <cell r="Q2798" t="str">
            <v>F</v>
          </cell>
          <cell r="R2798" t="str">
            <v>2105</v>
          </cell>
          <cell r="S2798" t="str">
            <v>290</v>
          </cell>
          <cell r="T2798" t="str">
            <v>T</v>
          </cell>
          <cell r="U2798" t="str">
            <v>USD</v>
          </cell>
          <cell r="V2798" t="str">
            <v>207 S BAY STREET</v>
          </cell>
          <cell r="W2798" t="str">
            <v>SNOW HILL</v>
          </cell>
          <cell r="X2798" t="str">
            <v>MD</v>
          </cell>
          <cell r="Y2798" t="str">
            <v>21863-1335</v>
          </cell>
          <cell r="Z2798" t="str">
            <v>WORCESTER</v>
          </cell>
          <cell r="AA2798" t="str">
            <v>A</v>
          </cell>
          <cell r="AB2798" t="str">
            <v>M&amp;E</v>
          </cell>
          <cell r="AC2798">
            <v>2604546.1414999994</v>
          </cell>
        </row>
        <row r="2799">
          <cell r="A2799" t="str">
            <v>Primary</v>
          </cell>
          <cell r="B2799" t="str">
            <v>Snow Hill Feedmill</v>
          </cell>
          <cell r="C2799" t="str">
            <v>17180510</v>
          </cell>
          <cell r="D2799" t="str">
            <v>17180510</v>
          </cell>
          <cell r="E2799" t="str">
            <v>1119</v>
          </cell>
          <cell r="F2799" t="str">
            <v>TFM</v>
          </cell>
          <cell r="G2799" t="str">
            <v>KS</v>
          </cell>
          <cell r="I2799" t="str">
            <v>A</v>
          </cell>
          <cell r="J2799" t="str">
            <v>17180520</v>
          </cell>
          <cell r="K2799" t="str">
            <v>17180520</v>
          </cell>
          <cell r="L2799">
            <v>170051685</v>
          </cell>
          <cell r="M2799" t="str">
            <v>170051685</v>
          </cell>
          <cell r="N2799" t="str">
            <v>Snow Hill Feed Delivery</v>
          </cell>
          <cell r="O2799" t="str">
            <v>17180520 Snow Hill Feed Delivery</v>
          </cell>
          <cell r="P2799" t="str">
            <v>1630</v>
          </cell>
          <cell r="Q2799" t="str">
            <v>FD</v>
          </cell>
          <cell r="R2799" t="str">
            <v>2105</v>
          </cell>
          <cell r="S2799" t="str">
            <v>290</v>
          </cell>
          <cell r="T2799" t="str">
            <v>T</v>
          </cell>
          <cell r="U2799" t="str">
            <v>USD</v>
          </cell>
          <cell r="V2799" t="str">
            <v>207 S BAY STREET</v>
          </cell>
          <cell r="W2799" t="str">
            <v>SNOW HILL</v>
          </cell>
          <cell r="X2799" t="str">
            <v>MD</v>
          </cell>
          <cell r="Y2799" t="str">
            <v>21863-1335</v>
          </cell>
          <cell r="Z2799" t="str">
            <v>WORCESTER</v>
          </cell>
          <cell r="AA2799" t="str">
            <v>A</v>
          </cell>
          <cell r="AB2799" t="str">
            <v>M&amp;E</v>
          </cell>
          <cell r="AC2799">
            <v>13310.099400000001</v>
          </cell>
        </row>
        <row r="2800">
          <cell r="A2800" t="str">
            <v>Primary</v>
          </cell>
          <cell r="B2800" t="str">
            <v>PJ/Buffalo</v>
          </cell>
          <cell r="C2800" t="str">
            <v>17962028</v>
          </cell>
          <cell r="D2800" t="str">
            <v>17962028</v>
          </cell>
          <cell r="E2800" t="str">
            <v>1796</v>
          </cell>
          <cell r="G2800" t="str">
            <v>MO</v>
          </cell>
          <cell r="I2800" t="str">
            <v>A</v>
          </cell>
          <cell r="J2800" t="str">
            <v>17962028</v>
          </cell>
          <cell r="K2800" t="str">
            <v>17962028</v>
          </cell>
          <cell r="L2800">
            <v>170161796</v>
          </cell>
          <cell r="M2800" t="str">
            <v>170161796</v>
          </cell>
          <cell r="N2800" t="str">
            <v>PJ/Buffalo  Production Cost OH</v>
          </cell>
          <cell r="O2800" t="str">
            <v>17962028 PJ/Buffalo  Production Cost OH</v>
          </cell>
          <cell r="P2800" t="str">
            <v>8000</v>
          </cell>
          <cell r="Q2800" t="str">
            <v>P</v>
          </cell>
          <cell r="R2800" t="str">
            <v>57</v>
          </cell>
          <cell r="S2800" t="str">
            <v>2426</v>
          </cell>
          <cell r="T2800" t="str">
            <v>T</v>
          </cell>
          <cell r="U2800" t="str">
            <v>USD</v>
          </cell>
          <cell r="V2800" t="str">
            <v>HWY 73N &amp; RAMSEY ST.</v>
          </cell>
          <cell r="W2800" t="str">
            <v>BUFFALO</v>
          </cell>
          <cell r="X2800" t="str">
            <v>MO</v>
          </cell>
          <cell r="Y2800" t="str">
            <v>65622</v>
          </cell>
          <cell r="Z2800" t="str">
            <v>DALLAS</v>
          </cell>
          <cell r="AA2800" t="str">
            <v>G</v>
          </cell>
          <cell r="AB2800" t="str">
            <v>M&amp;E</v>
          </cell>
          <cell r="AC2800">
            <v>206067.31760000001</v>
          </cell>
        </row>
        <row r="2801">
          <cell r="A2801" t="str">
            <v>Primary</v>
          </cell>
          <cell r="B2801" t="str">
            <v>Monett Breeder Service</v>
          </cell>
          <cell r="C2801" t="str">
            <v>18020421</v>
          </cell>
          <cell r="D2801" t="str">
            <v>18020421</v>
          </cell>
          <cell r="E2801" t="str">
            <v>1815</v>
          </cell>
          <cell r="G2801" t="str">
            <v>MO</v>
          </cell>
          <cell r="H2801">
            <v>38763</v>
          </cell>
          <cell r="I2801" t="str">
            <v>A</v>
          </cell>
          <cell r="J2801" t="str">
            <v>18020420</v>
          </cell>
          <cell r="K2801" t="str">
            <v>18020420</v>
          </cell>
          <cell r="L2801">
            <v>170772627</v>
          </cell>
          <cell r="M2801" t="str">
            <v>170211802</v>
          </cell>
          <cell r="N2801" t="str">
            <v>Hutchinson  Maintenance Mgmt</v>
          </cell>
          <cell r="O2801" t="str">
            <v>26272047  Hutchinson  Maintenance Mgmt</v>
          </cell>
          <cell r="P2801" t="str">
            <v>2627</v>
          </cell>
          <cell r="Q2801" t="str">
            <v>FB</v>
          </cell>
          <cell r="R2801" t="str">
            <v>57</v>
          </cell>
          <cell r="S2801" t="str">
            <v>15</v>
          </cell>
          <cell r="T2801" t="str">
            <v>F</v>
          </cell>
          <cell r="U2801" t="str">
            <v>USD</v>
          </cell>
          <cell r="V2801" t="str">
            <v>9 NORTH WASHINGTON STREET</v>
          </cell>
          <cell r="W2801" t="str">
            <v>SOUTH HUTCHINSON</v>
          </cell>
          <cell r="X2801" t="str">
            <v>KS</v>
          </cell>
          <cell r="Y2801" t="str">
            <v>67501-5447</v>
          </cell>
          <cell r="Z2801" t="str">
            <v>RENO</v>
          </cell>
          <cell r="AA2801" t="str">
            <v>G</v>
          </cell>
          <cell r="AB2801" t="str">
            <v>M&amp;E</v>
          </cell>
          <cell r="AC2801">
            <v>1669.1849999999999</v>
          </cell>
        </row>
        <row r="2802">
          <cell r="A2802" t="str">
            <v>Primary</v>
          </cell>
          <cell r="B2802" t="str">
            <v>Monett Breeder Service</v>
          </cell>
          <cell r="C2802" t="str">
            <v>18020421</v>
          </cell>
          <cell r="D2802" t="str">
            <v>18020421</v>
          </cell>
          <cell r="E2802" t="str">
            <v>1815</v>
          </cell>
          <cell r="G2802" t="str">
            <v>MO</v>
          </cell>
          <cell r="I2802" t="str">
            <v>A</v>
          </cell>
          <cell r="J2802" t="str">
            <v>18020421</v>
          </cell>
          <cell r="K2802" t="str">
            <v>18020421</v>
          </cell>
          <cell r="L2802">
            <v>170211802</v>
          </cell>
          <cell r="M2802" t="str">
            <v>170211802</v>
          </cell>
          <cell r="N2802" t="str">
            <v>Monett Breeder Service</v>
          </cell>
          <cell r="O2802" t="str">
            <v>18020421 Monett Breeder Service</v>
          </cell>
          <cell r="P2802" t="str">
            <v>1120</v>
          </cell>
          <cell r="Q2802" t="str">
            <v>BR</v>
          </cell>
          <cell r="R2802" t="str">
            <v>57</v>
          </cell>
          <cell r="S2802" t="str">
            <v>1638</v>
          </cell>
          <cell r="T2802" t="str">
            <v>T</v>
          </cell>
          <cell r="U2802" t="str">
            <v>USD</v>
          </cell>
          <cell r="V2802" t="str">
            <v>KYLER &amp; CALLEN ROAD</v>
          </cell>
          <cell r="W2802" t="str">
            <v>MONETT</v>
          </cell>
          <cell r="X2802" t="str">
            <v>MO</v>
          </cell>
          <cell r="Y2802" t="str">
            <v>65708</v>
          </cell>
          <cell r="Z2802" t="str">
            <v>BARRY</v>
          </cell>
          <cell r="AA2802" t="str">
            <v>A</v>
          </cell>
          <cell r="AB2802" t="str">
            <v>M&amp;E</v>
          </cell>
          <cell r="AC2802">
            <v>8548.6735999999983</v>
          </cell>
        </row>
        <row r="2803">
          <cell r="A2803" t="str">
            <v>Primary</v>
          </cell>
          <cell r="B2803" t="str">
            <v>Monett Hatchery</v>
          </cell>
          <cell r="C2803" t="str">
            <v>18060432</v>
          </cell>
          <cell r="D2803" t="str">
            <v>18060432</v>
          </cell>
          <cell r="E2803" t="str">
            <v>1806</v>
          </cell>
          <cell r="G2803" t="str">
            <v>MO</v>
          </cell>
          <cell r="I2803" t="str">
            <v>A</v>
          </cell>
          <cell r="J2803" t="str">
            <v>18060430</v>
          </cell>
          <cell r="K2803" t="str">
            <v>18060430</v>
          </cell>
          <cell r="L2803">
            <v>170211815</v>
          </cell>
          <cell r="M2803" t="str">
            <v>170211815</v>
          </cell>
          <cell r="N2803" t="str">
            <v>Monett Egg Pickup</v>
          </cell>
          <cell r="O2803" t="str">
            <v>18060430 Monett Egg Pickup</v>
          </cell>
          <cell r="P2803" t="str">
            <v>1120</v>
          </cell>
          <cell r="Q2803" t="str">
            <v>EP</v>
          </cell>
          <cell r="R2803" t="str">
            <v>1263</v>
          </cell>
          <cell r="S2803" t="str">
            <v>1638</v>
          </cell>
          <cell r="T2803" t="str">
            <v>T</v>
          </cell>
          <cell r="U2803" t="str">
            <v>USD</v>
          </cell>
          <cell r="V2803" t="str">
            <v>429 CHAPEL DRIVE</v>
          </cell>
          <cell r="W2803" t="str">
            <v>MONETT</v>
          </cell>
          <cell r="X2803" t="str">
            <v>MO</v>
          </cell>
          <cell r="Y2803" t="str">
            <v>65708-9621</v>
          </cell>
          <cell r="Z2803" t="str">
            <v>BARRY</v>
          </cell>
          <cell r="AA2803" t="str">
            <v>A</v>
          </cell>
          <cell r="AB2803" t="str">
            <v>M&amp;E</v>
          </cell>
          <cell r="AC2803">
            <v>38080.661</v>
          </cell>
        </row>
        <row r="2804">
          <cell r="A2804" t="str">
            <v>Primary</v>
          </cell>
          <cell r="B2804" t="str">
            <v>Monett Hatchery</v>
          </cell>
          <cell r="C2804" t="str">
            <v>18060432</v>
          </cell>
          <cell r="D2804" t="str">
            <v>18060432</v>
          </cell>
          <cell r="E2804" t="str">
            <v>1806</v>
          </cell>
          <cell r="G2804" t="str">
            <v>MO</v>
          </cell>
          <cell r="I2804" t="str">
            <v>A</v>
          </cell>
          <cell r="J2804" t="str">
            <v>18060432</v>
          </cell>
          <cell r="K2804" t="str">
            <v>18060432</v>
          </cell>
          <cell r="L2804">
            <v>170211815</v>
          </cell>
          <cell r="M2804" t="str">
            <v>170211815</v>
          </cell>
          <cell r="N2804" t="str">
            <v>Monett Hatchery</v>
          </cell>
          <cell r="O2804" t="str">
            <v>18060432 Monett Hatchery</v>
          </cell>
          <cell r="P2804" t="str">
            <v>1120</v>
          </cell>
          <cell r="Q2804" t="str">
            <v>H</v>
          </cell>
          <cell r="R2804" t="str">
            <v>1263</v>
          </cell>
          <cell r="S2804" t="str">
            <v>1638</v>
          </cell>
          <cell r="T2804" t="str">
            <v>F</v>
          </cell>
          <cell r="U2804" t="str">
            <v>USD</v>
          </cell>
          <cell r="V2804" t="str">
            <v>6350 BROWNING COURT</v>
          </cell>
          <cell r="W2804" t="str">
            <v>NORTH RICHLAND HILLS</v>
          </cell>
          <cell r="X2804" t="str">
            <v>TX</v>
          </cell>
          <cell r="Y2804" t="str">
            <v>76180-6013</v>
          </cell>
          <cell r="Z2804" t="str">
            <v>TARRANT</v>
          </cell>
          <cell r="AA2804" t="str">
            <v>F</v>
          </cell>
          <cell r="AB2804" t="str">
            <v>M&amp;E</v>
          </cell>
          <cell r="AC2804">
            <v>0</v>
          </cell>
        </row>
        <row r="2805">
          <cell r="A2805" t="str">
            <v>Primary</v>
          </cell>
          <cell r="B2805" t="str">
            <v>Monett Hatchery</v>
          </cell>
          <cell r="C2805" t="str">
            <v>18060432</v>
          </cell>
          <cell r="D2805" t="str">
            <v>18060432</v>
          </cell>
          <cell r="E2805" t="str">
            <v>1806</v>
          </cell>
          <cell r="G2805" t="str">
            <v>MO</v>
          </cell>
          <cell r="I2805" t="str">
            <v>A</v>
          </cell>
          <cell r="J2805" t="str">
            <v>18060438</v>
          </cell>
          <cell r="K2805" t="str">
            <v>18060438</v>
          </cell>
          <cell r="L2805">
            <v>170211815</v>
          </cell>
          <cell r="M2805" t="str">
            <v>170211815</v>
          </cell>
          <cell r="N2805" t="str">
            <v>Monett Hatchery Chick Delivery</v>
          </cell>
          <cell r="O2805" t="str">
            <v>18060438 Monett Hatchery Chick Delivery</v>
          </cell>
          <cell r="P2805" t="str">
            <v>1120</v>
          </cell>
          <cell r="Q2805" t="str">
            <v>CD</v>
          </cell>
          <cell r="R2805" t="str">
            <v>166</v>
          </cell>
          <cell r="S2805" t="str">
            <v>155</v>
          </cell>
          <cell r="T2805" t="str">
            <v>F</v>
          </cell>
          <cell r="U2805" t="str">
            <v>USD</v>
          </cell>
          <cell r="V2805" t="str">
            <v>6350 BROWNING COURT</v>
          </cell>
          <cell r="W2805" t="str">
            <v>NORTH RICHLAND HILLS</v>
          </cell>
          <cell r="X2805" t="str">
            <v>TX</v>
          </cell>
          <cell r="Y2805" t="str">
            <v>76180-6013</v>
          </cell>
          <cell r="Z2805" t="str">
            <v>TARRANT</v>
          </cell>
          <cell r="AA2805" t="str">
            <v>G</v>
          </cell>
          <cell r="AB2805" t="str">
            <v>Building</v>
          </cell>
          <cell r="AC2805">
            <v>13208</v>
          </cell>
        </row>
        <row r="2806">
          <cell r="A2806" t="str">
            <v>Primary</v>
          </cell>
          <cell r="B2806" t="str">
            <v>Aurora Feedmill</v>
          </cell>
          <cell r="C2806" t="str">
            <v>18100510</v>
          </cell>
          <cell r="D2806" t="str">
            <v>18100510</v>
          </cell>
          <cell r="E2806" t="str">
            <v>1810</v>
          </cell>
          <cell r="G2806" t="str">
            <v>MO</v>
          </cell>
          <cell r="I2806" t="str">
            <v>A</v>
          </cell>
          <cell r="J2806" t="str">
            <v>18100510</v>
          </cell>
          <cell r="K2806" t="str">
            <v>18100510</v>
          </cell>
          <cell r="L2806">
            <v>170211815</v>
          </cell>
          <cell r="M2806" t="str">
            <v>170211815</v>
          </cell>
          <cell r="N2806" t="str">
            <v>Aurora Feedmill</v>
          </cell>
          <cell r="O2806" t="str">
            <v>18100510 Aurora Feedmill</v>
          </cell>
          <cell r="P2806" t="str">
            <v>1120</v>
          </cell>
          <cell r="Q2806" t="str">
            <v>F</v>
          </cell>
          <cell r="R2806" t="str">
            <v>166</v>
          </cell>
          <cell r="S2806" t="str">
            <v>155</v>
          </cell>
          <cell r="T2806" t="str">
            <v>F</v>
          </cell>
          <cell r="U2806" t="str">
            <v>USD</v>
          </cell>
          <cell r="V2806" t="str">
            <v>6350 BROWNING COURT</v>
          </cell>
          <cell r="W2806" t="str">
            <v>NORTH RICHLAND HILLS</v>
          </cell>
          <cell r="X2806" t="str">
            <v>TX</v>
          </cell>
          <cell r="Y2806" t="str">
            <v>76180-6013</v>
          </cell>
          <cell r="Z2806" t="str">
            <v>TARRANT</v>
          </cell>
          <cell r="AA2806" t="str">
            <v>G</v>
          </cell>
          <cell r="AB2806" t="str">
            <v>M&amp;E</v>
          </cell>
          <cell r="AC2806">
            <v>1359406.5631999997</v>
          </cell>
        </row>
        <row r="2807">
          <cell r="A2807" t="str">
            <v>Primary</v>
          </cell>
          <cell r="B2807" t="str">
            <v>Aurora Feedmill</v>
          </cell>
          <cell r="C2807" t="str">
            <v>18100510</v>
          </cell>
          <cell r="D2807" t="str">
            <v>18100510</v>
          </cell>
          <cell r="E2807" t="str">
            <v>1810</v>
          </cell>
          <cell r="G2807" t="str">
            <v>MO</v>
          </cell>
          <cell r="I2807" t="str">
            <v>A</v>
          </cell>
          <cell r="J2807" t="str">
            <v>18100520</v>
          </cell>
          <cell r="K2807" t="str">
            <v>18100520</v>
          </cell>
          <cell r="L2807">
            <v>170211815</v>
          </cell>
          <cell r="M2807" t="str">
            <v>170211815</v>
          </cell>
          <cell r="N2807" t="str">
            <v>Aurora Feed Delivery</v>
          </cell>
          <cell r="O2807" t="str">
            <v>18100520 Aurora Feed Delivery</v>
          </cell>
          <cell r="P2807" t="str">
            <v>1120</v>
          </cell>
          <cell r="Q2807" t="str">
            <v>FD</v>
          </cell>
          <cell r="R2807" t="str">
            <v>106</v>
          </cell>
          <cell r="S2807" t="str">
            <v>1638</v>
          </cell>
          <cell r="T2807" t="str">
            <v>T</v>
          </cell>
          <cell r="U2807" t="str">
            <v>USD</v>
          </cell>
          <cell r="V2807" t="str">
            <v>100 WOLF RD</v>
          </cell>
          <cell r="W2807" t="str">
            <v>AURORA</v>
          </cell>
          <cell r="X2807" t="str">
            <v>MO</v>
          </cell>
          <cell r="Y2807" t="str">
            <v>65605</v>
          </cell>
          <cell r="Z2807" t="str">
            <v>LAWRENCE</v>
          </cell>
          <cell r="AA2807" t="str">
            <v>A</v>
          </cell>
          <cell r="AB2807" t="str">
            <v>M&amp;E</v>
          </cell>
          <cell r="AC2807">
            <v>1991.0942999999997</v>
          </cell>
        </row>
        <row r="2808">
          <cell r="A2808" t="str">
            <v>Primary</v>
          </cell>
          <cell r="B2808" t="str">
            <v>Monett Broiler Service</v>
          </cell>
          <cell r="C2808" t="str">
            <v>18150422</v>
          </cell>
          <cell r="D2808" t="str">
            <v>18150422</v>
          </cell>
          <cell r="E2808" t="str">
            <v>1815</v>
          </cell>
          <cell r="G2808" t="str">
            <v>MO</v>
          </cell>
          <cell r="I2808" t="str">
            <v>A</v>
          </cell>
          <cell r="J2808" t="str">
            <v>18150422</v>
          </cell>
          <cell r="K2808" t="str">
            <v>18150422</v>
          </cell>
          <cell r="L2808">
            <v>170211815</v>
          </cell>
          <cell r="M2808" t="str">
            <v>170211815</v>
          </cell>
          <cell r="N2808" t="str">
            <v>Monett Broiler Service</v>
          </cell>
          <cell r="O2808" t="str">
            <v>18150422 Monett Broiler Service</v>
          </cell>
          <cell r="P2808" t="str">
            <v>1120</v>
          </cell>
          <cell r="Q2808" t="str">
            <v>BS</v>
          </cell>
          <cell r="R2808" t="str">
            <v>2357</v>
          </cell>
          <cell r="S2808" t="str">
            <v>1638</v>
          </cell>
          <cell r="T2808" t="str">
            <v>T</v>
          </cell>
          <cell r="U2808" t="str">
            <v>USD</v>
          </cell>
          <cell r="V2808" t="str">
            <v>KYLER &amp; CALLEN ROAD</v>
          </cell>
          <cell r="W2808" t="str">
            <v>MONETT</v>
          </cell>
          <cell r="X2808" t="str">
            <v>MO</v>
          </cell>
          <cell r="Y2808" t="str">
            <v>65708</v>
          </cell>
          <cell r="Z2808" t="str">
            <v>BARRY</v>
          </cell>
          <cell r="AA2808" t="str">
            <v>A</v>
          </cell>
          <cell r="AB2808" t="str">
            <v>M&amp;E</v>
          </cell>
          <cell r="AC2808">
            <v>3288.6927999999998</v>
          </cell>
        </row>
        <row r="2809">
          <cell r="A2809" t="str">
            <v>Primary</v>
          </cell>
          <cell r="B2809" t="str">
            <v>Monett Broiler Service</v>
          </cell>
          <cell r="C2809" t="str">
            <v>18150422</v>
          </cell>
          <cell r="D2809" t="str">
            <v>18150422</v>
          </cell>
          <cell r="E2809" t="str">
            <v>1815</v>
          </cell>
          <cell r="G2809" t="str">
            <v>MO</v>
          </cell>
          <cell r="H2809">
            <v>38481</v>
          </cell>
          <cell r="I2809" t="str">
            <v>A</v>
          </cell>
          <cell r="J2809" t="str">
            <v>18150425</v>
          </cell>
          <cell r="K2809" t="str">
            <v>18150425</v>
          </cell>
          <cell r="L2809">
            <v>170211815</v>
          </cell>
          <cell r="M2809" t="str">
            <v>170211815</v>
          </cell>
          <cell r="N2809" t="str">
            <v>Monett Dead Bird Removal</v>
          </cell>
          <cell r="O2809" t="str">
            <v>18150425 Monett Dead Bird Removal</v>
          </cell>
          <cell r="P2809" t="str">
            <v>1120</v>
          </cell>
          <cell r="Q2809" t="str">
            <v>DB</v>
          </cell>
          <cell r="R2809" t="str">
            <v>2357</v>
          </cell>
          <cell r="S2809" t="str">
            <v>1638</v>
          </cell>
          <cell r="T2809" t="str">
            <v>T</v>
          </cell>
          <cell r="U2809" t="str">
            <v>USD</v>
          </cell>
          <cell r="V2809" t="str">
            <v>KYLER &amp; CALLEN ROAD</v>
          </cell>
          <cell r="W2809" t="str">
            <v>MONETT</v>
          </cell>
          <cell r="X2809" t="str">
            <v>MO</v>
          </cell>
          <cell r="Y2809" t="str">
            <v>65708</v>
          </cell>
          <cell r="Z2809" t="str">
            <v>BARRY</v>
          </cell>
          <cell r="AA2809" t="str">
            <v>A</v>
          </cell>
          <cell r="AB2809" t="str">
            <v>M&amp;E</v>
          </cell>
          <cell r="AC2809">
            <v>13346.428300000001</v>
          </cell>
        </row>
        <row r="2810">
          <cell r="A2810" t="str">
            <v>Primary</v>
          </cell>
          <cell r="B2810" t="str">
            <v>Monett Live Haul</v>
          </cell>
          <cell r="C2810" t="str">
            <v>18150446</v>
          </cell>
          <cell r="D2810" t="str">
            <v>18150446</v>
          </cell>
          <cell r="E2810" t="str">
            <v>1815</v>
          </cell>
          <cell r="G2810" t="str">
            <v>MO</v>
          </cell>
          <cell r="I2810" t="str">
            <v>A</v>
          </cell>
          <cell r="J2810" t="str">
            <v>18150445</v>
          </cell>
          <cell r="K2810" t="str">
            <v>18150445</v>
          </cell>
          <cell r="L2810">
            <v>170211815</v>
          </cell>
          <cell r="M2810" t="str">
            <v>170211815</v>
          </cell>
          <cell r="N2810" t="str">
            <v>Monett Live Haul Catching</v>
          </cell>
          <cell r="O2810" t="str">
            <v>18150445 Monett Live Haul Catching</v>
          </cell>
          <cell r="P2810" t="str">
            <v>1120</v>
          </cell>
          <cell r="Q2810" t="str">
            <v>LHC</v>
          </cell>
          <cell r="R2810" t="str">
            <v>937</v>
          </cell>
          <cell r="S2810" t="str">
            <v>1638</v>
          </cell>
          <cell r="T2810" t="str">
            <v>T</v>
          </cell>
          <cell r="U2810" t="str">
            <v>USD</v>
          </cell>
          <cell r="V2810" t="str">
            <v>KYLER &amp; CALLEN ROAD</v>
          </cell>
          <cell r="W2810" t="str">
            <v>MONETT</v>
          </cell>
          <cell r="X2810" t="str">
            <v>MO</v>
          </cell>
          <cell r="Y2810" t="str">
            <v>65708</v>
          </cell>
          <cell r="Z2810" t="str">
            <v>BARRY</v>
          </cell>
          <cell r="AA2810" t="str">
            <v>A</v>
          </cell>
          <cell r="AB2810" t="str">
            <v>M&amp;E</v>
          </cell>
          <cell r="AC2810">
            <v>333608.98349999997</v>
          </cell>
        </row>
        <row r="2811">
          <cell r="A2811" t="str">
            <v>Primary</v>
          </cell>
          <cell r="B2811" t="str">
            <v>Monett Live Haul</v>
          </cell>
          <cell r="C2811" t="str">
            <v>18150446</v>
          </cell>
          <cell r="D2811" t="str">
            <v>18150446</v>
          </cell>
          <cell r="E2811" t="str">
            <v>1815</v>
          </cell>
          <cell r="G2811" t="str">
            <v>MO</v>
          </cell>
          <cell r="H2811">
            <v>38518</v>
          </cell>
          <cell r="I2811" t="str">
            <v>A</v>
          </cell>
          <cell r="J2811" t="str">
            <v>18150446</v>
          </cell>
          <cell r="K2811" t="str">
            <v>18150446</v>
          </cell>
          <cell r="L2811">
            <v>170211815</v>
          </cell>
          <cell r="M2811" t="str">
            <v>170211815</v>
          </cell>
          <cell r="N2811" t="str">
            <v>Monett Live Haul</v>
          </cell>
          <cell r="O2811" t="str">
            <v>18150446 Monett Live Haul</v>
          </cell>
          <cell r="P2811" t="str">
            <v>1120</v>
          </cell>
          <cell r="Q2811" t="str">
            <v>LH</v>
          </cell>
          <cell r="R2811" t="str">
            <v>166</v>
          </cell>
          <cell r="S2811" t="str">
            <v>155</v>
          </cell>
          <cell r="T2811" t="str">
            <v>F</v>
          </cell>
          <cell r="U2811" t="str">
            <v>USD</v>
          </cell>
          <cell r="V2811" t="str">
            <v>6350 BROWNING COURT</v>
          </cell>
          <cell r="W2811" t="str">
            <v>NORTH RICHLAND HILLS</v>
          </cell>
          <cell r="X2811" t="str">
            <v>TX</v>
          </cell>
          <cell r="Y2811" t="str">
            <v>76180-6013</v>
          </cell>
          <cell r="Z2811" t="str">
            <v>TARRANT</v>
          </cell>
          <cell r="AA2811" t="str">
            <v>G</v>
          </cell>
          <cell r="AB2811" t="str">
            <v>M&amp;E</v>
          </cell>
          <cell r="AC2811">
            <v>1995.7578000000001</v>
          </cell>
        </row>
        <row r="2812">
          <cell r="A2812" t="str">
            <v>Primary</v>
          </cell>
          <cell r="B2812" t="str">
            <v>Monett Growout</v>
          </cell>
          <cell r="C2812" t="str">
            <v>18150590</v>
          </cell>
          <cell r="D2812" t="str">
            <v>18150590</v>
          </cell>
          <cell r="E2812" t="str">
            <v>1815</v>
          </cell>
          <cell r="G2812" t="str">
            <v>MO</v>
          </cell>
          <cell r="I2812" t="str">
            <v>A</v>
          </cell>
          <cell r="J2812" t="str">
            <v>18150590</v>
          </cell>
          <cell r="K2812" t="str">
            <v>18150590</v>
          </cell>
          <cell r="L2812">
            <v>170211815</v>
          </cell>
          <cell r="M2812" t="str">
            <v>170211815</v>
          </cell>
          <cell r="N2812" t="str">
            <v>Monett Growout</v>
          </cell>
          <cell r="O2812" t="str">
            <v>18150590 Monett Growout</v>
          </cell>
          <cell r="P2812" t="str">
            <v>1120</v>
          </cell>
          <cell r="Q2812" t="str">
            <v>G</v>
          </cell>
          <cell r="R2812" t="str">
            <v>937</v>
          </cell>
          <cell r="S2812" t="str">
            <v>1638</v>
          </cell>
          <cell r="T2812" t="str">
            <v>T</v>
          </cell>
          <cell r="U2812" t="str">
            <v>USD</v>
          </cell>
          <cell r="V2812" t="str">
            <v>KYLER &amp; CALLEN ROAD</v>
          </cell>
          <cell r="W2812" t="str">
            <v>MONETT</v>
          </cell>
          <cell r="X2812" t="str">
            <v>MO</v>
          </cell>
          <cell r="Y2812" t="str">
            <v>65708</v>
          </cell>
          <cell r="Z2812" t="str">
            <v>BARRY</v>
          </cell>
          <cell r="AA2812" t="str">
            <v>A</v>
          </cell>
          <cell r="AB2812" t="str">
            <v>M&amp;E</v>
          </cell>
          <cell r="AC2812">
            <v>59603.778999999995</v>
          </cell>
        </row>
        <row r="2813">
          <cell r="A2813" t="str">
            <v>Primary</v>
          </cell>
          <cell r="B2813" t="str">
            <v>Monett Processing</v>
          </cell>
          <cell r="C2813" t="str">
            <v>18182028</v>
          </cell>
          <cell r="D2813" t="str">
            <v>18182028</v>
          </cell>
          <cell r="E2813" t="str">
            <v>1818</v>
          </cell>
          <cell r="G2813" t="str">
            <v>MO</v>
          </cell>
          <cell r="I2813" t="str">
            <v>A</v>
          </cell>
          <cell r="J2813" t="str">
            <v>18181001</v>
          </cell>
          <cell r="K2813" t="str">
            <v>18181001</v>
          </cell>
          <cell r="L2813">
            <v>170211818</v>
          </cell>
          <cell r="M2813" t="str">
            <v>170211818</v>
          </cell>
          <cell r="N2813" t="str">
            <v>Monett Eviscerating</v>
          </cell>
          <cell r="O2813" t="str">
            <v>18181001 Monett Eviscerating</v>
          </cell>
          <cell r="P2813" t="str">
            <v>1120</v>
          </cell>
          <cell r="Q2813" t="str">
            <v>P</v>
          </cell>
          <cell r="R2813" t="str">
            <v>516</v>
          </cell>
          <cell r="S2813" t="str">
            <v>225</v>
          </cell>
          <cell r="T2813" t="str">
            <v>T</v>
          </cell>
          <cell r="U2813" t="str">
            <v>USD</v>
          </cell>
          <cell r="V2813" t="str">
            <v>KYLER &amp; CALLEN ROAD</v>
          </cell>
          <cell r="W2813" t="str">
            <v>MONETT</v>
          </cell>
          <cell r="X2813" t="str">
            <v>MO</v>
          </cell>
          <cell r="Y2813" t="str">
            <v>65708</v>
          </cell>
          <cell r="Z2813" t="str">
            <v>BARRY</v>
          </cell>
          <cell r="AA2813" t="str">
            <v>G</v>
          </cell>
          <cell r="AB2813" t="str">
            <v>M&amp;E</v>
          </cell>
          <cell r="AC2813">
            <v>38366.559999999998</v>
          </cell>
        </row>
        <row r="2814">
          <cell r="A2814" t="str">
            <v>Primary</v>
          </cell>
          <cell r="B2814" t="str">
            <v>Monett Wastewater</v>
          </cell>
          <cell r="C2814" t="str">
            <v>18182004</v>
          </cell>
          <cell r="D2814" t="str">
            <v>18182004</v>
          </cell>
          <cell r="E2814" t="str">
            <v>1818</v>
          </cell>
          <cell r="G2814" t="str">
            <v>MO</v>
          </cell>
          <cell r="I2814" t="str">
            <v>A</v>
          </cell>
          <cell r="J2814" t="str">
            <v>18182004</v>
          </cell>
          <cell r="K2814" t="str">
            <v>18182004</v>
          </cell>
          <cell r="L2814">
            <v>170211818</v>
          </cell>
          <cell r="M2814" t="str">
            <v>170211818</v>
          </cell>
          <cell r="N2814" t="str">
            <v>Monett Wastewater</v>
          </cell>
          <cell r="O2814" t="str">
            <v>18182004 Monett Wastewater</v>
          </cell>
          <cell r="P2814" t="str">
            <v>1120</v>
          </cell>
          <cell r="Q2814" t="str">
            <v>WW</v>
          </cell>
          <cell r="R2814" t="str">
            <v>516</v>
          </cell>
          <cell r="S2814" t="str">
            <v>225</v>
          </cell>
          <cell r="T2814" t="str">
            <v>T</v>
          </cell>
          <cell r="U2814" t="str">
            <v>USD</v>
          </cell>
          <cell r="V2814" t="str">
            <v>KYLER &amp; CALLEN ROAD</v>
          </cell>
          <cell r="W2814" t="str">
            <v>MONETT</v>
          </cell>
          <cell r="X2814" t="str">
            <v>MO</v>
          </cell>
          <cell r="Y2814" t="str">
            <v>65708</v>
          </cell>
          <cell r="Z2814" t="str">
            <v>BARRY</v>
          </cell>
          <cell r="AA2814" t="str">
            <v>G</v>
          </cell>
          <cell r="AB2814" t="str">
            <v>M&amp;E</v>
          </cell>
          <cell r="AC2814">
            <v>488997.0638</v>
          </cell>
        </row>
        <row r="2815">
          <cell r="A2815" t="str">
            <v>Primary</v>
          </cell>
          <cell r="B2815" t="str">
            <v>Monett Processing</v>
          </cell>
          <cell r="C2815" t="str">
            <v>18182028</v>
          </cell>
          <cell r="D2815" t="str">
            <v>18182028</v>
          </cell>
          <cell r="E2815" t="str">
            <v>1818</v>
          </cell>
          <cell r="G2815" t="str">
            <v>MO</v>
          </cell>
          <cell r="I2815" t="str">
            <v>A</v>
          </cell>
          <cell r="J2815" t="str">
            <v>18182011</v>
          </cell>
          <cell r="K2815" t="str">
            <v>18182011</v>
          </cell>
          <cell r="L2815">
            <v>170211818</v>
          </cell>
          <cell r="M2815" t="str">
            <v>170211818</v>
          </cell>
          <cell r="N2815" t="str">
            <v>Monett Baseline Testing</v>
          </cell>
          <cell r="O2815" t="str">
            <v>18182011 Monett Baseline Testing</v>
          </cell>
          <cell r="P2815" t="str">
            <v>1120</v>
          </cell>
          <cell r="Q2815" t="str">
            <v>P</v>
          </cell>
          <cell r="R2815" t="str">
            <v>516</v>
          </cell>
          <cell r="S2815" t="str">
            <v>225</v>
          </cell>
          <cell r="T2815" t="str">
            <v>T</v>
          </cell>
          <cell r="U2815" t="str">
            <v>USD</v>
          </cell>
          <cell r="V2815" t="str">
            <v>KYLER &amp; CALLEN ROAD</v>
          </cell>
          <cell r="W2815" t="str">
            <v>MONETT</v>
          </cell>
          <cell r="X2815" t="str">
            <v>MO</v>
          </cell>
          <cell r="Y2815" t="str">
            <v>65708</v>
          </cell>
          <cell r="Z2815" t="str">
            <v>BARRY</v>
          </cell>
          <cell r="AA2815" t="str">
            <v>G</v>
          </cell>
          <cell r="AB2815" t="str">
            <v>M&amp;E</v>
          </cell>
          <cell r="AC2815">
            <v>9607.0536000000011</v>
          </cell>
        </row>
        <row r="2816">
          <cell r="A2816" t="str">
            <v>Primary</v>
          </cell>
          <cell r="B2816" t="str">
            <v>Monett Processing</v>
          </cell>
          <cell r="C2816" t="str">
            <v>18182028</v>
          </cell>
          <cell r="D2816" t="str">
            <v>18182028</v>
          </cell>
          <cell r="E2816" t="str">
            <v>1818</v>
          </cell>
          <cell r="G2816" t="str">
            <v>MO</v>
          </cell>
          <cell r="I2816" t="str">
            <v>A</v>
          </cell>
          <cell r="J2816" t="str">
            <v>18182013</v>
          </cell>
          <cell r="K2816" t="str">
            <v>18182013</v>
          </cell>
          <cell r="L2816">
            <v>170211818</v>
          </cell>
          <cell r="M2816" t="str">
            <v>170211818</v>
          </cell>
          <cell r="N2816" t="str">
            <v>Monett Administration</v>
          </cell>
          <cell r="O2816" t="str">
            <v>18182013 Monett Administration</v>
          </cell>
          <cell r="P2816" t="str">
            <v>1120</v>
          </cell>
          <cell r="Q2816" t="str">
            <v>P</v>
          </cell>
          <cell r="R2816" t="str">
            <v>516</v>
          </cell>
          <cell r="S2816" t="str">
            <v>225</v>
          </cell>
          <cell r="T2816" t="str">
            <v>T</v>
          </cell>
          <cell r="U2816" t="str">
            <v>USD</v>
          </cell>
          <cell r="V2816" t="str">
            <v>KYLER &amp; CALLEN ROAD</v>
          </cell>
          <cell r="W2816" t="str">
            <v>MONETT</v>
          </cell>
          <cell r="X2816" t="str">
            <v>MO</v>
          </cell>
          <cell r="Y2816" t="str">
            <v>65708</v>
          </cell>
          <cell r="Z2816" t="str">
            <v>BARRY</v>
          </cell>
          <cell r="AA2816" t="str">
            <v>G</v>
          </cell>
          <cell r="AB2816" t="str">
            <v>M&amp;E</v>
          </cell>
          <cell r="AC2816">
            <v>7339.4772000000003</v>
          </cell>
        </row>
        <row r="2817">
          <cell r="A2817" t="str">
            <v>Primary</v>
          </cell>
          <cell r="B2817" t="str">
            <v>Monett Processing</v>
          </cell>
          <cell r="C2817" t="str">
            <v>18182028</v>
          </cell>
          <cell r="D2817" t="str">
            <v>18182028</v>
          </cell>
          <cell r="E2817" t="str">
            <v>1818</v>
          </cell>
          <cell r="G2817" t="str">
            <v>MO</v>
          </cell>
          <cell r="I2817" t="str">
            <v>A</v>
          </cell>
          <cell r="J2817" t="str">
            <v>18182015</v>
          </cell>
          <cell r="K2817" t="str">
            <v>18182015</v>
          </cell>
          <cell r="L2817">
            <v>170211818</v>
          </cell>
          <cell r="M2817" t="str">
            <v>170211818</v>
          </cell>
          <cell r="N2817" t="str">
            <v>Monett Accounting</v>
          </cell>
          <cell r="O2817" t="str">
            <v>18182015 Monett Accounting</v>
          </cell>
          <cell r="P2817" t="str">
            <v>1120</v>
          </cell>
          <cell r="Q2817" t="str">
            <v>P</v>
          </cell>
          <cell r="R2817" t="str">
            <v>516</v>
          </cell>
          <cell r="S2817" t="str">
            <v>225</v>
          </cell>
          <cell r="T2817" t="str">
            <v>T</v>
          </cell>
          <cell r="U2817" t="str">
            <v>USD</v>
          </cell>
          <cell r="V2817" t="str">
            <v>KYLER &amp; CALLEN ROAD</v>
          </cell>
          <cell r="W2817" t="str">
            <v>MONETT</v>
          </cell>
          <cell r="X2817" t="str">
            <v>MO</v>
          </cell>
          <cell r="Y2817" t="str">
            <v>65708</v>
          </cell>
          <cell r="Z2817" t="str">
            <v>BARRY</v>
          </cell>
          <cell r="AA2817" t="str">
            <v>G</v>
          </cell>
          <cell r="AB2817" t="str">
            <v>M&amp;E</v>
          </cell>
          <cell r="AC2817">
            <v>3870.163</v>
          </cell>
        </row>
        <row r="2818">
          <cell r="A2818" t="str">
            <v>Primary</v>
          </cell>
          <cell r="B2818" t="str">
            <v>Monett Processing</v>
          </cell>
          <cell r="C2818" t="str">
            <v>18182028</v>
          </cell>
          <cell r="D2818" t="str">
            <v>18182028</v>
          </cell>
          <cell r="E2818" t="str">
            <v>1818</v>
          </cell>
          <cell r="G2818" t="str">
            <v>MO</v>
          </cell>
          <cell r="I2818" t="str">
            <v>A</v>
          </cell>
          <cell r="J2818" t="str">
            <v>18182020</v>
          </cell>
          <cell r="K2818" t="str">
            <v>18182020</v>
          </cell>
          <cell r="L2818">
            <v>170211818</v>
          </cell>
          <cell r="M2818" t="str">
            <v>170211818</v>
          </cell>
          <cell r="N2818" t="str">
            <v>Monett Maintenance</v>
          </cell>
          <cell r="O2818" t="str">
            <v>18182020 Monett Maintenance</v>
          </cell>
          <cell r="P2818" t="str">
            <v>1120</v>
          </cell>
          <cell r="Q2818" t="str">
            <v>P</v>
          </cell>
          <cell r="R2818" t="str">
            <v>516</v>
          </cell>
          <cell r="S2818" t="str">
            <v>225</v>
          </cell>
          <cell r="T2818" t="str">
            <v>T</v>
          </cell>
          <cell r="U2818" t="str">
            <v>USD</v>
          </cell>
          <cell r="V2818" t="str">
            <v>KYLER &amp; CALLEN ROAD</v>
          </cell>
          <cell r="W2818" t="str">
            <v>MONETT</v>
          </cell>
          <cell r="X2818" t="str">
            <v>MO</v>
          </cell>
          <cell r="Y2818" t="str">
            <v>65708</v>
          </cell>
          <cell r="Z2818" t="str">
            <v>BARRY</v>
          </cell>
          <cell r="AA2818" t="str">
            <v>G</v>
          </cell>
          <cell r="AB2818" t="str">
            <v>M&amp;E</v>
          </cell>
          <cell r="AC2818">
            <v>20905.736999999997</v>
          </cell>
        </row>
        <row r="2819">
          <cell r="A2819" t="str">
            <v>Primary</v>
          </cell>
          <cell r="B2819" t="str">
            <v>Monett Processing</v>
          </cell>
          <cell r="C2819" t="str">
            <v>18182028</v>
          </cell>
          <cell r="D2819" t="str">
            <v>18182028</v>
          </cell>
          <cell r="E2819" t="str">
            <v>1818</v>
          </cell>
          <cell r="G2819" t="str">
            <v>MO</v>
          </cell>
          <cell r="I2819" t="str">
            <v>A</v>
          </cell>
          <cell r="J2819" t="str">
            <v>18182025</v>
          </cell>
          <cell r="K2819" t="str">
            <v>18182025</v>
          </cell>
          <cell r="L2819">
            <v>170211818</v>
          </cell>
          <cell r="M2819" t="str">
            <v>170211818</v>
          </cell>
          <cell r="N2819" t="str">
            <v>Monett Personnel</v>
          </cell>
          <cell r="O2819" t="str">
            <v>18182025 Monett Personnel</v>
          </cell>
          <cell r="P2819" t="str">
            <v>1120</v>
          </cell>
          <cell r="Q2819" t="str">
            <v>P</v>
          </cell>
          <cell r="R2819" t="str">
            <v>516</v>
          </cell>
          <cell r="S2819" t="str">
            <v>225</v>
          </cell>
          <cell r="T2819" t="str">
            <v>T</v>
          </cell>
          <cell r="U2819" t="str">
            <v>USD</v>
          </cell>
          <cell r="V2819" t="str">
            <v>KYLER &amp; CALLEN ROAD</v>
          </cell>
          <cell r="W2819" t="str">
            <v>MONETT</v>
          </cell>
          <cell r="X2819" t="str">
            <v>MO</v>
          </cell>
          <cell r="Y2819" t="str">
            <v>65708</v>
          </cell>
          <cell r="Z2819" t="str">
            <v>BARRY</v>
          </cell>
          <cell r="AA2819" t="str">
            <v>G</v>
          </cell>
          <cell r="AB2819" t="str">
            <v>M&amp;E</v>
          </cell>
          <cell r="AC2819">
            <v>9028.3289999999997</v>
          </cell>
        </row>
        <row r="2820">
          <cell r="A2820" t="str">
            <v>Primary</v>
          </cell>
          <cell r="B2820" t="str">
            <v>Monett Processing</v>
          </cell>
          <cell r="C2820" t="str">
            <v>18182028</v>
          </cell>
          <cell r="D2820" t="str">
            <v>18182028</v>
          </cell>
          <cell r="E2820" t="str">
            <v>1818</v>
          </cell>
          <cell r="G2820" t="str">
            <v>MO</v>
          </cell>
          <cell r="H2820">
            <v>38763</v>
          </cell>
          <cell r="I2820" t="str">
            <v>A</v>
          </cell>
          <cell r="J2820" t="str">
            <v>26302029</v>
          </cell>
          <cell r="K2820" t="str">
            <v>26302029</v>
          </cell>
          <cell r="L2820">
            <v>170211818</v>
          </cell>
          <cell r="M2820" t="str">
            <v>170772630</v>
          </cell>
          <cell r="N2820" t="str">
            <v>Monett Processing Support</v>
          </cell>
          <cell r="O2820" t="str">
            <v>18182027  Monett Processing Support</v>
          </cell>
          <cell r="P2820" t="str">
            <v>1120</v>
          </cell>
          <cell r="Q2820" t="str">
            <v>P</v>
          </cell>
          <cell r="R2820" t="str">
            <v>516</v>
          </cell>
          <cell r="S2820" t="str">
            <v>225</v>
          </cell>
          <cell r="T2820" t="str">
            <v>T</v>
          </cell>
          <cell r="U2820" t="str">
            <v>USD</v>
          </cell>
          <cell r="V2820" t="str">
            <v>KYLER &amp; CALLEN ROAD</v>
          </cell>
          <cell r="W2820" t="str">
            <v>MONETT</v>
          </cell>
          <cell r="X2820" t="str">
            <v>MO</v>
          </cell>
          <cell r="Y2820" t="str">
            <v>65708-2634</v>
          </cell>
          <cell r="Z2820" t="str">
            <v>BARRY</v>
          </cell>
          <cell r="AA2820" t="str">
            <v>G</v>
          </cell>
          <cell r="AB2820" t="str">
            <v>M&amp;E</v>
          </cell>
          <cell r="AC2820">
            <v>1021.7323</v>
          </cell>
        </row>
        <row r="2821">
          <cell r="A2821" t="str">
            <v>Primary</v>
          </cell>
          <cell r="B2821" t="str">
            <v>Monett Processing</v>
          </cell>
          <cell r="C2821" t="str">
            <v>18182028</v>
          </cell>
          <cell r="D2821" t="str">
            <v>18182028</v>
          </cell>
          <cell r="E2821" t="str">
            <v>1818</v>
          </cell>
          <cell r="G2821" t="str">
            <v>MO</v>
          </cell>
          <cell r="I2821" t="str">
            <v>A</v>
          </cell>
          <cell r="J2821" t="str">
            <v>18182028</v>
          </cell>
          <cell r="K2821" t="str">
            <v>18182028</v>
          </cell>
          <cell r="L2821">
            <v>170211818</v>
          </cell>
          <cell r="M2821" t="str">
            <v>170211818</v>
          </cell>
          <cell r="N2821" t="str">
            <v>Monett Processing</v>
          </cell>
          <cell r="O2821" t="str">
            <v>18182028 Monett Processing</v>
          </cell>
          <cell r="P2821" t="str">
            <v>1120</v>
          </cell>
          <cell r="Q2821" t="str">
            <v>P</v>
          </cell>
          <cell r="R2821" t="str">
            <v>516</v>
          </cell>
          <cell r="S2821" t="str">
            <v>225</v>
          </cell>
          <cell r="T2821" t="str">
            <v>T</v>
          </cell>
          <cell r="U2821" t="str">
            <v>USD</v>
          </cell>
          <cell r="V2821" t="str">
            <v>KYLER &amp; CALLEN ROAD</v>
          </cell>
          <cell r="W2821" t="str">
            <v>MONETT</v>
          </cell>
          <cell r="X2821" t="str">
            <v>MO</v>
          </cell>
          <cell r="Y2821" t="str">
            <v>65708</v>
          </cell>
          <cell r="Z2821" t="str">
            <v>BARRY</v>
          </cell>
          <cell r="AA2821" t="str">
            <v>G</v>
          </cell>
          <cell r="AB2821" t="str">
            <v>M&amp;E</v>
          </cell>
          <cell r="AC2821">
            <v>17021914.724600017</v>
          </cell>
        </row>
        <row r="2822">
          <cell r="A2822" t="str">
            <v>Primary</v>
          </cell>
          <cell r="B2822" t="str">
            <v>Monett Processing</v>
          </cell>
          <cell r="C2822" t="str">
            <v>18182028</v>
          </cell>
          <cell r="D2822" t="str">
            <v>18182028</v>
          </cell>
          <cell r="E2822" t="str">
            <v>1818</v>
          </cell>
          <cell r="G2822" t="str">
            <v>MO</v>
          </cell>
          <cell r="H2822">
            <v>38483</v>
          </cell>
          <cell r="I2822" t="str">
            <v>A</v>
          </cell>
          <cell r="J2822" t="str">
            <v>18182029</v>
          </cell>
          <cell r="K2822" t="str">
            <v>18182029</v>
          </cell>
          <cell r="L2822">
            <v>170211818</v>
          </cell>
          <cell r="M2822" t="str">
            <v>170211818</v>
          </cell>
          <cell r="N2822" t="str">
            <v>Monett Purchasing</v>
          </cell>
          <cell r="O2822" t="str">
            <v>18182029 Monett Purchasing</v>
          </cell>
          <cell r="P2822" t="str">
            <v>1120</v>
          </cell>
          <cell r="Q2822" t="str">
            <v>P</v>
          </cell>
          <cell r="R2822" t="str">
            <v>166</v>
          </cell>
          <cell r="S2822" t="str">
            <v>155</v>
          </cell>
          <cell r="T2822" t="str">
            <v>F</v>
          </cell>
          <cell r="U2822" t="str">
            <v>USD</v>
          </cell>
          <cell r="V2822" t="str">
            <v>6350 BROWNING COURT</v>
          </cell>
          <cell r="W2822" t="str">
            <v>NORTH RICHLAND HILLS</v>
          </cell>
          <cell r="X2822" t="str">
            <v>TX</v>
          </cell>
          <cell r="Y2822" t="str">
            <v>76180-6013</v>
          </cell>
          <cell r="Z2822" t="str">
            <v>TARRANT</v>
          </cell>
          <cell r="AA2822" t="str">
            <v>G</v>
          </cell>
          <cell r="AB2822" t="str">
            <v>M&amp;E</v>
          </cell>
          <cell r="AC2822">
            <v>73991.676200000002</v>
          </cell>
        </row>
        <row r="2823">
          <cell r="A2823" t="str">
            <v>Primary</v>
          </cell>
          <cell r="B2823" t="str">
            <v>Monett Processing</v>
          </cell>
          <cell r="C2823" t="str">
            <v>18182028</v>
          </cell>
          <cell r="D2823" t="str">
            <v>18182028</v>
          </cell>
          <cell r="E2823" t="str">
            <v>1818</v>
          </cell>
          <cell r="G2823" t="str">
            <v>MO</v>
          </cell>
          <cell r="I2823" t="str">
            <v>A</v>
          </cell>
          <cell r="J2823" t="str">
            <v>18182031</v>
          </cell>
          <cell r="K2823" t="str">
            <v>18182031</v>
          </cell>
          <cell r="L2823">
            <v>170211818</v>
          </cell>
          <cell r="M2823" t="str">
            <v>170211818</v>
          </cell>
          <cell r="N2823" t="str">
            <v>Monett Refrig/Maintenance</v>
          </cell>
          <cell r="O2823" t="str">
            <v>18182031 Monett Refrig/Maintenance</v>
          </cell>
          <cell r="P2823" t="str">
            <v>1120</v>
          </cell>
          <cell r="Q2823" t="str">
            <v>P</v>
          </cell>
          <cell r="R2823" t="str">
            <v>516</v>
          </cell>
          <cell r="S2823" t="str">
            <v>225</v>
          </cell>
          <cell r="T2823" t="str">
            <v>T</v>
          </cell>
          <cell r="U2823" t="str">
            <v>USD</v>
          </cell>
          <cell r="V2823" t="str">
            <v>KYLER &amp; CALLEN ROAD</v>
          </cell>
          <cell r="W2823" t="str">
            <v>MONETT</v>
          </cell>
          <cell r="X2823" t="str">
            <v>MO</v>
          </cell>
          <cell r="Y2823" t="str">
            <v>65708</v>
          </cell>
          <cell r="Z2823" t="str">
            <v>BARRY</v>
          </cell>
          <cell r="AA2823" t="str">
            <v>G</v>
          </cell>
          <cell r="AB2823" t="str">
            <v>M&amp;E</v>
          </cell>
          <cell r="AC2823">
            <v>1826.6984</v>
          </cell>
        </row>
        <row r="2824">
          <cell r="A2824" t="str">
            <v>Primary</v>
          </cell>
          <cell r="B2824" t="str">
            <v>Monett Processing</v>
          </cell>
          <cell r="C2824" t="str">
            <v>18182028</v>
          </cell>
          <cell r="D2824" t="str">
            <v>18182028</v>
          </cell>
          <cell r="E2824" t="str">
            <v>1818</v>
          </cell>
          <cell r="G2824" t="str">
            <v>MO</v>
          </cell>
          <cell r="H2824">
            <v>38763</v>
          </cell>
          <cell r="I2824" t="str">
            <v>A</v>
          </cell>
          <cell r="J2824" t="str">
            <v>26302034</v>
          </cell>
          <cell r="K2824" t="str">
            <v>26302034</v>
          </cell>
          <cell r="L2824">
            <v>170211818</v>
          </cell>
          <cell r="M2824" t="str">
            <v>170772630</v>
          </cell>
          <cell r="N2824" t="str">
            <v>Monett Shipping/Receiving</v>
          </cell>
          <cell r="O2824" t="str">
            <v>18182033  Monett Shipping/Receiving</v>
          </cell>
          <cell r="P2824" t="str">
            <v>1120</v>
          </cell>
          <cell r="Q2824" t="str">
            <v>P</v>
          </cell>
          <cell r="R2824" t="str">
            <v>516</v>
          </cell>
          <cell r="S2824" t="str">
            <v>225</v>
          </cell>
          <cell r="T2824" t="str">
            <v>T</v>
          </cell>
          <cell r="U2824" t="str">
            <v>USD</v>
          </cell>
          <cell r="V2824" t="str">
            <v>KYLER &amp; CALLEN ROAD</v>
          </cell>
          <cell r="W2824" t="str">
            <v>MONETT</v>
          </cell>
          <cell r="X2824" t="str">
            <v>MO</v>
          </cell>
          <cell r="Y2824" t="str">
            <v>65708-2634</v>
          </cell>
          <cell r="Z2824" t="str">
            <v>BARRY</v>
          </cell>
          <cell r="AA2824" t="str">
            <v>G</v>
          </cell>
          <cell r="AB2824" t="str">
            <v>M&amp;E</v>
          </cell>
          <cell r="AC2824">
            <v>1021.7323</v>
          </cell>
        </row>
        <row r="2825">
          <cell r="A2825" t="str">
            <v>Primary</v>
          </cell>
          <cell r="B2825" t="str">
            <v>Monett Processing</v>
          </cell>
          <cell r="C2825" t="str">
            <v>18182028</v>
          </cell>
          <cell r="D2825" t="str">
            <v>18182028</v>
          </cell>
          <cell r="E2825" t="str">
            <v>1818</v>
          </cell>
          <cell r="G2825" t="str">
            <v>MO</v>
          </cell>
          <cell r="I2825" t="str">
            <v>A</v>
          </cell>
          <cell r="J2825" t="str">
            <v>18182034</v>
          </cell>
          <cell r="K2825" t="str">
            <v>18182034</v>
          </cell>
          <cell r="L2825">
            <v>170211818</v>
          </cell>
          <cell r="M2825" t="str">
            <v>170211818</v>
          </cell>
          <cell r="N2825" t="str">
            <v>Monett Supervison/Mgmt</v>
          </cell>
          <cell r="O2825" t="str">
            <v>18182034 Monett Supervison/Mgmt</v>
          </cell>
          <cell r="P2825" t="str">
            <v>1120</v>
          </cell>
          <cell r="Q2825" t="str">
            <v>P</v>
          </cell>
          <cell r="R2825" t="str">
            <v>516</v>
          </cell>
          <cell r="S2825" t="str">
            <v>225</v>
          </cell>
          <cell r="T2825" t="str">
            <v>T</v>
          </cell>
          <cell r="U2825" t="str">
            <v>USD</v>
          </cell>
          <cell r="V2825" t="str">
            <v>KYLER &amp; CALLEN ROAD</v>
          </cell>
          <cell r="W2825" t="str">
            <v>MONETT</v>
          </cell>
          <cell r="X2825" t="str">
            <v>MO</v>
          </cell>
          <cell r="Y2825" t="str">
            <v>65708</v>
          </cell>
          <cell r="Z2825" t="str">
            <v>BARRY</v>
          </cell>
          <cell r="AA2825" t="str">
            <v>G</v>
          </cell>
          <cell r="AB2825" t="str">
            <v>M&amp;E</v>
          </cell>
          <cell r="AC2825">
            <v>29439.844699999998</v>
          </cell>
        </row>
        <row r="2826">
          <cell r="A2826" t="str">
            <v>Primary</v>
          </cell>
          <cell r="B2826" t="str">
            <v>Monett Processing</v>
          </cell>
          <cell r="C2826" t="str">
            <v>18182028</v>
          </cell>
          <cell r="D2826" t="str">
            <v>18182028</v>
          </cell>
          <cell r="E2826" t="str">
            <v>1818</v>
          </cell>
          <cell r="G2826" t="str">
            <v>MO</v>
          </cell>
          <cell r="I2826" t="str">
            <v>A</v>
          </cell>
          <cell r="J2826" t="str">
            <v>18182045</v>
          </cell>
          <cell r="K2826" t="str">
            <v>18182045</v>
          </cell>
          <cell r="L2826">
            <v>170211818</v>
          </cell>
          <cell r="M2826" t="str">
            <v>170211818</v>
          </cell>
          <cell r="N2826" t="str">
            <v>Monett Indir Prod Exp</v>
          </cell>
          <cell r="O2826" t="str">
            <v>18182045 Monett Indir Prod Exp</v>
          </cell>
          <cell r="P2826" t="str">
            <v>1120</v>
          </cell>
          <cell r="Q2826" t="str">
            <v>P</v>
          </cell>
          <cell r="R2826" t="str">
            <v>516</v>
          </cell>
          <cell r="S2826" t="str">
            <v>155</v>
          </cell>
          <cell r="T2826" t="str">
            <v>F</v>
          </cell>
          <cell r="U2826" t="str">
            <v>USD</v>
          </cell>
          <cell r="V2826" t="str">
            <v>6350 BROWNING COURT</v>
          </cell>
          <cell r="W2826" t="str">
            <v>NORTH RICHLAND HILLS</v>
          </cell>
          <cell r="X2826" t="str">
            <v>TX</v>
          </cell>
          <cell r="Y2826" t="str">
            <v>76180-6013</v>
          </cell>
          <cell r="Z2826" t="str">
            <v>TARRANT</v>
          </cell>
          <cell r="AA2826" t="str">
            <v>I</v>
          </cell>
          <cell r="AB2826" t="str">
            <v>Building</v>
          </cell>
          <cell r="AC2826">
            <v>1205831.2132999999</v>
          </cell>
        </row>
        <row r="2827">
          <cell r="A2827" t="str">
            <v>Primary</v>
          </cell>
          <cell r="B2827" t="str">
            <v>Monett Processing</v>
          </cell>
          <cell r="C2827" t="str">
            <v>18182028</v>
          </cell>
          <cell r="D2827" t="str">
            <v>18182028</v>
          </cell>
          <cell r="E2827" t="str">
            <v>1818</v>
          </cell>
          <cell r="G2827" t="str">
            <v>MO</v>
          </cell>
          <cell r="H2827">
            <v>38763</v>
          </cell>
          <cell r="I2827" t="str">
            <v>A</v>
          </cell>
          <cell r="J2827" t="str">
            <v>26302253</v>
          </cell>
          <cell r="K2827" t="str">
            <v>26302253</v>
          </cell>
          <cell r="L2827">
            <v>170211818</v>
          </cell>
          <cell r="M2827" t="str">
            <v>170002630</v>
          </cell>
          <cell r="N2827" t="str">
            <v>Monett Store Room Pers</v>
          </cell>
          <cell r="O2827" t="str">
            <v>18182048  Monett Store Room Pers</v>
          </cell>
          <cell r="P2827" t="str">
            <v>1120</v>
          </cell>
          <cell r="Q2827" t="str">
            <v>P</v>
          </cell>
          <cell r="R2827" t="str">
            <v>516</v>
          </cell>
          <cell r="S2827" t="str">
            <v>155</v>
          </cell>
          <cell r="T2827" t="str">
            <v>F</v>
          </cell>
          <cell r="U2827" t="str">
            <v>USD</v>
          </cell>
          <cell r="V2827" t="str">
            <v>6350 BROWNING COURT</v>
          </cell>
          <cell r="W2827" t="str">
            <v>NORTH RICHLAND HILLS</v>
          </cell>
          <cell r="X2827" t="str">
            <v>TX</v>
          </cell>
          <cell r="Y2827" t="str">
            <v>76180-6013</v>
          </cell>
          <cell r="Z2827" t="str">
            <v>TARRANT</v>
          </cell>
          <cell r="AA2827" t="str">
            <v>I</v>
          </cell>
          <cell r="AB2827" t="str">
            <v>M&amp;E</v>
          </cell>
          <cell r="AC2827">
            <v>131901.9736</v>
          </cell>
        </row>
        <row r="2828">
          <cell r="A2828" t="str">
            <v>Primary</v>
          </cell>
          <cell r="B2828" t="str">
            <v>Monett Processing</v>
          </cell>
          <cell r="C2828" t="str">
            <v>18182028</v>
          </cell>
          <cell r="D2828" t="str">
            <v>18182028</v>
          </cell>
          <cell r="E2828" t="str">
            <v>1818</v>
          </cell>
          <cell r="G2828" t="str">
            <v>MO</v>
          </cell>
          <cell r="I2828" t="str">
            <v>A</v>
          </cell>
          <cell r="J2828" t="str">
            <v>18182512</v>
          </cell>
          <cell r="K2828" t="str">
            <v>18182512</v>
          </cell>
          <cell r="L2828">
            <v>170211818</v>
          </cell>
          <cell r="M2828" t="str">
            <v>170211818</v>
          </cell>
          <cell r="N2828" t="str">
            <v>Monett Production Safety Center</v>
          </cell>
          <cell r="O2828" t="str">
            <v>18182512 Monett Production Safety Center</v>
          </cell>
          <cell r="P2828" t="str">
            <v>1120</v>
          </cell>
          <cell r="Q2828" t="str">
            <v>P</v>
          </cell>
          <cell r="R2828" t="str">
            <v>516</v>
          </cell>
          <cell r="S2828" t="str">
            <v>225</v>
          </cell>
          <cell r="T2828" t="str">
            <v>T</v>
          </cell>
          <cell r="U2828" t="str">
            <v>USD</v>
          </cell>
          <cell r="V2828" t="str">
            <v>KYLER &amp; CALLEN ROAD</v>
          </cell>
          <cell r="W2828" t="str">
            <v>MONETT</v>
          </cell>
          <cell r="X2828" t="str">
            <v>MO</v>
          </cell>
          <cell r="Y2828" t="str">
            <v>65708</v>
          </cell>
          <cell r="Z2828" t="str">
            <v>BARRY</v>
          </cell>
          <cell r="AA2828" t="str">
            <v>G</v>
          </cell>
          <cell r="AB2828" t="str">
            <v>M&amp;E</v>
          </cell>
          <cell r="AC2828">
            <v>4488.7298000000001</v>
          </cell>
        </row>
        <row r="2829">
          <cell r="A2829" t="str">
            <v>Primary</v>
          </cell>
          <cell r="B2829" t="str">
            <v>Sedalia Breeders</v>
          </cell>
          <cell r="C2829" t="str">
            <v>18220421</v>
          </cell>
          <cell r="D2829" t="str">
            <v>18220421</v>
          </cell>
          <cell r="E2829" t="str">
            <v>1831</v>
          </cell>
          <cell r="G2829" t="str">
            <v>MO</v>
          </cell>
          <cell r="I2829" t="str">
            <v>A</v>
          </cell>
          <cell r="J2829" t="str">
            <v>18220421</v>
          </cell>
          <cell r="K2829" t="str">
            <v>18220421</v>
          </cell>
          <cell r="L2829">
            <v>170081822</v>
          </cell>
          <cell r="M2829" t="str">
            <v>170081822</v>
          </cell>
          <cell r="N2829" t="str">
            <v>Sedalia Breeders</v>
          </cell>
          <cell r="O2829" t="str">
            <v>18220421 Sedalia Breeders</v>
          </cell>
          <cell r="P2829" t="str">
            <v>1125</v>
          </cell>
          <cell r="Q2829" t="str">
            <v>BR</v>
          </cell>
          <cell r="R2829" t="str">
            <v>1190</v>
          </cell>
          <cell r="S2829" t="str">
            <v>497</v>
          </cell>
          <cell r="T2829" t="str">
            <v>T</v>
          </cell>
          <cell r="U2829" t="str">
            <v>USD</v>
          </cell>
          <cell r="V2829" t="str">
            <v>19851 WHITEFIELD ROAD</v>
          </cell>
          <cell r="W2829" t="str">
            <v>SEDALIA</v>
          </cell>
          <cell r="X2829" t="str">
            <v>MO</v>
          </cell>
          <cell r="Y2829" t="str">
            <v>65301-1518</v>
          </cell>
          <cell r="Z2829" t="str">
            <v>PETTIS</v>
          </cell>
          <cell r="AA2829" t="str">
            <v>A</v>
          </cell>
          <cell r="AB2829" t="str">
            <v>M&amp;E</v>
          </cell>
          <cell r="AC2829">
            <v>12578.687800000002</v>
          </cell>
        </row>
        <row r="2830">
          <cell r="A2830" t="str">
            <v>Primary</v>
          </cell>
          <cell r="B2830" t="str">
            <v>Sedalia Hatchery</v>
          </cell>
          <cell r="C2830" t="str">
            <v>18250432</v>
          </cell>
          <cell r="D2830" t="str">
            <v>18250432</v>
          </cell>
          <cell r="E2830" t="str">
            <v>1825</v>
          </cell>
          <cell r="G2830" t="str">
            <v>MO</v>
          </cell>
          <cell r="I2830" t="str">
            <v>A</v>
          </cell>
          <cell r="J2830" t="str">
            <v>18250432</v>
          </cell>
          <cell r="K2830" t="str">
            <v>18250432</v>
          </cell>
          <cell r="L2830">
            <v>170081831</v>
          </cell>
          <cell r="M2830" t="str">
            <v>170081831</v>
          </cell>
          <cell r="N2830" t="str">
            <v>Sedalia Hatchery</v>
          </cell>
          <cell r="O2830" t="str">
            <v>18250432 Sedalia Hatchery</v>
          </cell>
          <cell r="P2830" t="str">
            <v>1125</v>
          </cell>
          <cell r="Q2830" t="str">
            <v>H</v>
          </cell>
          <cell r="R2830" t="str">
            <v>1190</v>
          </cell>
          <cell r="S2830" t="str">
            <v>497</v>
          </cell>
          <cell r="T2830" t="str">
            <v>T</v>
          </cell>
          <cell r="U2830" t="str">
            <v>USD</v>
          </cell>
          <cell r="V2830" t="str">
            <v>19851 WHITEFIELD ROAD</v>
          </cell>
          <cell r="W2830" t="str">
            <v>SEDALIA</v>
          </cell>
          <cell r="X2830" t="str">
            <v>MO</v>
          </cell>
          <cell r="Y2830" t="str">
            <v>65301-1518</v>
          </cell>
          <cell r="Z2830" t="str">
            <v>PETTIS</v>
          </cell>
          <cell r="AA2830" t="str">
            <v>A</v>
          </cell>
          <cell r="AB2830" t="str">
            <v>M&amp;E</v>
          </cell>
          <cell r="AC2830">
            <v>4461283.8241999997</v>
          </cell>
        </row>
        <row r="2831">
          <cell r="A2831" t="str">
            <v>Primary</v>
          </cell>
          <cell r="B2831" t="str">
            <v>Sedalia Hatchery</v>
          </cell>
          <cell r="C2831" t="str">
            <v>18250432</v>
          </cell>
          <cell r="D2831" t="str">
            <v>18250432</v>
          </cell>
          <cell r="E2831" t="str">
            <v>1825</v>
          </cell>
          <cell r="G2831" t="str">
            <v>MO</v>
          </cell>
          <cell r="I2831" t="str">
            <v>A</v>
          </cell>
          <cell r="J2831" t="str">
            <v>18250438</v>
          </cell>
          <cell r="K2831" t="str">
            <v>18250438</v>
          </cell>
          <cell r="L2831">
            <v>170081831</v>
          </cell>
          <cell r="M2831" t="str">
            <v>170081831</v>
          </cell>
          <cell r="N2831" t="str">
            <v>Sedalia Hatchery Chick Delivery</v>
          </cell>
          <cell r="O2831" t="str">
            <v>18250438 Sedalia Hatchery Chick Delivery</v>
          </cell>
          <cell r="P2831" t="str">
            <v>1125</v>
          </cell>
          <cell r="Q2831" t="str">
            <v>CD</v>
          </cell>
          <cell r="R2831" t="str">
            <v>1190</v>
          </cell>
          <cell r="S2831" t="str">
            <v>497</v>
          </cell>
          <cell r="T2831" t="str">
            <v>T</v>
          </cell>
          <cell r="U2831" t="str">
            <v>USD</v>
          </cell>
          <cell r="V2831" t="str">
            <v>19851 WHITEFIELD ROAD</v>
          </cell>
          <cell r="W2831" t="str">
            <v>SEDALIA</v>
          </cell>
          <cell r="X2831" t="str">
            <v>MO</v>
          </cell>
          <cell r="Y2831" t="str">
            <v>65301-1518</v>
          </cell>
          <cell r="Z2831" t="str">
            <v>PETTIS</v>
          </cell>
          <cell r="AA2831" t="str">
            <v>A</v>
          </cell>
          <cell r="AB2831" t="str">
            <v>M&amp;E</v>
          </cell>
          <cell r="AC2831">
            <v>34303.5</v>
          </cell>
        </row>
        <row r="2832">
          <cell r="A2832" t="str">
            <v>Primary</v>
          </cell>
          <cell r="B2832" t="str">
            <v>Sedalia Dresden Feedmill</v>
          </cell>
          <cell r="C2832" t="str">
            <v>18280510</v>
          </cell>
          <cell r="D2832" t="str">
            <v>18280510</v>
          </cell>
          <cell r="E2832" t="str">
            <v>1828</v>
          </cell>
          <cell r="G2832" t="str">
            <v>MO</v>
          </cell>
          <cell r="I2832" t="str">
            <v>A</v>
          </cell>
          <cell r="J2832" t="str">
            <v>18280510</v>
          </cell>
          <cell r="K2832" t="str">
            <v>18280510</v>
          </cell>
          <cell r="L2832">
            <v>170081831</v>
          </cell>
          <cell r="M2832" t="str">
            <v>170081831</v>
          </cell>
          <cell r="N2832" t="str">
            <v>Dresden Feedmill</v>
          </cell>
          <cell r="O2832" t="str">
            <v>18280510 Dresden Feedmill</v>
          </cell>
          <cell r="P2832" t="str">
            <v>1125</v>
          </cell>
          <cell r="Q2832" t="str">
            <v>F</v>
          </cell>
          <cell r="R2832" t="str">
            <v>2297</v>
          </cell>
          <cell r="S2832" t="str">
            <v>497</v>
          </cell>
          <cell r="T2832" t="str">
            <v>T</v>
          </cell>
          <cell r="U2832" t="str">
            <v>USD</v>
          </cell>
          <cell r="V2832" t="str">
            <v>22749 HWY T</v>
          </cell>
          <cell r="W2832" t="str">
            <v>SEDALIA</v>
          </cell>
          <cell r="X2832" t="str">
            <v>MO</v>
          </cell>
          <cell r="Y2832" t="str">
            <v>65301-1599</v>
          </cell>
          <cell r="Z2832" t="str">
            <v>PETTIS</v>
          </cell>
          <cell r="AA2832" t="str">
            <v>A</v>
          </cell>
          <cell r="AB2832" t="str">
            <v>M&amp;E</v>
          </cell>
          <cell r="AC2832">
            <v>4739884.1644000001</v>
          </cell>
        </row>
        <row r="2833">
          <cell r="A2833" t="str">
            <v>Primary</v>
          </cell>
          <cell r="B2833" t="str">
            <v>Sedalia Dresden Feedmill</v>
          </cell>
          <cell r="C2833" t="str">
            <v>18280510</v>
          </cell>
          <cell r="D2833" t="str">
            <v>18280510</v>
          </cell>
          <cell r="E2833" t="str">
            <v>1828</v>
          </cell>
          <cell r="G2833" t="str">
            <v>MO</v>
          </cell>
          <cell r="I2833" t="str">
            <v>A</v>
          </cell>
          <cell r="J2833" t="str">
            <v>18280520</v>
          </cell>
          <cell r="K2833" t="str">
            <v>18280520</v>
          </cell>
          <cell r="L2833">
            <v>170081831</v>
          </cell>
          <cell r="M2833" t="str">
            <v>170081831</v>
          </cell>
          <cell r="N2833" t="str">
            <v>Sedalia Feed Delivery</v>
          </cell>
          <cell r="O2833" t="str">
            <v>18280520 Sedalia Feed Delivery</v>
          </cell>
          <cell r="P2833" t="str">
            <v>1125</v>
          </cell>
          <cell r="Q2833" t="str">
            <v>FD</v>
          </cell>
          <cell r="R2833" t="str">
            <v>1190</v>
          </cell>
          <cell r="S2833" t="str">
            <v>497</v>
          </cell>
          <cell r="T2833" t="str">
            <v>T</v>
          </cell>
          <cell r="U2833" t="str">
            <v>USD</v>
          </cell>
          <cell r="V2833" t="str">
            <v>22749 HWY T</v>
          </cell>
          <cell r="W2833" t="str">
            <v>SEDALIA</v>
          </cell>
          <cell r="X2833" t="str">
            <v>MO</v>
          </cell>
          <cell r="Y2833" t="str">
            <v>65301-1599</v>
          </cell>
          <cell r="Z2833" t="str">
            <v>PETTIS</v>
          </cell>
          <cell r="AA2833" t="str">
            <v>A</v>
          </cell>
          <cell r="AB2833" t="str">
            <v>M&amp;E</v>
          </cell>
          <cell r="AC2833">
            <v>3052.5922</v>
          </cell>
        </row>
        <row r="2834">
          <cell r="A2834" t="str">
            <v>Primary</v>
          </cell>
          <cell r="B2834" t="str">
            <v>Sedalia Broilers</v>
          </cell>
          <cell r="C2834" t="str">
            <v>18310422</v>
          </cell>
          <cell r="D2834" t="str">
            <v>18310422</v>
          </cell>
          <cell r="E2834" t="str">
            <v>1831</v>
          </cell>
          <cell r="G2834" t="str">
            <v>MO</v>
          </cell>
          <cell r="I2834" t="str">
            <v>A</v>
          </cell>
          <cell r="J2834" t="str">
            <v>18310422</v>
          </cell>
          <cell r="K2834" t="str">
            <v>18310422</v>
          </cell>
          <cell r="L2834">
            <v>170081831</v>
          </cell>
          <cell r="M2834" t="str">
            <v>170081831</v>
          </cell>
          <cell r="N2834" t="str">
            <v>Sedalia Broilers</v>
          </cell>
          <cell r="O2834" t="str">
            <v>18310422 Sedalia Broilers</v>
          </cell>
          <cell r="P2834" t="str">
            <v>1125</v>
          </cell>
          <cell r="Q2834" t="str">
            <v>BS</v>
          </cell>
          <cell r="R2834" t="str">
            <v>1190</v>
          </cell>
          <cell r="S2834" t="str">
            <v>497</v>
          </cell>
          <cell r="T2834" t="str">
            <v>T</v>
          </cell>
          <cell r="U2834" t="str">
            <v>USD</v>
          </cell>
          <cell r="V2834" t="str">
            <v>19405 WHITEFIELD RD</v>
          </cell>
          <cell r="W2834" t="str">
            <v>SEDALIA</v>
          </cell>
          <cell r="X2834" t="str">
            <v>MO</v>
          </cell>
          <cell r="Y2834" t="str">
            <v>65301-1566</v>
          </cell>
          <cell r="Z2834" t="str">
            <v>PETTIS</v>
          </cell>
          <cell r="AA2834" t="str">
            <v>A</v>
          </cell>
          <cell r="AB2834" t="str">
            <v>M&amp;E</v>
          </cell>
          <cell r="AC2834">
            <v>1269.5619999999999</v>
          </cell>
        </row>
        <row r="2835">
          <cell r="A2835" t="str">
            <v>Primary</v>
          </cell>
          <cell r="B2835" t="str">
            <v>Sedalia Live Haul</v>
          </cell>
          <cell r="C2835" t="str">
            <v>18310446</v>
          </cell>
          <cell r="D2835" t="str">
            <v>18310446</v>
          </cell>
          <cell r="E2835" t="str">
            <v>1824</v>
          </cell>
          <cell r="G2835" t="str">
            <v>MO</v>
          </cell>
          <cell r="I2835" t="str">
            <v>A</v>
          </cell>
          <cell r="J2835" t="str">
            <v>18310445</v>
          </cell>
          <cell r="K2835" t="str">
            <v>18310445</v>
          </cell>
          <cell r="L2835">
            <v>170081831</v>
          </cell>
          <cell r="M2835" t="str">
            <v>170081831</v>
          </cell>
          <cell r="N2835" t="str">
            <v>Sedalia Live Haul Catching</v>
          </cell>
          <cell r="O2835" t="str">
            <v>18310445 Sedalia Live Haul Catching</v>
          </cell>
          <cell r="P2835" t="str">
            <v>1125</v>
          </cell>
          <cell r="Q2835" t="str">
            <v>LHC</v>
          </cell>
          <cell r="R2835" t="str">
            <v>1190</v>
          </cell>
          <cell r="S2835" t="str">
            <v>497</v>
          </cell>
          <cell r="T2835" t="str">
            <v>T</v>
          </cell>
          <cell r="U2835" t="str">
            <v>USD</v>
          </cell>
          <cell r="V2835" t="str">
            <v>19405 WHITEFIELD RD</v>
          </cell>
          <cell r="W2835" t="str">
            <v>SEDALIA</v>
          </cell>
          <cell r="X2835" t="str">
            <v>MO</v>
          </cell>
          <cell r="Y2835" t="str">
            <v>65301-1566</v>
          </cell>
          <cell r="Z2835" t="str">
            <v>PETTIS</v>
          </cell>
          <cell r="AA2835" t="str">
            <v>A</v>
          </cell>
          <cell r="AB2835" t="str">
            <v>M&amp;E</v>
          </cell>
          <cell r="AC2835">
            <v>4693.1180999999997</v>
          </cell>
        </row>
        <row r="2836">
          <cell r="A2836" t="str">
            <v>Primary</v>
          </cell>
          <cell r="B2836" t="str">
            <v>Sedalia Live Haul</v>
          </cell>
          <cell r="C2836" t="str">
            <v>18310446</v>
          </cell>
          <cell r="D2836" t="str">
            <v>18310446</v>
          </cell>
          <cell r="E2836" t="str">
            <v>1824</v>
          </cell>
          <cell r="G2836" t="str">
            <v>MO</v>
          </cell>
          <cell r="I2836" t="str">
            <v>A</v>
          </cell>
          <cell r="J2836" t="str">
            <v>18310446</v>
          </cell>
          <cell r="K2836" t="str">
            <v>18310446</v>
          </cell>
          <cell r="L2836">
            <v>170081831</v>
          </cell>
          <cell r="M2836" t="str">
            <v>170081831</v>
          </cell>
          <cell r="N2836" t="str">
            <v>Sedalia Live Haul</v>
          </cell>
          <cell r="O2836" t="str">
            <v>18310446 Sedalia Live Haul</v>
          </cell>
          <cell r="P2836" t="str">
            <v>1125</v>
          </cell>
          <cell r="Q2836" t="str">
            <v>LH</v>
          </cell>
          <cell r="R2836" t="str">
            <v>1190</v>
          </cell>
          <cell r="S2836" t="str">
            <v>497</v>
          </cell>
          <cell r="T2836" t="str">
            <v>T</v>
          </cell>
          <cell r="U2836" t="str">
            <v>USD</v>
          </cell>
          <cell r="V2836" t="str">
            <v>19405 WHITEFIELD RD</v>
          </cell>
          <cell r="W2836" t="str">
            <v>SEDALIA</v>
          </cell>
          <cell r="X2836" t="str">
            <v>MO</v>
          </cell>
          <cell r="Y2836" t="str">
            <v>65301-1566</v>
          </cell>
          <cell r="Z2836" t="str">
            <v>PETTIS</v>
          </cell>
          <cell r="AA2836" t="str">
            <v>A</v>
          </cell>
          <cell r="AB2836" t="str">
            <v>M&amp;E</v>
          </cell>
          <cell r="AC2836">
            <v>553533.74319999991</v>
          </cell>
        </row>
        <row r="2837">
          <cell r="A2837" t="str">
            <v>Primary</v>
          </cell>
          <cell r="B2837" t="str">
            <v>Sedalia Live Haul</v>
          </cell>
          <cell r="C2837" t="str">
            <v>18310446</v>
          </cell>
          <cell r="D2837" t="str">
            <v>18310446</v>
          </cell>
          <cell r="E2837" t="str">
            <v>1831</v>
          </cell>
          <cell r="G2837" t="str">
            <v>MO</v>
          </cell>
          <cell r="I2837" t="str">
            <v>A</v>
          </cell>
          <cell r="J2837" t="str">
            <v>18310449</v>
          </cell>
          <cell r="K2837" t="str">
            <v>18310449</v>
          </cell>
          <cell r="L2837">
            <v>170081831</v>
          </cell>
          <cell r="M2837" t="str">
            <v>170081831</v>
          </cell>
          <cell r="N2837" t="str">
            <v>Sedalia Catching Machine Cost</v>
          </cell>
          <cell r="O2837" t="str">
            <v>18310449 Sedalia Catching Machine Cost</v>
          </cell>
          <cell r="P2837" t="str">
            <v>1125</v>
          </cell>
          <cell r="Q2837" t="str">
            <v>BS</v>
          </cell>
          <cell r="R2837" t="str">
            <v>1190</v>
          </cell>
          <cell r="S2837" t="str">
            <v>497</v>
          </cell>
          <cell r="T2837" t="str">
            <v>T</v>
          </cell>
          <cell r="U2837" t="str">
            <v>USD</v>
          </cell>
          <cell r="V2837" t="str">
            <v>19405 WHITEFIELD RD</v>
          </cell>
          <cell r="W2837" t="str">
            <v>SEDALIA</v>
          </cell>
          <cell r="X2837" t="str">
            <v>MO</v>
          </cell>
          <cell r="Y2837" t="str">
            <v>65301-1566</v>
          </cell>
          <cell r="Z2837" t="str">
            <v>PETTIS</v>
          </cell>
          <cell r="AA2837" t="str">
            <v>A</v>
          </cell>
          <cell r="AB2837" t="str">
            <v>M&amp;E</v>
          </cell>
          <cell r="AC2837">
            <v>1843575.9466000004</v>
          </cell>
        </row>
        <row r="2838">
          <cell r="A2838" t="str">
            <v>Primary</v>
          </cell>
          <cell r="B2838" t="str">
            <v>Sedalia Garage / Truck Shop</v>
          </cell>
          <cell r="C2838" t="str">
            <v>18310530</v>
          </cell>
          <cell r="D2838" t="str">
            <v>18310530</v>
          </cell>
          <cell r="E2838" t="str">
            <v>1831</v>
          </cell>
          <cell r="G2838" t="str">
            <v>MO</v>
          </cell>
          <cell r="I2838" t="str">
            <v>A</v>
          </cell>
          <cell r="J2838" t="str">
            <v>18310530</v>
          </cell>
          <cell r="K2838" t="str">
            <v>18310530</v>
          </cell>
          <cell r="L2838">
            <v>170081831</v>
          </cell>
          <cell r="M2838" t="str">
            <v>170081831</v>
          </cell>
          <cell r="N2838" t="str">
            <v>Sedalia Garage / Truck Shop</v>
          </cell>
          <cell r="O2838" t="str">
            <v>18310530 Sedalia Garage / Truck Shop</v>
          </cell>
          <cell r="P2838" t="str">
            <v>1125</v>
          </cell>
          <cell r="Q2838" t="str">
            <v>GTS</v>
          </cell>
          <cell r="R2838" t="str">
            <v>457</v>
          </cell>
          <cell r="S2838" t="str">
            <v>497</v>
          </cell>
          <cell r="T2838" t="str">
            <v>T</v>
          </cell>
          <cell r="U2838" t="str">
            <v>USD</v>
          </cell>
          <cell r="V2838" t="str">
            <v>19405 WHITEFIELD RD</v>
          </cell>
          <cell r="W2838" t="str">
            <v>SEDALIA</v>
          </cell>
          <cell r="X2838" t="str">
            <v>MO</v>
          </cell>
          <cell r="Y2838" t="str">
            <v>65301-1566</v>
          </cell>
          <cell r="Z2838" t="str">
            <v>PETTIS</v>
          </cell>
          <cell r="AA2838" t="str">
            <v>A</v>
          </cell>
          <cell r="AB2838" t="str">
            <v>M&amp;E</v>
          </cell>
          <cell r="AC2838">
            <v>27512.591399999998</v>
          </cell>
        </row>
        <row r="2839">
          <cell r="A2839" t="str">
            <v>Primary</v>
          </cell>
          <cell r="B2839" t="str">
            <v>Sedalia Growout</v>
          </cell>
          <cell r="C2839" t="str">
            <v>18310590</v>
          </cell>
          <cell r="D2839" t="str">
            <v>18310590</v>
          </cell>
          <cell r="E2839" t="str">
            <v>1831</v>
          </cell>
          <cell r="G2839" t="str">
            <v>MO</v>
          </cell>
          <cell r="I2839" t="str">
            <v>A</v>
          </cell>
          <cell r="J2839" t="str">
            <v>18310590</v>
          </cell>
          <cell r="K2839" t="str">
            <v>18310590</v>
          </cell>
          <cell r="L2839">
            <v>170081831</v>
          </cell>
          <cell r="M2839" t="str">
            <v>170081831</v>
          </cell>
          <cell r="N2839" t="str">
            <v>Sedalia Growout</v>
          </cell>
          <cell r="O2839" t="str">
            <v>18310590 Sedalia Growout</v>
          </cell>
          <cell r="P2839" t="str">
            <v>1125</v>
          </cell>
          <cell r="Q2839" t="str">
            <v>G</v>
          </cell>
          <cell r="R2839" t="str">
            <v>1190</v>
          </cell>
          <cell r="S2839" t="str">
            <v>497</v>
          </cell>
          <cell r="T2839" t="str">
            <v>T</v>
          </cell>
          <cell r="U2839" t="str">
            <v>USD</v>
          </cell>
          <cell r="V2839" t="str">
            <v>19405 WHITEFIELD RD</v>
          </cell>
          <cell r="W2839" t="str">
            <v>SEDALIA</v>
          </cell>
          <cell r="X2839" t="str">
            <v>MO</v>
          </cell>
          <cell r="Y2839" t="str">
            <v>65301-1566</v>
          </cell>
          <cell r="Z2839" t="str">
            <v>PETTIS</v>
          </cell>
          <cell r="AA2839" t="str">
            <v>A</v>
          </cell>
          <cell r="AB2839" t="str">
            <v>M&amp;E</v>
          </cell>
          <cell r="AC2839">
            <v>129148.194</v>
          </cell>
        </row>
        <row r="2840">
          <cell r="A2840" t="str">
            <v>Primary</v>
          </cell>
          <cell r="B2840" t="str">
            <v>Sedalia Processing</v>
          </cell>
          <cell r="C2840" t="str">
            <v>18332028</v>
          </cell>
          <cell r="D2840" t="str">
            <v>18332028</v>
          </cell>
          <cell r="E2840" t="str">
            <v>1833</v>
          </cell>
          <cell r="G2840" t="str">
            <v>MO</v>
          </cell>
          <cell r="I2840" t="str">
            <v>A</v>
          </cell>
          <cell r="J2840" t="str">
            <v>18331001</v>
          </cell>
          <cell r="K2840" t="str">
            <v>18331001</v>
          </cell>
          <cell r="L2840">
            <v>170081833</v>
          </cell>
          <cell r="M2840" t="str">
            <v>170081833</v>
          </cell>
          <cell r="N2840" t="str">
            <v>Sedalia Eviscerating</v>
          </cell>
          <cell r="O2840" t="str">
            <v>18331001 Sedalia Eviscerating</v>
          </cell>
          <cell r="P2840" t="str">
            <v>1125</v>
          </cell>
          <cell r="Q2840" t="str">
            <v>P</v>
          </cell>
          <cell r="R2840" t="str">
            <v>457</v>
          </cell>
          <cell r="S2840" t="str">
            <v>497</v>
          </cell>
          <cell r="T2840" t="str">
            <v>T</v>
          </cell>
          <cell r="U2840" t="str">
            <v>USD</v>
          </cell>
          <cell r="V2840" t="str">
            <v>19571 WHITFIELD ROAD</v>
          </cell>
          <cell r="W2840" t="str">
            <v>SEDALIA</v>
          </cell>
          <cell r="X2840" t="str">
            <v>MO</v>
          </cell>
          <cell r="Y2840" t="str">
            <v>65301-1516</v>
          </cell>
          <cell r="Z2840" t="str">
            <v>PETTIS</v>
          </cell>
          <cell r="AA2840" t="str">
            <v>G</v>
          </cell>
          <cell r="AB2840" t="str">
            <v>M&amp;E</v>
          </cell>
          <cell r="AC2840">
            <v>7961.79</v>
          </cell>
        </row>
        <row r="2841">
          <cell r="A2841" t="str">
            <v>Primary</v>
          </cell>
          <cell r="B2841" t="str">
            <v>Sedalia Wastewater</v>
          </cell>
          <cell r="C2841" t="str">
            <v>18332004</v>
          </cell>
          <cell r="D2841" t="str">
            <v>18332004</v>
          </cell>
          <cell r="E2841" t="str">
            <v>1832</v>
          </cell>
          <cell r="G2841" t="str">
            <v>MO</v>
          </cell>
          <cell r="I2841" t="str">
            <v>A</v>
          </cell>
          <cell r="J2841" t="str">
            <v>18332004</v>
          </cell>
          <cell r="K2841" t="str">
            <v>18332004</v>
          </cell>
          <cell r="L2841">
            <v>170081833</v>
          </cell>
          <cell r="M2841" t="str">
            <v>170081833</v>
          </cell>
          <cell r="N2841" t="str">
            <v>Sedalia Wastewater</v>
          </cell>
          <cell r="O2841" t="str">
            <v>18332004 Sedalia Wastewater</v>
          </cell>
          <cell r="P2841" t="str">
            <v>1125</v>
          </cell>
          <cell r="Q2841" t="str">
            <v>WW</v>
          </cell>
          <cell r="R2841" t="str">
            <v>457</v>
          </cell>
          <cell r="S2841" t="str">
            <v>497</v>
          </cell>
          <cell r="T2841" t="str">
            <v>T</v>
          </cell>
          <cell r="U2841" t="str">
            <v>USD</v>
          </cell>
          <cell r="V2841" t="str">
            <v>19571 WHITFIELD ROAD</v>
          </cell>
          <cell r="W2841" t="str">
            <v>SEDALIA</v>
          </cell>
          <cell r="X2841" t="str">
            <v>MO</v>
          </cell>
          <cell r="Y2841" t="str">
            <v>65301-1516</v>
          </cell>
          <cell r="Z2841" t="str">
            <v>PETTIS</v>
          </cell>
          <cell r="AA2841" t="str">
            <v>G</v>
          </cell>
          <cell r="AB2841" t="str">
            <v>M&amp;E</v>
          </cell>
          <cell r="AC2841">
            <v>7047336.0582000036</v>
          </cell>
        </row>
        <row r="2842">
          <cell r="A2842" t="str">
            <v>Primary</v>
          </cell>
          <cell r="B2842" t="str">
            <v>Sedalia Processing</v>
          </cell>
          <cell r="C2842" t="str">
            <v>18332028</v>
          </cell>
          <cell r="D2842" t="str">
            <v>18332028</v>
          </cell>
          <cell r="E2842" t="str">
            <v>1833</v>
          </cell>
          <cell r="G2842" t="str">
            <v>MO</v>
          </cell>
          <cell r="I2842" t="str">
            <v>A</v>
          </cell>
          <cell r="J2842" t="str">
            <v>18332013</v>
          </cell>
          <cell r="K2842" t="str">
            <v>18332013</v>
          </cell>
          <cell r="L2842">
            <v>170081833</v>
          </cell>
          <cell r="M2842" t="str">
            <v>170081833</v>
          </cell>
          <cell r="N2842" t="str">
            <v>Sedalia Administration</v>
          </cell>
          <cell r="O2842" t="str">
            <v>18332013 Sedalia Administration</v>
          </cell>
          <cell r="P2842" t="str">
            <v>1125</v>
          </cell>
          <cell r="Q2842" t="str">
            <v>P</v>
          </cell>
          <cell r="R2842" t="str">
            <v>457</v>
          </cell>
          <cell r="S2842" t="str">
            <v>497</v>
          </cell>
          <cell r="T2842" t="str">
            <v>T</v>
          </cell>
          <cell r="U2842" t="str">
            <v>USD</v>
          </cell>
          <cell r="V2842" t="str">
            <v>19571 WHITFIELD ROAD</v>
          </cell>
          <cell r="W2842" t="str">
            <v>SEDALIA</v>
          </cell>
          <cell r="X2842" t="str">
            <v>MO</v>
          </cell>
          <cell r="Y2842" t="str">
            <v>65301-1516</v>
          </cell>
          <cell r="Z2842" t="str">
            <v>PETTIS</v>
          </cell>
          <cell r="AA2842" t="str">
            <v>G</v>
          </cell>
          <cell r="AB2842" t="str">
            <v>M&amp;E</v>
          </cell>
          <cell r="AC2842">
            <v>9460.2040000000015</v>
          </cell>
        </row>
        <row r="2843">
          <cell r="A2843" t="str">
            <v>Primary</v>
          </cell>
          <cell r="B2843" t="str">
            <v>Sedalia Processing</v>
          </cell>
          <cell r="C2843" t="str">
            <v>18332028</v>
          </cell>
          <cell r="D2843" t="str">
            <v>18332028</v>
          </cell>
          <cell r="E2843" t="str">
            <v>1833</v>
          </cell>
          <cell r="G2843" t="str">
            <v>MO</v>
          </cell>
          <cell r="I2843" t="str">
            <v>A</v>
          </cell>
          <cell r="J2843" t="str">
            <v>18332015</v>
          </cell>
          <cell r="K2843" t="str">
            <v>18332015</v>
          </cell>
          <cell r="L2843">
            <v>170081833</v>
          </cell>
          <cell r="M2843" t="str">
            <v>170081833</v>
          </cell>
          <cell r="N2843" t="str">
            <v>Sedalia Accounting</v>
          </cell>
          <cell r="O2843" t="str">
            <v>18332015 Sedalia Accounting</v>
          </cell>
          <cell r="P2843" t="str">
            <v>1125</v>
          </cell>
          <cell r="Q2843" t="str">
            <v>P</v>
          </cell>
          <cell r="R2843" t="str">
            <v>457</v>
          </cell>
          <cell r="S2843" t="str">
            <v>497</v>
          </cell>
          <cell r="T2843" t="str">
            <v>T</v>
          </cell>
          <cell r="U2843" t="str">
            <v>USD</v>
          </cell>
          <cell r="V2843" t="str">
            <v>19571 WHITFIELD ROAD</v>
          </cell>
          <cell r="W2843" t="str">
            <v>SEDALIA</v>
          </cell>
          <cell r="X2843" t="str">
            <v>MO</v>
          </cell>
          <cell r="Y2843" t="str">
            <v>65301-1516</v>
          </cell>
          <cell r="Z2843" t="str">
            <v>PETTIS</v>
          </cell>
          <cell r="AA2843" t="str">
            <v>G</v>
          </cell>
          <cell r="AB2843" t="str">
            <v>M&amp;E</v>
          </cell>
          <cell r="AC2843">
            <v>9502.8309000000008</v>
          </cell>
        </row>
        <row r="2844">
          <cell r="A2844" t="str">
            <v>Primary</v>
          </cell>
          <cell r="B2844" t="str">
            <v>Sedalia Processing</v>
          </cell>
          <cell r="C2844" t="str">
            <v>18332028</v>
          </cell>
          <cell r="D2844" t="str">
            <v>18332028</v>
          </cell>
          <cell r="E2844" t="str">
            <v>1833</v>
          </cell>
          <cell r="G2844" t="str">
            <v>MO</v>
          </cell>
          <cell r="I2844" t="str">
            <v>A</v>
          </cell>
          <cell r="J2844" t="str">
            <v>18332020</v>
          </cell>
          <cell r="K2844" t="str">
            <v>18332020</v>
          </cell>
          <cell r="L2844">
            <v>170081833</v>
          </cell>
          <cell r="M2844" t="str">
            <v>170081833</v>
          </cell>
          <cell r="N2844" t="str">
            <v>Sedalia Maintenance</v>
          </cell>
          <cell r="O2844" t="str">
            <v>18332020 Sedalia Maintenance</v>
          </cell>
          <cell r="P2844" t="str">
            <v>1125</v>
          </cell>
          <cell r="Q2844" t="str">
            <v>P</v>
          </cell>
          <cell r="R2844" t="str">
            <v>457</v>
          </cell>
          <cell r="S2844" t="str">
            <v>497</v>
          </cell>
          <cell r="T2844" t="str">
            <v>T</v>
          </cell>
          <cell r="U2844" t="str">
            <v>USD</v>
          </cell>
          <cell r="V2844" t="str">
            <v>19571 WHITFIELD ROAD</v>
          </cell>
          <cell r="W2844" t="str">
            <v>SEDALIA</v>
          </cell>
          <cell r="X2844" t="str">
            <v>MO</v>
          </cell>
          <cell r="Y2844" t="str">
            <v>65301-1516</v>
          </cell>
          <cell r="Z2844" t="str">
            <v>PETTIS</v>
          </cell>
          <cell r="AA2844" t="str">
            <v>G</v>
          </cell>
          <cell r="AB2844" t="str">
            <v>M&amp;E</v>
          </cell>
          <cell r="AC2844">
            <v>5136.8558000000003</v>
          </cell>
        </row>
        <row r="2845">
          <cell r="A2845" t="str">
            <v>Primary</v>
          </cell>
          <cell r="B2845" t="str">
            <v>Sedalia Processing</v>
          </cell>
          <cell r="C2845" t="str">
            <v>18332028</v>
          </cell>
          <cell r="D2845" t="str">
            <v>18332028</v>
          </cell>
          <cell r="E2845" t="str">
            <v>1833</v>
          </cell>
          <cell r="G2845" t="str">
            <v>MO</v>
          </cell>
          <cell r="H2845">
            <v>38518</v>
          </cell>
          <cell r="I2845" t="str">
            <v>A</v>
          </cell>
          <cell r="J2845" t="str">
            <v>26312020</v>
          </cell>
          <cell r="K2845" t="str">
            <v>26312020</v>
          </cell>
          <cell r="L2845">
            <v>170502631</v>
          </cell>
          <cell r="M2845" t="str">
            <v>170502631</v>
          </cell>
          <cell r="N2845" t="str">
            <v>Cherokee Maintenance</v>
          </cell>
          <cell r="O2845" t="str">
            <v>26312020 Cherokee Maintenance</v>
          </cell>
          <cell r="P2845" t="str">
            <v>2050</v>
          </cell>
          <cell r="Q2845" t="str">
            <v>FB</v>
          </cell>
          <cell r="R2845" t="str">
            <v>1190</v>
          </cell>
          <cell r="S2845" t="str">
            <v>906</v>
          </cell>
          <cell r="T2845" t="str">
            <v>F</v>
          </cell>
          <cell r="U2845" t="str">
            <v>USD</v>
          </cell>
          <cell r="V2845" t="str">
            <v>1300 S LAKE ST</v>
          </cell>
          <cell r="W2845" t="str">
            <v>CHEROKEE</v>
          </cell>
          <cell r="X2845" t="str">
            <v>IA</v>
          </cell>
          <cell r="Y2845" t="str">
            <v>51012-2177</v>
          </cell>
          <cell r="Z2845" t="str">
            <v>CHEROKEE</v>
          </cell>
          <cell r="AA2845" t="str">
            <v>G</v>
          </cell>
          <cell r="AB2845" t="str">
            <v>Building</v>
          </cell>
          <cell r="AC2845">
            <v>235389.56</v>
          </cell>
        </row>
        <row r="2846">
          <cell r="A2846" t="str">
            <v>Primary</v>
          </cell>
          <cell r="B2846" t="str">
            <v>Sedalia Processing</v>
          </cell>
          <cell r="C2846" t="str">
            <v>18332028</v>
          </cell>
          <cell r="D2846" t="str">
            <v>18332028</v>
          </cell>
          <cell r="E2846" t="str">
            <v>1833</v>
          </cell>
          <cell r="G2846" t="str">
            <v>MO</v>
          </cell>
          <cell r="I2846" t="str">
            <v>A</v>
          </cell>
          <cell r="J2846" t="str">
            <v>18332025</v>
          </cell>
          <cell r="K2846" t="str">
            <v>18332025</v>
          </cell>
          <cell r="L2846">
            <v>170081833</v>
          </cell>
          <cell r="M2846" t="str">
            <v>170081833</v>
          </cell>
          <cell r="N2846" t="str">
            <v>Sedalia Personnel</v>
          </cell>
          <cell r="O2846" t="str">
            <v>18332025 Sedalia Personnel</v>
          </cell>
          <cell r="P2846" t="str">
            <v>1125</v>
          </cell>
          <cell r="Q2846" t="str">
            <v>P</v>
          </cell>
          <cell r="R2846" t="str">
            <v>457</v>
          </cell>
          <cell r="S2846" t="str">
            <v>497</v>
          </cell>
          <cell r="T2846" t="str">
            <v>T</v>
          </cell>
          <cell r="U2846" t="str">
            <v>USD</v>
          </cell>
          <cell r="V2846" t="str">
            <v>19571 WHITFIELD ROAD</v>
          </cell>
          <cell r="W2846" t="str">
            <v>SEDALIA</v>
          </cell>
          <cell r="X2846" t="str">
            <v>MO</v>
          </cell>
          <cell r="Y2846" t="str">
            <v>65301-1516</v>
          </cell>
          <cell r="Z2846" t="str">
            <v>PETTIS</v>
          </cell>
          <cell r="AA2846" t="str">
            <v>G</v>
          </cell>
          <cell r="AB2846" t="str">
            <v>M&amp;E</v>
          </cell>
          <cell r="AC2846">
            <v>6518.7795000000006</v>
          </cell>
        </row>
        <row r="2847">
          <cell r="A2847" t="str">
            <v>Primary</v>
          </cell>
          <cell r="B2847" t="str">
            <v>Sedalia Processing</v>
          </cell>
          <cell r="C2847" t="str">
            <v>18332028</v>
          </cell>
          <cell r="D2847" t="str">
            <v>18332028</v>
          </cell>
          <cell r="E2847" t="str">
            <v>1833</v>
          </cell>
          <cell r="G2847" t="str">
            <v>MO</v>
          </cell>
          <cell r="H2847">
            <v>38707</v>
          </cell>
          <cell r="I2847" t="str">
            <v>A</v>
          </cell>
          <cell r="J2847" t="str">
            <v>18332027</v>
          </cell>
          <cell r="K2847" t="str">
            <v>18332027</v>
          </cell>
          <cell r="L2847">
            <v>170502631</v>
          </cell>
          <cell r="M2847" t="str">
            <v>170081833</v>
          </cell>
          <cell r="N2847" t="str">
            <v>Cherokee Materials Cost</v>
          </cell>
          <cell r="O2847" t="str">
            <v>26312021  Cherokee Materials Cost</v>
          </cell>
          <cell r="P2847" t="str">
            <v>2701</v>
          </cell>
          <cell r="Q2847" t="str">
            <v>FB</v>
          </cell>
          <cell r="R2847" t="str">
            <v>1190</v>
          </cell>
          <cell r="S2847" t="str">
            <v>906</v>
          </cell>
          <cell r="T2847" t="str">
            <v>F</v>
          </cell>
          <cell r="U2847" t="str">
            <v>USD</v>
          </cell>
          <cell r="V2847" t="str">
            <v>1300 S LAKE ST</v>
          </cell>
          <cell r="W2847" t="str">
            <v>CHEROKEE</v>
          </cell>
          <cell r="X2847" t="str">
            <v>IA</v>
          </cell>
          <cell r="Y2847" t="str">
            <v>51012-2177</v>
          </cell>
          <cell r="Z2847" t="str">
            <v>CHEROKEE</v>
          </cell>
          <cell r="AA2847" t="str">
            <v>G</v>
          </cell>
          <cell r="AB2847" t="str">
            <v>M&amp;E</v>
          </cell>
          <cell r="AC2847">
            <v>1713.4740000000002</v>
          </cell>
        </row>
        <row r="2848">
          <cell r="A2848" t="str">
            <v>Primary</v>
          </cell>
          <cell r="B2848" t="str">
            <v>Sedalia Processing</v>
          </cell>
          <cell r="C2848" t="str">
            <v>18332028</v>
          </cell>
          <cell r="D2848" t="str">
            <v>18332028</v>
          </cell>
          <cell r="E2848" t="str">
            <v>1833</v>
          </cell>
          <cell r="G2848" t="str">
            <v>MO</v>
          </cell>
          <cell r="I2848" t="str">
            <v>A</v>
          </cell>
          <cell r="J2848" t="str">
            <v>18332028</v>
          </cell>
          <cell r="K2848" t="str">
            <v>18332028</v>
          </cell>
          <cell r="L2848">
            <v>170081833</v>
          </cell>
          <cell r="M2848" t="str">
            <v>170081833</v>
          </cell>
          <cell r="N2848" t="str">
            <v>Sedalia Processing</v>
          </cell>
          <cell r="O2848" t="str">
            <v>18332028 Sedalia Processing</v>
          </cell>
          <cell r="P2848" t="str">
            <v>1125</v>
          </cell>
          <cell r="Q2848" t="str">
            <v>P</v>
          </cell>
          <cell r="R2848" t="str">
            <v>457</v>
          </cell>
          <cell r="S2848" t="str">
            <v>497</v>
          </cell>
          <cell r="T2848" t="str">
            <v>T</v>
          </cell>
          <cell r="U2848" t="str">
            <v>USD</v>
          </cell>
          <cell r="V2848" t="str">
            <v>19571 WHITFIELD ROAD</v>
          </cell>
          <cell r="W2848" t="str">
            <v>SEDALIA</v>
          </cell>
          <cell r="X2848" t="str">
            <v>MO</v>
          </cell>
          <cell r="Y2848" t="str">
            <v>65301-1516</v>
          </cell>
          <cell r="Z2848" t="str">
            <v>PETTIS</v>
          </cell>
          <cell r="AA2848" t="str">
            <v>G</v>
          </cell>
          <cell r="AB2848" t="str">
            <v>M&amp;E</v>
          </cell>
          <cell r="AC2848">
            <v>101139201.95310006</v>
          </cell>
        </row>
        <row r="2849">
          <cell r="A2849" t="str">
            <v>Primary</v>
          </cell>
          <cell r="B2849" t="str">
            <v>Sedalia Processing</v>
          </cell>
          <cell r="C2849" t="str">
            <v>18332028</v>
          </cell>
          <cell r="D2849" t="str">
            <v>18332028</v>
          </cell>
          <cell r="E2849" t="str">
            <v>1833</v>
          </cell>
          <cell r="G2849" t="str">
            <v>MO</v>
          </cell>
          <cell r="I2849" t="str">
            <v>A</v>
          </cell>
          <cell r="J2849" t="str">
            <v>18332029</v>
          </cell>
          <cell r="K2849" t="str">
            <v>18332029</v>
          </cell>
          <cell r="L2849">
            <v>170081833</v>
          </cell>
          <cell r="M2849" t="str">
            <v>170081833</v>
          </cell>
          <cell r="N2849" t="str">
            <v>Sedalia Purchasing</v>
          </cell>
          <cell r="O2849" t="str">
            <v>18332029 Sedalia Purchasing</v>
          </cell>
          <cell r="P2849" t="str">
            <v>1125</v>
          </cell>
          <cell r="Q2849" t="str">
            <v>P</v>
          </cell>
          <cell r="R2849" t="str">
            <v>457</v>
          </cell>
          <cell r="S2849" t="str">
            <v>497</v>
          </cell>
          <cell r="T2849" t="str">
            <v>T</v>
          </cell>
          <cell r="U2849" t="str">
            <v>USD</v>
          </cell>
          <cell r="V2849" t="str">
            <v>19571 WHITFIELD ROAD</v>
          </cell>
          <cell r="W2849" t="str">
            <v>SEDALIA</v>
          </cell>
          <cell r="X2849" t="str">
            <v>MO</v>
          </cell>
          <cell r="Y2849" t="str">
            <v>65301-1516</v>
          </cell>
          <cell r="Z2849" t="str">
            <v>PETTIS</v>
          </cell>
          <cell r="AA2849" t="str">
            <v>G</v>
          </cell>
          <cell r="AB2849" t="str">
            <v>M&amp;E</v>
          </cell>
          <cell r="AC2849">
            <v>2922.6755000000003</v>
          </cell>
        </row>
        <row r="2850">
          <cell r="A2850" t="str">
            <v>Primary</v>
          </cell>
          <cell r="B2850" t="str">
            <v>Sedalia Processing</v>
          </cell>
          <cell r="C2850" t="str">
            <v>18332028</v>
          </cell>
          <cell r="D2850" t="str">
            <v>18332028</v>
          </cell>
          <cell r="E2850" t="str">
            <v>1833</v>
          </cell>
          <cell r="G2850" t="str">
            <v>MO</v>
          </cell>
          <cell r="I2850" t="str">
            <v>A</v>
          </cell>
          <cell r="J2850" t="str">
            <v>18332030</v>
          </cell>
          <cell r="K2850" t="str">
            <v>18332030</v>
          </cell>
          <cell r="L2850">
            <v>170081833</v>
          </cell>
          <cell r="M2850" t="str">
            <v>170081833</v>
          </cell>
          <cell r="N2850" t="str">
            <v>Sedalia Quality Control</v>
          </cell>
          <cell r="O2850" t="str">
            <v>18332030 Sedalia Quality Control</v>
          </cell>
          <cell r="P2850" t="str">
            <v>1125</v>
          </cell>
          <cell r="Q2850" t="str">
            <v>P</v>
          </cell>
          <cell r="R2850" t="str">
            <v>457</v>
          </cell>
          <cell r="S2850" t="str">
            <v>497</v>
          </cell>
          <cell r="T2850" t="str">
            <v>T</v>
          </cell>
          <cell r="U2850" t="str">
            <v>USD</v>
          </cell>
          <cell r="V2850" t="str">
            <v>19571 WHITFIELD ROAD</v>
          </cell>
          <cell r="W2850" t="str">
            <v>SEDALIA</v>
          </cell>
          <cell r="X2850" t="str">
            <v>MO</v>
          </cell>
          <cell r="Y2850" t="str">
            <v>65301-1516</v>
          </cell>
          <cell r="Z2850" t="str">
            <v>PETTIS</v>
          </cell>
          <cell r="AA2850" t="str">
            <v>G</v>
          </cell>
          <cell r="AB2850" t="str">
            <v>M&amp;E</v>
          </cell>
          <cell r="AC2850">
            <v>4481.0342000000001</v>
          </cell>
        </row>
        <row r="2851">
          <cell r="A2851" t="str">
            <v>Primary</v>
          </cell>
          <cell r="B2851" t="str">
            <v>Sedalia Processing</v>
          </cell>
          <cell r="C2851" t="str">
            <v>18332028</v>
          </cell>
          <cell r="D2851" t="str">
            <v>18332028</v>
          </cell>
          <cell r="E2851" t="str">
            <v>1833</v>
          </cell>
          <cell r="G2851" t="str">
            <v>MO</v>
          </cell>
          <cell r="H2851">
            <v>38518</v>
          </cell>
          <cell r="I2851" t="str">
            <v>A</v>
          </cell>
          <cell r="J2851" t="str">
            <v>26312025</v>
          </cell>
          <cell r="K2851" t="str">
            <v>26312025</v>
          </cell>
          <cell r="L2851">
            <v>170502631</v>
          </cell>
          <cell r="M2851" t="str">
            <v>170502631</v>
          </cell>
          <cell r="N2851" t="str">
            <v>Cherokee Personnel</v>
          </cell>
          <cell r="O2851" t="str">
            <v>26312025 Cherokee Personnel</v>
          </cell>
          <cell r="P2851" t="str">
            <v>2050</v>
          </cell>
          <cell r="Q2851" t="str">
            <v>FB</v>
          </cell>
          <cell r="R2851" t="str">
            <v>1190</v>
          </cell>
          <cell r="S2851" t="str">
            <v>906</v>
          </cell>
          <cell r="T2851" t="str">
            <v>F</v>
          </cell>
          <cell r="U2851" t="str">
            <v>USD</v>
          </cell>
          <cell r="V2851" t="str">
            <v>1300 S LAKE ST</v>
          </cell>
          <cell r="W2851" t="str">
            <v>CHEROKEE</v>
          </cell>
          <cell r="X2851" t="str">
            <v>IA</v>
          </cell>
          <cell r="Y2851" t="str">
            <v>51012-2177</v>
          </cell>
          <cell r="Z2851" t="str">
            <v>CHEROKEE</v>
          </cell>
          <cell r="AA2851" t="str">
            <v>G</v>
          </cell>
          <cell r="AB2851" t="str">
            <v>M&amp;E</v>
          </cell>
          <cell r="AC2851">
            <v>8470.082699999999</v>
          </cell>
        </row>
        <row r="2852">
          <cell r="A2852" t="str">
            <v>Primary</v>
          </cell>
          <cell r="B2852" t="str">
            <v>Sedalia Processing</v>
          </cell>
          <cell r="C2852" t="str">
            <v>18332028</v>
          </cell>
          <cell r="D2852" t="str">
            <v>18332028</v>
          </cell>
          <cell r="E2852" t="str">
            <v>1833</v>
          </cell>
          <cell r="G2852" t="str">
            <v>MO</v>
          </cell>
          <cell r="H2852">
            <v>38797</v>
          </cell>
          <cell r="I2852" t="str">
            <v>A</v>
          </cell>
          <cell r="J2852" t="str">
            <v>26312027</v>
          </cell>
          <cell r="K2852" t="str">
            <v>26312027</v>
          </cell>
          <cell r="L2852">
            <v>170081833</v>
          </cell>
          <cell r="M2852" t="str">
            <v>170502631</v>
          </cell>
          <cell r="N2852" t="str">
            <v>Sedalia Shipping/Receiving</v>
          </cell>
          <cell r="O2852" t="str">
            <v>18332033  Sedalia Shipping/Receiving</v>
          </cell>
          <cell r="P2852" t="str">
            <v>1125</v>
          </cell>
          <cell r="Q2852" t="str">
            <v>P</v>
          </cell>
          <cell r="R2852" t="str">
            <v>457</v>
          </cell>
          <cell r="S2852" t="str">
            <v>497</v>
          </cell>
          <cell r="T2852" t="str">
            <v>T</v>
          </cell>
          <cell r="U2852" t="str">
            <v>USD</v>
          </cell>
          <cell r="V2852" t="str">
            <v>19571 WHITFIELD ROAD</v>
          </cell>
          <cell r="W2852" t="str">
            <v>SEDALIA</v>
          </cell>
          <cell r="X2852" t="str">
            <v>MO</v>
          </cell>
          <cell r="Y2852" t="str">
            <v>65301-1516</v>
          </cell>
          <cell r="Z2852" t="str">
            <v>PETTIS</v>
          </cell>
          <cell r="AA2852" t="str">
            <v>G</v>
          </cell>
          <cell r="AB2852" t="str">
            <v>M&amp;E</v>
          </cell>
          <cell r="AC2852">
            <v>1281.9135000000001</v>
          </cell>
        </row>
        <row r="2853">
          <cell r="A2853" t="str">
            <v>Primary</v>
          </cell>
          <cell r="B2853" t="str">
            <v>Sedalia Processing</v>
          </cell>
          <cell r="C2853" t="str">
            <v>18332028</v>
          </cell>
          <cell r="D2853" t="str">
            <v>18332028</v>
          </cell>
          <cell r="E2853" t="str">
            <v>1833</v>
          </cell>
          <cell r="G2853" t="str">
            <v>MO</v>
          </cell>
          <cell r="I2853" t="str">
            <v>A</v>
          </cell>
          <cell r="J2853" t="str">
            <v>18332034</v>
          </cell>
          <cell r="K2853" t="str">
            <v>18332034</v>
          </cell>
          <cell r="L2853">
            <v>170081833</v>
          </cell>
          <cell r="M2853" t="str">
            <v>170081833</v>
          </cell>
          <cell r="N2853" t="str">
            <v>Sedalia Supervison/Mgmt</v>
          </cell>
          <cell r="O2853" t="str">
            <v>18332034 Sedalia Supervison/Mgmt</v>
          </cell>
          <cell r="P2853" t="str">
            <v>1125</v>
          </cell>
          <cell r="Q2853" t="str">
            <v>P</v>
          </cell>
          <cell r="R2853" t="str">
            <v>457</v>
          </cell>
          <cell r="S2853" t="str">
            <v>497</v>
          </cell>
          <cell r="T2853" t="str">
            <v>T</v>
          </cell>
          <cell r="U2853" t="str">
            <v>USD</v>
          </cell>
          <cell r="V2853" t="str">
            <v>19571 WHITFIELD ROAD</v>
          </cell>
          <cell r="W2853" t="str">
            <v>SEDALIA</v>
          </cell>
          <cell r="X2853" t="str">
            <v>MO</v>
          </cell>
          <cell r="Y2853" t="str">
            <v>65301-1516</v>
          </cell>
          <cell r="Z2853" t="str">
            <v>PETTIS</v>
          </cell>
          <cell r="AA2853" t="str">
            <v>G</v>
          </cell>
          <cell r="AB2853" t="str">
            <v>M&amp;E</v>
          </cell>
          <cell r="AC2853">
            <v>49019.391400000008</v>
          </cell>
        </row>
        <row r="2854">
          <cell r="A2854" t="str">
            <v>Primary</v>
          </cell>
          <cell r="B2854" t="str">
            <v>Sedalia Processing</v>
          </cell>
          <cell r="C2854" t="str">
            <v>18332028</v>
          </cell>
          <cell r="D2854" t="str">
            <v>18332028</v>
          </cell>
          <cell r="E2854" t="str">
            <v>1833</v>
          </cell>
          <cell r="G2854" t="str">
            <v>MO</v>
          </cell>
          <cell r="H2854">
            <v>38797</v>
          </cell>
          <cell r="I2854" t="str">
            <v>A</v>
          </cell>
          <cell r="J2854" t="str">
            <v>26312028</v>
          </cell>
          <cell r="K2854" t="str">
            <v>26312028</v>
          </cell>
          <cell r="L2854">
            <v>170081833</v>
          </cell>
          <cell r="M2854" t="str">
            <v>170502631</v>
          </cell>
          <cell r="N2854" t="str">
            <v>Sedalia Maintenance Mgmt</v>
          </cell>
          <cell r="O2854" t="str">
            <v>18332047  Sedalia Maintenance Mgmt</v>
          </cell>
          <cell r="P2854" t="str">
            <v>1125</v>
          </cell>
          <cell r="Q2854" t="str">
            <v>P</v>
          </cell>
          <cell r="R2854" t="str">
            <v>457</v>
          </cell>
          <cell r="S2854" t="str">
            <v>497</v>
          </cell>
          <cell r="T2854" t="str">
            <v>T</v>
          </cell>
          <cell r="U2854" t="str">
            <v>USD</v>
          </cell>
          <cell r="V2854" t="str">
            <v>19571 WHITFIELD ROAD</v>
          </cell>
          <cell r="W2854" t="str">
            <v>SEDALIA</v>
          </cell>
          <cell r="X2854" t="str">
            <v>MO</v>
          </cell>
          <cell r="Y2854" t="str">
            <v>65301-1516</v>
          </cell>
          <cell r="Z2854" t="str">
            <v>PETTIS</v>
          </cell>
          <cell r="AA2854" t="str">
            <v>G</v>
          </cell>
          <cell r="AB2854" t="str">
            <v>M&amp;E</v>
          </cell>
          <cell r="AC2854">
            <v>2563.8270000000002</v>
          </cell>
        </row>
        <row r="2855">
          <cell r="A2855" t="str">
            <v>Primary</v>
          </cell>
          <cell r="B2855" t="str">
            <v>Sedalia Processing</v>
          </cell>
          <cell r="C2855" t="str">
            <v>18332028</v>
          </cell>
          <cell r="D2855" t="str">
            <v>18332028</v>
          </cell>
          <cell r="E2855" t="str">
            <v>1833</v>
          </cell>
          <cell r="G2855" t="str">
            <v>MO</v>
          </cell>
          <cell r="H2855">
            <v>38797</v>
          </cell>
          <cell r="I2855" t="str">
            <v>A</v>
          </cell>
          <cell r="J2855" t="str">
            <v>26312028</v>
          </cell>
          <cell r="K2855" t="str">
            <v>26312028</v>
          </cell>
          <cell r="L2855">
            <v>170081833</v>
          </cell>
          <cell r="M2855" t="str">
            <v>170502631</v>
          </cell>
          <cell r="N2855" t="str">
            <v>Sedalia  Store Room Pers</v>
          </cell>
          <cell r="O2855" t="str">
            <v>18332048  Sedalia  Store Room Pers</v>
          </cell>
          <cell r="P2855" t="str">
            <v>1125</v>
          </cell>
          <cell r="Q2855" t="str">
            <v>P</v>
          </cell>
          <cell r="R2855" t="str">
            <v>457</v>
          </cell>
          <cell r="S2855" t="str">
            <v>497</v>
          </cell>
          <cell r="T2855" t="str">
            <v>T</v>
          </cell>
          <cell r="U2855" t="str">
            <v>USD</v>
          </cell>
          <cell r="V2855" t="str">
            <v>19571 WHITFIELD ROAD</v>
          </cell>
          <cell r="W2855" t="str">
            <v>SEDALIA</v>
          </cell>
          <cell r="X2855" t="str">
            <v>MO</v>
          </cell>
          <cell r="Y2855" t="str">
            <v>65301-1516</v>
          </cell>
          <cell r="Z2855" t="str">
            <v>PETTIS</v>
          </cell>
          <cell r="AA2855" t="str">
            <v>G</v>
          </cell>
          <cell r="AB2855" t="str">
            <v>M&amp;E</v>
          </cell>
          <cell r="AC2855">
            <v>2563.8270000000002</v>
          </cell>
        </row>
        <row r="2856">
          <cell r="A2856" t="str">
            <v>Primary</v>
          </cell>
          <cell r="B2856" t="str">
            <v>Sedalia Processing</v>
          </cell>
          <cell r="C2856" t="str">
            <v>18332028</v>
          </cell>
          <cell r="D2856" t="str">
            <v>18332028</v>
          </cell>
          <cell r="E2856" t="str">
            <v>1833</v>
          </cell>
          <cell r="G2856" t="str">
            <v>MO</v>
          </cell>
          <cell r="H2856">
            <v>38518</v>
          </cell>
          <cell r="I2856" t="str">
            <v>A</v>
          </cell>
          <cell r="J2856" t="str">
            <v>18332512</v>
          </cell>
          <cell r="K2856" t="str">
            <v>18332512</v>
          </cell>
          <cell r="L2856">
            <v>170081833</v>
          </cell>
          <cell r="M2856" t="str">
            <v>170081833</v>
          </cell>
          <cell r="N2856" t="str">
            <v>Sedalia Production Safety Center</v>
          </cell>
          <cell r="O2856" t="str">
            <v>18332512 Sedalia Production Safety Center</v>
          </cell>
          <cell r="P2856" t="str">
            <v>1125</v>
          </cell>
          <cell r="Q2856" t="str">
            <v>P</v>
          </cell>
          <cell r="R2856" t="str">
            <v>457</v>
          </cell>
          <cell r="S2856" t="str">
            <v>906</v>
          </cell>
          <cell r="T2856" t="str">
            <v>F</v>
          </cell>
          <cell r="U2856" t="str">
            <v>USD</v>
          </cell>
          <cell r="V2856" t="str">
            <v>1300 S LAKE ST</v>
          </cell>
          <cell r="W2856" t="str">
            <v>CHEROKEE</v>
          </cell>
          <cell r="X2856" t="str">
            <v>IA</v>
          </cell>
          <cell r="Y2856" t="str">
            <v>51012-2177</v>
          </cell>
          <cell r="Z2856" t="str">
            <v>CHEROKEE</v>
          </cell>
          <cell r="AA2856" t="str">
            <v>G</v>
          </cell>
          <cell r="AB2856" t="str">
            <v>M&amp;E</v>
          </cell>
          <cell r="AC2856">
            <v>6141.5980999999992</v>
          </cell>
        </row>
        <row r="2857">
          <cell r="A2857" t="str">
            <v>Primary</v>
          </cell>
          <cell r="B2857" t="str">
            <v>Dexter Processing</v>
          </cell>
          <cell r="C2857" t="str">
            <v>18352028</v>
          </cell>
          <cell r="D2857" t="str">
            <v>18352028</v>
          </cell>
          <cell r="E2857" t="str">
            <v>1395</v>
          </cell>
          <cell r="G2857" t="str">
            <v>MO</v>
          </cell>
          <cell r="I2857" t="str">
            <v>A</v>
          </cell>
          <cell r="J2857" t="str">
            <v>18351001</v>
          </cell>
          <cell r="K2857" t="str">
            <v>18351001</v>
          </cell>
          <cell r="L2857">
            <v>170141835</v>
          </cell>
          <cell r="M2857" t="str">
            <v>170141835</v>
          </cell>
          <cell r="N2857" t="str">
            <v>Dexter Eviscerating</v>
          </cell>
          <cell r="O2857" t="str">
            <v>18351001 Dexter Eviscerating</v>
          </cell>
          <cell r="P2857" t="str">
            <v>1350</v>
          </cell>
          <cell r="Q2857" t="str">
            <v>P</v>
          </cell>
          <cell r="R2857" t="str">
            <v>1053</v>
          </cell>
          <cell r="S2857" t="str">
            <v>2409</v>
          </cell>
          <cell r="T2857" t="str">
            <v>T</v>
          </cell>
          <cell r="U2857" t="str">
            <v>USD</v>
          </cell>
          <cell r="V2857" t="str">
            <v>1001 E STODDARD</v>
          </cell>
          <cell r="W2857" t="str">
            <v>DEXTER</v>
          </cell>
          <cell r="X2857" t="str">
            <v>MO</v>
          </cell>
          <cell r="Y2857" t="str">
            <v>63841-1353</v>
          </cell>
          <cell r="Z2857" t="str">
            <v>STODDARD</v>
          </cell>
          <cell r="AA2857" t="str">
            <v>G</v>
          </cell>
          <cell r="AB2857" t="str">
            <v>M&amp;E</v>
          </cell>
          <cell r="AC2857">
            <v>2355257.6247999985</v>
          </cell>
        </row>
        <row r="2858">
          <cell r="A2858" t="str">
            <v>Primary</v>
          </cell>
          <cell r="B2858" t="str">
            <v>Dexter Processing</v>
          </cell>
          <cell r="C2858" t="str">
            <v>18352028</v>
          </cell>
          <cell r="D2858" t="str">
            <v>18352028</v>
          </cell>
          <cell r="E2858" t="str">
            <v>1395</v>
          </cell>
          <cell r="G2858" t="str">
            <v>MO</v>
          </cell>
          <cell r="I2858" t="str">
            <v>A</v>
          </cell>
          <cell r="J2858" t="str">
            <v>18351002</v>
          </cell>
          <cell r="K2858" t="str">
            <v>18351002</v>
          </cell>
          <cell r="L2858">
            <v>170141835</v>
          </cell>
          <cell r="M2858" t="str">
            <v>170141835</v>
          </cell>
          <cell r="N2858" t="str">
            <v>Dexter Processing - Receiving</v>
          </cell>
          <cell r="O2858" t="str">
            <v>18351002 Dexter Processing - Receiving</v>
          </cell>
          <cell r="P2858" t="str">
            <v>1350</v>
          </cell>
          <cell r="Q2858" t="str">
            <v>P</v>
          </cell>
          <cell r="R2858" t="str">
            <v>1053</v>
          </cell>
          <cell r="S2858" t="str">
            <v>2409</v>
          </cell>
          <cell r="T2858" t="str">
            <v>T</v>
          </cell>
          <cell r="U2858" t="str">
            <v>USD</v>
          </cell>
          <cell r="V2858" t="str">
            <v>1001 E STODDARD</v>
          </cell>
          <cell r="W2858" t="str">
            <v>DEXTER</v>
          </cell>
          <cell r="X2858" t="str">
            <v>MO</v>
          </cell>
          <cell r="Y2858" t="str">
            <v>63841-1353</v>
          </cell>
          <cell r="Z2858" t="str">
            <v>STODDARD</v>
          </cell>
          <cell r="AA2858" t="str">
            <v>G</v>
          </cell>
          <cell r="AB2858" t="str">
            <v>M&amp;E</v>
          </cell>
          <cell r="AC2858">
            <v>458418.07580000005</v>
          </cell>
        </row>
        <row r="2859">
          <cell r="A2859" t="str">
            <v>Primary</v>
          </cell>
          <cell r="B2859" t="str">
            <v>Dexter Processing</v>
          </cell>
          <cell r="C2859" t="str">
            <v>18352028</v>
          </cell>
          <cell r="D2859" t="str">
            <v>18352028</v>
          </cell>
          <cell r="E2859" t="str">
            <v>1395</v>
          </cell>
          <cell r="G2859" t="str">
            <v>MO</v>
          </cell>
          <cell r="I2859" t="str">
            <v>A</v>
          </cell>
          <cell r="J2859" t="str">
            <v>18351005</v>
          </cell>
          <cell r="K2859" t="str">
            <v>18351005</v>
          </cell>
          <cell r="L2859">
            <v>170141835</v>
          </cell>
          <cell r="M2859" t="str">
            <v>170141835</v>
          </cell>
          <cell r="N2859" t="str">
            <v>Dexter Wog Cooler</v>
          </cell>
          <cell r="O2859" t="str">
            <v>18351005 Dexter Wog Cooler</v>
          </cell>
          <cell r="P2859" t="str">
            <v>1350</v>
          </cell>
          <cell r="Q2859" t="str">
            <v>P</v>
          </cell>
          <cell r="R2859" t="str">
            <v>1053</v>
          </cell>
          <cell r="S2859" t="str">
            <v>2409</v>
          </cell>
          <cell r="T2859" t="str">
            <v>T</v>
          </cell>
          <cell r="U2859" t="str">
            <v>USD</v>
          </cell>
          <cell r="V2859" t="str">
            <v>1001 E STODDARD</v>
          </cell>
          <cell r="W2859" t="str">
            <v>DEXTER</v>
          </cell>
          <cell r="X2859" t="str">
            <v>MO</v>
          </cell>
          <cell r="Y2859" t="str">
            <v>63841-1353</v>
          </cell>
          <cell r="Z2859" t="str">
            <v>STODDARD</v>
          </cell>
          <cell r="AA2859" t="str">
            <v>G</v>
          </cell>
          <cell r="AB2859" t="str">
            <v>M&amp;E</v>
          </cell>
          <cell r="AC2859">
            <v>1283603.0476999998</v>
          </cell>
        </row>
        <row r="2860">
          <cell r="A2860" t="str">
            <v>Primary</v>
          </cell>
          <cell r="B2860" t="str">
            <v>Dexter Processing</v>
          </cell>
          <cell r="C2860" t="str">
            <v>18352028</v>
          </cell>
          <cell r="D2860" t="str">
            <v>18352028</v>
          </cell>
          <cell r="E2860" t="str">
            <v>1395</v>
          </cell>
          <cell r="G2860" t="str">
            <v>MO</v>
          </cell>
          <cell r="I2860" t="str">
            <v>A</v>
          </cell>
          <cell r="J2860" t="str">
            <v>18351010</v>
          </cell>
          <cell r="K2860" t="str">
            <v>18351010</v>
          </cell>
          <cell r="L2860">
            <v>170141835</v>
          </cell>
          <cell r="M2860" t="str">
            <v>170141835</v>
          </cell>
          <cell r="N2860" t="str">
            <v>Dexter Halving</v>
          </cell>
          <cell r="O2860" t="str">
            <v>18351010 Dexter Halving</v>
          </cell>
          <cell r="P2860" t="str">
            <v>1350</v>
          </cell>
          <cell r="Q2860" t="str">
            <v>P</v>
          </cell>
          <cell r="R2860" t="str">
            <v>1053</v>
          </cell>
          <cell r="S2860" t="str">
            <v>2409</v>
          </cell>
          <cell r="T2860" t="str">
            <v>T</v>
          </cell>
          <cell r="U2860" t="str">
            <v>USD</v>
          </cell>
          <cell r="V2860" t="str">
            <v>1001 E STODDARD</v>
          </cell>
          <cell r="W2860" t="str">
            <v>DEXTER</v>
          </cell>
          <cell r="X2860" t="str">
            <v>MO</v>
          </cell>
          <cell r="Y2860" t="str">
            <v>63841-1353</v>
          </cell>
          <cell r="Z2860" t="str">
            <v>STODDARD</v>
          </cell>
          <cell r="AA2860" t="str">
            <v>G</v>
          </cell>
          <cell r="AB2860" t="str">
            <v>M&amp;E</v>
          </cell>
          <cell r="AC2860">
            <v>809941.08949999977</v>
          </cell>
        </row>
        <row r="2861">
          <cell r="A2861" t="str">
            <v>Primary</v>
          </cell>
          <cell r="B2861" t="str">
            <v>Dexter Processing</v>
          </cell>
          <cell r="C2861" t="str">
            <v>18352028</v>
          </cell>
          <cell r="D2861" t="str">
            <v>18352028</v>
          </cell>
          <cell r="E2861" t="str">
            <v>1395</v>
          </cell>
          <cell r="G2861" t="str">
            <v>MO</v>
          </cell>
          <cell r="I2861" t="str">
            <v>A</v>
          </cell>
          <cell r="J2861" t="str">
            <v>18351018</v>
          </cell>
          <cell r="K2861" t="str">
            <v>18351018</v>
          </cell>
          <cell r="L2861">
            <v>170141835</v>
          </cell>
          <cell r="M2861" t="str">
            <v>170141835</v>
          </cell>
          <cell r="N2861" t="str">
            <v>Dexter Processing - Debone</v>
          </cell>
          <cell r="O2861" t="str">
            <v>18351018 Dexter Processing - Debone</v>
          </cell>
          <cell r="P2861" t="str">
            <v>1350</v>
          </cell>
          <cell r="Q2861" t="str">
            <v>P</v>
          </cell>
          <cell r="R2861" t="str">
            <v>1053</v>
          </cell>
          <cell r="S2861" t="str">
            <v>2409</v>
          </cell>
          <cell r="T2861" t="str">
            <v>T</v>
          </cell>
          <cell r="U2861" t="str">
            <v>USD</v>
          </cell>
          <cell r="V2861" t="str">
            <v>1001 E STODDARD</v>
          </cell>
          <cell r="W2861" t="str">
            <v>DEXTER</v>
          </cell>
          <cell r="X2861" t="str">
            <v>MO</v>
          </cell>
          <cell r="Y2861" t="str">
            <v>63841-1353</v>
          </cell>
          <cell r="Z2861" t="str">
            <v>STODDARD</v>
          </cell>
          <cell r="AA2861" t="str">
            <v>G</v>
          </cell>
          <cell r="AB2861" t="str">
            <v>M&amp;E</v>
          </cell>
          <cell r="AC2861">
            <v>1453496.3482000001</v>
          </cell>
        </row>
        <row r="2862">
          <cell r="A2862" t="str">
            <v>Primary</v>
          </cell>
          <cell r="B2862" t="str">
            <v>Dexter Processing</v>
          </cell>
          <cell r="C2862" t="str">
            <v>18352028</v>
          </cell>
          <cell r="D2862" t="str">
            <v>18352028</v>
          </cell>
          <cell r="E2862" t="str">
            <v>1395</v>
          </cell>
          <cell r="G2862" t="str">
            <v>MO</v>
          </cell>
          <cell r="I2862" t="str">
            <v>A</v>
          </cell>
          <cell r="J2862" t="str">
            <v>18351026</v>
          </cell>
          <cell r="K2862" t="str">
            <v>18351026</v>
          </cell>
          <cell r="L2862">
            <v>170141835</v>
          </cell>
          <cell r="M2862" t="str">
            <v>170141835</v>
          </cell>
          <cell r="N2862" t="str">
            <v>Dexter Wings</v>
          </cell>
          <cell r="O2862" t="str">
            <v>18351026 Dexter Wings</v>
          </cell>
          <cell r="P2862" t="str">
            <v>1350</v>
          </cell>
          <cell r="Q2862" t="str">
            <v>P</v>
          </cell>
          <cell r="R2862" t="str">
            <v>1053</v>
          </cell>
          <cell r="S2862" t="str">
            <v>2409</v>
          </cell>
          <cell r="T2862" t="str">
            <v>T</v>
          </cell>
          <cell r="U2862" t="str">
            <v>USD</v>
          </cell>
          <cell r="V2862" t="str">
            <v>1001 E STODDARD</v>
          </cell>
          <cell r="W2862" t="str">
            <v>DEXTER</v>
          </cell>
          <cell r="X2862" t="str">
            <v>MO</v>
          </cell>
          <cell r="Y2862" t="str">
            <v>63841-1353</v>
          </cell>
          <cell r="Z2862" t="str">
            <v>STODDARD</v>
          </cell>
          <cell r="AA2862" t="str">
            <v>G</v>
          </cell>
          <cell r="AB2862" t="str">
            <v>M&amp;E</v>
          </cell>
          <cell r="AC2862">
            <v>3227.1239999999998</v>
          </cell>
        </row>
        <row r="2863">
          <cell r="A2863" t="str">
            <v>Primary</v>
          </cell>
          <cell r="B2863" t="str">
            <v>Dexter Processing</v>
          </cell>
          <cell r="C2863" t="str">
            <v>18352028</v>
          </cell>
          <cell r="D2863" t="str">
            <v>18352028</v>
          </cell>
          <cell r="E2863" t="str">
            <v>1395</v>
          </cell>
          <cell r="G2863" t="str">
            <v>MO</v>
          </cell>
          <cell r="I2863" t="str">
            <v>A</v>
          </cell>
          <cell r="J2863" t="str">
            <v>18351096</v>
          </cell>
          <cell r="K2863" t="str">
            <v>18351096</v>
          </cell>
          <cell r="L2863">
            <v>170141835</v>
          </cell>
          <cell r="M2863" t="str">
            <v>170141835</v>
          </cell>
          <cell r="N2863" t="str">
            <v>Dexter Processing - Cut Up</v>
          </cell>
          <cell r="O2863" t="str">
            <v>18351096 Dexter Processing - Cut Up</v>
          </cell>
          <cell r="P2863" t="str">
            <v>1350</v>
          </cell>
          <cell r="Q2863" t="str">
            <v>P</v>
          </cell>
          <cell r="R2863" t="str">
            <v>1053</v>
          </cell>
          <cell r="S2863" t="str">
            <v>2409</v>
          </cell>
          <cell r="T2863" t="str">
            <v>T</v>
          </cell>
          <cell r="U2863" t="str">
            <v>USD</v>
          </cell>
          <cell r="V2863" t="str">
            <v>1001 E STODDARD</v>
          </cell>
          <cell r="W2863" t="str">
            <v>DEXTER</v>
          </cell>
          <cell r="X2863" t="str">
            <v>MO</v>
          </cell>
          <cell r="Y2863" t="str">
            <v>63841-1353</v>
          </cell>
          <cell r="Z2863" t="str">
            <v>STODDARD</v>
          </cell>
          <cell r="AA2863" t="str">
            <v>G</v>
          </cell>
          <cell r="AB2863" t="str">
            <v>M&amp;E</v>
          </cell>
          <cell r="AC2863">
            <v>386272.01530000003</v>
          </cell>
        </row>
        <row r="2864">
          <cell r="A2864" t="str">
            <v>Primary</v>
          </cell>
          <cell r="B2864" t="str">
            <v>Dexter Processing</v>
          </cell>
          <cell r="C2864" t="str">
            <v>18352028</v>
          </cell>
          <cell r="D2864" t="str">
            <v>18352028</v>
          </cell>
          <cell r="E2864" t="str">
            <v>1395</v>
          </cell>
          <cell r="G2864" t="str">
            <v>MO</v>
          </cell>
          <cell r="I2864" t="str">
            <v>A</v>
          </cell>
          <cell r="J2864" t="str">
            <v>18351097</v>
          </cell>
          <cell r="K2864" t="str">
            <v>18351097</v>
          </cell>
          <cell r="L2864">
            <v>170141835</v>
          </cell>
          <cell r="M2864" t="str">
            <v>170141835</v>
          </cell>
          <cell r="N2864" t="str">
            <v>Dexter Leg Quarter Packout</v>
          </cell>
          <cell r="O2864" t="str">
            <v>18351097 Dexter Leg Quarter Packout</v>
          </cell>
          <cell r="P2864" t="str">
            <v>1350</v>
          </cell>
          <cell r="Q2864" t="str">
            <v>P</v>
          </cell>
          <cell r="R2864" t="str">
            <v>1053</v>
          </cell>
          <cell r="S2864" t="str">
            <v>2409</v>
          </cell>
          <cell r="T2864" t="str">
            <v>T</v>
          </cell>
          <cell r="U2864" t="str">
            <v>USD</v>
          </cell>
          <cell r="V2864" t="str">
            <v>1001 E STODDARD</v>
          </cell>
          <cell r="W2864" t="str">
            <v>DEXTER</v>
          </cell>
          <cell r="X2864" t="str">
            <v>MO</v>
          </cell>
          <cell r="Y2864" t="str">
            <v>63841-1353</v>
          </cell>
          <cell r="Z2864" t="str">
            <v>STODDARD</v>
          </cell>
          <cell r="AA2864" t="str">
            <v>G</v>
          </cell>
          <cell r="AB2864" t="str">
            <v>M&amp;E</v>
          </cell>
          <cell r="AC2864">
            <v>155471.27239999996</v>
          </cell>
        </row>
        <row r="2865">
          <cell r="A2865" t="str">
            <v>Primary</v>
          </cell>
          <cell r="B2865" t="str">
            <v>Dexter Processing</v>
          </cell>
          <cell r="C2865" t="str">
            <v>18352028</v>
          </cell>
          <cell r="D2865" t="str">
            <v>18352028</v>
          </cell>
          <cell r="E2865" t="str">
            <v>1395</v>
          </cell>
          <cell r="G2865" t="str">
            <v>MO</v>
          </cell>
          <cell r="H2865">
            <v>38481</v>
          </cell>
          <cell r="I2865" t="str">
            <v>A</v>
          </cell>
          <cell r="J2865" t="str">
            <v>18351180</v>
          </cell>
          <cell r="K2865" t="str">
            <v>18351180</v>
          </cell>
          <cell r="L2865">
            <v>170141835</v>
          </cell>
          <cell r="M2865" t="str">
            <v>170141835</v>
          </cell>
          <cell r="N2865" t="str">
            <v>Dexter Gib Packout</v>
          </cell>
          <cell r="O2865" t="str">
            <v>18351180 Dexter Gib Packout</v>
          </cell>
          <cell r="P2865" t="str">
            <v>1350</v>
          </cell>
          <cell r="Q2865" t="str">
            <v>P</v>
          </cell>
          <cell r="R2865" t="str">
            <v>1053</v>
          </cell>
          <cell r="S2865" t="str">
            <v>906</v>
          </cell>
          <cell r="T2865" t="str">
            <v>F</v>
          </cell>
          <cell r="U2865" t="str">
            <v>USD</v>
          </cell>
          <cell r="V2865" t="str">
            <v>1300 S LAKE ST</v>
          </cell>
          <cell r="W2865" t="str">
            <v>CHEROKEE</v>
          </cell>
          <cell r="X2865" t="str">
            <v>IA</v>
          </cell>
          <cell r="Y2865" t="str">
            <v>51012-2177</v>
          </cell>
          <cell r="Z2865" t="str">
            <v>CHEROKEE</v>
          </cell>
          <cell r="AA2865" t="str">
            <v>G</v>
          </cell>
          <cell r="AB2865" t="str">
            <v>M&amp;E</v>
          </cell>
          <cell r="AC2865">
            <v>4501.5939000000008</v>
          </cell>
        </row>
        <row r="2866">
          <cell r="A2866" t="str">
            <v>Primary</v>
          </cell>
          <cell r="B2866" t="str">
            <v>Dexter Processing</v>
          </cell>
          <cell r="C2866" t="str">
            <v>18352028</v>
          </cell>
          <cell r="D2866" t="str">
            <v>18352028</v>
          </cell>
          <cell r="E2866" t="str">
            <v>1395</v>
          </cell>
          <cell r="G2866" t="str">
            <v>MO</v>
          </cell>
          <cell r="I2866" t="str">
            <v>A</v>
          </cell>
          <cell r="J2866" t="str">
            <v>18351195</v>
          </cell>
          <cell r="K2866" t="str">
            <v>18351195</v>
          </cell>
          <cell r="L2866">
            <v>170141835</v>
          </cell>
          <cell r="M2866" t="str">
            <v>170141835</v>
          </cell>
          <cell r="N2866" t="str">
            <v>Dexter Paws</v>
          </cell>
          <cell r="O2866" t="str">
            <v>18351195 Dexter Paws</v>
          </cell>
          <cell r="P2866" t="str">
            <v>1350</v>
          </cell>
          <cell r="Q2866" t="str">
            <v>P</v>
          </cell>
          <cell r="R2866" t="str">
            <v>1053</v>
          </cell>
          <cell r="S2866" t="str">
            <v>2409</v>
          </cell>
          <cell r="T2866" t="str">
            <v>T</v>
          </cell>
          <cell r="U2866" t="str">
            <v>USD</v>
          </cell>
          <cell r="V2866" t="str">
            <v>1001 E STODDARD</v>
          </cell>
          <cell r="W2866" t="str">
            <v>DEXTER</v>
          </cell>
          <cell r="X2866" t="str">
            <v>MO</v>
          </cell>
          <cell r="Y2866" t="str">
            <v>63841-1353</v>
          </cell>
          <cell r="Z2866" t="str">
            <v>STODDARD</v>
          </cell>
          <cell r="AA2866" t="str">
            <v>G</v>
          </cell>
          <cell r="AB2866" t="str">
            <v>M&amp;E</v>
          </cell>
          <cell r="AC2866">
            <v>491690.12609999999</v>
          </cell>
        </row>
        <row r="2867">
          <cell r="A2867" t="str">
            <v>Primary</v>
          </cell>
          <cell r="B2867" t="str">
            <v>Dexter Processing</v>
          </cell>
          <cell r="C2867" t="str">
            <v>18352028</v>
          </cell>
          <cell r="D2867" t="str">
            <v>18352028</v>
          </cell>
          <cell r="E2867" t="str">
            <v>1395</v>
          </cell>
          <cell r="G2867" t="str">
            <v>MO</v>
          </cell>
          <cell r="I2867" t="str">
            <v>A</v>
          </cell>
          <cell r="J2867" t="str">
            <v>18351196</v>
          </cell>
          <cell r="K2867" t="str">
            <v>18351196</v>
          </cell>
          <cell r="L2867">
            <v>170141835</v>
          </cell>
          <cell r="M2867" t="str">
            <v>170141835</v>
          </cell>
          <cell r="N2867" t="str">
            <v>Dexter Pet Food H.L. &amp; L.</v>
          </cell>
          <cell r="O2867" t="str">
            <v>18351196 Dexter Pet Food H.L. &amp; L.</v>
          </cell>
          <cell r="P2867" t="str">
            <v>1350</v>
          </cell>
          <cell r="Q2867" t="str">
            <v>P</v>
          </cell>
          <cell r="R2867" t="str">
            <v>1053</v>
          </cell>
          <cell r="S2867" t="str">
            <v>2409</v>
          </cell>
          <cell r="T2867" t="str">
            <v>T</v>
          </cell>
          <cell r="U2867" t="str">
            <v>USD</v>
          </cell>
          <cell r="V2867" t="str">
            <v>1001 E STODDARD</v>
          </cell>
          <cell r="W2867" t="str">
            <v>DEXTER</v>
          </cell>
          <cell r="X2867" t="str">
            <v>MO</v>
          </cell>
          <cell r="Y2867" t="str">
            <v>63841-1353</v>
          </cell>
          <cell r="Z2867" t="str">
            <v>STODDARD</v>
          </cell>
          <cell r="AA2867" t="str">
            <v>G</v>
          </cell>
          <cell r="AB2867" t="str">
            <v>M&amp;E</v>
          </cell>
          <cell r="AC2867">
            <v>161083.0172</v>
          </cell>
        </row>
        <row r="2868">
          <cell r="A2868" t="str">
            <v>Primary</v>
          </cell>
          <cell r="B2868" t="str">
            <v>Dexter Processing</v>
          </cell>
          <cell r="C2868" t="str">
            <v>18352028</v>
          </cell>
          <cell r="D2868" t="str">
            <v>18352028</v>
          </cell>
          <cell r="E2868" t="str">
            <v>1395</v>
          </cell>
          <cell r="G2868" t="str">
            <v>MO</v>
          </cell>
          <cell r="I2868" t="str">
            <v>A</v>
          </cell>
          <cell r="J2868" t="str">
            <v>18351197</v>
          </cell>
          <cell r="K2868" t="str">
            <v>18351197</v>
          </cell>
          <cell r="L2868">
            <v>170141835</v>
          </cell>
          <cell r="M2868" t="str">
            <v>170141835</v>
          </cell>
          <cell r="N2868" t="str">
            <v>Dexter Processing - PetFood</v>
          </cell>
          <cell r="O2868" t="str">
            <v>18351197 Dexter Processing - PetFood</v>
          </cell>
          <cell r="P2868" t="str">
            <v>1350</v>
          </cell>
          <cell r="Q2868" t="str">
            <v>P</v>
          </cell>
          <cell r="R2868" t="str">
            <v>1053</v>
          </cell>
          <cell r="S2868" t="str">
            <v>2409</v>
          </cell>
          <cell r="T2868" t="str">
            <v>T</v>
          </cell>
          <cell r="U2868" t="str">
            <v>USD</v>
          </cell>
          <cell r="V2868" t="str">
            <v>1001 E STODDARD</v>
          </cell>
          <cell r="W2868" t="str">
            <v>DEXTER</v>
          </cell>
          <cell r="X2868" t="str">
            <v>MO</v>
          </cell>
          <cell r="Y2868" t="str">
            <v>63841-1353</v>
          </cell>
          <cell r="Z2868" t="str">
            <v>STODDARD</v>
          </cell>
          <cell r="AA2868" t="str">
            <v>G</v>
          </cell>
          <cell r="AB2868" t="str">
            <v>M&amp;E</v>
          </cell>
          <cell r="AC2868">
            <v>1301051.0072999999</v>
          </cell>
        </row>
        <row r="2869">
          <cell r="A2869" t="str">
            <v>Primary</v>
          </cell>
          <cell r="B2869" t="str">
            <v>Dexter Processing</v>
          </cell>
          <cell r="C2869" t="str">
            <v>18352028</v>
          </cell>
          <cell r="D2869" t="str">
            <v>18352028</v>
          </cell>
          <cell r="E2869" t="str">
            <v>1395</v>
          </cell>
          <cell r="G2869" t="str">
            <v>MO</v>
          </cell>
          <cell r="I2869" t="str">
            <v>A</v>
          </cell>
          <cell r="J2869" t="str">
            <v>18351574</v>
          </cell>
          <cell r="K2869" t="str">
            <v>18351574</v>
          </cell>
          <cell r="L2869">
            <v>170141835</v>
          </cell>
          <cell r="M2869" t="str">
            <v>170141835</v>
          </cell>
          <cell r="N2869" t="str">
            <v>Dexter Processing - Cook Plant</v>
          </cell>
          <cell r="O2869" t="str">
            <v>18351574 Dexter Processing - Cook Plant</v>
          </cell>
          <cell r="P2869" t="str">
            <v>1350</v>
          </cell>
          <cell r="Q2869" t="str">
            <v>P</v>
          </cell>
          <cell r="R2869" t="str">
            <v>1053</v>
          </cell>
          <cell r="S2869" t="str">
            <v>2409</v>
          </cell>
          <cell r="T2869" t="str">
            <v>T</v>
          </cell>
          <cell r="U2869" t="str">
            <v>USD</v>
          </cell>
          <cell r="V2869" t="str">
            <v>1001 E STODDARD</v>
          </cell>
          <cell r="W2869" t="str">
            <v>DEXTER</v>
          </cell>
          <cell r="X2869" t="str">
            <v>MO</v>
          </cell>
          <cell r="Y2869" t="str">
            <v>63841-1353</v>
          </cell>
          <cell r="Z2869" t="str">
            <v>STODDARD</v>
          </cell>
          <cell r="AA2869" t="str">
            <v>G</v>
          </cell>
          <cell r="AB2869" t="str">
            <v>M&amp;E</v>
          </cell>
          <cell r="AC2869">
            <v>6596239.7938999953</v>
          </cell>
        </row>
        <row r="2870">
          <cell r="A2870" t="str">
            <v>Primary</v>
          </cell>
          <cell r="B2870" t="str">
            <v>Dexter Wastewater</v>
          </cell>
          <cell r="C2870" t="str">
            <v>18352004</v>
          </cell>
          <cell r="D2870" t="str">
            <v>18352004</v>
          </cell>
          <cell r="E2870" t="str">
            <v>1395</v>
          </cell>
          <cell r="G2870" t="str">
            <v>MO</v>
          </cell>
          <cell r="H2870">
            <v>38481</v>
          </cell>
          <cell r="I2870" t="str">
            <v>A</v>
          </cell>
          <cell r="J2870" t="str">
            <v>18352004</v>
          </cell>
          <cell r="K2870" t="str">
            <v>18352004</v>
          </cell>
          <cell r="L2870">
            <v>170141835</v>
          </cell>
          <cell r="M2870" t="str">
            <v>170141835</v>
          </cell>
          <cell r="N2870" t="str">
            <v>Dexter Wastewater</v>
          </cell>
          <cell r="O2870" t="str">
            <v>18352004 Dexter Wastewater</v>
          </cell>
          <cell r="P2870" t="str">
            <v>1350</v>
          </cell>
          <cell r="Q2870" t="str">
            <v>WW</v>
          </cell>
          <cell r="R2870" t="str">
            <v>1053</v>
          </cell>
          <cell r="S2870" t="str">
            <v>906</v>
          </cell>
          <cell r="T2870" t="str">
            <v>F</v>
          </cell>
          <cell r="U2870" t="str">
            <v>USD</v>
          </cell>
          <cell r="V2870" t="str">
            <v>1300 S LAKE ST</v>
          </cell>
          <cell r="W2870" t="str">
            <v>CHEROKEE</v>
          </cell>
          <cell r="X2870" t="str">
            <v>IA</v>
          </cell>
          <cell r="Y2870" t="str">
            <v>51012-2177</v>
          </cell>
          <cell r="Z2870" t="str">
            <v>CHEROKEE</v>
          </cell>
          <cell r="AA2870" t="str">
            <v>G</v>
          </cell>
          <cell r="AB2870" t="str">
            <v>M&amp;E</v>
          </cell>
          <cell r="AC2870">
            <v>885.97980000000007</v>
          </cell>
        </row>
        <row r="2871">
          <cell r="A2871" t="str">
            <v>Primary</v>
          </cell>
          <cell r="B2871" t="str">
            <v>Dexter Processing</v>
          </cell>
          <cell r="C2871" t="str">
            <v>18352028</v>
          </cell>
          <cell r="D2871" t="str">
            <v>18352028</v>
          </cell>
          <cell r="E2871" t="str">
            <v>1395</v>
          </cell>
          <cell r="G2871" t="str">
            <v>MO</v>
          </cell>
          <cell r="H2871">
            <v>38804</v>
          </cell>
          <cell r="I2871" t="str">
            <v>A</v>
          </cell>
          <cell r="J2871" t="str">
            <v>18352013</v>
          </cell>
          <cell r="K2871" t="str">
            <v>18352013</v>
          </cell>
          <cell r="L2871">
            <v>170502632</v>
          </cell>
          <cell r="M2871" t="str">
            <v>170141835</v>
          </cell>
          <cell r="N2871" t="str">
            <v>Concordia Ham Processing</v>
          </cell>
          <cell r="O2871" t="str">
            <v>26321682  Concordia Ham Processing</v>
          </cell>
          <cell r="P2871" t="str">
            <v>2701</v>
          </cell>
          <cell r="Q2871" t="str">
            <v>FB</v>
          </cell>
          <cell r="R2871" t="str">
            <v>306</v>
          </cell>
          <cell r="S2871" t="str">
            <v>109</v>
          </cell>
          <cell r="T2871" t="str">
            <v>F</v>
          </cell>
          <cell r="U2871" t="str">
            <v>USD</v>
          </cell>
          <cell r="V2871" t="str">
            <v>1901 S ST. LOUIS</v>
          </cell>
          <cell r="W2871" t="str">
            <v>CONCORDIA</v>
          </cell>
          <cell r="X2871" t="str">
            <v>MO</v>
          </cell>
          <cell r="Y2871" t="str">
            <v>64020-7339</v>
          </cell>
          <cell r="Z2871" t="str">
            <v>LAFAYETTE</v>
          </cell>
          <cell r="AA2871" t="str">
            <v>D</v>
          </cell>
          <cell r="AB2871" t="str">
            <v>M&amp;E</v>
          </cell>
          <cell r="AC2871">
            <v>13056.286999999998</v>
          </cell>
        </row>
        <row r="2872">
          <cell r="A2872" t="str">
            <v>Primary</v>
          </cell>
          <cell r="B2872" t="str">
            <v>Dexter Processing</v>
          </cell>
          <cell r="C2872" t="str">
            <v>18352028</v>
          </cell>
          <cell r="D2872" t="str">
            <v>18352028</v>
          </cell>
          <cell r="E2872" t="str">
            <v>1395</v>
          </cell>
          <cell r="G2872" t="str">
            <v>MO</v>
          </cell>
          <cell r="I2872" t="str">
            <v>A</v>
          </cell>
          <cell r="J2872" t="str">
            <v>18352017</v>
          </cell>
          <cell r="K2872" t="str">
            <v>18352017</v>
          </cell>
          <cell r="L2872">
            <v>170141835</v>
          </cell>
          <cell r="M2872" t="str">
            <v>170141835</v>
          </cell>
          <cell r="N2872" t="str">
            <v>Dexter Cleanup</v>
          </cell>
          <cell r="O2872" t="str">
            <v>18352017 Dexter Cleanup</v>
          </cell>
          <cell r="P2872" t="str">
            <v>1350</v>
          </cell>
          <cell r="Q2872" t="str">
            <v>P</v>
          </cell>
          <cell r="R2872" t="str">
            <v>1053</v>
          </cell>
          <cell r="S2872" t="str">
            <v>2409</v>
          </cell>
          <cell r="T2872" t="str">
            <v>T</v>
          </cell>
          <cell r="U2872" t="str">
            <v>USD</v>
          </cell>
          <cell r="V2872" t="str">
            <v>1001 E STODDARD</v>
          </cell>
          <cell r="W2872" t="str">
            <v>DEXTER</v>
          </cell>
          <cell r="X2872" t="str">
            <v>MO</v>
          </cell>
          <cell r="Y2872" t="str">
            <v>63841-1353</v>
          </cell>
          <cell r="Z2872" t="str">
            <v>STODDARD</v>
          </cell>
          <cell r="AA2872" t="str">
            <v>G</v>
          </cell>
          <cell r="AB2872" t="str">
            <v>M&amp;E</v>
          </cell>
          <cell r="AC2872">
            <v>4528.4664000000002</v>
          </cell>
        </row>
        <row r="2873">
          <cell r="A2873" t="str">
            <v>Primary</v>
          </cell>
          <cell r="B2873" t="str">
            <v>Dexter Processing</v>
          </cell>
          <cell r="C2873" t="str">
            <v>18352028</v>
          </cell>
          <cell r="D2873" t="str">
            <v>18352028</v>
          </cell>
          <cell r="E2873" t="str">
            <v>1395</v>
          </cell>
          <cell r="G2873" t="str">
            <v>MO</v>
          </cell>
          <cell r="I2873" t="str">
            <v>A</v>
          </cell>
          <cell r="J2873" t="str">
            <v>18352018</v>
          </cell>
          <cell r="K2873" t="str">
            <v>18352018</v>
          </cell>
          <cell r="L2873">
            <v>170141835</v>
          </cell>
          <cell r="M2873" t="str">
            <v>170141835</v>
          </cell>
          <cell r="N2873" t="str">
            <v>Dexter Processing - Plant Freezer</v>
          </cell>
          <cell r="O2873" t="str">
            <v>18352018 Dexter Processing - Plant Freezer</v>
          </cell>
          <cell r="P2873" t="str">
            <v>1350</v>
          </cell>
          <cell r="Q2873" t="str">
            <v>P</v>
          </cell>
          <cell r="R2873" t="str">
            <v>1053</v>
          </cell>
          <cell r="S2873" t="str">
            <v>2409</v>
          </cell>
          <cell r="T2873" t="str">
            <v>T</v>
          </cell>
          <cell r="U2873" t="str">
            <v>USD</v>
          </cell>
          <cell r="V2873" t="str">
            <v>1001 E STODDARD</v>
          </cell>
          <cell r="W2873" t="str">
            <v>DEXTER</v>
          </cell>
          <cell r="X2873" t="str">
            <v>MO</v>
          </cell>
          <cell r="Y2873" t="str">
            <v>63841-1353</v>
          </cell>
          <cell r="Z2873" t="str">
            <v>STODDARD</v>
          </cell>
          <cell r="AA2873" t="str">
            <v>G</v>
          </cell>
          <cell r="AB2873" t="str">
            <v>M&amp;E</v>
          </cell>
          <cell r="AC2873">
            <v>195350.99910000002</v>
          </cell>
        </row>
        <row r="2874">
          <cell r="A2874" t="str">
            <v>Primary</v>
          </cell>
          <cell r="B2874" t="str">
            <v>Dexter Processing</v>
          </cell>
          <cell r="C2874" t="str">
            <v>18352028</v>
          </cell>
          <cell r="D2874" t="str">
            <v>18352028</v>
          </cell>
          <cell r="E2874" t="str">
            <v>1395</v>
          </cell>
          <cell r="G2874" t="str">
            <v>MO</v>
          </cell>
          <cell r="I2874" t="str">
            <v>A</v>
          </cell>
          <cell r="J2874" t="str">
            <v>18352020</v>
          </cell>
          <cell r="K2874" t="str">
            <v>18352020</v>
          </cell>
          <cell r="L2874">
            <v>170141835</v>
          </cell>
          <cell r="M2874" t="str">
            <v>170141835</v>
          </cell>
          <cell r="N2874" t="str">
            <v>Dexter Maintenance</v>
          </cell>
          <cell r="O2874" t="str">
            <v>18352020 Dexter Maintenance</v>
          </cell>
          <cell r="P2874" t="str">
            <v>1350</v>
          </cell>
          <cell r="Q2874" t="str">
            <v>P</v>
          </cell>
          <cell r="R2874" t="str">
            <v>1053</v>
          </cell>
          <cell r="S2874" t="str">
            <v>2409</v>
          </cell>
          <cell r="T2874" t="str">
            <v>T</v>
          </cell>
          <cell r="U2874" t="str">
            <v>USD</v>
          </cell>
          <cell r="V2874" t="str">
            <v>1001 E STODDARD</v>
          </cell>
          <cell r="W2874" t="str">
            <v>DEXTER</v>
          </cell>
          <cell r="X2874" t="str">
            <v>MO</v>
          </cell>
          <cell r="Y2874" t="str">
            <v>63841-1353</v>
          </cell>
          <cell r="Z2874" t="str">
            <v>STODDARD</v>
          </cell>
          <cell r="AA2874" t="str">
            <v>G</v>
          </cell>
          <cell r="AB2874" t="str">
            <v>M&amp;E</v>
          </cell>
          <cell r="AC2874">
            <v>7121.3958000000002</v>
          </cell>
        </row>
        <row r="2875">
          <cell r="A2875" t="str">
            <v>Primary</v>
          </cell>
          <cell r="B2875" t="str">
            <v>Dexter Processing</v>
          </cell>
          <cell r="C2875" t="str">
            <v>18352028</v>
          </cell>
          <cell r="D2875" t="str">
            <v>18352028</v>
          </cell>
          <cell r="E2875" t="str">
            <v>1395</v>
          </cell>
          <cell r="G2875" t="str">
            <v>MO</v>
          </cell>
          <cell r="I2875" t="str">
            <v>A</v>
          </cell>
          <cell r="J2875" t="str">
            <v>18352022</v>
          </cell>
          <cell r="K2875" t="str">
            <v>18352022</v>
          </cell>
          <cell r="L2875">
            <v>170141835</v>
          </cell>
          <cell r="M2875" t="str">
            <v>170141835</v>
          </cell>
          <cell r="N2875" t="str">
            <v>Dexter Nurses</v>
          </cell>
          <cell r="O2875" t="str">
            <v>18352022 Dexter Nurses</v>
          </cell>
          <cell r="P2875" t="str">
            <v>1350</v>
          </cell>
          <cell r="Q2875" t="str">
            <v>P</v>
          </cell>
          <cell r="R2875" t="str">
            <v>1053</v>
          </cell>
          <cell r="S2875" t="str">
            <v>2409</v>
          </cell>
          <cell r="T2875" t="str">
            <v>T</v>
          </cell>
          <cell r="U2875" t="str">
            <v>USD</v>
          </cell>
          <cell r="V2875" t="str">
            <v>1001 E STODDARD</v>
          </cell>
          <cell r="W2875" t="str">
            <v>DEXTER</v>
          </cell>
          <cell r="X2875" t="str">
            <v>MO</v>
          </cell>
          <cell r="Y2875" t="str">
            <v>63841-1353</v>
          </cell>
          <cell r="Z2875" t="str">
            <v>STODDARD</v>
          </cell>
          <cell r="AA2875" t="str">
            <v>G</v>
          </cell>
          <cell r="AB2875" t="str">
            <v>M&amp;E</v>
          </cell>
          <cell r="AC2875">
            <v>2440.4346000000005</v>
          </cell>
        </row>
        <row r="2876">
          <cell r="A2876" t="str">
            <v>Primary</v>
          </cell>
          <cell r="B2876" t="str">
            <v>Dexter Processing</v>
          </cell>
          <cell r="C2876" t="str">
            <v>18352028</v>
          </cell>
          <cell r="D2876" t="str">
            <v>18352028</v>
          </cell>
          <cell r="E2876" t="str">
            <v>1395</v>
          </cell>
          <cell r="G2876" t="str">
            <v>MO</v>
          </cell>
          <cell r="I2876" t="str">
            <v>A</v>
          </cell>
          <cell r="J2876" t="str">
            <v>18352025</v>
          </cell>
          <cell r="K2876" t="str">
            <v>18352025</v>
          </cell>
          <cell r="L2876">
            <v>170141835</v>
          </cell>
          <cell r="M2876" t="str">
            <v>170141835</v>
          </cell>
          <cell r="N2876" t="str">
            <v>Dexter Personnel</v>
          </cell>
          <cell r="O2876" t="str">
            <v>18352025 Dexter Personnel</v>
          </cell>
          <cell r="P2876" t="str">
            <v>1350</v>
          </cell>
          <cell r="Q2876" t="str">
            <v>P</v>
          </cell>
          <cell r="R2876" t="str">
            <v>1053</v>
          </cell>
          <cell r="S2876" t="str">
            <v>2409</v>
          </cell>
          <cell r="T2876" t="str">
            <v>T</v>
          </cell>
          <cell r="U2876" t="str">
            <v>USD</v>
          </cell>
          <cell r="V2876" t="str">
            <v>1001 E STODDARD</v>
          </cell>
          <cell r="W2876" t="str">
            <v>DEXTER</v>
          </cell>
          <cell r="X2876" t="str">
            <v>MO</v>
          </cell>
          <cell r="Y2876" t="str">
            <v>63841-1353</v>
          </cell>
          <cell r="Z2876" t="str">
            <v>STODDARD</v>
          </cell>
          <cell r="AA2876" t="str">
            <v>G</v>
          </cell>
          <cell r="AB2876" t="str">
            <v>M&amp;E</v>
          </cell>
          <cell r="AC2876">
            <v>8836.9032999999999</v>
          </cell>
        </row>
        <row r="2877">
          <cell r="A2877" t="str">
            <v>Primary</v>
          </cell>
          <cell r="B2877" t="str">
            <v>Dexter Processing</v>
          </cell>
          <cell r="C2877" t="str">
            <v>18352028</v>
          </cell>
          <cell r="D2877" t="str">
            <v>18352028</v>
          </cell>
          <cell r="E2877" t="str">
            <v>1395</v>
          </cell>
          <cell r="G2877" t="str">
            <v>MO</v>
          </cell>
          <cell r="I2877" t="str">
            <v>A</v>
          </cell>
          <cell r="J2877" t="str">
            <v>18352027</v>
          </cell>
          <cell r="K2877" t="str">
            <v>18352027</v>
          </cell>
          <cell r="L2877">
            <v>170141835</v>
          </cell>
          <cell r="M2877" t="str">
            <v>170141835</v>
          </cell>
          <cell r="N2877" t="str">
            <v>Dexter Processing Support</v>
          </cell>
          <cell r="O2877" t="str">
            <v>18352027 Dexter Processing Support</v>
          </cell>
          <cell r="P2877" t="str">
            <v>1350</v>
          </cell>
          <cell r="Q2877" t="str">
            <v>P</v>
          </cell>
          <cell r="R2877" t="str">
            <v>1053</v>
          </cell>
          <cell r="S2877" t="str">
            <v>2409</v>
          </cell>
          <cell r="T2877" t="str">
            <v>T</v>
          </cell>
          <cell r="U2877" t="str">
            <v>USD</v>
          </cell>
          <cell r="V2877" t="str">
            <v>1001 E STODDARD</v>
          </cell>
          <cell r="W2877" t="str">
            <v>DEXTER</v>
          </cell>
          <cell r="X2877" t="str">
            <v>MO</v>
          </cell>
          <cell r="Y2877" t="str">
            <v>63841-1353</v>
          </cell>
          <cell r="Z2877" t="str">
            <v>STODDARD</v>
          </cell>
          <cell r="AA2877" t="str">
            <v>G</v>
          </cell>
          <cell r="AB2877" t="str">
            <v>M&amp;E</v>
          </cell>
          <cell r="AC2877">
            <v>75890.504799999995</v>
          </cell>
        </row>
        <row r="2878">
          <cell r="A2878" t="str">
            <v>Primary</v>
          </cell>
          <cell r="B2878" t="str">
            <v>Dexter Processing</v>
          </cell>
          <cell r="C2878" t="str">
            <v>18352028</v>
          </cell>
          <cell r="D2878" t="str">
            <v>18352028</v>
          </cell>
          <cell r="E2878" t="str">
            <v>1395</v>
          </cell>
          <cell r="G2878" t="str">
            <v>MO</v>
          </cell>
          <cell r="I2878" t="str">
            <v>A</v>
          </cell>
          <cell r="J2878" t="str">
            <v>18352028</v>
          </cell>
          <cell r="K2878" t="str">
            <v>18352028</v>
          </cell>
          <cell r="L2878">
            <v>170141835</v>
          </cell>
          <cell r="M2878" t="str">
            <v>170141835</v>
          </cell>
          <cell r="N2878" t="str">
            <v>Dexter Processing</v>
          </cell>
          <cell r="O2878" t="str">
            <v>18352028 Dexter Processing</v>
          </cell>
          <cell r="P2878" t="str">
            <v>1350</v>
          </cell>
          <cell r="Q2878" t="str">
            <v>P</v>
          </cell>
          <cell r="R2878" t="str">
            <v>1053</v>
          </cell>
          <cell r="S2878" t="str">
            <v>2409</v>
          </cell>
          <cell r="T2878" t="str">
            <v>T</v>
          </cell>
          <cell r="U2878" t="str">
            <v>USD</v>
          </cell>
          <cell r="V2878" t="str">
            <v>1001 E STODDARD</v>
          </cell>
          <cell r="W2878" t="str">
            <v>DEXTER</v>
          </cell>
          <cell r="X2878" t="str">
            <v>MO</v>
          </cell>
          <cell r="Y2878" t="str">
            <v>63841-1353</v>
          </cell>
          <cell r="Z2878" t="str">
            <v>STODDARD</v>
          </cell>
          <cell r="AA2878" t="str">
            <v>G</v>
          </cell>
          <cell r="AB2878" t="str">
            <v>M&amp;E</v>
          </cell>
          <cell r="AC2878">
            <v>4645961.6075000009</v>
          </cell>
        </row>
        <row r="2879">
          <cell r="A2879" t="str">
            <v>Primary</v>
          </cell>
          <cell r="B2879" t="str">
            <v>Dexter Processing</v>
          </cell>
          <cell r="C2879" t="str">
            <v>18352028</v>
          </cell>
          <cell r="D2879" t="str">
            <v>18352028</v>
          </cell>
          <cell r="E2879" t="str">
            <v>1395</v>
          </cell>
          <cell r="G2879" t="str">
            <v>MO</v>
          </cell>
          <cell r="H2879">
            <v>38797</v>
          </cell>
          <cell r="I2879" t="str">
            <v>A</v>
          </cell>
          <cell r="J2879" t="str">
            <v>26322028</v>
          </cell>
          <cell r="K2879" t="str">
            <v>26322028</v>
          </cell>
          <cell r="L2879">
            <v>170141835</v>
          </cell>
          <cell r="M2879" t="str">
            <v>170502632</v>
          </cell>
          <cell r="N2879" t="str">
            <v>Dexter Purchasing</v>
          </cell>
          <cell r="O2879" t="str">
            <v>18352029  Dexter Purchasing</v>
          </cell>
          <cell r="P2879" t="str">
            <v>1350</v>
          </cell>
          <cell r="Q2879" t="str">
            <v>P</v>
          </cell>
          <cell r="R2879" t="str">
            <v>1053</v>
          </cell>
          <cell r="S2879" t="str">
            <v>2409</v>
          </cell>
          <cell r="T2879" t="str">
            <v>T</v>
          </cell>
          <cell r="U2879" t="str">
            <v>USD</v>
          </cell>
          <cell r="V2879" t="str">
            <v>1001 E STODDARD</v>
          </cell>
          <cell r="W2879" t="str">
            <v>DEXTER</v>
          </cell>
          <cell r="X2879" t="str">
            <v>MO</v>
          </cell>
          <cell r="Y2879" t="str">
            <v>63841-1353</v>
          </cell>
          <cell r="Z2879" t="str">
            <v>STODDARD</v>
          </cell>
          <cell r="AA2879" t="str">
            <v>G</v>
          </cell>
          <cell r="AB2879" t="str">
            <v>M&amp;E</v>
          </cell>
          <cell r="AC2879">
            <v>2889.0187000000001</v>
          </cell>
        </row>
        <row r="2880">
          <cell r="A2880" t="str">
            <v>Primary</v>
          </cell>
          <cell r="B2880" t="str">
            <v>Dexter Processing</v>
          </cell>
          <cell r="C2880" t="str">
            <v>18352028</v>
          </cell>
          <cell r="D2880" t="str">
            <v>18352028</v>
          </cell>
          <cell r="E2880" t="str">
            <v>1395</v>
          </cell>
          <cell r="G2880" t="str">
            <v>MO</v>
          </cell>
          <cell r="I2880" t="str">
            <v>A</v>
          </cell>
          <cell r="J2880" t="str">
            <v>18352030</v>
          </cell>
          <cell r="K2880" t="str">
            <v>18352030</v>
          </cell>
          <cell r="L2880">
            <v>170141835</v>
          </cell>
          <cell r="M2880" t="str">
            <v>170141835</v>
          </cell>
          <cell r="N2880" t="str">
            <v>Dexter Quality Control</v>
          </cell>
          <cell r="O2880" t="str">
            <v>18352030 Dexter Quality Control</v>
          </cell>
          <cell r="P2880" t="str">
            <v>1350</v>
          </cell>
          <cell r="Q2880" t="str">
            <v>P</v>
          </cell>
          <cell r="R2880" t="str">
            <v>1053</v>
          </cell>
          <cell r="S2880" t="str">
            <v>2409</v>
          </cell>
          <cell r="T2880" t="str">
            <v>T</v>
          </cell>
          <cell r="U2880" t="str">
            <v>USD</v>
          </cell>
          <cell r="V2880" t="str">
            <v>1001 E STODDARD</v>
          </cell>
          <cell r="W2880" t="str">
            <v>DEXTER</v>
          </cell>
          <cell r="X2880" t="str">
            <v>MO</v>
          </cell>
          <cell r="Y2880" t="str">
            <v>63841-1353</v>
          </cell>
          <cell r="Z2880" t="str">
            <v>STODDARD</v>
          </cell>
          <cell r="AA2880" t="str">
            <v>G</v>
          </cell>
          <cell r="AB2880" t="str">
            <v>M&amp;E</v>
          </cell>
          <cell r="AC2880">
            <v>141357.4852</v>
          </cell>
        </row>
        <row r="2881">
          <cell r="A2881" t="str">
            <v>Primary</v>
          </cell>
          <cell r="B2881" t="str">
            <v>Dexter Processing</v>
          </cell>
          <cell r="C2881" t="str">
            <v>18352028</v>
          </cell>
          <cell r="D2881" t="str">
            <v>18352028</v>
          </cell>
          <cell r="E2881" t="str">
            <v>1395</v>
          </cell>
          <cell r="G2881" t="str">
            <v>MO</v>
          </cell>
          <cell r="I2881" t="str">
            <v>A</v>
          </cell>
          <cell r="J2881" t="str">
            <v>18352031</v>
          </cell>
          <cell r="K2881" t="str">
            <v>18352031</v>
          </cell>
          <cell r="L2881">
            <v>170141835</v>
          </cell>
          <cell r="M2881" t="str">
            <v>170141835</v>
          </cell>
          <cell r="N2881" t="str">
            <v>Dexter Processing - Refrigeration</v>
          </cell>
          <cell r="O2881" t="str">
            <v>18352031 Dexter Processing - Refrigeration</v>
          </cell>
          <cell r="P2881" t="str">
            <v>1350</v>
          </cell>
          <cell r="Q2881" t="str">
            <v>P</v>
          </cell>
          <cell r="R2881" t="str">
            <v>1053</v>
          </cell>
          <cell r="S2881" t="str">
            <v>2409</v>
          </cell>
          <cell r="T2881" t="str">
            <v>T</v>
          </cell>
          <cell r="U2881" t="str">
            <v>USD</v>
          </cell>
          <cell r="V2881" t="str">
            <v>1001 E STODDARD</v>
          </cell>
          <cell r="W2881" t="str">
            <v>DEXTER</v>
          </cell>
          <cell r="X2881" t="str">
            <v>MO</v>
          </cell>
          <cell r="Y2881" t="str">
            <v>63841-1353</v>
          </cell>
          <cell r="Z2881" t="str">
            <v>STODDARD</v>
          </cell>
          <cell r="AA2881" t="str">
            <v>G</v>
          </cell>
          <cell r="AB2881" t="str">
            <v>M&amp;E</v>
          </cell>
          <cell r="AC2881">
            <v>2202.6072999999997</v>
          </cell>
        </row>
        <row r="2882">
          <cell r="A2882" t="str">
            <v>Primary</v>
          </cell>
          <cell r="B2882" t="str">
            <v>Dexter Processing</v>
          </cell>
          <cell r="C2882" t="str">
            <v>18352028</v>
          </cell>
          <cell r="D2882" t="str">
            <v>18352028</v>
          </cell>
          <cell r="E2882" t="str">
            <v>1395</v>
          </cell>
          <cell r="G2882" t="str">
            <v>MO</v>
          </cell>
          <cell r="H2882">
            <v>38535</v>
          </cell>
          <cell r="I2882" t="str">
            <v>A</v>
          </cell>
          <cell r="J2882" t="str">
            <v>18352033</v>
          </cell>
          <cell r="K2882" t="str">
            <v>18352033</v>
          </cell>
          <cell r="L2882">
            <v>170141835</v>
          </cell>
          <cell r="M2882" t="str">
            <v>170141835</v>
          </cell>
          <cell r="N2882" t="str">
            <v>Dexter Processing - Shipping</v>
          </cell>
          <cell r="O2882" t="str">
            <v>18352033 Dexter Processing - Shipping</v>
          </cell>
          <cell r="P2882" t="str">
            <v>1350</v>
          </cell>
          <cell r="Q2882" t="str">
            <v>P</v>
          </cell>
          <cell r="R2882" t="str">
            <v>1053</v>
          </cell>
          <cell r="S2882" t="str">
            <v>2409</v>
          </cell>
          <cell r="T2882" t="str">
            <v>T</v>
          </cell>
          <cell r="U2882" t="str">
            <v>USD</v>
          </cell>
          <cell r="V2882" t="str">
            <v>1001 E STODDARD</v>
          </cell>
          <cell r="W2882" t="str">
            <v>DEXTER</v>
          </cell>
          <cell r="X2882" t="str">
            <v>MO</v>
          </cell>
          <cell r="Y2882" t="str">
            <v>63841-1353</v>
          </cell>
          <cell r="Z2882" t="str">
            <v>STODDARD</v>
          </cell>
          <cell r="AA2882" t="str">
            <v>G</v>
          </cell>
          <cell r="AB2882" t="str">
            <v>M&amp;E</v>
          </cell>
          <cell r="AC2882">
            <v>53115.533699999993</v>
          </cell>
        </row>
        <row r="2883">
          <cell r="A2883" t="str">
            <v>Primary</v>
          </cell>
          <cell r="B2883" t="str">
            <v>Dexter Processing</v>
          </cell>
          <cell r="C2883" t="str">
            <v>18352028</v>
          </cell>
          <cell r="D2883" t="str">
            <v>18352028</v>
          </cell>
          <cell r="E2883" t="str">
            <v>1395</v>
          </cell>
          <cell r="G2883" t="str">
            <v>MO</v>
          </cell>
          <cell r="I2883" t="str">
            <v>A</v>
          </cell>
          <cell r="J2883" t="str">
            <v>18352034</v>
          </cell>
          <cell r="K2883" t="str">
            <v>18352034</v>
          </cell>
          <cell r="L2883">
            <v>170141835</v>
          </cell>
          <cell r="M2883" t="str">
            <v>170141835</v>
          </cell>
          <cell r="N2883" t="str">
            <v>Dexter Supervision Mgmt</v>
          </cell>
          <cell r="O2883" t="str">
            <v>18352034 Dexter Supervision Mgmt</v>
          </cell>
          <cell r="P2883" t="str">
            <v>1350</v>
          </cell>
          <cell r="Q2883" t="str">
            <v>P</v>
          </cell>
          <cell r="R2883" t="str">
            <v>1053</v>
          </cell>
          <cell r="S2883" t="str">
            <v>2409</v>
          </cell>
          <cell r="T2883" t="str">
            <v>F</v>
          </cell>
          <cell r="U2883" t="str">
            <v>USD</v>
          </cell>
          <cell r="V2883" t="str">
            <v>2210 W OAKLAWN DRIVE</v>
          </cell>
          <cell r="W2883" t="str">
            <v>SPRINGDALE</v>
          </cell>
          <cell r="X2883" t="str">
            <v>AR</v>
          </cell>
          <cell r="Y2883" t="str">
            <v>72762-6900</v>
          </cell>
          <cell r="Z2883" t="str">
            <v>WASHINGTON</v>
          </cell>
          <cell r="AA2883" t="str">
            <v>D</v>
          </cell>
          <cell r="AB2883" t="str">
            <v>Content</v>
          </cell>
          <cell r="AC2883">
            <v>0</v>
          </cell>
        </row>
        <row r="2884">
          <cell r="A2884" t="str">
            <v>Primary</v>
          </cell>
          <cell r="B2884" t="str">
            <v>Dexter Processing</v>
          </cell>
          <cell r="C2884" t="str">
            <v>18352028</v>
          </cell>
          <cell r="D2884" t="str">
            <v>18352028</v>
          </cell>
          <cell r="E2884" t="str">
            <v>1395</v>
          </cell>
          <cell r="G2884" t="str">
            <v>MO</v>
          </cell>
          <cell r="H2884">
            <v>38535</v>
          </cell>
          <cell r="I2884" t="str">
            <v>A</v>
          </cell>
          <cell r="J2884" t="str">
            <v>26332231</v>
          </cell>
          <cell r="K2884" t="str">
            <v>26332231</v>
          </cell>
          <cell r="L2884">
            <v>180508502</v>
          </cell>
          <cell r="M2884" t="str">
            <v>180508502</v>
          </cell>
          <cell r="N2884" t="str">
            <v>Continental Deli Sales</v>
          </cell>
          <cell r="O2884" t="str">
            <v>26332231 Continental Deli Sales</v>
          </cell>
          <cell r="P2884" t="str">
            <v>8000</v>
          </cell>
          <cell r="Q2884" t="str">
            <v>FB</v>
          </cell>
          <cell r="R2884" t="str">
            <v>1053</v>
          </cell>
          <cell r="S2884" t="str">
            <v>2409</v>
          </cell>
          <cell r="T2884" t="str">
            <v>F</v>
          </cell>
          <cell r="U2884" t="str">
            <v>USD</v>
          </cell>
          <cell r="V2884" t="str">
            <v>2210 W OAKLAWN DRIVE</v>
          </cell>
          <cell r="W2884" t="str">
            <v>SPRINGDALE</v>
          </cell>
          <cell r="X2884" t="str">
            <v>AR</v>
          </cell>
          <cell r="Y2884" t="str">
            <v>72762-6900</v>
          </cell>
          <cell r="Z2884" t="str">
            <v>WASHINGTON</v>
          </cell>
          <cell r="AA2884" t="str">
            <v>D</v>
          </cell>
          <cell r="AB2884" t="str">
            <v>M&amp;E</v>
          </cell>
          <cell r="AC2884">
            <v>0</v>
          </cell>
        </row>
        <row r="2885">
          <cell r="A2885" t="str">
            <v>Primary</v>
          </cell>
          <cell r="B2885" t="str">
            <v>Dexter Processing</v>
          </cell>
          <cell r="C2885" t="str">
            <v>18352028</v>
          </cell>
          <cell r="D2885" t="str">
            <v>18352028</v>
          </cell>
          <cell r="E2885" t="str">
            <v>1395</v>
          </cell>
          <cell r="G2885" t="str">
            <v>MO</v>
          </cell>
          <cell r="H2885">
            <v>38797</v>
          </cell>
          <cell r="I2885" t="str">
            <v>A</v>
          </cell>
          <cell r="J2885" t="str">
            <v>26332317</v>
          </cell>
          <cell r="K2885" t="str">
            <v>26332317</v>
          </cell>
          <cell r="L2885">
            <v>170141835</v>
          </cell>
          <cell r="M2885" t="str">
            <v>180508500</v>
          </cell>
          <cell r="N2885" t="str">
            <v>Dexter  Store Room Pers</v>
          </cell>
          <cell r="O2885" t="str">
            <v>18352048  Dexter  Store Room Pers</v>
          </cell>
          <cell r="P2885" t="str">
            <v>1350</v>
          </cell>
          <cell r="Q2885" t="str">
            <v>P</v>
          </cell>
          <cell r="R2885" t="str">
            <v>1053</v>
          </cell>
          <cell r="S2885" t="str">
            <v>2409</v>
          </cell>
          <cell r="T2885" t="str">
            <v>F</v>
          </cell>
          <cell r="U2885" t="str">
            <v>USD</v>
          </cell>
          <cell r="V2885" t="str">
            <v>2210 W OAKLAWN DRIVE</v>
          </cell>
          <cell r="W2885" t="str">
            <v>SPRINGDALE</v>
          </cell>
          <cell r="X2885" t="str">
            <v>AR</v>
          </cell>
          <cell r="Y2885" t="str">
            <v>72762-6900</v>
          </cell>
          <cell r="Z2885" t="str">
            <v>WASHINGTON</v>
          </cell>
          <cell r="AA2885" t="str">
            <v>I</v>
          </cell>
          <cell r="AB2885" t="str">
            <v>Building</v>
          </cell>
          <cell r="AC2885">
            <v>0</v>
          </cell>
        </row>
        <row r="2886">
          <cell r="A2886" t="str">
            <v>Primary</v>
          </cell>
          <cell r="B2886" t="str">
            <v>Dexter Processing</v>
          </cell>
          <cell r="C2886" t="str">
            <v>18352028</v>
          </cell>
          <cell r="D2886" t="str">
            <v>18352028</v>
          </cell>
          <cell r="E2886" t="str">
            <v>1395</v>
          </cell>
          <cell r="G2886" t="str">
            <v>MO</v>
          </cell>
          <cell r="I2886" t="str">
            <v>A</v>
          </cell>
          <cell r="J2886" t="str">
            <v>18352512</v>
          </cell>
          <cell r="K2886" t="str">
            <v>18352512</v>
          </cell>
          <cell r="L2886">
            <v>170141835</v>
          </cell>
          <cell r="M2886" t="str">
            <v>170141835</v>
          </cell>
          <cell r="N2886" t="str">
            <v>Dexter Production Safety Center</v>
          </cell>
          <cell r="O2886" t="str">
            <v>18352512 Dexter Production Safety Center</v>
          </cell>
          <cell r="P2886" t="str">
            <v>1350</v>
          </cell>
          <cell r="Q2886" t="str">
            <v>P</v>
          </cell>
          <cell r="R2886" t="str">
            <v>1053</v>
          </cell>
          <cell r="S2886" t="str">
            <v>2409</v>
          </cell>
          <cell r="T2886" t="str">
            <v>F</v>
          </cell>
          <cell r="U2886" t="str">
            <v>USD</v>
          </cell>
          <cell r="V2886" t="str">
            <v>2210 W OAKLAWN DRIVE</v>
          </cell>
          <cell r="W2886" t="str">
            <v>SPRINGDALE</v>
          </cell>
          <cell r="X2886" t="str">
            <v>AR</v>
          </cell>
          <cell r="Y2886" t="str">
            <v>72762-6900</v>
          </cell>
          <cell r="Z2886" t="str">
            <v>WASHINGTON</v>
          </cell>
          <cell r="AA2886" t="str">
            <v>I</v>
          </cell>
          <cell r="AB2886" t="str">
            <v>Content</v>
          </cell>
          <cell r="AC2886">
            <v>0</v>
          </cell>
        </row>
        <row r="2887">
          <cell r="A2887" t="str">
            <v>Primary</v>
          </cell>
          <cell r="B2887" t="str">
            <v>Noel Breeders</v>
          </cell>
          <cell r="C2887" t="str">
            <v>18400421</v>
          </cell>
          <cell r="D2887" t="str">
            <v>18400421</v>
          </cell>
          <cell r="E2887" t="str">
            <v>1387</v>
          </cell>
          <cell r="G2887" t="str">
            <v>MO</v>
          </cell>
          <cell r="I2887" t="str">
            <v>A</v>
          </cell>
          <cell r="J2887" t="str">
            <v>18400400</v>
          </cell>
          <cell r="K2887" t="str">
            <v>26332317</v>
          </cell>
          <cell r="L2887">
            <v>170051840</v>
          </cell>
          <cell r="M2887" t="str">
            <v>180508500</v>
          </cell>
          <cell r="N2887" t="str">
            <v>Noel Pullet Service</v>
          </cell>
          <cell r="O2887" t="str">
            <v>18400400  Noel Pullet Service</v>
          </cell>
          <cell r="P2887" t="str">
            <v>1645</v>
          </cell>
          <cell r="Q2887" t="str">
            <v>PS</v>
          </cell>
          <cell r="R2887" t="str">
            <v>2149</v>
          </cell>
          <cell r="S2887" t="str">
            <v>447</v>
          </cell>
          <cell r="T2887" t="str">
            <v>F</v>
          </cell>
          <cell r="U2887" t="str">
            <v>USD</v>
          </cell>
          <cell r="V2887" t="str">
            <v>2210 W OAKLAWN DRIVE</v>
          </cell>
          <cell r="W2887" t="str">
            <v>SPRINGDALE</v>
          </cell>
          <cell r="X2887" t="str">
            <v>AR</v>
          </cell>
          <cell r="Y2887" t="str">
            <v>72762-6900</v>
          </cell>
          <cell r="Z2887" t="str">
            <v>WASHINGTON</v>
          </cell>
          <cell r="AA2887" t="str">
            <v>I</v>
          </cell>
          <cell r="AB2887" t="str">
            <v>M&amp;E</v>
          </cell>
          <cell r="AC2887">
            <v>0</v>
          </cell>
        </row>
        <row r="2888">
          <cell r="A2888" t="str">
            <v>Primary</v>
          </cell>
          <cell r="B2888" t="str">
            <v>Noel Breeders</v>
          </cell>
          <cell r="C2888" t="str">
            <v>18400421</v>
          </cell>
          <cell r="D2888" t="str">
            <v>18400421</v>
          </cell>
          <cell r="E2888" t="str">
            <v>1387</v>
          </cell>
          <cell r="G2888" t="str">
            <v>MO</v>
          </cell>
          <cell r="I2888" t="str">
            <v>A</v>
          </cell>
          <cell r="J2888" t="str">
            <v>18400421</v>
          </cell>
          <cell r="K2888" t="str">
            <v>18400421</v>
          </cell>
          <cell r="L2888">
            <v>170051840</v>
          </cell>
          <cell r="M2888" t="str">
            <v>170051840</v>
          </cell>
          <cell r="N2888" t="str">
            <v>Noel Breeders</v>
          </cell>
          <cell r="O2888" t="str">
            <v>18400421 Noel Breeders</v>
          </cell>
          <cell r="P2888" t="str">
            <v>1645</v>
          </cell>
          <cell r="Q2888" t="str">
            <v>BR</v>
          </cell>
          <cell r="S2888" t="str">
            <v>447</v>
          </cell>
          <cell r="T2888" t="str">
            <v>F</v>
          </cell>
          <cell r="U2888" t="str">
            <v>USD</v>
          </cell>
          <cell r="V2888" t="str">
            <v>2210 W OAKLAWN DRIVE</v>
          </cell>
          <cell r="W2888" t="str">
            <v>SPRINGDALE</v>
          </cell>
          <cell r="X2888" t="str">
            <v>AR</v>
          </cell>
          <cell r="Y2888" t="str">
            <v>72762-6900</v>
          </cell>
          <cell r="Z2888" t="str">
            <v>WASHINGTON</v>
          </cell>
          <cell r="AA2888" t="str">
            <v>I</v>
          </cell>
          <cell r="AB2888" t="str">
            <v>M&amp;E</v>
          </cell>
          <cell r="AC2888">
            <v>28162.366999999998</v>
          </cell>
        </row>
        <row r="2889">
          <cell r="A2889" t="str">
            <v>Primary</v>
          </cell>
          <cell r="B2889" t="str">
            <v>Noel Breeders</v>
          </cell>
          <cell r="C2889" t="str">
            <v>18400421</v>
          </cell>
          <cell r="D2889" t="str">
            <v>18400421</v>
          </cell>
          <cell r="E2889" t="str">
            <v>1387</v>
          </cell>
          <cell r="G2889" t="str">
            <v>MO</v>
          </cell>
          <cell r="I2889" t="str">
            <v>A</v>
          </cell>
          <cell r="J2889" t="str">
            <v>18400543</v>
          </cell>
          <cell r="K2889" t="str">
            <v>18400543</v>
          </cell>
          <cell r="L2889">
            <v>170051840</v>
          </cell>
          <cell r="M2889" t="str">
            <v>170051840</v>
          </cell>
          <cell r="N2889" t="str">
            <v>Noel Breeder Farm Service</v>
          </cell>
          <cell r="O2889" t="str">
            <v>18400543 Noel Breeder Farm Service</v>
          </cell>
          <cell r="P2889" t="str">
            <v>1645</v>
          </cell>
          <cell r="Q2889" t="str">
            <v>PS</v>
          </cell>
          <cell r="R2889" t="str">
            <v>2149</v>
          </cell>
          <cell r="S2889" t="str">
            <v>447</v>
          </cell>
          <cell r="T2889" t="str">
            <v>F</v>
          </cell>
          <cell r="U2889" t="str">
            <v>USD</v>
          </cell>
          <cell r="V2889" t="str">
            <v>2210 W OAKLAWN DRIVE</v>
          </cell>
          <cell r="W2889" t="str">
            <v>SPRINGDALE</v>
          </cell>
          <cell r="X2889" t="str">
            <v>AR</v>
          </cell>
          <cell r="Y2889" t="str">
            <v>72762-6900</v>
          </cell>
          <cell r="Z2889" t="str">
            <v>WASHINGTON</v>
          </cell>
          <cell r="AA2889" t="str">
            <v>I</v>
          </cell>
          <cell r="AB2889" t="str">
            <v>M&amp;E</v>
          </cell>
          <cell r="AC2889">
            <v>0</v>
          </cell>
        </row>
        <row r="2890">
          <cell r="A2890" t="str">
            <v>Primary</v>
          </cell>
          <cell r="B2890" t="str">
            <v>Stillwell Hatchery</v>
          </cell>
          <cell r="C2890" t="str">
            <v>18420432</v>
          </cell>
          <cell r="D2890" t="str">
            <v>18420432</v>
          </cell>
          <cell r="E2890" t="str">
            <v>1388</v>
          </cell>
          <cell r="G2890" t="str">
            <v>OK</v>
          </cell>
          <cell r="I2890" t="str">
            <v>A</v>
          </cell>
          <cell r="J2890" t="str">
            <v>18420432</v>
          </cell>
          <cell r="K2890" t="str">
            <v>18420432</v>
          </cell>
          <cell r="L2890">
            <v>170051387</v>
          </cell>
          <cell r="M2890" t="str">
            <v>170051387</v>
          </cell>
          <cell r="N2890" t="str">
            <v>Stillwell Hatchery</v>
          </cell>
          <cell r="O2890" t="str">
            <v>18420432 Stillwell Hatchery</v>
          </cell>
          <cell r="P2890" t="str">
            <v>1645</v>
          </cell>
          <cell r="Q2890" t="str">
            <v>H</v>
          </cell>
          <cell r="S2890" t="str">
            <v>447</v>
          </cell>
          <cell r="T2890" t="str">
            <v>F</v>
          </cell>
          <cell r="U2890" t="str">
            <v>USD</v>
          </cell>
          <cell r="V2890" t="str">
            <v>2210 W OAKLAWN DRIVE</v>
          </cell>
          <cell r="W2890" t="str">
            <v>SPRINGDALE</v>
          </cell>
          <cell r="X2890" t="str">
            <v>AR</v>
          </cell>
          <cell r="Y2890" t="str">
            <v>72762-6900</v>
          </cell>
          <cell r="Z2890" t="str">
            <v>WASHINGTON</v>
          </cell>
          <cell r="AA2890" t="str">
            <v>D</v>
          </cell>
          <cell r="AB2890" t="str">
            <v>Content</v>
          </cell>
          <cell r="AC2890">
            <v>47376.277199999997</v>
          </cell>
        </row>
        <row r="2891">
          <cell r="A2891" t="str">
            <v>Primary</v>
          </cell>
          <cell r="B2891" t="str">
            <v>Stillwell Hatchery</v>
          </cell>
          <cell r="C2891" t="str">
            <v>18420432</v>
          </cell>
          <cell r="D2891" t="str">
            <v>18420432</v>
          </cell>
          <cell r="E2891" t="str">
            <v>1388</v>
          </cell>
          <cell r="G2891" t="str">
            <v>OK</v>
          </cell>
          <cell r="I2891" t="str">
            <v>A</v>
          </cell>
          <cell r="J2891" t="str">
            <v>18420438</v>
          </cell>
          <cell r="K2891" t="str">
            <v>18420438</v>
          </cell>
          <cell r="L2891">
            <v>170051387</v>
          </cell>
          <cell r="M2891" t="str">
            <v>170051387</v>
          </cell>
          <cell r="N2891" t="str">
            <v>Stillwell Chick Delivery</v>
          </cell>
          <cell r="O2891" t="str">
            <v>18420438 Stillwell Chick Delivery</v>
          </cell>
          <cell r="P2891" t="str">
            <v>1645</v>
          </cell>
          <cell r="Q2891" t="str">
            <v>CD</v>
          </cell>
          <cell r="S2891" t="str">
            <v>447</v>
          </cell>
          <cell r="T2891" t="str">
            <v>F</v>
          </cell>
          <cell r="U2891" t="str">
            <v>USD</v>
          </cell>
          <cell r="V2891" t="str">
            <v>2210 W OAKLAWN DRIVE</v>
          </cell>
          <cell r="W2891" t="str">
            <v>SPRINGDALE</v>
          </cell>
          <cell r="X2891" t="str">
            <v>AR</v>
          </cell>
          <cell r="Y2891" t="str">
            <v>72762-6900</v>
          </cell>
          <cell r="Z2891" t="str">
            <v>WASHINGTON</v>
          </cell>
          <cell r="AA2891" t="str">
            <v>D</v>
          </cell>
          <cell r="AB2891" t="str">
            <v>M&amp;E</v>
          </cell>
          <cell r="AC2891">
            <v>48005.362599999993</v>
          </cell>
        </row>
        <row r="2892">
          <cell r="A2892" t="str">
            <v>Primary</v>
          </cell>
          <cell r="B2892" t="str">
            <v>Westville Feedmill</v>
          </cell>
          <cell r="C2892" t="str">
            <v>18440510</v>
          </cell>
          <cell r="D2892" t="str">
            <v>18440510</v>
          </cell>
          <cell r="E2892" t="str">
            <v>1390</v>
          </cell>
          <cell r="G2892" t="str">
            <v>OK</v>
          </cell>
          <cell r="I2892" t="str">
            <v>A</v>
          </cell>
          <cell r="J2892" t="str">
            <v>18440510</v>
          </cell>
          <cell r="K2892" t="str">
            <v>18440510</v>
          </cell>
          <cell r="L2892">
            <v>170051387</v>
          </cell>
          <cell r="M2892" t="str">
            <v>170051387</v>
          </cell>
          <cell r="N2892" t="str">
            <v>Westville Feedmill</v>
          </cell>
          <cell r="O2892" t="str">
            <v>18440510 Westville Feedmill</v>
          </cell>
          <cell r="P2892" t="str">
            <v>1645</v>
          </cell>
          <cell r="Q2892" t="str">
            <v>F</v>
          </cell>
          <cell r="R2892" t="str">
            <v>802</v>
          </cell>
          <cell r="S2892" t="str">
            <v>447</v>
          </cell>
          <cell r="T2892" t="str">
            <v>F</v>
          </cell>
          <cell r="U2892" t="str">
            <v>USD</v>
          </cell>
          <cell r="V2892" t="str">
            <v>2210 W OAKLAWN DRIVE</v>
          </cell>
          <cell r="W2892" t="str">
            <v>SPRINGDALE</v>
          </cell>
          <cell r="X2892" t="str">
            <v>AR</v>
          </cell>
          <cell r="Y2892" t="str">
            <v>72762-6900</v>
          </cell>
          <cell r="Z2892" t="str">
            <v>WASHINGTON</v>
          </cell>
          <cell r="AA2892" t="str">
            <v>D</v>
          </cell>
          <cell r="AB2892" t="str">
            <v>M&amp;E</v>
          </cell>
          <cell r="AC2892">
            <v>34520.5556</v>
          </cell>
        </row>
        <row r="2893">
          <cell r="A2893" t="str">
            <v>Primary</v>
          </cell>
          <cell r="B2893" t="str">
            <v>Westville Feedmill</v>
          </cell>
          <cell r="C2893" t="str">
            <v>18440510</v>
          </cell>
          <cell r="D2893" t="str">
            <v>18440510</v>
          </cell>
          <cell r="E2893" t="str">
            <v>1390</v>
          </cell>
          <cell r="G2893" t="str">
            <v>OK</v>
          </cell>
          <cell r="I2893" t="str">
            <v>A</v>
          </cell>
          <cell r="J2893" t="str">
            <v>18440520</v>
          </cell>
          <cell r="K2893" t="str">
            <v>18440520</v>
          </cell>
          <cell r="L2893">
            <v>180508502</v>
          </cell>
          <cell r="M2893" t="str">
            <v>170051387</v>
          </cell>
          <cell r="N2893" t="str">
            <v>Tysn Retail Deli Industrial Sales</v>
          </cell>
          <cell r="O2893" t="str">
            <v>26332756 Tysn Retail Deli Indust. Sales</v>
          </cell>
          <cell r="P2893" t="str">
            <v>8000</v>
          </cell>
          <cell r="Q2893" t="str">
            <v>FB</v>
          </cell>
          <cell r="R2893" t="str">
            <v>0</v>
          </cell>
          <cell r="S2893" t="str">
            <v>0</v>
          </cell>
          <cell r="T2893" t="str">
            <v>F</v>
          </cell>
          <cell r="U2893" t="str">
            <v>USD</v>
          </cell>
          <cell r="V2893" t="str">
            <v>2210 W OAKLAWN DRIVE</v>
          </cell>
          <cell r="W2893" t="str">
            <v>SPRINGDALE</v>
          </cell>
          <cell r="X2893" t="str">
            <v>AR</v>
          </cell>
          <cell r="Y2893" t="str">
            <v>72762-6900</v>
          </cell>
          <cell r="Z2893" t="str">
            <v>WASHINGTON</v>
          </cell>
          <cell r="AA2893" t="str">
            <v>I</v>
          </cell>
          <cell r="AB2893" t="str">
            <v>Content</v>
          </cell>
          <cell r="AC2893">
            <v>8633.4346000000005</v>
          </cell>
        </row>
        <row r="2894">
          <cell r="A2894" t="str">
            <v>Primary</v>
          </cell>
          <cell r="B2894" t="str">
            <v>Westville Garage / Truck Shop</v>
          </cell>
          <cell r="C2894" t="str">
            <v>18450530</v>
          </cell>
          <cell r="D2894" t="str">
            <v>18450530</v>
          </cell>
          <cell r="E2894" t="str">
            <v>1387</v>
          </cell>
          <cell r="G2894" t="str">
            <v>OK</v>
          </cell>
          <cell r="I2894" t="str">
            <v>A</v>
          </cell>
          <cell r="J2894" t="str">
            <v>18450530</v>
          </cell>
          <cell r="K2894" t="str">
            <v>18450530</v>
          </cell>
          <cell r="L2894">
            <v>180508502</v>
          </cell>
          <cell r="M2894" t="str">
            <v>170051387</v>
          </cell>
          <cell r="N2894" t="str">
            <v>Tysn Retail Deli Industrial Sales</v>
          </cell>
          <cell r="O2894" t="str">
            <v>26332756 Tysn Retail Deli Indust. Sales</v>
          </cell>
          <cell r="P2894" t="str">
            <v>8000</v>
          </cell>
          <cell r="Q2894" t="str">
            <v>FB</v>
          </cell>
          <cell r="R2894" t="str">
            <v>0</v>
          </cell>
          <cell r="S2894" t="str">
            <v>0</v>
          </cell>
          <cell r="T2894" t="str">
            <v>F</v>
          </cell>
          <cell r="U2894" t="str">
            <v>USD</v>
          </cell>
          <cell r="V2894" t="str">
            <v>2210 W OAKLAWN DRIVE</v>
          </cell>
          <cell r="W2894" t="str">
            <v>SPRINGDALE</v>
          </cell>
          <cell r="X2894" t="str">
            <v>AR</v>
          </cell>
          <cell r="Y2894" t="str">
            <v>72762-6900</v>
          </cell>
          <cell r="Z2894" t="str">
            <v>WASHINGTON</v>
          </cell>
          <cell r="AA2894" t="str">
            <v>I</v>
          </cell>
          <cell r="AB2894" t="str">
            <v>M&amp;E</v>
          </cell>
          <cell r="AC2894">
            <v>1843.6545000000003</v>
          </cell>
        </row>
        <row r="2895">
          <cell r="A2895" t="str">
            <v>Primary</v>
          </cell>
          <cell r="B2895" t="str">
            <v>Noel GO Garage / Truck Shop</v>
          </cell>
          <cell r="C2895" t="str">
            <v>18450532</v>
          </cell>
          <cell r="D2895" t="str">
            <v>18450532</v>
          </cell>
          <cell r="E2895" t="str">
            <v>1387</v>
          </cell>
          <cell r="G2895" t="str">
            <v>MO</v>
          </cell>
          <cell r="I2895" t="str">
            <v>A</v>
          </cell>
          <cell r="J2895" t="str">
            <v>18450532</v>
          </cell>
          <cell r="K2895" t="str">
            <v>18450532</v>
          </cell>
          <cell r="L2895">
            <v>170051387</v>
          </cell>
          <cell r="M2895" t="str">
            <v>170051387</v>
          </cell>
          <cell r="N2895" t="str">
            <v>Noel GO Garage / Truck Shop</v>
          </cell>
          <cell r="O2895" t="str">
            <v>18450532 Noel GO Garage / Truck Shop</v>
          </cell>
          <cell r="P2895" t="str">
            <v>8000</v>
          </cell>
          <cell r="Q2895" t="str">
            <v>FB</v>
          </cell>
          <cell r="S2895" t="str">
            <v>447</v>
          </cell>
          <cell r="T2895" t="str">
            <v>F</v>
          </cell>
          <cell r="U2895" t="str">
            <v>USD</v>
          </cell>
          <cell r="V2895" t="str">
            <v>2210 W OAKLAWN DRIVE</v>
          </cell>
          <cell r="W2895" t="str">
            <v>SPRINGDALE</v>
          </cell>
          <cell r="X2895" t="str">
            <v>AR</v>
          </cell>
          <cell r="Y2895" t="str">
            <v>72762-6900</v>
          </cell>
          <cell r="Z2895" t="str">
            <v>WASHINGTON</v>
          </cell>
          <cell r="AA2895" t="str">
            <v>I</v>
          </cell>
          <cell r="AB2895" t="str">
            <v>M&amp;E</v>
          </cell>
          <cell r="AC2895">
            <v>21687.1201</v>
          </cell>
        </row>
        <row r="2896">
          <cell r="A2896" t="str">
            <v>Primary</v>
          </cell>
          <cell r="B2896" t="str">
            <v>Dexter Broiler Service</v>
          </cell>
          <cell r="C2896" t="str">
            <v>18460422</v>
          </cell>
          <cell r="D2896" t="str">
            <v>18460422</v>
          </cell>
          <cell r="E2896" t="str">
            <v>1396</v>
          </cell>
          <cell r="G2896" t="str">
            <v>MO</v>
          </cell>
          <cell r="I2896" t="str">
            <v>A</v>
          </cell>
          <cell r="J2896" t="str">
            <v>18460422</v>
          </cell>
          <cell r="K2896" t="str">
            <v>18460422</v>
          </cell>
          <cell r="L2896">
            <v>170141846</v>
          </cell>
          <cell r="M2896" t="str">
            <v>170141846</v>
          </cell>
          <cell r="N2896" t="str">
            <v>Dexter Broiler Service</v>
          </cell>
          <cell r="O2896" t="str">
            <v>18460422 Dexter Broiler Service</v>
          </cell>
          <cell r="P2896" t="str">
            <v>1350</v>
          </cell>
          <cell r="Q2896" t="str">
            <v>BS</v>
          </cell>
          <cell r="R2896" t="str">
            <v>868</v>
          </cell>
          <cell r="S2896" t="str">
            <v>571</v>
          </cell>
          <cell r="T2896" t="str">
            <v>F</v>
          </cell>
          <cell r="U2896" t="str">
            <v>USD</v>
          </cell>
          <cell r="V2896" t="str">
            <v>2210 W OAKLAWN DRIVE</v>
          </cell>
          <cell r="W2896" t="str">
            <v>SPRINGDALE</v>
          </cell>
          <cell r="X2896" t="str">
            <v>AR</v>
          </cell>
          <cell r="Y2896" t="str">
            <v>72762-6900</v>
          </cell>
          <cell r="Z2896" t="str">
            <v>WASHINGTON</v>
          </cell>
          <cell r="AA2896" t="str">
            <v>I</v>
          </cell>
          <cell r="AB2896" t="str">
            <v>Building</v>
          </cell>
          <cell r="AC2896">
            <v>27750</v>
          </cell>
        </row>
        <row r="2897">
          <cell r="A2897" t="str">
            <v>Primary</v>
          </cell>
          <cell r="B2897" t="str">
            <v>Dexter Live Haul</v>
          </cell>
          <cell r="C2897" t="str">
            <v>18460446</v>
          </cell>
          <cell r="D2897" t="str">
            <v>18460446</v>
          </cell>
          <cell r="E2897" t="str">
            <v>1396</v>
          </cell>
          <cell r="G2897" t="str">
            <v>MO</v>
          </cell>
          <cell r="I2897" t="str">
            <v>A</v>
          </cell>
          <cell r="J2897" t="str">
            <v>18460446</v>
          </cell>
          <cell r="K2897" t="str">
            <v>18460446</v>
          </cell>
          <cell r="L2897">
            <v>170141846</v>
          </cell>
          <cell r="M2897" t="str">
            <v>170141846</v>
          </cell>
          <cell r="N2897" t="str">
            <v>Dexter Live Haul</v>
          </cell>
          <cell r="O2897" t="str">
            <v>18460446 Dexter Live Haul</v>
          </cell>
          <cell r="P2897" t="str">
            <v>1350</v>
          </cell>
          <cell r="Q2897" t="str">
            <v>LH</v>
          </cell>
          <cell r="S2897" t="str">
            <v>571</v>
          </cell>
          <cell r="T2897" t="str">
            <v>F</v>
          </cell>
          <cell r="U2897" t="str">
            <v>USD</v>
          </cell>
          <cell r="V2897" t="str">
            <v>2210 W OAKLAWN DRIVE</v>
          </cell>
          <cell r="W2897" t="str">
            <v>SPRINGDALE</v>
          </cell>
          <cell r="X2897" t="str">
            <v>AR</v>
          </cell>
          <cell r="Y2897" t="str">
            <v>72762-6900</v>
          </cell>
          <cell r="Z2897" t="str">
            <v>WASHINGTON</v>
          </cell>
          <cell r="AA2897" t="str">
            <v>I</v>
          </cell>
          <cell r="AB2897" t="str">
            <v>Content</v>
          </cell>
          <cell r="AC2897">
            <v>0</v>
          </cell>
        </row>
        <row r="2898">
          <cell r="A2898" t="str">
            <v>Primary</v>
          </cell>
          <cell r="B2898" t="str">
            <v>Dexter Live Haul</v>
          </cell>
          <cell r="C2898" t="str">
            <v>18460446</v>
          </cell>
          <cell r="D2898" t="str">
            <v>18460446</v>
          </cell>
          <cell r="E2898" t="str">
            <v>1396</v>
          </cell>
          <cell r="G2898" t="str">
            <v>MO</v>
          </cell>
          <cell r="I2898" t="str">
            <v>A</v>
          </cell>
          <cell r="J2898" t="str">
            <v>18460449</v>
          </cell>
          <cell r="K2898" t="str">
            <v>18460449</v>
          </cell>
          <cell r="L2898">
            <v>170141846</v>
          </cell>
          <cell r="M2898" t="str">
            <v>170141846</v>
          </cell>
          <cell r="N2898" t="str">
            <v>Dexter Catching Machine Cost</v>
          </cell>
          <cell r="O2898" t="str">
            <v>18460449 Dexter Catching Machine Cost</v>
          </cell>
          <cell r="P2898" t="str">
            <v>1350</v>
          </cell>
          <cell r="Q2898" t="str">
            <v>BS</v>
          </cell>
          <cell r="R2898" t="str">
            <v>868</v>
          </cell>
          <cell r="S2898" t="str">
            <v>571</v>
          </cell>
          <cell r="T2898" t="str">
            <v>F</v>
          </cell>
          <cell r="U2898" t="str">
            <v>USD</v>
          </cell>
          <cell r="V2898" t="str">
            <v>2210 W OAKLAWN DRIVE</v>
          </cell>
          <cell r="W2898" t="str">
            <v>SPRINGDALE</v>
          </cell>
          <cell r="X2898" t="str">
            <v>AR</v>
          </cell>
          <cell r="Y2898" t="str">
            <v>72762-6900</v>
          </cell>
          <cell r="Z2898" t="str">
            <v>WASHINGTON</v>
          </cell>
          <cell r="AA2898" t="str">
            <v>I</v>
          </cell>
          <cell r="AB2898" t="str">
            <v>M&amp;E</v>
          </cell>
          <cell r="AC2898">
            <v>0</v>
          </cell>
        </row>
        <row r="2899">
          <cell r="A2899" t="str">
            <v>Primary</v>
          </cell>
          <cell r="B2899" t="str">
            <v>Dexter Growout</v>
          </cell>
          <cell r="C2899" t="str">
            <v>18460590</v>
          </cell>
          <cell r="D2899" t="str">
            <v>18460590</v>
          </cell>
          <cell r="E2899" t="str">
            <v>1396</v>
          </cell>
          <cell r="G2899" t="str">
            <v>MO</v>
          </cell>
          <cell r="I2899" t="str">
            <v>A</v>
          </cell>
          <cell r="J2899" t="str">
            <v>18460542</v>
          </cell>
          <cell r="K2899" t="str">
            <v>18460542</v>
          </cell>
          <cell r="L2899">
            <v>170141846</v>
          </cell>
          <cell r="M2899" t="str">
            <v>170141846</v>
          </cell>
          <cell r="N2899" t="str">
            <v>Dexter Broiler Farm Service</v>
          </cell>
          <cell r="O2899" t="str">
            <v>18460542 Dexter Broiler Farm Service</v>
          </cell>
          <cell r="P2899" t="str">
            <v>1350</v>
          </cell>
          <cell r="Q2899" t="str">
            <v>BFS</v>
          </cell>
          <cell r="R2899" t="str">
            <v>868</v>
          </cell>
          <cell r="S2899" t="str">
            <v>571</v>
          </cell>
          <cell r="T2899" t="str">
            <v>T</v>
          </cell>
          <cell r="U2899" t="str">
            <v>USD</v>
          </cell>
          <cell r="V2899" t="str">
            <v>19597 STATE HWY E</v>
          </cell>
          <cell r="W2899" t="str">
            <v>BLOOMFIELD</v>
          </cell>
          <cell r="X2899" t="str">
            <v>MO</v>
          </cell>
          <cell r="Y2899" t="str">
            <v>63825-8545</v>
          </cell>
          <cell r="Z2899" t="str">
            <v>STODDARD</v>
          </cell>
          <cell r="AA2899" t="str">
            <v>A</v>
          </cell>
          <cell r="AB2899" t="str">
            <v>M&amp;E</v>
          </cell>
          <cell r="AC2899">
            <v>99559.542600000001</v>
          </cell>
        </row>
        <row r="2900">
          <cell r="A2900" t="str">
            <v>Primary</v>
          </cell>
          <cell r="B2900" t="str">
            <v>Dexter Growout</v>
          </cell>
          <cell r="C2900" t="str">
            <v>18460590</v>
          </cell>
          <cell r="D2900" t="str">
            <v>18460590</v>
          </cell>
          <cell r="E2900" t="str">
            <v>1396</v>
          </cell>
          <cell r="G2900" t="str">
            <v>MO</v>
          </cell>
          <cell r="I2900" t="str">
            <v>A</v>
          </cell>
          <cell r="J2900" t="str">
            <v>18460590</v>
          </cell>
          <cell r="K2900" t="str">
            <v>18460590</v>
          </cell>
          <cell r="L2900">
            <v>170141846</v>
          </cell>
          <cell r="M2900" t="str">
            <v>170141846</v>
          </cell>
          <cell r="N2900" t="str">
            <v>Dexter Growout</v>
          </cell>
          <cell r="O2900" t="str">
            <v>18460590 Dexter Growout</v>
          </cell>
          <cell r="P2900" t="str">
            <v>1350</v>
          </cell>
          <cell r="Q2900" t="str">
            <v>G</v>
          </cell>
          <cell r="R2900" t="str">
            <v>277</v>
          </cell>
          <cell r="S2900" t="str">
            <v>571</v>
          </cell>
          <cell r="T2900" t="str">
            <v>T</v>
          </cell>
          <cell r="U2900" t="str">
            <v>USD</v>
          </cell>
          <cell r="V2900" t="str">
            <v>19597 STATE HWY E</v>
          </cell>
          <cell r="W2900" t="str">
            <v>BLOOMFIELD</v>
          </cell>
          <cell r="X2900" t="str">
            <v>MO</v>
          </cell>
          <cell r="Y2900" t="str">
            <v>63825-8545</v>
          </cell>
          <cell r="Z2900" t="str">
            <v>STODDARD</v>
          </cell>
          <cell r="AA2900" t="str">
            <v>A</v>
          </cell>
          <cell r="AB2900" t="str">
            <v>M&amp;E</v>
          </cell>
          <cell r="AC2900">
            <v>7801.4784000000009</v>
          </cell>
        </row>
        <row r="2901">
          <cell r="A2901" t="str">
            <v>Primary</v>
          </cell>
          <cell r="B2901" t="str">
            <v>Dexter Growout</v>
          </cell>
          <cell r="C2901" t="str">
            <v>18460590</v>
          </cell>
          <cell r="D2901" t="str">
            <v>18460590</v>
          </cell>
          <cell r="E2901" t="str">
            <v>1396</v>
          </cell>
          <cell r="G2901" t="str">
            <v>MO</v>
          </cell>
          <cell r="H2901">
            <v>38896</v>
          </cell>
          <cell r="I2901" t="str">
            <v>A</v>
          </cell>
          <cell r="J2901" t="str">
            <v>26371755</v>
          </cell>
          <cell r="K2901" t="str">
            <v>26371755</v>
          </cell>
          <cell r="L2901">
            <v>170141846</v>
          </cell>
          <cell r="M2901" t="str">
            <v>170112637</v>
          </cell>
          <cell r="N2901" t="str">
            <v>Dexter Accountant</v>
          </cell>
          <cell r="O2901" t="str">
            <v>18462008 Dexter Accountant</v>
          </cell>
          <cell r="P2901" t="str">
            <v>1350</v>
          </cell>
          <cell r="Q2901" t="str">
            <v>BS</v>
          </cell>
          <cell r="R2901" t="str">
            <v>868</v>
          </cell>
          <cell r="S2901" t="str">
            <v>571</v>
          </cell>
          <cell r="T2901" t="str">
            <v>T</v>
          </cell>
          <cell r="U2901" t="str">
            <v>USD</v>
          </cell>
          <cell r="V2901" t="str">
            <v>19597 STATE HWY E</v>
          </cell>
          <cell r="W2901" t="str">
            <v>BLOOMFIELD</v>
          </cell>
          <cell r="X2901" t="str">
            <v>MO</v>
          </cell>
          <cell r="Y2901" t="str">
            <v>63825-8545</v>
          </cell>
          <cell r="Z2901" t="str">
            <v>STODDARD</v>
          </cell>
          <cell r="AA2901" t="str">
            <v>A</v>
          </cell>
          <cell r="AB2901" t="str">
            <v>M&amp;E</v>
          </cell>
          <cell r="AC2901">
            <v>32420.090700000008</v>
          </cell>
        </row>
        <row r="2902">
          <cell r="A2902" t="str">
            <v>Primary</v>
          </cell>
          <cell r="B2902" t="str">
            <v>Dexter Feed Mill</v>
          </cell>
          <cell r="C2902" t="str">
            <v>18470510</v>
          </cell>
          <cell r="D2902" t="str">
            <v>18470510</v>
          </cell>
          <cell r="E2902" t="str">
            <v>1392</v>
          </cell>
          <cell r="G2902" t="str">
            <v>MO</v>
          </cell>
          <cell r="I2902" t="str">
            <v>A</v>
          </cell>
          <cell r="J2902" t="str">
            <v>18470510</v>
          </cell>
          <cell r="K2902" t="str">
            <v>18470510</v>
          </cell>
          <cell r="L2902">
            <v>170141846</v>
          </cell>
          <cell r="M2902" t="str">
            <v>170141846</v>
          </cell>
          <cell r="N2902" t="str">
            <v>Dexter Feed Mill</v>
          </cell>
          <cell r="O2902" t="str">
            <v>18470510 Dexter Feed Mill</v>
          </cell>
          <cell r="P2902" t="str">
            <v>1350</v>
          </cell>
          <cell r="Q2902" t="str">
            <v>F</v>
          </cell>
          <cell r="R2902" t="str">
            <v>1348</v>
          </cell>
          <cell r="S2902" t="str">
            <v>571</v>
          </cell>
          <cell r="T2902" t="str">
            <v>T</v>
          </cell>
          <cell r="U2902" t="str">
            <v>USD</v>
          </cell>
          <cell r="V2902" t="str">
            <v>E. INDUSTRIAL PK/COUNTY ROAD 717</v>
          </cell>
          <cell r="W2902" t="str">
            <v>DEXTER</v>
          </cell>
          <cell r="X2902" t="str">
            <v>MO</v>
          </cell>
          <cell r="Y2902" t="str">
            <v>63841</v>
          </cell>
          <cell r="Z2902" t="str">
            <v>STODDARD</v>
          </cell>
          <cell r="AA2902" t="str">
            <v>A</v>
          </cell>
          <cell r="AB2902" t="str">
            <v>M&amp;E</v>
          </cell>
          <cell r="AC2902">
            <v>2127664.7305999999</v>
          </cell>
        </row>
        <row r="2903">
          <cell r="A2903" t="str">
            <v>Primary</v>
          </cell>
          <cell r="B2903" t="str">
            <v>Dexter Feed Mill</v>
          </cell>
          <cell r="C2903" t="str">
            <v>18470510</v>
          </cell>
          <cell r="D2903" t="str">
            <v>18470510</v>
          </cell>
          <cell r="E2903" t="str">
            <v>1392</v>
          </cell>
          <cell r="G2903" t="str">
            <v>MO</v>
          </cell>
          <cell r="I2903" t="str">
            <v>A</v>
          </cell>
          <cell r="J2903" t="str">
            <v>18470520</v>
          </cell>
          <cell r="K2903" t="str">
            <v>18470520</v>
          </cell>
          <cell r="L2903">
            <v>170141846</v>
          </cell>
          <cell r="M2903" t="str">
            <v>170141846</v>
          </cell>
          <cell r="N2903" t="str">
            <v>Dexter Feed Delivery</v>
          </cell>
          <cell r="O2903" t="str">
            <v>18470520 Dexter Feed Delivery</v>
          </cell>
          <cell r="P2903" t="str">
            <v>1350</v>
          </cell>
          <cell r="Q2903" t="str">
            <v>FD</v>
          </cell>
          <cell r="R2903" t="str">
            <v>1348</v>
          </cell>
          <cell r="S2903" t="str">
            <v>571</v>
          </cell>
          <cell r="T2903" t="str">
            <v>T</v>
          </cell>
          <cell r="U2903" t="str">
            <v>USD</v>
          </cell>
          <cell r="V2903" t="str">
            <v>E. INDUSTRIAL PK/COUNTY ROAD 717</v>
          </cell>
          <cell r="W2903" t="str">
            <v>DEXTER</v>
          </cell>
          <cell r="X2903" t="str">
            <v>MO</v>
          </cell>
          <cell r="Y2903" t="str">
            <v>63841</v>
          </cell>
          <cell r="Z2903" t="str">
            <v>STODDARD</v>
          </cell>
          <cell r="AA2903" t="str">
            <v>A</v>
          </cell>
          <cell r="AB2903" t="str">
            <v>M&amp;E</v>
          </cell>
          <cell r="AC2903">
            <v>25017.9653</v>
          </cell>
        </row>
        <row r="2904">
          <cell r="A2904" t="str">
            <v>Primary</v>
          </cell>
          <cell r="B2904" t="str">
            <v>Dexter Hatchery</v>
          </cell>
          <cell r="C2904" t="str">
            <v>18480432</v>
          </cell>
          <cell r="D2904" t="str">
            <v>18480432</v>
          </cell>
          <cell r="E2904" t="str">
            <v>1393</v>
          </cell>
          <cell r="G2904" t="str">
            <v>MO</v>
          </cell>
          <cell r="I2904" t="str">
            <v>A</v>
          </cell>
          <cell r="J2904" t="str">
            <v>18480432</v>
          </cell>
          <cell r="K2904" t="str">
            <v>18480432</v>
          </cell>
          <cell r="L2904">
            <v>170141846</v>
          </cell>
          <cell r="M2904" t="str">
            <v>170141846</v>
          </cell>
          <cell r="N2904" t="str">
            <v>Dexter Hatchery</v>
          </cell>
          <cell r="O2904" t="str">
            <v>18480432 Dexter Hatchery</v>
          </cell>
          <cell r="P2904" t="str">
            <v>1350</v>
          </cell>
          <cell r="Q2904" t="str">
            <v>H</v>
          </cell>
          <cell r="R2904" t="str">
            <v>1430</v>
          </cell>
          <cell r="S2904" t="str">
            <v>571</v>
          </cell>
          <cell r="T2904" t="str">
            <v>T</v>
          </cell>
          <cell r="U2904" t="str">
            <v>USD</v>
          </cell>
          <cell r="V2904" t="str">
            <v>1710 RAY STREET</v>
          </cell>
          <cell r="W2904" t="str">
            <v>DEXTER</v>
          </cell>
          <cell r="X2904" t="str">
            <v>MO</v>
          </cell>
          <cell r="Y2904" t="str">
            <v>63841-1404</v>
          </cell>
          <cell r="Z2904" t="str">
            <v>STODDARD</v>
          </cell>
          <cell r="AA2904" t="str">
            <v>A</v>
          </cell>
          <cell r="AB2904" t="str">
            <v>M&amp;E</v>
          </cell>
          <cell r="AC2904">
            <v>636862.90389999968</v>
          </cell>
        </row>
        <row r="2905">
          <cell r="A2905" t="str">
            <v>Primary</v>
          </cell>
          <cell r="B2905" t="str">
            <v>Dexter Hatchery</v>
          </cell>
          <cell r="C2905" t="str">
            <v>18480432</v>
          </cell>
          <cell r="D2905" t="str">
            <v>18480432</v>
          </cell>
          <cell r="E2905" t="str">
            <v>1393</v>
          </cell>
          <cell r="G2905" t="str">
            <v>MO</v>
          </cell>
          <cell r="I2905" t="str">
            <v>A</v>
          </cell>
          <cell r="J2905" t="str">
            <v>18480438</v>
          </cell>
          <cell r="K2905" t="str">
            <v>18480438</v>
          </cell>
          <cell r="L2905">
            <v>170141846</v>
          </cell>
          <cell r="M2905" t="str">
            <v>170141846</v>
          </cell>
          <cell r="N2905" t="str">
            <v>Dexter Chick Delivery</v>
          </cell>
          <cell r="O2905" t="str">
            <v>18480438 Dexter Chick Delivery</v>
          </cell>
          <cell r="P2905" t="str">
            <v>1350</v>
          </cell>
          <cell r="Q2905" t="str">
            <v>CD</v>
          </cell>
          <cell r="R2905" t="str">
            <v>1430</v>
          </cell>
          <cell r="S2905" t="str">
            <v>571</v>
          </cell>
          <cell r="T2905" t="str">
            <v>T</v>
          </cell>
          <cell r="U2905" t="str">
            <v>USD</v>
          </cell>
          <cell r="V2905" t="str">
            <v>1710 RAY STREET</v>
          </cell>
          <cell r="W2905" t="str">
            <v>DEXTER</v>
          </cell>
          <cell r="X2905" t="str">
            <v>MO</v>
          </cell>
          <cell r="Y2905" t="str">
            <v>63841-1404</v>
          </cell>
          <cell r="Z2905" t="str">
            <v>STODDARD</v>
          </cell>
          <cell r="AA2905" t="str">
            <v>A</v>
          </cell>
          <cell r="AB2905" t="str">
            <v>M&amp;E</v>
          </cell>
          <cell r="AC2905">
            <v>47213.796000000002</v>
          </cell>
        </row>
        <row r="2906">
          <cell r="A2906" t="str">
            <v>Primary</v>
          </cell>
          <cell r="B2906" t="str">
            <v>Carthage, MS Processing - Choctaw</v>
          </cell>
          <cell r="C2906" t="str">
            <v>18652028</v>
          </cell>
          <cell r="D2906" t="str">
            <v>18652028</v>
          </cell>
          <cell r="E2906" t="str">
            <v>1865</v>
          </cell>
          <cell r="G2906" t="str">
            <v>MS</v>
          </cell>
          <cell r="I2906" t="str">
            <v>A</v>
          </cell>
          <cell r="J2906" t="str">
            <v>18651001</v>
          </cell>
          <cell r="K2906" t="str">
            <v>18651001</v>
          </cell>
          <cell r="L2906">
            <v>170031865</v>
          </cell>
          <cell r="M2906" t="str">
            <v>170031865</v>
          </cell>
          <cell r="N2906" t="str">
            <v>CM Carthage Eviscerating</v>
          </cell>
          <cell r="O2906" t="str">
            <v>18651001 CM Carthage Eviscerating</v>
          </cell>
          <cell r="P2906" t="str">
            <v>1330</v>
          </cell>
          <cell r="Q2906" t="str">
            <v>P</v>
          </cell>
          <cell r="R2906" t="str">
            <v>277</v>
          </cell>
          <cell r="S2906" t="str">
            <v>346</v>
          </cell>
          <cell r="T2906" t="str">
            <v>T</v>
          </cell>
          <cell r="U2906" t="str">
            <v>USD</v>
          </cell>
          <cell r="V2906" t="str">
            <v>3865 HIGHWAY 35 NORTH</v>
          </cell>
          <cell r="W2906" t="str">
            <v>CARTHAGE</v>
          </cell>
          <cell r="X2906" t="str">
            <v>MS</v>
          </cell>
          <cell r="Y2906" t="str">
            <v>39051-8613</v>
          </cell>
          <cell r="Z2906" t="str">
            <v>LEAKE</v>
          </cell>
          <cell r="AA2906" t="str">
            <v>G</v>
          </cell>
          <cell r="AB2906" t="str">
            <v>M&amp;E</v>
          </cell>
          <cell r="AC2906">
            <v>21156916.188500043</v>
          </cell>
        </row>
        <row r="2907">
          <cell r="A2907" t="str">
            <v>Primary</v>
          </cell>
          <cell r="B2907" t="str">
            <v>Carthage, MS Processing - Choctaw</v>
          </cell>
          <cell r="C2907" t="str">
            <v>18652028</v>
          </cell>
          <cell r="D2907" t="str">
            <v>18652028</v>
          </cell>
          <cell r="E2907" t="str">
            <v>1865</v>
          </cell>
          <cell r="G2907" t="str">
            <v>MS</v>
          </cell>
          <cell r="I2907" t="str">
            <v>A</v>
          </cell>
          <cell r="J2907" t="str">
            <v>18651005</v>
          </cell>
          <cell r="K2907" t="str">
            <v>18651005</v>
          </cell>
          <cell r="L2907">
            <v>170031865</v>
          </cell>
          <cell r="M2907" t="str">
            <v>170031865</v>
          </cell>
          <cell r="N2907" t="str">
            <v>CM Carthage Wog Cooler</v>
          </cell>
          <cell r="O2907" t="str">
            <v>18651005 CM Carthage Wog Cooler</v>
          </cell>
          <cell r="P2907" t="str">
            <v>1330</v>
          </cell>
          <cell r="Q2907" t="str">
            <v>P</v>
          </cell>
          <cell r="R2907" t="str">
            <v>277</v>
          </cell>
          <cell r="S2907" t="str">
            <v>346</v>
          </cell>
          <cell r="T2907" t="str">
            <v>T</v>
          </cell>
          <cell r="U2907" t="str">
            <v>USD</v>
          </cell>
          <cell r="V2907" t="str">
            <v>3865 HIGHWAY 35 NORTH</v>
          </cell>
          <cell r="W2907" t="str">
            <v>CARTHAGE</v>
          </cell>
          <cell r="X2907" t="str">
            <v>MS</v>
          </cell>
          <cell r="Y2907" t="str">
            <v>39051-8613</v>
          </cell>
          <cell r="Z2907" t="str">
            <v>LEAKE</v>
          </cell>
          <cell r="AA2907" t="str">
            <v>G</v>
          </cell>
          <cell r="AB2907" t="str">
            <v>M&amp;E</v>
          </cell>
          <cell r="AC2907">
            <v>401059.84480000002</v>
          </cell>
        </row>
        <row r="2908">
          <cell r="A2908" t="str">
            <v>Primary</v>
          </cell>
          <cell r="B2908" t="str">
            <v>Carthage, MS Processing - Choctaw</v>
          </cell>
          <cell r="C2908" t="str">
            <v>18652028</v>
          </cell>
          <cell r="D2908" t="str">
            <v>18652028</v>
          </cell>
          <cell r="E2908" t="str">
            <v>1865</v>
          </cell>
          <cell r="G2908" t="str">
            <v>MS</v>
          </cell>
          <cell r="H2908">
            <v>38481</v>
          </cell>
          <cell r="I2908" t="str">
            <v>A</v>
          </cell>
          <cell r="J2908" t="str">
            <v>26372027</v>
          </cell>
          <cell r="K2908" t="str">
            <v>26372027</v>
          </cell>
          <cell r="L2908">
            <v>170112637</v>
          </cell>
          <cell r="M2908" t="str">
            <v>170112637</v>
          </cell>
          <cell r="N2908" t="str">
            <v>Portwall Processing</v>
          </cell>
          <cell r="O2908" t="str">
            <v>26372027 Portwall Processing</v>
          </cell>
          <cell r="P2908" t="str">
            <v>2040</v>
          </cell>
          <cell r="Q2908" t="str">
            <v>FB</v>
          </cell>
          <cell r="R2908" t="str">
            <v>277</v>
          </cell>
          <cell r="S2908" t="str">
            <v>346</v>
          </cell>
          <cell r="T2908" t="str">
            <v>T</v>
          </cell>
          <cell r="U2908" t="str">
            <v>USD</v>
          </cell>
          <cell r="V2908" t="str">
            <v>3865 HIGHWAY 35 NORTH</v>
          </cell>
          <cell r="W2908" t="str">
            <v>CARTHAGE</v>
          </cell>
          <cell r="X2908" t="str">
            <v>MS</v>
          </cell>
          <cell r="Y2908" t="str">
            <v>39051-8613</v>
          </cell>
          <cell r="Z2908" t="str">
            <v>LEAKE</v>
          </cell>
          <cell r="AA2908" t="str">
            <v>G</v>
          </cell>
          <cell r="AB2908" t="str">
            <v>M&amp;E</v>
          </cell>
          <cell r="AC2908">
            <v>2772351.120399999</v>
          </cell>
        </row>
        <row r="2909">
          <cell r="A2909" t="str">
            <v>Primary</v>
          </cell>
          <cell r="B2909" t="str">
            <v>Carthage, MS Processing - Choctaw</v>
          </cell>
          <cell r="C2909" t="str">
            <v>18652028</v>
          </cell>
          <cell r="D2909" t="str">
            <v>18652028</v>
          </cell>
          <cell r="E2909" t="str">
            <v>1865</v>
          </cell>
          <cell r="G2909" t="str">
            <v>MS</v>
          </cell>
          <cell r="I2909" t="str">
            <v>A</v>
          </cell>
          <cell r="J2909" t="str">
            <v>18651018</v>
          </cell>
          <cell r="K2909" t="str">
            <v>18651018</v>
          </cell>
          <cell r="L2909">
            <v>170031865</v>
          </cell>
          <cell r="M2909" t="str">
            <v>170031865</v>
          </cell>
          <cell r="N2909" t="str">
            <v>CM Carthage Front Half Debone</v>
          </cell>
          <cell r="O2909" t="str">
            <v>18651018 CM Carthage Front Half Debone</v>
          </cell>
          <cell r="P2909" t="str">
            <v>1330</v>
          </cell>
          <cell r="Q2909" t="str">
            <v>P</v>
          </cell>
          <cell r="R2909" t="str">
            <v>277</v>
          </cell>
          <cell r="S2909" t="str">
            <v>346</v>
          </cell>
          <cell r="T2909" t="str">
            <v>T</v>
          </cell>
          <cell r="U2909" t="str">
            <v>USD</v>
          </cell>
          <cell r="V2909" t="str">
            <v>3865 HIGHWAY 35 NORTH</v>
          </cell>
          <cell r="W2909" t="str">
            <v>CARTHAGE</v>
          </cell>
          <cell r="X2909" t="str">
            <v>MS</v>
          </cell>
          <cell r="Y2909" t="str">
            <v>39051-8613</v>
          </cell>
          <cell r="Z2909" t="str">
            <v>LEAKE</v>
          </cell>
          <cell r="AA2909" t="str">
            <v>G</v>
          </cell>
          <cell r="AB2909" t="str">
            <v>M&amp;E</v>
          </cell>
          <cell r="AC2909">
            <v>4447826.037399997</v>
          </cell>
        </row>
        <row r="2910">
          <cell r="A2910" t="str">
            <v>Primary</v>
          </cell>
          <cell r="B2910" t="str">
            <v>Carthage, MS Processing - Choctaw</v>
          </cell>
          <cell r="C2910" t="str">
            <v>18652028</v>
          </cell>
          <cell r="D2910" t="str">
            <v>18652028</v>
          </cell>
          <cell r="E2910" t="str">
            <v>1865</v>
          </cell>
          <cell r="G2910" t="str">
            <v>MS</v>
          </cell>
          <cell r="H2910">
            <v>38483</v>
          </cell>
          <cell r="I2910" t="str">
            <v>A</v>
          </cell>
          <cell r="J2910" t="str">
            <v>26372028</v>
          </cell>
          <cell r="K2910" t="str">
            <v>26372028</v>
          </cell>
          <cell r="L2910">
            <v>170112637</v>
          </cell>
          <cell r="M2910" t="str">
            <v>170112637</v>
          </cell>
          <cell r="N2910" t="str">
            <v>Houston-Portwall</v>
          </cell>
          <cell r="O2910" t="str">
            <v>26372028 Houston-Portwall</v>
          </cell>
          <cell r="P2910" t="str">
            <v>2040</v>
          </cell>
          <cell r="Q2910" t="str">
            <v>FB</v>
          </cell>
          <cell r="R2910" t="str">
            <v>277</v>
          </cell>
          <cell r="S2910" t="str">
            <v>346</v>
          </cell>
          <cell r="T2910" t="str">
            <v>T</v>
          </cell>
          <cell r="U2910" t="str">
            <v>USD</v>
          </cell>
          <cell r="V2910" t="str">
            <v>3865 HIGHWAY 35 NORTH</v>
          </cell>
          <cell r="W2910" t="str">
            <v>CARTHAGE</v>
          </cell>
          <cell r="X2910" t="str">
            <v>MS</v>
          </cell>
          <cell r="Y2910" t="str">
            <v>39051-8613</v>
          </cell>
          <cell r="Z2910" t="str">
            <v>LEAKE</v>
          </cell>
          <cell r="AA2910" t="str">
            <v>G</v>
          </cell>
          <cell r="AB2910" t="str">
            <v>M&amp;E</v>
          </cell>
          <cell r="AC2910">
            <v>444812.33129999996</v>
          </cell>
        </row>
        <row r="2911">
          <cell r="A2911" t="str">
            <v>Primary</v>
          </cell>
          <cell r="B2911" t="str">
            <v>Carthage, MS Processing - Choctaw</v>
          </cell>
          <cell r="C2911" t="str">
            <v>18652028</v>
          </cell>
          <cell r="D2911" t="str">
            <v>18652028</v>
          </cell>
          <cell r="E2911" t="str">
            <v>1865</v>
          </cell>
          <cell r="G2911" t="str">
            <v>MS</v>
          </cell>
          <cell r="H2911">
            <v>38483</v>
          </cell>
          <cell r="I2911" t="str">
            <v>A</v>
          </cell>
          <cell r="J2911" t="str">
            <v>26372028</v>
          </cell>
          <cell r="K2911" t="str">
            <v>26372028</v>
          </cell>
          <cell r="L2911">
            <v>170112637</v>
          </cell>
          <cell r="M2911" t="str">
            <v>170112637</v>
          </cell>
          <cell r="N2911" t="str">
            <v>Houston-Portwall</v>
          </cell>
          <cell r="O2911" t="str">
            <v>26372028 Houston-Portwall</v>
          </cell>
          <cell r="P2911" t="str">
            <v>2040</v>
          </cell>
          <cell r="Q2911" t="str">
            <v>FB</v>
          </cell>
          <cell r="R2911" t="str">
            <v>277</v>
          </cell>
          <cell r="S2911" t="str">
            <v>346</v>
          </cell>
          <cell r="T2911" t="str">
            <v>T</v>
          </cell>
          <cell r="U2911" t="str">
            <v>USD</v>
          </cell>
          <cell r="V2911" t="str">
            <v>3865 HIGHWAY 35 NORTH</v>
          </cell>
          <cell r="W2911" t="str">
            <v>CARTHAGE</v>
          </cell>
          <cell r="X2911" t="str">
            <v>MS</v>
          </cell>
          <cell r="Y2911" t="str">
            <v>39051-8613</v>
          </cell>
          <cell r="Z2911" t="str">
            <v>LEAKE</v>
          </cell>
          <cell r="AA2911" t="str">
            <v>G</v>
          </cell>
          <cell r="AB2911" t="str">
            <v>M&amp;E</v>
          </cell>
          <cell r="AC2911">
            <v>320177.57059999998</v>
          </cell>
        </row>
        <row r="2912">
          <cell r="A2912" t="str">
            <v>Primary</v>
          </cell>
          <cell r="B2912" t="str">
            <v>Carthage, MS Processing - Choctaw</v>
          </cell>
          <cell r="C2912" t="str">
            <v>18652028</v>
          </cell>
          <cell r="D2912" t="str">
            <v>18652028</v>
          </cell>
          <cell r="E2912" t="str">
            <v>1865</v>
          </cell>
          <cell r="G2912" t="str">
            <v>MS</v>
          </cell>
          <cell r="I2912" t="str">
            <v>A</v>
          </cell>
          <cell r="J2912" t="str">
            <v>18651194</v>
          </cell>
          <cell r="K2912" t="str">
            <v>18651194</v>
          </cell>
          <cell r="L2912">
            <v>170031865</v>
          </cell>
          <cell r="M2912" t="str">
            <v>170031865</v>
          </cell>
          <cell r="N2912" t="str">
            <v>CM Carthage MSC</v>
          </cell>
          <cell r="O2912" t="str">
            <v>18651194 CM Carthage MSC</v>
          </cell>
          <cell r="P2912" t="str">
            <v>1330</v>
          </cell>
          <cell r="Q2912" t="str">
            <v>P</v>
          </cell>
          <cell r="R2912" t="str">
            <v>277</v>
          </cell>
          <cell r="S2912" t="str">
            <v>346</v>
          </cell>
          <cell r="T2912" t="str">
            <v>T</v>
          </cell>
          <cell r="U2912" t="str">
            <v>USD</v>
          </cell>
          <cell r="V2912" t="str">
            <v>3865 HIGHWAY 35 NORTH</v>
          </cell>
          <cell r="W2912" t="str">
            <v>CARTHAGE</v>
          </cell>
          <cell r="X2912" t="str">
            <v>MS</v>
          </cell>
          <cell r="Y2912" t="str">
            <v>39051-8613</v>
          </cell>
          <cell r="Z2912" t="str">
            <v>LEAKE</v>
          </cell>
          <cell r="AA2912" t="str">
            <v>G</v>
          </cell>
          <cell r="AB2912" t="str">
            <v>M&amp;E</v>
          </cell>
          <cell r="AC2912">
            <v>28336.171300000005</v>
          </cell>
        </row>
        <row r="2913">
          <cell r="A2913" t="str">
            <v>Primary</v>
          </cell>
          <cell r="B2913" t="str">
            <v>Carthage, MS Processing - Choctaw</v>
          </cell>
          <cell r="C2913" t="str">
            <v>18652028</v>
          </cell>
          <cell r="D2913" t="str">
            <v>18652028</v>
          </cell>
          <cell r="E2913" t="str">
            <v>1865</v>
          </cell>
          <cell r="G2913" t="str">
            <v>MS</v>
          </cell>
          <cell r="I2913" t="str">
            <v>A</v>
          </cell>
          <cell r="J2913" t="str">
            <v>18651480</v>
          </cell>
          <cell r="K2913" t="str">
            <v>18651480</v>
          </cell>
          <cell r="L2913">
            <v>170031865</v>
          </cell>
          <cell r="M2913" t="str">
            <v>170031865</v>
          </cell>
          <cell r="N2913" t="str">
            <v>CM Carthage Marin Fillet IQF (FP)</v>
          </cell>
          <cell r="O2913" t="str">
            <v>18651480 CM Carthage Marin Fillet IQF (FP)</v>
          </cell>
          <cell r="P2913" t="str">
            <v>1330</v>
          </cell>
          <cell r="Q2913" t="str">
            <v>P</v>
          </cell>
          <cell r="R2913" t="str">
            <v>277</v>
          </cell>
          <cell r="S2913" t="str">
            <v>346</v>
          </cell>
          <cell r="T2913" t="str">
            <v>T</v>
          </cell>
          <cell r="U2913" t="str">
            <v>USD</v>
          </cell>
          <cell r="V2913" t="str">
            <v>3865 HIGHWAY 35 NORTH</v>
          </cell>
          <cell r="W2913" t="str">
            <v>CARTHAGE</v>
          </cell>
          <cell r="X2913" t="str">
            <v>MS</v>
          </cell>
          <cell r="Y2913" t="str">
            <v>39051-8613</v>
          </cell>
          <cell r="Z2913" t="str">
            <v>LEAKE</v>
          </cell>
          <cell r="AA2913" t="str">
            <v>G</v>
          </cell>
          <cell r="AB2913" t="str">
            <v>M&amp;E</v>
          </cell>
          <cell r="AC2913">
            <v>8494423.8530999981</v>
          </cell>
        </row>
        <row r="2914">
          <cell r="A2914" t="str">
            <v>Primary</v>
          </cell>
          <cell r="B2914" t="str">
            <v>Carthage, MS Processing - Choctaw</v>
          </cell>
          <cell r="C2914" t="str">
            <v>18652028</v>
          </cell>
          <cell r="D2914" t="str">
            <v>18652028</v>
          </cell>
          <cell r="E2914" t="str">
            <v>1865</v>
          </cell>
          <cell r="G2914" t="str">
            <v>MS</v>
          </cell>
          <cell r="H2914">
            <v>38481</v>
          </cell>
          <cell r="I2914" t="str">
            <v>A</v>
          </cell>
          <cell r="J2914" t="str">
            <v>26372030</v>
          </cell>
          <cell r="K2914" t="str">
            <v>26372030</v>
          </cell>
          <cell r="L2914">
            <v>170112637</v>
          </cell>
          <cell r="M2914" t="str">
            <v>170112637</v>
          </cell>
          <cell r="N2914" t="str">
            <v>Portwall Quality Control</v>
          </cell>
          <cell r="O2914" t="str">
            <v>26372030 Portwall Quality Control</v>
          </cell>
          <cell r="P2914" t="str">
            <v>2040</v>
          </cell>
          <cell r="Q2914" t="str">
            <v>FB</v>
          </cell>
          <cell r="R2914" t="str">
            <v>277</v>
          </cell>
          <cell r="S2914" t="str">
            <v>346</v>
          </cell>
          <cell r="T2914" t="str">
            <v>T</v>
          </cell>
          <cell r="U2914" t="str">
            <v>USD</v>
          </cell>
          <cell r="V2914" t="str">
            <v>3865 HIGHWAY 35 NORTH</v>
          </cell>
          <cell r="W2914" t="str">
            <v>CARTHAGE</v>
          </cell>
          <cell r="X2914" t="str">
            <v>MS</v>
          </cell>
          <cell r="Y2914" t="str">
            <v>39051-8613</v>
          </cell>
          <cell r="Z2914" t="str">
            <v>LEAKE</v>
          </cell>
          <cell r="AA2914" t="str">
            <v>G</v>
          </cell>
          <cell r="AB2914" t="str">
            <v>M&amp;E</v>
          </cell>
          <cell r="AC2914">
            <v>230054.2237</v>
          </cell>
        </row>
        <row r="2915">
          <cell r="A2915" t="str">
            <v>Primary</v>
          </cell>
          <cell r="B2915" t="str">
            <v>Carthage, MS Processing - Choctaw</v>
          </cell>
          <cell r="C2915" t="str">
            <v>18652028</v>
          </cell>
          <cell r="D2915" t="str">
            <v>18652028</v>
          </cell>
          <cell r="E2915" t="str">
            <v>1865</v>
          </cell>
          <cell r="G2915" t="str">
            <v>MS</v>
          </cell>
          <cell r="H2915">
            <v>38481</v>
          </cell>
          <cell r="I2915" t="str">
            <v>A</v>
          </cell>
          <cell r="J2915" t="str">
            <v>26372032</v>
          </cell>
          <cell r="K2915" t="str">
            <v>26372032</v>
          </cell>
          <cell r="L2915">
            <v>170112637</v>
          </cell>
          <cell r="M2915" t="str">
            <v>170112637</v>
          </cell>
          <cell r="N2915" t="str">
            <v>Portwall Security</v>
          </cell>
          <cell r="O2915" t="str">
            <v>26372032 Portwall Security</v>
          </cell>
          <cell r="P2915" t="str">
            <v>2040</v>
          </cell>
          <cell r="Q2915" t="str">
            <v>FB</v>
          </cell>
          <cell r="R2915" t="str">
            <v>277</v>
          </cell>
          <cell r="S2915" t="str">
            <v>346</v>
          </cell>
          <cell r="T2915" t="str">
            <v>T</v>
          </cell>
          <cell r="U2915" t="str">
            <v>USD</v>
          </cell>
          <cell r="V2915" t="str">
            <v>3865 HIGHWAY 35 NORTH</v>
          </cell>
          <cell r="W2915" t="str">
            <v>CARTHAGE</v>
          </cell>
          <cell r="X2915" t="str">
            <v>MS</v>
          </cell>
          <cell r="Y2915" t="str">
            <v>39051-8613</v>
          </cell>
          <cell r="Z2915" t="str">
            <v>LEAKE</v>
          </cell>
          <cell r="AA2915" t="str">
            <v>G</v>
          </cell>
          <cell r="AB2915" t="str">
            <v>M&amp;E</v>
          </cell>
          <cell r="AC2915">
            <v>3244192.7649000003</v>
          </cell>
        </row>
        <row r="2916">
          <cell r="A2916" t="str">
            <v>Primary</v>
          </cell>
          <cell r="B2916" t="str">
            <v>Carthage, MS Processing - Choctaw</v>
          </cell>
          <cell r="C2916" t="str">
            <v>18652028</v>
          </cell>
          <cell r="D2916" t="str">
            <v>18652028</v>
          </cell>
          <cell r="E2916" t="str">
            <v>1865</v>
          </cell>
          <cell r="G2916" t="str">
            <v>MS</v>
          </cell>
          <cell r="I2916" t="str">
            <v>A</v>
          </cell>
          <cell r="J2916" t="str">
            <v>18651502</v>
          </cell>
          <cell r="K2916" t="str">
            <v>18651502</v>
          </cell>
          <cell r="L2916">
            <v>170031865</v>
          </cell>
          <cell r="M2916" t="str">
            <v>170031865</v>
          </cell>
          <cell r="N2916" t="str">
            <v>CM Carthage Ground Chicken</v>
          </cell>
          <cell r="O2916" t="str">
            <v>18651502 CM Carthage Ground Chicken</v>
          </cell>
          <cell r="P2916" t="str">
            <v>1330</v>
          </cell>
          <cell r="Q2916" t="str">
            <v>P</v>
          </cell>
          <cell r="R2916" t="str">
            <v>277</v>
          </cell>
          <cell r="S2916" t="str">
            <v>346</v>
          </cell>
          <cell r="T2916" t="str">
            <v>T</v>
          </cell>
          <cell r="U2916" t="str">
            <v>USD</v>
          </cell>
          <cell r="V2916" t="str">
            <v>3865 HIGHWAY 35 NORTH</v>
          </cell>
          <cell r="W2916" t="str">
            <v>CARTHAGE</v>
          </cell>
          <cell r="X2916" t="str">
            <v>MS</v>
          </cell>
          <cell r="Y2916" t="str">
            <v>39051-8613</v>
          </cell>
          <cell r="Z2916" t="str">
            <v>LEAKE</v>
          </cell>
          <cell r="AA2916" t="str">
            <v>G</v>
          </cell>
          <cell r="AB2916" t="str">
            <v>M&amp;E</v>
          </cell>
          <cell r="AC2916">
            <v>24361.421399999996</v>
          </cell>
        </row>
        <row r="2917">
          <cell r="A2917" t="str">
            <v>Primary</v>
          </cell>
          <cell r="B2917" t="str">
            <v>Carthage, MS Processing - Choctaw</v>
          </cell>
          <cell r="C2917" t="str">
            <v>18652004</v>
          </cell>
          <cell r="D2917" t="str">
            <v>18652004</v>
          </cell>
          <cell r="E2917" t="str">
            <v>1865</v>
          </cell>
          <cell r="G2917" t="str">
            <v>MS</v>
          </cell>
          <cell r="I2917" t="str">
            <v>A</v>
          </cell>
          <cell r="J2917" t="str">
            <v>18652004</v>
          </cell>
          <cell r="K2917" t="str">
            <v>18652004</v>
          </cell>
          <cell r="L2917">
            <v>170031865</v>
          </cell>
          <cell r="M2917" t="str">
            <v>170031865</v>
          </cell>
          <cell r="N2917" t="str">
            <v>CM Carthage Wastewater</v>
          </cell>
          <cell r="O2917" t="str">
            <v>18652004 CM Carthage Wastewater</v>
          </cell>
          <cell r="P2917" t="str">
            <v>1330</v>
          </cell>
          <cell r="Q2917" t="str">
            <v>P</v>
          </cell>
          <cell r="R2917" t="str">
            <v>277</v>
          </cell>
          <cell r="S2917" t="str">
            <v>346</v>
          </cell>
          <cell r="T2917" t="str">
            <v>T</v>
          </cell>
          <cell r="U2917" t="str">
            <v>USD</v>
          </cell>
          <cell r="V2917" t="str">
            <v>3865 HIGHWAY 35 NORTH</v>
          </cell>
          <cell r="W2917" t="str">
            <v>CARTHAGE</v>
          </cell>
          <cell r="X2917" t="str">
            <v>MS</v>
          </cell>
          <cell r="Y2917" t="str">
            <v>39051-8613</v>
          </cell>
          <cell r="Z2917" t="str">
            <v>LEAKE</v>
          </cell>
          <cell r="AA2917" t="str">
            <v>G</v>
          </cell>
          <cell r="AB2917" t="str">
            <v>M&amp;E</v>
          </cell>
          <cell r="AC2917">
            <v>199287.24730000002</v>
          </cell>
        </row>
        <row r="2918">
          <cell r="A2918" t="str">
            <v>Primary</v>
          </cell>
          <cell r="B2918" t="str">
            <v>Carthage, MS Processing - Choctaw</v>
          </cell>
          <cell r="C2918" t="str">
            <v>18652028</v>
          </cell>
          <cell r="D2918" t="str">
            <v>18652028</v>
          </cell>
          <cell r="E2918" t="str">
            <v>1865</v>
          </cell>
          <cell r="G2918" t="str">
            <v>MS</v>
          </cell>
          <cell r="I2918" t="str">
            <v>A</v>
          </cell>
          <cell r="J2918" t="str">
            <v>18652013</v>
          </cell>
          <cell r="K2918" t="str">
            <v>18652013</v>
          </cell>
          <cell r="L2918">
            <v>170031865</v>
          </cell>
          <cell r="M2918" t="str">
            <v>170031865</v>
          </cell>
          <cell r="N2918" t="str">
            <v>CM Carthage Administration</v>
          </cell>
          <cell r="O2918" t="str">
            <v>18652013 CM Carthage Administration</v>
          </cell>
          <cell r="P2918" t="str">
            <v>1330</v>
          </cell>
          <cell r="Q2918" t="str">
            <v>P</v>
          </cell>
          <cell r="R2918" t="str">
            <v>277</v>
          </cell>
          <cell r="S2918" t="str">
            <v>346</v>
          </cell>
          <cell r="T2918" t="str">
            <v>T</v>
          </cell>
          <cell r="U2918" t="str">
            <v>USD</v>
          </cell>
          <cell r="V2918" t="str">
            <v>3865 HIGHWAY 35 NORTH</v>
          </cell>
          <cell r="W2918" t="str">
            <v>CARTHAGE</v>
          </cell>
          <cell r="X2918" t="str">
            <v>MS</v>
          </cell>
          <cell r="Y2918" t="str">
            <v>39051-8613</v>
          </cell>
          <cell r="Z2918" t="str">
            <v>LEAKE</v>
          </cell>
          <cell r="AA2918" t="str">
            <v>G</v>
          </cell>
          <cell r="AB2918" t="str">
            <v>M&amp;E</v>
          </cell>
          <cell r="AC2918">
            <v>16557.331399999999</v>
          </cell>
        </row>
        <row r="2919">
          <cell r="A2919" t="str">
            <v>Primary</v>
          </cell>
          <cell r="B2919" t="str">
            <v>Carthage, MS Processing - Choctaw</v>
          </cell>
          <cell r="C2919" t="str">
            <v>18652028</v>
          </cell>
          <cell r="D2919" t="str">
            <v>18652028</v>
          </cell>
          <cell r="E2919" t="str">
            <v>1865</v>
          </cell>
          <cell r="G2919" t="str">
            <v>MS</v>
          </cell>
          <cell r="I2919" t="str">
            <v>A</v>
          </cell>
          <cell r="J2919" t="str">
            <v>18652015</v>
          </cell>
          <cell r="K2919" t="str">
            <v>18652015</v>
          </cell>
          <cell r="L2919">
            <v>170031865</v>
          </cell>
          <cell r="M2919" t="str">
            <v>170031865</v>
          </cell>
          <cell r="N2919" t="str">
            <v>CM Carthage Accounting</v>
          </cell>
          <cell r="O2919" t="str">
            <v>18652015 CM Carthage Accounting</v>
          </cell>
          <cell r="P2919" t="str">
            <v>1330</v>
          </cell>
          <cell r="Q2919" t="str">
            <v>P</v>
          </cell>
          <cell r="R2919" t="str">
            <v>277</v>
          </cell>
          <cell r="S2919" t="str">
            <v>346</v>
          </cell>
          <cell r="T2919" t="str">
            <v>T</v>
          </cell>
          <cell r="U2919" t="str">
            <v>USD</v>
          </cell>
          <cell r="V2919" t="str">
            <v>3865 HIGHWAY 35 NORTH</v>
          </cell>
          <cell r="W2919" t="str">
            <v>CARTHAGE</v>
          </cell>
          <cell r="X2919" t="str">
            <v>MS</v>
          </cell>
          <cell r="Y2919" t="str">
            <v>39051-8613</v>
          </cell>
          <cell r="Z2919" t="str">
            <v>LEAKE</v>
          </cell>
          <cell r="AA2919" t="str">
            <v>G</v>
          </cell>
          <cell r="AB2919" t="str">
            <v>M&amp;E</v>
          </cell>
          <cell r="AC2919">
            <v>2411.2572</v>
          </cell>
        </row>
        <row r="2920">
          <cell r="A2920" t="str">
            <v>Primary</v>
          </cell>
          <cell r="B2920" t="str">
            <v>Carthage, MS Processing - Choctaw</v>
          </cell>
          <cell r="C2920" t="str">
            <v>18652028</v>
          </cell>
          <cell r="D2920" t="str">
            <v>18652028</v>
          </cell>
          <cell r="E2920" t="str">
            <v>1865</v>
          </cell>
          <cell r="G2920" t="str">
            <v>MS</v>
          </cell>
          <cell r="I2920" t="str">
            <v>A</v>
          </cell>
          <cell r="J2920" t="str">
            <v>18652020</v>
          </cell>
          <cell r="K2920" t="str">
            <v>18652020</v>
          </cell>
          <cell r="L2920">
            <v>170031865</v>
          </cell>
          <cell r="M2920" t="str">
            <v>170031865</v>
          </cell>
          <cell r="N2920" t="str">
            <v>CM Carthage Maintenance</v>
          </cell>
          <cell r="O2920" t="str">
            <v>18652020 CM Carthage Maintenance</v>
          </cell>
          <cell r="P2920" t="str">
            <v>1330</v>
          </cell>
          <cell r="Q2920" t="str">
            <v>P</v>
          </cell>
          <cell r="S2920" t="str">
            <v>346</v>
          </cell>
          <cell r="T2920" t="str">
            <v>T</v>
          </cell>
          <cell r="U2920" t="str">
            <v>USD</v>
          </cell>
          <cell r="V2920" t="str">
            <v>3865 HIGHWAY 35 NORTH</v>
          </cell>
          <cell r="W2920" t="str">
            <v>CARTHAGE</v>
          </cell>
          <cell r="X2920" t="str">
            <v>MS</v>
          </cell>
          <cell r="Y2920" t="str">
            <v>39051-8613</v>
          </cell>
          <cell r="Z2920" t="str">
            <v>LEAKE</v>
          </cell>
          <cell r="AA2920" t="str">
            <v>G</v>
          </cell>
          <cell r="AB2920" t="str">
            <v>M&amp;E</v>
          </cell>
          <cell r="AC2920">
            <v>2.1400000000000002E-2</v>
          </cell>
        </row>
        <row r="2921">
          <cell r="A2921" t="str">
            <v>Primary</v>
          </cell>
          <cell r="B2921" t="str">
            <v>Carthage, MS Processing - Choctaw</v>
          </cell>
          <cell r="C2921" t="str">
            <v>18652028</v>
          </cell>
          <cell r="D2921" t="str">
            <v>18652028</v>
          </cell>
          <cell r="E2921" t="str">
            <v>1865</v>
          </cell>
          <cell r="G2921" t="str">
            <v>MS</v>
          </cell>
          <cell r="H2921">
            <v>38797</v>
          </cell>
          <cell r="I2921" t="str">
            <v>A</v>
          </cell>
          <cell r="J2921" t="str">
            <v>26382028</v>
          </cell>
          <cell r="K2921" t="str">
            <v>26382028</v>
          </cell>
          <cell r="L2921">
            <v>170031865</v>
          </cell>
          <cell r="M2921" t="str">
            <v>170112638</v>
          </cell>
          <cell r="N2921" t="str">
            <v>CM Carthage Nurses</v>
          </cell>
          <cell r="O2921" t="str">
            <v>18652022  CM Carthage Nurses</v>
          </cell>
          <cell r="P2921" t="str">
            <v>1330</v>
          </cell>
          <cell r="Q2921" t="str">
            <v>P</v>
          </cell>
          <cell r="S2921" t="str">
            <v>346</v>
          </cell>
          <cell r="T2921" t="str">
            <v>T</v>
          </cell>
          <cell r="U2921" t="str">
            <v>USD</v>
          </cell>
          <cell r="V2921" t="str">
            <v>3865 HIGHWAY 35 NORTH</v>
          </cell>
          <cell r="W2921" t="str">
            <v>CARTHAGE</v>
          </cell>
          <cell r="X2921" t="str">
            <v>MS</v>
          </cell>
          <cell r="Y2921" t="str">
            <v>39051-8613</v>
          </cell>
          <cell r="Z2921" t="str">
            <v>LEAKE</v>
          </cell>
          <cell r="AA2921" t="str">
            <v>G</v>
          </cell>
          <cell r="AB2921" t="str">
            <v>M&amp;E</v>
          </cell>
          <cell r="AC2921">
            <v>1070.9951000000001</v>
          </cell>
        </row>
        <row r="2922">
          <cell r="A2922" t="str">
            <v>Primary</v>
          </cell>
          <cell r="B2922" t="str">
            <v>Carthage, MS Processing - Choctaw</v>
          </cell>
          <cell r="C2922" t="str">
            <v>18652028</v>
          </cell>
          <cell r="D2922" t="str">
            <v>18652028</v>
          </cell>
          <cell r="E2922" t="str">
            <v>1865</v>
          </cell>
          <cell r="G2922" t="str">
            <v>MS</v>
          </cell>
          <cell r="I2922" t="str">
            <v>A</v>
          </cell>
          <cell r="J2922" t="str">
            <v>18652025</v>
          </cell>
          <cell r="K2922" t="str">
            <v>18652025</v>
          </cell>
          <cell r="L2922">
            <v>170031865</v>
          </cell>
          <cell r="M2922" t="str">
            <v>170031865</v>
          </cell>
          <cell r="N2922" t="str">
            <v>CM Carthage Personnel</v>
          </cell>
          <cell r="O2922" t="str">
            <v>18652025 CM Carthage Personnel</v>
          </cell>
          <cell r="P2922" t="str">
            <v>1330</v>
          </cell>
          <cell r="Q2922" t="str">
            <v>P</v>
          </cell>
          <cell r="R2922" t="str">
            <v>399</v>
          </cell>
          <cell r="S2922" t="str">
            <v>346</v>
          </cell>
          <cell r="T2922" t="str">
            <v>T</v>
          </cell>
          <cell r="U2922" t="str">
            <v>USD</v>
          </cell>
          <cell r="V2922" t="str">
            <v>3865 HIGHWAY 35 NORTH</v>
          </cell>
          <cell r="W2922" t="str">
            <v>CARTHAGE</v>
          </cell>
          <cell r="X2922" t="str">
            <v>MS</v>
          </cell>
          <cell r="Y2922" t="str">
            <v>39051-8613</v>
          </cell>
          <cell r="Z2922" t="str">
            <v>LEAKE</v>
          </cell>
          <cell r="AA2922" t="str">
            <v>G</v>
          </cell>
          <cell r="AB2922" t="str">
            <v>M&amp;E</v>
          </cell>
          <cell r="AC2922">
            <v>5795.4939999999997</v>
          </cell>
        </row>
        <row r="2923">
          <cell r="A2923" t="str">
            <v>Primary</v>
          </cell>
          <cell r="B2923" t="str">
            <v>Carthage, MS Processing - Choctaw</v>
          </cell>
          <cell r="C2923" t="str">
            <v>18652028</v>
          </cell>
          <cell r="D2923" t="str">
            <v>18652028</v>
          </cell>
          <cell r="E2923" t="str">
            <v>1865</v>
          </cell>
          <cell r="G2923" t="str">
            <v>MS</v>
          </cell>
          <cell r="H2923">
            <v>38488</v>
          </cell>
          <cell r="I2923" t="str">
            <v>A</v>
          </cell>
          <cell r="J2923" t="str">
            <v>18652028</v>
          </cell>
          <cell r="K2923" t="str">
            <v>18652028</v>
          </cell>
          <cell r="L2923">
            <v>170031865</v>
          </cell>
          <cell r="M2923" t="str">
            <v>170031865</v>
          </cell>
          <cell r="N2923" t="str">
            <v>Choctaw-Carthage, MS</v>
          </cell>
          <cell r="O2923" t="str">
            <v>18652028 Choctaw-Carthage, MS</v>
          </cell>
          <cell r="P2923" t="str">
            <v>2040</v>
          </cell>
          <cell r="Q2923" t="str">
            <v>P</v>
          </cell>
          <cell r="R2923" t="str">
            <v>399</v>
          </cell>
          <cell r="S2923" t="str">
            <v>346</v>
          </cell>
          <cell r="T2923" t="str">
            <v>T</v>
          </cell>
          <cell r="U2923" t="str">
            <v>USD</v>
          </cell>
          <cell r="V2923" t="str">
            <v>3865 HIGHWAY 35 NORTH</v>
          </cell>
          <cell r="W2923" t="str">
            <v>CARTHAGE</v>
          </cell>
          <cell r="X2923" t="str">
            <v>MS</v>
          </cell>
          <cell r="Y2923" t="str">
            <v>39051-8613</v>
          </cell>
          <cell r="Z2923" t="str">
            <v>LEAKE</v>
          </cell>
          <cell r="AA2923" t="str">
            <v>G</v>
          </cell>
          <cell r="AB2923" t="str">
            <v>M&amp;E</v>
          </cell>
          <cell r="AC2923">
            <v>5079345.7363000009</v>
          </cell>
        </row>
        <row r="2924">
          <cell r="A2924" t="str">
            <v>Primary</v>
          </cell>
          <cell r="B2924" t="str">
            <v>Carthage, MS Processing - Choctaw</v>
          </cell>
          <cell r="C2924" t="str">
            <v>18652028</v>
          </cell>
          <cell r="D2924" t="str">
            <v>18652028</v>
          </cell>
          <cell r="E2924" t="str">
            <v>1865</v>
          </cell>
          <cell r="G2924" t="str">
            <v>MS</v>
          </cell>
          <cell r="H2924">
            <v>38707</v>
          </cell>
          <cell r="I2924" t="str">
            <v>A</v>
          </cell>
          <cell r="J2924" t="str">
            <v>26391766</v>
          </cell>
          <cell r="K2924" t="str">
            <v>26391766</v>
          </cell>
          <cell r="L2924">
            <v>170031865</v>
          </cell>
          <cell r="M2924" t="str">
            <v>170112639</v>
          </cell>
          <cell r="N2924" t="str">
            <v>CM Carthage Purchasing</v>
          </cell>
          <cell r="O2924" t="str">
            <v>18652029  CM Carthage Purchasing</v>
          </cell>
          <cell r="P2924" t="str">
            <v>1330</v>
          </cell>
          <cell r="Q2924" t="str">
            <v>P</v>
          </cell>
          <cell r="R2924" t="str">
            <v>399</v>
          </cell>
          <cell r="S2924" t="str">
            <v>346</v>
          </cell>
          <cell r="T2924" t="str">
            <v>T</v>
          </cell>
          <cell r="U2924" t="str">
            <v>USD</v>
          </cell>
          <cell r="V2924" t="str">
            <v>3865 HIGHWAY 35 NORTH</v>
          </cell>
          <cell r="W2924" t="str">
            <v>CARTHAGE</v>
          </cell>
          <cell r="X2924" t="str">
            <v>MS</v>
          </cell>
          <cell r="Y2924" t="str">
            <v>39051-8613</v>
          </cell>
          <cell r="Z2924" t="str">
            <v>LEAKE</v>
          </cell>
          <cell r="AA2924" t="str">
            <v>G</v>
          </cell>
          <cell r="AB2924" t="str">
            <v>M&amp;E</v>
          </cell>
          <cell r="AC2924">
            <v>1548.7947999999999</v>
          </cell>
        </row>
        <row r="2925">
          <cell r="A2925" t="str">
            <v>Primary</v>
          </cell>
          <cell r="B2925" t="str">
            <v>Carthage, MS Processing - Choctaw</v>
          </cell>
          <cell r="C2925" t="str">
            <v>18652028</v>
          </cell>
          <cell r="D2925" t="str">
            <v>18652028</v>
          </cell>
          <cell r="E2925" t="str">
            <v>1865</v>
          </cell>
          <cell r="G2925" t="str">
            <v>MS</v>
          </cell>
          <cell r="I2925" t="str">
            <v>A</v>
          </cell>
          <cell r="J2925" t="str">
            <v>18652030</v>
          </cell>
          <cell r="K2925" t="str">
            <v>18652030</v>
          </cell>
          <cell r="L2925">
            <v>170031865</v>
          </cell>
          <cell r="M2925" t="str">
            <v>170031865</v>
          </cell>
          <cell r="N2925" t="str">
            <v>Choctaw Carthage QA</v>
          </cell>
          <cell r="O2925" t="str">
            <v>18652030 Choctaw Carthage QA</v>
          </cell>
          <cell r="P2925" t="str">
            <v>1330</v>
          </cell>
          <cell r="Q2925" t="str">
            <v>P</v>
          </cell>
          <cell r="R2925" t="str">
            <v>399</v>
          </cell>
          <cell r="S2925" t="str">
            <v>346</v>
          </cell>
          <cell r="T2925" t="str">
            <v>T</v>
          </cell>
          <cell r="U2925" t="str">
            <v>USD</v>
          </cell>
          <cell r="V2925" t="str">
            <v>3865 HIGHWAY 35 NORTH</v>
          </cell>
          <cell r="W2925" t="str">
            <v>CARTHAGE</v>
          </cell>
          <cell r="X2925" t="str">
            <v>MS</v>
          </cell>
          <cell r="Y2925" t="str">
            <v>39051-8613</v>
          </cell>
          <cell r="Z2925" t="str">
            <v>LEAKE</v>
          </cell>
          <cell r="AA2925" t="str">
            <v>G</v>
          </cell>
          <cell r="AB2925" t="str">
            <v>M&amp;E</v>
          </cell>
          <cell r="AC2925">
            <v>22020.634000000002</v>
          </cell>
        </row>
        <row r="2926">
          <cell r="A2926" t="str">
            <v>Primary</v>
          </cell>
          <cell r="B2926" t="str">
            <v>Carthage, MS Processing - Choctaw</v>
          </cell>
          <cell r="C2926" t="str">
            <v>18652028</v>
          </cell>
          <cell r="D2926" t="str">
            <v>18652028</v>
          </cell>
          <cell r="E2926" t="str">
            <v>1865</v>
          </cell>
          <cell r="G2926" t="str">
            <v>MS</v>
          </cell>
          <cell r="H2926">
            <v>38454</v>
          </cell>
          <cell r="I2926" t="str">
            <v>A</v>
          </cell>
          <cell r="J2926" t="str">
            <v>26392013</v>
          </cell>
          <cell r="K2926" t="str">
            <v>26392013</v>
          </cell>
          <cell r="L2926">
            <v>170112639</v>
          </cell>
          <cell r="M2926" t="str">
            <v>170112639</v>
          </cell>
          <cell r="N2926" t="str">
            <v>Canal Admin</v>
          </cell>
          <cell r="O2926" t="str">
            <v>26392013 Canal Admin</v>
          </cell>
          <cell r="P2926" t="str">
            <v>2040</v>
          </cell>
          <cell r="Q2926" t="str">
            <v>FB</v>
          </cell>
          <cell r="R2926" t="str">
            <v>399</v>
          </cell>
          <cell r="S2926" t="str">
            <v>274</v>
          </cell>
          <cell r="T2926" t="str">
            <v>F</v>
          </cell>
          <cell r="U2926" t="str">
            <v>USD</v>
          </cell>
          <cell r="V2926" t="str">
            <v>3100 CANAL STREET</v>
          </cell>
          <cell r="W2926" t="str">
            <v>HOUSTON</v>
          </cell>
          <cell r="X2926" t="str">
            <v>TX</v>
          </cell>
          <cell r="Y2926" t="str">
            <v>77003-1602</v>
          </cell>
          <cell r="Z2926" t="str">
            <v>HARRIS</v>
          </cell>
          <cell r="AA2926" t="str">
            <v>G</v>
          </cell>
          <cell r="AB2926" t="str">
            <v>Building</v>
          </cell>
          <cell r="AC2926">
            <v>195664.71520000001</v>
          </cell>
        </row>
        <row r="2927">
          <cell r="A2927" t="str">
            <v>Primary</v>
          </cell>
          <cell r="B2927" t="str">
            <v>Carthage, MS Processing - Choctaw</v>
          </cell>
          <cell r="C2927" t="str">
            <v>18652028</v>
          </cell>
          <cell r="D2927" t="str">
            <v>18652028</v>
          </cell>
          <cell r="E2927" t="str">
            <v>1865</v>
          </cell>
          <cell r="G2927" t="str">
            <v>MS</v>
          </cell>
          <cell r="I2927" t="str">
            <v>A</v>
          </cell>
          <cell r="J2927" t="str">
            <v>18652034</v>
          </cell>
          <cell r="K2927" t="str">
            <v>18652034</v>
          </cell>
          <cell r="L2927">
            <v>170031865</v>
          </cell>
          <cell r="M2927" t="str">
            <v>170031865</v>
          </cell>
          <cell r="N2927" t="str">
            <v>CM Carthage Supervison/Mgmt</v>
          </cell>
          <cell r="O2927" t="str">
            <v>18652034 CM Carthage Supervison/Mgmt</v>
          </cell>
          <cell r="P2927" t="str">
            <v>1330</v>
          </cell>
          <cell r="Q2927" t="str">
            <v>P</v>
          </cell>
          <cell r="R2927" t="str">
            <v>399</v>
          </cell>
          <cell r="S2927" t="str">
            <v>346</v>
          </cell>
          <cell r="T2927" t="str">
            <v>T</v>
          </cell>
          <cell r="U2927" t="str">
            <v>USD</v>
          </cell>
          <cell r="V2927" t="str">
            <v>3865 HIGHWAY 35 NORTH</v>
          </cell>
          <cell r="W2927" t="str">
            <v>CARTHAGE</v>
          </cell>
          <cell r="X2927" t="str">
            <v>MS</v>
          </cell>
          <cell r="Y2927" t="str">
            <v>39051-8613</v>
          </cell>
          <cell r="Z2927" t="str">
            <v>LEAKE</v>
          </cell>
          <cell r="AA2927" t="str">
            <v>G</v>
          </cell>
          <cell r="AB2927" t="str">
            <v>M&amp;E</v>
          </cell>
          <cell r="AC2927">
            <v>21795.050900000002</v>
          </cell>
        </row>
        <row r="2928">
          <cell r="A2928" t="str">
            <v>Primary</v>
          </cell>
          <cell r="B2928" t="str">
            <v>Carthage, MS Processing - Choctaw</v>
          </cell>
          <cell r="C2928" t="str">
            <v>18652028</v>
          </cell>
          <cell r="D2928" t="str">
            <v>18652028</v>
          </cell>
          <cell r="E2928" t="str">
            <v>1865</v>
          </cell>
          <cell r="G2928" t="str">
            <v>MS</v>
          </cell>
          <cell r="I2928" t="str">
            <v>A</v>
          </cell>
          <cell r="J2928" t="str">
            <v>18652045</v>
          </cell>
          <cell r="K2928" t="str">
            <v>18652045</v>
          </cell>
          <cell r="L2928">
            <v>170031865</v>
          </cell>
          <cell r="M2928" t="str">
            <v>170031865</v>
          </cell>
          <cell r="N2928" t="str">
            <v>CM Carthage Indir Prod Exp</v>
          </cell>
          <cell r="O2928" t="str">
            <v>18652045 CM Carthage Indir Prod Exp</v>
          </cell>
          <cell r="P2928" t="str">
            <v>1330</v>
          </cell>
          <cell r="Q2928" t="str">
            <v>P</v>
          </cell>
          <cell r="R2928" t="str">
            <v>399</v>
          </cell>
          <cell r="S2928" t="str">
            <v>346</v>
          </cell>
          <cell r="T2928" t="str">
            <v>T</v>
          </cell>
          <cell r="U2928" t="str">
            <v>USD</v>
          </cell>
          <cell r="V2928" t="str">
            <v>3865 HIGHWAY 35 NORTH</v>
          </cell>
          <cell r="W2928" t="str">
            <v>CARTHAGE</v>
          </cell>
          <cell r="X2928" t="str">
            <v>MS</v>
          </cell>
          <cell r="Y2928" t="str">
            <v>39051-8613</v>
          </cell>
          <cell r="Z2928" t="str">
            <v>LEAKE</v>
          </cell>
          <cell r="AA2928" t="str">
            <v>G</v>
          </cell>
          <cell r="AB2928" t="str">
            <v>M&amp;E</v>
          </cell>
          <cell r="AC2928">
            <v>1318240.0407000005</v>
          </cell>
        </row>
        <row r="2929">
          <cell r="A2929" t="str">
            <v>Primary</v>
          </cell>
          <cell r="B2929" t="str">
            <v>Carthage, MS Processing - Choctaw</v>
          </cell>
          <cell r="C2929" t="str">
            <v>18652028</v>
          </cell>
          <cell r="D2929" t="str">
            <v>18652028</v>
          </cell>
          <cell r="E2929" t="str">
            <v>1865</v>
          </cell>
          <cell r="G2929" t="str">
            <v>MS</v>
          </cell>
          <cell r="H2929">
            <v>38707</v>
          </cell>
          <cell r="I2929" t="str">
            <v>A</v>
          </cell>
          <cell r="J2929" t="str">
            <v>26392018</v>
          </cell>
          <cell r="K2929" t="str">
            <v>26392018</v>
          </cell>
          <cell r="L2929">
            <v>170031865</v>
          </cell>
          <cell r="M2929" t="str">
            <v>170112639</v>
          </cell>
          <cell r="N2929" t="str">
            <v>CM Carthage Maintenance Mgmt</v>
          </cell>
          <cell r="O2929" t="str">
            <v>18652047  CM Carthage Maintenance Mgmt</v>
          </cell>
          <cell r="P2929" t="str">
            <v>1330</v>
          </cell>
          <cell r="Q2929" t="str">
            <v>P</v>
          </cell>
          <cell r="R2929" t="str">
            <v>399</v>
          </cell>
          <cell r="S2929" t="str">
            <v>346</v>
          </cell>
          <cell r="T2929" t="str">
            <v>T</v>
          </cell>
          <cell r="U2929" t="str">
            <v>USD</v>
          </cell>
          <cell r="V2929" t="str">
            <v>3865 HIGHWAY 35 NORTH</v>
          </cell>
          <cell r="W2929" t="str">
            <v>CARTHAGE</v>
          </cell>
          <cell r="X2929" t="str">
            <v>MS</v>
          </cell>
          <cell r="Y2929" t="str">
            <v>39051-8613</v>
          </cell>
          <cell r="Z2929" t="str">
            <v>LEAKE</v>
          </cell>
          <cell r="AA2929" t="str">
            <v>G</v>
          </cell>
          <cell r="AB2929" t="str">
            <v>M&amp;E</v>
          </cell>
          <cell r="AC2929">
            <v>3045.5875999999998</v>
          </cell>
        </row>
        <row r="2930">
          <cell r="A2930" t="str">
            <v>Primary</v>
          </cell>
          <cell r="B2930" t="str">
            <v>Carthage, MS Processing - Choctaw</v>
          </cell>
          <cell r="C2930" t="str">
            <v>18652028</v>
          </cell>
          <cell r="D2930" t="str">
            <v>18652028</v>
          </cell>
          <cell r="E2930" t="str">
            <v>1865</v>
          </cell>
          <cell r="G2930" t="str">
            <v>MS</v>
          </cell>
          <cell r="I2930" t="str">
            <v>A</v>
          </cell>
          <cell r="J2930" t="str">
            <v>18652512</v>
          </cell>
          <cell r="K2930" t="str">
            <v>18652512</v>
          </cell>
          <cell r="L2930">
            <v>170031865</v>
          </cell>
          <cell r="M2930" t="str">
            <v>170031865</v>
          </cell>
          <cell r="N2930" t="str">
            <v>Carthage Safety</v>
          </cell>
          <cell r="O2930" t="str">
            <v>18652512 Carthage Safety</v>
          </cell>
          <cell r="P2930" t="str">
            <v>1330</v>
          </cell>
          <cell r="Q2930" t="str">
            <v>P</v>
          </cell>
          <cell r="R2930" t="str">
            <v>399</v>
          </cell>
          <cell r="S2930" t="str">
            <v>346</v>
          </cell>
          <cell r="T2930" t="str">
            <v>T</v>
          </cell>
          <cell r="U2930" t="str">
            <v>USD</v>
          </cell>
          <cell r="V2930" t="str">
            <v>3865 HIGHWAY 35 NORTH</v>
          </cell>
          <cell r="W2930" t="str">
            <v>CARTHAGE</v>
          </cell>
          <cell r="X2930" t="str">
            <v>MS</v>
          </cell>
          <cell r="Y2930" t="str">
            <v>39051-8613</v>
          </cell>
          <cell r="Z2930" t="str">
            <v>LEAKE</v>
          </cell>
          <cell r="AA2930" t="str">
            <v>G</v>
          </cell>
          <cell r="AB2930" t="str">
            <v>M&amp;E</v>
          </cell>
          <cell r="AC2930">
            <v>2922.4879999999998</v>
          </cell>
        </row>
        <row r="2931">
          <cell r="A2931" t="str">
            <v>Primary</v>
          </cell>
          <cell r="B2931" t="str">
            <v>Cleveland Wastewater</v>
          </cell>
          <cell r="C2931" t="str">
            <v>18662004</v>
          </cell>
          <cell r="D2931" t="str">
            <v>18662004</v>
          </cell>
          <cell r="E2931" t="str">
            <v>1204</v>
          </cell>
          <cell r="G2931" t="str">
            <v>MS</v>
          </cell>
          <cell r="H2931">
            <v>38904</v>
          </cell>
          <cell r="I2931" t="str">
            <v>C</v>
          </cell>
          <cell r="J2931" t="str">
            <v>18662004</v>
          </cell>
          <cell r="K2931" t="str">
            <v>18662004</v>
          </cell>
          <cell r="L2931">
            <v>170112639</v>
          </cell>
          <cell r="M2931" t="str">
            <v>170141866</v>
          </cell>
          <cell r="N2931" t="str">
            <v>Canal Nurses</v>
          </cell>
          <cell r="O2931" t="str">
            <v>26392022 Canal Nurses</v>
          </cell>
          <cell r="P2931" t="str">
            <v>1866</v>
          </cell>
          <cell r="Q2931" t="str">
            <v>WW</v>
          </cell>
          <cell r="R2931" t="str">
            <v>399</v>
          </cell>
          <cell r="S2931" t="str">
            <v>274</v>
          </cell>
          <cell r="T2931" t="str">
            <v>T</v>
          </cell>
          <cell r="U2931" t="str">
            <v>USD</v>
          </cell>
          <cell r="V2931" t="str">
            <v>902 N PEARMAN ROAD</v>
          </cell>
          <cell r="W2931" t="str">
            <v>CLEVELAND</v>
          </cell>
          <cell r="X2931" t="str">
            <v>MS</v>
          </cell>
          <cell r="Y2931" t="str">
            <v>38732-4001</v>
          </cell>
          <cell r="Z2931" t="str">
            <v>BOLIVAR</v>
          </cell>
          <cell r="AA2931" t="str">
            <v>G</v>
          </cell>
          <cell r="AB2931" t="str">
            <v>M&amp;E</v>
          </cell>
          <cell r="AC2931">
            <v>20649.453600000001</v>
          </cell>
        </row>
        <row r="2932">
          <cell r="A2932" t="str">
            <v>Primary</v>
          </cell>
          <cell r="B2932" t="str">
            <v>Cleveland Processing</v>
          </cell>
          <cell r="C2932" t="str">
            <v>18662028</v>
          </cell>
          <cell r="D2932" t="str">
            <v>18662028</v>
          </cell>
          <cell r="E2932" t="str">
            <v>1204</v>
          </cell>
          <cell r="G2932" t="str">
            <v>MS</v>
          </cell>
          <cell r="H2932">
            <v>38817</v>
          </cell>
          <cell r="I2932" t="str">
            <v>C</v>
          </cell>
          <cell r="J2932" t="str">
            <v>18662028</v>
          </cell>
          <cell r="K2932" t="str">
            <v>18662028</v>
          </cell>
          <cell r="L2932">
            <v>170112639</v>
          </cell>
          <cell r="M2932" t="str">
            <v>170141866</v>
          </cell>
          <cell r="N2932" t="str">
            <v>Canal Other Indirect</v>
          </cell>
          <cell r="O2932" t="str">
            <v>26392024  Canal Other Indirect</v>
          </cell>
          <cell r="P2932" t="str">
            <v>1866</v>
          </cell>
          <cell r="Q2932" t="str">
            <v>P</v>
          </cell>
          <cell r="R2932" t="str">
            <v>399</v>
          </cell>
          <cell r="S2932" t="str">
            <v>274</v>
          </cell>
          <cell r="T2932" t="str">
            <v>T</v>
          </cell>
          <cell r="U2932" t="str">
            <v>USD</v>
          </cell>
          <cell r="V2932" t="str">
            <v>902 N PEARMAN ROAD</v>
          </cell>
          <cell r="W2932" t="str">
            <v>CLEVELAND</v>
          </cell>
          <cell r="X2932" t="str">
            <v>MS</v>
          </cell>
          <cell r="Y2932" t="str">
            <v>38732-4001</v>
          </cell>
          <cell r="Z2932" t="str">
            <v>BOLIVAR</v>
          </cell>
          <cell r="AA2932" t="str">
            <v>G</v>
          </cell>
          <cell r="AB2932" t="str">
            <v>M&amp;E</v>
          </cell>
          <cell r="AC2932">
            <v>3173094.2715999992</v>
          </cell>
        </row>
        <row r="2933">
          <cell r="A2933" t="str">
            <v>Primary</v>
          </cell>
          <cell r="B2933" t="str">
            <v>Forest Hatchery</v>
          </cell>
          <cell r="C2933" t="str">
            <v>18670432</v>
          </cell>
          <cell r="D2933" t="str">
            <v>18670432</v>
          </cell>
          <cell r="E2933" t="str">
            <v>1120</v>
          </cell>
          <cell r="F2933" t="str">
            <v>TFM</v>
          </cell>
          <cell r="G2933" t="str">
            <v>TX</v>
          </cell>
          <cell r="H2933">
            <v>38904</v>
          </cell>
          <cell r="I2933" t="str">
            <v>A</v>
          </cell>
          <cell r="J2933" t="str">
            <v>18670430</v>
          </cell>
          <cell r="K2933" t="str">
            <v>18670430</v>
          </cell>
          <cell r="L2933">
            <v>170112639</v>
          </cell>
          <cell r="M2933" t="str">
            <v>170141899</v>
          </cell>
          <cell r="N2933" t="str">
            <v>Canal Personnel</v>
          </cell>
          <cell r="O2933" t="str">
            <v>26392025 Canal Personnel</v>
          </cell>
          <cell r="P2933" t="str">
            <v>2700</v>
          </cell>
          <cell r="Q2933" t="str">
            <v>FB</v>
          </cell>
          <cell r="R2933" t="str">
            <v>399</v>
          </cell>
          <cell r="S2933" t="str">
            <v>744</v>
          </cell>
          <cell r="T2933" t="str">
            <v>T</v>
          </cell>
          <cell r="U2933" t="str">
            <v>USD</v>
          </cell>
          <cell r="V2933" t="str">
            <v>601 OLD MORTON ROAD</v>
          </cell>
          <cell r="W2933" t="str">
            <v>FOREST</v>
          </cell>
          <cell r="X2933" t="str">
            <v>MS</v>
          </cell>
          <cell r="Y2933" t="str">
            <v>39074-7633</v>
          </cell>
          <cell r="Z2933" t="str">
            <v>SCOTT</v>
          </cell>
          <cell r="AA2933" t="str">
            <v>A</v>
          </cell>
          <cell r="AB2933" t="str">
            <v>M&amp;E</v>
          </cell>
          <cell r="AC2933">
            <v>15270.297999999999</v>
          </cell>
        </row>
        <row r="2934">
          <cell r="A2934" t="str">
            <v>Primary</v>
          </cell>
          <cell r="B2934" t="str">
            <v>Forest Hatchery</v>
          </cell>
          <cell r="C2934" t="str">
            <v>18670432</v>
          </cell>
          <cell r="D2934" t="str">
            <v>18670432</v>
          </cell>
          <cell r="E2934" t="str">
            <v>1120</v>
          </cell>
          <cell r="F2934" t="str">
            <v>TFM</v>
          </cell>
          <cell r="G2934" t="str">
            <v>TX</v>
          </cell>
          <cell r="I2934" t="str">
            <v>A</v>
          </cell>
          <cell r="J2934" t="str">
            <v>18670432</v>
          </cell>
          <cell r="K2934" t="str">
            <v>18670432</v>
          </cell>
          <cell r="L2934">
            <v>170141899</v>
          </cell>
          <cell r="M2934" t="str">
            <v>170141899</v>
          </cell>
          <cell r="N2934" t="str">
            <v>Forest Hatchery</v>
          </cell>
          <cell r="O2934" t="str">
            <v>18670432 Forest Hatchery</v>
          </cell>
          <cell r="P2934" t="str">
            <v>1331</v>
          </cell>
          <cell r="Q2934" t="str">
            <v>H</v>
          </cell>
          <cell r="R2934" t="str">
            <v>399</v>
          </cell>
          <cell r="S2934" t="str">
            <v>744</v>
          </cell>
          <cell r="T2934" t="str">
            <v>T</v>
          </cell>
          <cell r="U2934" t="str">
            <v>USD</v>
          </cell>
          <cell r="V2934" t="str">
            <v>601 OLD MORTON ROAD</v>
          </cell>
          <cell r="W2934" t="str">
            <v>FOREST</v>
          </cell>
          <cell r="X2934" t="str">
            <v>MS</v>
          </cell>
          <cell r="Y2934" t="str">
            <v>39074-7633</v>
          </cell>
          <cell r="Z2934" t="str">
            <v>SCOTT</v>
          </cell>
          <cell r="AA2934" t="str">
            <v>A</v>
          </cell>
          <cell r="AB2934" t="str">
            <v>M&amp;E</v>
          </cell>
          <cell r="AC2934">
            <v>3325419.6250999989</v>
          </cell>
        </row>
        <row r="2935">
          <cell r="A2935" t="str">
            <v>Primary</v>
          </cell>
          <cell r="B2935" t="str">
            <v>Forest Feedmill</v>
          </cell>
          <cell r="C2935" t="str">
            <v>18680510</v>
          </cell>
          <cell r="D2935" t="str">
            <v>18680510</v>
          </cell>
          <cell r="E2935" t="str">
            <v>1123</v>
          </cell>
          <cell r="F2935" t="str">
            <v>TFM</v>
          </cell>
          <cell r="G2935" t="str">
            <v>TX</v>
          </cell>
          <cell r="I2935" t="str">
            <v>A</v>
          </cell>
          <cell r="J2935" t="str">
            <v>18680510</v>
          </cell>
          <cell r="K2935" t="str">
            <v>18680510</v>
          </cell>
          <cell r="L2935">
            <v>170141899</v>
          </cell>
          <cell r="M2935" t="str">
            <v>170141899</v>
          </cell>
          <cell r="N2935" t="str">
            <v>Forest Feedmill</v>
          </cell>
          <cell r="O2935" t="str">
            <v>18680510 Forest Feedmill</v>
          </cell>
          <cell r="P2935" t="str">
            <v>1331</v>
          </cell>
          <cell r="Q2935" t="str">
            <v>F</v>
          </cell>
          <cell r="R2935" t="str">
            <v>399</v>
          </cell>
          <cell r="S2935" t="str">
            <v>744</v>
          </cell>
          <cell r="T2935" t="str">
            <v>T</v>
          </cell>
          <cell r="U2935" t="str">
            <v>USD</v>
          </cell>
          <cell r="V2935" t="str">
            <v>420 OAK STREET</v>
          </cell>
          <cell r="W2935" t="str">
            <v>FOREST</v>
          </cell>
          <cell r="X2935" t="str">
            <v>MS</v>
          </cell>
          <cell r="Y2935" t="str">
            <v>39074-7633</v>
          </cell>
          <cell r="Z2935" t="str">
            <v>SCOTT</v>
          </cell>
          <cell r="AA2935" t="str">
            <v>A</v>
          </cell>
          <cell r="AB2935" t="str">
            <v>M&amp;E</v>
          </cell>
          <cell r="AC2935">
            <v>902.37</v>
          </cell>
        </row>
        <row r="2936">
          <cell r="A2936" t="str">
            <v>Primary</v>
          </cell>
          <cell r="B2936" t="str">
            <v>Forest Feedmill</v>
          </cell>
          <cell r="C2936" t="str">
            <v>18680510</v>
          </cell>
          <cell r="D2936" t="str">
            <v>18680510</v>
          </cell>
          <cell r="E2936" t="str">
            <v>1123</v>
          </cell>
          <cell r="F2936" t="str">
            <v>TFM</v>
          </cell>
          <cell r="G2936" t="str">
            <v>TX</v>
          </cell>
          <cell r="I2936" t="str">
            <v>A</v>
          </cell>
          <cell r="J2936" t="str">
            <v>18680520</v>
          </cell>
          <cell r="K2936" t="str">
            <v>18680520</v>
          </cell>
          <cell r="L2936">
            <v>170141899</v>
          </cell>
          <cell r="M2936" t="str">
            <v>170141899</v>
          </cell>
          <cell r="N2936" t="str">
            <v>Forest Feed Delivery</v>
          </cell>
          <cell r="O2936" t="str">
            <v>18680520 Forest Feed Delivery</v>
          </cell>
          <cell r="P2936" t="str">
            <v>1331</v>
          </cell>
          <cell r="Q2936" t="str">
            <v>FD</v>
          </cell>
          <cell r="R2936" t="str">
            <v>399</v>
          </cell>
          <cell r="S2936" t="str">
            <v>744</v>
          </cell>
          <cell r="T2936" t="str">
            <v>T</v>
          </cell>
          <cell r="U2936" t="str">
            <v>USD</v>
          </cell>
          <cell r="V2936" t="str">
            <v>420 OAK STREET</v>
          </cell>
          <cell r="W2936" t="str">
            <v>FOREST</v>
          </cell>
          <cell r="X2936" t="str">
            <v>MS</v>
          </cell>
          <cell r="Y2936" t="str">
            <v>39074-7633</v>
          </cell>
          <cell r="Z2936" t="str">
            <v>SCOTT</v>
          </cell>
          <cell r="AA2936" t="str">
            <v>A</v>
          </cell>
          <cell r="AB2936" t="str">
            <v>M&amp;E</v>
          </cell>
          <cell r="AC2936">
            <v>941.77080000000001</v>
          </cell>
        </row>
        <row r="2937">
          <cell r="A2937" t="str">
            <v>Primary</v>
          </cell>
          <cell r="B2937" t="str">
            <v>Forest Broiler Service</v>
          </cell>
          <cell r="C2937" t="str">
            <v>18690422</v>
          </cell>
          <cell r="D2937" t="str">
            <v>18690422</v>
          </cell>
          <cell r="E2937" t="str">
            <v>1123</v>
          </cell>
          <cell r="G2937" t="str">
            <v>MS</v>
          </cell>
          <cell r="I2937" t="str">
            <v>A</v>
          </cell>
          <cell r="J2937" t="str">
            <v>18690442</v>
          </cell>
          <cell r="K2937" t="str">
            <v>18690442</v>
          </cell>
          <cell r="L2937">
            <v>170141899</v>
          </cell>
          <cell r="M2937" t="str">
            <v>170141899</v>
          </cell>
          <cell r="N2937" t="str">
            <v>Forest Office Admin</v>
          </cell>
          <cell r="O2937" t="str">
            <v>18690442 Forest Office Admin</v>
          </cell>
          <cell r="P2937" t="str">
            <v>1331</v>
          </cell>
          <cell r="Q2937" t="str">
            <v>G</v>
          </cell>
          <cell r="R2937" t="str">
            <v>399</v>
          </cell>
          <cell r="S2937" t="str">
            <v>744</v>
          </cell>
          <cell r="T2937" t="str">
            <v>T</v>
          </cell>
          <cell r="U2937" t="str">
            <v>USD</v>
          </cell>
          <cell r="V2937" t="str">
            <v>305 CLEVELAND STREET</v>
          </cell>
          <cell r="W2937" t="str">
            <v>FOREST</v>
          </cell>
          <cell r="X2937" t="str">
            <v>MS</v>
          </cell>
          <cell r="Y2937" t="str">
            <v>39074-3200</v>
          </cell>
          <cell r="Z2937" t="str">
            <v>SCOTT</v>
          </cell>
          <cell r="AA2937" t="str">
            <v>A</v>
          </cell>
          <cell r="AB2937" t="str">
            <v>M&amp;E</v>
          </cell>
          <cell r="AC2937">
            <v>5657.1156000000001</v>
          </cell>
        </row>
        <row r="2938">
          <cell r="A2938" t="str">
            <v>Primary</v>
          </cell>
          <cell r="B2938" t="str">
            <v>Forest Live Haul</v>
          </cell>
          <cell r="C2938" t="str">
            <v>18690446</v>
          </cell>
          <cell r="D2938" t="str">
            <v>18690446</v>
          </cell>
          <cell r="E2938" t="str">
            <v>1123</v>
          </cell>
          <cell r="F2938" t="str">
            <v>TFM</v>
          </cell>
          <cell r="G2938" t="str">
            <v>TX</v>
          </cell>
          <cell r="I2938" t="str">
            <v>A</v>
          </cell>
          <cell r="J2938" t="str">
            <v>18690445</v>
          </cell>
          <cell r="K2938" t="str">
            <v>18690445</v>
          </cell>
          <cell r="L2938">
            <v>170141899</v>
          </cell>
          <cell r="M2938" t="str">
            <v>170141899</v>
          </cell>
          <cell r="N2938" t="str">
            <v>Forest Live Haul Catching</v>
          </cell>
          <cell r="O2938" t="str">
            <v>18690445 Forest Live Haul Catching</v>
          </cell>
          <cell r="P2938" t="str">
            <v>1331</v>
          </cell>
          <cell r="Q2938" t="str">
            <v>LHC</v>
          </cell>
          <cell r="R2938" t="str">
            <v>440</v>
          </cell>
          <cell r="S2938" t="str">
            <v>744</v>
          </cell>
          <cell r="T2938" t="str">
            <v>T</v>
          </cell>
          <cell r="U2938" t="str">
            <v>USD</v>
          </cell>
          <cell r="V2938" t="str">
            <v>305 CLEVELAND STREET</v>
          </cell>
          <cell r="W2938" t="str">
            <v>FOREST</v>
          </cell>
          <cell r="X2938" t="str">
            <v>MS</v>
          </cell>
          <cell r="Y2938" t="str">
            <v>39074-3200</v>
          </cell>
          <cell r="Z2938" t="str">
            <v>SCOTT</v>
          </cell>
          <cell r="AA2938" t="str">
            <v>A</v>
          </cell>
          <cell r="AB2938" t="str">
            <v>M&amp;E</v>
          </cell>
          <cell r="AC2938">
            <v>326555.98550000001</v>
          </cell>
        </row>
        <row r="2939">
          <cell r="A2939" t="str">
            <v>Primary</v>
          </cell>
          <cell r="B2939" t="str">
            <v>Forest Live Haul</v>
          </cell>
          <cell r="C2939" t="str">
            <v>18690446</v>
          </cell>
          <cell r="D2939" t="str">
            <v>18690446</v>
          </cell>
          <cell r="E2939" t="str">
            <v>1123</v>
          </cell>
          <cell r="F2939" t="str">
            <v>TFM</v>
          </cell>
          <cell r="G2939" t="str">
            <v>TX</v>
          </cell>
          <cell r="I2939" t="str">
            <v>A</v>
          </cell>
          <cell r="J2939" t="str">
            <v>18690446</v>
          </cell>
          <cell r="K2939" t="str">
            <v>18690446</v>
          </cell>
          <cell r="L2939">
            <v>170141899</v>
          </cell>
          <cell r="M2939" t="str">
            <v>170141899</v>
          </cell>
          <cell r="N2939" t="str">
            <v>Forest Live Haul</v>
          </cell>
          <cell r="O2939" t="str">
            <v>18690446 Forest Live Haul</v>
          </cell>
          <cell r="P2939" t="str">
            <v>1331</v>
          </cell>
          <cell r="Q2939" t="str">
            <v>LH</v>
          </cell>
          <cell r="R2939" t="str">
            <v>399</v>
          </cell>
          <cell r="S2939" t="str">
            <v>274</v>
          </cell>
          <cell r="T2939" t="str">
            <v>F</v>
          </cell>
          <cell r="U2939" t="str">
            <v>USD</v>
          </cell>
          <cell r="V2939" t="str">
            <v>3100 CANAL STREET</v>
          </cell>
          <cell r="W2939" t="str">
            <v>HOUSTON</v>
          </cell>
          <cell r="X2939" t="str">
            <v>TX</v>
          </cell>
          <cell r="Y2939" t="str">
            <v>77003-1602</v>
          </cell>
          <cell r="Z2939" t="str">
            <v>HARRIS</v>
          </cell>
          <cell r="AA2939" t="str">
            <v>G</v>
          </cell>
          <cell r="AB2939" t="str">
            <v>M&amp;E</v>
          </cell>
          <cell r="AC2939">
            <v>23614.152300000002</v>
          </cell>
        </row>
        <row r="2940">
          <cell r="A2940" t="str">
            <v>Primary</v>
          </cell>
          <cell r="B2940" t="str">
            <v>Forest Live Haul</v>
          </cell>
          <cell r="C2940" t="str">
            <v>18690446</v>
          </cell>
          <cell r="D2940" t="str">
            <v>18690446</v>
          </cell>
          <cell r="E2940" t="str">
            <v>1123</v>
          </cell>
          <cell r="F2940" t="str">
            <v>TFM</v>
          </cell>
          <cell r="G2940" t="str">
            <v>TX</v>
          </cell>
          <cell r="I2940" t="str">
            <v>A</v>
          </cell>
          <cell r="J2940" t="str">
            <v>18690449</v>
          </cell>
          <cell r="K2940" t="str">
            <v>18690449</v>
          </cell>
          <cell r="L2940">
            <v>170141899</v>
          </cell>
          <cell r="M2940" t="str">
            <v>170141899</v>
          </cell>
          <cell r="N2940" t="str">
            <v>Forest Catching Machine Cost</v>
          </cell>
          <cell r="O2940" t="str">
            <v>18690449 Forest Catching Machine Cost</v>
          </cell>
          <cell r="P2940" t="str">
            <v>1331</v>
          </cell>
          <cell r="Q2940" t="str">
            <v>BS</v>
          </cell>
          <cell r="R2940" t="str">
            <v>344</v>
          </cell>
          <cell r="S2940" t="str">
            <v>744</v>
          </cell>
          <cell r="T2940" t="str">
            <v>T</v>
          </cell>
          <cell r="U2940" t="str">
            <v>USD</v>
          </cell>
          <cell r="V2940" t="str">
            <v>305 CLEVELAND STREET</v>
          </cell>
          <cell r="W2940" t="str">
            <v>FOREST</v>
          </cell>
          <cell r="X2940" t="str">
            <v>MS</v>
          </cell>
          <cell r="Y2940" t="str">
            <v>39074-3200</v>
          </cell>
          <cell r="Z2940" t="str">
            <v>SCOTT</v>
          </cell>
          <cell r="AA2940" t="str">
            <v>A</v>
          </cell>
          <cell r="AB2940" t="str">
            <v>M&amp;E</v>
          </cell>
          <cell r="AC2940">
            <v>681689.76209999993</v>
          </cell>
        </row>
        <row r="2941">
          <cell r="A2941" t="str">
            <v>Primary</v>
          </cell>
          <cell r="B2941" t="str">
            <v>Forest Growout</v>
          </cell>
          <cell r="C2941" t="str">
            <v>18690590</v>
          </cell>
          <cell r="D2941" t="str">
            <v>18690590</v>
          </cell>
          <cell r="E2941" t="str">
            <v>1123</v>
          </cell>
          <cell r="F2941" t="str">
            <v>TFM</v>
          </cell>
          <cell r="G2941" t="str">
            <v>TX</v>
          </cell>
          <cell r="I2941" t="str">
            <v>A</v>
          </cell>
          <cell r="J2941" t="str">
            <v>18690590</v>
          </cell>
          <cell r="K2941" t="str">
            <v>18690590</v>
          </cell>
          <cell r="L2941">
            <v>170141899</v>
          </cell>
          <cell r="M2941" t="str">
            <v>170141899</v>
          </cell>
          <cell r="N2941" t="str">
            <v>Forest Growout</v>
          </cell>
          <cell r="O2941" t="str">
            <v>18690590 Forest Growout</v>
          </cell>
          <cell r="P2941" t="str">
            <v>1331</v>
          </cell>
          <cell r="Q2941" t="str">
            <v>G</v>
          </cell>
          <cell r="R2941" t="str">
            <v>440</v>
          </cell>
          <cell r="S2941" t="str">
            <v>744</v>
          </cell>
          <cell r="T2941" t="str">
            <v>T</v>
          </cell>
          <cell r="U2941" t="str">
            <v>USD</v>
          </cell>
          <cell r="V2941" t="str">
            <v>305 CLEVELAND STREET</v>
          </cell>
          <cell r="W2941" t="str">
            <v>FOREST</v>
          </cell>
          <cell r="X2941" t="str">
            <v>MS</v>
          </cell>
          <cell r="Y2941" t="str">
            <v>39074-3200</v>
          </cell>
          <cell r="Z2941" t="str">
            <v>SCOTT</v>
          </cell>
          <cell r="AA2941" t="str">
            <v>A</v>
          </cell>
          <cell r="AB2941" t="str">
            <v>M&amp;E</v>
          </cell>
          <cell r="AC2941">
            <v>242387.07170000003</v>
          </cell>
        </row>
        <row r="2942">
          <cell r="A2942" t="str">
            <v>Primary</v>
          </cell>
          <cell r="B2942" t="str">
            <v>Forest Breeder Service</v>
          </cell>
          <cell r="C2942" t="str">
            <v>18700421</v>
          </cell>
          <cell r="D2942" t="str">
            <v>18700421</v>
          </cell>
          <cell r="E2942" t="str">
            <v>1042</v>
          </cell>
          <cell r="F2942" t="str">
            <v>TBI</v>
          </cell>
          <cell r="G2942" t="str">
            <v>TX</v>
          </cell>
          <cell r="I2942" t="str">
            <v>A</v>
          </cell>
          <cell r="J2942" t="str">
            <v>18700400</v>
          </cell>
          <cell r="K2942" t="str">
            <v>18700400</v>
          </cell>
          <cell r="L2942">
            <v>170211870</v>
          </cell>
          <cell r="M2942" t="str">
            <v>170211870</v>
          </cell>
          <cell r="N2942" t="str">
            <v>Forest Pullet Service</v>
          </cell>
          <cell r="O2942" t="str">
            <v>18700400 Forest Pullet Service</v>
          </cell>
          <cell r="P2942" t="str">
            <v>1331</v>
          </cell>
          <cell r="Q2942" t="str">
            <v>PS</v>
          </cell>
          <cell r="R2942" t="str">
            <v>440</v>
          </cell>
          <cell r="S2942" t="str">
            <v>744</v>
          </cell>
          <cell r="T2942" t="str">
            <v>T</v>
          </cell>
          <cell r="U2942" t="str">
            <v>USD</v>
          </cell>
          <cell r="V2942" t="str">
            <v>305 CLEVELAND STREET</v>
          </cell>
          <cell r="W2942" t="str">
            <v>FOREST</v>
          </cell>
          <cell r="X2942" t="str">
            <v>MS</v>
          </cell>
          <cell r="Y2942" t="str">
            <v>39074-3200</v>
          </cell>
          <cell r="Z2942" t="str">
            <v>SCOTT</v>
          </cell>
          <cell r="AA2942" t="str">
            <v>A</v>
          </cell>
          <cell r="AB2942" t="str">
            <v>M&amp;E</v>
          </cell>
          <cell r="AC2942">
            <v>12755.052599999999</v>
          </cell>
        </row>
        <row r="2943">
          <cell r="A2943" t="str">
            <v>Primary</v>
          </cell>
          <cell r="B2943" t="str">
            <v>Forest Breeder Service</v>
          </cell>
          <cell r="C2943" t="str">
            <v>18700421</v>
          </cell>
          <cell r="D2943" t="str">
            <v>18700421</v>
          </cell>
          <cell r="E2943" t="str">
            <v>1042</v>
          </cell>
          <cell r="F2943" t="str">
            <v>TBI</v>
          </cell>
          <cell r="G2943" t="str">
            <v>TX</v>
          </cell>
          <cell r="I2943" t="str">
            <v>A</v>
          </cell>
          <cell r="J2943" t="str">
            <v>18700421</v>
          </cell>
          <cell r="K2943" t="str">
            <v>18700421</v>
          </cell>
          <cell r="L2943">
            <v>170211870</v>
          </cell>
          <cell r="M2943" t="str">
            <v>170211870</v>
          </cell>
          <cell r="N2943" t="str">
            <v>Forest Breeder Service</v>
          </cell>
          <cell r="O2943" t="str">
            <v>18700421 Forest Breeder Service</v>
          </cell>
          <cell r="P2943" t="str">
            <v>1331</v>
          </cell>
          <cell r="Q2943" t="str">
            <v>BR</v>
          </cell>
          <cell r="R2943" t="str">
            <v>399</v>
          </cell>
          <cell r="S2943" t="str">
            <v>744</v>
          </cell>
          <cell r="T2943" t="str">
            <v>T</v>
          </cell>
          <cell r="U2943" t="str">
            <v>USD</v>
          </cell>
          <cell r="V2943" t="str">
            <v>305 CLEVELAND STREET</v>
          </cell>
          <cell r="W2943" t="str">
            <v>FOREST</v>
          </cell>
          <cell r="X2943" t="str">
            <v>MS</v>
          </cell>
          <cell r="Y2943" t="str">
            <v>39074-3200</v>
          </cell>
          <cell r="Z2943" t="str">
            <v>SCOTT</v>
          </cell>
          <cell r="AA2943" t="str">
            <v>A</v>
          </cell>
          <cell r="AB2943" t="str">
            <v>M&amp;E</v>
          </cell>
          <cell r="AC2943">
            <v>21376.593299999997</v>
          </cell>
        </row>
        <row r="2944">
          <cell r="A2944" t="str">
            <v>Primary</v>
          </cell>
          <cell r="B2944" t="str">
            <v>Forest Breeder Service</v>
          </cell>
          <cell r="C2944" t="str">
            <v>18700421</v>
          </cell>
          <cell r="D2944" t="str">
            <v>18700421</v>
          </cell>
          <cell r="E2944" t="str">
            <v>1042</v>
          </cell>
          <cell r="F2944" t="str">
            <v>TBI</v>
          </cell>
          <cell r="G2944" t="str">
            <v>TX</v>
          </cell>
          <cell r="H2944">
            <v>38483</v>
          </cell>
          <cell r="I2944" t="str">
            <v>A</v>
          </cell>
          <cell r="J2944" t="str">
            <v>18700543</v>
          </cell>
          <cell r="K2944" t="str">
            <v>18700543</v>
          </cell>
          <cell r="L2944">
            <v>170211870</v>
          </cell>
          <cell r="M2944" t="str">
            <v>170211870</v>
          </cell>
          <cell r="N2944" t="str">
            <v>Forest Breeder Farm Service</v>
          </cell>
          <cell r="O2944" t="str">
            <v>18700543 Forest Breeder Farm Service</v>
          </cell>
          <cell r="P2944" t="str">
            <v>1331</v>
          </cell>
          <cell r="Q2944" t="str">
            <v>BRS</v>
          </cell>
          <cell r="R2944" t="str">
            <v>399</v>
          </cell>
          <cell r="S2944" t="str">
            <v>744</v>
          </cell>
          <cell r="T2944" t="str">
            <v>T</v>
          </cell>
          <cell r="U2944" t="str">
            <v>USD</v>
          </cell>
          <cell r="V2944" t="str">
            <v>305 CLEVELAND STREET</v>
          </cell>
          <cell r="W2944" t="str">
            <v>FOREST</v>
          </cell>
          <cell r="X2944" t="str">
            <v>MS</v>
          </cell>
          <cell r="Y2944" t="str">
            <v>39074-3200</v>
          </cell>
          <cell r="Z2944" t="str">
            <v>SCOTT</v>
          </cell>
          <cell r="AA2944" t="str">
            <v>A</v>
          </cell>
          <cell r="AB2944" t="str">
            <v>M&amp;E</v>
          </cell>
          <cell r="AC2944">
            <v>267592.68359999999</v>
          </cell>
        </row>
        <row r="2945">
          <cell r="A2945" t="str">
            <v>Primary</v>
          </cell>
          <cell r="B2945" t="str">
            <v>Forest Breeder Service</v>
          </cell>
          <cell r="C2945" t="str">
            <v>18700421</v>
          </cell>
          <cell r="D2945" t="str">
            <v>18700421</v>
          </cell>
          <cell r="E2945" t="str">
            <v>1123</v>
          </cell>
          <cell r="G2945" t="str">
            <v>MS</v>
          </cell>
          <cell r="I2945" t="str">
            <v>A</v>
          </cell>
          <cell r="J2945" t="str">
            <v>18700550</v>
          </cell>
          <cell r="K2945" t="str">
            <v>18700550</v>
          </cell>
          <cell r="L2945">
            <v>170211870</v>
          </cell>
          <cell r="M2945" t="str">
            <v>170211870</v>
          </cell>
          <cell r="N2945" t="str">
            <v>Forest Breeder Farm</v>
          </cell>
          <cell r="O2945" t="str">
            <v>18700550 Forest Breeder Farm</v>
          </cell>
          <cell r="P2945" t="str">
            <v>1331</v>
          </cell>
          <cell r="Q2945" t="str">
            <v>BRF</v>
          </cell>
          <cell r="R2945" t="str">
            <v>1129</v>
          </cell>
          <cell r="S2945" t="str">
            <v>744</v>
          </cell>
          <cell r="T2945" t="str">
            <v>T</v>
          </cell>
          <cell r="U2945" t="str">
            <v>USD</v>
          </cell>
          <cell r="V2945" t="str">
            <v>305 CLEVELAND STREET</v>
          </cell>
          <cell r="W2945" t="str">
            <v>FOREST</v>
          </cell>
          <cell r="X2945" t="str">
            <v>MS</v>
          </cell>
          <cell r="Y2945" t="str">
            <v>39074-3200</v>
          </cell>
          <cell r="Z2945" t="str">
            <v>SCOTT</v>
          </cell>
          <cell r="AA2945" t="str">
            <v>A</v>
          </cell>
          <cell r="AB2945" t="str">
            <v>M&amp;E</v>
          </cell>
          <cell r="AC2945">
            <v>48638.104200000009</v>
          </cell>
        </row>
        <row r="2946">
          <cell r="A2946" t="str">
            <v>Primary</v>
          </cell>
          <cell r="B2946" t="str">
            <v>Forest Processing - Choctaw</v>
          </cell>
          <cell r="C2946" t="str">
            <v>18722028</v>
          </cell>
          <cell r="D2946" t="str">
            <v>18722028</v>
          </cell>
          <cell r="E2946" t="str">
            <v>1872</v>
          </cell>
          <cell r="G2946" t="str">
            <v>MS</v>
          </cell>
          <cell r="H2946">
            <v>38804</v>
          </cell>
          <cell r="I2946" t="str">
            <v>A</v>
          </cell>
          <cell r="J2946" t="str">
            <v>18721001</v>
          </cell>
          <cell r="K2946" t="str">
            <v>18721001</v>
          </cell>
          <cell r="L2946">
            <v>170112640</v>
          </cell>
          <cell r="M2946" t="str">
            <v>170171872</v>
          </cell>
          <cell r="N2946" t="str">
            <v>Ponca City Boneless Slice &amp; Pack</v>
          </cell>
          <cell r="O2946" t="str">
            <v>26401690  Ponca City Boneless Slice &amp; Pack</v>
          </cell>
          <cell r="P2946" t="str">
            <v>2700</v>
          </cell>
          <cell r="Q2946" t="str">
            <v>FB</v>
          </cell>
          <cell r="R2946" t="str">
            <v>1129</v>
          </cell>
          <cell r="S2946" t="str">
            <v>782</v>
          </cell>
          <cell r="T2946" t="str">
            <v>F</v>
          </cell>
          <cell r="U2946" t="str">
            <v>USD</v>
          </cell>
          <cell r="V2946" t="str">
            <v>2000 THORN APPLE VALLEY DRIVE</v>
          </cell>
          <cell r="W2946" t="str">
            <v>PONCA CITY</v>
          </cell>
          <cell r="X2946" t="str">
            <v>OK</v>
          </cell>
          <cell r="Y2946" t="str">
            <v>74601-2107</v>
          </cell>
          <cell r="Z2946" t="str">
            <v>KAY</v>
          </cell>
          <cell r="AA2946" t="str">
            <v>G</v>
          </cell>
          <cell r="AB2946" t="str">
            <v>M&amp;E</v>
          </cell>
          <cell r="AC2946">
            <v>1347956.9927000001</v>
          </cell>
        </row>
        <row r="2947">
          <cell r="A2947" t="str">
            <v>Primary</v>
          </cell>
          <cell r="B2947" t="str">
            <v>Forest Processing - Choctaw</v>
          </cell>
          <cell r="C2947" t="str">
            <v>18722028</v>
          </cell>
          <cell r="D2947" t="str">
            <v>18722028</v>
          </cell>
          <cell r="E2947" t="str">
            <v>1872</v>
          </cell>
          <cell r="G2947" t="str">
            <v>MS</v>
          </cell>
          <cell r="H2947">
            <v>38573</v>
          </cell>
          <cell r="I2947" t="str">
            <v>A</v>
          </cell>
          <cell r="J2947" t="str">
            <v>26402013</v>
          </cell>
          <cell r="K2947" t="str">
            <v>26402013</v>
          </cell>
          <cell r="L2947">
            <v>170112640</v>
          </cell>
          <cell r="M2947" t="str">
            <v>170112640</v>
          </cell>
          <cell r="N2947" t="str">
            <v>Ponca City Administration</v>
          </cell>
          <cell r="O2947" t="str">
            <v>26402013 Ponca City Administration</v>
          </cell>
          <cell r="P2947" t="str">
            <v>2042</v>
          </cell>
          <cell r="Q2947" t="str">
            <v>FB</v>
          </cell>
          <cell r="R2947" t="str">
            <v>1129</v>
          </cell>
          <cell r="S2947" t="str">
            <v>782</v>
          </cell>
          <cell r="T2947" t="str">
            <v>F</v>
          </cell>
          <cell r="U2947" t="str">
            <v>USD</v>
          </cell>
          <cell r="V2947" t="str">
            <v>2000 THORN APPLE VALLEY DRIVE</v>
          </cell>
          <cell r="W2947" t="str">
            <v>PONCA CITY</v>
          </cell>
          <cell r="X2947" t="str">
            <v>OK</v>
          </cell>
          <cell r="Y2947" t="str">
            <v>74601-2107</v>
          </cell>
          <cell r="Z2947" t="str">
            <v>KAY</v>
          </cell>
          <cell r="AA2947" t="str">
            <v>G</v>
          </cell>
          <cell r="AB2947" t="str">
            <v>M&amp;E</v>
          </cell>
          <cell r="AC2947">
            <v>6746.6643000000004</v>
          </cell>
        </row>
        <row r="2948">
          <cell r="A2948" t="str">
            <v>Primary</v>
          </cell>
          <cell r="B2948" t="str">
            <v>Forest Processing - Choctaw</v>
          </cell>
          <cell r="C2948" t="str">
            <v>18722028</v>
          </cell>
          <cell r="D2948" t="str">
            <v>18722028</v>
          </cell>
          <cell r="E2948" t="str">
            <v>1872</v>
          </cell>
          <cell r="G2948" t="str">
            <v>MS</v>
          </cell>
          <cell r="H2948">
            <v>38573</v>
          </cell>
          <cell r="I2948" t="str">
            <v>A</v>
          </cell>
          <cell r="J2948" t="str">
            <v>26402015</v>
          </cell>
          <cell r="K2948" t="str">
            <v>26402015</v>
          </cell>
          <cell r="L2948">
            <v>170112640</v>
          </cell>
          <cell r="M2948" t="str">
            <v>170112640</v>
          </cell>
          <cell r="N2948" t="str">
            <v>Ponca Accnting</v>
          </cell>
          <cell r="O2948" t="str">
            <v>26402015 Ponca Accnting</v>
          </cell>
          <cell r="P2948" t="str">
            <v>2042</v>
          </cell>
          <cell r="Q2948" t="str">
            <v>FB</v>
          </cell>
          <cell r="R2948" t="str">
            <v>1129</v>
          </cell>
          <cell r="S2948" t="str">
            <v>782</v>
          </cell>
          <cell r="T2948" t="str">
            <v>F</v>
          </cell>
          <cell r="U2948" t="str">
            <v>USD</v>
          </cell>
          <cell r="V2948" t="str">
            <v>2000 THORN APPLE VALLEY DRIVE</v>
          </cell>
          <cell r="W2948" t="str">
            <v>PONCA CITY</v>
          </cell>
          <cell r="X2948" t="str">
            <v>OK</v>
          </cell>
          <cell r="Y2948" t="str">
            <v>74601-2107</v>
          </cell>
          <cell r="Z2948" t="str">
            <v>KAY</v>
          </cell>
          <cell r="AA2948" t="str">
            <v>G</v>
          </cell>
          <cell r="AB2948" t="str">
            <v>M&amp;E</v>
          </cell>
          <cell r="AC2948">
            <v>10574.750400000001</v>
          </cell>
        </row>
        <row r="2949">
          <cell r="A2949" t="str">
            <v>Primary</v>
          </cell>
          <cell r="B2949" t="str">
            <v>Forest Processing - Choctaw</v>
          </cell>
          <cell r="C2949" t="str">
            <v>18722028</v>
          </cell>
          <cell r="D2949" t="str">
            <v>18722028</v>
          </cell>
          <cell r="E2949" t="str">
            <v>1872</v>
          </cell>
          <cell r="G2949" t="str">
            <v>MS</v>
          </cell>
          <cell r="H2949">
            <v>38518</v>
          </cell>
          <cell r="I2949" t="str">
            <v>A</v>
          </cell>
          <cell r="J2949" t="str">
            <v>18721018</v>
          </cell>
          <cell r="K2949" t="str">
            <v>18721018</v>
          </cell>
          <cell r="L2949">
            <v>170171872</v>
          </cell>
          <cell r="M2949" t="str">
            <v>170171872</v>
          </cell>
          <cell r="N2949" t="str">
            <v>CM Forest Front Half Debone</v>
          </cell>
          <cell r="O2949" t="str">
            <v>18721018 CM Forest Front Half Debone</v>
          </cell>
          <cell r="P2949" t="str">
            <v>1340</v>
          </cell>
          <cell r="Q2949" t="str">
            <v>P</v>
          </cell>
          <cell r="R2949" t="str">
            <v>216</v>
          </cell>
          <cell r="S2949" t="str">
            <v>1568</v>
          </cell>
          <cell r="T2949" t="str">
            <v>T</v>
          </cell>
          <cell r="U2949" t="str">
            <v>USD</v>
          </cell>
          <cell r="V2949" t="str">
            <v>HWY 80 W</v>
          </cell>
          <cell r="W2949" t="str">
            <v>FOREST</v>
          </cell>
          <cell r="X2949" t="str">
            <v>MS</v>
          </cell>
          <cell r="Y2949" t="str">
            <v>39074-7633</v>
          </cell>
          <cell r="Z2949" t="str">
            <v>SCOTT</v>
          </cell>
          <cell r="AA2949" t="str">
            <v>G</v>
          </cell>
          <cell r="AB2949" t="str">
            <v>M&amp;E</v>
          </cell>
          <cell r="AC2949">
            <v>2810294.7116999975</v>
          </cell>
        </row>
        <row r="2950">
          <cell r="A2950" t="str">
            <v>Primary</v>
          </cell>
          <cell r="B2950" t="str">
            <v>Forest Processing - Choctaw</v>
          </cell>
          <cell r="C2950" t="str">
            <v>18722028</v>
          </cell>
          <cell r="D2950" t="str">
            <v>18722028</v>
          </cell>
          <cell r="E2950" t="str">
            <v>1872</v>
          </cell>
          <cell r="G2950" t="str">
            <v>MS</v>
          </cell>
          <cell r="H2950">
            <v>38518</v>
          </cell>
          <cell r="I2950" t="str">
            <v>A</v>
          </cell>
          <cell r="J2950" t="str">
            <v>26402025</v>
          </cell>
          <cell r="K2950" t="str">
            <v>26402025</v>
          </cell>
          <cell r="L2950">
            <v>170112640</v>
          </cell>
          <cell r="M2950" t="str">
            <v>170112640</v>
          </cell>
          <cell r="N2950" t="str">
            <v>Ponca City Personnel</v>
          </cell>
          <cell r="O2950" t="str">
            <v>26402025 Ponca City Personnel</v>
          </cell>
          <cell r="P2950" t="str">
            <v>2042</v>
          </cell>
          <cell r="Q2950" t="str">
            <v>FB</v>
          </cell>
          <cell r="R2950" t="str">
            <v>1129</v>
          </cell>
          <cell r="S2950" t="str">
            <v>782</v>
          </cell>
          <cell r="T2950" t="str">
            <v>F</v>
          </cell>
          <cell r="U2950" t="str">
            <v>USD</v>
          </cell>
          <cell r="V2950" t="str">
            <v>2000 THORN APPLE VALLEY DRIVE</v>
          </cell>
          <cell r="W2950" t="str">
            <v>PONCA CITY</v>
          </cell>
          <cell r="X2950" t="str">
            <v>OK</v>
          </cell>
          <cell r="Y2950" t="str">
            <v>74601-2107</v>
          </cell>
          <cell r="Z2950" t="str">
            <v>KAY</v>
          </cell>
          <cell r="AA2950" t="str">
            <v>G</v>
          </cell>
          <cell r="AB2950" t="str">
            <v>M&amp;E</v>
          </cell>
          <cell r="AC2950">
            <v>10619.751600000001</v>
          </cell>
        </row>
        <row r="2951">
          <cell r="A2951" t="str">
            <v>Primary</v>
          </cell>
          <cell r="B2951" t="str">
            <v>Forest Processing - Choctaw</v>
          </cell>
          <cell r="C2951" t="str">
            <v>18722028</v>
          </cell>
          <cell r="D2951" t="str">
            <v>18722028</v>
          </cell>
          <cell r="E2951" t="str">
            <v>1872</v>
          </cell>
          <cell r="G2951" t="str">
            <v>MS</v>
          </cell>
          <cell r="H2951">
            <v>38518</v>
          </cell>
          <cell r="I2951" t="str">
            <v>A</v>
          </cell>
          <cell r="J2951" t="str">
            <v>26402028</v>
          </cell>
          <cell r="K2951" t="str">
            <v>26402028</v>
          </cell>
          <cell r="L2951">
            <v>170112640</v>
          </cell>
          <cell r="M2951" t="str">
            <v>170112640</v>
          </cell>
          <cell r="N2951" t="str">
            <v>Ponca City Processing</v>
          </cell>
          <cell r="O2951" t="str">
            <v>26402028 Ponca City Processing</v>
          </cell>
          <cell r="P2951" t="str">
            <v>2042</v>
          </cell>
          <cell r="Q2951" t="str">
            <v>FB</v>
          </cell>
          <cell r="R2951" t="str">
            <v>1129</v>
          </cell>
          <cell r="S2951" t="str">
            <v>782</v>
          </cell>
          <cell r="T2951" t="str">
            <v>F</v>
          </cell>
          <cell r="U2951" t="str">
            <v>USD</v>
          </cell>
          <cell r="V2951" t="str">
            <v>2000 THORN APPLE VALLEY DRIVE</v>
          </cell>
          <cell r="W2951" t="str">
            <v>PONCA CITY</v>
          </cell>
          <cell r="X2951" t="str">
            <v>OK</v>
          </cell>
          <cell r="Y2951" t="str">
            <v>74601-2107</v>
          </cell>
          <cell r="Z2951" t="str">
            <v>KAY</v>
          </cell>
          <cell r="AA2951" t="str">
            <v>G</v>
          </cell>
          <cell r="AB2951" t="str">
            <v>Building</v>
          </cell>
          <cell r="AC2951">
            <v>29319907.089699998</v>
          </cell>
        </row>
        <row r="2952">
          <cell r="A2952" t="str">
            <v>Primary</v>
          </cell>
          <cell r="B2952" t="str">
            <v>Forest Processing - Choctaw</v>
          </cell>
          <cell r="C2952" t="str">
            <v>18722028</v>
          </cell>
          <cell r="D2952" t="str">
            <v>18722028</v>
          </cell>
          <cell r="E2952" t="str">
            <v>1872</v>
          </cell>
          <cell r="G2952" t="str">
            <v>MS</v>
          </cell>
          <cell r="H2952">
            <v>38518</v>
          </cell>
          <cell r="I2952" t="str">
            <v>A</v>
          </cell>
          <cell r="J2952" t="str">
            <v>26402028</v>
          </cell>
          <cell r="K2952" t="str">
            <v>26402028</v>
          </cell>
          <cell r="L2952">
            <v>170112640</v>
          </cell>
          <cell r="M2952" t="str">
            <v>170112640</v>
          </cell>
          <cell r="N2952" t="str">
            <v>Ponca City Processing</v>
          </cell>
          <cell r="O2952" t="str">
            <v>26402028 Ponca City Processing</v>
          </cell>
          <cell r="P2952" t="str">
            <v>2042</v>
          </cell>
          <cell r="Q2952" t="str">
            <v>FB</v>
          </cell>
          <cell r="R2952" t="str">
            <v>1129</v>
          </cell>
          <cell r="S2952" t="str">
            <v>782</v>
          </cell>
          <cell r="T2952" t="str">
            <v>F</v>
          </cell>
          <cell r="U2952" t="str">
            <v>USD</v>
          </cell>
          <cell r="V2952" t="str">
            <v>2000 THORN APPLE VALLEY DRIVE</v>
          </cell>
          <cell r="W2952" t="str">
            <v>PONCA CITY</v>
          </cell>
          <cell r="X2952" t="str">
            <v>OK</v>
          </cell>
          <cell r="Y2952" t="str">
            <v>74601-2107</v>
          </cell>
          <cell r="Z2952" t="str">
            <v>KAY</v>
          </cell>
          <cell r="AA2952" t="str">
            <v>G</v>
          </cell>
          <cell r="AB2952" t="str">
            <v>Content</v>
          </cell>
          <cell r="AC2952">
            <v>142409.19599999994</v>
          </cell>
        </row>
        <row r="2953">
          <cell r="A2953" t="str">
            <v>Primary</v>
          </cell>
          <cell r="B2953" t="str">
            <v>Forest Processing - Choctaw</v>
          </cell>
          <cell r="C2953" t="str">
            <v>18722028</v>
          </cell>
          <cell r="D2953" t="str">
            <v>18722028</v>
          </cell>
          <cell r="E2953" t="str">
            <v>1872</v>
          </cell>
          <cell r="G2953" t="str">
            <v>MS</v>
          </cell>
          <cell r="I2953" t="str">
            <v>A</v>
          </cell>
          <cell r="J2953" t="str">
            <v>18721090</v>
          </cell>
          <cell r="K2953" t="str">
            <v>26402028</v>
          </cell>
          <cell r="L2953">
            <v>170171872</v>
          </cell>
          <cell r="M2953" t="str">
            <v>170112640</v>
          </cell>
          <cell r="N2953" t="str">
            <v>CM Forest Front Half Packout</v>
          </cell>
          <cell r="O2953" t="str">
            <v>18721090  CM Forest Front Half Packout</v>
          </cell>
          <cell r="P2953" t="str">
            <v>1340</v>
          </cell>
          <cell r="Q2953" t="str">
            <v>P</v>
          </cell>
          <cell r="R2953" t="str">
            <v>216</v>
          </cell>
          <cell r="S2953" t="str">
            <v>1568</v>
          </cell>
          <cell r="T2953" t="str">
            <v>T</v>
          </cell>
          <cell r="U2953" t="str">
            <v>USD</v>
          </cell>
          <cell r="V2953" t="str">
            <v>HWY 80 W</v>
          </cell>
          <cell r="W2953" t="str">
            <v>FOREST</v>
          </cell>
          <cell r="X2953" t="str">
            <v>MS</v>
          </cell>
          <cell r="Y2953" t="str">
            <v>39074-7633</v>
          </cell>
          <cell r="Z2953" t="str">
            <v>SCOTT</v>
          </cell>
          <cell r="AA2953" t="str">
            <v>G</v>
          </cell>
          <cell r="AB2953" t="str">
            <v>M&amp;E</v>
          </cell>
          <cell r="AC2953">
            <v>22752.866399999999</v>
          </cell>
        </row>
        <row r="2954">
          <cell r="A2954" t="str">
            <v>Primary</v>
          </cell>
          <cell r="B2954" t="str">
            <v>Forest Processing - Choctaw</v>
          </cell>
          <cell r="C2954" t="str">
            <v>18722028</v>
          </cell>
          <cell r="D2954" t="str">
            <v>18722028</v>
          </cell>
          <cell r="E2954" t="str">
            <v>1872</v>
          </cell>
          <cell r="G2954" t="str">
            <v>MS</v>
          </cell>
          <cell r="H2954">
            <v>38518</v>
          </cell>
          <cell r="I2954" t="str">
            <v>A</v>
          </cell>
          <cell r="J2954" t="str">
            <v>26402029</v>
          </cell>
          <cell r="K2954" t="str">
            <v>26402029</v>
          </cell>
          <cell r="L2954">
            <v>170112640</v>
          </cell>
          <cell r="M2954" t="str">
            <v>170112640</v>
          </cell>
          <cell r="N2954" t="str">
            <v>Ponca City Purchasing</v>
          </cell>
          <cell r="O2954" t="str">
            <v>26402029 Ponca City Purchasing</v>
          </cell>
          <cell r="P2954" t="str">
            <v>2042</v>
          </cell>
          <cell r="Q2954" t="str">
            <v>FB</v>
          </cell>
          <cell r="R2954" t="str">
            <v>1129</v>
          </cell>
          <cell r="S2954" t="str">
            <v>782</v>
          </cell>
          <cell r="T2954" t="str">
            <v>F</v>
          </cell>
          <cell r="U2954" t="str">
            <v>USD</v>
          </cell>
          <cell r="V2954" t="str">
            <v>2000 THORN APPLE VALLEY DRIVE</v>
          </cell>
          <cell r="W2954" t="str">
            <v>PONCA CITY</v>
          </cell>
          <cell r="X2954" t="str">
            <v>OK</v>
          </cell>
          <cell r="Y2954" t="str">
            <v>74601-2107</v>
          </cell>
          <cell r="Z2954" t="str">
            <v>KAY</v>
          </cell>
          <cell r="AA2954" t="str">
            <v>G</v>
          </cell>
          <cell r="AB2954" t="str">
            <v>M&amp;E</v>
          </cell>
          <cell r="AC2954">
            <v>1962.4245000000003</v>
          </cell>
        </row>
        <row r="2955">
          <cell r="A2955" t="str">
            <v>Primary</v>
          </cell>
          <cell r="B2955" t="str">
            <v>Forest Processing - Choctaw</v>
          </cell>
          <cell r="C2955" t="str">
            <v>18722028</v>
          </cell>
          <cell r="D2955" t="str">
            <v>18722028</v>
          </cell>
          <cell r="E2955" t="str">
            <v>1872</v>
          </cell>
          <cell r="G2955" t="str">
            <v>MS</v>
          </cell>
          <cell r="H2955">
            <v>38518</v>
          </cell>
          <cell r="I2955" t="str">
            <v>A</v>
          </cell>
          <cell r="J2955" t="str">
            <v>18721135</v>
          </cell>
          <cell r="K2955" t="str">
            <v>18721135</v>
          </cell>
          <cell r="L2955">
            <v>170171872</v>
          </cell>
          <cell r="M2955" t="str">
            <v>170171872</v>
          </cell>
          <cell r="N2955" t="str">
            <v>CM Forest FFC Machine</v>
          </cell>
          <cell r="O2955" t="str">
            <v>18721135 CM Forest FFC Machine</v>
          </cell>
          <cell r="P2955" t="str">
            <v>1340</v>
          </cell>
          <cell r="Q2955" t="str">
            <v>P</v>
          </cell>
          <cell r="R2955" t="str">
            <v>216</v>
          </cell>
          <cell r="S2955" t="str">
            <v>1568</v>
          </cell>
          <cell r="T2955" t="str">
            <v>T</v>
          </cell>
          <cell r="U2955" t="str">
            <v>USD</v>
          </cell>
          <cell r="V2955" t="str">
            <v>HWY 80 W</v>
          </cell>
          <cell r="W2955" t="str">
            <v>FOREST</v>
          </cell>
          <cell r="X2955" t="str">
            <v>MS</v>
          </cell>
          <cell r="Y2955" t="str">
            <v>39074-7633</v>
          </cell>
          <cell r="Z2955" t="str">
            <v>SCOTT</v>
          </cell>
          <cell r="AA2955" t="str">
            <v>G</v>
          </cell>
          <cell r="AB2955" t="str">
            <v>M&amp;E</v>
          </cell>
          <cell r="AC2955">
            <v>1376492.6791000005</v>
          </cell>
        </row>
        <row r="2956">
          <cell r="A2956" t="str">
            <v>Primary</v>
          </cell>
          <cell r="B2956" t="str">
            <v>Forest Processing - Choctaw</v>
          </cell>
          <cell r="C2956" t="str">
            <v>18722028</v>
          </cell>
          <cell r="D2956" t="str">
            <v>18722028</v>
          </cell>
          <cell r="E2956" t="str">
            <v>1872</v>
          </cell>
          <cell r="G2956" t="str">
            <v>MS</v>
          </cell>
          <cell r="I2956" t="str">
            <v>A</v>
          </cell>
          <cell r="J2956" t="str">
            <v>18721136</v>
          </cell>
          <cell r="K2956" t="str">
            <v>26402034</v>
          </cell>
          <cell r="L2956">
            <v>170171872</v>
          </cell>
          <cell r="M2956" t="str">
            <v>170112640</v>
          </cell>
          <cell r="N2956" t="str">
            <v>CM Forest FFC Machine</v>
          </cell>
          <cell r="O2956" t="str">
            <v>18721136  CM Forest FFC Machine</v>
          </cell>
          <cell r="P2956" t="str">
            <v>1340</v>
          </cell>
          <cell r="Q2956" t="str">
            <v>FB</v>
          </cell>
          <cell r="R2956" t="str">
            <v>0</v>
          </cell>
          <cell r="S2956" t="str">
            <v>0</v>
          </cell>
          <cell r="T2956" t="str">
            <v>T</v>
          </cell>
          <cell r="U2956" t="str">
            <v>USD</v>
          </cell>
          <cell r="V2956" t="str">
            <v>HWY 80 W</v>
          </cell>
          <cell r="W2956" t="str">
            <v>FOREST</v>
          </cell>
          <cell r="X2956" t="str">
            <v>MS</v>
          </cell>
          <cell r="Y2956" t="str">
            <v>39074-7633</v>
          </cell>
          <cell r="Z2956" t="str">
            <v>SCOTT</v>
          </cell>
          <cell r="AA2956" t="str">
            <v>G</v>
          </cell>
          <cell r="AB2956" t="str">
            <v>M&amp;E</v>
          </cell>
          <cell r="AC2956">
            <v>31444.560000000001</v>
          </cell>
        </row>
        <row r="2957">
          <cell r="A2957" t="str">
            <v>Primary</v>
          </cell>
          <cell r="B2957" t="str">
            <v>Forest Processing - Choctaw</v>
          </cell>
          <cell r="C2957" t="str">
            <v>18722028</v>
          </cell>
          <cell r="D2957" t="str">
            <v>18722028</v>
          </cell>
          <cell r="E2957" t="str">
            <v>1872</v>
          </cell>
          <cell r="G2957" t="str">
            <v>MS</v>
          </cell>
          <cell r="H2957">
            <v>38481</v>
          </cell>
          <cell r="I2957" t="str">
            <v>A</v>
          </cell>
          <cell r="J2957" t="str">
            <v>18721180</v>
          </cell>
          <cell r="K2957" t="str">
            <v>18721180</v>
          </cell>
          <cell r="L2957">
            <v>170112640</v>
          </cell>
          <cell r="M2957" t="str">
            <v>170171872</v>
          </cell>
          <cell r="N2957" t="str">
            <v>Ponca City Maintenance Mgmt</v>
          </cell>
          <cell r="O2957" t="str">
            <v>26402047  Ponca City Maintenance Mgmt</v>
          </cell>
          <cell r="P2957" t="str">
            <v>2700</v>
          </cell>
          <cell r="Q2957" t="str">
            <v>FB</v>
          </cell>
          <cell r="R2957" t="str">
            <v>1129</v>
          </cell>
          <cell r="S2957" t="str">
            <v>782</v>
          </cell>
          <cell r="T2957" t="str">
            <v>F</v>
          </cell>
          <cell r="U2957" t="str">
            <v>USD</v>
          </cell>
          <cell r="V2957" t="str">
            <v>2000 THORN APPLE VALLEY DRIVE</v>
          </cell>
          <cell r="W2957" t="str">
            <v>PONCA CITY</v>
          </cell>
          <cell r="X2957" t="str">
            <v>OK</v>
          </cell>
          <cell r="Y2957" t="str">
            <v>74601-2107</v>
          </cell>
          <cell r="Z2957" t="str">
            <v>KAY</v>
          </cell>
          <cell r="AA2957" t="str">
            <v>G</v>
          </cell>
          <cell r="AB2957" t="str">
            <v>M&amp;E</v>
          </cell>
          <cell r="AC2957">
            <v>1039.4676000000002</v>
          </cell>
        </row>
        <row r="2958">
          <cell r="A2958" t="str">
            <v>Primary</v>
          </cell>
          <cell r="B2958" t="str">
            <v>Forest Processing - Choctaw</v>
          </cell>
          <cell r="C2958" t="str">
            <v>18722028</v>
          </cell>
          <cell r="D2958" t="str">
            <v>18722028</v>
          </cell>
          <cell r="E2958" t="str">
            <v>1872</v>
          </cell>
          <cell r="G2958" t="str">
            <v>MS</v>
          </cell>
          <cell r="H2958">
            <v>38573</v>
          </cell>
          <cell r="I2958" t="str">
            <v>A</v>
          </cell>
          <cell r="J2958" t="str">
            <v>26402512</v>
          </cell>
          <cell r="K2958" t="str">
            <v>26402512</v>
          </cell>
          <cell r="L2958">
            <v>170112640</v>
          </cell>
          <cell r="M2958" t="str">
            <v>170112640</v>
          </cell>
          <cell r="N2958" t="str">
            <v>Ponca City Safety Center</v>
          </cell>
          <cell r="O2958" t="str">
            <v>26402512 Ponca City Safety Center</v>
          </cell>
          <cell r="P2958" t="str">
            <v>2042</v>
          </cell>
          <cell r="Q2958" t="str">
            <v>FB</v>
          </cell>
          <cell r="R2958" t="str">
            <v>1129</v>
          </cell>
          <cell r="S2958" t="str">
            <v>782</v>
          </cell>
          <cell r="T2958" t="str">
            <v>F</v>
          </cell>
          <cell r="U2958" t="str">
            <v>USD</v>
          </cell>
          <cell r="V2958" t="str">
            <v>2000 THORN APPLE VALLEY DRIVE</v>
          </cell>
          <cell r="W2958" t="str">
            <v>PONCA CITY</v>
          </cell>
          <cell r="X2958" t="str">
            <v>OK</v>
          </cell>
          <cell r="Y2958" t="str">
            <v>74601-2107</v>
          </cell>
          <cell r="Z2958" t="str">
            <v>KAY</v>
          </cell>
          <cell r="AA2958" t="str">
            <v>G</v>
          </cell>
          <cell r="AB2958" t="str">
            <v>M&amp;E</v>
          </cell>
          <cell r="AC2958">
            <v>8747.648799999999</v>
          </cell>
        </row>
        <row r="2959">
          <cell r="A2959" t="str">
            <v>Primary</v>
          </cell>
          <cell r="B2959" t="str">
            <v>Forest Processing - Choctaw</v>
          </cell>
          <cell r="C2959" t="str">
            <v>18722028</v>
          </cell>
          <cell r="D2959" t="str">
            <v>18722028</v>
          </cell>
          <cell r="E2959" t="str">
            <v>1872</v>
          </cell>
          <cell r="G2959" t="str">
            <v>MS</v>
          </cell>
          <cell r="H2959">
            <v>38573</v>
          </cell>
          <cell r="I2959" t="str">
            <v>A</v>
          </cell>
          <cell r="J2959" t="str">
            <v>26422013</v>
          </cell>
          <cell r="K2959" t="str">
            <v>18721194</v>
          </cell>
          <cell r="L2959">
            <v>170112642</v>
          </cell>
          <cell r="M2959" t="str">
            <v>170171872</v>
          </cell>
          <cell r="N2959" t="str">
            <v>Council Bluffs Administration</v>
          </cell>
          <cell r="O2959" t="str">
            <v>26422013  Council Bluffs Administration</v>
          </cell>
          <cell r="P2959" t="str">
            <v>2701</v>
          </cell>
          <cell r="Q2959" t="str">
            <v>FB</v>
          </cell>
          <cell r="R2959" t="str">
            <v>1595</v>
          </cell>
          <cell r="S2959" t="str">
            <v>511</v>
          </cell>
          <cell r="T2959" t="str">
            <v>F</v>
          </cell>
          <cell r="U2959" t="str">
            <v>USD</v>
          </cell>
          <cell r="V2959" t="str">
            <v>2101 S 29TH STREET</v>
          </cell>
          <cell r="W2959" t="str">
            <v>COUNCIL BLUFFS</v>
          </cell>
          <cell r="X2959" t="str">
            <v>IA</v>
          </cell>
          <cell r="Y2959" t="str">
            <v>51501-7050</v>
          </cell>
          <cell r="Z2959" t="str">
            <v>POTTAWATTAMIE</v>
          </cell>
          <cell r="AA2959" t="str">
            <v>G</v>
          </cell>
          <cell r="AB2959" t="str">
            <v>M&amp;E</v>
          </cell>
          <cell r="AC2959">
            <v>2540.7800999999999</v>
          </cell>
        </row>
        <row r="2960">
          <cell r="A2960" t="str">
            <v>Primary</v>
          </cell>
          <cell r="B2960" t="str">
            <v>Forest Processing - Choctaw</v>
          </cell>
          <cell r="C2960" t="str">
            <v>18722028</v>
          </cell>
          <cell r="D2960" t="str">
            <v>18722028</v>
          </cell>
          <cell r="E2960" t="str">
            <v>1872</v>
          </cell>
          <cell r="G2960" t="str">
            <v>MS</v>
          </cell>
          <cell r="H2960">
            <v>38573</v>
          </cell>
          <cell r="I2960" t="str">
            <v>A</v>
          </cell>
          <cell r="J2960" t="str">
            <v>26422015</v>
          </cell>
          <cell r="K2960" t="str">
            <v>26422015</v>
          </cell>
          <cell r="L2960">
            <v>170112642</v>
          </cell>
          <cell r="M2960" t="str">
            <v>170112642</v>
          </cell>
          <cell r="N2960" t="str">
            <v>Council Bluffs Accounting</v>
          </cell>
          <cell r="O2960" t="str">
            <v>26422015 Council Bluffs Accounting</v>
          </cell>
          <cell r="P2960" t="str">
            <v>2642</v>
          </cell>
          <cell r="Q2960" t="str">
            <v>FB</v>
          </cell>
          <cell r="R2960" t="str">
            <v>1595</v>
          </cell>
          <cell r="S2960" t="str">
            <v>511</v>
          </cell>
          <cell r="T2960" t="str">
            <v>F</v>
          </cell>
          <cell r="U2960" t="str">
            <v>USD</v>
          </cell>
          <cell r="V2960" t="str">
            <v>2101 S 29TH STREET</v>
          </cell>
          <cell r="W2960" t="str">
            <v>COUNCIL BLUFFS</v>
          </cell>
          <cell r="X2960" t="str">
            <v>IA</v>
          </cell>
          <cell r="Y2960" t="str">
            <v>51501-7050</v>
          </cell>
          <cell r="Z2960" t="str">
            <v>POTTAWATTAMIE</v>
          </cell>
          <cell r="AA2960" t="str">
            <v>G</v>
          </cell>
          <cell r="AB2960" t="str">
            <v>M&amp;E</v>
          </cell>
          <cell r="AC2960">
            <v>3027.7043999999996</v>
          </cell>
        </row>
        <row r="2961">
          <cell r="A2961" t="str">
            <v>Primary</v>
          </cell>
          <cell r="B2961" t="str">
            <v>Forest Processing - Choctaw</v>
          </cell>
          <cell r="C2961" t="str">
            <v>18722028</v>
          </cell>
          <cell r="D2961" t="str">
            <v>18722028</v>
          </cell>
          <cell r="E2961" t="str">
            <v>1872</v>
          </cell>
          <cell r="G2961" t="str">
            <v>MS</v>
          </cell>
          <cell r="H2961">
            <v>38804</v>
          </cell>
          <cell r="I2961" t="str">
            <v>A</v>
          </cell>
          <cell r="J2961" t="str">
            <v>26422020</v>
          </cell>
          <cell r="K2961" t="str">
            <v>26422020</v>
          </cell>
          <cell r="L2961">
            <v>170171872</v>
          </cell>
          <cell r="M2961" t="str">
            <v>170112642</v>
          </cell>
          <cell r="N2961" t="str">
            <v>CM Forest Marinated Wog</v>
          </cell>
          <cell r="O2961" t="str">
            <v>18721400  CM Forest Marinated Wog</v>
          </cell>
          <cell r="P2961" t="str">
            <v>1340</v>
          </cell>
          <cell r="Q2961" t="str">
            <v>P</v>
          </cell>
          <cell r="R2961" t="str">
            <v>216</v>
          </cell>
          <cell r="S2961" t="str">
            <v>1568</v>
          </cell>
          <cell r="T2961" t="str">
            <v>T</v>
          </cell>
          <cell r="U2961" t="str">
            <v>USD</v>
          </cell>
          <cell r="V2961" t="str">
            <v>HWY 80 W</v>
          </cell>
          <cell r="W2961" t="str">
            <v>FOREST</v>
          </cell>
          <cell r="X2961" t="str">
            <v>MS</v>
          </cell>
          <cell r="Y2961" t="str">
            <v>39074-7633</v>
          </cell>
          <cell r="Z2961" t="str">
            <v>SCOTT</v>
          </cell>
          <cell r="AA2961" t="str">
            <v>G</v>
          </cell>
          <cell r="AB2961" t="str">
            <v>M&amp;E</v>
          </cell>
          <cell r="AC2961">
            <v>253194.1752</v>
          </cell>
        </row>
        <row r="2962">
          <cell r="A2962" t="str">
            <v>Primary</v>
          </cell>
          <cell r="B2962" t="str">
            <v>Forest Processing - Choctaw</v>
          </cell>
          <cell r="C2962" t="str">
            <v>18722028</v>
          </cell>
          <cell r="D2962" t="str">
            <v>18722028</v>
          </cell>
          <cell r="E2962" t="str">
            <v>1872</v>
          </cell>
          <cell r="G2962" t="str">
            <v>MS</v>
          </cell>
          <cell r="I2962" t="str">
            <v>A</v>
          </cell>
          <cell r="J2962" t="str">
            <v>18721483</v>
          </cell>
          <cell r="K2962" t="str">
            <v>18721483</v>
          </cell>
          <cell r="L2962">
            <v>170171872</v>
          </cell>
          <cell r="M2962" t="str">
            <v>170171872</v>
          </cell>
          <cell r="N2962" t="str">
            <v>Cm Frst Mar Ffc Fp</v>
          </cell>
          <cell r="O2962" t="str">
            <v>18721483 Cm Frst Mar Ffc Fp</v>
          </cell>
          <cell r="P2962" t="str">
            <v>1340</v>
          </cell>
          <cell r="Q2962" t="str">
            <v>P</v>
          </cell>
          <cell r="R2962" t="str">
            <v>216</v>
          </cell>
          <cell r="S2962" t="str">
            <v>1568</v>
          </cell>
          <cell r="T2962" t="str">
            <v>T</v>
          </cell>
          <cell r="U2962" t="str">
            <v>USD</v>
          </cell>
          <cell r="V2962" t="str">
            <v>HWY 80 W</v>
          </cell>
          <cell r="W2962" t="str">
            <v>FOREST</v>
          </cell>
          <cell r="X2962" t="str">
            <v>MS</v>
          </cell>
          <cell r="Y2962" t="str">
            <v>39074-7633</v>
          </cell>
          <cell r="Z2962" t="str">
            <v>SCOTT</v>
          </cell>
          <cell r="AA2962" t="str">
            <v>G</v>
          </cell>
          <cell r="AB2962" t="str">
            <v>M&amp;E</v>
          </cell>
          <cell r="AC2962">
            <v>103754.11199999999</v>
          </cell>
        </row>
        <row r="2963">
          <cell r="A2963" t="str">
            <v>Primary</v>
          </cell>
          <cell r="B2963" t="str">
            <v>Forest Processing - Choctaw</v>
          </cell>
          <cell r="C2963" t="str">
            <v>18722028</v>
          </cell>
          <cell r="D2963" t="str">
            <v>18722028</v>
          </cell>
          <cell r="E2963" t="str">
            <v>1872</v>
          </cell>
          <cell r="G2963" t="str">
            <v>MS</v>
          </cell>
          <cell r="H2963">
            <v>38535</v>
          </cell>
          <cell r="I2963" t="str">
            <v>A</v>
          </cell>
          <cell r="J2963" t="str">
            <v>26422028</v>
          </cell>
          <cell r="K2963" t="str">
            <v>26422028</v>
          </cell>
          <cell r="L2963">
            <v>170112642</v>
          </cell>
          <cell r="M2963" t="str">
            <v>170112642</v>
          </cell>
          <cell r="N2963" t="str">
            <v>Council Bluffs</v>
          </cell>
          <cell r="O2963" t="str">
            <v>26422028 Council Bluffs</v>
          </cell>
          <cell r="P2963" t="str">
            <v>2642</v>
          </cell>
          <cell r="Q2963" t="str">
            <v>FB</v>
          </cell>
          <cell r="R2963" t="str">
            <v>1595</v>
          </cell>
          <cell r="S2963" t="str">
            <v>511</v>
          </cell>
          <cell r="T2963" t="str">
            <v>F</v>
          </cell>
          <cell r="U2963" t="str">
            <v>USD</v>
          </cell>
          <cell r="V2963" t="str">
            <v>2101 S 29TH STREET</v>
          </cell>
          <cell r="W2963" t="str">
            <v>COUNCIL BLUFFS</v>
          </cell>
          <cell r="X2963" t="str">
            <v>IA</v>
          </cell>
          <cell r="Y2963" t="str">
            <v>51501-7050</v>
          </cell>
          <cell r="Z2963" t="str">
            <v>POTTAWATTAMIE</v>
          </cell>
          <cell r="AA2963" t="str">
            <v>G</v>
          </cell>
          <cell r="AB2963" t="str">
            <v>Building</v>
          </cell>
          <cell r="AC2963">
            <v>18036209.238800004</v>
          </cell>
        </row>
        <row r="2964">
          <cell r="A2964" t="str">
            <v>Primary</v>
          </cell>
          <cell r="B2964" t="str">
            <v>Forest Processing - Choctaw</v>
          </cell>
          <cell r="C2964" t="str">
            <v>18722028</v>
          </cell>
          <cell r="D2964" t="str">
            <v>18722028</v>
          </cell>
          <cell r="E2964" t="str">
            <v>1872</v>
          </cell>
          <cell r="G2964" t="str">
            <v>MS</v>
          </cell>
          <cell r="I2964" t="str">
            <v>A</v>
          </cell>
          <cell r="J2964" t="str">
            <v>18722015</v>
          </cell>
          <cell r="K2964" t="str">
            <v>18722015</v>
          </cell>
          <cell r="L2964">
            <v>170171872</v>
          </cell>
          <cell r="M2964" t="str">
            <v>170171872</v>
          </cell>
          <cell r="N2964" t="str">
            <v>Cmfrst Accnting</v>
          </cell>
          <cell r="O2964" t="str">
            <v>18722015 Cmfrst Accnting</v>
          </cell>
          <cell r="P2964" t="str">
            <v>1340</v>
          </cell>
          <cell r="Q2964" t="str">
            <v>P</v>
          </cell>
          <cell r="R2964" t="str">
            <v>216</v>
          </cell>
          <cell r="S2964" t="str">
            <v>1568</v>
          </cell>
          <cell r="T2964" t="str">
            <v>T</v>
          </cell>
          <cell r="U2964" t="str">
            <v>USD</v>
          </cell>
          <cell r="V2964" t="str">
            <v>HWY 80 W</v>
          </cell>
          <cell r="W2964" t="str">
            <v>FOREST</v>
          </cell>
          <cell r="X2964" t="str">
            <v>MS</v>
          </cell>
          <cell r="Y2964" t="str">
            <v>39074-7633</v>
          </cell>
          <cell r="Z2964" t="str">
            <v>SCOTT</v>
          </cell>
          <cell r="AA2964" t="str">
            <v>G</v>
          </cell>
          <cell r="AB2964" t="str">
            <v>M&amp;E</v>
          </cell>
          <cell r="AC2964">
            <v>1987.308</v>
          </cell>
        </row>
        <row r="2965">
          <cell r="A2965" t="str">
            <v>Primary</v>
          </cell>
          <cell r="B2965" t="str">
            <v>Forest Processing - Choctaw</v>
          </cell>
          <cell r="C2965" t="str">
            <v>18722028</v>
          </cell>
          <cell r="D2965" t="str">
            <v>18722028</v>
          </cell>
          <cell r="E2965" t="str">
            <v>1872</v>
          </cell>
          <cell r="G2965" t="str">
            <v>MS</v>
          </cell>
          <cell r="I2965" t="str">
            <v>A</v>
          </cell>
          <cell r="J2965" t="str">
            <v>18722018</v>
          </cell>
          <cell r="K2965" t="str">
            <v>18722018</v>
          </cell>
          <cell r="L2965">
            <v>170171872</v>
          </cell>
          <cell r="M2965" t="str">
            <v>170171872</v>
          </cell>
          <cell r="N2965" t="str">
            <v>Cmfrst Freezer</v>
          </cell>
          <cell r="O2965" t="str">
            <v>18722018 Cmfrst Freezer</v>
          </cell>
          <cell r="P2965" t="str">
            <v>1340</v>
          </cell>
          <cell r="Q2965" t="str">
            <v>P</v>
          </cell>
          <cell r="R2965" t="str">
            <v>216</v>
          </cell>
          <cell r="S2965" t="str">
            <v>1568</v>
          </cell>
          <cell r="T2965" t="str">
            <v>T</v>
          </cell>
          <cell r="U2965" t="str">
            <v>USD</v>
          </cell>
          <cell r="V2965" t="str">
            <v>HWY 80 W</v>
          </cell>
          <cell r="W2965" t="str">
            <v>FOREST</v>
          </cell>
          <cell r="X2965" t="str">
            <v>MS</v>
          </cell>
          <cell r="Y2965" t="str">
            <v>39074-7633</v>
          </cell>
          <cell r="Z2965" t="str">
            <v>SCOTT</v>
          </cell>
          <cell r="AA2965" t="str">
            <v>G</v>
          </cell>
          <cell r="AB2965" t="str">
            <v>M&amp;E</v>
          </cell>
          <cell r="AC2965">
            <v>88974.493999999977</v>
          </cell>
        </row>
        <row r="2966">
          <cell r="A2966" t="str">
            <v>Primary</v>
          </cell>
          <cell r="B2966" t="str">
            <v>Forest Processing - Choctaw</v>
          </cell>
          <cell r="C2966" t="str">
            <v>18722028</v>
          </cell>
          <cell r="D2966" t="str">
            <v>18722028</v>
          </cell>
          <cell r="E2966" t="str">
            <v>1872</v>
          </cell>
          <cell r="G2966" t="str">
            <v>MS</v>
          </cell>
          <cell r="H2966">
            <v>38707</v>
          </cell>
          <cell r="I2966" t="str">
            <v>A</v>
          </cell>
          <cell r="J2966" t="str">
            <v>26422030</v>
          </cell>
          <cell r="K2966" t="str">
            <v>26422030</v>
          </cell>
          <cell r="L2966">
            <v>170171872</v>
          </cell>
          <cell r="M2966" t="str">
            <v>170112642</v>
          </cell>
          <cell r="N2966" t="str">
            <v>CM Forest Personnel</v>
          </cell>
          <cell r="O2966" t="str">
            <v>18722025  CM Forest Personnel</v>
          </cell>
          <cell r="P2966" t="str">
            <v>1340</v>
          </cell>
          <cell r="Q2966" t="str">
            <v>P</v>
          </cell>
          <cell r="R2966" t="str">
            <v>216</v>
          </cell>
          <cell r="S2966" t="str">
            <v>1568</v>
          </cell>
          <cell r="T2966" t="str">
            <v>T</v>
          </cell>
          <cell r="U2966" t="str">
            <v>USD</v>
          </cell>
          <cell r="V2966" t="str">
            <v>HWY 80 W</v>
          </cell>
          <cell r="W2966" t="str">
            <v>FOREST</v>
          </cell>
          <cell r="X2966" t="str">
            <v>MS</v>
          </cell>
          <cell r="Y2966" t="str">
            <v>39074-7633</v>
          </cell>
          <cell r="Z2966" t="str">
            <v>SCOTT</v>
          </cell>
          <cell r="AA2966" t="str">
            <v>A</v>
          </cell>
          <cell r="AB2966" t="str">
            <v>M&amp;E</v>
          </cell>
          <cell r="AC2966">
            <v>1058.7348</v>
          </cell>
        </row>
        <row r="2967">
          <cell r="A2967" t="str">
            <v>Primary</v>
          </cell>
          <cell r="B2967" t="str">
            <v>Forest Processing - Choctaw</v>
          </cell>
          <cell r="C2967" t="str">
            <v>18722028</v>
          </cell>
          <cell r="D2967" t="str">
            <v>18722028</v>
          </cell>
          <cell r="E2967" t="str">
            <v>1872</v>
          </cell>
          <cell r="G2967" t="str">
            <v>MS</v>
          </cell>
          <cell r="I2967" t="str">
            <v>A</v>
          </cell>
          <cell r="J2967" t="str">
            <v>18722028</v>
          </cell>
          <cell r="K2967" t="str">
            <v>18722028</v>
          </cell>
          <cell r="L2967">
            <v>170171872</v>
          </cell>
          <cell r="M2967" t="str">
            <v>170171872</v>
          </cell>
          <cell r="N2967" t="str">
            <v>Choctaw-Forest, MS</v>
          </cell>
          <cell r="O2967" t="str">
            <v>18722028 Choctaw-Forest, MS</v>
          </cell>
          <cell r="P2967" t="str">
            <v>1340</v>
          </cell>
          <cell r="Q2967" t="str">
            <v>P</v>
          </cell>
          <cell r="R2967" t="str">
            <v>216</v>
          </cell>
          <cell r="S2967" t="str">
            <v>1568</v>
          </cell>
          <cell r="T2967" t="str">
            <v>T</v>
          </cell>
          <cell r="U2967" t="str">
            <v>USD</v>
          </cell>
          <cell r="V2967" t="str">
            <v>HWY 80 W</v>
          </cell>
          <cell r="W2967" t="str">
            <v>FOREST</v>
          </cell>
          <cell r="X2967" t="str">
            <v>MS</v>
          </cell>
          <cell r="Y2967" t="str">
            <v>39074-7633</v>
          </cell>
          <cell r="Z2967" t="str">
            <v>SCOTT</v>
          </cell>
          <cell r="AA2967" t="str">
            <v>G</v>
          </cell>
          <cell r="AB2967" t="str">
            <v>M&amp;E</v>
          </cell>
          <cell r="AC2967">
            <v>37187995.306899995</v>
          </cell>
        </row>
        <row r="2968">
          <cell r="A2968" t="str">
            <v>Primary</v>
          </cell>
          <cell r="B2968" t="str">
            <v>Forest Processing - Choctaw</v>
          </cell>
          <cell r="C2968" t="str">
            <v>18722028</v>
          </cell>
          <cell r="D2968" t="str">
            <v>18722028</v>
          </cell>
          <cell r="E2968" t="str">
            <v>1872</v>
          </cell>
          <cell r="G2968" t="str">
            <v>MS</v>
          </cell>
          <cell r="H2968">
            <v>38518</v>
          </cell>
          <cell r="I2968" t="str">
            <v>A</v>
          </cell>
          <cell r="J2968" t="str">
            <v>26422034</v>
          </cell>
          <cell r="K2968" t="str">
            <v>26422034</v>
          </cell>
          <cell r="L2968">
            <v>170112642</v>
          </cell>
          <cell r="M2968" t="str">
            <v>170112642</v>
          </cell>
          <cell r="N2968" t="str">
            <v>Council Bluffs Supervision/Mgmt</v>
          </cell>
          <cell r="O2968" t="str">
            <v>26422034 Council Bluffs Supervision/Mgmt</v>
          </cell>
          <cell r="P2968" t="str">
            <v>2642</v>
          </cell>
          <cell r="Q2968" t="str">
            <v>FB</v>
          </cell>
          <cell r="R2968" t="str">
            <v>1595</v>
          </cell>
          <cell r="S2968" t="str">
            <v>511</v>
          </cell>
          <cell r="T2968" t="str">
            <v>F</v>
          </cell>
          <cell r="U2968" t="str">
            <v>USD</v>
          </cell>
          <cell r="V2968" t="str">
            <v>2101 S 29TH STREET</v>
          </cell>
          <cell r="W2968" t="str">
            <v>COUNCIL BLUFFS</v>
          </cell>
          <cell r="X2968" t="str">
            <v>IA</v>
          </cell>
          <cell r="Y2968" t="str">
            <v>51501-7050</v>
          </cell>
          <cell r="Z2968" t="str">
            <v>POTTAWATTAMIE</v>
          </cell>
          <cell r="AA2968" t="str">
            <v>G</v>
          </cell>
          <cell r="AB2968" t="str">
            <v>M&amp;E</v>
          </cell>
          <cell r="AC2968">
            <v>9998.0400000000009</v>
          </cell>
        </row>
        <row r="2969">
          <cell r="A2969" t="str">
            <v>Primary</v>
          </cell>
          <cell r="B2969" t="str">
            <v>Forest Processing - Choctaw</v>
          </cell>
          <cell r="C2969" t="str">
            <v>18722028</v>
          </cell>
          <cell r="D2969" t="str">
            <v>18722028</v>
          </cell>
          <cell r="E2969" t="str">
            <v>1872</v>
          </cell>
          <cell r="G2969" t="str">
            <v>MS</v>
          </cell>
          <cell r="I2969" t="str">
            <v>A</v>
          </cell>
          <cell r="J2969" t="str">
            <v>18722034</v>
          </cell>
          <cell r="K2969" t="str">
            <v>18722034</v>
          </cell>
          <cell r="L2969">
            <v>170171872</v>
          </cell>
          <cell r="M2969" t="str">
            <v>170171872</v>
          </cell>
          <cell r="N2969" t="str">
            <v>Cmfrst Supermgmt</v>
          </cell>
          <cell r="O2969" t="str">
            <v>18722034 Cmfrst Supermgmt</v>
          </cell>
          <cell r="P2969" t="str">
            <v>1340</v>
          </cell>
          <cell r="Q2969" t="str">
            <v>P</v>
          </cell>
          <cell r="R2969" t="str">
            <v>216</v>
          </cell>
          <cell r="S2969" t="str">
            <v>1568</v>
          </cell>
          <cell r="T2969" t="str">
            <v>T</v>
          </cell>
          <cell r="U2969" t="str">
            <v>USD</v>
          </cell>
          <cell r="V2969" t="str">
            <v>HWY 80 W</v>
          </cell>
          <cell r="W2969" t="str">
            <v>FOREST</v>
          </cell>
          <cell r="X2969" t="str">
            <v>MS</v>
          </cell>
          <cell r="Y2969" t="str">
            <v>39074-7633</v>
          </cell>
          <cell r="Z2969" t="str">
            <v>SCOTT</v>
          </cell>
          <cell r="AA2969" t="str">
            <v>G</v>
          </cell>
          <cell r="AB2969" t="str">
            <v>M&amp;E</v>
          </cell>
          <cell r="AC2969">
            <v>15139.464199999999</v>
          </cell>
        </row>
        <row r="2970">
          <cell r="A2970" t="str">
            <v>Primary</v>
          </cell>
          <cell r="B2970" t="str">
            <v>Forest Processing - Choctaw</v>
          </cell>
          <cell r="C2970" t="str">
            <v>18722028</v>
          </cell>
          <cell r="D2970" t="str">
            <v>18722028</v>
          </cell>
          <cell r="E2970" t="str">
            <v>1872</v>
          </cell>
          <cell r="G2970" t="str">
            <v>MS</v>
          </cell>
          <cell r="H2970">
            <v>38677</v>
          </cell>
          <cell r="I2970" t="str">
            <v>A</v>
          </cell>
          <cell r="J2970" t="str">
            <v>18722045</v>
          </cell>
          <cell r="K2970" t="str">
            <v>18722045</v>
          </cell>
          <cell r="L2970">
            <v>170112642</v>
          </cell>
          <cell r="M2970" t="str">
            <v>170171872</v>
          </cell>
          <cell r="N2970" t="str">
            <v>CM Forest Indirect Production Expense</v>
          </cell>
          <cell r="O2970" t="str">
            <v>18722045 CM Forest Indirect Production Expense</v>
          </cell>
          <cell r="P2970" t="str">
            <v>2642</v>
          </cell>
          <cell r="Q2970" t="str">
            <v>FB</v>
          </cell>
          <cell r="R2970" t="str">
            <v>1595</v>
          </cell>
          <cell r="S2970" t="str">
            <v>511</v>
          </cell>
          <cell r="T2970" t="str">
            <v>F</v>
          </cell>
          <cell r="U2970" t="str">
            <v>USD</v>
          </cell>
          <cell r="V2970" t="str">
            <v>2101 S 29TH STREET</v>
          </cell>
          <cell r="W2970" t="str">
            <v>COUNCIL BLUFFS</v>
          </cell>
          <cell r="X2970" t="str">
            <v>IA</v>
          </cell>
          <cell r="Y2970" t="str">
            <v>51501-7050</v>
          </cell>
          <cell r="Z2970" t="str">
            <v>POTTAWATTAMIE</v>
          </cell>
          <cell r="AA2970" t="str">
            <v>G</v>
          </cell>
          <cell r="AB2970" t="str">
            <v>M&amp;E</v>
          </cell>
          <cell r="AC2970">
            <v>3587.6520000000005</v>
          </cell>
        </row>
        <row r="2971">
          <cell r="A2971" t="str">
            <v>Primary</v>
          </cell>
          <cell r="B2971" t="str">
            <v>Forest Processing - Choctaw</v>
          </cell>
          <cell r="C2971" t="str">
            <v>18722028</v>
          </cell>
          <cell r="D2971" t="str">
            <v>18722028</v>
          </cell>
          <cell r="E2971" t="str">
            <v>1872</v>
          </cell>
          <cell r="G2971" t="str">
            <v>MS</v>
          </cell>
          <cell r="H2971">
            <v>38535</v>
          </cell>
          <cell r="I2971" t="str">
            <v>A</v>
          </cell>
          <cell r="J2971" t="str">
            <v>26422411</v>
          </cell>
          <cell r="K2971" t="str">
            <v>26422411</v>
          </cell>
          <cell r="L2971">
            <v>170112642</v>
          </cell>
          <cell r="M2971" t="str">
            <v>170112642</v>
          </cell>
          <cell r="N2971" t="str">
            <v>Council Bluffs Plant Engineer</v>
          </cell>
          <cell r="O2971" t="str">
            <v>26422411 Council Bluffs Plant Engineer</v>
          </cell>
          <cell r="P2971" t="str">
            <v>2642</v>
          </cell>
          <cell r="Q2971" t="str">
            <v>FB</v>
          </cell>
          <cell r="R2971" t="str">
            <v>1595</v>
          </cell>
          <cell r="S2971" t="str">
            <v>511</v>
          </cell>
          <cell r="T2971" t="str">
            <v>F</v>
          </cell>
          <cell r="U2971" t="str">
            <v>USD</v>
          </cell>
          <cell r="V2971" t="str">
            <v>2101 S 29TH STREET</v>
          </cell>
          <cell r="W2971" t="str">
            <v>COUNCIL BLUFFS</v>
          </cell>
          <cell r="X2971" t="str">
            <v>IA</v>
          </cell>
          <cell r="Y2971" t="str">
            <v>51501-7050</v>
          </cell>
          <cell r="Z2971" t="str">
            <v>POTTAWATTAMIE</v>
          </cell>
          <cell r="AA2971" t="str">
            <v>G</v>
          </cell>
          <cell r="AB2971" t="str">
            <v>M&amp;E</v>
          </cell>
          <cell r="AC2971">
            <v>1523.5452</v>
          </cell>
        </row>
        <row r="2972">
          <cell r="A2972" t="str">
            <v>Primary</v>
          </cell>
          <cell r="B2972" t="str">
            <v>Forest Processing - Choctaw</v>
          </cell>
          <cell r="C2972" t="str">
            <v>18722028</v>
          </cell>
          <cell r="D2972" t="str">
            <v>18722028</v>
          </cell>
          <cell r="E2972" t="str">
            <v>1872</v>
          </cell>
          <cell r="G2972" t="str">
            <v>MS</v>
          </cell>
          <cell r="H2972">
            <v>38535</v>
          </cell>
          <cell r="I2972" t="str">
            <v>A</v>
          </cell>
          <cell r="J2972" t="str">
            <v>26462013</v>
          </cell>
          <cell r="K2972" t="str">
            <v>26462013</v>
          </cell>
          <cell r="L2972">
            <v>170502646</v>
          </cell>
          <cell r="M2972" t="str">
            <v>170502646</v>
          </cell>
          <cell r="N2972" t="str">
            <v>Buffalo Administration</v>
          </cell>
          <cell r="O2972" t="str">
            <v>26462013 Buffalo Administration</v>
          </cell>
          <cell r="P2972" t="str">
            <v>2080</v>
          </cell>
          <cell r="Q2972" t="str">
            <v>FB</v>
          </cell>
          <cell r="R2972" t="str">
            <v>2424</v>
          </cell>
          <cell r="S2972" t="str">
            <v>266</v>
          </cell>
          <cell r="T2972" t="str">
            <v>F</v>
          </cell>
          <cell r="U2972" t="str">
            <v>USD</v>
          </cell>
          <cell r="V2972" t="str">
            <v>665 PERRY STREET</v>
          </cell>
          <cell r="W2972" t="str">
            <v>BUFFALO</v>
          </cell>
          <cell r="X2972" t="str">
            <v>NY</v>
          </cell>
          <cell r="Y2972" t="str">
            <v>14210-1355</v>
          </cell>
          <cell r="Z2972" t="str">
            <v>ERIE</v>
          </cell>
          <cell r="AA2972" t="str">
            <v>G</v>
          </cell>
          <cell r="AB2972" t="str">
            <v>M&amp;E</v>
          </cell>
          <cell r="AC2972">
            <v>7392.1221000000005</v>
          </cell>
        </row>
        <row r="2973">
          <cell r="A2973" t="str">
            <v>Primary</v>
          </cell>
          <cell r="B2973" t="str">
            <v>Magee New Hatchery</v>
          </cell>
          <cell r="C2973" t="str">
            <v>18780432</v>
          </cell>
          <cell r="D2973" t="str">
            <v>18780432</v>
          </cell>
          <cell r="E2973" t="str">
            <v>2941</v>
          </cell>
          <cell r="F2973" t="str">
            <v>TFM</v>
          </cell>
          <cell r="G2973" t="str">
            <v>NY</v>
          </cell>
          <cell r="I2973" t="str">
            <v>A</v>
          </cell>
          <cell r="J2973" t="str">
            <v>18780432</v>
          </cell>
          <cell r="K2973" t="str">
            <v>18780432</v>
          </cell>
          <cell r="L2973">
            <v>170141899</v>
          </cell>
          <cell r="M2973" t="str">
            <v>170141899</v>
          </cell>
          <cell r="N2973" t="str">
            <v>Magee New Hatchery</v>
          </cell>
          <cell r="O2973" t="str">
            <v>18780432 Magee New Hatchery</v>
          </cell>
          <cell r="P2973" t="str">
            <v>1331</v>
          </cell>
          <cell r="Q2973" t="str">
            <v>H</v>
          </cell>
          <cell r="R2973" t="str">
            <v>1502</v>
          </cell>
          <cell r="S2973" t="str">
            <v>744</v>
          </cell>
          <cell r="T2973" t="str">
            <v>T</v>
          </cell>
          <cell r="U2973" t="str">
            <v>USD</v>
          </cell>
          <cell r="V2973" t="str">
            <v>898 INDUSTRIAL PARK ROAD</v>
          </cell>
          <cell r="W2973" t="str">
            <v>MAGEE</v>
          </cell>
          <cell r="X2973" t="str">
            <v>MS</v>
          </cell>
          <cell r="Y2973" t="str">
            <v>39111-4397</v>
          </cell>
          <cell r="Z2973" t="str">
            <v>SIMPSON</v>
          </cell>
          <cell r="AA2973" t="str">
            <v>A</v>
          </cell>
          <cell r="AB2973" t="str">
            <v>M&amp;E</v>
          </cell>
          <cell r="AC2973">
            <v>3135710.0380999995</v>
          </cell>
        </row>
        <row r="2974">
          <cell r="A2974" t="str">
            <v>Primary</v>
          </cell>
          <cell r="B2974" t="str">
            <v>Magee New Hatchery</v>
          </cell>
          <cell r="C2974" t="str">
            <v>18780432</v>
          </cell>
          <cell r="D2974" t="str">
            <v>18780432</v>
          </cell>
          <cell r="E2974" t="str">
            <v>2941</v>
          </cell>
          <cell r="F2974" t="str">
            <v>TFM</v>
          </cell>
          <cell r="G2974" t="str">
            <v>NY</v>
          </cell>
          <cell r="H2974">
            <v>38481</v>
          </cell>
          <cell r="I2974" t="str">
            <v>A</v>
          </cell>
          <cell r="J2974" t="str">
            <v>18780438</v>
          </cell>
          <cell r="K2974" t="str">
            <v>18780438</v>
          </cell>
          <cell r="L2974">
            <v>170141899</v>
          </cell>
          <cell r="M2974" t="str">
            <v>170141899</v>
          </cell>
          <cell r="N2974" t="str">
            <v>Magee Chick Delivery</v>
          </cell>
          <cell r="O2974" t="str">
            <v>18780438 Magee Chick Delivery</v>
          </cell>
          <cell r="P2974" t="str">
            <v>1331</v>
          </cell>
          <cell r="Q2974" t="str">
            <v>CD</v>
          </cell>
          <cell r="R2974" t="str">
            <v>1502</v>
          </cell>
          <cell r="S2974" t="str">
            <v>744</v>
          </cell>
          <cell r="T2974" t="str">
            <v>T</v>
          </cell>
          <cell r="U2974" t="str">
            <v>USD</v>
          </cell>
          <cell r="V2974" t="str">
            <v>898 INDUSTRIAL PARK ROAD</v>
          </cell>
          <cell r="W2974" t="str">
            <v>MAGEE</v>
          </cell>
          <cell r="X2974" t="str">
            <v>MS</v>
          </cell>
          <cell r="Y2974" t="str">
            <v>39111-4397</v>
          </cell>
          <cell r="Z2974" t="str">
            <v>SIMPSON</v>
          </cell>
          <cell r="AA2974" t="str">
            <v>A</v>
          </cell>
          <cell r="AB2974" t="str">
            <v>M&amp;E</v>
          </cell>
          <cell r="AC2974">
            <v>34720</v>
          </cell>
        </row>
        <row r="2975">
          <cell r="A2975" t="str">
            <v>Primary</v>
          </cell>
          <cell r="B2975" t="str">
            <v>Magee Feedmill</v>
          </cell>
          <cell r="C2975" t="str">
            <v>18790510</v>
          </cell>
          <cell r="D2975" t="str">
            <v>18790510</v>
          </cell>
          <cell r="E2975" t="str">
            <v>1129</v>
          </cell>
          <cell r="F2975" t="str">
            <v>TFM</v>
          </cell>
          <cell r="G2975" t="str">
            <v>NY</v>
          </cell>
          <cell r="H2975">
            <v>38481</v>
          </cell>
          <cell r="I2975" t="str">
            <v>A</v>
          </cell>
          <cell r="J2975" t="str">
            <v>18790510</v>
          </cell>
          <cell r="K2975" t="str">
            <v>18790510</v>
          </cell>
          <cell r="L2975">
            <v>170141899</v>
          </cell>
          <cell r="M2975" t="str">
            <v>170141899</v>
          </cell>
          <cell r="N2975" t="str">
            <v>Magee Feedmill</v>
          </cell>
          <cell r="O2975" t="str">
            <v>18790510 Magee Feedmill</v>
          </cell>
          <cell r="P2975" t="str">
            <v>1331</v>
          </cell>
          <cell r="Q2975" t="str">
            <v>F</v>
          </cell>
          <cell r="R2975" t="str">
            <v>1058</v>
          </cell>
          <cell r="S2975" t="str">
            <v>744</v>
          </cell>
          <cell r="T2975" t="str">
            <v>T</v>
          </cell>
          <cell r="U2975" t="str">
            <v>USD</v>
          </cell>
          <cell r="V2975" t="str">
            <v>855 INDUSTRIAL PARK DRIVE SE</v>
          </cell>
          <cell r="W2975" t="str">
            <v>MAGEE</v>
          </cell>
          <cell r="X2975" t="str">
            <v>MS</v>
          </cell>
          <cell r="Y2975" t="str">
            <v>39111-4398</v>
          </cell>
          <cell r="Z2975" t="str">
            <v>SIMPSON</v>
          </cell>
          <cell r="AA2975" t="str">
            <v>A</v>
          </cell>
          <cell r="AB2975" t="str">
            <v>M&amp;E</v>
          </cell>
          <cell r="AC2975">
            <v>3952952.4687999999</v>
          </cell>
        </row>
        <row r="2976">
          <cell r="A2976" t="str">
            <v>Primary</v>
          </cell>
          <cell r="B2976" t="str">
            <v>Magee Feedmill</v>
          </cell>
          <cell r="C2976" t="str">
            <v>18790510</v>
          </cell>
          <cell r="D2976" t="str">
            <v>18790510</v>
          </cell>
          <cell r="E2976" t="str">
            <v>1129</v>
          </cell>
          <cell r="F2976" t="str">
            <v>TFM</v>
          </cell>
          <cell r="G2976" t="str">
            <v>NY</v>
          </cell>
          <cell r="H2976">
            <v>38481</v>
          </cell>
          <cell r="I2976" t="str">
            <v>A</v>
          </cell>
          <cell r="J2976" t="str">
            <v>18790520</v>
          </cell>
          <cell r="K2976" t="str">
            <v>18790520</v>
          </cell>
          <cell r="L2976">
            <v>170141899</v>
          </cell>
          <cell r="M2976" t="str">
            <v>170141899</v>
          </cell>
          <cell r="N2976" t="str">
            <v>Magee Feed Delivery</v>
          </cell>
          <cell r="O2976" t="str">
            <v>18790520 Magee Feed Delivery</v>
          </cell>
          <cell r="P2976" t="str">
            <v>1331</v>
          </cell>
          <cell r="Q2976" t="str">
            <v>FD</v>
          </cell>
          <cell r="R2976" t="str">
            <v>1058</v>
          </cell>
          <cell r="S2976" t="str">
            <v>744</v>
          </cell>
          <cell r="T2976" t="str">
            <v>T</v>
          </cell>
          <cell r="U2976" t="str">
            <v>USD</v>
          </cell>
          <cell r="V2976" t="str">
            <v>855 INDUSTRIAL PARK DRIVE SE</v>
          </cell>
          <cell r="W2976" t="str">
            <v>MAGEE</v>
          </cell>
          <cell r="X2976" t="str">
            <v>MS</v>
          </cell>
          <cell r="Y2976" t="str">
            <v>39111-4398</v>
          </cell>
          <cell r="Z2976" t="str">
            <v>SIMPSON</v>
          </cell>
          <cell r="AA2976" t="str">
            <v>A</v>
          </cell>
          <cell r="AB2976" t="str">
            <v>M&amp;E</v>
          </cell>
          <cell r="AC2976">
            <v>3297.1376</v>
          </cell>
        </row>
        <row r="2977">
          <cell r="A2977" t="str">
            <v>Primary</v>
          </cell>
          <cell r="B2977" t="str">
            <v>Jackson Broiler Service</v>
          </cell>
          <cell r="C2977" t="str">
            <v>18810422</v>
          </cell>
          <cell r="D2977" t="str">
            <v>18810422</v>
          </cell>
          <cell r="E2977" t="str">
            <v>1131</v>
          </cell>
          <cell r="G2977" t="str">
            <v>MS</v>
          </cell>
          <cell r="I2977" t="str">
            <v>A</v>
          </cell>
          <cell r="J2977" t="str">
            <v>18810425</v>
          </cell>
          <cell r="K2977" t="str">
            <v>18810425</v>
          </cell>
          <cell r="L2977">
            <v>170141899</v>
          </cell>
          <cell r="M2977" t="str">
            <v>170141899</v>
          </cell>
          <cell r="N2977" t="str">
            <v>Jackson Dead Bird Removal</v>
          </cell>
          <cell r="O2977" t="str">
            <v>18810425 Jackson Dead Bird Removal</v>
          </cell>
          <cell r="P2977" t="str">
            <v>1331</v>
          </cell>
          <cell r="Q2977" t="str">
            <v>DB</v>
          </cell>
          <cell r="R2977" t="str">
            <v>2424</v>
          </cell>
          <cell r="S2977" t="str">
            <v>744</v>
          </cell>
          <cell r="T2977" t="str">
            <v>T</v>
          </cell>
          <cell r="U2977" t="str">
            <v>USD</v>
          </cell>
          <cell r="V2977" t="str">
            <v>855 INDUSTRIAL PARK DRIVE SE</v>
          </cell>
          <cell r="W2977" t="str">
            <v>MAGEE</v>
          </cell>
          <cell r="X2977" t="str">
            <v>MS</v>
          </cell>
          <cell r="Y2977" t="str">
            <v>39111-4398</v>
          </cell>
          <cell r="Z2977" t="str">
            <v>SIMPSON</v>
          </cell>
          <cell r="AA2977" t="str">
            <v>A</v>
          </cell>
          <cell r="AB2977" t="str">
            <v>M&amp;E</v>
          </cell>
          <cell r="AC2977">
            <v>50020.219599999997</v>
          </cell>
        </row>
        <row r="2978">
          <cell r="A2978" t="str">
            <v>Primary</v>
          </cell>
          <cell r="B2978" t="str">
            <v>Carthage, MS Processing - Choctaw</v>
          </cell>
          <cell r="C2978" t="str">
            <v>18652028</v>
          </cell>
          <cell r="D2978" t="str">
            <v>18652028</v>
          </cell>
          <cell r="E2978" t="str">
            <v>1131</v>
          </cell>
          <cell r="F2978" t="str">
            <v>TFM</v>
          </cell>
          <cell r="G2978" t="str">
            <v>NY</v>
          </cell>
          <cell r="I2978" t="str">
            <v>A</v>
          </cell>
          <cell r="J2978" t="str">
            <v>18810445</v>
          </cell>
          <cell r="K2978" t="str">
            <v>18810445</v>
          </cell>
          <cell r="L2978">
            <v>170141899</v>
          </cell>
          <cell r="M2978" t="str">
            <v>170141899</v>
          </cell>
          <cell r="N2978" t="str">
            <v>Jackson Live Haul Catching</v>
          </cell>
          <cell r="O2978" t="str">
            <v>18810445 Jackson Live Haul Catching</v>
          </cell>
          <cell r="P2978" t="str">
            <v>1331</v>
          </cell>
          <cell r="Q2978" t="str">
            <v>LHC</v>
          </cell>
          <cell r="R2978" t="str">
            <v>2424</v>
          </cell>
          <cell r="S2978" t="str">
            <v>744</v>
          </cell>
          <cell r="T2978" t="str">
            <v>T</v>
          </cell>
          <cell r="U2978" t="str">
            <v>USD</v>
          </cell>
          <cell r="V2978" t="str">
            <v>3865 HIGHWAY 35 NORTH</v>
          </cell>
          <cell r="W2978" t="str">
            <v>CARTHAGE</v>
          </cell>
          <cell r="X2978" t="str">
            <v>MS</v>
          </cell>
          <cell r="Y2978" t="str">
            <v>39051-8613</v>
          </cell>
          <cell r="Z2978" t="str">
            <v>LEAKE</v>
          </cell>
          <cell r="AA2978" t="str">
            <v>A</v>
          </cell>
          <cell r="AB2978" t="str">
            <v>M&amp;E</v>
          </cell>
          <cell r="AC2978">
            <v>598005.61880000005</v>
          </cell>
        </row>
        <row r="2979">
          <cell r="A2979" t="str">
            <v>Primary</v>
          </cell>
          <cell r="B2979" t="str">
            <v>Carthage, MS Processing - Choctaw</v>
          </cell>
          <cell r="C2979" t="str">
            <v>18652028</v>
          </cell>
          <cell r="D2979" t="str">
            <v>18652028</v>
          </cell>
          <cell r="E2979" t="str">
            <v>1131</v>
          </cell>
          <cell r="F2979" t="str">
            <v>TFM</v>
          </cell>
          <cell r="G2979" t="str">
            <v>NY</v>
          </cell>
          <cell r="I2979" t="str">
            <v>A</v>
          </cell>
          <cell r="J2979" t="str">
            <v>18810446</v>
          </cell>
          <cell r="K2979" t="str">
            <v>18810446</v>
          </cell>
          <cell r="L2979">
            <v>170141899</v>
          </cell>
          <cell r="M2979" t="str">
            <v>170141899</v>
          </cell>
          <cell r="N2979" t="str">
            <v>Magee Live Haul</v>
          </cell>
          <cell r="O2979" t="str">
            <v>18810446 Magee Live Haul</v>
          </cell>
          <cell r="P2979" t="str">
            <v>1331</v>
          </cell>
          <cell r="Q2979" t="str">
            <v>LH</v>
          </cell>
          <cell r="R2979" t="str">
            <v>2424</v>
          </cell>
          <cell r="S2979" t="str">
            <v>744</v>
          </cell>
          <cell r="T2979" t="str">
            <v>T</v>
          </cell>
          <cell r="U2979" t="str">
            <v>USD</v>
          </cell>
          <cell r="V2979" t="str">
            <v>3865 HIGHWAY 35 NORTH</v>
          </cell>
          <cell r="W2979" t="str">
            <v>CARTHAGE</v>
          </cell>
          <cell r="X2979" t="str">
            <v>MS</v>
          </cell>
          <cell r="Y2979" t="str">
            <v>39051-8613</v>
          </cell>
          <cell r="Z2979" t="str">
            <v>LEAKE</v>
          </cell>
          <cell r="AA2979" t="str">
            <v>A</v>
          </cell>
          <cell r="AB2979" t="str">
            <v>M&amp;E</v>
          </cell>
          <cell r="AC2979">
            <v>1086453.5331000001</v>
          </cell>
        </row>
        <row r="2980">
          <cell r="A2980" t="str">
            <v>Primary</v>
          </cell>
          <cell r="B2980" t="str">
            <v>Magee Growout</v>
          </cell>
          <cell r="C2980" t="str">
            <v>18810590</v>
          </cell>
          <cell r="D2980" t="str">
            <v>18810590</v>
          </cell>
          <cell r="E2980" t="str">
            <v>1131</v>
          </cell>
          <cell r="F2980" t="str">
            <v>TFM</v>
          </cell>
          <cell r="G2980" t="str">
            <v>NY</v>
          </cell>
          <cell r="I2980" t="str">
            <v>A</v>
          </cell>
          <cell r="J2980" t="str">
            <v>18810590</v>
          </cell>
          <cell r="K2980" t="str">
            <v>18810590</v>
          </cell>
          <cell r="L2980">
            <v>170141899</v>
          </cell>
          <cell r="M2980" t="str">
            <v>170141899</v>
          </cell>
          <cell r="N2980" t="str">
            <v>Magee Growout</v>
          </cell>
          <cell r="O2980" t="str">
            <v>18810590 Magee Growout</v>
          </cell>
          <cell r="P2980" t="str">
            <v>1331</v>
          </cell>
          <cell r="Q2980" t="str">
            <v>G</v>
          </cell>
          <cell r="R2980" t="str">
            <v>2424</v>
          </cell>
          <cell r="S2980" t="str">
            <v>744</v>
          </cell>
          <cell r="T2980" t="str">
            <v>T</v>
          </cell>
          <cell r="U2980" t="str">
            <v>USD</v>
          </cell>
          <cell r="V2980" t="str">
            <v>855 INDUSTRIAL PARK DRIVE SE</v>
          </cell>
          <cell r="W2980" t="str">
            <v>MAGEE</v>
          </cell>
          <cell r="X2980" t="str">
            <v>MS</v>
          </cell>
          <cell r="Y2980" t="str">
            <v>39111-4398</v>
          </cell>
          <cell r="Z2980" t="str">
            <v>SIMPSON</v>
          </cell>
          <cell r="AA2980" t="str">
            <v>A</v>
          </cell>
          <cell r="AB2980" t="str">
            <v>M&amp;E</v>
          </cell>
          <cell r="AC2980">
            <v>271822.7316</v>
          </cell>
        </row>
        <row r="2981">
          <cell r="A2981" t="str">
            <v>Primary</v>
          </cell>
          <cell r="B2981" t="str">
            <v>Choctaw Pelahatchie Feed Mill</v>
          </cell>
          <cell r="C2981" t="str">
            <v>18820510</v>
          </cell>
          <cell r="D2981" t="str">
            <v>18820510</v>
          </cell>
          <cell r="E2981" t="str">
            <v>1204</v>
          </cell>
          <cell r="G2981" t="str">
            <v>MS</v>
          </cell>
          <cell r="H2981">
            <v>38481</v>
          </cell>
          <cell r="I2981" t="str">
            <v>A</v>
          </cell>
          <cell r="J2981" t="str">
            <v>18820510</v>
          </cell>
          <cell r="K2981" t="str">
            <v>26462029</v>
          </cell>
          <cell r="L2981">
            <v>170141899</v>
          </cell>
          <cell r="M2981" t="str">
            <v>170502646</v>
          </cell>
          <cell r="N2981" t="str">
            <v>TCM Pelahatchie Feed Mill</v>
          </cell>
          <cell r="O2981" t="str">
            <v>18820510  TCM Pelahatchie Feed Mill</v>
          </cell>
          <cell r="P2981" t="str">
            <v>1331</v>
          </cell>
          <cell r="Q2981" t="str">
            <v>F</v>
          </cell>
          <cell r="R2981" t="str">
            <v>2424</v>
          </cell>
          <cell r="S2981" t="str">
            <v>744</v>
          </cell>
          <cell r="T2981" t="str">
            <v>T</v>
          </cell>
          <cell r="U2981" t="str">
            <v>USD</v>
          </cell>
          <cell r="V2981" t="str">
            <v>106 MIMOSA</v>
          </cell>
          <cell r="W2981" t="str">
            <v>PELAHATCHIE</v>
          </cell>
          <cell r="X2981" t="str">
            <v>MS</v>
          </cell>
          <cell r="Y2981" t="str">
            <v>39145-8502</v>
          </cell>
          <cell r="Z2981" t="str">
            <v>RANKIN</v>
          </cell>
          <cell r="AA2981" t="str">
            <v>A</v>
          </cell>
          <cell r="AB2981" t="str">
            <v>M&amp;E</v>
          </cell>
          <cell r="AC2981">
            <v>17740.191599999998</v>
          </cell>
        </row>
        <row r="2982">
          <cell r="A2982" t="str">
            <v>Primary</v>
          </cell>
          <cell r="B2982" t="str">
            <v>Choctaw Pelahatchie Feed Mill</v>
          </cell>
          <cell r="C2982" t="str">
            <v>18820510</v>
          </cell>
          <cell r="D2982" t="str">
            <v>18820510</v>
          </cell>
          <cell r="E2982" t="str">
            <v>1204</v>
          </cell>
          <cell r="G2982" t="str">
            <v>MS</v>
          </cell>
          <cell r="I2982" t="str">
            <v>A</v>
          </cell>
          <cell r="J2982" t="str">
            <v>18820520</v>
          </cell>
          <cell r="K2982" t="str">
            <v>26462030</v>
          </cell>
          <cell r="L2982">
            <v>170141899</v>
          </cell>
          <cell r="M2982" t="str">
            <v>170502646</v>
          </cell>
          <cell r="N2982" t="str">
            <v>TCM Pelahatchie Feed Delivery</v>
          </cell>
          <cell r="O2982" t="str">
            <v>18820520  TCM Pelahatchie Feed Delivery</v>
          </cell>
          <cell r="P2982" t="str">
            <v>1331</v>
          </cell>
          <cell r="Q2982" t="str">
            <v>FD</v>
          </cell>
          <cell r="R2982" t="str">
            <v>2424</v>
          </cell>
          <cell r="S2982" t="str">
            <v>744</v>
          </cell>
          <cell r="T2982" t="str">
            <v>T</v>
          </cell>
          <cell r="U2982" t="str">
            <v>USD</v>
          </cell>
          <cell r="V2982" t="str">
            <v>106 MIMOSA</v>
          </cell>
          <cell r="W2982" t="str">
            <v>PELAHATCHIE</v>
          </cell>
          <cell r="X2982" t="str">
            <v>MS</v>
          </cell>
          <cell r="Y2982" t="str">
            <v>39145-8502</v>
          </cell>
          <cell r="Z2982" t="str">
            <v>RANKIN</v>
          </cell>
          <cell r="AA2982" t="str">
            <v>A</v>
          </cell>
          <cell r="AB2982" t="str">
            <v>M&amp;E</v>
          </cell>
          <cell r="AC2982">
            <v>0</v>
          </cell>
        </row>
        <row r="2983">
          <cell r="A2983" t="str">
            <v>Primary</v>
          </cell>
          <cell r="B2983" t="str">
            <v>Union Feed Mill</v>
          </cell>
          <cell r="C2983" t="str">
            <v>18850511</v>
          </cell>
          <cell r="D2983" t="str">
            <v>18850511</v>
          </cell>
          <cell r="E2983" t="str">
            <v>1898</v>
          </cell>
          <cell r="G2983" t="str">
            <v>MS</v>
          </cell>
          <cell r="I2983" t="str">
            <v>A</v>
          </cell>
          <cell r="J2983" t="str">
            <v>18850511</v>
          </cell>
          <cell r="K2983" t="str">
            <v>18850511</v>
          </cell>
          <cell r="L2983">
            <v>170141899</v>
          </cell>
          <cell r="M2983" t="str">
            <v>170141899</v>
          </cell>
          <cell r="N2983" t="str">
            <v>Union Feed Mill</v>
          </cell>
          <cell r="O2983" t="str">
            <v>18850511 Union Feed Mill</v>
          </cell>
          <cell r="P2983" t="str">
            <v>1331</v>
          </cell>
          <cell r="Q2983" t="str">
            <v>F</v>
          </cell>
          <cell r="R2983" t="str">
            <v>333</v>
          </cell>
          <cell r="S2983" t="str">
            <v>744</v>
          </cell>
          <cell r="T2983" t="str">
            <v>T</v>
          </cell>
          <cell r="U2983" t="str">
            <v>USD</v>
          </cell>
          <cell r="V2983" t="str">
            <v>1300 ROAD 2219</v>
          </cell>
          <cell r="W2983" t="str">
            <v>UNION</v>
          </cell>
          <cell r="X2983" t="str">
            <v>MS</v>
          </cell>
          <cell r="Y2983" t="str">
            <v>39365</v>
          </cell>
          <cell r="Z2983" t="str">
            <v>NESHOBA</v>
          </cell>
          <cell r="AA2983" t="str">
            <v>A</v>
          </cell>
          <cell r="AB2983" t="str">
            <v>M&amp;E</v>
          </cell>
          <cell r="AC2983">
            <v>7142203.0466999989</v>
          </cell>
        </row>
        <row r="2984">
          <cell r="A2984" t="str">
            <v>Primary</v>
          </cell>
          <cell r="B2984" t="str">
            <v>Union Feed Mill</v>
          </cell>
          <cell r="C2984" t="str">
            <v>18850511</v>
          </cell>
          <cell r="D2984" t="str">
            <v>18850511</v>
          </cell>
          <cell r="E2984" t="str">
            <v>1898</v>
          </cell>
          <cell r="G2984" t="str">
            <v>MS</v>
          </cell>
          <cell r="I2984" t="str">
            <v>A</v>
          </cell>
          <cell r="J2984" t="str">
            <v>18850521</v>
          </cell>
          <cell r="K2984" t="str">
            <v>18850521</v>
          </cell>
          <cell r="L2984">
            <v>170141899</v>
          </cell>
          <cell r="M2984" t="str">
            <v>170141899</v>
          </cell>
          <cell r="N2984" t="str">
            <v>Union Feed Delivery</v>
          </cell>
          <cell r="O2984" t="str">
            <v>18850521 Union Feed Delivery</v>
          </cell>
          <cell r="P2984" t="str">
            <v>1331</v>
          </cell>
          <cell r="Q2984" t="str">
            <v>F</v>
          </cell>
          <cell r="R2984" t="str">
            <v>333</v>
          </cell>
          <cell r="S2984" t="str">
            <v>744</v>
          </cell>
          <cell r="T2984" t="str">
            <v>T</v>
          </cell>
          <cell r="U2984" t="str">
            <v>USD</v>
          </cell>
          <cell r="V2984" t="str">
            <v>1300 ROAD 2219</v>
          </cell>
          <cell r="W2984" t="str">
            <v>UNION</v>
          </cell>
          <cell r="X2984" t="str">
            <v>MS</v>
          </cell>
          <cell r="Y2984" t="str">
            <v>39365</v>
          </cell>
          <cell r="Z2984" t="str">
            <v>NESHOBA</v>
          </cell>
          <cell r="AA2984" t="str">
            <v>A</v>
          </cell>
          <cell r="AB2984" t="str">
            <v>M&amp;E</v>
          </cell>
          <cell r="AC2984">
            <v>35800.197399999997</v>
          </cell>
        </row>
        <row r="2985">
          <cell r="A2985" t="str">
            <v>Primary</v>
          </cell>
          <cell r="B2985" t="str">
            <v>Vicksburg Wastewater</v>
          </cell>
          <cell r="C2985" t="str">
            <v>18862004</v>
          </cell>
          <cell r="D2985" t="str">
            <v>18862004</v>
          </cell>
          <cell r="E2985" t="str">
            <v>1145</v>
          </cell>
          <cell r="F2985" t="str">
            <v>TFM</v>
          </cell>
          <cell r="G2985" t="str">
            <v>NY</v>
          </cell>
          <cell r="I2985" t="str">
            <v>A</v>
          </cell>
          <cell r="J2985" t="str">
            <v>18862004</v>
          </cell>
          <cell r="K2985" t="str">
            <v>18862004</v>
          </cell>
          <cell r="L2985">
            <v>170141886</v>
          </cell>
          <cell r="M2985" t="str">
            <v>170141886</v>
          </cell>
          <cell r="N2985" t="str">
            <v>Vicksburg Wastewater</v>
          </cell>
          <cell r="O2985" t="str">
            <v>18862004 Vicksburg Wastewater</v>
          </cell>
          <cell r="P2985" t="str">
            <v>1145</v>
          </cell>
          <cell r="Q2985" t="str">
            <v>WW</v>
          </cell>
          <cell r="R2985" t="str">
            <v>687</v>
          </cell>
          <cell r="S2985" t="str">
            <v>504</v>
          </cell>
          <cell r="T2985" t="str">
            <v>T</v>
          </cell>
          <cell r="U2985" t="str">
            <v>USD</v>
          </cell>
          <cell r="V2985" t="str">
            <v>606 PORT CIRCLE</v>
          </cell>
          <cell r="W2985" t="str">
            <v>VICKSBURG</v>
          </cell>
          <cell r="X2985" t="str">
            <v>MS</v>
          </cell>
          <cell r="Y2985" t="str">
            <v>39183-7573</v>
          </cell>
          <cell r="Z2985" t="str">
            <v>WARREN</v>
          </cell>
          <cell r="AA2985" t="str">
            <v>G</v>
          </cell>
          <cell r="AB2985" t="str">
            <v>M&amp;E</v>
          </cell>
          <cell r="AC2985">
            <v>469334.15689999994</v>
          </cell>
        </row>
        <row r="2986">
          <cell r="A2986" t="str">
            <v>Primary</v>
          </cell>
          <cell r="B2986" t="str">
            <v>Vicksburg Processing</v>
          </cell>
          <cell r="C2986" t="str">
            <v>18862028</v>
          </cell>
          <cell r="D2986" t="str">
            <v>18862028</v>
          </cell>
          <cell r="E2986" t="str">
            <v>1145</v>
          </cell>
          <cell r="F2986" t="str">
            <v>TFM</v>
          </cell>
          <cell r="G2986" t="str">
            <v>NY</v>
          </cell>
          <cell r="H2986">
            <v>38677</v>
          </cell>
          <cell r="I2986" t="str">
            <v>A</v>
          </cell>
          <cell r="J2986" t="str">
            <v>26462048</v>
          </cell>
          <cell r="K2986" t="str">
            <v>26462048</v>
          </cell>
          <cell r="L2986">
            <v>170141886</v>
          </cell>
          <cell r="M2986" t="str">
            <v>170502646</v>
          </cell>
          <cell r="N2986" t="str">
            <v>Vicksburg Administration</v>
          </cell>
          <cell r="O2986" t="str">
            <v>18862013  Vicksburg Administration</v>
          </cell>
          <cell r="P2986" t="str">
            <v>1145</v>
          </cell>
          <cell r="Q2986" t="str">
            <v>PR</v>
          </cell>
          <cell r="R2986" t="str">
            <v>687</v>
          </cell>
          <cell r="S2986" t="str">
            <v>504</v>
          </cell>
          <cell r="T2986" t="str">
            <v>T</v>
          </cell>
          <cell r="U2986" t="str">
            <v>USD</v>
          </cell>
          <cell r="V2986" t="str">
            <v>606 PORT CIRCLE</v>
          </cell>
          <cell r="W2986" t="str">
            <v>VICKSBURG</v>
          </cell>
          <cell r="X2986" t="str">
            <v>MS</v>
          </cell>
          <cell r="Y2986" t="str">
            <v>39183-7573</v>
          </cell>
          <cell r="Z2986" t="str">
            <v>WARREN</v>
          </cell>
          <cell r="AA2986" t="str">
            <v>G</v>
          </cell>
          <cell r="AB2986" t="str">
            <v>M&amp;E</v>
          </cell>
          <cell r="AC2986">
            <v>5169.8674000000001</v>
          </cell>
        </row>
        <row r="2987">
          <cell r="A2987" t="str">
            <v>Primary</v>
          </cell>
          <cell r="B2987" t="str">
            <v>Vicksburg Processing</v>
          </cell>
          <cell r="C2987" t="str">
            <v>18862028</v>
          </cell>
          <cell r="D2987" t="str">
            <v>18862028</v>
          </cell>
          <cell r="E2987" t="str">
            <v>1145</v>
          </cell>
          <cell r="F2987" t="str">
            <v>TFM</v>
          </cell>
          <cell r="G2987" t="str">
            <v>NY</v>
          </cell>
          <cell r="H2987">
            <v>38481</v>
          </cell>
          <cell r="I2987" t="str">
            <v>A</v>
          </cell>
          <cell r="J2987" t="str">
            <v>18862015</v>
          </cell>
          <cell r="K2987" t="str">
            <v>18862015</v>
          </cell>
          <cell r="L2987">
            <v>170141886</v>
          </cell>
          <cell r="M2987" t="str">
            <v>170141886</v>
          </cell>
          <cell r="N2987" t="str">
            <v>Vicksburg Accounting</v>
          </cell>
          <cell r="O2987" t="str">
            <v>18862015 Vicksburg Accounting</v>
          </cell>
          <cell r="P2987" t="str">
            <v>1145</v>
          </cell>
          <cell r="Q2987" t="str">
            <v>P</v>
          </cell>
          <cell r="R2987" t="str">
            <v>687</v>
          </cell>
          <cell r="S2987" t="str">
            <v>504</v>
          </cell>
          <cell r="T2987" t="str">
            <v>T</v>
          </cell>
          <cell r="U2987" t="str">
            <v>USD</v>
          </cell>
          <cell r="V2987" t="str">
            <v>608 PORT CIRCLE</v>
          </cell>
          <cell r="W2987" t="str">
            <v>VICKSBURG</v>
          </cell>
          <cell r="X2987" t="str">
            <v>MS</v>
          </cell>
          <cell r="Y2987" t="str">
            <v>39183-7573</v>
          </cell>
          <cell r="Z2987" t="str">
            <v>WARREN</v>
          </cell>
          <cell r="AA2987" t="str">
            <v>G</v>
          </cell>
          <cell r="AB2987" t="str">
            <v>M&amp;E</v>
          </cell>
          <cell r="AC2987">
            <v>2598.6233999999999</v>
          </cell>
        </row>
        <row r="2988">
          <cell r="A2988" t="str">
            <v>Primary</v>
          </cell>
          <cell r="B2988" t="str">
            <v>Vicksburg Processing</v>
          </cell>
          <cell r="C2988" t="str">
            <v>18862028</v>
          </cell>
          <cell r="D2988" t="str">
            <v>18862028</v>
          </cell>
          <cell r="E2988" t="str">
            <v>1145</v>
          </cell>
          <cell r="G2988" t="str">
            <v>MS</v>
          </cell>
          <cell r="H2988">
            <v>38707</v>
          </cell>
          <cell r="I2988" t="str">
            <v>A</v>
          </cell>
          <cell r="J2988" t="str">
            <v>18862020</v>
          </cell>
          <cell r="K2988" t="str">
            <v>18862020</v>
          </cell>
          <cell r="L2988">
            <v>170502646</v>
          </cell>
          <cell r="M2988" t="str">
            <v>170141886</v>
          </cell>
          <cell r="N2988" t="str">
            <v>Buffalo Production Planning</v>
          </cell>
          <cell r="O2988" t="str">
            <v>26462403  Buffalo Production Planning</v>
          </cell>
          <cell r="P2988" t="str">
            <v>2700</v>
          </cell>
          <cell r="Q2988" t="str">
            <v>FB</v>
          </cell>
          <cell r="R2988" t="str">
            <v>2424</v>
          </cell>
          <cell r="S2988" t="str">
            <v>266</v>
          </cell>
          <cell r="T2988" t="str">
            <v>F</v>
          </cell>
          <cell r="U2988" t="str">
            <v>USD</v>
          </cell>
          <cell r="V2988" t="str">
            <v>665 PERRY STREET</v>
          </cell>
          <cell r="W2988" t="str">
            <v>BUFFALO</v>
          </cell>
          <cell r="X2988" t="str">
            <v>NY</v>
          </cell>
          <cell r="Y2988" t="str">
            <v>14210-1355</v>
          </cell>
          <cell r="Z2988" t="str">
            <v>ERIE</v>
          </cell>
          <cell r="AA2988" t="str">
            <v>G</v>
          </cell>
          <cell r="AB2988" t="str">
            <v>M&amp;E</v>
          </cell>
          <cell r="AC2988">
            <v>1071.1116</v>
          </cell>
        </row>
        <row r="2989">
          <cell r="A2989" t="str">
            <v>Primary</v>
          </cell>
          <cell r="B2989" t="str">
            <v>Vicksburg Processing</v>
          </cell>
          <cell r="C2989" t="str">
            <v>18862028</v>
          </cell>
          <cell r="D2989" t="str">
            <v>18862028</v>
          </cell>
          <cell r="E2989" t="str">
            <v>1145</v>
          </cell>
          <cell r="F2989" t="str">
            <v>TFM</v>
          </cell>
          <cell r="G2989" t="str">
            <v>SC</v>
          </cell>
          <cell r="I2989" t="str">
            <v>A</v>
          </cell>
          <cell r="J2989" t="str">
            <v>18862022</v>
          </cell>
          <cell r="K2989" t="str">
            <v>18862022</v>
          </cell>
          <cell r="L2989">
            <v>170141886</v>
          </cell>
          <cell r="M2989" t="str">
            <v>170141886</v>
          </cell>
          <cell r="N2989" t="str">
            <v>Vicksburg Nurses</v>
          </cell>
          <cell r="O2989" t="str">
            <v>18862022 Vicksburg Nurses</v>
          </cell>
          <cell r="P2989" t="str">
            <v>1145</v>
          </cell>
          <cell r="Q2989" t="str">
            <v>WW</v>
          </cell>
          <cell r="R2989" t="str">
            <v>687</v>
          </cell>
          <cell r="S2989" t="str">
            <v>504</v>
          </cell>
          <cell r="T2989" t="str">
            <v>T</v>
          </cell>
          <cell r="U2989" t="str">
            <v>USD</v>
          </cell>
          <cell r="V2989" t="str">
            <v>611 PORT CIRCLE</v>
          </cell>
          <cell r="W2989" t="str">
            <v>VICKSBURG</v>
          </cell>
          <cell r="X2989" t="str">
            <v>MS</v>
          </cell>
          <cell r="Y2989" t="str">
            <v>39180-7450</v>
          </cell>
          <cell r="Z2989" t="str">
            <v>WARREN</v>
          </cell>
          <cell r="AA2989" t="str">
            <v>G</v>
          </cell>
          <cell r="AB2989" t="str">
            <v>M&amp;E</v>
          </cell>
          <cell r="AC2989">
            <v>1876.2821999999999</v>
          </cell>
        </row>
        <row r="2990">
          <cell r="A2990" t="str">
            <v>Primary</v>
          </cell>
          <cell r="B2990" t="str">
            <v>Vicksburg Processing</v>
          </cell>
          <cell r="C2990" t="str">
            <v>18862028</v>
          </cell>
          <cell r="D2990" t="str">
            <v>18862028</v>
          </cell>
          <cell r="E2990" t="str">
            <v>1145</v>
          </cell>
          <cell r="G2990" t="str">
            <v>MS</v>
          </cell>
          <cell r="I2990" t="str">
            <v>A</v>
          </cell>
          <cell r="J2990" t="str">
            <v>18862025</v>
          </cell>
          <cell r="K2990" t="str">
            <v>18862025</v>
          </cell>
          <cell r="L2990">
            <v>170141886</v>
          </cell>
          <cell r="M2990" t="str">
            <v>170141886</v>
          </cell>
          <cell r="N2990" t="str">
            <v>Vicksburg Personnel</v>
          </cell>
          <cell r="O2990" t="str">
            <v>18862025 Vicksburg Personnel</v>
          </cell>
          <cell r="P2990" t="str">
            <v>1145</v>
          </cell>
          <cell r="Q2990" t="str">
            <v>P</v>
          </cell>
          <cell r="R2990" t="str">
            <v>687</v>
          </cell>
          <cell r="S2990" t="str">
            <v>504</v>
          </cell>
          <cell r="T2990" t="str">
            <v>T</v>
          </cell>
          <cell r="U2990" t="str">
            <v>USD</v>
          </cell>
          <cell r="V2990" t="str">
            <v>611 PORT CIRCLE</v>
          </cell>
          <cell r="W2990" t="str">
            <v>VICKSBURG</v>
          </cell>
          <cell r="X2990" t="str">
            <v>MS</v>
          </cell>
          <cell r="Y2990" t="str">
            <v>39180-7450</v>
          </cell>
          <cell r="Z2990" t="str">
            <v>WARREN</v>
          </cell>
          <cell r="AA2990" t="str">
            <v>G</v>
          </cell>
          <cell r="AB2990" t="str">
            <v>M&amp;E</v>
          </cell>
          <cell r="AC2990">
            <v>30942.690600000002</v>
          </cell>
        </row>
        <row r="2991">
          <cell r="A2991" t="str">
            <v>Primary</v>
          </cell>
          <cell r="B2991" t="str">
            <v>Vicksburg Processing</v>
          </cell>
          <cell r="C2991" t="str">
            <v>18862028</v>
          </cell>
          <cell r="D2991" t="str">
            <v>18862028</v>
          </cell>
          <cell r="E2991" t="str">
            <v>1145</v>
          </cell>
          <cell r="F2991" t="str">
            <v>TFM</v>
          </cell>
          <cell r="G2991" t="str">
            <v>SC</v>
          </cell>
          <cell r="I2991" t="str">
            <v>A</v>
          </cell>
          <cell r="J2991" t="str">
            <v>18862028</v>
          </cell>
          <cell r="K2991" t="str">
            <v>18862028</v>
          </cell>
          <cell r="L2991">
            <v>170141886</v>
          </cell>
          <cell r="M2991" t="str">
            <v>170141886</v>
          </cell>
          <cell r="N2991" t="str">
            <v>Vicksburg Processing</v>
          </cell>
          <cell r="O2991" t="str">
            <v>18862028 Vicksburg Processing</v>
          </cell>
          <cell r="P2991" t="str">
            <v>1145</v>
          </cell>
          <cell r="Q2991" t="str">
            <v>P</v>
          </cell>
          <cell r="R2991" t="str">
            <v>687</v>
          </cell>
          <cell r="S2991" t="str">
            <v>504</v>
          </cell>
          <cell r="T2991" t="str">
            <v>T</v>
          </cell>
          <cell r="U2991" t="str">
            <v>USD</v>
          </cell>
          <cell r="V2991" t="str">
            <v>611 PORT CIRCLE</v>
          </cell>
          <cell r="W2991" t="str">
            <v>VICKSBURG</v>
          </cell>
          <cell r="X2991" t="str">
            <v>MS</v>
          </cell>
          <cell r="Y2991" t="str">
            <v>39180-7450</v>
          </cell>
          <cell r="Z2991" t="str">
            <v>WARREN</v>
          </cell>
          <cell r="AA2991" t="str">
            <v>G</v>
          </cell>
          <cell r="AB2991" t="str">
            <v>M&amp;E</v>
          </cell>
          <cell r="AC2991">
            <v>36214035.601699963</v>
          </cell>
        </row>
        <row r="2992">
          <cell r="A2992" t="str">
            <v>Primary</v>
          </cell>
          <cell r="B2992" t="str">
            <v>Vicksburg Processing</v>
          </cell>
          <cell r="C2992" t="str">
            <v>18862028</v>
          </cell>
          <cell r="D2992" t="str">
            <v>18862028</v>
          </cell>
          <cell r="E2992" t="str">
            <v>1145</v>
          </cell>
          <cell r="G2992" t="str">
            <v>MS</v>
          </cell>
          <cell r="I2992" t="str">
            <v>A</v>
          </cell>
          <cell r="J2992" t="str">
            <v>18862034</v>
          </cell>
          <cell r="K2992" t="str">
            <v>18862034</v>
          </cell>
          <cell r="L2992">
            <v>170141886</v>
          </cell>
          <cell r="M2992" t="str">
            <v>170141886</v>
          </cell>
          <cell r="N2992" t="str">
            <v>Vicksburg Supervison/Mgmt</v>
          </cell>
          <cell r="O2992" t="str">
            <v>18862034 Vicksburg Supervison/Mgmt</v>
          </cell>
          <cell r="P2992" t="str">
            <v>1145</v>
          </cell>
          <cell r="Q2992" t="str">
            <v>P</v>
          </cell>
          <cell r="R2992" t="str">
            <v>687</v>
          </cell>
          <cell r="S2992" t="str">
            <v>504</v>
          </cell>
          <cell r="T2992" t="str">
            <v>T</v>
          </cell>
          <cell r="U2992" t="str">
            <v>USD</v>
          </cell>
          <cell r="V2992" t="str">
            <v>625 PORT CIRCLE</v>
          </cell>
          <cell r="W2992" t="str">
            <v>VICKSBURG</v>
          </cell>
          <cell r="X2992" t="str">
            <v>MS</v>
          </cell>
          <cell r="Y2992" t="str">
            <v>39183-7450</v>
          </cell>
          <cell r="Z2992" t="str">
            <v>WARREN</v>
          </cell>
          <cell r="AA2992" t="str">
            <v>G</v>
          </cell>
          <cell r="AB2992" t="str">
            <v>M&amp;E</v>
          </cell>
          <cell r="AC2992">
            <v>31166.829699999984</v>
          </cell>
        </row>
        <row r="2993">
          <cell r="A2993" t="str">
            <v>Primary</v>
          </cell>
          <cell r="B2993" t="str">
            <v>Vicksburg Processing</v>
          </cell>
          <cell r="C2993" t="str">
            <v>18862028</v>
          </cell>
          <cell r="D2993" t="str">
            <v>18862028</v>
          </cell>
          <cell r="E2993" t="str">
            <v>1145</v>
          </cell>
          <cell r="G2993" t="str">
            <v>MS</v>
          </cell>
          <cell r="I2993" t="str">
            <v>A</v>
          </cell>
          <cell r="J2993" t="str">
            <v>18862045</v>
          </cell>
          <cell r="K2993" t="str">
            <v>18862045</v>
          </cell>
          <cell r="L2993">
            <v>170141886</v>
          </cell>
          <cell r="M2993" t="str">
            <v>170141886</v>
          </cell>
          <cell r="N2993" t="str">
            <v>Vicksburg Indir Prod Exp</v>
          </cell>
          <cell r="O2993" t="str">
            <v>18862045 Vicksburg Indir Prod Exp</v>
          </cell>
          <cell r="P2993" t="str">
            <v>1145</v>
          </cell>
          <cell r="Q2993" t="str">
            <v>P</v>
          </cell>
          <cell r="R2993" t="str">
            <v>687</v>
          </cell>
          <cell r="S2993" t="str">
            <v>504</v>
          </cell>
          <cell r="T2993" t="str">
            <v>T</v>
          </cell>
          <cell r="U2993" t="str">
            <v>USD</v>
          </cell>
          <cell r="V2993" t="str">
            <v>608 PORT CIRCLE</v>
          </cell>
          <cell r="W2993" t="str">
            <v>VICKSBURG</v>
          </cell>
          <cell r="X2993" t="str">
            <v>MS</v>
          </cell>
          <cell r="Y2993" t="str">
            <v>39183-7573</v>
          </cell>
          <cell r="Z2993" t="str">
            <v>WARREN</v>
          </cell>
          <cell r="AA2993" t="str">
            <v>G</v>
          </cell>
          <cell r="AB2993" t="str">
            <v>M&amp;E</v>
          </cell>
          <cell r="AC2993">
            <v>290065.94739999995</v>
          </cell>
        </row>
        <row r="2994">
          <cell r="A2994" t="str">
            <v>Primary</v>
          </cell>
          <cell r="B2994" t="str">
            <v>Vicksburg Processing</v>
          </cell>
          <cell r="C2994" t="str">
            <v>18862028</v>
          </cell>
          <cell r="D2994" t="str">
            <v>18862028</v>
          </cell>
          <cell r="E2994" t="str">
            <v>1145</v>
          </cell>
          <cell r="F2994" t="str">
            <v>TFM</v>
          </cell>
          <cell r="G2994" t="str">
            <v>SC</v>
          </cell>
          <cell r="H2994">
            <v>38817</v>
          </cell>
          <cell r="I2994" t="str">
            <v>A</v>
          </cell>
          <cell r="J2994" t="str">
            <v>26492025</v>
          </cell>
          <cell r="K2994" t="str">
            <v>26492025</v>
          </cell>
          <cell r="L2994">
            <v>170141886</v>
          </cell>
          <cell r="M2994" t="str">
            <v>170772649</v>
          </cell>
          <cell r="N2994" t="str">
            <v>Vicksburg Maintenance Mgmt</v>
          </cell>
          <cell r="O2994" t="str">
            <v>18862047  Vicksburg Maintenance Mgmt</v>
          </cell>
          <cell r="P2994" t="str">
            <v>1145</v>
          </cell>
          <cell r="Q2994" t="str">
            <v>P</v>
          </cell>
          <cell r="R2994" t="str">
            <v>687</v>
          </cell>
          <cell r="S2994" t="str">
            <v>504</v>
          </cell>
          <cell r="T2994" t="str">
            <v>T</v>
          </cell>
          <cell r="U2994" t="str">
            <v>USD</v>
          </cell>
          <cell r="V2994" t="str">
            <v>611 PORT CIRCLE</v>
          </cell>
          <cell r="W2994" t="str">
            <v>VICKSBURG</v>
          </cell>
          <cell r="X2994" t="str">
            <v>MS</v>
          </cell>
          <cell r="Y2994" t="str">
            <v>39180-7450</v>
          </cell>
          <cell r="Z2994" t="str">
            <v>WARREN</v>
          </cell>
          <cell r="AA2994" t="str">
            <v>G</v>
          </cell>
          <cell r="AB2994" t="str">
            <v>M&amp;E</v>
          </cell>
          <cell r="AC2994">
            <v>1299.3117</v>
          </cell>
        </row>
        <row r="2995">
          <cell r="A2995" t="str">
            <v>Primary</v>
          </cell>
          <cell r="B2995" t="str">
            <v>Vicksburg Processing</v>
          </cell>
          <cell r="C2995" t="str">
            <v>18862028</v>
          </cell>
          <cell r="D2995" t="str">
            <v>18862028</v>
          </cell>
          <cell r="E2995" t="str">
            <v>1145</v>
          </cell>
          <cell r="F2995" t="str">
            <v>TFM</v>
          </cell>
          <cell r="G2995" t="str">
            <v>SC</v>
          </cell>
          <cell r="H2995">
            <v>38817</v>
          </cell>
          <cell r="I2995" t="str">
            <v>A</v>
          </cell>
          <cell r="J2995" t="str">
            <v>26492028</v>
          </cell>
          <cell r="K2995" t="str">
            <v>26492028</v>
          </cell>
          <cell r="L2995">
            <v>170141886</v>
          </cell>
          <cell r="M2995" t="str">
            <v>170772649</v>
          </cell>
          <cell r="N2995" t="str">
            <v>Vicksburg  Store Room Pers</v>
          </cell>
          <cell r="O2995" t="str">
            <v>18862048  Vicksburg  Store Room Pers</v>
          </cell>
          <cell r="P2995" t="str">
            <v>1145</v>
          </cell>
          <cell r="Q2995" t="str">
            <v>P</v>
          </cell>
          <cell r="R2995" t="str">
            <v>687</v>
          </cell>
          <cell r="S2995" t="str">
            <v>504</v>
          </cell>
          <cell r="T2995" t="str">
            <v>T</v>
          </cell>
          <cell r="U2995" t="str">
            <v>USD</v>
          </cell>
          <cell r="V2995" t="str">
            <v>611 PORT CIRCLE</v>
          </cell>
          <cell r="W2995" t="str">
            <v>VICKSBURG</v>
          </cell>
          <cell r="X2995" t="str">
            <v>MS</v>
          </cell>
          <cell r="Y2995" t="str">
            <v>39180-7450</v>
          </cell>
          <cell r="Z2995" t="str">
            <v>WARREN</v>
          </cell>
          <cell r="AA2995" t="str">
            <v>A</v>
          </cell>
          <cell r="AB2995" t="str">
            <v>M&amp;E</v>
          </cell>
          <cell r="AC2995">
            <v>1299.3117</v>
          </cell>
        </row>
        <row r="2996">
          <cell r="A2996" t="str">
            <v>Primary</v>
          </cell>
          <cell r="B2996" t="str">
            <v>Vicksburg Processing</v>
          </cell>
          <cell r="C2996" t="str">
            <v>18862028</v>
          </cell>
          <cell r="D2996" t="str">
            <v>18862028</v>
          </cell>
          <cell r="E2996" t="str">
            <v>1145</v>
          </cell>
          <cell r="G2996" t="str">
            <v>MS</v>
          </cell>
          <cell r="I2996" t="str">
            <v>A</v>
          </cell>
          <cell r="J2996" t="str">
            <v>18862512</v>
          </cell>
          <cell r="K2996" t="str">
            <v>18862512</v>
          </cell>
          <cell r="L2996">
            <v>170141886</v>
          </cell>
          <cell r="M2996" t="str">
            <v>170141886</v>
          </cell>
          <cell r="N2996" t="str">
            <v>Vicksburg Production Safety Center</v>
          </cell>
          <cell r="O2996" t="str">
            <v>18862512 Vicksburg Production Safety Center</v>
          </cell>
          <cell r="P2996" t="str">
            <v>1145</v>
          </cell>
          <cell r="Q2996" t="str">
            <v>P</v>
          </cell>
          <cell r="R2996" t="str">
            <v>687</v>
          </cell>
          <cell r="S2996" t="str">
            <v>504</v>
          </cell>
          <cell r="T2996" t="str">
            <v>T</v>
          </cell>
          <cell r="U2996" t="str">
            <v>USD</v>
          </cell>
          <cell r="V2996" t="str">
            <v>611 PORT CIRCLE</v>
          </cell>
          <cell r="W2996" t="str">
            <v>VICKSBURG</v>
          </cell>
          <cell r="X2996" t="str">
            <v>MS</v>
          </cell>
          <cell r="Y2996" t="str">
            <v>39180-7450</v>
          </cell>
          <cell r="Z2996" t="str">
            <v>WARREN</v>
          </cell>
          <cell r="AA2996" t="str">
            <v>G</v>
          </cell>
          <cell r="AB2996" t="str">
            <v>M&amp;E</v>
          </cell>
          <cell r="AC2996">
            <v>1887.0531999999998</v>
          </cell>
        </row>
        <row r="2997">
          <cell r="A2997" t="str">
            <v>Primary</v>
          </cell>
          <cell r="B2997" t="str">
            <v>Magee Old Hatchery</v>
          </cell>
          <cell r="C2997" t="str">
            <v>18890432</v>
          </cell>
          <cell r="D2997" t="str">
            <v>18890432</v>
          </cell>
          <cell r="E2997" t="str">
            <v>1147</v>
          </cell>
          <cell r="F2997" t="str">
            <v>TFM</v>
          </cell>
          <cell r="G2997" t="str">
            <v>SC</v>
          </cell>
          <cell r="I2997" t="str">
            <v>A</v>
          </cell>
          <cell r="J2997" t="str">
            <v>18890432</v>
          </cell>
          <cell r="K2997" t="str">
            <v>18890432</v>
          </cell>
          <cell r="L2997">
            <v>170141899</v>
          </cell>
          <cell r="M2997" t="str">
            <v>170141899</v>
          </cell>
          <cell r="N2997" t="str">
            <v>Magee Old Hatchery</v>
          </cell>
          <cell r="O2997" t="str">
            <v>18890432 Magee Old Hatchery</v>
          </cell>
          <cell r="P2997" t="str">
            <v>1331</v>
          </cell>
          <cell r="Q2997" t="str">
            <v>H</v>
          </cell>
          <cell r="R2997" t="str">
            <v>693</v>
          </cell>
          <cell r="S2997" t="str">
            <v>744</v>
          </cell>
          <cell r="T2997" t="str">
            <v>T</v>
          </cell>
          <cell r="U2997" t="str">
            <v>USD</v>
          </cell>
          <cell r="V2997" t="str">
            <v>919 HATTIESBURG DRIVE SE</v>
          </cell>
          <cell r="W2997" t="str">
            <v>MAGEE</v>
          </cell>
          <cell r="X2997" t="str">
            <v>MS</v>
          </cell>
          <cell r="Y2997" t="str">
            <v>39111</v>
          </cell>
          <cell r="Z2997" t="str">
            <v>SIMPSON</v>
          </cell>
          <cell r="AA2997" t="str">
            <v>A</v>
          </cell>
          <cell r="AB2997" t="str">
            <v>M&amp;E</v>
          </cell>
          <cell r="AC2997">
            <v>195818.1876</v>
          </cell>
        </row>
        <row r="2998">
          <cell r="A2998" t="str">
            <v>Primary</v>
          </cell>
          <cell r="B2998" t="str">
            <v>Walnut Grove Hatchery - Choctaw</v>
          </cell>
          <cell r="C2998" t="str">
            <v>18920432</v>
          </cell>
          <cell r="D2998" t="str">
            <v>18920432</v>
          </cell>
          <cell r="E2998" t="str">
            <v>1892</v>
          </cell>
          <cell r="G2998" t="str">
            <v>MS</v>
          </cell>
          <cell r="I2998" t="str">
            <v>A</v>
          </cell>
          <cell r="J2998" t="str">
            <v>18920431</v>
          </cell>
          <cell r="K2998" t="str">
            <v>18920431</v>
          </cell>
          <cell r="L2998">
            <v>170141899</v>
          </cell>
          <cell r="M2998" t="str">
            <v>170141899</v>
          </cell>
          <cell r="N2998" t="str">
            <v>TCM Walnut Grove Egg Pickup</v>
          </cell>
          <cell r="O2998" t="str">
            <v>18920431 TCM Walnut Grove Egg Pickup</v>
          </cell>
          <cell r="P2998" t="str">
            <v>1331</v>
          </cell>
          <cell r="Q2998" t="str">
            <v>H</v>
          </cell>
          <cell r="R2998" t="str">
            <v>1394</v>
          </cell>
          <cell r="S2998" t="str">
            <v>744</v>
          </cell>
          <cell r="T2998" t="str">
            <v>T</v>
          </cell>
          <cell r="U2998" t="str">
            <v>USD</v>
          </cell>
          <cell r="V2998" t="str">
            <v>2060 HWY 35 SOUTH</v>
          </cell>
          <cell r="W2998" t="str">
            <v>WALNUT GROVE</v>
          </cell>
          <cell r="X2998" t="str">
            <v>MS</v>
          </cell>
          <cell r="Y2998" t="str">
            <v>39189-5023</v>
          </cell>
          <cell r="Z2998" t="str">
            <v>LEAKE</v>
          </cell>
          <cell r="AA2998" t="str">
            <v>A</v>
          </cell>
          <cell r="AB2998" t="str">
            <v>M&amp;E</v>
          </cell>
          <cell r="AC2998">
            <v>724.48950000000002</v>
          </cell>
        </row>
        <row r="2999">
          <cell r="A2999" t="str">
            <v>Primary</v>
          </cell>
          <cell r="B2999" t="str">
            <v>Walnut Grove Hatchery - Choctaw</v>
          </cell>
          <cell r="C2999" t="str">
            <v>18920432</v>
          </cell>
          <cell r="D2999" t="str">
            <v>18920432</v>
          </cell>
          <cell r="E2999" t="str">
            <v>1892</v>
          </cell>
          <cell r="G2999" t="str">
            <v>MS</v>
          </cell>
          <cell r="I2999" t="str">
            <v>A</v>
          </cell>
          <cell r="J2999" t="str">
            <v>18920432</v>
          </cell>
          <cell r="K2999" t="str">
            <v>18920432</v>
          </cell>
          <cell r="L2999">
            <v>170141899</v>
          </cell>
          <cell r="M2999" t="str">
            <v>170141899</v>
          </cell>
          <cell r="N2999" t="str">
            <v>Walnut Grove Hatchery - Choctaw</v>
          </cell>
          <cell r="O2999" t="str">
            <v>18920432 Walnut Grove Hatchery - Choctaw</v>
          </cell>
          <cell r="P2999" t="str">
            <v>1331</v>
          </cell>
          <cell r="Q2999" t="str">
            <v>H</v>
          </cell>
          <cell r="R2999" t="str">
            <v>1394</v>
          </cell>
          <cell r="S2999" t="str">
            <v>744</v>
          </cell>
          <cell r="T2999" t="str">
            <v>T</v>
          </cell>
          <cell r="U2999" t="str">
            <v>USD</v>
          </cell>
          <cell r="V2999" t="str">
            <v>2060 HWY 35 SOUTH</v>
          </cell>
          <cell r="W2999" t="str">
            <v>WALNUT GROVE</v>
          </cell>
          <cell r="X2999" t="str">
            <v>MS</v>
          </cell>
          <cell r="Y2999" t="str">
            <v>39189-5023</v>
          </cell>
          <cell r="Z2999" t="str">
            <v>LEAKE</v>
          </cell>
          <cell r="AA2999" t="str">
            <v>A</v>
          </cell>
          <cell r="AB2999" t="str">
            <v>M&amp;E</v>
          </cell>
          <cell r="AC2999">
            <v>1465723.8518999994</v>
          </cell>
        </row>
        <row r="3000">
          <cell r="A3000" t="str">
            <v>Primary</v>
          </cell>
          <cell r="B3000" t="str">
            <v>Walnut Grove Hatchery - Choctaw</v>
          </cell>
          <cell r="C3000" t="str">
            <v>18920432</v>
          </cell>
          <cell r="D3000" t="str">
            <v>18920432</v>
          </cell>
          <cell r="E3000" t="str">
            <v>1892</v>
          </cell>
          <cell r="G3000" t="str">
            <v>MS</v>
          </cell>
          <cell r="I3000" t="str">
            <v>A</v>
          </cell>
          <cell r="J3000" t="str">
            <v>18920438</v>
          </cell>
          <cell r="K3000" t="str">
            <v>18920438</v>
          </cell>
          <cell r="L3000">
            <v>170141899</v>
          </cell>
          <cell r="M3000" t="str">
            <v>170141899</v>
          </cell>
          <cell r="N3000" t="str">
            <v>TCM Walnut Grove Chick Delivery</v>
          </cell>
          <cell r="O3000" t="str">
            <v>18920438 TCM Walnut Grove Chick Delivery</v>
          </cell>
          <cell r="P3000" t="str">
            <v>1331</v>
          </cell>
          <cell r="Q3000" t="str">
            <v>H</v>
          </cell>
          <cell r="R3000" t="str">
            <v>1394</v>
          </cell>
          <cell r="S3000" t="str">
            <v>744</v>
          </cell>
          <cell r="T3000" t="str">
            <v>T</v>
          </cell>
          <cell r="U3000" t="str">
            <v>USD</v>
          </cell>
          <cell r="V3000" t="str">
            <v>2060 HWY 35 SOUTH</v>
          </cell>
          <cell r="W3000" t="str">
            <v>WALNUT GROVE</v>
          </cell>
          <cell r="X3000" t="str">
            <v>MS</v>
          </cell>
          <cell r="Y3000" t="str">
            <v>39189-5023</v>
          </cell>
          <cell r="Z3000" t="str">
            <v>LEAKE</v>
          </cell>
          <cell r="AA3000" t="str">
            <v>A</v>
          </cell>
          <cell r="AB3000" t="str">
            <v>M&amp;E</v>
          </cell>
          <cell r="AC3000">
            <v>42775</v>
          </cell>
        </row>
        <row r="3001">
          <cell r="A3001" t="str">
            <v>Primary</v>
          </cell>
          <cell r="B3001" t="str">
            <v>Newton Hatchery - Choctaw</v>
          </cell>
          <cell r="C3001" t="str">
            <v>18930432</v>
          </cell>
          <cell r="D3001" t="str">
            <v>18930432</v>
          </cell>
          <cell r="E3001" t="str">
            <v>1893</v>
          </cell>
          <cell r="G3001" t="str">
            <v>MS</v>
          </cell>
          <cell r="I3001" t="str">
            <v>A</v>
          </cell>
          <cell r="J3001" t="str">
            <v>18930432</v>
          </cell>
          <cell r="K3001" t="str">
            <v>18930432</v>
          </cell>
          <cell r="L3001">
            <v>170141899</v>
          </cell>
          <cell r="M3001" t="str">
            <v>170141899</v>
          </cell>
          <cell r="N3001" t="str">
            <v>Newton Hatchery - Choctaw</v>
          </cell>
          <cell r="O3001" t="str">
            <v>18930432 Newton Hatchery - Choctaw</v>
          </cell>
          <cell r="P3001" t="str">
            <v>1331</v>
          </cell>
          <cell r="Q3001" t="str">
            <v>H</v>
          </cell>
          <cell r="R3001" t="str">
            <v>304</v>
          </cell>
          <cell r="S3001" t="str">
            <v>744</v>
          </cell>
          <cell r="T3001" t="str">
            <v>T</v>
          </cell>
          <cell r="U3001" t="str">
            <v>USD</v>
          </cell>
          <cell r="V3001" t="str">
            <v>548 OLD HWY 15 NORTH</v>
          </cell>
          <cell r="W3001" t="str">
            <v>NEWTON</v>
          </cell>
          <cell r="X3001" t="str">
            <v>MS</v>
          </cell>
          <cell r="Y3001" t="str">
            <v>39345</v>
          </cell>
          <cell r="Z3001" t="str">
            <v>NEWTON</v>
          </cell>
          <cell r="AA3001" t="str">
            <v>A</v>
          </cell>
          <cell r="AB3001" t="str">
            <v>M&amp;E</v>
          </cell>
          <cell r="AC3001">
            <v>3347039.6308999998</v>
          </cell>
        </row>
        <row r="3002">
          <cell r="A3002" t="str">
            <v>Primary</v>
          </cell>
          <cell r="B3002" t="str">
            <v>Newton Hatchery - Choctaw</v>
          </cell>
          <cell r="C3002" t="str">
            <v>18930432</v>
          </cell>
          <cell r="D3002" t="str">
            <v>18930432</v>
          </cell>
          <cell r="E3002" t="str">
            <v>1893</v>
          </cell>
          <cell r="G3002" t="str">
            <v>MS</v>
          </cell>
          <cell r="I3002" t="str">
            <v>A</v>
          </cell>
          <cell r="J3002" t="str">
            <v>18930438</v>
          </cell>
          <cell r="K3002" t="str">
            <v>18930438</v>
          </cell>
          <cell r="L3002">
            <v>170141899</v>
          </cell>
          <cell r="M3002" t="str">
            <v>170141899</v>
          </cell>
          <cell r="N3002" t="str">
            <v>TCM Newton Chick Delivery</v>
          </cell>
          <cell r="O3002" t="str">
            <v>18930438 TCM Newton Chick Delivery</v>
          </cell>
          <cell r="P3002" t="str">
            <v>1331</v>
          </cell>
          <cell r="Q3002" t="str">
            <v>H</v>
          </cell>
          <cell r="R3002" t="str">
            <v>847</v>
          </cell>
          <cell r="S3002" t="str">
            <v>744</v>
          </cell>
          <cell r="T3002" t="str">
            <v>T</v>
          </cell>
          <cell r="U3002" t="str">
            <v>USD</v>
          </cell>
          <cell r="V3002" t="str">
            <v>548 OLD HWY 15 NORTH</v>
          </cell>
          <cell r="W3002" t="str">
            <v>NEWTON</v>
          </cell>
          <cell r="X3002" t="str">
            <v>MS</v>
          </cell>
          <cell r="Y3002" t="str">
            <v>39345</v>
          </cell>
          <cell r="Z3002" t="str">
            <v>NEWTON</v>
          </cell>
          <cell r="AA3002" t="str">
            <v>A</v>
          </cell>
          <cell r="AB3002" t="str">
            <v>M&amp;E</v>
          </cell>
          <cell r="AC3002">
            <v>36106.080000000002</v>
          </cell>
        </row>
        <row r="3003">
          <cell r="A3003" t="str">
            <v>Primary</v>
          </cell>
          <cell r="B3003" t="str">
            <v>Pelahatchie Hatchery</v>
          </cell>
          <cell r="C3003" t="str">
            <v>18940432</v>
          </cell>
          <cell r="D3003" t="str">
            <v>18940432</v>
          </cell>
          <cell r="E3003" t="str">
            <v>1204</v>
          </cell>
          <cell r="G3003" t="str">
            <v>MS</v>
          </cell>
          <cell r="I3003" t="str">
            <v>A</v>
          </cell>
          <cell r="J3003" t="str">
            <v>18940431</v>
          </cell>
          <cell r="K3003" t="str">
            <v>18940431</v>
          </cell>
          <cell r="L3003">
            <v>170141899</v>
          </cell>
          <cell r="M3003" t="str">
            <v>170141899</v>
          </cell>
          <cell r="N3003" t="str">
            <v>Pelahatchie Egg Pickup1</v>
          </cell>
          <cell r="O3003" t="str">
            <v>18940431 Pelahatchie Egg Pickup1</v>
          </cell>
          <cell r="P3003" t="str">
            <v>1331</v>
          </cell>
          <cell r="Q3003" t="str">
            <v>EP</v>
          </cell>
          <cell r="R3003" t="str">
            <v>693</v>
          </cell>
          <cell r="S3003" t="str">
            <v>744</v>
          </cell>
          <cell r="T3003" t="str">
            <v>T</v>
          </cell>
          <cell r="U3003" t="str">
            <v>USD</v>
          </cell>
          <cell r="V3003" t="str">
            <v>HWY 80 WEST</v>
          </cell>
          <cell r="W3003" t="str">
            <v>PELAHATCHIE</v>
          </cell>
          <cell r="X3003" t="str">
            <v>MS</v>
          </cell>
          <cell r="Y3003" t="str">
            <v>39145</v>
          </cell>
          <cell r="Z3003" t="str">
            <v>RANKIN</v>
          </cell>
          <cell r="AA3003" t="str">
            <v>A</v>
          </cell>
          <cell r="AB3003" t="str">
            <v>M&amp;E</v>
          </cell>
          <cell r="AC3003">
            <v>0</v>
          </cell>
        </row>
        <row r="3004">
          <cell r="A3004" t="str">
            <v>Primary</v>
          </cell>
          <cell r="B3004" t="str">
            <v>Choctaw Pelahatchie Feed Mill</v>
          </cell>
          <cell r="C3004" t="str">
            <v>18820510</v>
          </cell>
          <cell r="D3004" t="str">
            <v>18820510</v>
          </cell>
          <cell r="E3004" t="str">
            <v>1892</v>
          </cell>
          <cell r="G3004" t="str">
            <v>MS</v>
          </cell>
          <cell r="H3004">
            <v>38842</v>
          </cell>
          <cell r="I3004" t="str">
            <v>A</v>
          </cell>
          <cell r="J3004" t="str">
            <v>18950401</v>
          </cell>
          <cell r="K3004" t="str">
            <v>18950401</v>
          </cell>
          <cell r="L3004">
            <v>170772649</v>
          </cell>
          <cell r="M3004" t="str">
            <v>170211870</v>
          </cell>
          <cell r="N3004" t="str">
            <v>Columbia Maintenance Mgmt</v>
          </cell>
          <cell r="O3004" t="str">
            <v>26492047 Columbia Maintenance Mgmt</v>
          </cell>
          <cell r="P3004" t="str">
            <v>2649</v>
          </cell>
          <cell r="Q3004" t="str">
            <v>FB</v>
          </cell>
          <cell r="R3004" t="str">
            <v>693</v>
          </cell>
          <cell r="S3004" t="str">
            <v>2413</v>
          </cell>
          <cell r="T3004" t="str">
            <v>F</v>
          </cell>
          <cell r="U3004" t="str">
            <v>USD</v>
          </cell>
          <cell r="V3004" t="str">
            <v>1970 BLUFF ROAD</v>
          </cell>
          <cell r="W3004" t="str">
            <v>COLUMBIA</v>
          </cell>
          <cell r="X3004" t="str">
            <v>SC</v>
          </cell>
          <cell r="Y3004" t="str">
            <v>29201-5182</v>
          </cell>
          <cell r="Z3004" t="str">
            <v>RICHLAND</v>
          </cell>
          <cell r="AA3004" t="str">
            <v>G</v>
          </cell>
          <cell r="AB3004" t="str">
            <v>M&amp;E</v>
          </cell>
          <cell r="AC3004">
            <v>1929.7950000000001</v>
          </cell>
        </row>
        <row r="3005">
          <cell r="A3005" t="str">
            <v>Primary</v>
          </cell>
          <cell r="B3005" t="str">
            <v>Choctaw Pelahatchie Feed Mill</v>
          </cell>
          <cell r="C3005" t="str">
            <v>18820510</v>
          </cell>
          <cell r="D3005" t="str">
            <v>18820510</v>
          </cell>
          <cell r="E3005" t="str">
            <v>1892</v>
          </cell>
          <cell r="G3005" t="str">
            <v>MS</v>
          </cell>
          <cell r="I3005" t="str">
            <v>A</v>
          </cell>
          <cell r="J3005" t="str">
            <v>18950409</v>
          </cell>
          <cell r="K3005" t="str">
            <v>18950409</v>
          </cell>
          <cell r="L3005">
            <v>170211870</v>
          </cell>
          <cell r="M3005" t="str">
            <v>170211870</v>
          </cell>
          <cell r="N3005" t="str">
            <v>CMF-Carthage-Walnut Grove-Brdr Farm Cost</v>
          </cell>
          <cell r="O3005" t="str">
            <v>18950409 CMF-Carthage-Walnut Grove-Brdr Farm Cost</v>
          </cell>
          <cell r="P3005" t="str">
            <v>1331</v>
          </cell>
          <cell r="Q3005" t="str">
            <v>BRS</v>
          </cell>
          <cell r="R3005" t="str">
            <v>326</v>
          </cell>
          <cell r="S3005" t="str">
            <v>744</v>
          </cell>
          <cell r="T3005" t="str">
            <v>T</v>
          </cell>
          <cell r="U3005" t="str">
            <v>USD</v>
          </cell>
          <cell r="V3005" t="str">
            <v>106 MIMOSA</v>
          </cell>
          <cell r="W3005" t="str">
            <v>PELAHATCHIE</v>
          </cell>
          <cell r="X3005" t="str">
            <v>MS</v>
          </cell>
          <cell r="Y3005" t="str">
            <v>39145</v>
          </cell>
          <cell r="Z3005" t="str">
            <v>RANKIN</v>
          </cell>
          <cell r="AA3005" t="str">
            <v>A</v>
          </cell>
          <cell r="AB3005" t="str">
            <v>M&amp;E</v>
          </cell>
          <cell r="AC3005">
            <v>8567.4585999999999</v>
          </cell>
        </row>
        <row r="3006">
          <cell r="A3006" t="str">
            <v>Primary</v>
          </cell>
          <cell r="B3006" t="str">
            <v>Choctaw Pelahatchie Feed Mill</v>
          </cell>
          <cell r="C3006" t="str">
            <v>18820510</v>
          </cell>
          <cell r="D3006" t="str">
            <v>18820510</v>
          </cell>
          <cell r="E3006" t="str">
            <v>1123</v>
          </cell>
          <cell r="G3006" t="str">
            <v>MS</v>
          </cell>
          <cell r="I3006" t="str">
            <v>A</v>
          </cell>
          <cell r="J3006" t="str">
            <v>18950432</v>
          </cell>
          <cell r="K3006" t="str">
            <v>18950432</v>
          </cell>
          <cell r="L3006">
            <v>170141899</v>
          </cell>
          <cell r="M3006" t="str">
            <v>170141899</v>
          </cell>
          <cell r="N3006" t="str">
            <v>CMF Closed Hatchery Cost</v>
          </cell>
          <cell r="O3006" t="str">
            <v>18950432 CMF Closed Hatchery Cost</v>
          </cell>
          <cell r="P3006" t="str">
            <v>1331</v>
          </cell>
          <cell r="Q3006" t="str">
            <v>BRS</v>
          </cell>
          <cell r="R3006" t="str">
            <v>304</v>
          </cell>
          <cell r="S3006" t="str">
            <v>744</v>
          </cell>
          <cell r="T3006" t="str">
            <v>T</v>
          </cell>
          <cell r="U3006" t="str">
            <v>USD</v>
          </cell>
          <cell r="V3006" t="str">
            <v>106 MIMOSA</v>
          </cell>
          <cell r="W3006" t="str">
            <v>PELAHATCHIE</v>
          </cell>
          <cell r="X3006" t="str">
            <v>MS</v>
          </cell>
          <cell r="Y3006" t="str">
            <v>39145</v>
          </cell>
          <cell r="Z3006" t="str">
            <v>RANKIN</v>
          </cell>
          <cell r="AA3006" t="str">
            <v>A</v>
          </cell>
          <cell r="AB3006" t="str">
            <v>M&amp;E</v>
          </cell>
          <cell r="AC3006">
            <v>0</v>
          </cell>
        </row>
        <row r="3007">
          <cell r="A3007" t="str">
            <v>Primary</v>
          </cell>
          <cell r="B3007" t="str">
            <v>Choctaw Pelahatchie Feed Mill</v>
          </cell>
          <cell r="C3007" t="str">
            <v>18820510</v>
          </cell>
          <cell r="D3007" t="str">
            <v>18820510</v>
          </cell>
          <cell r="E3007" t="str">
            <v>1892</v>
          </cell>
          <cell r="G3007" t="str">
            <v>MS</v>
          </cell>
          <cell r="I3007" t="str">
            <v>A</v>
          </cell>
          <cell r="J3007" t="str">
            <v>18960424</v>
          </cell>
          <cell r="K3007" t="str">
            <v>18960424</v>
          </cell>
          <cell r="L3007">
            <v>170141899</v>
          </cell>
          <cell r="M3007" t="str">
            <v>170141899</v>
          </cell>
          <cell r="N3007" t="str">
            <v>Choctaw Broiler Service1</v>
          </cell>
          <cell r="O3007" t="str">
            <v>18960424 Choctaw Broiler Service1</v>
          </cell>
          <cell r="P3007" t="str">
            <v>1331</v>
          </cell>
          <cell r="Q3007" t="str">
            <v>G</v>
          </cell>
          <cell r="R3007" t="str">
            <v>326</v>
          </cell>
          <cell r="S3007" t="str">
            <v>744</v>
          </cell>
          <cell r="T3007" t="str">
            <v>T</v>
          </cell>
          <cell r="U3007" t="str">
            <v>USD</v>
          </cell>
          <cell r="V3007" t="str">
            <v>106 MIMOSA</v>
          </cell>
          <cell r="W3007" t="str">
            <v>PELAHATCHIE</v>
          </cell>
          <cell r="X3007" t="str">
            <v>MS</v>
          </cell>
          <cell r="Y3007" t="str">
            <v>39145</v>
          </cell>
          <cell r="Z3007" t="str">
            <v>RANKIN</v>
          </cell>
          <cell r="AA3007" t="str">
            <v>A</v>
          </cell>
          <cell r="AB3007" t="str">
            <v>M&amp;E</v>
          </cell>
          <cell r="AC3007">
            <v>0</v>
          </cell>
        </row>
        <row r="3008">
          <cell r="A3008" t="str">
            <v>Primary</v>
          </cell>
          <cell r="B3008" t="str">
            <v>Choctaw Pelahatchie Feed Mill</v>
          </cell>
          <cell r="C3008" t="str">
            <v>18820510</v>
          </cell>
          <cell r="D3008" t="str">
            <v>18820510</v>
          </cell>
          <cell r="E3008" t="str">
            <v>1896</v>
          </cell>
          <cell r="G3008" t="str">
            <v>MS</v>
          </cell>
          <cell r="I3008" t="str">
            <v>A</v>
          </cell>
          <cell r="J3008" t="str">
            <v>18960591</v>
          </cell>
          <cell r="K3008" t="str">
            <v>18960590</v>
          </cell>
          <cell r="L3008">
            <v>170141899</v>
          </cell>
          <cell r="M3008" t="str">
            <v>170141899</v>
          </cell>
          <cell r="N3008" t="str">
            <v>Choctaw Complex Administration</v>
          </cell>
          <cell r="O3008" t="str">
            <v>18960590 Choctaw Complex Administration</v>
          </cell>
          <cell r="P3008" t="str">
            <v>1331</v>
          </cell>
          <cell r="Q3008" t="str">
            <v>GA</v>
          </cell>
          <cell r="R3008" t="str">
            <v>847</v>
          </cell>
          <cell r="S3008" t="str">
            <v>744</v>
          </cell>
          <cell r="T3008" t="str">
            <v>T</v>
          </cell>
          <cell r="U3008" t="str">
            <v>USD</v>
          </cell>
          <cell r="V3008" t="str">
            <v>106 MIMOSA</v>
          </cell>
          <cell r="W3008" t="str">
            <v>PELAHATCHIE</v>
          </cell>
          <cell r="X3008" t="str">
            <v>MS</v>
          </cell>
          <cell r="Y3008" t="str">
            <v>39145</v>
          </cell>
          <cell r="Z3008" t="str">
            <v>RANKIN</v>
          </cell>
          <cell r="AA3008" t="str">
            <v>A</v>
          </cell>
          <cell r="AB3008" t="str">
            <v>M&amp;E</v>
          </cell>
          <cell r="AC3008">
            <v>90583.1152</v>
          </cell>
        </row>
        <row r="3009">
          <cell r="A3009" t="str">
            <v>Primary</v>
          </cell>
          <cell r="B3009" t="str">
            <v>Choctaw Garage / Truck Shop - Union</v>
          </cell>
          <cell r="C3009" t="str">
            <v>18970531</v>
          </cell>
          <cell r="D3009" t="str">
            <v>18970531</v>
          </cell>
          <cell r="E3009" t="str">
            <v>5782</v>
          </cell>
          <cell r="G3009" t="str">
            <v>MS</v>
          </cell>
          <cell r="I3009" t="str">
            <v>A</v>
          </cell>
          <cell r="J3009" t="str">
            <v>18970531</v>
          </cell>
          <cell r="K3009" t="str">
            <v>18970531</v>
          </cell>
          <cell r="L3009">
            <v>170141899</v>
          </cell>
          <cell r="M3009" t="str">
            <v>170141899</v>
          </cell>
          <cell r="N3009" t="str">
            <v>Choctaw Garage / Truck Shop - Union</v>
          </cell>
          <cell r="O3009" t="str">
            <v>18970531 Choctaw Garage / Truck Shop - Union</v>
          </cell>
          <cell r="P3009" t="str">
            <v>1331</v>
          </cell>
          <cell r="Q3009" t="str">
            <v>H</v>
          </cell>
          <cell r="R3009" t="str">
            <v>344</v>
          </cell>
          <cell r="S3009" t="str">
            <v>744</v>
          </cell>
          <cell r="T3009" t="str">
            <v>T</v>
          </cell>
          <cell r="U3009" t="str">
            <v>USD</v>
          </cell>
          <cell r="V3009" t="str">
            <v>1300 ROAD 2219</v>
          </cell>
          <cell r="W3009" t="str">
            <v>UNION</v>
          </cell>
          <cell r="X3009" t="str">
            <v>MS</v>
          </cell>
          <cell r="Y3009" t="str">
            <v>39365</v>
          </cell>
          <cell r="Z3009" t="str">
            <v>NESHOBA</v>
          </cell>
          <cell r="AA3009" t="str">
            <v>A</v>
          </cell>
          <cell r="AB3009" t="str">
            <v>M&amp;E</v>
          </cell>
          <cell r="AC3009">
            <v>52343.592299999997</v>
          </cell>
        </row>
        <row r="3010">
          <cell r="A3010" t="str">
            <v>Primary</v>
          </cell>
          <cell r="B3010" t="str">
            <v>Forest Growout (Complex Administration B</v>
          </cell>
          <cell r="C3010" t="str">
            <v>18690590</v>
          </cell>
          <cell r="D3010" t="str">
            <v>18690590</v>
          </cell>
          <cell r="E3010" t="str">
            <v>1123</v>
          </cell>
          <cell r="G3010" t="str">
            <v>MS</v>
          </cell>
          <cell r="I3010" t="str">
            <v>A</v>
          </cell>
          <cell r="J3010" t="str">
            <v>18990422</v>
          </cell>
          <cell r="K3010" t="str">
            <v>18990422</v>
          </cell>
          <cell r="L3010">
            <v>170141899</v>
          </cell>
          <cell r="M3010" t="str">
            <v>170141899</v>
          </cell>
          <cell r="N3010" t="str">
            <v>C/F Broiler Service - Straight Runs2</v>
          </cell>
          <cell r="O3010" t="str">
            <v>18990422 C/F Broiler Service - Straight Runs2</v>
          </cell>
          <cell r="P3010" t="str">
            <v>1331</v>
          </cell>
          <cell r="Q3010" t="str">
            <v>G</v>
          </cell>
          <cell r="R3010" t="str">
            <v>43</v>
          </cell>
          <cell r="S3010" t="str">
            <v>744</v>
          </cell>
          <cell r="T3010" t="str">
            <v>T</v>
          </cell>
          <cell r="U3010" t="str">
            <v>USD</v>
          </cell>
          <cell r="V3010" t="str">
            <v>305 CLEVELAND STREET</v>
          </cell>
          <cell r="W3010" t="str">
            <v>FOREST</v>
          </cell>
          <cell r="X3010" t="str">
            <v>MS</v>
          </cell>
          <cell r="Y3010" t="str">
            <v>39074-3200</v>
          </cell>
          <cell r="Z3010" t="str">
            <v>SCOTT</v>
          </cell>
          <cell r="AA3010" t="str">
            <v>A</v>
          </cell>
          <cell r="AB3010" t="str">
            <v>M&amp;E</v>
          </cell>
          <cell r="AC3010">
            <v>2702.7303999999995</v>
          </cell>
        </row>
        <row r="3011">
          <cell r="A3011" t="str">
            <v>Primary</v>
          </cell>
          <cell r="B3011" t="str">
            <v>Carthage Processing Plant (Choctaw Maid)</v>
          </cell>
          <cell r="C3011" t="str">
            <v>18652028</v>
          </cell>
          <cell r="D3011" t="str">
            <v>18652028</v>
          </cell>
          <cell r="E3011" t="str">
            <v>1123</v>
          </cell>
          <cell r="G3011" t="str">
            <v>MS</v>
          </cell>
          <cell r="I3011" t="str">
            <v>A</v>
          </cell>
          <cell r="J3011" t="str">
            <v>18990424</v>
          </cell>
          <cell r="K3011" t="str">
            <v>18990424</v>
          </cell>
          <cell r="L3011">
            <v>170141899</v>
          </cell>
          <cell r="M3011" t="str">
            <v>170141899</v>
          </cell>
          <cell r="N3011" t="str">
            <v>C/F Broiler Service-Large Straight Runs</v>
          </cell>
          <cell r="O3011" t="str">
            <v>18990424 C/F Broiler Service-Large Straight Runs</v>
          </cell>
          <cell r="P3011" t="str">
            <v>1331</v>
          </cell>
          <cell r="Q3011" t="str">
            <v>G</v>
          </cell>
          <cell r="R3011" t="str">
            <v>43</v>
          </cell>
          <cell r="S3011" t="str">
            <v>744</v>
          </cell>
          <cell r="T3011" t="str">
            <v>T</v>
          </cell>
          <cell r="U3011" t="str">
            <v>USD</v>
          </cell>
          <cell r="V3011" t="str">
            <v>3865 HIGHWAY 35 NORTH</v>
          </cell>
          <cell r="W3011" t="str">
            <v>CARTHAGE</v>
          </cell>
          <cell r="X3011" t="str">
            <v>MS</v>
          </cell>
          <cell r="Y3011" t="str">
            <v>39051-8613</v>
          </cell>
          <cell r="Z3011" t="str">
            <v>LEAKE</v>
          </cell>
          <cell r="AA3011" t="str">
            <v>A</v>
          </cell>
          <cell r="AB3011" t="str">
            <v>M&amp;E</v>
          </cell>
          <cell r="AC3011">
            <v>35129.033499999998</v>
          </cell>
        </row>
        <row r="3012">
          <cell r="A3012" t="str">
            <v>Primary</v>
          </cell>
          <cell r="B3012" t="str">
            <v>Forest Growout (Complex Administration B</v>
          </cell>
          <cell r="C3012" t="str">
            <v>18690590</v>
          </cell>
          <cell r="D3012" t="str">
            <v>18690590</v>
          </cell>
          <cell r="E3012" t="str">
            <v>1123</v>
          </cell>
          <cell r="G3012" t="str">
            <v>MS</v>
          </cell>
          <cell r="I3012" t="str">
            <v>A</v>
          </cell>
          <cell r="J3012" t="str">
            <v>18990442</v>
          </cell>
          <cell r="K3012" t="str">
            <v>18990442</v>
          </cell>
          <cell r="L3012">
            <v>170141899</v>
          </cell>
          <cell r="M3012" t="str">
            <v>170141899</v>
          </cell>
          <cell r="N3012" t="str">
            <v>C/F Broiler Service-Large Straight Runs1</v>
          </cell>
          <cell r="O3012" t="str">
            <v>18990442 C/F Broiler Service-Large Straight Runs1</v>
          </cell>
          <cell r="P3012" t="str">
            <v>1331</v>
          </cell>
          <cell r="Q3012" t="str">
            <v>G</v>
          </cell>
          <cell r="R3012" t="str">
            <v>43</v>
          </cell>
          <cell r="S3012" t="str">
            <v>744</v>
          </cell>
          <cell r="T3012" t="str">
            <v>T</v>
          </cell>
          <cell r="U3012" t="str">
            <v>USD</v>
          </cell>
          <cell r="V3012" t="str">
            <v>305 CLEVELAND STREET</v>
          </cell>
          <cell r="W3012" t="str">
            <v>FOREST</v>
          </cell>
          <cell r="X3012" t="str">
            <v>MS</v>
          </cell>
          <cell r="Y3012" t="str">
            <v>39074-3200</v>
          </cell>
          <cell r="Z3012" t="str">
            <v>SCOTT</v>
          </cell>
          <cell r="AA3012" t="str">
            <v>A</v>
          </cell>
          <cell r="AB3012" t="str">
            <v>M&amp;E</v>
          </cell>
          <cell r="AC3012">
            <v>14023.613100000002</v>
          </cell>
        </row>
        <row r="3013">
          <cell r="A3013" t="str">
            <v>Primary</v>
          </cell>
          <cell r="B3013" t="str">
            <v>Forest Growout (Complex Administration B</v>
          </cell>
          <cell r="C3013" t="str">
            <v>18690590</v>
          </cell>
          <cell r="D3013" t="str">
            <v>18690590</v>
          </cell>
          <cell r="E3013" t="str">
            <v>1123</v>
          </cell>
          <cell r="G3013" t="str">
            <v>MS</v>
          </cell>
          <cell r="I3013" t="str">
            <v>A</v>
          </cell>
          <cell r="J3013" t="str">
            <v>18990542</v>
          </cell>
          <cell r="K3013" t="str">
            <v>18990542</v>
          </cell>
          <cell r="L3013">
            <v>170141899</v>
          </cell>
          <cell r="M3013" t="str">
            <v>170141899</v>
          </cell>
          <cell r="N3013" t="str">
            <v>C/F Broiler Farm Service</v>
          </cell>
          <cell r="O3013" t="str">
            <v>18990542 C/F Broiler Farm Service</v>
          </cell>
          <cell r="P3013" t="str">
            <v>1331</v>
          </cell>
          <cell r="Q3013" t="str">
            <v>G</v>
          </cell>
          <cell r="R3013" t="str">
            <v>43</v>
          </cell>
          <cell r="S3013" t="str">
            <v>744</v>
          </cell>
          <cell r="T3013" t="str">
            <v>T</v>
          </cell>
          <cell r="U3013" t="str">
            <v>USD</v>
          </cell>
          <cell r="V3013" t="str">
            <v>305 CLEVELAND STREET</v>
          </cell>
          <cell r="W3013" t="str">
            <v>FOREST</v>
          </cell>
          <cell r="X3013" t="str">
            <v>MS</v>
          </cell>
          <cell r="Y3013" t="str">
            <v>39074-3200</v>
          </cell>
          <cell r="Z3013" t="str">
            <v>SCOTT</v>
          </cell>
          <cell r="AA3013" t="str">
            <v>A</v>
          </cell>
          <cell r="AB3013" t="str">
            <v>M&amp;E</v>
          </cell>
          <cell r="AC3013">
            <v>0</v>
          </cell>
        </row>
        <row r="3014">
          <cell r="A3014" t="str">
            <v>Primary</v>
          </cell>
          <cell r="B3014" t="str">
            <v>RVAF - Harmony</v>
          </cell>
          <cell r="C3014" t="str">
            <v>19482028</v>
          </cell>
          <cell r="D3014" t="str">
            <v>19482028</v>
          </cell>
          <cell r="E3014" t="str">
            <v>1260</v>
          </cell>
          <cell r="F3014" t="str">
            <v>TFM</v>
          </cell>
          <cell r="G3014" t="str">
            <v>TX</v>
          </cell>
          <cell r="I3014" t="str">
            <v>A</v>
          </cell>
          <cell r="J3014" t="str">
            <v>19481790</v>
          </cell>
          <cell r="K3014" t="str">
            <v>19481790</v>
          </cell>
          <cell r="L3014">
            <v>170551948</v>
          </cell>
          <cell r="M3014" t="str">
            <v>170551948</v>
          </cell>
          <cell r="N3014" t="str">
            <v>RVAF - Harmony  Feather Meal</v>
          </cell>
          <cell r="O3014" t="str">
            <v>19481790 RVAF - Harmony  Feather Meal</v>
          </cell>
          <cell r="P3014" t="str">
            <v>1420</v>
          </cell>
          <cell r="Q3014" t="str">
            <v>R</v>
          </cell>
          <cell r="R3014" t="str">
            <v>873</v>
          </cell>
          <cell r="S3014" t="str">
            <v>946</v>
          </cell>
          <cell r="T3014" t="str">
            <v>T</v>
          </cell>
          <cell r="U3014" t="str">
            <v>USD</v>
          </cell>
          <cell r="V3014" t="str">
            <v>501 SHEFFIELD</v>
          </cell>
          <cell r="W3014" t="str">
            <v>HARMONY</v>
          </cell>
          <cell r="X3014" t="str">
            <v>NC</v>
          </cell>
          <cell r="Y3014" t="str">
            <v>28634-9031</v>
          </cell>
          <cell r="Z3014" t="str">
            <v>IREDELL</v>
          </cell>
          <cell r="AA3014" t="str">
            <v>G</v>
          </cell>
          <cell r="AB3014" t="str">
            <v>M&amp;E</v>
          </cell>
          <cell r="AC3014">
            <v>6097927.9959999984</v>
          </cell>
        </row>
        <row r="3015">
          <cell r="A3015" t="str">
            <v>Primary</v>
          </cell>
          <cell r="B3015" t="str">
            <v>RVAF - Harmony</v>
          </cell>
          <cell r="C3015" t="str">
            <v>19482028</v>
          </cell>
          <cell r="D3015" t="str">
            <v>19482028</v>
          </cell>
          <cell r="E3015" t="str">
            <v>1260</v>
          </cell>
          <cell r="F3015" t="str">
            <v>TFM</v>
          </cell>
          <cell r="G3015" t="str">
            <v>TX</v>
          </cell>
          <cell r="I3015" t="str">
            <v>A</v>
          </cell>
          <cell r="J3015" t="str">
            <v>19481791</v>
          </cell>
          <cell r="K3015" t="str">
            <v>19481791</v>
          </cell>
          <cell r="L3015">
            <v>170551948</v>
          </cell>
          <cell r="M3015" t="str">
            <v>170551948</v>
          </cell>
          <cell r="N3015" t="str">
            <v>RVAF - Harmony Plant Poultry Meal and F</v>
          </cell>
          <cell r="O3015" t="str">
            <v>19481791 RVAF - Harmony Plant Poultry Meal and F</v>
          </cell>
          <cell r="P3015" t="str">
            <v>1420</v>
          </cell>
          <cell r="Q3015" t="str">
            <v>R</v>
          </cell>
          <cell r="R3015" t="str">
            <v>873</v>
          </cell>
          <cell r="S3015" t="str">
            <v>946</v>
          </cell>
          <cell r="T3015" t="str">
            <v>T</v>
          </cell>
          <cell r="U3015" t="str">
            <v>USD</v>
          </cell>
          <cell r="V3015" t="str">
            <v>501 SHEFFIELD</v>
          </cell>
          <cell r="W3015" t="str">
            <v>HARMONY</v>
          </cell>
          <cell r="X3015" t="str">
            <v>NC</v>
          </cell>
          <cell r="Y3015" t="str">
            <v>28634-9031</v>
          </cell>
          <cell r="Z3015" t="str">
            <v>IREDELL</v>
          </cell>
          <cell r="AA3015" t="str">
            <v>G</v>
          </cell>
          <cell r="AB3015" t="str">
            <v>M&amp;E</v>
          </cell>
          <cell r="AC3015">
            <v>8216686.5104999943</v>
          </cell>
        </row>
        <row r="3016">
          <cell r="A3016" t="str">
            <v>Primary</v>
          </cell>
          <cell r="B3016" t="str">
            <v>RVAF - Harmony</v>
          </cell>
          <cell r="C3016" t="str">
            <v>19482028</v>
          </cell>
          <cell r="D3016" t="str">
            <v>19482028</v>
          </cell>
          <cell r="E3016" t="str">
            <v>2593</v>
          </cell>
          <cell r="F3016" t="str">
            <v>TFM</v>
          </cell>
          <cell r="G3016" t="str">
            <v>TX</v>
          </cell>
          <cell r="I3016" t="str">
            <v>A</v>
          </cell>
          <cell r="J3016" t="str">
            <v>19482001</v>
          </cell>
          <cell r="K3016" t="str">
            <v>19482001</v>
          </cell>
          <cell r="L3016">
            <v>170551948</v>
          </cell>
          <cell r="M3016" t="str">
            <v>170551948</v>
          </cell>
          <cell r="N3016" t="str">
            <v>RVAF - Harmony Garage</v>
          </cell>
          <cell r="O3016" t="str">
            <v>19482001 RVAF - Harmony Garage</v>
          </cell>
          <cell r="P3016" t="str">
            <v>1420</v>
          </cell>
          <cell r="Q3016" t="str">
            <v>R</v>
          </cell>
          <cell r="R3016" t="str">
            <v>873</v>
          </cell>
          <cell r="S3016" t="str">
            <v>946</v>
          </cell>
          <cell r="T3016" t="str">
            <v>T</v>
          </cell>
          <cell r="U3016" t="str">
            <v>USD</v>
          </cell>
          <cell r="V3016" t="str">
            <v>501 SHEFFIELD</v>
          </cell>
          <cell r="W3016" t="str">
            <v>HARMONY</v>
          </cell>
          <cell r="X3016" t="str">
            <v>NC</v>
          </cell>
          <cell r="Y3016" t="str">
            <v>28634-9031</v>
          </cell>
          <cell r="Z3016" t="str">
            <v>IREDELL</v>
          </cell>
          <cell r="AA3016" t="str">
            <v>G</v>
          </cell>
          <cell r="AB3016" t="str">
            <v>M&amp;E</v>
          </cell>
          <cell r="AC3016">
            <v>3978.0880000000002</v>
          </cell>
        </row>
        <row r="3017">
          <cell r="A3017" t="str">
            <v>Primary</v>
          </cell>
          <cell r="B3017" t="str">
            <v>RVAF - Harmony Wastewater</v>
          </cell>
          <cell r="C3017" t="str">
            <v>19482004</v>
          </cell>
          <cell r="D3017" t="str">
            <v>19482004</v>
          </cell>
          <cell r="E3017" t="str">
            <v>1260</v>
          </cell>
          <cell r="F3017" t="str">
            <v>TFM</v>
          </cell>
          <cell r="G3017" t="str">
            <v>TX</v>
          </cell>
          <cell r="I3017" t="str">
            <v>A</v>
          </cell>
          <cell r="J3017" t="str">
            <v>19482004</v>
          </cell>
          <cell r="K3017" t="str">
            <v>19482004</v>
          </cell>
          <cell r="L3017">
            <v>170551948</v>
          </cell>
          <cell r="M3017" t="str">
            <v>170551948</v>
          </cell>
          <cell r="N3017" t="str">
            <v>Harmony Rending WW</v>
          </cell>
          <cell r="O3017" t="str">
            <v>19482004 Harmony Rending WW</v>
          </cell>
          <cell r="P3017" t="str">
            <v>1420</v>
          </cell>
          <cell r="Q3017" t="str">
            <v>R</v>
          </cell>
          <cell r="R3017" t="str">
            <v>873</v>
          </cell>
          <cell r="S3017" t="str">
            <v>946</v>
          </cell>
          <cell r="T3017" t="str">
            <v>T</v>
          </cell>
          <cell r="U3017" t="str">
            <v>USD</v>
          </cell>
          <cell r="V3017" t="str">
            <v>501 SHEFFIELD</v>
          </cell>
          <cell r="W3017" t="str">
            <v>HARMONY</v>
          </cell>
          <cell r="X3017" t="str">
            <v>NC</v>
          </cell>
          <cell r="Y3017" t="str">
            <v>28634-9031</v>
          </cell>
          <cell r="Z3017" t="str">
            <v>IREDELL</v>
          </cell>
          <cell r="AA3017" t="str">
            <v>G</v>
          </cell>
          <cell r="AB3017" t="str">
            <v>M&amp;E</v>
          </cell>
          <cell r="AC3017">
            <v>2732939.0044999998</v>
          </cell>
        </row>
        <row r="3018">
          <cell r="A3018" t="str">
            <v>Primary</v>
          </cell>
          <cell r="B3018" t="str">
            <v>RVAF - Harmony</v>
          </cell>
          <cell r="C3018" t="str">
            <v>19482028</v>
          </cell>
          <cell r="D3018" t="str">
            <v>19482028</v>
          </cell>
          <cell r="E3018" t="str">
            <v>1260</v>
          </cell>
          <cell r="F3018" t="str">
            <v>TFM</v>
          </cell>
          <cell r="G3018" t="str">
            <v>TX</v>
          </cell>
          <cell r="I3018" t="str">
            <v>A</v>
          </cell>
          <cell r="J3018" t="str">
            <v>19482007</v>
          </cell>
          <cell r="K3018" t="str">
            <v>19482007</v>
          </cell>
          <cell r="L3018">
            <v>170551948</v>
          </cell>
          <cell r="M3018" t="str">
            <v>170551948</v>
          </cell>
          <cell r="N3018" t="str">
            <v>Harmony Trucking Raw</v>
          </cell>
          <cell r="O3018" t="str">
            <v>19482007 Harmony Trucking Raw</v>
          </cell>
          <cell r="P3018" t="str">
            <v>1420</v>
          </cell>
          <cell r="Q3018" t="str">
            <v>R</v>
          </cell>
          <cell r="R3018" t="str">
            <v>873</v>
          </cell>
          <cell r="S3018" t="str">
            <v>946</v>
          </cell>
          <cell r="T3018" t="str">
            <v>T</v>
          </cell>
          <cell r="U3018" t="str">
            <v>USD</v>
          </cell>
          <cell r="V3018" t="str">
            <v>501 SHEFFIELD</v>
          </cell>
          <cell r="W3018" t="str">
            <v>HARMONY</v>
          </cell>
          <cell r="X3018" t="str">
            <v>NC</v>
          </cell>
          <cell r="Y3018" t="str">
            <v>28634-9031</v>
          </cell>
          <cell r="Z3018" t="str">
            <v>IREDELL</v>
          </cell>
          <cell r="AA3018" t="str">
            <v>G</v>
          </cell>
          <cell r="AB3018" t="str">
            <v>M&amp;E</v>
          </cell>
          <cell r="AC3018">
            <v>18208.032899999998</v>
          </cell>
        </row>
        <row r="3019">
          <cell r="A3019" t="str">
            <v>Primary</v>
          </cell>
          <cell r="B3019" t="str">
            <v>RVAF - Harmony</v>
          </cell>
          <cell r="C3019" t="str">
            <v>19482028</v>
          </cell>
          <cell r="D3019" t="str">
            <v>19482028</v>
          </cell>
          <cell r="E3019" t="str">
            <v>1260</v>
          </cell>
          <cell r="F3019" t="str">
            <v>TFM</v>
          </cell>
          <cell r="G3019" t="str">
            <v>TX</v>
          </cell>
          <cell r="H3019">
            <v>38677</v>
          </cell>
          <cell r="I3019" t="str">
            <v>A</v>
          </cell>
          <cell r="J3019" t="str">
            <v>26502034</v>
          </cell>
          <cell r="K3019" t="str">
            <v>26502034</v>
          </cell>
          <cell r="L3019">
            <v>170551948</v>
          </cell>
          <cell r="M3019" t="str">
            <v>170772650</v>
          </cell>
          <cell r="N3019" t="str">
            <v>RVAF - Harmony Administration</v>
          </cell>
          <cell r="O3019" t="str">
            <v>19482013  RVAF - Harmony Administration</v>
          </cell>
          <cell r="P3019" t="str">
            <v>1420</v>
          </cell>
          <cell r="Q3019" t="str">
            <v>R</v>
          </cell>
          <cell r="R3019" t="str">
            <v>873</v>
          </cell>
          <cell r="S3019" t="str">
            <v>946</v>
          </cell>
          <cell r="T3019" t="str">
            <v>T</v>
          </cell>
          <cell r="U3019" t="str">
            <v>USD</v>
          </cell>
          <cell r="V3019" t="str">
            <v>501 SHEFFIELD</v>
          </cell>
          <cell r="W3019" t="str">
            <v>HARMONY</v>
          </cell>
          <cell r="X3019" t="str">
            <v>NC</v>
          </cell>
          <cell r="Y3019" t="str">
            <v>28634-9031</v>
          </cell>
          <cell r="Z3019" t="str">
            <v>IREDELL</v>
          </cell>
          <cell r="AA3019" t="str">
            <v>G</v>
          </cell>
          <cell r="AB3019" t="str">
            <v>M&amp;E</v>
          </cell>
          <cell r="AC3019">
            <v>922.37400000000002</v>
          </cell>
        </row>
        <row r="3020">
          <cell r="A3020" t="str">
            <v>Primary</v>
          </cell>
          <cell r="B3020" t="str">
            <v>RVAF - Harmony</v>
          </cell>
          <cell r="C3020" t="str">
            <v>19482028</v>
          </cell>
          <cell r="D3020" t="str">
            <v>19482028</v>
          </cell>
          <cell r="E3020" t="str">
            <v>1260</v>
          </cell>
          <cell r="F3020" t="str">
            <v>TFM</v>
          </cell>
          <cell r="G3020" t="str">
            <v>TX</v>
          </cell>
          <cell r="H3020">
            <v>38677</v>
          </cell>
          <cell r="I3020" t="str">
            <v>A</v>
          </cell>
          <cell r="J3020" t="str">
            <v>26502512</v>
          </cell>
          <cell r="K3020" t="str">
            <v>26502512</v>
          </cell>
          <cell r="L3020">
            <v>170551948</v>
          </cell>
          <cell r="M3020" t="str">
            <v>170772650</v>
          </cell>
          <cell r="N3020" t="str">
            <v>RVAF - Harmony  Accounting</v>
          </cell>
          <cell r="O3020" t="str">
            <v>19482015  RVAF - Harmony  Accounting</v>
          </cell>
          <cell r="P3020" t="str">
            <v>1420</v>
          </cell>
          <cell r="Q3020" t="str">
            <v>R</v>
          </cell>
          <cell r="R3020" t="str">
            <v>873</v>
          </cell>
          <cell r="S3020" t="str">
            <v>946</v>
          </cell>
          <cell r="T3020" t="str">
            <v>T</v>
          </cell>
          <cell r="U3020" t="str">
            <v>USD</v>
          </cell>
          <cell r="V3020" t="str">
            <v>501 SHEFFIELD</v>
          </cell>
          <cell r="W3020" t="str">
            <v>HARMONY</v>
          </cell>
          <cell r="X3020" t="str">
            <v>NC</v>
          </cell>
          <cell r="Y3020" t="str">
            <v>28634-9031</v>
          </cell>
          <cell r="Z3020" t="str">
            <v>IREDELL</v>
          </cell>
          <cell r="AA3020" t="str">
            <v>G</v>
          </cell>
          <cell r="AB3020" t="str">
            <v>M&amp;E</v>
          </cell>
          <cell r="AC3020">
            <v>922.37400000000002</v>
          </cell>
        </row>
        <row r="3021">
          <cell r="A3021" t="str">
            <v>Primary</v>
          </cell>
          <cell r="B3021" t="str">
            <v>RVAF - Harmony</v>
          </cell>
          <cell r="C3021" t="str">
            <v>19482028</v>
          </cell>
          <cell r="D3021" t="str">
            <v>19482028</v>
          </cell>
          <cell r="E3021" t="str">
            <v>1260</v>
          </cell>
          <cell r="F3021" t="str">
            <v>TFM</v>
          </cell>
          <cell r="G3021" t="str">
            <v>TX</v>
          </cell>
          <cell r="I3021" t="str">
            <v>A</v>
          </cell>
          <cell r="J3021" t="str">
            <v>19482028</v>
          </cell>
          <cell r="K3021" t="str">
            <v>19482028</v>
          </cell>
          <cell r="L3021">
            <v>170551948</v>
          </cell>
          <cell r="M3021" t="str">
            <v>170551948</v>
          </cell>
          <cell r="N3021" t="str">
            <v>Harmony Rendering Plant</v>
          </cell>
          <cell r="O3021" t="str">
            <v>19482028 Harmony Rendering Plant</v>
          </cell>
          <cell r="P3021" t="str">
            <v>1420</v>
          </cell>
          <cell r="Q3021" t="str">
            <v>R</v>
          </cell>
          <cell r="R3021" t="str">
            <v>873</v>
          </cell>
          <cell r="S3021" t="str">
            <v>946</v>
          </cell>
          <cell r="T3021" t="str">
            <v>T</v>
          </cell>
          <cell r="U3021" t="str">
            <v>USD</v>
          </cell>
          <cell r="V3021" t="str">
            <v>501 SHEFFIELD</v>
          </cell>
          <cell r="W3021" t="str">
            <v>HARMONY</v>
          </cell>
          <cell r="X3021" t="str">
            <v>NC</v>
          </cell>
          <cell r="Y3021" t="str">
            <v>28634-9031</v>
          </cell>
          <cell r="Z3021" t="str">
            <v>IREDELL</v>
          </cell>
          <cell r="AA3021" t="str">
            <v>G</v>
          </cell>
          <cell r="AB3021" t="str">
            <v>M&amp;E</v>
          </cell>
          <cell r="AC3021">
            <v>7188404.3276000023</v>
          </cell>
        </row>
        <row r="3022">
          <cell r="A3022" t="str">
            <v>Primary</v>
          </cell>
          <cell r="B3022" t="str">
            <v>RVAF - Harmony</v>
          </cell>
          <cell r="C3022" t="str">
            <v>19482028</v>
          </cell>
          <cell r="D3022" t="str">
            <v>19482028</v>
          </cell>
          <cell r="E3022" t="str">
            <v>1260</v>
          </cell>
          <cell r="F3022" t="str">
            <v>TFM</v>
          </cell>
          <cell r="G3022" t="str">
            <v>TX</v>
          </cell>
          <cell r="I3022" t="str">
            <v>A</v>
          </cell>
          <cell r="J3022" t="str">
            <v>19482034</v>
          </cell>
          <cell r="K3022" t="str">
            <v>19482034</v>
          </cell>
          <cell r="L3022">
            <v>170551948</v>
          </cell>
          <cell r="M3022" t="str">
            <v>170551948</v>
          </cell>
          <cell r="N3022" t="str">
            <v>RVAF - Harmony Supervision/Mgmt</v>
          </cell>
          <cell r="O3022" t="str">
            <v>19482034 RVAF - Harmony Supervision/Mgmt</v>
          </cell>
          <cell r="P3022" t="str">
            <v>1420</v>
          </cell>
          <cell r="Q3022" t="str">
            <v>R</v>
          </cell>
          <cell r="R3022" t="str">
            <v>873</v>
          </cell>
          <cell r="S3022" t="str">
            <v>946</v>
          </cell>
          <cell r="T3022" t="str">
            <v>T</v>
          </cell>
          <cell r="U3022" t="str">
            <v>USD</v>
          </cell>
          <cell r="V3022" t="str">
            <v>501 SHEFFIELD</v>
          </cell>
          <cell r="W3022" t="str">
            <v>HARMONY</v>
          </cell>
          <cell r="X3022" t="str">
            <v>NC</v>
          </cell>
          <cell r="Y3022" t="str">
            <v>28634-9031</v>
          </cell>
          <cell r="Z3022" t="str">
            <v>IREDELL</v>
          </cell>
          <cell r="AA3022" t="str">
            <v>G</v>
          </cell>
          <cell r="AB3022" t="str">
            <v>M&amp;E</v>
          </cell>
          <cell r="AC3022">
            <v>2598.6233999999999</v>
          </cell>
        </row>
        <row r="3023">
          <cell r="A3023" t="str">
            <v>Primary</v>
          </cell>
          <cell r="B3023" t="str">
            <v>RVAF - Harmony</v>
          </cell>
          <cell r="C3023" t="str">
            <v>19482028</v>
          </cell>
          <cell r="D3023" t="str">
            <v>19482028</v>
          </cell>
          <cell r="E3023" t="str">
            <v>1260</v>
          </cell>
          <cell r="G3023" t="str">
            <v>NC</v>
          </cell>
          <cell r="I3023" t="str">
            <v>A</v>
          </cell>
          <cell r="J3023" t="str">
            <v>19482045</v>
          </cell>
          <cell r="K3023" t="str">
            <v>19482045</v>
          </cell>
          <cell r="L3023">
            <v>170551948</v>
          </cell>
          <cell r="M3023" t="str">
            <v>170551948</v>
          </cell>
          <cell r="N3023" t="str">
            <v>RVAF - Harmony  Indir Prod Exp</v>
          </cell>
          <cell r="O3023" t="str">
            <v>19482045 RVAF - Harmony  Indir Prod Exp</v>
          </cell>
          <cell r="P3023" t="str">
            <v>1420</v>
          </cell>
          <cell r="Q3023" t="str">
            <v>R</v>
          </cell>
          <cell r="R3023" t="str">
            <v>873</v>
          </cell>
          <cell r="S3023" t="str">
            <v>946</v>
          </cell>
          <cell r="T3023" t="str">
            <v>T</v>
          </cell>
          <cell r="U3023" t="str">
            <v>USD</v>
          </cell>
          <cell r="V3023" t="str">
            <v>501 SHEFFIELD</v>
          </cell>
          <cell r="W3023" t="str">
            <v>HARMONY</v>
          </cell>
          <cell r="X3023" t="str">
            <v>NC</v>
          </cell>
          <cell r="Y3023" t="str">
            <v>28634-9031</v>
          </cell>
          <cell r="Z3023" t="str">
            <v>IREDELL</v>
          </cell>
          <cell r="AA3023" t="str">
            <v>G</v>
          </cell>
          <cell r="AB3023" t="str">
            <v>M&amp;E</v>
          </cell>
          <cell r="AC3023">
            <v>15517.291099999999</v>
          </cell>
        </row>
        <row r="3024">
          <cell r="A3024" t="str">
            <v>Primary</v>
          </cell>
          <cell r="B3024" t="str">
            <v>RVAF - Harmony</v>
          </cell>
          <cell r="C3024" t="str">
            <v>19482028</v>
          </cell>
          <cell r="D3024" t="str">
            <v>19482028</v>
          </cell>
          <cell r="E3024" t="str">
            <v>1260</v>
          </cell>
          <cell r="F3024" t="str">
            <v>TFM</v>
          </cell>
          <cell r="G3024" t="str">
            <v>TX</v>
          </cell>
          <cell r="H3024">
            <v>38817</v>
          </cell>
          <cell r="I3024" t="str">
            <v>A</v>
          </cell>
          <cell r="J3024" t="str">
            <v>26511784</v>
          </cell>
          <cell r="K3024" t="str">
            <v>26511784</v>
          </cell>
          <cell r="L3024">
            <v>170551948</v>
          </cell>
          <cell r="M3024" t="str">
            <v>170772651</v>
          </cell>
          <cell r="N3024" t="str">
            <v>Harmony Protein Plant Mgmt</v>
          </cell>
          <cell r="O3024" t="str">
            <v>19482047  Harmony Protein Plant Mgmt</v>
          </cell>
          <cell r="P3024" t="str">
            <v>1420</v>
          </cell>
          <cell r="Q3024" t="str">
            <v>R</v>
          </cell>
          <cell r="R3024" t="str">
            <v>873</v>
          </cell>
          <cell r="S3024" t="str">
            <v>946</v>
          </cell>
          <cell r="T3024" t="str">
            <v>T</v>
          </cell>
          <cell r="U3024" t="str">
            <v>USD</v>
          </cell>
          <cell r="V3024" t="str">
            <v>501 SHEFFIELD</v>
          </cell>
          <cell r="W3024" t="str">
            <v>HARMONY</v>
          </cell>
          <cell r="X3024" t="str">
            <v>NC</v>
          </cell>
          <cell r="Y3024" t="str">
            <v>28634-9031</v>
          </cell>
          <cell r="Z3024" t="str">
            <v>IREDELL</v>
          </cell>
          <cell r="AA3024" t="str">
            <v>G</v>
          </cell>
          <cell r="AB3024" t="str">
            <v>M&amp;E</v>
          </cell>
          <cell r="AC3024">
            <v>1299.3117</v>
          </cell>
        </row>
        <row r="3025">
          <cell r="A3025" t="str">
            <v>Primary</v>
          </cell>
          <cell r="B3025" t="str">
            <v>RVAF - Harmony</v>
          </cell>
          <cell r="C3025" t="str">
            <v>19482028</v>
          </cell>
          <cell r="D3025" t="str">
            <v>19482028</v>
          </cell>
          <cell r="E3025" t="str">
            <v>1260</v>
          </cell>
          <cell r="F3025" t="str">
            <v>TFM</v>
          </cell>
          <cell r="G3025" t="str">
            <v>TX</v>
          </cell>
          <cell r="H3025">
            <v>38573</v>
          </cell>
          <cell r="I3025" t="str">
            <v>A</v>
          </cell>
          <cell r="J3025" t="str">
            <v>26511786</v>
          </cell>
          <cell r="K3025" t="str">
            <v>26511786</v>
          </cell>
          <cell r="L3025">
            <v>170772651</v>
          </cell>
          <cell r="M3025" t="str">
            <v>170772651</v>
          </cell>
          <cell r="N3025" t="str">
            <v>Ft. Worth (Kettle) Soup/Sauce</v>
          </cell>
          <cell r="O3025" t="str">
            <v>26511786 Ft. Worth Kettle Soup/Sauce</v>
          </cell>
          <cell r="P3025" t="str">
            <v>2651</v>
          </cell>
          <cell r="Q3025" t="str">
            <v>FB</v>
          </cell>
          <cell r="R3025" t="str">
            <v>41</v>
          </cell>
          <cell r="S3025" t="str">
            <v>122</v>
          </cell>
          <cell r="T3025" t="str">
            <v>F</v>
          </cell>
          <cell r="U3025" t="str">
            <v>USD</v>
          </cell>
          <cell r="V3025" t="str">
            <v>7401 WILL ROGERS BLVD</v>
          </cell>
          <cell r="W3025" t="str">
            <v>FORT WORTH</v>
          </cell>
          <cell r="X3025" t="str">
            <v>TX</v>
          </cell>
          <cell r="Y3025" t="str">
            <v>76140-6019</v>
          </cell>
          <cell r="Z3025" t="str">
            <v>TARRANT</v>
          </cell>
          <cell r="AA3025" t="str">
            <v>G</v>
          </cell>
          <cell r="AB3025" t="str">
            <v>Building</v>
          </cell>
          <cell r="AC3025">
            <v>84452.505700000009</v>
          </cell>
        </row>
        <row r="3026">
          <cell r="A3026" t="str">
            <v>Primary</v>
          </cell>
          <cell r="B3026" t="str">
            <v>Monroe Hatchery</v>
          </cell>
          <cell r="C3026" t="str">
            <v>19490432</v>
          </cell>
          <cell r="D3026" t="str">
            <v>19490432</v>
          </cell>
          <cell r="E3026" t="str">
            <v>1153</v>
          </cell>
          <cell r="F3026" t="str">
            <v>TFM</v>
          </cell>
          <cell r="G3026" t="str">
            <v>TX</v>
          </cell>
          <cell r="I3026" t="str">
            <v>A</v>
          </cell>
          <cell r="J3026" t="str">
            <v>19490430</v>
          </cell>
          <cell r="K3026" t="str">
            <v>19490430</v>
          </cell>
          <cell r="L3026">
            <v>170051951</v>
          </cell>
          <cell r="M3026" t="str">
            <v>170051951</v>
          </cell>
          <cell r="N3026" t="str">
            <v>Monroe Egg Pickup</v>
          </cell>
          <cell r="O3026" t="str">
            <v>19490430 Monroe Egg Pickup</v>
          </cell>
          <cell r="P3026" t="str">
            <v>1620</v>
          </cell>
          <cell r="Q3026" t="str">
            <v>EP</v>
          </cell>
          <cell r="R3026" t="str">
            <v>1219</v>
          </cell>
          <cell r="S3026" t="str">
            <v>1009</v>
          </cell>
          <cell r="T3026" t="str">
            <v>T</v>
          </cell>
          <cell r="U3026" t="str">
            <v>USD</v>
          </cell>
          <cell r="V3026" t="str">
            <v>2715 CURETON STREET</v>
          </cell>
          <cell r="W3026" t="str">
            <v>MONROE</v>
          </cell>
          <cell r="X3026" t="str">
            <v>NC</v>
          </cell>
          <cell r="Y3026" t="str">
            <v>28112-4128</v>
          </cell>
          <cell r="Z3026" t="str">
            <v>UNION</v>
          </cell>
          <cell r="AA3026" t="str">
            <v>A</v>
          </cell>
          <cell r="AB3026" t="str">
            <v>M&amp;E</v>
          </cell>
          <cell r="AC3026">
            <v>1497.5835000000002</v>
          </cell>
        </row>
        <row r="3027">
          <cell r="A3027" t="str">
            <v>Primary</v>
          </cell>
          <cell r="B3027" t="str">
            <v>Monroe Hatchery</v>
          </cell>
          <cell r="C3027" t="str">
            <v>19490432</v>
          </cell>
          <cell r="D3027" t="str">
            <v>19490432</v>
          </cell>
          <cell r="E3027" t="str">
            <v>1153</v>
          </cell>
          <cell r="F3027" t="str">
            <v>TFM</v>
          </cell>
          <cell r="G3027" t="str">
            <v>TX</v>
          </cell>
          <cell r="I3027" t="str">
            <v>A</v>
          </cell>
          <cell r="J3027" t="str">
            <v>19490432</v>
          </cell>
          <cell r="K3027" t="str">
            <v>19490432</v>
          </cell>
          <cell r="L3027">
            <v>170051951</v>
          </cell>
          <cell r="M3027" t="str">
            <v>170051951</v>
          </cell>
          <cell r="N3027" t="str">
            <v>Monroe Hatchery</v>
          </cell>
          <cell r="O3027" t="str">
            <v>19490432 Monroe Hatchery</v>
          </cell>
          <cell r="P3027" t="str">
            <v>1620</v>
          </cell>
          <cell r="Q3027" t="str">
            <v>H</v>
          </cell>
          <cell r="R3027" t="str">
            <v>1219</v>
          </cell>
          <cell r="S3027" t="str">
            <v>1009</v>
          </cell>
          <cell r="T3027" t="str">
            <v>T</v>
          </cell>
          <cell r="U3027" t="str">
            <v>USD</v>
          </cell>
          <cell r="V3027" t="str">
            <v>2715 CURETON STREET</v>
          </cell>
          <cell r="W3027" t="str">
            <v>MONROE</v>
          </cell>
          <cell r="X3027" t="str">
            <v>NC</v>
          </cell>
          <cell r="Y3027" t="str">
            <v>28112-4128</v>
          </cell>
          <cell r="Z3027" t="str">
            <v>UNION</v>
          </cell>
          <cell r="AA3027" t="str">
            <v>A</v>
          </cell>
          <cell r="AB3027" t="str">
            <v>M&amp;E</v>
          </cell>
          <cell r="AC3027">
            <v>5119576.7030000016</v>
          </cell>
        </row>
        <row r="3028">
          <cell r="A3028" t="str">
            <v>Primary</v>
          </cell>
          <cell r="B3028" t="str">
            <v>Monroe Hatchery</v>
          </cell>
          <cell r="C3028" t="str">
            <v>19490432</v>
          </cell>
          <cell r="D3028" t="str">
            <v>19490432</v>
          </cell>
          <cell r="E3028" t="str">
            <v>1153</v>
          </cell>
          <cell r="F3028" t="str">
            <v>TFM</v>
          </cell>
          <cell r="G3028" t="str">
            <v>TX</v>
          </cell>
          <cell r="I3028" t="str">
            <v>A</v>
          </cell>
          <cell r="J3028" t="str">
            <v>19490438</v>
          </cell>
          <cell r="K3028" t="str">
            <v>19490438</v>
          </cell>
          <cell r="L3028">
            <v>170051951</v>
          </cell>
          <cell r="M3028" t="str">
            <v>170051951</v>
          </cell>
          <cell r="N3028" t="str">
            <v>Monroe Chick Delivery</v>
          </cell>
          <cell r="O3028" t="str">
            <v>19490438 Monroe Chick Delivery</v>
          </cell>
          <cell r="P3028" t="str">
            <v>1620</v>
          </cell>
          <cell r="Q3028" t="str">
            <v>CD</v>
          </cell>
          <cell r="R3028" t="str">
            <v>1219</v>
          </cell>
          <cell r="S3028" t="str">
            <v>1009</v>
          </cell>
          <cell r="T3028" t="str">
            <v>T</v>
          </cell>
          <cell r="U3028" t="str">
            <v>USD</v>
          </cell>
          <cell r="V3028" t="str">
            <v>2715 CURETON STREET</v>
          </cell>
          <cell r="W3028" t="str">
            <v>MONROE</v>
          </cell>
          <cell r="X3028" t="str">
            <v>NC</v>
          </cell>
          <cell r="Y3028" t="str">
            <v>28112-4128</v>
          </cell>
          <cell r="Z3028" t="str">
            <v>UNION</v>
          </cell>
          <cell r="AA3028" t="str">
            <v>A</v>
          </cell>
          <cell r="AB3028" t="str">
            <v>M&amp;E</v>
          </cell>
          <cell r="AC3028">
            <v>9291.3450000000012</v>
          </cell>
        </row>
        <row r="3029">
          <cell r="A3029" t="str">
            <v>Primary</v>
          </cell>
          <cell r="B3029" t="str">
            <v>Monroe Garage / Truck Shop</v>
          </cell>
          <cell r="C3029" t="str">
            <v>19500530</v>
          </cell>
          <cell r="D3029" t="str">
            <v>19500530</v>
          </cell>
          <cell r="E3029" t="str">
            <v>1272</v>
          </cell>
          <cell r="F3029" t="str">
            <v>TFM</v>
          </cell>
          <cell r="G3029" t="str">
            <v>TX</v>
          </cell>
          <cell r="I3029" t="str">
            <v>A</v>
          </cell>
          <cell r="J3029" t="str">
            <v>19500530</v>
          </cell>
          <cell r="K3029" t="str">
            <v>19500530</v>
          </cell>
          <cell r="L3029">
            <v>170051951</v>
          </cell>
          <cell r="M3029" t="str">
            <v>170051951</v>
          </cell>
          <cell r="N3029" t="str">
            <v>Monroe Garage / Truck Shop</v>
          </cell>
          <cell r="O3029" t="str">
            <v>19500530 Monroe Garage / Truck Shop</v>
          </cell>
          <cell r="P3029" t="str">
            <v>1620</v>
          </cell>
          <cell r="Q3029" t="str">
            <v>GTS</v>
          </cell>
          <cell r="R3029" t="str">
            <v>1192</v>
          </cell>
          <cell r="S3029" t="str">
            <v>1009</v>
          </cell>
          <cell r="T3029" t="str">
            <v>T</v>
          </cell>
          <cell r="U3029" t="str">
            <v>USD</v>
          </cell>
          <cell r="V3029" t="str">
            <v>350 N BIVENS ROAD</v>
          </cell>
          <cell r="W3029" t="str">
            <v>MONROE</v>
          </cell>
          <cell r="X3029" t="str">
            <v>NC</v>
          </cell>
          <cell r="Y3029" t="str">
            <v>28110-8120</v>
          </cell>
          <cell r="Z3029" t="str">
            <v>UNION</v>
          </cell>
          <cell r="AA3029" t="str">
            <v>A</v>
          </cell>
          <cell r="AB3029" t="str">
            <v>M&amp;E</v>
          </cell>
          <cell r="AC3029">
            <v>120982.8624</v>
          </cell>
        </row>
        <row r="3030">
          <cell r="A3030" t="str">
            <v>Primary</v>
          </cell>
          <cell r="B3030" t="str">
            <v>Monroe Broiler Service</v>
          </cell>
          <cell r="C3030" t="str">
            <v>19510422</v>
          </cell>
          <cell r="D3030" t="str">
            <v>19510422</v>
          </cell>
          <cell r="E3030" t="str">
            <v>1160</v>
          </cell>
          <cell r="F3030" t="str">
            <v>TFM</v>
          </cell>
          <cell r="G3030" t="str">
            <v>TX</v>
          </cell>
          <cell r="I3030" t="str">
            <v>A</v>
          </cell>
          <cell r="J3030" t="str">
            <v>19510422</v>
          </cell>
          <cell r="K3030" t="str">
            <v>19510422</v>
          </cell>
          <cell r="L3030">
            <v>170051951</v>
          </cell>
          <cell r="M3030" t="str">
            <v>170051951</v>
          </cell>
          <cell r="N3030" t="str">
            <v>Monroe Broiler Service</v>
          </cell>
          <cell r="O3030" t="str">
            <v>19510422 Monroe Broiler Service</v>
          </cell>
          <cell r="P3030" t="str">
            <v>1620</v>
          </cell>
          <cell r="Q3030" t="str">
            <v>BS</v>
          </cell>
          <cell r="R3030" t="str">
            <v>41</v>
          </cell>
          <cell r="S3030" t="str">
            <v>1009</v>
          </cell>
          <cell r="T3030" t="str">
            <v>T</v>
          </cell>
          <cell r="U3030" t="str">
            <v>USD</v>
          </cell>
          <cell r="V3030" t="str">
            <v>233 S SECREST AVENUE</v>
          </cell>
          <cell r="W3030" t="str">
            <v>MONROE</v>
          </cell>
          <cell r="X3030" t="str">
            <v>NC</v>
          </cell>
          <cell r="Y3030" t="str">
            <v>28112-4116</v>
          </cell>
          <cell r="Z3030" t="str">
            <v>UNION</v>
          </cell>
          <cell r="AA3030" t="str">
            <v>A</v>
          </cell>
          <cell r="AB3030" t="str">
            <v>M&amp;E</v>
          </cell>
          <cell r="AC3030">
            <v>14607.750400000001</v>
          </cell>
        </row>
        <row r="3031">
          <cell r="A3031" t="str">
            <v>Primary</v>
          </cell>
          <cell r="B3031" t="str">
            <v>Monroe Employee Store</v>
          </cell>
          <cell r="C3031" t="str">
            <v>19510423</v>
          </cell>
          <cell r="D3031" t="str">
            <v>19510423</v>
          </cell>
          <cell r="E3031" t="str">
            <v>1160</v>
          </cell>
          <cell r="F3031" t="str">
            <v>TFM</v>
          </cell>
          <cell r="G3031" t="str">
            <v>TX</v>
          </cell>
          <cell r="I3031" t="str">
            <v>A</v>
          </cell>
          <cell r="J3031" t="str">
            <v>19510423</v>
          </cell>
          <cell r="K3031" t="str">
            <v>19510423</v>
          </cell>
          <cell r="L3031">
            <v>170051951</v>
          </cell>
          <cell r="M3031" t="str">
            <v>170051951</v>
          </cell>
          <cell r="N3031" t="str">
            <v>Monroe Employee Store</v>
          </cell>
          <cell r="O3031" t="str">
            <v>19510423 Monroe Employee Store</v>
          </cell>
          <cell r="P3031" t="str">
            <v>1620</v>
          </cell>
          <cell r="Q3031" t="str">
            <v>CS</v>
          </cell>
          <cell r="R3031" t="str">
            <v>1192</v>
          </cell>
          <cell r="S3031" t="str">
            <v>1009</v>
          </cell>
          <cell r="T3031" t="str">
            <v>T</v>
          </cell>
          <cell r="U3031" t="str">
            <v>USD</v>
          </cell>
          <cell r="V3031" t="str">
            <v>233 S SECREST AVENUE</v>
          </cell>
          <cell r="W3031" t="str">
            <v>MONROE</v>
          </cell>
          <cell r="X3031" t="str">
            <v>NC</v>
          </cell>
          <cell r="Y3031" t="str">
            <v>28112-4116</v>
          </cell>
          <cell r="Z3031" t="str">
            <v>UNION</v>
          </cell>
          <cell r="AA3031" t="str">
            <v>A</v>
          </cell>
          <cell r="AB3031" t="str">
            <v>M&amp;E</v>
          </cell>
          <cell r="AC3031">
            <v>82450.012199999997</v>
          </cell>
        </row>
        <row r="3032">
          <cell r="A3032" t="str">
            <v>Primary</v>
          </cell>
          <cell r="B3032" t="str">
            <v>Monroe Live Haul</v>
          </cell>
          <cell r="C3032" t="str">
            <v>19510446</v>
          </cell>
          <cell r="D3032" t="str">
            <v>19510446</v>
          </cell>
          <cell r="E3032" t="str">
            <v>1160</v>
          </cell>
          <cell r="F3032" t="str">
            <v>TFM</v>
          </cell>
          <cell r="G3032" t="str">
            <v>TX</v>
          </cell>
          <cell r="I3032" t="str">
            <v>A</v>
          </cell>
          <cell r="J3032" t="str">
            <v>19510445</v>
          </cell>
          <cell r="K3032" t="str">
            <v>19510445</v>
          </cell>
          <cell r="L3032">
            <v>170051951</v>
          </cell>
          <cell r="M3032" t="str">
            <v>170051951</v>
          </cell>
          <cell r="N3032" t="str">
            <v>Monroe Live Haul Catching</v>
          </cell>
          <cell r="O3032" t="str">
            <v>19510445 Monroe Live Haul Catching</v>
          </cell>
          <cell r="P3032" t="str">
            <v>1620</v>
          </cell>
          <cell r="Q3032" t="str">
            <v>LHC</v>
          </cell>
          <cell r="R3032" t="str">
            <v>1189</v>
          </cell>
          <cell r="S3032" t="str">
            <v>1009</v>
          </cell>
          <cell r="T3032" t="str">
            <v>T</v>
          </cell>
          <cell r="U3032" t="str">
            <v>USD</v>
          </cell>
          <cell r="V3032" t="str">
            <v>233 S SECREST AVENUE</v>
          </cell>
          <cell r="W3032" t="str">
            <v>MONROE</v>
          </cell>
          <cell r="X3032" t="str">
            <v>NC</v>
          </cell>
          <cell r="Y3032" t="str">
            <v>28112-4116</v>
          </cell>
          <cell r="Z3032" t="str">
            <v>UNION</v>
          </cell>
          <cell r="AA3032" t="str">
            <v>A</v>
          </cell>
          <cell r="AB3032" t="str">
            <v>M&amp;E</v>
          </cell>
          <cell r="AC3032">
            <v>843360.24090000009</v>
          </cell>
        </row>
        <row r="3033">
          <cell r="A3033" t="str">
            <v>Primary</v>
          </cell>
          <cell r="B3033" t="str">
            <v>Monroe Live Haul</v>
          </cell>
          <cell r="C3033" t="str">
            <v>19510446</v>
          </cell>
          <cell r="D3033" t="str">
            <v>19510446</v>
          </cell>
          <cell r="E3033" t="str">
            <v>1160</v>
          </cell>
          <cell r="F3033" t="str">
            <v>TFM</v>
          </cell>
          <cell r="G3033" t="str">
            <v>TX</v>
          </cell>
          <cell r="I3033" t="str">
            <v>A</v>
          </cell>
          <cell r="J3033" t="str">
            <v>19510446</v>
          </cell>
          <cell r="K3033" t="str">
            <v>19510446</v>
          </cell>
          <cell r="L3033">
            <v>170051951</v>
          </cell>
          <cell r="M3033" t="str">
            <v>170051951</v>
          </cell>
          <cell r="N3033" t="str">
            <v>Monroe Live Haul</v>
          </cell>
          <cell r="O3033" t="str">
            <v>19510446 Monroe Live Haul</v>
          </cell>
          <cell r="P3033" t="str">
            <v>1620</v>
          </cell>
          <cell r="Q3033" t="str">
            <v>LH</v>
          </cell>
          <cell r="R3033" t="str">
            <v>1189</v>
          </cell>
          <cell r="S3033" t="str">
            <v>1009</v>
          </cell>
          <cell r="T3033" t="str">
            <v>T</v>
          </cell>
          <cell r="U3033" t="str">
            <v>USD</v>
          </cell>
          <cell r="V3033" t="str">
            <v>233 S SECREST AVENUE</v>
          </cell>
          <cell r="W3033" t="str">
            <v>MONROE</v>
          </cell>
          <cell r="X3033" t="str">
            <v>NC</v>
          </cell>
          <cell r="Y3033" t="str">
            <v>28112-4116</v>
          </cell>
          <cell r="Z3033" t="str">
            <v>UNION</v>
          </cell>
          <cell r="AA3033" t="str">
            <v>A</v>
          </cell>
          <cell r="AB3033" t="str">
            <v>M&amp;E</v>
          </cell>
          <cell r="AC3033">
            <v>521609.48309999995</v>
          </cell>
        </row>
        <row r="3034">
          <cell r="A3034" t="str">
            <v>Primary</v>
          </cell>
          <cell r="B3034" t="str">
            <v>Monroe Broiler Service</v>
          </cell>
          <cell r="C3034" t="str">
            <v>19510422</v>
          </cell>
          <cell r="D3034" t="str">
            <v>19510422</v>
          </cell>
          <cell r="E3034" t="str">
            <v>1160</v>
          </cell>
          <cell r="F3034" t="str">
            <v>TFM</v>
          </cell>
          <cell r="G3034" t="str">
            <v>TX</v>
          </cell>
          <cell r="I3034" t="str">
            <v>A</v>
          </cell>
          <cell r="J3034" t="str">
            <v>19510542</v>
          </cell>
          <cell r="K3034" t="str">
            <v>19510542</v>
          </cell>
          <cell r="L3034">
            <v>170051951</v>
          </cell>
          <cell r="M3034" t="str">
            <v>170051951</v>
          </cell>
          <cell r="N3034" t="str">
            <v>Monroe Broiler Farm Service</v>
          </cell>
          <cell r="O3034" t="str">
            <v>19510542 Monroe Broiler Farm Service</v>
          </cell>
          <cell r="P3034" t="str">
            <v>1620</v>
          </cell>
          <cell r="Q3034" t="str">
            <v>BFS</v>
          </cell>
          <cell r="R3034" t="str">
            <v>41</v>
          </cell>
          <cell r="S3034" t="str">
            <v>1009</v>
          </cell>
          <cell r="T3034" t="str">
            <v>T</v>
          </cell>
          <cell r="U3034" t="str">
            <v>USD</v>
          </cell>
          <cell r="V3034" t="str">
            <v>233 S SECREST AVENUE</v>
          </cell>
          <cell r="W3034" t="str">
            <v>MONROE</v>
          </cell>
          <cell r="X3034" t="str">
            <v>NC</v>
          </cell>
          <cell r="Y3034" t="str">
            <v>28112-4116</v>
          </cell>
          <cell r="Z3034" t="str">
            <v>UNION</v>
          </cell>
          <cell r="AA3034" t="str">
            <v>A</v>
          </cell>
          <cell r="AB3034" t="str">
            <v>M&amp;E</v>
          </cell>
          <cell r="AC3034">
            <v>146788.49130000002</v>
          </cell>
        </row>
        <row r="3035">
          <cell r="A3035" t="str">
            <v>Primary</v>
          </cell>
          <cell r="B3035" t="str">
            <v>Monroe Live Haul</v>
          </cell>
          <cell r="C3035" t="str">
            <v>19510446</v>
          </cell>
          <cell r="D3035" t="str">
            <v>19510446</v>
          </cell>
          <cell r="E3035" t="str">
            <v>1160</v>
          </cell>
          <cell r="F3035" t="str">
            <v>TFM</v>
          </cell>
          <cell r="G3035" t="str">
            <v>TX</v>
          </cell>
          <cell r="I3035" t="str">
            <v>A</v>
          </cell>
          <cell r="J3035" t="str">
            <v>19510590</v>
          </cell>
          <cell r="K3035" t="str">
            <v>19510590</v>
          </cell>
          <cell r="L3035">
            <v>170051951</v>
          </cell>
          <cell r="M3035" t="str">
            <v>170051951</v>
          </cell>
          <cell r="N3035" t="str">
            <v>Monroe Growout</v>
          </cell>
          <cell r="O3035" t="str">
            <v>19510590 Monroe Growout</v>
          </cell>
          <cell r="P3035" t="str">
            <v>1620</v>
          </cell>
          <cell r="Q3035" t="str">
            <v>G</v>
          </cell>
          <cell r="R3035" t="str">
            <v>1189</v>
          </cell>
          <cell r="S3035" t="str">
            <v>1009</v>
          </cell>
          <cell r="T3035" t="str">
            <v>T</v>
          </cell>
          <cell r="U3035" t="str">
            <v>USD</v>
          </cell>
          <cell r="V3035" t="str">
            <v>233 S SECREST AVENUE</v>
          </cell>
          <cell r="W3035" t="str">
            <v>MONROE</v>
          </cell>
          <cell r="X3035" t="str">
            <v>NC</v>
          </cell>
          <cell r="Y3035" t="str">
            <v>28112-4116</v>
          </cell>
          <cell r="Z3035" t="str">
            <v>UNION</v>
          </cell>
          <cell r="AA3035" t="str">
            <v>A</v>
          </cell>
          <cell r="AB3035" t="str">
            <v>M&amp;E</v>
          </cell>
          <cell r="AC3035">
            <v>240153.92219999997</v>
          </cell>
        </row>
        <row r="3036">
          <cell r="A3036" t="str">
            <v>Primary</v>
          </cell>
          <cell r="B3036" t="str">
            <v>Monroe Feedmill</v>
          </cell>
          <cell r="C3036" t="str">
            <v>19520510</v>
          </cell>
          <cell r="D3036" t="str">
            <v>19520510</v>
          </cell>
          <cell r="E3036" t="str">
            <v>1164</v>
          </cell>
          <cell r="F3036" t="str">
            <v>TFM</v>
          </cell>
          <cell r="G3036" t="str">
            <v>TX</v>
          </cell>
          <cell r="I3036" t="str">
            <v>A</v>
          </cell>
          <cell r="J3036" t="str">
            <v>19520510</v>
          </cell>
          <cell r="K3036" t="str">
            <v>19520510</v>
          </cell>
          <cell r="L3036">
            <v>170051951</v>
          </cell>
          <cell r="M3036" t="str">
            <v>170051951</v>
          </cell>
          <cell r="N3036" t="str">
            <v>Monroe Feedmill</v>
          </cell>
          <cell r="O3036" t="str">
            <v>19520510 Monroe Feedmill</v>
          </cell>
          <cell r="P3036" t="str">
            <v>1620</v>
          </cell>
          <cell r="Q3036" t="str">
            <v>F</v>
          </cell>
          <cell r="R3036" t="str">
            <v>1188</v>
          </cell>
          <cell r="S3036" t="str">
            <v>1009</v>
          </cell>
          <cell r="T3036" t="str">
            <v>T</v>
          </cell>
          <cell r="U3036" t="str">
            <v>USD</v>
          </cell>
          <cell r="V3036" t="str">
            <v>233 S SECREST AVENUE</v>
          </cell>
          <cell r="W3036" t="str">
            <v>MONROE</v>
          </cell>
          <cell r="X3036" t="str">
            <v>NC</v>
          </cell>
          <cell r="Y3036" t="str">
            <v>28112-4116</v>
          </cell>
          <cell r="Z3036" t="str">
            <v>UNION</v>
          </cell>
          <cell r="AA3036" t="str">
            <v>A</v>
          </cell>
          <cell r="AB3036" t="str">
            <v>M&amp;E</v>
          </cell>
          <cell r="AC3036">
            <v>5843343.3452000022</v>
          </cell>
        </row>
        <row r="3037">
          <cell r="A3037" t="str">
            <v>Primary</v>
          </cell>
          <cell r="B3037" t="str">
            <v>Monroe Feedmill</v>
          </cell>
          <cell r="C3037" t="str">
            <v>19520510</v>
          </cell>
          <cell r="D3037" t="str">
            <v>19520510</v>
          </cell>
          <cell r="E3037" t="str">
            <v>1164</v>
          </cell>
          <cell r="F3037" t="str">
            <v>TFM</v>
          </cell>
          <cell r="G3037" t="str">
            <v>TX</v>
          </cell>
          <cell r="I3037" t="str">
            <v>A</v>
          </cell>
          <cell r="J3037" t="str">
            <v>19520520</v>
          </cell>
          <cell r="K3037" t="str">
            <v>19520520</v>
          </cell>
          <cell r="L3037">
            <v>170051951</v>
          </cell>
          <cell r="M3037" t="str">
            <v>170051951</v>
          </cell>
          <cell r="N3037" t="str">
            <v>Monroe Feed Delivery</v>
          </cell>
          <cell r="O3037" t="str">
            <v>19520520 Monroe Feed Delivery</v>
          </cell>
          <cell r="P3037" t="str">
            <v>1620</v>
          </cell>
          <cell r="Q3037" t="str">
            <v>FD</v>
          </cell>
          <cell r="R3037" t="str">
            <v>1188</v>
          </cell>
          <cell r="S3037" t="str">
            <v>1009</v>
          </cell>
          <cell r="T3037" t="str">
            <v>T</v>
          </cell>
          <cell r="U3037" t="str">
            <v>USD</v>
          </cell>
          <cell r="V3037" t="str">
            <v>233 S SECREST AVENUE</v>
          </cell>
          <cell r="W3037" t="str">
            <v>MONROE</v>
          </cell>
          <cell r="X3037" t="str">
            <v>NC</v>
          </cell>
          <cell r="Y3037" t="str">
            <v>28112-4116</v>
          </cell>
          <cell r="Z3037" t="str">
            <v>UNION</v>
          </cell>
          <cell r="AA3037" t="str">
            <v>A</v>
          </cell>
          <cell r="AB3037" t="str">
            <v>M&amp;E</v>
          </cell>
          <cell r="AC3037">
            <v>44921.474399999999</v>
          </cell>
        </row>
        <row r="3038">
          <cell r="A3038" t="str">
            <v>Primary</v>
          </cell>
          <cell r="B3038" t="str">
            <v>Wilkesboro Garage / Truck Shop</v>
          </cell>
          <cell r="C3038" t="str">
            <v>19540530</v>
          </cell>
          <cell r="D3038" t="str">
            <v>19540530</v>
          </cell>
          <cell r="E3038" t="str">
            <v>1191</v>
          </cell>
          <cell r="F3038" t="str">
            <v>TFM</v>
          </cell>
          <cell r="G3038" t="str">
            <v>TX</v>
          </cell>
          <cell r="I3038" t="str">
            <v>A</v>
          </cell>
          <cell r="J3038" t="str">
            <v>19540530</v>
          </cell>
          <cell r="K3038" t="str">
            <v>19540530</v>
          </cell>
          <cell r="L3038">
            <v>170051191</v>
          </cell>
          <cell r="M3038" t="str">
            <v>170051191</v>
          </cell>
          <cell r="N3038" t="str">
            <v>Wilkesboro Garage / Truck Shop</v>
          </cell>
          <cell r="O3038" t="str">
            <v>19540530 Wilkesboro Garage / Truck Shop</v>
          </cell>
          <cell r="P3038" t="str">
            <v>1615</v>
          </cell>
          <cell r="Q3038" t="str">
            <v>GTS</v>
          </cell>
          <cell r="R3038" t="str">
            <v>843</v>
          </cell>
          <cell r="S3038" t="str">
            <v>708</v>
          </cell>
          <cell r="T3038" t="str">
            <v>T</v>
          </cell>
          <cell r="U3038" t="str">
            <v>USD</v>
          </cell>
          <cell r="V3038" t="str">
            <v>115 FACTORY ST</v>
          </cell>
          <cell r="W3038" t="str">
            <v>WILKESBORO</v>
          </cell>
          <cell r="X3038" t="str">
            <v>NC</v>
          </cell>
          <cell r="Y3038" t="str">
            <v>28697-2873</v>
          </cell>
          <cell r="Z3038" t="str">
            <v>WILKES</v>
          </cell>
          <cell r="AA3038" t="str">
            <v>A</v>
          </cell>
          <cell r="AB3038" t="str">
            <v>M&amp;E</v>
          </cell>
          <cell r="AC3038">
            <v>408601.01299999992</v>
          </cell>
        </row>
        <row r="3039">
          <cell r="A3039" t="str">
            <v>Primary</v>
          </cell>
          <cell r="B3039" t="str">
            <v>Wilkesboro G &amp; A</v>
          </cell>
          <cell r="C3039" t="str">
            <v>19562063</v>
          </cell>
          <cell r="D3039" t="str">
            <v>19562063</v>
          </cell>
          <cell r="E3039" t="str">
            <v>1956</v>
          </cell>
          <cell r="G3039" t="str">
            <v>NC</v>
          </cell>
          <cell r="I3039" t="str">
            <v>A</v>
          </cell>
          <cell r="J3039" t="str">
            <v>19562063</v>
          </cell>
          <cell r="K3039" t="str">
            <v>19562063</v>
          </cell>
          <cell r="L3039">
            <v>170001956</v>
          </cell>
          <cell r="M3039" t="str">
            <v>170001956</v>
          </cell>
          <cell r="N3039" t="str">
            <v>Wilkesboro Engineering Admin</v>
          </cell>
          <cell r="O3039" t="str">
            <v>19562063 Wilkesboro Engineering Admin</v>
          </cell>
          <cell r="P3039" t="str">
            <v>8010</v>
          </cell>
          <cell r="Q3039" t="str">
            <v>GA</v>
          </cell>
          <cell r="R3039" t="str">
            <v>41</v>
          </cell>
          <cell r="S3039" t="str">
            <v>122</v>
          </cell>
          <cell r="T3039" t="str">
            <v>T</v>
          </cell>
          <cell r="U3039" t="str">
            <v>USD</v>
          </cell>
          <cell r="V3039" t="str">
            <v>1600 RIVER ROAD</v>
          </cell>
          <cell r="W3039" t="str">
            <v>WILKESBORO</v>
          </cell>
          <cell r="X3039" t="str">
            <v>NC</v>
          </cell>
          <cell r="Y3039" t="str">
            <v>28697-2873</v>
          </cell>
          <cell r="Z3039" t="str">
            <v>WILKES</v>
          </cell>
          <cell r="AA3039" t="str">
            <v>I</v>
          </cell>
          <cell r="AB3039" t="str">
            <v>M&amp;E</v>
          </cell>
          <cell r="AC3039">
            <v>128948.26699999999</v>
          </cell>
        </row>
        <row r="3040">
          <cell r="A3040" t="str">
            <v>Primary</v>
          </cell>
          <cell r="B3040" t="str">
            <v>Wilkesboro G &amp; A</v>
          </cell>
          <cell r="C3040" t="str">
            <v>19562063</v>
          </cell>
          <cell r="D3040" t="str">
            <v>19562063</v>
          </cell>
          <cell r="E3040" t="str">
            <v>1956</v>
          </cell>
          <cell r="G3040" t="str">
            <v>NC</v>
          </cell>
          <cell r="I3040" t="str">
            <v>A</v>
          </cell>
          <cell r="J3040" t="str">
            <v>19592066</v>
          </cell>
          <cell r="K3040" t="str">
            <v>19592066</v>
          </cell>
          <cell r="L3040">
            <v>170001956</v>
          </cell>
          <cell r="M3040" t="str">
            <v>170001956</v>
          </cell>
          <cell r="N3040" t="str">
            <v>Wilkesboro Fab Shop</v>
          </cell>
          <cell r="O3040" t="str">
            <v>19592066 Wilkesboro Fab Shop</v>
          </cell>
          <cell r="P3040" t="str">
            <v>8010</v>
          </cell>
          <cell r="Q3040" t="str">
            <v>GA</v>
          </cell>
          <cell r="R3040" t="str">
            <v>41</v>
          </cell>
          <cell r="S3040" t="str">
            <v>58</v>
          </cell>
          <cell r="T3040" t="str">
            <v>T</v>
          </cell>
          <cell r="U3040" t="str">
            <v>USD</v>
          </cell>
          <cell r="V3040" t="str">
            <v>1600 RIVER ROAD</v>
          </cell>
          <cell r="W3040" t="str">
            <v>WILKESBORO</v>
          </cell>
          <cell r="X3040" t="str">
            <v>NC</v>
          </cell>
          <cell r="Y3040" t="str">
            <v>28697-2873</v>
          </cell>
          <cell r="Z3040" t="str">
            <v>WILKES</v>
          </cell>
          <cell r="AA3040" t="str">
            <v>I</v>
          </cell>
          <cell r="AB3040" t="str">
            <v>M&amp;E</v>
          </cell>
          <cell r="AC3040">
            <v>964834.47959999985</v>
          </cell>
        </row>
        <row r="3041">
          <cell r="A3041" t="str">
            <v>Primary</v>
          </cell>
          <cell r="B3041" t="str">
            <v>Wlksboro FS Wastewater</v>
          </cell>
          <cell r="C3041" t="str">
            <v>19642004</v>
          </cell>
          <cell r="D3041" t="str">
            <v>19642004</v>
          </cell>
          <cell r="E3041" t="str">
            <v>1964</v>
          </cell>
          <cell r="G3041" t="str">
            <v>NC</v>
          </cell>
          <cell r="I3041" t="str">
            <v>A</v>
          </cell>
          <cell r="J3041" t="str">
            <v>19642004</v>
          </cell>
          <cell r="K3041" t="str">
            <v>19642004</v>
          </cell>
          <cell r="L3041">
            <v>170141964</v>
          </cell>
          <cell r="M3041" t="str">
            <v>170141964</v>
          </cell>
          <cell r="N3041" t="str">
            <v>Wlksboro FS Wastewater</v>
          </cell>
          <cell r="O3041" t="str">
            <v>19642004 Wlksboro FS Wastewater</v>
          </cell>
          <cell r="P3041" t="str">
            <v>1964</v>
          </cell>
          <cell r="Q3041" t="str">
            <v>P</v>
          </cell>
          <cell r="R3041" t="str">
            <v>991</v>
          </cell>
          <cell r="S3041" t="str">
            <v>1217</v>
          </cell>
          <cell r="T3041" t="str">
            <v>T</v>
          </cell>
          <cell r="U3041" t="str">
            <v>USD</v>
          </cell>
          <cell r="V3041" t="str">
            <v>706 HIGHLAND STREET</v>
          </cell>
          <cell r="W3041" t="str">
            <v>WILKESBORO</v>
          </cell>
          <cell r="X3041" t="str">
            <v>NC</v>
          </cell>
          <cell r="Y3041" t="str">
            <v>28697-2873</v>
          </cell>
          <cell r="Z3041" t="str">
            <v>WILKES</v>
          </cell>
          <cell r="AA3041" t="str">
            <v>G</v>
          </cell>
          <cell r="AB3041" t="str">
            <v>M&amp;E</v>
          </cell>
          <cell r="AC3041">
            <v>12945.96</v>
          </cell>
        </row>
        <row r="3042">
          <cell r="A3042" t="str">
            <v>Primary</v>
          </cell>
          <cell r="B3042" t="str">
            <v>Wilkesboro FS Processing</v>
          </cell>
          <cell r="C3042" t="str">
            <v>19642028</v>
          </cell>
          <cell r="D3042" t="str">
            <v>19642028</v>
          </cell>
          <cell r="E3042" t="str">
            <v>1964</v>
          </cell>
          <cell r="G3042" t="str">
            <v>NC</v>
          </cell>
          <cell r="H3042">
            <v>38481</v>
          </cell>
          <cell r="I3042" t="str">
            <v>A</v>
          </cell>
          <cell r="J3042" t="str">
            <v>19642013</v>
          </cell>
          <cell r="K3042" t="str">
            <v>19642013</v>
          </cell>
          <cell r="L3042">
            <v>170141964</v>
          </cell>
          <cell r="M3042" t="str">
            <v>170141964</v>
          </cell>
          <cell r="N3042" t="str">
            <v>Wlksboro FS Administration</v>
          </cell>
          <cell r="O3042" t="str">
            <v>19642013 Wlksboro FS Administration</v>
          </cell>
          <cell r="P3042" t="str">
            <v>1964</v>
          </cell>
          <cell r="Q3042" t="str">
            <v>P</v>
          </cell>
          <cell r="R3042" t="str">
            <v>991</v>
          </cell>
          <cell r="S3042" t="str">
            <v>1217</v>
          </cell>
          <cell r="T3042" t="str">
            <v>T</v>
          </cell>
          <cell r="U3042" t="str">
            <v>USD</v>
          </cell>
          <cell r="V3042" t="str">
            <v>706 HIGHLAND STREET</v>
          </cell>
          <cell r="W3042" t="str">
            <v>WILKESBORO</v>
          </cell>
          <cell r="X3042" t="str">
            <v>NC</v>
          </cell>
          <cell r="Y3042" t="str">
            <v>28697-2873</v>
          </cell>
          <cell r="Z3042" t="str">
            <v>WILKES</v>
          </cell>
          <cell r="AA3042" t="str">
            <v>G</v>
          </cell>
          <cell r="AB3042" t="str">
            <v>M&amp;E</v>
          </cell>
          <cell r="AC3042">
            <v>6305.1644999999999</v>
          </cell>
        </row>
        <row r="3043">
          <cell r="A3043" t="str">
            <v>Primary</v>
          </cell>
          <cell r="B3043" t="str">
            <v>Wilkesboro FS Processing</v>
          </cell>
          <cell r="C3043" t="str">
            <v>19642028</v>
          </cell>
          <cell r="D3043" t="str">
            <v>19642028</v>
          </cell>
          <cell r="E3043" t="str">
            <v>1964</v>
          </cell>
          <cell r="G3043" t="str">
            <v>NC</v>
          </cell>
          <cell r="H3043">
            <v>38797</v>
          </cell>
          <cell r="I3043" t="str">
            <v>A</v>
          </cell>
          <cell r="J3043" t="str">
            <v>19642015</v>
          </cell>
          <cell r="K3043" t="str">
            <v>26521783</v>
          </cell>
          <cell r="L3043">
            <v>170141964</v>
          </cell>
          <cell r="M3043" t="str">
            <v>170772652</v>
          </cell>
          <cell r="N3043" t="str">
            <v>Wlksboro FS Accounting</v>
          </cell>
          <cell r="O3043" t="str">
            <v>19642015  Wlksboro FS Accounting</v>
          </cell>
          <cell r="P3043" t="str">
            <v>1964</v>
          </cell>
          <cell r="Q3043" t="str">
            <v>P</v>
          </cell>
          <cell r="R3043" t="str">
            <v>991</v>
          </cell>
          <cell r="S3043" t="str">
            <v>1217</v>
          </cell>
          <cell r="T3043" t="str">
            <v>T</v>
          </cell>
          <cell r="U3043" t="str">
            <v>USD</v>
          </cell>
          <cell r="V3043" t="str">
            <v>706 HIGHLAND STREET</v>
          </cell>
          <cell r="W3043" t="str">
            <v>WILKESBORO</v>
          </cell>
          <cell r="X3043" t="str">
            <v>NC</v>
          </cell>
          <cell r="Y3043" t="str">
            <v>28697-2873</v>
          </cell>
          <cell r="Z3043" t="str">
            <v>WILKES</v>
          </cell>
          <cell r="AA3043" t="str">
            <v>G</v>
          </cell>
          <cell r="AB3043" t="str">
            <v>M&amp;E</v>
          </cell>
          <cell r="AC3043">
            <v>2540.8434000000002</v>
          </cell>
        </row>
        <row r="3044">
          <cell r="A3044" t="str">
            <v>Primary</v>
          </cell>
          <cell r="B3044" t="str">
            <v>Wilkesboro FS Processing</v>
          </cell>
          <cell r="C3044" t="str">
            <v>19642028</v>
          </cell>
          <cell r="D3044" t="str">
            <v>19642028</v>
          </cell>
          <cell r="E3044" t="str">
            <v>1964</v>
          </cell>
          <cell r="G3044" t="str">
            <v>NC</v>
          </cell>
          <cell r="H3044">
            <v>38481</v>
          </cell>
          <cell r="I3044" t="str">
            <v>A</v>
          </cell>
          <cell r="J3044" t="str">
            <v>19642020</v>
          </cell>
          <cell r="K3044" t="str">
            <v>19642020</v>
          </cell>
          <cell r="L3044">
            <v>170141964</v>
          </cell>
          <cell r="M3044" t="str">
            <v>170141964</v>
          </cell>
          <cell r="N3044" t="str">
            <v>Wlksboro FS Maintenance</v>
          </cell>
          <cell r="O3044" t="str">
            <v>19642020 Wlksboro FS Maintenance</v>
          </cell>
          <cell r="P3044" t="str">
            <v>1964</v>
          </cell>
          <cell r="Q3044" t="str">
            <v>P</v>
          </cell>
          <cell r="R3044" t="str">
            <v>991</v>
          </cell>
          <cell r="S3044" t="str">
            <v>1217</v>
          </cell>
          <cell r="T3044" t="str">
            <v>T</v>
          </cell>
          <cell r="U3044" t="str">
            <v>USD</v>
          </cell>
          <cell r="V3044" t="str">
            <v>706 HIGHLAND STREET</v>
          </cell>
          <cell r="W3044" t="str">
            <v>WILKESBORO</v>
          </cell>
          <cell r="X3044" t="str">
            <v>NC</v>
          </cell>
          <cell r="Y3044" t="str">
            <v>28697-2873</v>
          </cell>
          <cell r="Z3044" t="str">
            <v>WILKES</v>
          </cell>
          <cell r="AA3044" t="str">
            <v>G</v>
          </cell>
          <cell r="AB3044" t="str">
            <v>M&amp;E</v>
          </cell>
          <cell r="AC3044">
            <v>2258.0619000000002</v>
          </cell>
        </row>
        <row r="3045">
          <cell r="A3045" t="str">
            <v>Primary</v>
          </cell>
          <cell r="B3045" t="str">
            <v>Wilkesboro FS Processing</v>
          </cell>
          <cell r="C3045" t="str">
            <v>19642028</v>
          </cell>
          <cell r="D3045" t="str">
            <v>19642028</v>
          </cell>
          <cell r="E3045" t="str">
            <v>1964</v>
          </cell>
          <cell r="G3045" t="str">
            <v>NC</v>
          </cell>
          <cell r="I3045" t="str">
            <v>A</v>
          </cell>
          <cell r="J3045" t="str">
            <v>19642025</v>
          </cell>
          <cell r="K3045" t="str">
            <v>19642025</v>
          </cell>
          <cell r="L3045">
            <v>170141964</v>
          </cell>
          <cell r="M3045" t="str">
            <v>170141964</v>
          </cell>
          <cell r="N3045" t="str">
            <v>Wlksboro FS Personnel</v>
          </cell>
          <cell r="O3045" t="str">
            <v>19642025 Wlksboro FS Personnel</v>
          </cell>
          <cell r="P3045" t="str">
            <v>1964</v>
          </cell>
          <cell r="Q3045" t="str">
            <v>P</v>
          </cell>
          <cell r="R3045" t="str">
            <v>991</v>
          </cell>
          <cell r="S3045" t="str">
            <v>1217</v>
          </cell>
          <cell r="T3045" t="str">
            <v>T</v>
          </cell>
          <cell r="U3045" t="str">
            <v>USD</v>
          </cell>
          <cell r="V3045" t="str">
            <v>706 HIGHLAND STREET</v>
          </cell>
          <cell r="W3045" t="str">
            <v>WILKESBORO</v>
          </cell>
          <cell r="X3045" t="str">
            <v>NC</v>
          </cell>
          <cell r="Y3045" t="str">
            <v>28697-2873</v>
          </cell>
          <cell r="Z3045" t="str">
            <v>WILKES</v>
          </cell>
          <cell r="AA3045" t="str">
            <v>G</v>
          </cell>
          <cell r="AB3045" t="str">
            <v>M&amp;E</v>
          </cell>
          <cell r="AC3045">
            <v>5129.0946999999996</v>
          </cell>
        </row>
        <row r="3046">
          <cell r="A3046" t="str">
            <v>Primary</v>
          </cell>
          <cell r="B3046" t="str">
            <v>Wilkesboro FS Processing</v>
          </cell>
          <cell r="C3046" t="str">
            <v>19642028</v>
          </cell>
          <cell r="D3046" t="str">
            <v>19642028</v>
          </cell>
          <cell r="E3046" t="str">
            <v>1964</v>
          </cell>
          <cell r="G3046" t="str">
            <v>NC</v>
          </cell>
          <cell r="I3046" t="str">
            <v>A</v>
          </cell>
          <cell r="J3046" t="str">
            <v>19642028</v>
          </cell>
          <cell r="K3046" t="str">
            <v>19642028</v>
          </cell>
          <cell r="L3046">
            <v>170141964</v>
          </cell>
          <cell r="M3046" t="str">
            <v>170141964</v>
          </cell>
          <cell r="N3046" t="str">
            <v>Wilkesboro Food Service</v>
          </cell>
          <cell r="O3046" t="str">
            <v>19642028 Wilkesboro Food Service</v>
          </cell>
          <cell r="P3046" t="str">
            <v>1964</v>
          </cell>
          <cell r="Q3046" t="str">
            <v>P</v>
          </cell>
          <cell r="R3046" t="str">
            <v>991</v>
          </cell>
          <cell r="S3046" t="str">
            <v>1217</v>
          </cell>
          <cell r="T3046" t="str">
            <v>T</v>
          </cell>
          <cell r="U3046" t="str">
            <v>USD</v>
          </cell>
          <cell r="V3046" t="str">
            <v>706 HIGHLAND STREET</v>
          </cell>
          <cell r="W3046" t="str">
            <v>WILKESBORO</v>
          </cell>
          <cell r="X3046" t="str">
            <v>NC</v>
          </cell>
          <cell r="Y3046" t="str">
            <v>28697-2873</v>
          </cell>
          <cell r="Z3046" t="str">
            <v>WILKES</v>
          </cell>
          <cell r="AA3046" t="str">
            <v>G</v>
          </cell>
          <cell r="AB3046" t="str">
            <v>M&amp;E</v>
          </cell>
          <cell r="AC3046">
            <v>22188838.672199983</v>
          </cell>
        </row>
        <row r="3047">
          <cell r="A3047" t="str">
            <v>Primary</v>
          </cell>
          <cell r="B3047" t="str">
            <v>Wilkesboro FS Processing</v>
          </cell>
          <cell r="C3047" t="str">
            <v>19642028</v>
          </cell>
          <cell r="D3047" t="str">
            <v>19642028</v>
          </cell>
          <cell r="E3047" t="str">
            <v>1964</v>
          </cell>
          <cell r="G3047" t="str">
            <v>NC</v>
          </cell>
          <cell r="H3047">
            <v>38635</v>
          </cell>
          <cell r="I3047" t="str">
            <v>A</v>
          </cell>
          <cell r="J3047" t="str">
            <v>26522020</v>
          </cell>
          <cell r="K3047" t="str">
            <v>26522020</v>
          </cell>
          <cell r="L3047">
            <v>170141964</v>
          </cell>
          <cell r="M3047" t="str">
            <v>170772652</v>
          </cell>
          <cell r="N3047" t="str">
            <v>Wlksboro FS Quality Control</v>
          </cell>
          <cell r="O3047" t="str">
            <v>19642030  Wlksboro FS Quality Control</v>
          </cell>
          <cell r="P3047" t="str">
            <v>1964</v>
          </cell>
          <cell r="Q3047" t="str">
            <v>P</v>
          </cell>
          <cell r="R3047" t="str">
            <v>991</v>
          </cell>
          <cell r="S3047" t="str">
            <v>1217</v>
          </cell>
          <cell r="T3047" t="str">
            <v>T</v>
          </cell>
          <cell r="U3047" t="str">
            <v>USD</v>
          </cell>
          <cell r="V3047" t="str">
            <v>706 HIGHLAND STREET</v>
          </cell>
          <cell r="W3047" t="str">
            <v>WILKESBORO</v>
          </cell>
          <cell r="X3047" t="str">
            <v>NC</v>
          </cell>
          <cell r="Y3047" t="str">
            <v>28697-2873</v>
          </cell>
          <cell r="Z3047" t="str">
            <v>WILKES</v>
          </cell>
          <cell r="AA3047" t="str">
            <v>G</v>
          </cell>
          <cell r="AB3047" t="str">
            <v>M&amp;E</v>
          </cell>
          <cell r="AC3047">
            <v>1270.4217000000001</v>
          </cell>
        </row>
        <row r="3048">
          <cell r="A3048" t="str">
            <v>Primary</v>
          </cell>
          <cell r="B3048" t="str">
            <v>Wilkesboro FS Processing</v>
          </cell>
          <cell r="C3048" t="str">
            <v>19642028</v>
          </cell>
          <cell r="D3048" t="str">
            <v>19642028</v>
          </cell>
          <cell r="E3048" t="str">
            <v>1964</v>
          </cell>
          <cell r="G3048" t="str">
            <v>NC</v>
          </cell>
          <cell r="H3048">
            <v>38947</v>
          </cell>
          <cell r="I3048" t="str">
            <v>A</v>
          </cell>
          <cell r="J3048" t="str">
            <v>26522025</v>
          </cell>
          <cell r="K3048" t="str">
            <v>26522025</v>
          </cell>
          <cell r="L3048">
            <v>170141964</v>
          </cell>
          <cell r="M3048" t="str">
            <v>170772652</v>
          </cell>
          <cell r="N3048" t="str">
            <v>Wlksboro FS Shipping/Receiving</v>
          </cell>
          <cell r="O3048" t="str">
            <v>19642033  Wlksboro FS Shipping/Receiving</v>
          </cell>
          <cell r="P3048" t="str">
            <v>1964</v>
          </cell>
          <cell r="Q3048" t="str">
            <v>P</v>
          </cell>
          <cell r="R3048" t="str">
            <v>991</v>
          </cell>
          <cell r="S3048" t="str">
            <v>1217</v>
          </cell>
          <cell r="T3048" t="str">
            <v>T</v>
          </cell>
          <cell r="U3048" t="str">
            <v>USD</v>
          </cell>
          <cell r="V3048" t="str">
            <v>706 HIGHLAND STREET</v>
          </cell>
          <cell r="W3048" t="str">
            <v>WILKESBORO</v>
          </cell>
          <cell r="X3048" t="str">
            <v>NC</v>
          </cell>
          <cell r="Y3048" t="str">
            <v>28697-2873</v>
          </cell>
          <cell r="Z3048" t="str">
            <v>WILKES</v>
          </cell>
          <cell r="AA3048" t="str">
            <v>G</v>
          </cell>
          <cell r="AB3048" t="str">
            <v>M&amp;E</v>
          </cell>
          <cell r="AC3048">
            <v>1.0500000000000001E-2</v>
          </cell>
        </row>
        <row r="3049">
          <cell r="A3049" t="str">
            <v>Primary</v>
          </cell>
          <cell r="B3049" t="str">
            <v>Wilkesboro FS Processing</v>
          </cell>
          <cell r="C3049" t="str">
            <v>19642028</v>
          </cell>
          <cell r="D3049" t="str">
            <v>19642028</v>
          </cell>
          <cell r="E3049" t="str">
            <v>1964</v>
          </cell>
          <cell r="G3049" t="str">
            <v>NC</v>
          </cell>
          <cell r="I3049" t="str">
            <v>A</v>
          </cell>
          <cell r="J3049" t="str">
            <v>19642034</v>
          </cell>
          <cell r="K3049" t="str">
            <v>19642034</v>
          </cell>
          <cell r="L3049">
            <v>170141964</v>
          </cell>
          <cell r="M3049" t="str">
            <v>170141964</v>
          </cell>
          <cell r="N3049" t="str">
            <v>Wlksboro FS Supervison/Mgmt</v>
          </cell>
          <cell r="O3049" t="str">
            <v>19642034 Wlksboro FS Supervison/Mgmt</v>
          </cell>
          <cell r="P3049" t="str">
            <v>1964</v>
          </cell>
          <cell r="Q3049" t="str">
            <v>P</v>
          </cell>
          <cell r="R3049" t="str">
            <v>991</v>
          </cell>
          <cell r="S3049" t="str">
            <v>1217</v>
          </cell>
          <cell r="T3049" t="str">
            <v>T</v>
          </cell>
          <cell r="U3049" t="str">
            <v>USD</v>
          </cell>
          <cell r="V3049" t="str">
            <v>706 HIGHLAND STREET</v>
          </cell>
          <cell r="W3049" t="str">
            <v>WILKESBORO</v>
          </cell>
          <cell r="X3049" t="str">
            <v>NC</v>
          </cell>
          <cell r="Y3049" t="str">
            <v>28697-2873</v>
          </cell>
          <cell r="Z3049" t="str">
            <v>WILKES</v>
          </cell>
          <cell r="AA3049" t="str">
            <v>G</v>
          </cell>
          <cell r="AB3049" t="str">
            <v>M&amp;E</v>
          </cell>
          <cell r="AC3049">
            <v>6891.8113999999996</v>
          </cell>
        </row>
        <row r="3050">
          <cell r="A3050" t="str">
            <v>Primary</v>
          </cell>
          <cell r="B3050" t="str">
            <v>Wilkesboro FS Processing</v>
          </cell>
          <cell r="C3050" t="str">
            <v>19642028</v>
          </cell>
          <cell r="D3050" t="str">
            <v>19642028</v>
          </cell>
          <cell r="E3050" t="str">
            <v>1964</v>
          </cell>
          <cell r="G3050" t="str">
            <v>NC</v>
          </cell>
          <cell r="I3050" t="str">
            <v>A</v>
          </cell>
          <cell r="J3050" t="str">
            <v>19642045</v>
          </cell>
          <cell r="K3050" t="str">
            <v>19642045</v>
          </cell>
          <cell r="L3050">
            <v>170141964</v>
          </cell>
          <cell r="M3050" t="str">
            <v>170141964</v>
          </cell>
          <cell r="N3050" t="str">
            <v>Wlksboro FS Indir Prod Exp</v>
          </cell>
          <cell r="O3050" t="str">
            <v>19642045 Wlksboro FS Indir Prod Exp</v>
          </cell>
          <cell r="P3050" t="str">
            <v>1964</v>
          </cell>
          <cell r="Q3050" t="str">
            <v>P</v>
          </cell>
          <cell r="R3050" t="str">
            <v>991</v>
          </cell>
          <cell r="S3050" t="str">
            <v>1217</v>
          </cell>
          <cell r="T3050" t="str">
            <v>T</v>
          </cell>
          <cell r="U3050" t="str">
            <v>USD</v>
          </cell>
          <cell r="V3050" t="str">
            <v>706 HIGHLAND STREET</v>
          </cell>
          <cell r="W3050" t="str">
            <v>WILKESBORO</v>
          </cell>
          <cell r="X3050" t="str">
            <v>NC</v>
          </cell>
          <cell r="Y3050" t="str">
            <v>28697-2873</v>
          </cell>
          <cell r="Z3050" t="str">
            <v>WILKES</v>
          </cell>
          <cell r="AA3050" t="str">
            <v>G</v>
          </cell>
          <cell r="AB3050" t="str">
            <v>M&amp;E</v>
          </cell>
          <cell r="AC3050">
            <v>1617.2603999999999</v>
          </cell>
        </row>
        <row r="3051">
          <cell r="A3051" t="str">
            <v>Primary</v>
          </cell>
          <cell r="B3051" t="str">
            <v>Wilkesboro FS Processing</v>
          </cell>
          <cell r="C3051" t="str">
            <v>19642028</v>
          </cell>
          <cell r="D3051" t="str">
            <v>19642028</v>
          </cell>
          <cell r="E3051" t="str">
            <v>1964</v>
          </cell>
          <cell r="G3051" t="str">
            <v>NC</v>
          </cell>
          <cell r="H3051">
            <v>38797</v>
          </cell>
          <cell r="I3051" t="str">
            <v>A</v>
          </cell>
          <cell r="J3051" t="str">
            <v>26522028</v>
          </cell>
          <cell r="K3051" t="str">
            <v>26522028</v>
          </cell>
          <cell r="L3051">
            <v>170141964</v>
          </cell>
          <cell r="M3051" t="str">
            <v>170772652</v>
          </cell>
          <cell r="N3051" t="str">
            <v>Wlksboro FS  Store Room Pers</v>
          </cell>
          <cell r="O3051" t="str">
            <v>19642048  Wlksboro FS  Store Room Pers</v>
          </cell>
          <cell r="P3051" t="str">
            <v>1964</v>
          </cell>
          <cell r="Q3051" t="str">
            <v>P</v>
          </cell>
          <cell r="R3051" t="str">
            <v>991</v>
          </cell>
          <cell r="S3051" t="str">
            <v>1217</v>
          </cell>
          <cell r="T3051" t="str">
            <v>T</v>
          </cell>
          <cell r="U3051" t="str">
            <v>USD</v>
          </cell>
          <cell r="V3051" t="str">
            <v>706 HIGHLAND STREET</v>
          </cell>
          <cell r="W3051" t="str">
            <v>WILKESBORO</v>
          </cell>
          <cell r="X3051" t="str">
            <v>NC</v>
          </cell>
          <cell r="Y3051" t="str">
            <v>28697-2873</v>
          </cell>
          <cell r="Z3051" t="str">
            <v>WILKES</v>
          </cell>
          <cell r="AA3051" t="str">
            <v>G</v>
          </cell>
          <cell r="AB3051" t="str">
            <v>M&amp;E</v>
          </cell>
          <cell r="AC3051">
            <v>1048.9317000000001</v>
          </cell>
        </row>
        <row r="3052">
          <cell r="A3052" t="str">
            <v>Primary</v>
          </cell>
          <cell r="B3052" t="str">
            <v>Wilkesboro FS Processing</v>
          </cell>
          <cell r="C3052" t="str">
            <v>19642028</v>
          </cell>
          <cell r="D3052" t="str">
            <v>19642028</v>
          </cell>
          <cell r="E3052" t="str">
            <v>1964</v>
          </cell>
          <cell r="G3052" t="str">
            <v>NC</v>
          </cell>
          <cell r="I3052" t="str">
            <v>A</v>
          </cell>
          <cell r="J3052" t="str">
            <v>19642512</v>
          </cell>
          <cell r="K3052" t="str">
            <v>19642512</v>
          </cell>
          <cell r="L3052">
            <v>170141964</v>
          </cell>
          <cell r="M3052" t="str">
            <v>170141964</v>
          </cell>
          <cell r="N3052" t="str">
            <v>Wlksboro FS Production Safety Center</v>
          </cell>
          <cell r="O3052" t="str">
            <v>19642512 Wlksboro FS Production Safety Center</v>
          </cell>
          <cell r="P3052" t="str">
            <v>1964</v>
          </cell>
          <cell r="Q3052" t="str">
            <v>P</v>
          </cell>
          <cell r="R3052" t="str">
            <v>991</v>
          </cell>
          <cell r="S3052" t="str">
            <v>1217</v>
          </cell>
          <cell r="T3052" t="str">
            <v>T</v>
          </cell>
          <cell r="U3052" t="str">
            <v>USD</v>
          </cell>
          <cell r="V3052" t="str">
            <v>706 HIGHLAND STREET</v>
          </cell>
          <cell r="W3052" t="str">
            <v>WILKESBORO</v>
          </cell>
          <cell r="X3052" t="str">
            <v>NC</v>
          </cell>
          <cell r="Y3052" t="str">
            <v>28697-2873</v>
          </cell>
          <cell r="Z3052" t="str">
            <v>WILKES</v>
          </cell>
          <cell r="AA3052" t="str">
            <v>G</v>
          </cell>
          <cell r="AB3052" t="str">
            <v>M&amp;E</v>
          </cell>
          <cell r="AC3052">
            <v>2268.6351999999997</v>
          </cell>
        </row>
        <row r="3053">
          <cell r="A3053" t="str">
            <v>Primary</v>
          </cell>
          <cell r="B3053" t="str">
            <v>Wilkesboro Hatchery</v>
          </cell>
          <cell r="C3053" t="str">
            <v>19670432</v>
          </cell>
          <cell r="D3053" t="str">
            <v>19670432</v>
          </cell>
          <cell r="E3053" t="str">
            <v>1196</v>
          </cell>
          <cell r="F3053" t="str">
            <v>TFM</v>
          </cell>
          <cell r="G3053" t="str">
            <v>KS</v>
          </cell>
          <cell r="I3053" t="str">
            <v>A</v>
          </cell>
          <cell r="J3053" t="str">
            <v>19670432</v>
          </cell>
          <cell r="K3053" t="str">
            <v>19670432</v>
          </cell>
          <cell r="L3053">
            <v>170051191</v>
          </cell>
          <cell r="M3053" t="str">
            <v>170051191</v>
          </cell>
          <cell r="N3053" t="str">
            <v>Wilkesboro Hatchery</v>
          </cell>
          <cell r="O3053" t="str">
            <v>19670432 Wilkesboro Hatchery</v>
          </cell>
          <cell r="P3053" t="str">
            <v>1615</v>
          </cell>
          <cell r="Q3053" t="str">
            <v>H</v>
          </cell>
          <cell r="R3053" t="str">
            <v>1147</v>
          </cell>
          <cell r="S3053" t="str">
            <v>708</v>
          </cell>
          <cell r="T3053" t="str">
            <v>T</v>
          </cell>
          <cell r="U3053" t="str">
            <v>USD</v>
          </cell>
          <cell r="V3053" t="str">
            <v>ARMORY ROAD</v>
          </cell>
          <cell r="W3053" t="str">
            <v>NORTH WILKESBORO</v>
          </cell>
          <cell r="X3053" t="str">
            <v>NC</v>
          </cell>
          <cell r="Y3053" t="str">
            <v>28659</v>
          </cell>
          <cell r="Z3053" t="str">
            <v>WILKES</v>
          </cell>
          <cell r="AA3053" t="str">
            <v>A</v>
          </cell>
          <cell r="AB3053" t="str">
            <v>M&amp;E</v>
          </cell>
          <cell r="AC3053">
            <v>4139698.27</v>
          </cell>
        </row>
        <row r="3054">
          <cell r="A3054" t="str">
            <v>Primary</v>
          </cell>
          <cell r="B3054" t="str">
            <v>Roaring River Feedmill</v>
          </cell>
          <cell r="C3054" t="str">
            <v>19690510</v>
          </cell>
          <cell r="D3054" t="str">
            <v>19690510</v>
          </cell>
          <cell r="E3054" t="str">
            <v>1197</v>
          </cell>
          <cell r="F3054" t="str">
            <v>TFM</v>
          </cell>
          <cell r="G3054" t="str">
            <v>KS</v>
          </cell>
          <cell r="I3054" t="str">
            <v>A</v>
          </cell>
          <cell r="J3054" t="str">
            <v>19690510</v>
          </cell>
          <cell r="K3054" t="str">
            <v>19690510</v>
          </cell>
          <cell r="L3054">
            <v>170051191</v>
          </cell>
          <cell r="M3054" t="str">
            <v>170051191</v>
          </cell>
          <cell r="N3054" t="str">
            <v>Roaring River Feedmill</v>
          </cell>
          <cell r="O3054" t="str">
            <v>19690510 Roaring River Feedmill</v>
          </cell>
          <cell r="P3054" t="str">
            <v>1615</v>
          </cell>
          <cell r="Q3054" t="str">
            <v>F</v>
          </cell>
          <cell r="R3054" t="str">
            <v>86</v>
          </cell>
          <cell r="S3054" t="str">
            <v>708</v>
          </cell>
          <cell r="T3054" t="str">
            <v>T</v>
          </cell>
          <cell r="U3054" t="str">
            <v>USD</v>
          </cell>
          <cell r="V3054" t="str">
            <v>HWY 268 E</v>
          </cell>
          <cell r="W3054" t="str">
            <v>ROARING RIVER</v>
          </cell>
          <cell r="X3054" t="str">
            <v>NC</v>
          </cell>
          <cell r="Y3054" t="str">
            <v>28669</v>
          </cell>
          <cell r="Z3054" t="str">
            <v>WILKES</v>
          </cell>
          <cell r="AA3054" t="str">
            <v>A</v>
          </cell>
          <cell r="AB3054" t="str">
            <v>M&amp;E</v>
          </cell>
          <cell r="AC3054">
            <v>6948162.5850000009</v>
          </cell>
        </row>
        <row r="3055">
          <cell r="A3055" t="str">
            <v>Primary</v>
          </cell>
          <cell r="B3055" t="str">
            <v>Roaring River Feedmill</v>
          </cell>
          <cell r="C3055" t="str">
            <v>19690510</v>
          </cell>
          <cell r="D3055" t="str">
            <v>19690510</v>
          </cell>
          <cell r="E3055" t="str">
            <v>1197</v>
          </cell>
          <cell r="F3055" t="str">
            <v>TFM</v>
          </cell>
          <cell r="G3055" t="str">
            <v>IA</v>
          </cell>
          <cell r="I3055" t="str">
            <v>A</v>
          </cell>
          <cell r="J3055" t="str">
            <v>19690520</v>
          </cell>
          <cell r="K3055" t="str">
            <v>19690520</v>
          </cell>
          <cell r="L3055">
            <v>170051191</v>
          </cell>
          <cell r="M3055" t="str">
            <v>170051191</v>
          </cell>
          <cell r="N3055" t="str">
            <v>Wilkesboro Feed Delivery</v>
          </cell>
          <cell r="O3055" t="str">
            <v>19690520 Wilkesboro Feed Delivery</v>
          </cell>
          <cell r="P3055" t="str">
            <v>1615</v>
          </cell>
          <cell r="Q3055" t="str">
            <v>FD</v>
          </cell>
          <cell r="R3055" t="str">
            <v>1372</v>
          </cell>
          <cell r="S3055" t="str">
            <v>708</v>
          </cell>
          <cell r="T3055" t="str">
            <v>T</v>
          </cell>
          <cell r="U3055" t="str">
            <v>USD</v>
          </cell>
          <cell r="V3055" t="str">
            <v>HWY 268 E</v>
          </cell>
          <cell r="W3055" t="str">
            <v>ROARING RIVER</v>
          </cell>
          <cell r="X3055" t="str">
            <v>NC</v>
          </cell>
          <cell r="Y3055" t="str">
            <v>28669</v>
          </cell>
          <cell r="Z3055" t="str">
            <v>WILKES</v>
          </cell>
          <cell r="AA3055" t="str">
            <v>A</v>
          </cell>
          <cell r="AB3055" t="str">
            <v>M&amp;E</v>
          </cell>
          <cell r="AC3055">
            <v>5067.5991999999997</v>
          </cell>
        </row>
        <row r="3056">
          <cell r="A3056" t="str">
            <v>Primary</v>
          </cell>
          <cell r="B3056" t="str">
            <v>Mexican Original, Sanford</v>
          </cell>
          <cell r="C3056" t="str">
            <v>19712028</v>
          </cell>
          <cell r="D3056" t="str">
            <v>19712028</v>
          </cell>
          <cell r="E3056" t="str">
            <v>1971</v>
          </cell>
          <cell r="G3056" t="str">
            <v>NC</v>
          </cell>
          <cell r="I3056" t="str">
            <v>A</v>
          </cell>
          <cell r="J3056" t="str">
            <v>19711912</v>
          </cell>
          <cell r="K3056" t="str">
            <v>19711912</v>
          </cell>
          <cell r="L3056">
            <v>170601971</v>
          </cell>
          <cell r="M3056" t="str">
            <v>170601971</v>
          </cell>
          <cell r="N3056" t="str">
            <v>MO SanfordMega Flour</v>
          </cell>
          <cell r="O3056" t="str">
            <v>19711912 MO SanfordMega Flour</v>
          </cell>
          <cell r="P3056" t="str">
            <v>1410</v>
          </cell>
          <cell r="Q3056" t="str">
            <v>P</v>
          </cell>
          <cell r="R3056" t="str">
            <v>48</v>
          </cell>
          <cell r="S3056" t="str">
            <v>18</v>
          </cell>
          <cell r="T3056" t="str">
            <v>T</v>
          </cell>
          <cell r="U3056" t="str">
            <v>USD</v>
          </cell>
          <cell r="V3056" t="str">
            <v>800 E MAIN STREET</v>
          </cell>
          <cell r="W3056" t="str">
            <v>SANFORD</v>
          </cell>
          <cell r="X3056" t="str">
            <v>NC</v>
          </cell>
          <cell r="Y3056" t="str">
            <v>27330-9746</v>
          </cell>
          <cell r="Z3056" t="str">
            <v>LEE</v>
          </cell>
          <cell r="AA3056" t="str">
            <v>G</v>
          </cell>
          <cell r="AB3056" t="str">
            <v>M&amp;E</v>
          </cell>
          <cell r="AC3056">
            <v>17640994.583099991</v>
          </cell>
        </row>
        <row r="3057">
          <cell r="A3057" t="str">
            <v>Primary</v>
          </cell>
          <cell r="B3057" t="str">
            <v>Mexican Original, Sanford</v>
          </cell>
          <cell r="C3057" t="str">
            <v>19712028</v>
          </cell>
          <cell r="D3057" t="str">
            <v>19712028</v>
          </cell>
          <cell r="E3057" t="str">
            <v>1971</v>
          </cell>
          <cell r="G3057" t="str">
            <v>NC</v>
          </cell>
          <cell r="I3057" t="str">
            <v>A</v>
          </cell>
          <cell r="J3057" t="str">
            <v>19711913</v>
          </cell>
          <cell r="K3057" t="str">
            <v>19711913</v>
          </cell>
          <cell r="L3057">
            <v>170601971</v>
          </cell>
          <cell r="M3057" t="str">
            <v>170601971</v>
          </cell>
          <cell r="N3057" t="str">
            <v>MO SanfordDie Cut Flour</v>
          </cell>
          <cell r="O3057" t="str">
            <v>19711913 MO SanfordDie Cut Flour</v>
          </cell>
          <cell r="P3057" t="str">
            <v>1410</v>
          </cell>
          <cell r="Q3057" t="str">
            <v>P</v>
          </cell>
          <cell r="R3057" t="str">
            <v>48</v>
          </cell>
          <cell r="S3057" t="str">
            <v>18</v>
          </cell>
          <cell r="T3057" t="str">
            <v>T</v>
          </cell>
          <cell r="U3057" t="str">
            <v>USD</v>
          </cell>
          <cell r="V3057" t="str">
            <v>800 E MAIN STREET</v>
          </cell>
          <cell r="W3057" t="str">
            <v>SANFORD</v>
          </cell>
          <cell r="X3057" t="str">
            <v>NC</v>
          </cell>
          <cell r="Y3057" t="str">
            <v>27330-9746</v>
          </cell>
          <cell r="Z3057" t="str">
            <v>LEE</v>
          </cell>
          <cell r="AA3057" t="str">
            <v>G</v>
          </cell>
          <cell r="AB3057" t="str">
            <v>M&amp;E</v>
          </cell>
          <cell r="AC3057">
            <v>1012328.3526</v>
          </cell>
        </row>
        <row r="3058">
          <cell r="A3058" t="str">
            <v>Primary</v>
          </cell>
          <cell r="B3058" t="str">
            <v>Mexican Original, Sanford</v>
          </cell>
          <cell r="C3058" t="str">
            <v>19712028</v>
          </cell>
          <cell r="D3058" t="str">
            <v>19712028</v>
          </cell>
          <cell r="E3058" t="str">
            <v>1971</v>
          </cell>
          <cell r="G3058" t="str">
            <v>NC</v>
          </cell>
          <cell r="I3058" t="str">
            <v>A</v>
          </cell>
          <cell r="J3058" t="str">
            <v>19711915</v>
          </cell>
          <cell r="K3058" t="str">
            <v>19711915</v>
          </cell>
          <cell r="L3058">
            <v>170601971</v>
          </cell>
          <cell r="M3058" t="str">
            <v>170601971</v>
          </cell>
          <cell r="N3058" t="str">
            <v>MO SanfordCorn Tortillas</v>
          </cell>
          <cell r="O3058" t="str">
            <v>19711915 MO SanfordCorn Tortillas</v>
          </cell>
          <cell r="P3058" t="str">
            <v>1410</v>
          </cell>
          <cell r="Q3058" t="str">
            <v>P</v>
          </cell>
          <cell r="R3058" t="str">
            <v>48</v>
          </cell>
          <cell r="S3058" t="str">
            <v>18</v>
          </cell>
          <cell r="T3058" t="str">
            <v>T</v>
          </cell>
          <cell r="U3058" t="str">
            <v>USD</v>
          </cell>
          <cell r="V3058" t="str">
            <v>800 E MAIN STREET</v>
          </cell>
          <cell r="W3058" t="str">
            <v>SANFORD</v>
          </cell>
          <cell r="X3058" t="str">
            <v>NC</v>
          </cell>
          <cell r="Y3058" t="str">
            <v>27330-9746</v>
          </cell>
          <cell r="Z3058" t="str">
            <v>LEE</v>
          </cell>
          <cell r="AA3058" t="str">
            <v>G</v>
          </cell>
          <cell r="AB3058" t="str">
            <v>M&amp;E</v>
          </cell>
          <cell r="AC3058">
            <v>1131010.0060000001</v>
          </cell>
        </row>
        <row r="3059">
          <cell r="A3059" t="str">
            <v>Primary</v>
          </cell>
          <cell r="B3059" t="str">
            <v>Mexican Original, Sanford</v>
          </cell>
          <cell r="C3059" t="str">
            <v>19712028</v>
          </cell>
          <cell r="D3059" t="str">
            <v>19712028</v>
          </cell>
          <cell r="E3059" t="str">
            <v>1971</v>
          </cell>
          <cell r="G3059" t="str">
            <v>NC</v>
          </cell>
          <cell r="I3059" t="str">
            <v>A</v>
          </cell>
          <cell r="J3059" t="str">
            <v>19711918</v>
          </cell>
          <cell r="K3059" t="str">
            <v>19711918</v>
          </cell>
          <cell r="L3059">
            <v>170601971</v>
          </cell>
          <cell r="M3059" t="str">
            <v>170601971</v>
          </cell>
          <cell r="N3059" t="str">
            <v>MO SanfordPrefried Shells</v>
          </cell>
          <cell r="O3059" t="str">
            <v>19711918 MO SanfordPrefried Shells</v>
          </cell>
          <cell r="P3059" t="str">
            <v>1410</v>
          </cell>
          <cell r="Q3059" t="str">
            <v>P</v>
          </cell>
          <cell r="R3059" t="str">
            <v>48</v>
          </cell>
          <cell r="S3059" t="str">
            <v>18</v>
          </cell>
          <cell r="T3059" t="str">
            <v>T</v>
          </cell>
          <cell r="U3059" t="str">
            <v>USD</v>
          </cell>
          <cell r="V3059" t="str">
            <v>800 E MAIN STREET</v>
          </cell>
          <cell r="W3059" t="str">
            <v>SANFORD</v>
          </cell>
          <cell r="X3059" t="str">
            <v>NC</v>
          </cell>
          <cell r="Y3059" t="str">
            <v>27330-9746</v>
          </cell>
          <cell r="Z3059" t="str">
            <v>LEE</v>
          </cell>
          <cell r="AA3059" t="str">
            <v>G</v>
          </cell>
          <cell r="AB3059" t="str">
            <v>M&amp;E</v>
          </cell>
          <cell r="AC3059">
            <v>176186.9</v>
          </cell>
        </row>
        <row r="3060">
          <cell r="A3060" t="str">
            <v>Primary</v>
          </cell>
          <cell r="B3060" t="str">
            <v>Mexican Original, Sanford</v>
          </cell>
          <cell r="C3060" t="str">
            <v>19712028</v>
          </cell>
          <cell r="D3060" t="str">
            <v>19712028</v>
          </cell>
          <cell r="E3060" t="str">
            <v>1971</v>
          </cell>
          <cell r="G3060" t="str">
            <v>NC</v>
          </cell>
          <cell r="I3060" t="str">
            <v>A</v>
          </cell>
          <cell r="J3060" t="str">
            <v>19711919</v>
          </cell>
          <cell r="K3060" t="str">
            <v>19711919</v>
          </cell>
          <cell r="L3060">
            <v>170601971</v>
          </cell>
          <cell r="M3060" t="str">
            <v>170601971</v>
          </cell>
          <cell r="N3060" t="str">
            <v>MO SanfordShells Heat &amp; Control</v>
          </cell>
          <cell r="O3060" t="str">
            <v>19711919 MO SanfordShells Heat &amp; Control</v>
          </cell>
          <cell r="P3060" t="str">
            <v>1410</v>
          </cell>
          <cell r="Q3060" t="str">
            <v>P</v>
          </cell>
          <cell r="R3060" t="str">
            <v>48</v>
          </cell>
          <cell r="S3060" t="str">
            <v>18</v>
          </cell>
          <cell r="T3060" t="str">
            <v>T</v>
          </cell>
          <cell r="U3060" t="str">
            <v>USD</v>
          </cell>
          <cell r="V3060" t="str">
            <v>800 E MAIN STREET</v>
          </cell>
          <cell r="W3060" t="str">
            <v>SANFORD</v>
          </cell>
          <cell r="X3060" t="str">
            <v>NC</v>
          </cell>
          <cell r="Y3060" t="str">
            <v>27330-9746</v>
          </cell>
          <cell r="Z3060" t="str">
            <v>LEE</v>
          </cell>
          <cell r="AA3060" t="str">
            <v>G</v>
          </cell>
          <cell r="AB3060" t="str">
            <v>M&amp;E</v>
          </cell>
          <cell r="AC3060">
            <v>6654023.1977999993</v>
          </cell>
        </row>
        <row r="3061">
          <cell r="A3061" t="str">
            <v>Primary</v>
          </cell>
          <cell r="B3061" t="str">
            <v>Mexican Original, Sanford Wastewater</v>
          </cell>
          <cell r="C3061" t="str">
            <v>19712004</v>
          </cell>
          <cell r="D3061" t="str">
            <v>19712004</v>
          </cell>
          <cell r="E3061" t="str">
            <v>1971</v>
          </cell>
          <cell r="G3061" t="str">
            <v>NC</v>
          </cell>
          <cell r="I3061" t="str">
            <v>A</v>
          </cell>
          <cell r="J3061" t="str">
            <v>19712004</v>
          </cell>
          <cell r="K3061" t="str">
            <v>19712004</v>
          </cell>
          <cell r="L3061">
            <v>170601971</v>
          </cell>
          <cell r="M3061" t="str">
            <v>170601971</v>
          </cell>
          <cell r="N3061" t="str">
            <v>MO Sanford Wastewater</v>
          </cell>
          <cell r="O3061" t="str">
            <v>19712004 MO Sanford Wastewater</v>
          </cell>
          <cell r="P3061" t="str">
            <v>1410</v>
          </cell>
          <cell r="Q3061" t="str">
            <v>P</v>
          </cell>
          <cell r="R3061" t="str">
            <v>48</v>
          </cell>
          <cell r="S3061" t="str">
            <v>18</v>
          </cell>
          <cell r="T3061" t="str">
            <v>T</v>
          </cell>
          <cell r="U3061" t="str">
            <v>USD</v>
          </cell>
          <cell r="V3061" t="str">
            <v>800 E MAIN STREET</v>
          </cell>
          <cell r="W3061" t="str">
            <v>SANFORD</v>
          </cell>
          <cell r="X3061" t="str">
            <v>NC</v>
          </cell>
          <cell r="Y3061" t="str">
            <v>27330-9746</v>
          </cell>
          <cell r="Z3061" t="str">
            <v>LEE</v>
          </cell>
          <cell r="AA3061" t="str">
            <v>G</v>
          </cell>
          <cell r="AB3061" t="str">
            <v>M&amp;E</v>
          </cell>
          <cell r="AC3061">
            <v>186175.65479999999</v>
          </cell>
        </row>
        <row r="3062">
          <cell r="A3062" t="str">
            <v>Primary</v>
          </cell>
          <cell r="B3062" t="str">
            <v>Mexican Original, Sanford</v>
          </cell>
          <cell r="C3062" t="str">
            <v>19712028</v>
          </cell>
          <cell r="D3062" t="str">
            <v>19712028</v>
          </cell>
          <cell r="E3062" t="str">
            <v>1971</v>
          </cell>
          <cell r="G3062" t="str">
            <v>NC</v>
          </cell>
          <cell r="H3062">
            <v>38535</v>
          </cell>
          <cell r="I3062" t="str">
            <v>A</v>
          </cell>
          <cell r="J3062" t="str">
            <v>26531784</v>
          </cell>
          <cell r="K3062" t="str">
            <v>26531784</v>
          </cell>
          <cell r="L3062">
            <v>170772653</v>
          </cell>
          <cell r="M3062" t="str">
            <v>170772653</v>
          </cell>
          <cell r="N3062" t="str">
            <v>Waterloo Taco Filling</v>
          </cell>
          <cell r="O3062" t="str">
            <v>26531784 Waterloo Taco Filling</v>
          </cell>
          <cell r="P3062" t="str">
            <v>2653</v>
          </cell>
          <cell r="Q3062" t="str">
            <v>FB</v>
          </cell>
          <cell r="R3062" t="str">
            <v>1372</v>
          </cell>
          <cell r="S3062" t="str">
            <v>2414</v>
          </cell>
          <cell r="T3062" t="str">
            <v>F</v>
          </cell>
          <cell r="U3062" t="str">
            <v>USD</v>
          </cell>
          <cell r="V3062" t="str">
            <v>501 N. ELK RUN ROAD</v>
          </cell>
          <cell r="W3062" t="str">
            <v>WATERLOO</v>
          </cell>
          <cell r="X3062" t="str">
            <v>IA</v>
          </cell>
          <cell r="Y3062" t="str">
            <v>50703-9471</v>
          </cell>
          <cell r="Z3062" t="str">
            <v>BLACK HAWK</v>
          </cell>
          <cell r="AA3062" t="str">
            <v>G</v>
          </cell>
          <cell r="AB3062" t="str">
            <v>M&amp;E</v>
          </cell>
          <cell r="AC3062">
            <v>1422250.4208</v>
          </cell>
        </row>
        <row r="3063">
          <cell r="A3063" t="str">
            <v>Primary</v>
          </cell>
          <cell r="B3063" t="str">
            <v>Mexican Original, Sanford</v>
          </cell>
          <cell r="C3063" t="str">
            <v>19712028</v>
          </cell>
          <cell r="D3063" t="str">
            <v>19712028</v>
          </cell>
          <cell r="E3063" t="str">
            <v>1971</v>
          </cell>
          <cell r="G3063" t="str">
            <v>NC</v>
          </cell>
          <cell r="H3063">
            <v>38763</v>
          </cell>
          <cell r="I3063" t="str">
            <v>A</v>
          </cell>
          <cell r="J3063" t="str">
            <v>26531787</v>
          </cell>
          <cell r="K3063" t="str">
            <v>26531787</v>
          </cell>
          <cell r="L3063">
            <v>170601971</v>
          </cell>
          <cell r="M3063" t="str">
            <v>170772653</v>
          </cell>
          <cell r="N3063" t="str">
            <v>MO SanfordAccounting</v>
          </cell>
          <cell r="O3063" t="str">
            <v>19712015  MO SanfordAccounting</v>
          </cell>
          <cell r="P3063" t="str">
            <v>1410</v>
          </cell>
          <cell r="Q3063" t="str">
            <v>P</v>
          </cell>
          <cell r="R3063" t="str">
            <v>48</v>
          </cell>
          <cell r="S3063" t="str">
            <v>18</v>
          </cell>
          <cell r="T3063" t="str">
            <v>T</v>
          </cell>
          <cell r="U3063" t="str">
            <v>USD</v>
          </cell>
          <cell r="V3063" t="str">
            <v>800 E MAIN STREET</v>
          </cell>
          <cell r="W3063" t="str">
            <v>SANFORD</v>
          </cell>
          <cell r="X3063" t="str">
            <v>NC</v>
          </cell>
          <cell r="Y3063" t="str">
            <v>27332-9708</v>
          </cell>
          <cell r="Z3063" t="str">
            <v>LEE</v>
          </cell>
          <cell r="AA3063" t="str">
            <v>G</v>
          </cell>
          <cell r="AB3063" t="str">
            <v>M&amp;E</v>
          </cell>
          <cell r="AC3063">
            <v>1029.3254999999999</v>
          </cell>
        </row>
        <row r="3064">
          <cell r="A3064" t="str">
            <v>Primary</v>
          </cell>
          <cell r="B3064" t="str">
            <v>Mexican Original, Sanford</v>
          </cell>
          <cell r="C3064" t="str">
            <v>19712028</v>
          </cell>
          <cell r="D3064" t="str">
            <v>19712028</v>
          </cell>
          <cell r="E3064" t="str">
            <v>1971</v>
          </cell>
          <cell r="G3064" t="str">
            <v>NC</v>
          </cell>
          <cell r="I3064" t="str">
            <v>A</v>
          </cell>
          <cell r="J3064" t="str">
            <v>19712017</v>
          </cell>
          <cell r="K3064" t="str">
            <v>19712017</v>
          </cell>
          <cell r="L3064">
            <v>170601971</v>
          </cell>
          <cell r="M3064" t="str">
            <v>170601971</v>
          </cell>
          <cell r="N3064" t="str">
            <v>MO SanfordCleanup</v>
          </cell>
          <cell r="O3064" t="str">
            <v>19712017 MO SanfordCleanup</v>
          </cell>
          <cell r="P3064" t="str">
            <v>1410</v>
          </cell>
          <cell r="Q3064" t="str">
            <v>P</v>
          </cell>
          <cell r="R3064" t="str">
            <v>48</v>
          </cell>
          <cell r="S3064" t="str">
            <v>18</v>
          </cell>
          <cell r="T3064" t="str">
            <v>T</v>
          </cell>
          <cell r="U3064" t="str">
            <v>USD</v>
          </cell>
          <cell r="V3064" t="str">
            <v>800 E MAIN STREET</v>
          </cell>
          <cell r="W3064" t="str">
            <v>SANFORD</v>
          </cell>
          <cell r="X3064" t="str">
            <v>NC</v>
          </cell>
          <cell r="Y3064" t="str">
            <v>27330-9746</v>
          </cell>
          <cell r="Z3064" t="str">
            <v>LEE</v>
          </cell>
          <cell r="AA3064" t="str">
            <v>G</v>
          </cell>
          <cell r="AB3064" t="str">
            <v>M&amp;E</v>
          </cell>
          <cell r="AC3064">
            <v>1773.6632</v>
          </cell>
        </row>
        <row r="3065">
          <cell r="A3065" t="str">
            <v>Primary</v>
          </cell>
          <cell r="B3065" t="str">
            <v>Mexican Original, Sanford</v>
          </cell>
          <cell r="C3065" t="str">
            <v>19712028</v>
          </cell>
          <cell r="D3065" t="str">
            <v>19712028</v>
          </cell>
          <cell r="E3065" t="str">
            <v>1971</v>
          </cell>
          <cell r="G3065" t="str">
            <v>NC</v>
          </cell>
          <cell r="I3065" t="str">
            <v>A</v>
          </cell>
          <cell r="J3065" t="str">
            <v>19712020</v>
          </cell>
          <cell r="K3065" t="str">
            <v>19712020</v>
          </cell>
          <cell r="L3065">
            <v>170601971</v>
          </cell>
          <cell r="M3065" t="str">
            <v>170601971</v>
          </cell>
          <cell r="N3065" t="str">
            <v>MO SanfordMaintenance</v>
          </cell>
          <cell r="O3065" t="str">
            <v>19712020 MO SanfordMaintenance</v>
          </cell>
          <cell r="P3065" t="str">
            <v>1410</v>
          </cell>
          <cell r="Q3065" t="str">
            <v>PR</v>
          </cell>
          <cell r="R3065" t="str">
            <v>48</v>
          </cell>
          <cell r="S3065" t="str">
            <v>18</v>
          </cell>
          <cell r="T3065" t="str">
            <v>T</v>
          </cell>
          <cell r="U3065" t="str">
            <v>USD</v>
          </cell>
          <cell r="V3065" t="str">
            <v>800 E MAIN STREET</v>
          </cell>
          <cell r="W3065" t="str">
            <v>SANFORD</v>
          </cell>
          <cell r="X3065" t="str">
            <v>NC</v>
          </cell>
          <cell r="Y3065" t="str">
            <v>27330-9746</v>
          </cell>
          <cell r="Z3065" t="str">
            <v>LEE</v>
          </cell>
          <cell r="AA3065" t="str">
            <v>G</v>
          </cell>
          <cell r="AB3065" t="str">
            <v>M&amp;E</v>
          </cell>
          <cell r="AC3065">
            <v>47835.071499999998</v>
          </cell>
        </row>
        <row r="3066">
          <cell r="A3066" t="str">
            <v>Primary</v>
          </cell>
          <cell r="B3066" t="str">
            <v>Mexican Original, Sanford</v>
          </cell>
          <cell r="C3066" t="str">
            <v>19712028</v>
          </cell>
          <cell r="D3066" t="str">
            <v>19712028</v>
          </cell>
          <cell r="E3066" t="str">
            <v>1971</v>
          </cell>
          <cell r="G3066" t="str">
            <v>NC</v>
          </cell>
          <cell r="I3066" t="str">
            <v>A</v>
          </cell>
          <cell r="J3066" t="str">
            <v>19712022</v>
          </cell>
          <cell r="K3066" t="str">
            <v>19712022</v>
          </cell>
          <cell r="L3066">
            <v>170601971</v>
          </cell>
          <cell r="M3066" t="str">
            <v>170601971</v>
          </cell>
          <cell r="N3066" t="str">
            <v>MO SanfordNurses</v>
          </cell>
          <cell r="O3066" t="str">
            <v>19712022 MO SanfordNurses</v>
          </cell>
          <cell r="P3066" t="str">
            <v>1410</v>
          </cell>
          <cell r="Q3066" t="str">
            <v>PR</v>
          </cell>
          <cell r="R3066" t="str">
            <v>48</v>
          </cell>
          <cell r="S3066" t="str">
            <v>18</v>
          </cell>
          <cell r="T3066" t="str">
            <v>T</v>
          </cell>
          <cell r="U3066" t="str">
            <v>USD</v>
          </cell>
          <cell r="V3066" t="str">
            <v>800 E MAIN STREET</v>
          </cell>
          <cell r="W3066" t="str">
            <v>SANFORD</v>
          </cell>
          <cell r="X3066" t="str">
            <v>NC</v>
          </cell>
          <cell r="Y3066" t="str">
            <v>27330-9746</v>
          </cell>
          <cell r="Z3066" t="str">
            <v>LEE</v>
          </cell>
          <cell r="AA3066" t="str">
            <v>G</v>
          </cell>
          <cell r="AB3066" t="str">
            <v>M&amp;E</v>
          </cell>
          <cell r="AC3066">
            <v>1773.6632</v>
          </cell>
        </row>
        <row r="3067">
          <cell r="A3067" t="str">
            <v>Primary</v>
          </cell>
          <cell r="B3067" t="str">
            <v>Mexican Original, Sanford</v>
          </cell>
          <cell r="C3067" t="str">
            <v>19712028</v>
          </cell>
          <cell r="D3067" t="str">
            <v>19712028</v>
          </cell>
          <cell r="E3067" t="str">
            <v>1971</v>
          </cell>
          <cell r="G3067" t="str">
            <v>NC</v>
          </cell>
          <cell r="I3067" t="str">
            <v>A</v>
          </cell>
          <cell r="J3067" t="str">
            <v>19712025</v>
          </cell>
          <cell r="K3067" t="str">
            <v>19712025</v>
          </cell>
          <cell r="L3067">
            <v>170601971</v>
          </cell>
          <cell r="M3067" t="str">
            <v>170601971</v>
          </cell>
          <cell r="N3067" t="str">
            <v>MO SanfordPersonnel</v>
          </cell>
          <cell r="O3067" t="str">
            <v>19712025 MO SanfordPersonnel</v>
          </cell>
          <cell r="P3067" t="str">
            <v>1410</v>
          </cell>
          <cell r="Q3067" t="str">
            <v>PR</v>
          </cell>
          <cell r="R3067" t="str">
            <v>48</v>
          </cell>
          <cell r="S3067" t="str">
            <v>18</v>
          </cell>
          <cell r="T3067" t="str">
            <v>T</v>
          </cell>
          <cell r="U3067" t="str">
            <v>USD</v>
          </cell>
          <cell r="V3067" t="str">
            <v>800 E MAIN STREET</v>
          </cell>
          <cell r="W3067" t="str">
            <v>SANFORD</v>
          </cell>
          <cell r="X3067" t="str">
            <v>NC</v>
          </cell>
          <cell r="Y3067" t="str">
            <v>27330-9746</v>
          </cell>
          <cell r="Z3067" t="str">
            <v>LEE</v>
          </cell>
          <cell r="AA3067" t="str">
            <v>G</v>
          </cell>
          <cell r="AB3067" t="str">
            <v>M&amp;E</v>
          </cell>
          <cell r="AC3067">
            <v>6350.3150999999998</v>
          </cell>
        </row>
        <row r="3068">
          <cell r="A3068" t="str">
            <v>Primary</v>
          </cell>
          <cell r="B3068" t="str">
            <v>Mexican Original, Sanford</v>
          </cell>
          <cell r="C3068" t="str">
            <v>19712028</v>
          </cell>
          <cell r="D3068" t="str">
            <v>19712028</v>
          </cell>
          <cell r="E3068" t="str">
            <v>1971</v>
          </cell>
          <cell r="G3068" t="str">
            <v>NC</v>
          </cell>
          <cell r="I3068" t="str">
            <v>A</v>
          </cell>
          <cell r="J3068" t="str">
            <v>19712028</v>
          </cell>
          <cell r="K3068" t="str">
            <v>19712028</v>
          </cell>
          <cell r="L3068">
            <v>170601971</v>
          </cell>
          <cell r="M3068" t="str">
            <v>170601971</v>
          </cell>
          <cell r="N3068" t="str">
            <v>Mexican Original, Sanford</v>
          </cell>
          <cell r="O3068" t="str">
            <v>19712028 Mexican Original, Sanford</v>
          </cell>
          <cell r="P3068" t="str">
            <v>1410</v>
          </cell>
          <cell r="Q3068" t="str">
            <v>PR</v>
          </cell>
          <cell r="R3068" t="str">
            <v>48</v>
          </cell>
          <cell r="S3068" t="str">
            <v>18</v>
          </cell>
          <cell r="T3068" t="str">
            <v>T</v>
          </cell>
          <cell r="U3068" t="str">
            <v>USD</v>
          </cell>
          <cell r="V3068" t="str">
            <v>800 E MAIN STREET</v>
          </cell>
          <cell r="W3068" t="str">
            <v>SANFORD</v>
          </cell>
          <cell r="X3068" t="str">
            <v>NC</v>
          </cell>
          <cell r="Y3068" t="str">
            <v>27330-9746</v>
          </cell>
          <cell r="Z3068" t="str">
            <v>LEE</v>
          </cell>
          <cell r="AA3068" t="str">
            <v>G</v>
          </cell>
          <cell r="AB3068" t="str">
            <v>M&amp;E</v>
          </cell>
          <cell r="AC3068">
            <v>11544092.590799998</v>
          </cell>
        </row>
        <row r="3069">
          <cell r="A3069" t="str">
            <v>Primary</v>
          </cell>
          <cell r="B3069" t="str">
            <v>Mexican Original, Sanford</v>
          </cell>
          <cell r="C3069" t="str">
            <v>19712028</v>
          </cell>
          <cell r="D3069" t="str">
            <v>19712028</v>
          </cell>
          <cell r="E3069" t="str">
            <v>1971</v>
          </cell>
          <cell r="G3069" t="str">
            <v>NC</v>
          </cell>
          <cell r="H3069">
            <v>38763</v>
          </cell>
          <cell r="I3069" t="str">
            <v>A</v>
          </cell>
          <cell r="J3069" t="str">
            <v>26532020</v>
          </cell>
          <cell r="K3069" t="str">
            <v>26532020</v>
          </cell>
          <cell r="L3069">
            <v>170601971</v>
          </cell>
          <cell r="M3069" t="str">
            <v>170772653</v>
          </cell>
          <cell r="N3069" t="str">
            <v>MO SanfordPurchasing</v>
          </cell>
          <cell r="O3069" t="str">
            <v>19712029  MO SanfordPurchasing</v>
          </cell>
          <cell r="P3069" t="str">
            <v>1410</v>
          </cell>
          <cell r="Q3069" t="str">
            <v>P</v>
          </cell>
          <cell r="R3069" t="str">
            <v>48</v>
          </cell>
          <cell r="S3069" t="str">
            <v>18</v>
          </cell>
          <cell r="T3069" t="str">
            <v>T</v>
          </cell>
          <cell r="U3069" t="str">
            <v>USD</v>
          </cell>
          <cell r="V3069" t="str">
            <v>800 E MAIN STREET</v>
          </cell>
          <cell r="W3069" t="str">
            <v>SANFORD</v>
          </cell>
          <cell r="X3069" t="str">
            <v>NC</v>
          </cell>
          <cell r="Y3069" t="str">
            <v>27332-9708</v>
          </cell>
          <cell r="Z3069" t="str">
            <v>LEE</v>
          </cell>
          <cell r="AA3069" t="str">
            <v>A</v>
          </cell>
          <cell r="AB3069" t="str">
            <v>M&amp;E</v>
          </cell>
          <cell r="AC3069">
            <v>1029.3254999999999</v>
          </cell>
        </row>
        <row r="3070">
          <cell r="A3070" t="str">
            <v>Primary</v>
          </cell>
          <cell r="B3070" t="str">
            <v>Mexican Original, Sanford</v>
          </cell>
          <cell r="C3070" t="str">
            <v>19712028</v>
          </cell>
          <cell r="D3070" t="str">
            <v>19712028</v>
          </cell>
          <cell r="E3070" t="str">
            <v>1971</v>
          </cell>
          <cell r="G3070" t="str">
            <v>NC</v>
          </cell>
          <cell r="I3070" t="str">
            <v>A</v>
          </cell>
          <cell r="J3070" t="str">
            <v>19712030</v>
          </cell>
          <cell r="K3070" t="str">
            <v>19712030</v>
          </cell>
          <cell r="L3070">
            <v>170601971</v>
          </cell>
          <cell r="M3070" t="str">
            <v>170601971</v>
          </cell>
          <cell r="N3070" t="str">
            <v>MO SanfordQuality Control</v>
          </cell>
          <cell r="O3070" t="str">
            <v>19712030 MO SanfordQuality Control</v>
          </cell>
          <cell r="P3070" t="str">
            <v>1410</v>
          </cell>
          <cell r="Q3070" t="str">
            <v>PR</v>
          </cell>
          <cell r="R3070" t="str">
            <v>48</v>
          </cell>
          <cell r="S3070" t="str">
            <v>18</v>
          </cell>
          <cell r="T3070" t="str">
            <v>T</v>
          </cell>
          <cell r="U3070" t="str">
            <v>USD</v>
          </cell>
          <cell r="V3070" t="str">
            <v>800 E MAIN STREET</v>
          </cell>
          <cell r="W3070" t="str">
            <v>SANFORD</v>
          </cell>
          <cell r="X3070" t="str">
            <v>NC</v>
          </cell>
          <cell r="Y3070" t="str">
            <v>27330-9746</v>
          </cell>
          <cell r="Z3070" t="str">
            <v>LEE</v>
          </cell>
          <cell r="AA3070" t="str">
            <v>G</v>
          </cell>
          <cell r="AB3070" t="str">
            <v>M&amp;E</v>
          </cell>
          <cell r="AC3070">
            <v>124455.93289999997</v>
          </cell>
        </row>
        <row r="3071">
          <cell r="A3071" t="str">
            <v>Primary</v>
          </cell>
          <cell r="B3071" t="str">
            <v>Mexican Original, Sanford</v>
          </cell>
          <cell r="C3071" t="str">
            <v>19712028</v>
          </cell>
          <cell r="D3071" t="str">
            <v>19712028</v>
          </cell>
          <cell r="E3071" t="str">
            <v>1971</v>
          </cell>
          <cell r="G3071" t="str">
            <v>NC</v>
          </cell>
          <cell r="H3071">
            <v>38535</v>
          </cell>
          <cell r="I3071" t="str">
            <v>A</v>
          </cell>
          <cell r="J3071" t="str">
            <v>26532025</v>
          </cell>
          <cell r="K3071" t="str">
            <v>26532025</v>
          </cell>
          <cell r="L3071">
            <v>170772653</v>
          </cell>
          <cell r="M3071" t="str">
            <v>170772653</v>
          </cell>
          <cell r="N3071" t="str">
            <v>Waterloo Personnel</v>
          </cell>
          <cell r="O3071" t="str">
            <v>26532025 Waterloo Personnel</v>
          </cell>
          <cell r="P3071" t="str">
            <v>2653</v>
          </cell>
          <cell r="Q3071" t="str">
            <v>FB</v>
          </cell>
          <cell r="R3071" t="str">
            <v>1372</v>
          </cell>
          <cell r="S3071" t="str">
            <v>2414</v>
          </cell>
          <cell r="T3071" t="str">
            <v>F</v>
          </cell>
          <cell r="U3071" t="str">
            <v>USD</v>
          </cell>
          <cell r="V3071" t="str">
            <v>501 N. ELK RUN ROAD</v>
          </cell>
          <cell r="W3071" t="str">
            <v>WATERLOO</v>
          </cell>
          <cell r="X3071" t="str">
            <v>IA</v>
          </cell>
          <cell r="Y3071" t="str">
            <v>50703-9471</v>
          </cell>
          <cell r="Z3071" t="str">
            <v>BLACK HAWK</v>
          </cell>
          <cell r="AA3071" t="str">
            <v>G</v>
          </cell>
          <cell r="AB3071" t="str">
            <v>M&amp;E</v>
          </cell>
          <cell r="AC3071">
            <v>6164.2130999999999</v>
          </cell>
        </row>
        <row r="3072">
          <cell r="A3072" t="str">
            <v>Primary</v>
          </cell>
          <cell r="B3072" t="str">
            <v>Mexican Original, Sanford</v>
          </cell>
          <cell r="C3072" t="str">
            <v>19712028</v>
          </cell>
          <cell r="D3072" t="str">
            <v>19712028</v>
          </cell>
          <cell r="E3072" t="str">
            <v>1971</v>
          </cell>
          <cell r="G3072" t="str">
            <v>NC</v>
          </cell>
          <cell r="I3072" t="str">
            <v>A</v>
          </cell>
          <cell r="J3072" t="str">
            <v>19712033</v>
          </cell>
          <cell r="K3072" t="str">
            <v>19712033</v>
          </cell>
          <cell r="L3072">
            <v>170601971</v>
          </cell>
          <cell r="M3072" t="str">
            <v>170601971</v>
          </cell>
          <cell r="N3072" t="str">
            <v>MO SanfordShipping/Receiving</v>
          </cell>
          <cell r="O3072" t="str">
            <v>19712033 MO SanfordShipping/Receiving</v>
          </cell>
          <cell r="P3072" t="str">
            <v>1410</v>
          </cell>
          <cell r="Q3072" t="str">
            <v>PR</v>
          </cell>
          <cell r="R3072" t="str">
            <v>48</v>
          </cell>
          <cell r="S3072" t="str">
            <v>18</v>
          </cell>
          <cell r="T3072" t="str">
            <v>T</v>
          </cell>
          <cell r="U3072" t="str">
            <v>USD</v>
          </cell>
          <cell r="V3072" t="str">
            <v>800 E MAIN STREET</v>
          </cell>
          <cell r="W3072" t="str">
            <v>SANFORD</v>
          </cell>
          <cell r="X3072" t="str">
            <v>NC</v>
          </cell>
          <cell r="Y3072" t="str">
            <v>27330-9746</v>
          </cell>
          <cell r="Z3072" t="str">
            <v>LEE</v>
          </cell>
          <cell r="AA3072" t="str">
            <v>G</v>
          </cell>
          <cell r="AB3072" t="str">
            <v>M&amp;E</v>
          </cell>
          <cell r="AC3072">
            <v>723579.06769999966</v>
          </cell>
        </row>
        <row r="3073">
          <cell r="A3073" t="str">
            <v>Primary</v>
          </cell>
          <cell r="B3073" t="str">
            <v>Mexican Original, Sanford</v>
          </cell>
          <cell r="C3073" t="str">
            <v>19712028</v>
          </cell>
          <cell r="D3073" t="str">
            <v>19712028</v>
          </cell>
          <cell r="E3073" t="str">
            <v>1971</v>
          </cell>
          <cell r="G3073" t="str">
            <v>NC</v>
          </cell>
          <cell r="I3073" t="str">
            <v>A</v>
          </cell>
          <cell r="J3073" t="str">
            <v>19712034</v>
          </cell>
          <cell r="K3073" t="str">
            <v>19712034</v>
          </cell>
          <cell r="L3073">
            <v>170601971</v>
          </cell>
          <cell r="M3073" t="str">
            <v>170601971</v>
          </cell>
          <cell r="N3073" t="str">
            <v>MO Sanford - Super/Mgmt</v>
          </cell>
          <cell r="O3073" t="str">
            <v>19712034 MO Sanford - Super/Mgmt</v>
          </cell>
          <cell r="P3073" t="str">
            <v>1410</v>
          </cell>
          <cell r="Q3073" t="str">
            <v>WW</v>
          </cell>
          <cell r="R3073" t="str">
            <v>48</v>
          </cell>
          <cell r="S3073" t="str">
            <v>18</v>
          </cell>
          <cell r="T3073" t="str">
            <v>T</v>
          </cell>
          <cell r="U3073" t="str">
            <v>USD</v>
          </cell>
          <cell r="V3073" t="str">
            <v>800 E MAIN STREET</v>
          </cell>
          <cell r="W3073" t="str">
            <v>SANFORD</v>
          </cell>
          <cell r="X3073" t="str">
            <v>NC</v>
          </cell>
          <cell r="Y3073" t="str">
            <v>27330-9746</v>
          </cell>
          <cell r="Z3073" t="str">
            <v>LEE</v>
          </cell>
          <cell r="AA3073" t="str">
            <v>G</v>
          </cell>
          <cell r="AB3073" t="str">
            <v>M&amp;E</v>
          </cell>
          <cell r="AC3073">
            <v>23342.690599999998</v>
          </cell>
        </row>
        <row r="3074">
          <cell r="A3074" t="str">
            <v>Primary</v>
          </cell>
          <cell r="B3074" t="str">
            <v>Mexican Original, Sanford</v>
          </cell>
          <cell r="C3074" t="str">
            <v>19712028</v>
          </cell>
          <cell r="D3074" t="str">
            <v>19712028</v>
          </cell>
          <cell r="E3074" t="str">
            <v>1971</v>
          </cell>
          <cell r="G3074" t="str">
            <v>NC</v>
          </cell>
          <cell r="I3074" t="str">
            <v>A</v>
          </cell>
          <cell r="J3074" t="str">
            <v>19712045</v>
          </cell>
          <cell r="K3074" t="str">
            <v>19712045</v>
          </cell>
          <cell r="L3074">
            <v>170601971</v>
          </cell>
          <cell r="M3074" t="str">
            <v>170601971</v>
          </cell>
          <cell r="N3074" t="str">
            <v>MO Sanford Indir Prod Exp</v>
          </cell>
          <cell r="O3074" t="str">
            <v>19712045 MO Sanford Indir Prod Exp</v>
          </cell>
          <cell r="P3074" t="str">
            <v>1410</v>
          </cell>
          <cell r="Q3074" t="str">
            <v>PR</v>
          </cell>
          <cell r="R3074" t="str">
            <v>48</v>
          </cell>
          <cell r="S3074" t="str">
            <v>18</v>
          </cell>
          <cell r="T3074" t="str">
            <v>T</v>
          </cell>
          <cell r="U3074" t="str">
            <v>USD</v>
          </cell>
          <cell r="V3074" t="str">
            <v>800 E MAIN STREET</v>
          </cell>
          <cell r="W3074" t="str">
            <v>SANFORD</v>
          </cell>
          <cell r="X3074" t="str">
            <v>NC</v>
          </cell>
          <cell r="Y3074" t="str">
            <v>27330-9746</v>
          </cell>
          <cell r="Z3074" t="str">
            <v>LEE</v>
          </cell>
          <cell r="AA3074" t="str">
            <v>G</v>
          </cell>
          <cell r="AB3074" t="str">
            <v>M&amp;E</v>
          </cell>
          <cell r="AC3074">
            <v>37090.654000000002</v>
          </cell>
        </row>
        <row r="3075">
          <cell r="A3075" t="str">
            <v>Primary</v>
          </cell>
          <cell r="B3075" t="str">
            <v>Mexican Original, Sanford</v>
          </cell>
          <cell r="C3075" t="str">
            <v>19712028</v>
          </cell>
          <cell r="D3075" t="str">
            <v>19712028</v>
          </cell>
          <cell r="E3075" t="str">
            <v>1971</v>
          </cell>
          <cell r="G3075" t="str">
            <v>NC</v>
          </cell>
          <cell r="H3075">
            <v>38535</v>
          </cell>
          <cell r="I3075" t="str">
            <v>A</v>
          </cell>
          <cell r="J3075" t="str">
            <v>26532030</v>
          </cell>
          <cell r="K3075" t="str">
            <v>26532030</v>
          </cell>
          <cell r="L3075">
            <v>170772653</v>
          </cell>
          <cell r="M3075" t="str">
            <v>170772653</v>
          </cell>
          <cell r="N3075" t="str">
            <v>Waterloo Quality Control</v>
          </cell>
          <cell r="O3075" t="str">
            <v>26532030 Waterloo Quality Control</v>
          </cell>
          <cell r="P3075" t="str">
            <v>2653</v>
          </cell>
          <cell r="Q3075" t="str">
            <v>FB</v>
          </cell>
          <cell r="R3075" t="str">
            <v>1372</v>
          </cell>
          <cell r="S3075" t="str">
            <v>2414</v>
          </cell>
          <cell r="T3075" t="str">
            <v>F</v>
          </cell>
          <cell r="U3075" t="str">
            <v>USD</v>
          </cell>
          <cell r="V3075" t="str">
            <v>501 N. ELK RUN ROAD</v>
          </cell>
          <cell r="W3075" t="str">
            <v>WATERLOO</v>
          </cell>
          <cell r="X3075" t="str">
            <v>IA</v>
          </cell>
          <cell r="Y3075" t="str">
            <v>50703-9471</v>
          </cell>
          <cell r="Z3075" t="str">
            <v>BLACK HAWK</v>
          </cell>
          <cell r="AA3075" t="str">
            <v>G</v>
          </cell>
          <cell r="AB3075" t="str">
            <v>M&amp;E</v>
          </cell>
          <cell r="AC3075">
            <v>8958.1936999999998</v>
          </cell>
        </row>
        <row r="3076">
          <cell r="A3076" t="str">
            <v>Primary</v>
          </cell>
          <cell r="B3076" t="str">
            <v>Mexican Original, Sanford</v>
          </cell>
          <cell r="C3076" t="str">
            <v>19712028</v>
          </cell>
          <cell r="D3076" t="str">
            <v>19712028</v>
          </cell>
          <cell r="E3076" t="str">
            <v>1971</v>
          </cell>
          <cell r="G3076" t="str">
            <v>NC</v>
          </cell>
          <cell r="H3076">
            <v>38535</v>
          </cell>
          <cell r="I3076" t="str">
            <v>A</v>
          </cell>
          <cell r="J3076" t="str">
            <v>26532034</v>
          </cell>
          <cell r="K3076" t="str">
            <v>26532034</v>
          </cell>
          <cell r="L3076">
            <v>170772653</v>
          </cell>
          <cell r="M3076" t="str">
            <v>170772653</v>
          </cell>
          <cell r="N3076" t="str">
            <v>Waterloo Supervision/Mgmt</v>
          </cell>
          <cell r="O3076" t="str">
            <v>26532034 Waterloo Supervision/Mgmt</v>
          </cell>
          <cell r="P3076" t="str">
            <v>2653</v>
          </cell>
          <cell r="Q3076" t="str">
            <v>FB</v>
          </cell>
          <cell r="R3076" t="str">
            <v>1372</v>
          </cell>
          <cell r="S3076" t="str">
            <v>2414</v>
          </cell>
          <cell r="T3076" t="str">
            <v>F</v>
          </cell>
          <cell r="U3076" t="str">
            <v>USD</v>
          </cell>
          <cell r="V3076" t="str">
            <v>501 N. ELK RUN ROAD</v>
          </cell>
          <cell r="W3076" t="str">
            <v>WATERLOO</v>
          </cell>
          <cell r="X3076" t="str">
            <v>IA</v>
          </cell>
          <cell r="Y3076" t="str">
            <v>50703-9471</v>
          </cell>
          <cell r="Z3076" t="str">
            <v>BLACK HAWK</v>
          </cell>
          <cell r="AA3076" t="str">
            <v>G</v>
          </cell>
          <cell r="AB3076" t="str">
            <v>M&amp;E</v>
          </cell>
          <cell r="AC3076">
            <v>8408.8863999999994</v>
          </cell>
        </row>
        <row r="3077">
          <cell r="A3077" t="str">
            <v>Primary</v>
          </cell>
          <cell r="B3077" t="str">
            <v>New Holland Breeders</v>
          </cell>
          <cell r="C3077" t="str">
            <v>19720421</v>
          </cell>
          <cell r="D3077" t="str">
            <v>19720421</v>
          </cell>
          <cell r="E3077" t="str">
            <v>1972</v>
          </cell>
          <cell r="G3077" t="str">
            <v>NC</v>
          </cell>
          <cell r="I3077" t="str">
            <v>A</v>
          </cell>
          <cell r="J3077" t="str">
            <v>19720421</v>
          </cell>
          <cell r="K3077" t="str">
            <v>19720421</v>
          </cell>
          <cell r="L3077">
            <v>170141972</v>
          </cell>
          <cell r="M3077" t="str">
            <v>170141972</v>
          </cell>
          <cell r="N3077" t="str">
            <v>New Holland Breeder Service</v>
          </cell>
          <cell r="O3077" t="str">
            <v>19720421 New Holland Breeder Service</v>
          </cell>
          <cell r="P3077" t="str">
            <v>1520</v>
          </cell>
          <cell r="Q3077" t="str">
            <v>BR</v>
          </cell>
          <cell r="R3077" t="str">
            <v>809</v>
          </cell>
          <cell r="S3077" t="str">
            <v>390</v>
          </cell>
          <cell r="T3077" t="str">
            <v>T</v>
          </cell>
          <cell r="U3077" t="str">
            <v>USD</v>
          </cell>
          <cell r="V3077" t="str">
            <v>RR 1  BOX 272</v>
          </cell>
          <cell r="W3077" t="str">
            <v>FAYETTEVILLE</v>
          </cell>
          <cell r="X3077" t="str">
            <v>NC</v>
          </cell>
          <cell r="Y3077" t="str">
            <v>28301-9708</v>
          </cell>
          <cell r="Z3077" t="str">
            <v>CUMBERLAND</v>
          </cell>
          <cell r="AA3077" t="str">
            <v>A</v>
          </cell>
          <cell r="AB3077" t="str">
            <v>M&amp;E</v>
          </cell>
          <cell r="AC3077">
            <v>39985.256799999988</v>
          </cell>
        </row>
        <row r="3078">
          <cell r="A3078" t="str">
            <v>Primary</v>
          </cell>
          <cell r="B3078" t="str">
            <v>New Holland Feedmill</v>
          </cell>
          <cell r="C3078" t="str">
            <v>19720510</v>
          </cell>
          <cell r="D3078" t="str">
            <v>19720510</v>
          </cell>
          <cell r="E3078" t="str">
            <v>1946</v>
          </cell>
          <cell r="G3078" t="str">
            <v>NC</v>
          </cell>
          <cell r="I3078" t="str">
            <v>A</v>
          </cell>
          <cell r="J3078" t="str">
            <v>19720510</v>
          </cell>
          <cell r="K3078" t="str">
            <v>19720510</v>
          </cell>
          <cell r="L3078">
            <v>170141946</v>
          </cell>
          <cell r="M3078" t="str">
            <v>170141946</v>
          </cell>
          <cell r="N3078" t="str">
            <v>New Holland Feedmill</v>
          </cell>
          <cell r="O3078" t="str">
            <v>19720510 New Holland Feedmill</v>
          </cell>
          <cell r="P3078" t="str">
            <v>1520</v>
          </cell>
          <cell r="Q3078" t="str">
            <v>F</v>
          </cell>
          <cell r="R3078" t="str">
            <v>809</v>
          </cell>
          <cell r="S3078" t="str">
            <v>390</v>
          </cell>
          <cell r="T3078" t="str">
            <v>T</v>
          </cell>
          <cell r="U3078" t="str">
            <v>USD</v>
          </cell>
          <cell r="V3078" t="str">
            <v>RR 1  BOX 272</v>
          </cell>
          <cell r="W3078" t="str">
            <v>FAYETTEVILLE</v>
          </cell>
          <cell r="X3078" t="str">
            <v>NC</v>
          </cell>
          <cell r="Y3078" t="str">
            <v>28301-9708</v>
          </cell>
          <cell r="Z3078" t="str">
            <v>CUMBERLAND</v>
          </cell>
          <cell r="AA3078" t="str">
            <v>A</v>
          </cell>
          <cell r="AB3078" t="str">
            <v>M&amp;E</v>
          </cell>
          <cell r="AC3078">
            <v>307386.3075</v>
          </cell>
        </row>
        <row r="3079">
          <cell r="A3079" t="str">
            <v>Primary</v>
          </cell>
          <cell r="B3079" t="str">
            <v>Wilkesboro Breeders</v>
          </cell>
          <cell r="C3079" t="str">
            <v>19730421</v>
          </cell>
          <cell r="D3079" t="str">
            <v>19730421</v>
          </cell>
          <cell r="E3079" t="str">
            <v>1044</v>
          </cell>
          <cell r="G3079" t="str">
            <v>NC</v>
          </cell>
          <cell r="I3079" t="str">
            <v>A</v>
          </cell>
          <cell r="J3079" t="str">
            <v>19730420</v>
          </cell>
          <cell r="K3079" t="str">
            <v>19730420</v>
          </cell>
          <cell r="L3079">
            <v>170051973</v>
          </cell>
          <cell r="M3079" t="str">
            <v>170051973</v>
          </cell>
          <cell r="N3079" t="str">
            <v>Wilkesboro Pullet Moving</v>
          </cell>
          <cell r="O3079" t="str">
            <v>19730420 Wilkesboro Pullet Moving</v>
          </cell>
          <cell r="P3079" t="str">
            <v>1615</v>
          </cell>
          <cell r="Q3079" t="str">
            <v>PS</v>
          </cell>
          <cell r="R3079" t="str">
            <v>843</v>
          </cell>
          <cell r="S3079" t="str">
            <v>708</v>
          </cell>
          <cell r="T3079" t="str">
            <v>T</v>
          </cell>
          <cell r="U3079" t="str">
            <v>USD</v>
          </cell>
          <cell r="V3079" t="str">
            <v>ARMORY ROAD</v>
          </cell>
          <cell r="W3079" t="str">
            <v>NORTH WILKESBORO</v>
          </cell>
          <cell r="X3079" t="str">
            <v>NC</v>
          </cell>
          <cell r="Y3079" t="str">
            <v>28659</v>
          </cell>
          <cell r="Z3079" t="str">
            <v>WILKES</v>
          </cell>
          <cell r="AA3079" t="str">
            <v>A</v>
          </cell>
          <cell r="AB3079" t="str">
            <v>M&amp;E</v>
          </cell>
          <cell r="AC3079">
            <v>85727.24</v>
          </cell>
        </row>
        <row r="3080">
          <cell r="A3080" t="str">
            <v>Primary</v>
          </cell>
          <cell r="B3080" t="str">
            <v>Wilkesboro Breeders</v>
          </cell>
          <cell r="C3080" t="str">
            <v>19730421</v>
          </cell>
          <cell r="D3080" t="str">
            <v>19730421</v>
          </cell>
          <cell r="E3080" t="str">
            <v>1044</v>
          </cell>
          <cell r="F3080" t="str">
            <v>TBI</v>
          </cell>
          <cell r="G3080" t="str">
            <v>IA</v>
          </cell>
          <cell r="I3080" t="str">
            <v>A</v>
          </cell>
          <cell r="J3080" t="str">
            <v>19730421</v>
          </cell>
          <cell r="K3080" t="str">
            <v>19730421</v>
          </cell>
          <cell r="L3080">
            <v>170051973</v>
          </cell>
          <cell r="M3080" t="str">
            <v>170051973</v>
          </cell>
          <cell r="N3080" t="str">
            <v>Wilkesboro Breeders</v>
          </cell>
          <cell r="O3080" t="str">
            <v>19730421 Wilkesboro Breeders</v>
          </cell>
          <cell r="P3080" t="str">
            <v>1615</v>
          </cell>
          <cell r="Q3080" t="str">
            <v>BR</v>
          </cell>
          <cell r="R3080" t="str">
            <v>809</v>
          </cell>
          <cell r="S3080" t="str">
            <v>708</v>
          </cell>
          <cell r="T3080" t="str">
            <v>T</v>
          </cell>
          <cell r="U3080" t="str">
            <v>USD</v>
          </cell>
          <cell r="V3080" t="str">
            <v>ARMORY ROAD</v>
          </cell>
          <cell r="W3080" t="str">
            <v>NORTH WILKESBORO</v>
          </cell>
          <cell r="X3080" t="str">
            <v>NC</v>
          </cell>
          <cell r="Y3080" t="str">
            <v>28659</v>
          </cell>
          <cell r="Z3080" t="str">
            <v>WILKES</v>
          </cell>
          <cell r="AA3080" t="str">
            <v>A</v>
          </cell>
          <cell r="AB3080" t="str">
            <v>M&amp;E</v>
          </cell>
          <cell r="AC3080">
            <v>12024.829700000002</v>
          </cell>
        </row>
        <row r="3081">
          <cell r="A3081" t="str">
            <v>Primary</v>
          </cell>
          <cell r="B3081" t="str">
            <v>Monroe Breeder Service</v>
          </cell>
          <cell r="C3081" t="str">
            <v>19740421</v>
          </cell>
          <cell r="D3081" t="str">
            <v>19740421</v>
          </cell>
          <cell r="E3081" t="str">
            <v>1160</v>
          </cell>
          <cell r="G3081" t="str">
            <v>NC</v>
          </cell>
          <cell r="I3081" t="str">
            <v>A</v>
          </cell>
          <cell r="J3081" t="str">
            <v>19740421</v>
          </cell>
          <cell r="K3081" t="str">
            <v>19740421</v>
          </cell>
          <cell r="L3081">
            <v>170051974</v>
          </cell>
          <cell r="M3081" t="str">
            <v>170051974</v>
          </cell>
          <cell r="N3081" t="str">
            <v>Monroe Breeder Service</v>
          </cell>
          <cell r="O3081" t="str">
            <v>19740421 Monroe Breeder Service</v>
          </cell>
          <cell r="P3081" t="str">
            <v>1620</v>
          </cell>
          <cell r="Q3081" t="str">
            <v>BR</v>
          </cell>
          <cell r="R3081" t="str">
            <v>2342</v>
          </cell>
          <cell r="S3081" t="str">
            <v>1009</v>
          </cell>
          <cell r="T3081" t="str">
            <v>T</v>
          </cell>
          <cell r="U3081" t="str">
            <v>USD</v>
          </cell>
          <cell r="V3081" t="str">
            <v>233 S SECREST AVENUE</v>
          </cell>
          <cell r="W3081" t="str">
            <v>MONROE</v>
          </cell>
          <cell r="X3081" t="str">
            <v>NC</v>
          </cell>
          <cell r="Y3081" t="str">
            <v>28112-4116</v>
          </cell>
          <cell r="Z3081" t="str">
            <v>UNION</v>
          </cell>
          <cell r="AA3081" t="str">
            <v>A</v>
          </cell>
          <cell r="AB3081" t="str">
            <v>M&amp;E</v>
          </cell>
          <cell r="AC3081">
            <v>69684.371299999999</v>
          </cell>
        </row>
        <row r="3082">
          <cell r="A3082" t="str">
            <v>Primary</v>
          </cell>
          <cell r="B3082" t="str">
            <v>Wilkesboro Administration</v>
          </cell>
          <cell r="C3082" t="str">
            <v>19752225</v>
          </cell>
          <cell r="D3082" t="str">
            <v>19752225</v>
          </cell>
          <cell r="E3082" t="str">
            <v>1191</v>
          </cell>
          <cell r="G3082" t="str">
            <v>NC</v>
          </cell>
          <cell r="I3082" t="str">
            <v>A</v>
          </cell>
          <cell r="J3082" t="str">
            <v>19752225</v>
          </cell>
          <cell r="K3082" t="str">
            <v>19752225</v>
          </cell>
          <cell r="L3082">
            <v>170051191</v>
          </cell>
          <cell r="M3082" t="str">
            <v>170051191</v>
          </cell>
          <cell r="N3082" t="str">
            <v>Wilkesboro Communications</v>
          </cell>
          <cell r="O3082" t="str">
            <v>19752225 Wilkesboro Communications</v>
          </cell>
          <cell r="P3082" t="str">
            <v>1615</v>
          </cell>
          <cell r="Q3082" t="str">
            <v>GA</v>
          </cell>
          <cell r="R3082" t="str">
            <v>843</v>
          </cell>
          <cell r="S3082" t="str">
            <v>708</v>
          </cell>
          <cell r="T3082" t="str">
            <v>T</v>
          </cell>
          <cell r="U3082" t="str">
            <v>USD</v>
          </cell>
          <cell r="V3082" t="str">
            <v>1600 RIVER ROAD</v>
          </cell>
          <cell r="W3082" t="str">
            <v>WILKESBORO</v>
          </cell>
          <cell r="X3082" t="str">
            <v>NC</v>
          </cell>
          <cell r="Y3082" t="str">
            <v>28697-2873</v>
          </cell>
          <cell r="Z3082" t="str">
            <v>WILKES</v>
          </cell>
          <cell r="AA3082" t="str">
            <v>I</v>
          </cell>
          <cell r="AB3082" t="str">
            <v>M&amp;E</v>
          </cell>
          <cell r="AC3082">
            <v>2744801.8415999995</v>
          </cell>
        </row>
        <row r="3083">
          <cell r="A3083" t="str">
            <v>Primary</v>
          </cell>
          <cell r="B3083" t="str">
            <v>Willesboro Corporate Lab Svc</v>
          </cell>
          <cell r="C3083" t="str">
            <v>19752253</v>
          </cell>
          <cell r="D3083" t="str">
            <v>19752253</v>
          </cell>
          <cell r="E3083" t="str">
            <v>1198</v>
          </cell>
          <cell r="G3083" t="str">
            <v>NC</v>
          </cell>
          <cell r="I3083" t="str">
            <v>A</v>
          </cell>
          <cell r="J3083" t="str">
            <v>19752253</v>
          </cell>
          <cell r="K3083" t="str">
            <v>19752253</v>
          </cell>
          <cell r="L3083">
            <v>170008603</v>
          </cell>
          <cell r="M3083" t="str">
            <v>170008603</v>
          </cell>
          <cell r="N3083" t="str">
            <v>Corporate Lab Svc</v>
          </cell>
          <cell r="O3083" t="str">
            <v>19752253 Corporate Lab Svc</v>
          </cell>
          <cell r="P3083" t="str">
            <v>8000</v>
          </cell>
          <cell r="Q3083" t="str">
            <v>GA</v>
          </cell>
          <cell r="R3083" t="str">
            <v>809</v>
          </cell>
          <cell r="S3083" t="str">
            <v>2426</v>
          </cell>
          <cell r="T3083" t="str">
            <v>T</v>
          </cell>
          <cell r="U3083" t="str">
            <v>USD</v>
          </cell>
          <cell r="V3083" t="str">
            <v>1600 RIVER ROAD</v>
          </cell>
          <cell r="W3083" t="str">
            <v>WILKESBORO</v>
          </cell>
          <cell r="X3083" t="str">
            <v>NC</v>
          </cell>
          <cell r="Y3083" t="str">
            <v>28697-2873</v>
          </cell>
          <cell r="Z3083" t="str">
            <v>WILKES</v>
          </cell>
          <cell r="AA3083" t="str">
            <v>I</v>
          </cell>
          <cell r="AB3083" t="str">
            <v>M&amp;E</v>
          </cell>
          <cell r="AC3083">
            <v>1129276.8570000005</v>
          </cell>
        </row>
        <row r="3084">
          <cell r="A3084" t="str">
            <v>Primary</v>
          </cell>
          <cell r="B3084" t="str">
            <v>Roaring River Garage / Truck Shop</v>
          </cell>
          <cell r="C3084" t="str">
            <v>19760530</v>
          </cell>
          <cell r="D3084" t="str">
            <v>19760530</v>
          </cell>
          <cell r="E3084" t="str">
            <v>1191</v>
          </cell>
          <cell r="G3084" t="str">
            <v>NC</v>
          </cell>
          <cell r="I3084" t="str">
            <v>A</v>
          </cell>
          <cell r="J3084" t="str">
            <v>19760530</v>
          </cell>
          <cell r="K3084" t="str">
            <v>19760530</v>
          </cell>
          <cell r="L3084">
            <v>170051191</v>
          </cell>
          <cell r="M3084" t="str">
            <v>170051191</v>
          </cell>
          <cell r="N3084" t="str">
            <v>Garage / Truck Shop</v>
          </cell>
          <cell r="O3084" t="str">
            <v>19760530 Garage / Truck Shop</v>
          </cell>
          <cell r="P3084" t="str">
            <v>1615</v>
          </cell>
          <cell r="Q3084" t="str">
            <v>GTS</v>
          </cell>
          <cell r="R3084" t="str">
            <v>843</v>
          </cell>
          <cell r="S3084" t="str">
            <v>708</v>
          </cell>
          <cell r="T3084" t="str">
            <v>T</v>
          </cell>
          <cell r="U3084" t="str">
            <v>USD</v>
          </cell>
          <cell r="V3084" t="str">
            <v>HWY 268 E</v>
          </cell>
          <cell r="W3084" t="str">
            <v>ROARING RIVER</v>
          </cell>
          <cell r="X3084" t="str">
            <v>NC</v>
          </cell>
          <cell r="Y3084" t="str">
            <v>28669</v>
          </cell>
          <cell r="Z3084" t="str">
            <v>WILKES</v>
          </cell>
          <cell r="AA3084" t="str">
            <v>A</v>
          </cell>
          <cell r="AB3084" t="str">
            <v>M&amp;E</v>
          </cell>
          <cell r="AC3084">
            <v>80310.593600000007</v>
          </cell>
        </row>
        <row r="3085">
          <cell r="A3085" t="str">
            <v>Primary</v>
          </cell>
          <cell r="B3085" t="str">
            <v>Broken Bow Hatchery</v>
          </cell>
          <cell r="C3085" t="str">
            <v>20490432</v>
          </cell>
          <cell r="D3085" t="str">
            <v>20490432</v>
          </cell>
          <cell r="E3085" t="str">
            <v>2049</v>
          </cell>
          <cell r="G3085" t="str">
            <v>OK</v>
          </cell>
          <cell r="I3085" t="str">
            <v>A</v>
          </cell>
          <cell r="J3085" t="str">
            <v>20490430</v>
          </cell>
          <cell r="K3085" t="str">
            <v>20490430</v>
          </cell>
          <cell r="L3085">
            <v>170141083</v>
          </cell>
          <cell r="M3085" t="str">
            <v>170141083</v>
          </cell>
          <cell r="N3085" t="str">
            <v>Broken Bow Hatchery Egg Pickup</v>
          </cell>
          <cell r="O3085" t="str">
            <v>20490430 Broken Bow Hatchery Egg Pickup</v>
          </cell>
          <cell r="P3085" t="str">
            <v>1230</v>
          </cell>
          <cell r="Q3085" t="str">
            <v>EP</v>
          </cell>
          <cell r="R3085" t="str">
            <v>1185</v>
          </cell>
          <cell r="S3085" t="str">
            <v>242</v>
          </cell>
          <cell r="T3085" t="str">
            <v>T</v>
          </cell>
          <cell r="U3085" t="str">
            <v>USD</v>
          </cell>
          <cell r="V3085" t="str">
            <v>HWY 3 AND HWY 7</v>
          </cell>
          <cell r="W3085" t="str">
            <v>BROKEN BOW</v>
          </cell>
          <cell r="X3085" t="str">
            <v>OK</v>
          </cell>
          <cell r="Y3085" t="str">
            <v>74728-9784</v>
          </cell>
          <cell r="Z3085" t="str">
            <v>MCCURTAIN</v>
          </cell>
          <cell r="AA3085" t="str">
            <v>A</v>
          </cell>
          <cell r="AB3085" t="str">
            <v>M&amp;E</v>
          </cell>
          <cell r="AC3085">
            <v>218031.58440000002</v>
          </cell>
        </row>
        <row r="3086">
          <cell r="A3086" t="str">
            <v>Primary</v>
          </cell>
          <cell r="B3086" t="str">
            <v>Broken Bow Hatchery</v>
          </cell>
          <cell r="C3086" t="str">
            <v>20490432</v>
          </cell>
          <cell r="D3086" t="str">
            <v>20490432</v>
          </cell>
          <cell r="E3086" t="str">
            <v>2049</v>
          </cell>
          <cell r="G3086" t="str">
            <v>OK</v>
          </cell>
          <cell r="I3086" t="str">
            <v>A</v>
          </cell>
          <cell r="J3086" t="str">
            <v>20490432</v>
          </cell>
          <cell r="K3086" t="str">
            <v>20490432</v>
          </cell>
          <cell r="L3086">
            <v>170141083</v>
          </cell>
          <cell r="M3086" t="str">
            <v>170141083</v>
          </cell>
          <cell r="N3086" t="str">
            <v>Broken Bow Hatchery</v>
          </cell>
          <cell r="O3086" t="str">
            <v>20490432 Broken Bow Hatchery</v>
          </cell>
          <cell r="P3086" t="str">
            <v>1230</v>
          </cell>
          <cell r="Q3086" t="str">
            <v>H</v>
          </cell>
          <cell r="R3086" t="str">
            <v>1185</v>
          </cell>
          <cell r="S3086" t="str">
            <v>242</v>
          </cell>
          <cell r="T3086" t="str">
            <v>T</v>
          </cell>
          <cell r="U3086" t="str">
            <v>USD</v>
          </cell>
          <cell r="V3086" t="str">
            <v>HWY 3 AND HWY 7</v>
          </cell>
          <cell r="W3086" t="str">
            <v>BROKEN BOW</v>
          </cell>
          <cell r="X3086" t="str">
            <v>OK</v>
          </cell>
          <cell r="Y3086" t="str">
            <v>74728-9784</v>
          </cell>
          <cell r="Z3086" t="str">
            <v>MCCURTAIN</v>
          </cell>
          <cell r="AA3086" t="str">
            <v>A</v>
          </cell>
          <cell r="AB3086" t="str">
            <v>M&amp;E</v>
          </cell>
          <cell r="AC3086">
            <v>3958095.5172000024</v>
          </cell>
        </row>
        <row r="3087">
          <cell r="A3087" t="str">
            <v>Primary</v>
          </cell>
          <cell r="B3087" t="str">
            <v>Broken Bow Hatchery</v>
          </cell>
          <cell r="C3087" t="str">
            <v>20490432</v>
          </cell>
          <cell r="D3087" t="str">
            <v>20490432</v>
          </cell>
          <cell r="E3087" t="str">
            <v>2049</v>
          </cell>
          <cell r="G3087" t="str">
            <v>OK</v>
          </cell>
          <cell r="I3087" t="str">
            <v>A</v>
          </cell>
          <cell r="J3087" t="str">
            <v>20490438</v>
          </cell>
          <cell r="K3087" t="str">
            <v>20490438</v>
          </cell>
          <cell r="L3087">
            <v>170141083</v>
          </cell>
          <cell r="M3087" t="str">
            <v>170141083</v>
          </cell>
          <cell r="N3087" t="str">
            <v>Broken Bow Hatchery Chick Delivery</v>
          </cell>
          <cell r="O3087" t="str">
            <v>20490438 Broken Bow Hatchery Chick Delivery</v>
          </cell>
          <cell r="P3087" t="str">
            <v>1230</v>
          </cell>
          <cell r="Q3087" t="str">
            <v>CD</v>
          </cell>
          <cell r="R3087" t="str">
            <v>1185</v>
          </cell>
          <cell r="S3087" t="str">
            <v>242</v>
          </cell>
          <cell r="T3087" t="str">
            <v>T</v>
          </cell>
          <cell r="U3087" t="str">
            <v>USD</v>
          </cell>
          <cell r="V3087" t="str">
            <v>HWY 3 AND HWY 7</v>
          </cell>
          <cell r="W3087" t="str">
            <v>BROKEN BOW</v>
          </cell>
          <cell r="X3087" t="str">
            <v>OK</v>
          </cell>
          <cell r="Y3087" t="str">
            <v>74728-9784</v>
          </cell>
          <cell r="Z3087" t="str">
            <v>MCCURTAIN</v>
          </cell>
          <cell r="AA3087" t="str">
            <v>A</v>
          </cell>
          <cell r="AB3087" t="str">
            <v>M&amp;E</v>
          </cell>
          <cell r="AC3087">
            <v>94337.409199999995</v>
          </cell>
        </row>
        <row r="3088">
          <cell r="A3088" t="str">
            <v>Primary</v>
          </cell>
          <cell r="B3088" t="str">
            <v>Craig Feedmill</v>
          </cell>
          <cell r="C3088" t="str">
            <v>20500510</v>
          </cell>
          <cell r="D3088" t="str">
            <v>20500510</v>
          </cell>
          <cell r="E3088" t="str">
            <v>2050</v>
          </cell>
          <cell r="G3088" t="str">
            <v>OK</v>
          </cell>
          <cell r="I3088" t="str">
            <v>A</v>
          </cell>
          <cell r="J3088" t="str">
            <v>20500510</v>
          </cell>
          <cell r="K3088" t="str">
            <v>20500510</v>
          </cell>
          <cell r="L3088">
            <v>170141083</v>
          </cell>
          <cell r="M3088" t="str">
            <v>170141083</v>
          </cell>
          <cell r="N3088" t="str">
            <v>Craig Feedmill</v>
          </cell>
          <cell r="O3088" t="str">
            <v>20500510 Craig Feedmill</v>
          </cell>
          <cell r="P3088" t="str">
            <v>1230</v>
          </cell>
          <cell r="Q3088" t="str">
            <v>F</v>
          </cell>
          <cell r="R3088" t="str">
            <v>809</v>
          </cell>
          <cell r="S3088" t="str">
            <v>242</v>
          </cell>
          <cell r="T3088" t="str">
            <v>T</v>
          </cell>
          <cell r="U3088" t="str">
            <v>USD</v>
          </cell>
          <cell r="V3088" t="str">
            <v>RR 1, BOX 608</v>
          </cell>
          <cell r="W3088" t="str">
            <v>BROKEN BOW</v>
          </cell>
          <cell r="X3088" t="str">
            <v>OK</v>
          </cell>
          <cell r="Y3088" t="str">
            <v>74728-9784</v>
          </cell>
          <cell r="Z3088" t="str">
            <v>MCCURTAIN</v>
          </cell>
          <cell r="AA3088" t="str">
            <v>A</v>
          </cell>
          <cell r="AB3088" t="str">
            <v>M&amp;E</v>
          </cell>
          <cell r="AC3088">
            <v>5702390.0802999996</v>
          </cell>
        </row>
        <row r="3089">
          <cell r="A3089" t="str">
            <v>Primary</v>
          </cell>
          <cell r="B3089" t="str">
            <v>Craig Feedmill</v>
          </cell>
          <cell r="C3089" t="str">
            <v>20500510</v>
          </cell>
          <cell r="D3089" t="str">
            <v>20500510</v>
          </cell>
          <cell r="E3089" t="str">
            <v>2050</v>
          </cell>
          <cell r="G3089" t="str">
            <v>OK</v>
          </cell>
          <cell r="I3089" t="str">
            <v>A</v>
          </cell>
          <cell r="J3089" t="str">
            <v>20500520</v>
          </cell>
          <cell r="K3089" t="str">
            <v>20500520</v>
          </cell>
          <cell r="L3089">
            <v>170141083</v>
          </cell>
          <cell r="M3089" t="str">
            <v>170141083</v>
          </cell>
          <cell r="N3089" t="str">
            <v>Craig Feed Delivery</v>
          </cell>
          <cell r="O3089" t="str">
            <v>20500520 Craig Feed Delivery</v>
          </cell>
          <cell r="P3089" t="str">
            <v>1230</v>
          </cell>
          <cell r="Q3089" t="str">
            <v>FD</v>
          </cell>
          <cell r="R3089" t="str">
            <v>809</v>
          </cell>
          <cell r="S3089" t="str">
            <v>242</v>
          </cell>
          <cell r="T3089" t="str">
            <v>T</v>
          </cell>
          <cell r="U3089" t="str">
            <v>USD</v>
          </cell>
          <cell r="V3089" t="str">
            <v>RR 1, BOX 608</v>
          </cell>
          <cell r="W3089" t="str">
            <v>BROKEN BOW</v>
          </cell>
          <cell r="X3089" t="str">
            <v>OK</v>
          </cell>
          <cell r="Y3089" t="str">
            <v>74728-9784</v>
          </cell>
          <cell r="Z3089" t="str">
            <v>MCCURTAIN</v>
          </cell>
          <cell r="AA3089" t="str">
            <v>A</v>
          </cell>
          <cell r="AB3089" t="str">
            <v>M&amp;E</v>
          </cell>
          <cell r="AC3089">
            <v>17354.829600000001</v>
          </cell>
        </row>
        <row r="3090">
          <cell r="A3090" t="str">
            <v>Primary</v>
          </cell>
          <cell r="B3090" t="str">
            <v>Broken Bow Processing</v>
          </cell>
          <cell r="C3090" t="str">
            <v>20522028</v>
          </cell>
          <cell r="D3090" t="str">
            <v>20522028</v>
          </cell>
          <cell r="E3090" t="str">
            <v>2052</v>
          </cell>
          <cell r="G3090" t="str">
            <v>OK</v>
          </cell>
          <cell r="H3090">
            <v>38947</v>
          </cell>
          <cell r="I3090" t="str">
            <v>A</v>
          </cell>
          <cell r="J3090" t="str">
            <v>30881989</v>
          </cell>
          <cell r="K3090" t="str">
            <v>74396008</v>
          </cell>
          <cell r="L3090">
            <v>170142052</v>
          </cell>
          <cell r="M3090" t="str">
            <v>743900000</v>
          </cell>
          <cell r="N3090" t="str">
            <v>Broken Bow Pet Food Yield</v>
          </cell>
          <cell r="O3090" t="str">
            <v>20521197  Broken Bow Pet Food Yield</v>
          </cell>
          <cell r="P3090" t="str">
            <v>1230</v>
          </cell>
          <cell r="Q3090" t="str">
            <v>P</v>
          </cell>
          <cell r="R3090" t="str">
            <v>587</v>
          </cell>
          <cell r="S3090" t="str">
            <v>2217</v>
          </cell>
          <cell r="T3090" t="str">
            <v>T</v>
          </cell>
          <cell r="U3090" t="str">
            <v>USD</v>
          </cell>
          <cell r="V3090" t="str">
            <v>HWY 259 S</v>
          </cell>
          <cell r="W3090" t="str">
            <v>BROKEN BOW</v>
          </cell>
          <cell r="X3090" t="str">
            <v>OK</v>
          </cell>
          <cell r="Y3090" t="str">
            <v>74728-9784</v>
          </cell>
          <cell r="Z3090" t="str">
            <v>MCCURTAIN</v>
          </cell>
          <cell r="AA3090" t="str">
            <v>G</v>
          </cell>
          <cell r="AB3090" t="str">
            <v>M&amp;E</v>
          </cell>
          <cell r="AC3090">
            <v>1303.5616</v>
          </cell>
        </row>
        <row r="3091">
          <cell r="A3091" t="str">
            <v>Primary</v>
          </cell>
          <cell r="B3091" t="str">
            <v>Broken Bow Wastewater</v>
          </cell>
          <cell r="C3091" t="str">
            <v>20522004</v>
          </cell>
          <cell r="D3091" t="str">
            <v>20522004</v>
          </cell>
          <cell r="E3091" t="str">
            <v>2052</v>
          </cell>
          <cell r="G3091" t="str">
            <v>OK</v>
          </cell>
          <cell r="I3091" t="str">
            <v>A</v>
          </cell>
          <cell r="J3091" t="str">
            <v>20522004</v>
          </cell>
          <cell r="K3091" t="str">
            <v>20522004</v>
          </cell>
          <cell r="L3091">
            <v>170142052</v>
          </cell>
          <cell r="M3091" t="str">
            <v>170142052</v>
          </cell>
          <cell r="N3091" t="str">
            <v>Broken Bow Wastewater</v>
          </cell>
          <cell r="O3091" t="str">
            <v>20522004 Broken Bow Wastewater</v>
          </cell>
          <cell r="P3091" t="str">
            <v>1230</v>
          </cell>
          <cell r="Q3091" t="str">
            <v>WW</v>
          </cell>
          <cell r="R3091" t="str">
            <v>587</v>
          </cell>
          <cell r="S3091" t="str">
            <v>242</v>
          </cell>
          <cell r="T3091" t="str">
            <v>T</v>
          </cell>
          <cell r="U3091" t="str">
            <v>USD</v>
          </cell>
          <cell r="V3091" t="str">
            <v>HWY 259 S</v>
          </cell>
          <cell r="W3091" t="str">
            <v>BROKEN BOW</v>
          </cell>
          <cell r="X3091" t="str">
            <v>OK</v>
          </cell>
          <cell r="Y3091" t="str">
            <v>74728-9784</v>
          </cell>
          <cell r="Z3091" t="str">
            <v>MCCURTAIN</v>
          </cell>
          <cell r="AA3091" t="str">
            <v>G</v>
          </cell>
          <cell r="AB3091" t="str">
            <v>M&amp;E</v>
          </cell>
          <cell r="AC3091">
            <v>2590523.7075000014</v>
          </cell>
        </row>
        <row r="3092">
          <cell r="A3092" t="str">
            <v>Primary</v>
          </cell>
          <cell r="B3092" t="str">
            <v>Broken Bow Processing</v>
          </cell>
          <cell r="C3092" t="str">
            <v>20522028</v>
          </cell>
          <cell r="D3092" t="str">
            <v>20522028</v>
          </cell>
          <cell r="E3092" t="str">
            <v>2052</v>
          </cell>
          <cell r="G3092" t="str">
            <v>OK</v>
          </cell>
          <cell r="I3092" t="str">
            <v>A</v>
          </cell>
          <cell r="J3092" t="str">
            <v>20522006</v>
          </cell>
          <cell r="K3092" t="str">
            <v>20522006</v>
          </cell>
          <cell r="L3092">
            <v>170142052</v>
          </cell>
          <cell r="M3092" t="str">
            <v>170142052</v>
          </cell>
          <cell r="N3092" t="str">
            <v>Broken Bow Pet Food Costs</v>
          </cell>
          <cell r="O3092" t="str">
            <v>20522006 Broken Bow Pet Food Costs</v>
          </cell>
          <cell r="P3092" t="str">
            <v>1230</v>
          </cell>
          <cell r="Q3092" t="str">
            <v>P</v>
          </cell>
          <cell r="R3092" t="str">
            <v>587</v>
          </cell>
          <cell r="S3092" t="str">
            <v>2217</v>
          </cell>
          <cell r="T3092" t="str">
            <v>T</v>
          </cell>
          <cell r="U3092" t="str">
            <v>USD</v>
          </cell>
          <cell r="V3092" t="str">
            <v>HWY 259 S</v>
          </cell>
          <cell r="W3092" t="str">
            <v>BROKEN BOW</v>
          </cell>
          <cell r="X3092" t="str">
            <v>OK</v>
          </cell>
          <cell r="Y3092" t="str">
            <v>74728-9784</v>
          </cell>
          <cell r="Z3092" t="str">
            <v>MCCURTAIN</v>
          </cell>
          <cell r="AA3092" t="str">
            <v>G</v>
          </cell>
          <cell r="AB3092" t="str">
            <v>M&amp;E</v>
          </cell>
          <cell r="AC3092">
            <v>1038186.8847000002</v>
          </cell>
        </row>
        <row r="3093">
          <cell r="A3093" t="str">
            <v>Primary</v>
          </cell>
          <cell r="B3093" t="str">
            <v>Broken Bow Processing</v>
          </cell>
          <cell r="C3093" t="str">
            <v>20522028</v>
          </cell>
          <cell r="D3093" t="str">
            <v>20522028</v>
          </cell>
          <cell r="E3093" t="str">
            <v>2052</v>
          </cell>
          <cell r="G3093" t="str">
            <v>OK</v>
          </cell>
          <cell r="H3093">
            <v>38842</v>
          </cell>
          <cell r="I3093" t="str">
            <v>A</v>
          </cell>
          <cell r="J3093" t="str">
            <v>30882022</v>
          </cell>
          <cell r="K3093" t="str">
            <v>74396003</v>
          </cell>
          <cell r="L3093">
            <v>170142052</v>
          </cell>
          <cell r="M3093" t="str">
            <v>743900000</v>
          </cell>
          <cell r="N3093" t="str">
            <v>Broken Bow Accounting</v>
          </cell>
          <cell r="O3093" t="str">
            <v>20522015 Broken Bow Accounting</v>
          </cell>
          <cell r="P3093" t="str">
            <v>1230</v>
          </cell>
          <cell r="Q3093" t="str">
            <v>P</v>
          </cell>
          <cell r="R3093" t="str">
            <v>587</v>
          </cell>
          <cell r="S3093" t="str">
            <v>2217</v>
          </cell>
          <cell r="T3093" t="str">
            <v>T</v>
          </cell>
          <cell r="U3093" t="str">
            <v>USD</v>
          </cell>
          <cell r="V3093" t="str">
            <v>HWY 259 S</v>
          </cell>
          <cell r="W3093" t="str">
            <v>BROKEN BOW</v>
          </cell>
          <cell r="X3093" t="str">
            <v>OK</v>
          </cell>
          <cell r="Y3093" t="str">
            <v>74728-9784</v>
          </cell>
          <cell r="Z3093" t="str">
            <v>MCCURTAIN</v>
          </cell>
          <cell r="AA3093" t="str">
            <v>G</v>
          </cell>
          <cell r="AB3093" t="str">
            <v>M&amp;E</v>
          </cell>
          <cell r="AC3093">
            <v>2898.1680000000001</v>
          </cell>
        </row>
        <row r="3094">
          <cell r="A3094" t="str">
            <v>Primary</v>
          </cell>
          <cell r="B3094" t="str">
            <v>Broken Bow Processing</v>
          </cell>
          <cell r="C3094" t="str">
            <v>20522028</v>
          </cell>
          <cell r="D3094" t="str">
            <v>20522028</v>
          </cell>
          <cell r="E3094" t="str">
            <v>2052</v>
          </cell>
          <cell r="G3094" t="str">
            <v>OK</v>
          </cell>
          <cell r="I3094" t="str">
            <v>A</v>
          </cell>
          <cell r="J3094" t="str">
            <v>20522022</v>
          </cell>
          <cell r="K3094" t="str">
            <v>20522022</v>
          </cell>
          <cell r="L3094">
            <v>170142052</v>
          </cell>
          <cell r="M3094" t="str">
            <v>170142052</v>
          </cell>
          <cell r="N3094" t="str">
            <v>Broken Bow Nurses</v>
          </cell>
          <cell r="O3094" t="str">
            <v>20522022 Broken Bow Nurses</v>
          </cell>
          <cell r="P3094" t="str">
            <v>1230</v>
          </cell>
          <cell r="Q3094" t="str">
            <v>P</v>
          </cell>
          <cell r="R3094" t="str">
            <v>587</v>
          </cell>
          <cell r="S3094" t="str">
            <v>2217</v>
          </cell>
          <cell r="T3094" t="str">
            <v>T</v>
          </cell>
          <cell r="U3094" t="str">
            <v>USD</v>
          </cell>
          <cell r="V3094" t="str">
            <v>HWY 259 S</v>
          </cell>
          <cell r="W3094" t="str">
            <v>BROKEN BOW</v>
          </cell>
          <cell r="X3094" t="str">
            <v>OK</v>
          </cell>
          <cell r="Y3094" t="str">
            <v>74728-9784</v>
          </cell>
          <cell r="Z3094" t="str">
            <v>MCCURTAIN</v>
          </cell>
          <cell r="AA3094" t="str">
            <v>G</v>
          </cell>
          <cell r="AB3094" t="str">
            <v>M&amp;E</v>
          </cell>
          <cell r="AC3094">
            <v>1907.0051999999998</v>
          </cell>
        </row>
        <row r="3095">
          <cell r="A3095" t="str">
            <v>Primary</v>
          </cell>
          <cell r="B3095" t="str">
            <v>Broken Bow Processing</v>
          </cell>
          <cell r="C3095" t="str">
            <v>20522028</v>
          </cell>
          <cell r="D3095" t="str">
            <v>20522028</v>
          </cell>
          <cell r="E3095" t="str">
            <v>2052</v>
          </cell>
          <cell r="G3095" t="str">
            <v>OK</v>
          </cell>
          <cell r="I3095" t="str">
            <v>A</v>
          </cell>
          <cell r="J3095" t="str">
            <v>20522025</v>
          </cell>
          <cell r="K3095" t="str">
            <v>20522025</v>
          </cell>
          <cell r="L3095">
            <v>170142052</v>
          </cell>
          <cell r="M3095" t="str">
            <v>170142052</v>
          </cell>
          <cell r="N3095" t="str">
            <v>Broken Bow Personnel</v>
          </cell>
          <cell r="O3095" t="str">
            <v>20522025 Broken Bow Personnel</v>
          </cell>
          <cell r="P3095" t="str">
            <v>1230</v>
          </cell>
          <cell r="Q3095" t="str">
            <v>P</v>
          </cell>
          <cell r="R3095" t="str">
            <v>587</v>
          </cell>
          <cell r="S3095" t="str">
            <v>2217</v>
          </cell>
          <cell r="T3095" t="str">
            <v>T</v>
          </cell>
          <cell r="U3095" t="str">
            <v>USD</v>
          </cell>
          <cell r="V3095" t="str">
            <v>HWY 259 S</v>
          </cell>
          <cell r="W3095" t="str">
            <v>BROKEN BOW</v>
          </cell>
          <cell r="X3095" t="str">
            <v>OK</v>
          </cell>
          <cell r="Y3095" t="str">
            <v>74728-9784</v>
          </cell>
          <cell r="Z3095" t="str">
            <v>MCCURTAIN</v>
          </cell>
          <cell r="AA3095" t="str">
            <v>G</v>
          </cell>
          <cell r="AB3095" t="str">
            <v>M&amp;E</v>
          </cell>
          <cell r="AC3095">
            <v>4156.0769</v>
          </cell>
        </row>
        <row r="3096">
          <cell r="A3096" t="str">
            <v>Primary</v>
          </cell>
          <cell r="B3096" t="str">
            <v>Broken Bow Processing</v>
          </cell>
          <cell r="C3096" t="str">
            <v>20522028</v>
          </cell>
          <cell r="D3096" t="str">
            <v>20522028</v>
          </cell>
          <cell r="E3096" t="str">
            <v>2052</v>
          </cell>
          <cell r="G3096" t="str">
            <v>OK</v>
          </cell>
          <cell r="I3096" t="str">
            <v>A</v>
          </cell>
          <cell r="J3096" t="str">
            <v>20522028</v>
          </cell>
          <cell r="K3096" t="str">
            <v>20522028</v>
          </cell>
          <cell r="L3096">
            <v>170142052</v>
          </cell>
          <cell r="M3096" t="str">
            <v>170142052</v>
          </cell>
          <cell r="N3096" t="str">
            <v>Broken Bow Processing</v>
          </cell>
          <cell r="O3096" t="str">
            <v>20522028 Broken Bow Processing</v>
          </cell>
          <cell r="P3096" t="str">
            <v>1230</v>
          </cell>
          <cell r="Q3096" t="str">
            <v>P</v>
          </cell>
          <cell r="R3096" t="str">
            <v>587</v>
          </cell>
          <cell r="S3096" t="str">
            <v>2217</v>
          </cell>
          <cell r="T3096" t="str">
            <v>T</v>
          </cell>
          <cell r="U3096" t="str">
            <v>USD</v>
          </cell>
          <cell r="V3096" t="str">
            <v>HWY 259 S</v>
          </cell>
          <cell r="W3096" t="str">
            <v>BROKEN BOW</v>
          </cell>
          <cell r="X3096" t="str">
            <v>OK</v>
          </cell>
          <cell r="Y3096" t="str">
            <v>74728-9784</v>
          </cell>
          <cell r="Z3096" t="str">
            <v>MCCURTAIN</v>
          </cell>
          <cell r="AA3096" t="str">
            <v>G</v>
          </cell>
          <cell r="AB3096" t="str">
            <v>M&amp;E</v>
          </cell>
          <cell r="AC3096">
            <v>33872967.832600035</v>
          </cell>
        </row>
        <row r="3097">
          <cell r="A3097" t="str">
            <v>Primary</v>
          </cell>
          <cell r="B3097" t="str">
            <v>Broken Bow Processing</v>
          </cell>
          <cell r="C3097" t="str">
            <v>20522028</v>
          </cell>
          <cell r="D3097" t="str">
            <v>20522028</v>
          </cell>
          <cell r="E3097" t="str">
            <v>2052</v>
          </cell>
          <cell r="G3097" t="str">
            <v>OK</v>
          </cell>
          <cell r="H3097">
            <v>38569</v>
          </cell>
          <cell r="I3097" t="str">
            <v>A</v>
          </cell>
          <cell r="J3097" t="str">
            <v>30882034</v>
          </cell>
          <cell r="K3097" t="str">
            <v>74396001</v>
          </cell>
          <cell r="L3097">
            <v>170003088</v>
          </cell>
          <cell r="M3097" t="str">
            <v>743900000</v>
          </cell>
          <cell r="N3097" t="str">
            <v>Waterloo Pork General</v>
          </cell>
          <cell r="O3097" t="str">
            <v>74396001 Waterloo Pork General</v>
          </cell>
          <cell r="P3097" t="str">
            <v>131</v>
          </cell>
          <cell r="Q3097" t="str">
            <v>IBP</v>
          </cell>
          <cell r="R3097" t="str">
            <v>809</v>
          </cell>
          <cell r="S3097" t="str">
            <v>259</v>
          </cell>
          <cell r="T3097" t="str">
            <v>IBP</v>
          </cell>
          <cell r="U3097" t="str">
            <v>USD</v>
          </cell>
          <cell r="V3097" t="str">
            <v>501 N. ELK RUN ROAD</v>
          </cell>
          <cell r="W3097" t="str">
            <v>MANCHESTER</v>
          </cell>
          <cell r="X3097" t="str">
            <v>IA</v>
          </cell>
          <cell r="Y3097" t="str">
            <v>50703-9471</v>
          </cell>
          <cell r="Z3097" t="str">
            <v>DELAWARE</v>
          </cell>
          <cell r="AA3097" t="str">
            <v>G</v>
          </cell>
          <cell r="AB3097" t="str">
            <v>Building</v>
          </cell>
          <cell r="AC3097">
            <v>21732994.9681</v>
          </cell>
        </row>
        <row r="3098">
          <cell r="A3098" t="str">
            <v>Primary</v>
          </cell>
          <cell r="B3098" t="str">
            <v>Broken Bow Processing</v>
          </cell>
          <cell r="C3098" t="str">
            <v>20522028</v>
          </cell>
          <cell r="D3098" t="str">
            <v>20522028</v>
          </cell>
          <cell r="E3098" t="str">
            <v>2052</v>
          </cell>
          <cell r="G3098" t="str">
            <v>OK</v>
          </cell>
          <cell r="H3098">
            <v>38763</v>
          </cell>
          <cell r="I3098" t="str">
            <v>A</v>
          </cell>
          <cell r="J3098" t="str">
            <v>30882034</v>
          </cell>
          <cell r="K3098" t="str">
            <v>74396001</v>
          </cell>
          <cell r="L3098">
            <v>170142052</v>
          </cell>
          <cell r="M3098" t="str">
            <v>743900000</v>
          </cell>
          <cell r="N3098" t="str">
            <v>Broken Bow Quality Control</v>
          </cell>
          <cell r="O3098" t="str">
            <v>20522030  Broken Bow Quality Control</v>
          </cell>
          <cell r="P3098" t="str">
            <v>1230</v>
          </cell>
          <cell r="Q3098" t="str">
            <v>P</v>
          </cell>
          <cell r="R3098" t="str">
            <v>587</v>
          </cell>
          <cell r="S3098" t="str">
            <v>587</v>
          </cell>
          <cell r="T3098" t="str">
            <v>T</v>
          </cell>
          <cell r="U3098" t="str">
            <v>USD</v>
          </cell>
          <cell r="V3098" t="str">
            <v>HWY 259 S</v>
          </cell>
          <cell r="W3098" t="str">
            <v>BROKEN BOW</v>
          </cell>
          <cell r="X3098" t="str">
            <v>OK</v>
          </cell>
          <cell r="Y3098" t="str">
            <v>74728-9784</v>
          </cell>
          <cell r="Z3098" t="str">
            <v>MCCURTAIN</v>
          </cell>
          <cell r="AA3098" t="str">
            <v>G</v>
          </cell>
          <cell r="AB3098" t="str">
            <v>M&amp;E</v>
          </cell>
          <cell r="AC3098">
            <v>9529.584499999999</v>
          </cell>
        </row>
        <row r="3099">
          <cell r="A3099" t="str">
            <v>Primary</v>
          </cell>
          <cell r="B3099" t="str">
            <v>Broken Bow Processing</v>
          </cell>
          <cell r="C3099" t="str">
            <v>20522028</v>
          </cell>
          <cell r="D3099" t="str">
            <v>20522028</v>
          </cell>
          <cell r="E3099" t="str">
            <v>2052</v>
          </cell>
          <cell r="G3099" t="str">
            <v>OK</v>
          </cell>
          <cell r="I3099" t="str">
            <v>A</v>
          </cell>
          <cell r="J3099" t="str">
            <v>20522034</v>
          </cell>
          <cell r="K3099" t="str">
            <v>20522034</v>
          </cell>
          <cell r="L3099">
            <v>170142052</v>
          </cell>
          <cell r="M3099" t="str">
            <v>170142052</v>
          </cell>
          <cell r="N3099" t="str">
            <v>Broken Bow Supervison/Mgmt</v>
          </cell>
          <cell r="O3099" t="str">
            <v>20522034 Broken Bow Supervison/Mgmt</v>
          </cell>
          <cell r="P3099" t="str">
            <v>1230</v>
          </cell>
          <cell r="Q3099" t="str">
            <v>P</v>
          </cell>
          <cell r="R3099" t="str">
            <v>587</v>
          </cell>
          <cell r="S3099" t="str">
            <v>2217</v>
          </cell>
          <cell r="T3099" t="str">
            <v>T</v>
          </cell>
          <cell r="U3099" t="str">
            <v>USD</v>
          </cell>
          <cell r="V3099" t="str">
            <v>HWY 259 S</v>
          </cell>
          <cell r="W3099" t="str">
            <v>BROKEN BOW</v>
          </cell>
          <cell r="X3099" t="str">
            <v>OK</v>
          </cell>
          <cell r="Y3099" t="str">
            <v>74728-9784</v>
          </cell>
          <cell r="Z3099" t="str">
            <v>MCCURTAIN</v>
          </cell>
          <cell r="AA3099" t="str">
            <v>G</v>
          </cell>
          <cell r="AB3099" t="str">
            <v>M&amp;E</v>
          </cell>
          <cell r="AC3099">
            <v>12614.433000000003</v>
          </cell>
        </row>
        <row r="3100">
          <cell r="A3100" t="str">
            <v>Primary</v>
          </cell>
          <cell r="B3100" t="str">
            <v>Broken Bow Processing</v>
          </cell>
          <cell r="C3100" t="str">
            <v>20522028</v>
          </cell>
          <cell r="D3100" t="str">
            <v>20522028</v>
          </cell>
          <cell r="E3100" t="str">
            <v>2052</v>
          </cell>
          <cell r="G3100" t="str">
            <v>OK</v>
          </cell>
          <cell r="H3100">
            <v>38842</v>
          </cell>
          <cell r="I3100" t="str">
            <v>A</v>
          </cell>
          <cell r="J3100" t="str">
            <v>30882052</v>
          </cell>
          <cell r="K3100" t="str">
            <v>74396016</v>
          </cell>
          <cell r="L3100">
            <v>170142052</v>
          </cell>
          <cell r="M3100" t="str">
            <v>743900000</v>
          </cell>
          <cell r="N3100" t="str">
            <v>Broken Bow Maintenance Mgmt</v>
          </cell>
          <cell r="O3100" t="str">
            <v>20522047 Broken Bow Maint. Mgmt</v>
          </cell>
          <cell r="P3100" t="str">
            <v>1230</v>
          </cell>
          <cell r="Q3100" t="str">
            <v>P</v>
          </cell>
          <cell r="R3100" t="str">
            <v>587</v>
          </cell>
          <cell r="S3100" t="str">
            <v>2217</v>
          </cell>
          <cell r="T3100" t="str">
            <v>T</v>
          </cell>
          <cell r="U3100" t="str">
            <v>USD</v>
          </cell>
          <cell r="V3100" t="str">
            <v>HWY 259 S</v>
          </cell>
          <cell r="W3100" t="str">
            <v>BROKEN BOW</v>
          </cell>
          <cell r="X3100" t="str">
            <v>OK</v>
          </cell>
          <cell r="Y3100" t="str">
            <v>74728-9784</v>
          </cell>
          <cell r="Z3100" t="str">
            <v>MCCURTAIN</v>
          </cell>
          <cell r="AA3100" t="str">
            <v>G</v>
          </cell>
          <cell r="AB3100" t="str">
            <v>M&amp;E</v>
          </cell>
          <cell r="AC3100">
            <v>4488.3090000000011</v>
          </cell>
        </row>
        <row r="3101">
          <cell r="A3101" t="str">
            <v>Primary</v>
          </cell>
          <cell r="B3101" t="str">
            <v>Broken Bow Processing</v>
          </cell>
          <cell r="C3101" t="str">
            <v>20522028</v>
          </cell>
          <cell r="D3101" t="str">
            <v>20522028</v>
          </cell>
          <cell r="E3101" t="str">
            <v>2052</v>
          </cell>
          <cell r="G3101" t="str">
            <v>OK</v>
          </cell>
          <cell r="H3101">
            <v>38842</v>
          </cell>
          <cell r="I3101" t="str">
            <v>A</v>
          </cell>
          <cell r="J3101" t="str">
            <v>30882052</v>
          </cell>
          <cell r="K3101" t="str">
            <v>74396016</v>
          </cell>
          <cell r="L3101">
            <v>170142052</v>
          </cell>
          <cell r="M3101" t="str">
            <v>743900000</v>
          </cell>
          <cell r="N3101" t="str">
            <v>Broken Bow Safety Center</v>
          </cell>
          <cell r="O3101" t="str">
            <v>20522512 Broken Bow Safety Center</v>
          </cell>
          <cell r="P3101" t="str">
            <v>1230</v>
          </cell>
          <cell r="Q3101" t="str">
            <v>P</v>
          </cell>
          <cell r="R3101" t="str">
            <v>587</v>
          </cell>
          <cell r="S3101" t="str">
            <v>2217</v>
          </cell>
          <cell r="T3101" t="str">
            <v>T</v>
          </cell>
          <cell r="U3101" t="str">
            <v>USD</v>
          </cell>
          <cell r="V3101" t="str">
            <v>HWY 259 S</v>
          </cell>
          <cell r="W3101" t="str">
            <v>BROKEN BOW</v>
          </cell>
          <cell r="X3101" t="str">
            <v>OK</v>
          </cell>
          <cell r="Y3101" t="str">
            <v>74728-9784</v>
          </cell>
          <cell r="Z3101" t="str">
            <v>MCCURTAIN</v>
          </cell>
          <cell r="AA3101" t="str">
            <v>B</v>
          </cell>
          <cell r="AB3101" t="str">
            <v>M&amp;E</v>
          </cell>
          <cell r="AC3101">
            <v>-597.13499999999999</v>
          </cell>
        </row>
        <row r="3102">
          <cell r="A3102" t="str">
            <v>Primary</v>
          </cell>
          <cell r="B3102" t="str">
            <v>National Comp Care</v>
          </cell>
          <cell r="C3102" t="str">
            <v>20542324</v>
          </cell>
          <cell r="D3102" t="str">
            <v>11492236</v>
          </cell>
          <cell r="E3102" t="str">
            <v>1204</v>
          </cell>
          <cell r="G3102" t="str">
            <v>AR</v>
          </cell>
          <cell r="I3102" t="str">
            <v>A</v>
          </cell>
          <cell r="J3102" t="str">
            <v>20542324</v>
          </cell>
          <cell r="K3102" t="str">
            <v>20542324</v>
          </cell>
          <cell r="L3102">
            <v>170002053</v>
          </cell>
          <cell r="M3102" t="str">
            <v>170002053</v>
          </cell>
          <cell r="N3102" t="str">
            <v>National Comp Care</v>
          </cell>
          <cell r="O3102" t="str">
            <v>20542324 National Comp Care</v>
          </cell>
          <cell r="P3102" t="str">
            <v>8000</v>
          </cell>
          <cell r="Q3102" t="str">
            <v>GA</v>
          </cell>
          <cell r="R3102" t="str">
            <v>316</v>
          </cell>
          <cell r="S3102" t="str">
            <v>2426</v>
          </cell>
          <cell r="T3102" t="str">
            <v>T</v>
          </cell>
          <cell r="U3102" t="str">
            <v>USD</v>
          </cell>
          <cell r="V3102" t="str">
            <v>2210 W OAKLAWN DRIVE</v>
          </cell>
          <cell r="W3102" t="str">
            <v>SPRINGDALE</v>
          </cell>
          <cell r="X3102" t="str">
            <v>AR</v>
          </cell>
          <cell r="Y3102" t="str">
            <v>72762-6900</v>
          </cell>
          <cell r="Z3102" t="str">
            <v>WASHINGTON</v>
          </cell>
          <cell r="AA3102" t="str">
            <v>I</v>
          </cell>
          <cell r="AB3102" t="str">
            <v>M&amp;E</v>
          </cell>
          <cell r="AC3102">
            <v>90316.699899999992</v>
          </cell>
        </row>
        <row r="3103">
          <cell r="A3103" t="str">
            <v>Primary</v>
          </cell>
          <cell r="B3103" t="str">
            <v>Holdenville - Feed Milled</v>
          </cell>
          <cell r="C3103" t="str">
            <v>20560782</v>
          </cell>
          <cell r="D3103" t="str">
            <v>20560782</v>
          </cell>
          <cell r="E3103" t="str">
            <v>2054</v>
          </cell>
          <cell r="G3103" t="str">
            <v>OK</v>
          </cell>
          <cell r="H3103">
            <v>38491</v>
          </cell>
          <cell r="I3103" t="str">
            <v>A</v>
          </cell>
          <cell r="J3103" t="str">
            <v>20560782</v>
          </cell>
          <cell r="K3103" t="str">
            <v>26541733</v>
          </cell>
          <cell r="L3103">
            <v>120560782</v>
          </cell>
          <cell r="M3103" t="str">
            <v>170112654</v>
          </cell>
          <cell r="N3103" t="str">
            <v>OKC Feed Mill</v>
          </cell>
          <cell r="O3103" t="str">
            <v>20560782 OKC Feed Mill</v>
          </cell>
          <cell r="P3103" t="str">
            <v>5000</v>
          </cell>
          <cell r="Q3103" t="str">
            <v>SW</v>
          </cell>
          <cell r="R3103" t="str">
            <v>944</v>
          </cell>
          <cell r="S3103" t="str">
            <v>581</v>
          </cell>
          <cell r="T3103" t="str">
            <v>T</v>
          </cell>
          <cell r="U3103" t="str">
            <v>USD</v>
          </cell>
          <cell r="V3103" t="str">
            <v>201 KINGSBERRY</v>
          </cell>
          <cell r="W3103" t="str">
            <v>HOLDENVILLE</v>
          </cell>
          <cell r="X3103" t="str">
            <v>OK</v>
          </cell>
          <cell r="Y3103" t="str">
            <v>74848-9201</v>
          </cell>
          <cell r="Z3103" t="str">
            <v>HUGHES</v>
          </cell>
          <cell r="AA3103" t="str">
            <v>B</v>
          </cell>
          <cell r="AB3103" t="str">
            <v>M&amp;E</v>
          </cell>
          <cell r="AC3103">
            <v>2646138.3912000004</v>
          </cell>
        </row>
        <row r="3104">
          <cell r="A3104" t="str">
            <v>Primary</v>
          </cell>
          <cell r="B3104" t="str">
            <v>Broken Bow Garage / Truck Shop</v>
          </cell>
          <cell r="C3104" t="str">
            <v>20580530</v>
          </cell>
          <cell r="D3104" t="str">
            <v>20580530</v>
          </cell>
          <cell r="E3104" t="str">
            <v>9097</v>
          </cell>
          <cell r="G3104" t="str">
            <v>OK</v>
          </cell>
          <cell r="I3104" t="str">
            <v>A</v>
          </cell>
          <cell r="J3104" t="str">
            <v>20580530</v>
          </cell>
          <cell r="K3104" t="str">
            <v>20580530</v>
          </cell>
          <cell r="L3104">
            <v>170112654</v>
          </cell>
          <cell r="M3104" t="str">
            <v>170141083</v>
          </cell>
          <cell r="N3104" t="str">
            <v>Vernon Wastewater</v>
          </cell>
          <cell r="O3104" t="str">
            <v>26542004  Vernon Wastewater</v>
          </cell>
          <cell r="P3104" t="str">
            <v>2702</v>
          </cell>
          <cell r="Q3104" t="str">
            <v>WW</v>
          </cell>
          <cell r="R3104" t="str">
            <v>316</v>
          </cell>
          <cell r="S3104" t="str">
            <v>242</v>
          </cell>
          <cell r="T3104" t="str">
            <v>T</v>
          </cell>
          <cell r="U3104" t="str">
            <v>USD</v>
          </cell>
          <cell r="V3104" t="str">
            <v>HWY 259 S</v>
          </cell>
          <cell r="W3104" t="str">
            <v>BROKEN BOW</v>
          </cell>
          <cell r="X3104" t="str">
            <v>OK</v>
          </cell>
          <cell r="Y3104" t="str">
            <v>74728</v>
          </cell>
          <cell r="Z3104" t="str">
            <v>MCCURTAIN</v>
          </cell>
          <cell r="AA3104" t="str">
            <v>A</v>
          </cell>
          <cell r="AB3104" t="str">
            <v>M&amp;E</v>
          </cell>
          <cell r="AC3104">
            <v>29551.195499999998</v>
          </cell>
        </row>
        <row r="3105">
          <cell r="A3105" t="str">
            <v>Copacker</v>
          </cell>
          <cell r="B3105" t="str">
            <v>Simmons Contract Plant - COPACKER</v>
          </cell>
          <cell r="C3105" t="str">
            <v>20592028</v>
          </cell>
          <cell r="D3105" t="str">
            <v>20592028</v>
          </cell>
          <cell r="E3105" t="str">
            <v>1204</v>
          </cell>
          <cell r="G3105" t="str">
            <v>OK</v>
          </cell>
          <cell r="I3105" t="str">
            <v>A</v>
          </cell>
          <cell r="J3105" t="str">
            <v>20592028</v>
          </cell>
          <cell r="K3105" t="str">
            <v>20592028</v>
          </cell>
          <cell r="L3105">
            <v>170142059</v>
          </cell>
          <cell r="M3105" t="str">
            <v>170142059</v>
          </cell>
          <cell r="N3105" t="str">
            <v>Simmons Contract Plant</v>
          </cell>
          <cell r="O3105" t="str">
            <v>20592028 Simmons Contract Plant</v>
          </cell>
          <cell r="P3105" t="str">
            <v>8000</v>
          </cell>
          <cell r="Q3105" t="str">
            <v>GA</v>
          </cell>
          <cell r="R3105" t="str">
            <v>316</v>
          </cell>
          <cell r="S3105" t="str">
            <v>2415</v>
          </cell>
          <cell r="T3105" t="str">
            <v>T</v>
          </cell>
          <cell r="U3105" t="str">
            <v>USD</v>
          </cell>
          <cell r="V3105" t="str">
            <v>700 WHEELER STREET</v>
          </cell>
          <cell r="W3105" t="str">
            <v>JAY</v>
          </cell>
          <cell r="X3105" t="str">
            <v>OK</v>
          </cell>
          <cell r="Y3105" t="str">
            <v>74346</v>
          </cell>
          <cell r="Z3105" t="str">
            <v>DELAWARE</v>
          </cell>
          <cell r="AA3105" t="str">
            <v>G</v>
          </cell>
          <cell r="AB3105" t="str">
            <v>M&amp;E</v>
          </cell>
          <cell r="AC3105">
            <v>1388.2995999999998</v>
          </cell>
        </row>
        <row r="3106">
          <cell r="A3106" t="str">
            <v>Primary</v>
          </cell>
          <cell r="B3106" t="str">
            <v>Mount Joy Hatchery</v>
          </cell>
          <cell r="C3106" t="str">
            <v>21130432</v>
          </cell>
          <cell r="D3106" t="str">
            <v>21130432</v>
          </cell>
          <cell r="E3106" t="str">
            <v>2113</v>
          </cell>
          <cell r="G3106" t="str">
            <v>PA</v>
          </cell>
          <cell r="I3106" t="str">
            <v>A</v>
          </cell>
          <cell r="J3106" t="str">
            <v>21130432</v>
          </cell>
          <cell r="K3106" t="str">
            <v>21130432</v>
          </cell>
          <cell r="L3106">
            <v>170141946</v>
          </cell>
          <cell r="M3106" t="str">
            <v>170141946</v>
          </cell>
          <cell r="N3106" t="str">
            <v>Mount Joy Hatchery Incubation</v>
          </cell>
          <cell r="O3106" t="str">
            <v>21130432 Mount Joy Hatchery Incubation</v>
          </cell>
          <cell r="P3106" t="str">
            <v>1520</v>
          </cell>
          <cell r="Q3106" t="str">
            <v>H</v>
          </cell>
          <cell r="R3106" t="str">
            <v>1335</v>
          </cell>
          <cell r="S3106" t="str">
            <v>390</v>
          </cell>
          <cell r="T3106" t="str">
            <v>T</v>
          </cell>
          <cell r="U3106" t="str">
            <v>USD</v>
          </cell>
          <cell r="V3106" t="str">
            <v>455 RIDGE RUN ROAD</v>
          </cell>
          <cell r="W3106" t="str">
            <v>MOUNT JOY</v>
          </cell>
          <cell r="X3106" t="str">
            <v>PA</v>
          </cell>
          <cell r="Y3106" t="str">
            <v>17552-9634</v>
          </cell>
          <cell r="Z3106" t="str">
            <v>LANCASTER</v>
          </cell>
          <cell r="AA3106" t="str">
            <v>A</v>
          </cell>
          <cell r="AB3106" t="str">
            <v>M&amp;E</v>
          </cell>
          <cell r="AC3106">
            <v>2693262.1621000012</v>
          </cell>
        </row>
        <row r="3107">
          <cell r="A3107" t="str">
            <v>Primary</v>
          </cell>
          <cell r="B3107" t="str">
            <v>New Holland Processing Cooked</v>
          </cell>
          <cell r="C3107" t="str">
            <v>21152028</v>
          </cell>
          <cell r="D3107" t="str">
            <v>21152028</v>
          </cell>
          <cell r="E3107" t="str">
            <v>2115</v>
          </cell>
          <cell r="G3107" t="str">
            <v>PA</v>
          </cell>
          <cell r="I3107" t="str">
            <v>A</v>
          </cell>
          <cell r="J3107" t="str">
            <v>21151571</v>
          </cell>
          <cell r="K3107" t="str">
            <v>21151571</v>
          </cell>
          <cell r="L3107">
            <v>170142115</v>
          </cell>
          <cell r="M3107" t="str">
            <v>170142115</v>
          </cell>
          <cell r="N3107" t="str">
            <v>New Holland FP Oven Formed Chicken</v>
          </cell>
          <cell r="O3107" t="str">
            <v>21151571 New Holland FP Oven Formed Chicken</v>
          </cell>
          <cell r="P3107" t="str">
            <v>1520</v>
          </cell>
          <cell r="Q3107" t="str">
            <v>P</v>
          </cell>
          <cell r="R3107" t="str">
            <v>1028</v>
          </cell>
          <cell r="S3107" t="str">
            <v>1344</v>
          </cell>
          <cell r="T3107" t="str">
            <v>T</v>
          </cell>
          <cell r="U3107" t="str">
            <v>USD</v>
          </cell>
          <cell r="V3107" t="str">
            <v>403 S CLUSTER AVENUE</v>
          </cell>
          <cell r="W3107" t="str">
            <v>NEW HOLLAND</v>
          </cell>
          <cell r="X3107" t="str">
            <v>PA</v>
          </cell>
          <cell r="Y3107" t="str">
            <v>17557-9221</v>
          </cell>
          <cell r="Z3107" t="str">
            <v>LANCASTER</v>
          </cell>
          <cell r="AA3107" t="str">
            <v>G</v>
          </cell>
          <cell r="AB3107" t="str">
            <v>M&amp;E</v>
          </cell>
          <cell r="AC3107">
            <v>2876723.8163000001</v>
          </cell>
        </row>
        <row r="3108">
          <cell r="A3108" t="str">
            <v>Primary</v>
          </cell>
          <cell r="B3108" t="str">
            <v>New Holland Processing Cooked</v>
          </cell>
          <cell r="C3108" t="str">
            <v>21152028</v>
          </cell>
          <cell r="D3108" t="str">
            <v>21152028</v>
          </cell>
          <cell r="E3108" t="str">
            <v>2115</v>
          </cell>
          <cell r="G3108" t="str">
            <v>PA</v>
          </cell>
          <cell r="I3108" t="str">
            <v>A</v>
          </cell>
          <cell r="J3108" t="str">
            <v>21151586</v>
          </cell>
          <cell r="K3108" t="str">
            <v>21151586</v>
          </cell>
          <cell r="L3108">
            <v>170142115</v>
          </cell>
          <cell r="M3108" t="str">
            <v>170142115</v>
          </cell>
          <cell r="N3108" t="str">
            <v>New Holland Fry/Oven Formed</v>
          </cell>
          <cell r="O3108" t="str">
            <v>21151586 New Holland Fry/Oven Formed</v>
          </cell>
          <cell r="P3108" t="str">
            <v>1520</v>
          </cell>
          <cell r="Q3108" t="str">
            <v>P</v>
          </cell>
          <cell r="R3108" t="str">
            <v>1028</v>
          </cell>
          <cell r="S3108" t="str">
            <v>1344</v>
          </cell>
          <cell r="T3108" t="str">
            <v>T</v>
          </cell>
          <cell r="U3108" t="str">
            <v>USD</v>
          </cell>
          <cell r="V3108" t="str">
            <v>403 S CLUSTER AVENUE</v>
          </cell>
          <cell r="W3108" t="str">
            <v>NEW HOLLAND</v>
          </cell>
          <cell r="X3108" t="str">
            <v>PA</v>
          </cell>
          <cell r="Y3108" t="str">
            <v>17557-9221</v>
          </cell>
          <cell r="Z3108" t="str">
            <v>LANCASTER</v>
          </cell>
          <cell r="AA3108" t="str">
            <v>G</v>
          </cell>
          <cell r="AB3108" t="str">
            <v>M&amp;E</v>
          </cell>
          <cell r="AC3108">
            <v>8069497.7048000004</v>
          </cell>
        </row>
        <row r="3109">
          <cell r="A3109" t="str">
            <v>Primary</v>
          </cell>
          <cell r="B3109" t="str">
            <v>New Holland Processing Cooked</v>
          </cell>
          <cell r="C3109" t="str">
            <v>21152028</v>
          </cell>
          <cell r="D3109" t="str">
            <v>21152028</v>
          </cell>
          <cell r="E3109" t="str">
            <v>2115</v>
          </cell>
          <cell r="G3109" t="str">
            <v>PA</v>
          </cell>
          <cell r="I3109" t="str">
            <v>A</v>
          </cell>
          <cell r="J3109" t="str">
            <v>21151590</v>
          </cell>
          <cell r="K3109" t="str">
            <v>21151590</v>
          </cell>
          <cell r="L3109">
            <v>170142115</v>
          </cell>
          <cell r="M3109" t="str">
            <v>170142115</v>
          </cell>
          <cell r="N3109" t="str">
            <v>New Holland FP Fry/Oven Bone-In</v>
          </cell>
          <cell r="O3109" t="str">
            <v>21151590 New Holland FP Fry/Oven Bone-In</v>
          </cell>
          <cell r="P3109" t="str">
            <v>1520</v>
          </cell>
          <cell r="Q3109" t="str">
            <v>P</v>
          </cell>
          <cell r="R3109" t="str">
            <v>1028</v>
          </cell>
          <cell r="S3109" t="str">
            <v>1344</v>
          </cell>
          <cell r="T3109" t="str">
            <v>T</v>
          </cell>
          <cell r="U3109" t="str">
            <v>USD</v>
          </cell>
          <cell r="V3109" t="str">
            <v>403 S CLUSTER AVENUE</v>
          </cell>
          <cell r="W3109" t="str">
            <v>NEW HOLLAND</v>
          </cell>
          <cell r="X3109" t="str">
            <v>PA</v>
          </cell>
          <cell r="Y3109" t="str">
            <v>17557-9221</v>
          </cell>
          <cell r="Z3109" t="str">
            <v>LANCASTER</v>
          </cell>
          <cell r="AA3109" t="str">
            <v>G</v>
          </cell>
          <cell r="AB3109" t="str">
            <v>M&amp;E</v>
          </cell>
          <cell r="AC3109">
            <v>2294903.2406000001</v>
          </cell>
        </row>
        <row r="3110">
          <cell r="A3110" t="str">
            <v>Primary</v>
          </cell>
          <cell r="B3110" t="str">
            <v>New Holland Processing Cooked</v>
          </cell>
          <cell r="C3110" t="str">
            <v>21152028</v>
          </cell>
          <cell r="D3110" t="str">
            <v>21152028</v>
          </cell>
          <cell r="E3110" t="str">
            <v>2115</v>
          </cell>
          <cell r="G3110" t="str">
            <v>PA</v>
          </cell>
          <cell r="H3110">
            <v>38491</v>
          </cell>
          <cell r="I3110" t="str">
            <v>A</v>
          </cell>
          <cell r="J3110" t="str">
            <v>21151701</v>
          </cell>
          <cell r="K3110" t="str">
            <v>21151701</v>
          </cell>
          <cell r="L3110">
            <v>170142115</v>
          </cell>
          <cell r="M3110" t="str">
            <v>170142115</v>
          </cell>
          <cell r="N3110" t="str">
            <v>New Holland FP Rework/Repack</v>
          </cell>
          <cell r="O3110" t="str">
            <v>21151701 New Holland FP Rework/Repack</v>
          </cell>
          <cell r="P3110" t="str">
            <v>1520</v>
          </cell>
          <cell r="Q3110" t="str">
            <v>P</v>
          </cell>
          <cell r="R3110" t="str">
            <v>1028</v>
          </cell>
          <cell r="S3110" t="str">
            <v>1344</v>
          </cell>
          <cell r="T3110" t="str">
            <v>T</v>
          </cell>
          <cell r="U3110" t="str">
            <v>USD</v>
          </cell>
          <cell r="V3110" t="str">
            <v>403 S CLUSTER AVENUE</v>
          </cell>
          <cell r="W3110" t="str">
            <v>NEW HOLLAND</v>
          </cell>
          <cell r="X3110" t="str">
            <v>PA</v>
          </cell>
          <cell r="Y3110" t="str">
            <v>17557-9221</v>
          </cell>
          <cell r="Z3110" t="str">
            <v>LANCASTER</v>
          </cell>
          <cell r="AA3110" t="str">
            <v>G</v>
          </cell>
          <cell r="AB3110" t="str">
            <v>M&amp;E</v>
          </cell>
          <cell r="AC3110">
            <v>18601.562699999999</v>
          </cell>
        </row>
        <row r="3111">
          <cell r="A3111" t="str">
            <v>Primary</v>
          </cell>
          <cell r="B3111" t="str">
            <v>New Holland Processing Cooked</v>
          </cell>
          <cell r="C3111" t="str">
            <v>21152028</v>
          </cell>
          <cell r="D3111" t="str">
            <v>21152028</v>
          </cell>
          <cell r="E3111" t="str">
            <v>2115</v>
          </cell>
          <cell r="G3111" t="str">
            <v>PA</v>
          </cell>
          <cell r="I3111" t="str">
            <v>A</v>
          </cell>
          <cell r="J3111" t="str">
            <v>21152013</v>
          </cell>
          <cell r="K3111" t="str">
            <v>21152013</v>
          </cell>
          <cell r="L3111">
            <v>170142115</v>
          </cell>
          <cell r="M3111" t="str">
            <v>170142115</v>
          </cell>
          <cell r="N3111" t="str">
            <v>New Holland FP Admin</v>
          </cell>
          <cell r="O3111" t="str">
            <v>21152013 New Holland FP Admin</v>
          </cell>
          <cell r="P3111" t="str">
            <v>1520</v>
          </cell>
          <cell r="Q3111" t="str">
            <v>P</v>
          </cell>
          <cell r="R3111" t="str">
            <v>1028</v>
          </cell>
          <cell r="S3111" t="str">
            <v>1344</v>
          </cell>
          <cell r="T3111" t="str">
            <v>T</v>
          </cell>
          <cell r="U3111" t="str">
            <v>USD</v>
          </cell>
          <cell r="V3111" t="str">
            <v>403 S CLUSTER AVENUE</v>
          </cell>
          <cell r="W3111" t="str">
            <v>NEW HOLLAND</v>
          </cell>
          <cell r="X3111" t="str">
            <v>PA</v>
          </cell>
          <cell r="Y3111" t="str">
            <v>17557-9221</v>
          </cell>
          <cell r="Z3111" t="str">
            <v>LANCASTER</v>
          </cell>
          <cell r="AA3111" t="str">
            <v>G</v>
          </cell>
          <cell r="AB3111" t="str">
            <v>M&amp;E</v>
          </cell>
          <cell r="AC3111">
            <v>1318.9779999999998</v>
          </cell>
        </row>
        <row r="3112">
          <cell r="A3112" t="str">
            <v>Primary</v>
          </cell>
          <cell r="B3112" t="str">
            <v>New Holland Processing Cooked</v>
          </cell>
          <cell r="C3112" t="str">
            <v>21152028</v>
          </cell>
          <cell r="D3112" t="str">
            <v>21152028</v>
          </cell>
          <cell r="E3112" t="str">
            <v>2115</v>
          </cell>
          <cell r="G3112" t="str">
            <v>PA</v>
          </cell>
          <cell r="H3112">
            <v>38491</v>
          </cell>
          <cell r="I3112" t="str">
            <v>A</v>
          </cell>
          <cell r="J3112" t="str">
            <v>21152020</v>
          </cell>
          <cell r="K3112" t="str">
            <v>21152020</v>
          </cell>
          <cell r="L3112">
            <v>170142115</v>
          </cell>
          <cell r="M3112" t="str">
            <v>170142115</v>
          </cell>
          <cell r="N3112" t="str">
            <v>New Holland FP Maintenance</v>
          </cell>
          <cell r="O3112" t="str">
            <v>21152020 New Holland FP Maintenance</v>
          </cell>
          <cell r="P3112" t="str">
            <v>1520</v>
          </cell>
          <cell r="Q3112" t="str">
            <v>P</v>
          </cell>
          <cell r="R3112" t="str">
            <v>1028</v>
          </cell>
          <cell r="S3112" t="str">
            <v>1344</v>
          </cell>
          <cell r="T3112" t="str">
            <v>T</v>
          </cell>
          <cell r="U3112" t="str">
            <v>USD</v>
          </cell>
          <cell r="V3112" t="str">
            <v>403 S CLUSTER AVENUE</v>
          </cell>
          <cell r="W3112" t="str">
            <v>NEW HOLLAND</v>
          </cell>
          <cell r="X3112" t="str">
            <v>PA</v>
          </cell>
          <cell r="Y3112" t="str">
            <v>17557-9221</v>
          </cell>
          <cell r="Z3112" t="str">
            <v>LANCASTER</v>
          </cell>
          <cell r="AA3112" t="str">
            <v>G</v>
          </cell>
          <cell r="AB3112" t="str">
            <v>M&amp;E</v>
          </cell>
          <cell r="AC3112">
            <v>2258.1273000000001</v>
          </cell>
        </row>
        <row r="3113">
          <cell r="A3113" t="str">
            <v>Primary</v>
          </cell>
          <cell r="B3113" t="str">
            <v>New Holland Processing Cooked</v>
          </cell>
          <cell r="C3113" t="str">
            <v>21152028</v>
          </cell>
          <cell r="D3113" t="str">
            <v>21152028</v>
          </cell>
          <cell r="E3113" t="str">
            <v>2115</v>
          </cell>
          <cell r="G3113" t="str">
            <v>PA</v>
          </cell>
          <cell r="H3113">
            <v>38491</v>
          </cell>
          <cell r="I3113" t="str">
            <v>A</v>
          </cell>
          <cell r="J3113" t="str">
            <v>21152025</v>
          </cell>
          <cell r="K3113" t="str">
            <v>21152025</v>
          </cell>
          <cell r="L3113">
            <v>170142115</v>
          </cell>
          <cell r="M3113" t="str">
            <v>170142115</v>
          </cell>
          <cell r="N3113" t="str">
            <v>New Holland FP Personnel</v>
          </cell>
          <cell r="O3113" t="str">
            <v>21152025 New Holland FP Personnel</v>
          </cell>
          <cell r="P3113" t="str">
            <v>1520</v>
          </cell>
          <cell r="Q3113" t="str">
            <v>P</v>
          </cell>
          <cell r="R3113" t="str">
            <v>1028</v>
          </cell>
          <cell r="S3113" t="str">
            <v>1344</v>
          </cell>
          <cell r="T3113" t="str">
            <v>T</v>
          </cell>
          <cell r="U3113" t="str">
            <v>USD</v>
          </cell>
          <cell r="V3113" t="str">
            <v>403 S CLUSTER AVENUE</v>
          </cell>
          <cell r="W3113" t="str">
            <v>NEW HOLLAND</v>
          </cell>
          <cell r="X3113" t="str">
            <v>PA</v>
          </cell>
          <cell r="Y3113" t="str">
            <v>17557-9221</v>
          </cell>
          <cell r="Z3113" t="str">
            <v>LANCASTER</v>
          </cell>
          <cell r="AA3113" t="str">
            <v>G</v>
          </cell>
          <cell r="AB3113" t="str">
            <v>M&amp;E</v>
          </cell>
          <cell r="AC3113">
            <v>1318.9779999999998</v>
          </cell>
        </row>
        <row r="3114">
          <cell r="A3114" t="str">
            <v>Primary</v>
          </cell>
          <cell r="B3114" t="str">
            <v>New Holland Processing Cooked</v>
          </cell>
          <cell r="C3114" t="str">
            <v>21152028</v>
          </cell>
          <cell r="D3114" t="str">
            <v>21152028</v>
          </cell>
          <cell r="E3114" t="str">
            <v>2115</v>
          </cell>
          <cell r="G3114" t="str">
            <v>PA</v>
          </cell>
          <cell r="I3114" t="str">
            <v>A</v>
          </cell>
          <cell r="J3114" t="str">
            <v>21152028</v>
          </cell>
          <cell r="K3114" t="str">
            <v>21152028</v>
          </cell>
          <cell r="L3114">
            <v>170142115</v>
          </cell>
          <cell r="M3114" t="str">
            <v>170142115</v>
          </cell>
          <cell r="N3114" t="str">
            <v>New Holland Cooked</v>
          </cell>
          <cell r="O3114" t="str">
            <v>21152028 New Holland Cooked</v>
          </cell>
          <cell r="P3114" t="str">
            <v>1520</v>
          </cell>
          <cell r="Q3114" t="str">
            <v>P</v>
          </cell>
          <cell r="R3114" t="str">
            <v>1028</v>
          </cell>
          <cell r="S3114" t="str">
            <v>1344</v>
          </cell>
          <cell r="T3114" t="str">
            <v>T</v>
          </cell>
          <cell r="U3114" t="str">
            <v>USD</v>
          </cell>
          <cell r="V3114" t="str">
            <v>403 S CLUSTER AVENUE</v>
          </cell>
          <cell r="W3114" t="str">
            <v>NEW HOLLAND</v>
          </cell>
          <cell r="X3114" t="str">
            <v>PA</v>
          </cell>
          <cell r="Y3114" t="str">
            <v>17557-9221</v>
          </cell>
          <cell r="Z3114" t="str">
            <v>LANCASTER</v>
          </cell>
          <cell r="AA3114" t="str">
            <v>G</v>
          </cell>
          <cell r="AB3114" t="str">
            <v>M&amp;E</v>
          </cell>
          <cell r="AC3114">
            <v>19723696.585299987</v>
          </cell>
        </row>
        <row r="3115">
          <cell r="A3115" t="str">
            <v>Primary</v>
          </cell>
          <cell r="B3115" t="str">
            <v>New Holland Processing Cooked</v>
          </cell>
          <cell r="C3115" t="str">
            <v>21152028</v>
          </cell>
          <cell r="D3115" t="str">
            <v>21152028</v>
          </cell>
          <cell r="E3115" t="str">
            <v>2115</v>
          </cell>
          <cell r="G3115" t="str">
            <v>PA</v>
          </cell>
          <cell r="I3115" t="str">
            <v>A</v>
          </cell>
          <cell r="J3115" t="str">
            <v>21152030</v>
          </cell>
          <cell r="K3115" t="str">
            <v>21152030</v>
          </cell>
          <cell r="L3115">
            <v>170112654</v>
          </cell>
          <cell r="M3115" t="str">
            <v>170142115</v>
          </cell>
          <cell r="N3115" t="str">
            <v>Vernon Wastewater</v>
          </cell>
          <cell r="O3115" t="str">
            <v>26542004  Vernon Wastewater</v>
          </cell>
          <cell r="P3115" t="str">
            <v>2702</v>
          </cell>
          <cell r="Q3115" t="str">
            <v>WW</v>
          </cell>
          <cell r="R3115" t="str">
            <v>316</v>
          </cell>
          <cell r="S3115" t="str">
            <v>2415</v>
          </cell>
          <cell r="T3115" t="str">
            <v>F</v>
          </cell>
          <cell r="U3115" t="str">
            <v>USD</v>
          </cell>
          <cell r="V3115" t="str">
            <v>700 WHEELER STREET</v>
          </cell>
          <cell r="W3115" t="str">
            <v>VERNON</v>
          </cell>
          <cell r="X3115" t="str">
            <v>TX</v>
          </cell>
          <cell r="Y3115" t="str">
            <v>76384-3431</v>
          </cell>
          <cell r="Z3115" t="str">
            <v>WILBARGER</v>
          </cell>
          <cell r="AA3115" t="str">
            <v>G</v>
          </cell>
          <cell r="AB3115" t="str">
            <v>M&amp;E</v>
          </cell>
          <cell r="AC3115">
            <v>48902.777099999999</v>
          </cell>
        </row>
        <row r="3116">
          <cell r="A3116" t="str">
            <v>Primary</v>
          </cell>
          <cell r="B3116" t="str">
            <v>New Holland Processing Cooked</v>
          </cell>
          <cell r="C3116" t="str">
            <v>21152028</v>
          </cell>
          <cell r="D3116" t="str">
            <v>21152028</v>
          </cell>
          <cell r="E3116" t="str">
            <v>2115</v>
          </cell>
          <cell r="G3116" t="str">
            <v>PA</v>
          </cell>
          <cell r="I3116" t="str">
            <v>A</v>
          </cell>
          <cell r="J3116" t="str">
            <v>21152031</v>
          </cell>
          <cell r="K3116" t="str">
            <v>21152031</v>
          </cell>
          <cell r="L3116">
            <v>170112654</v>
          </cell>
          <cell r="M3116" t="str">
            <v>170142115</v>
          </cell>
          <cell r="N3116" t="str">
            <v>Vernon Administration</v>
          </cell>
          <cell r="O3116" t="str">
            <v>26542013  Vernon Administration</v>
          </cell>
          <cell r="P3116" t="str">
            <v>2702</v>
          </cell>
          <cell r="Q3116" t="str">
            <v>FB</v>
          </cell>
          <cell r="R3116" t="str">
            <v>316</v>
          </cell>
          <cell r="S3116" t="str">
            <v>2415</v>
          </cell>
          <cell r="T3116" t="str">
            <v>F</v>
          </cell>
          <cell r="U3116" t="str">
            <v>USD</v>
          </cell>
          <cell r="V3116" t="str">
            <v>700 WHEELER STREET</v>
          </cell>
          <cell r="W3116" t="str">
            <v>VERNON</v>
          </cell>
          <cell r="X3116" t="str">
            <v>TX</v>
          </cell>
          <cell r="Y3116" t="str">
            <v>76384-3431</v>
          </cell>
          <cell r="Z3116" t="str">
            <v>WILBARGER</v>
          </cell>
          <cell r="AA3116" t="str">
            <v>G</v>
          </cell>
          <cell r="AB3116" t="str">
            <v>M&amp;E</v>
          </cell>
          <cell r="AC3116">
            <v>3620.8815000000004</v>
          </cell>
        </row>
        <row r="3117">
          <cell r="A3117" t="str">
            <v>Primary</v>
          </cell>
          <cell r="B3117" t="str">
            <v>New Holland Processing Cooked</v>
          </cell>
          <cell r="C3117" t="str">
            <v>21152028</v>
          </cell>
          <cell r="D3117" t="str">
            <v>21152028</v>
          </cell>
          <cell r="E3117" t="str">
            <v>2115</v>
          </cell>
          <cell r="G3117" t="str">
            <v>PA</v>
          </cell>
          <cell r="H3117">
            <v>38518</v>
          </cell>
          <cell r="I3117" t="str">
            <v>A</v>
          </cell>
          <cell r="J3117" t="str">
            <v>21152034</v>
          </cell>
          <cell r="K3117" t="str">
            <v>21152034</v>
          </cell>
          <cell r="L3117">
            <v>170142115</v>
          </cell>
          <cell r="M3117" t="str">
            <v>170142115</v>
          </cell>
          <cell r="N3117" t="str">
            <v>New Holland Supervison/Mgmt</v>
          </cell>
          <cell r="O3117" t="str">
            <v>21152034 New Holland Supervison/Mgmt</v>
          </cell>
          <cell r="P3117" t="str">
            <v>1520</v>
          </cell>
          <cell r="Q3117" t="str">
            <v>P</v>
          </cell>
          <cell r="R3117" t="str">
            <v>1028</v>
          </cell>
          <cell r="S3117" t="str">
            <v>1344</v>
          </cell>
          <cell r="T3117" t="str">
            <v>T</v>
          </cell>
          <cell r="U3117" t="str">
            <v>USD</v>
          </cell>
          <cell r="V3117" t="str">
            <v>403 S CLUSTER AVENUE</v>
          </cell>
          <cell r="W3117" t="str">
            <v>NEW HOLLAND</v>
          </cell>
          <cell r="X3117" t="str">
            <v>PA</v>
          </cell>
          <cell r="Y3117" t="str">
            <v>17557-9221</v>
          </cell>
          <cell r="Z3117" t="str">
            <v>LANCASTER</v>
          </cell>
          <cell r="AA3117" t="str">
            <v>G</v>
          </cell>
          <cell r="AB3117" t="str">
            <v>M&amp;E</v>
          </cell>
          <cell r="AC3117">
            <v>12453.843299999997</v>
          </cell>
        </row>
        <row r="3118">
          <cell r="A3118" t="str">
            <v>Primary</v>
          </cell>
          <cell r="B3118" t="str">
            <v>New Holland Processing Cooked</v>
          </cell>
          <cell r="C3118" t="str">
            <v>21152028</v>
          </cell>
          <cell r="D3118" t="str">
            <v>21152028</v>
          </cell>
          <cell r="E3118" t="str">
            <v>2115</v>
          </cell>
          <cell r="G3118" t="str">
            <v>PA</v>
          </cell>
          <cell r="I3118" t="str">
            <v>A</v>
          </cell>
          <cell r="J3118" t="str">
            <v>21152512</v>
          </cell>
          <cell r="K3118" t="str">
            <v>21152512</v>
          </cell>
          <cell r="L3118">
            <v>170142115</v>
          </cell>
          <cell r="M3118" t="str">
            <v>170142115</v>
          </cell>
          <cell r="N3118" t="str">
            <v>New Holland FP Prod Safety Center</v>
          </cell>
          <cell r="O3118" t="str">
            <v>21152512 New Holland FP Prod Safety Center</v>
          </cell>
          <cell r="P3118" t="str">
            <v>1520</v>
          </cell>
          <cell r="Q3118" t="str">
            <v>P</v>
          </cell>
          <cell r="R3118" t="str">
            <v>1028</v>
          </cell>
          <cell r="S3118" t="str">
            <v>1344</v>
          </cell>
          <cell r="T3118" t="str">
            <v>T</v>
          </cell>
          <cell r="U3118" t="str">
            <v>USD</v>
          </cell>
          <cell r="V3118" t="str">
            <v>403 S CLUSTER AVENUE</v>
          </cell>
          <cell r="W3118" t="str">
            <v>NEW HOLLAND</v>
          </cell>
          <cell r="X3118" t="str">
            <v>PA</v>
          </cell>
          <cell r="Y3118" t="str">
            <v>17557-9221</v>
          </cell>
          <cell r="Z3118" t="str">
            <v>LANCASTER</v>
          </cell>
          <cell r="AA3118" t="str">
            <v>G</v>
          </cell>
          <cell r="AB3118" t="str">
            <v>M&amp;E</v>
          </cell>
          <cell r="AC3118">
            <v>3956.9339999999993</v>
          </cell>
        </row>
        <row r="3119">
          <cell r="A3119" t="str">
            <v>Primary</v>
          </cell>
          <cell r="B3119" t="str">
            <v>New Holland Processing Fresh</v>
          </cell>
          <cell r="C3119" t="str">
            <v>21162028</v>
          </cell>
          <cell r="D3119" t="str">
            <v>21162028</v>
          </cell>
          <cell r="E3119" t="str">
            <v>2116</v>
          </cell>
          <cell r="G3119" t="str">
            <v>PA</v>
          </cell>
          <cell r="H3119">
            <v>38518</v>
          </cell>
          <cell r="I3119" t="str">
            <v>A</v>
          </cell>
          <cell r="J3119" t="str">
            <v>21161001</v>
          </cell>
          <cell r="K3119" t="str">
            <v>21161001</v>
          </cell>
          <cell r="L3119">
            <v>170142116</v>
          </cell>
          <cell r="M3119" t="str">
            <v>170142116</v>
          </cell>
          <cell r="N3119" t="str">
            <v>New Holland Fresh Eviscerating</v>
          </cell>
          <cell r="O3119" t="str">
            <v>21161001 New Holland Fresh Eviscerating</v>
          </cell>
          <cell r="P3119" t="str">
            <v>1520</v>
          </cell>
          <cell r="Q3119" t="str">
            <v>P</v>
          </cell>
          <cell r="R3119" t="str">
            <v>195</v>
          </cell>
          <cell r="S3119" t="str">
            <v>1344</v>
          </cell>
          <cell r="T3119" t="str">
            <v>T</v>
          </cell>
          <cell r="U3119" t="str">
            <v>USD</v>
          </cell>
          <cell r="V3119" t="str">
            <v>403 S CLUSTER AVENUE</v>
          </cell>
          <cell r="W3119" t="str">
            <v>NEW HOLLAND</v>
          </cell>
          <cell r="X3119" t="str">
            <v>PA</v>
          </cell>
          <cell r="Y3119" t="str">
            <v>17557-9221</v>
          </cell>
          <cell r="Z3119" t="str">
            <v>LANCASTER</v>
          </cell>
          <cell r="AA3119" t="str">
            <v>G</v>
          </cell>
          <cell r="AB3119" t="str">
            <v>M&amp;E</v>
          </cell>
          <cell r="AC3119">
            <v>4007067.8199000014</v>
          </cell>
        </row>
        <row r="3120">
          <cell r="A3120" t="str">
            <v>Primary</v>
          </cell>
          <cell r="B3120" t="str">
            <v>New Holland Processing Fresh</v>
          </cell>
          <cell r="C3120" t="str">
            <v>21162028</v>
          </cell>
          <cell r="D3120" t="str">
            <v>21162028</v>
          </cell>
          <cell r="E3120" t="str">
            <v>2116</v>
          </cell>
          <cell r="G3120" t="str">
            <v>PA</v>
          </cell>
          <cell r="I3120" t="str">
            <v>A</v>
          </cell>
          <cell r="J3120" t="str">
            <v>21161014</v>
          </cell>
          <cell r="K3120" t="str">
            <v>21161014</v>
          </cell>
          <cell r="L3120">
            <v>170142116</v>
          </cell>
          <cell r="M3120" t="str">
            <v>170142116</v>
          </cell>
          <cell r="N3120" t="str">
            <v>New Holland Fresh Whole Bird Debone</v>
          </cell>
          <cell r="O3120" t="str">
            <v>21161014 New Holland Fresh Whole Bird Debone</v>
          </cell>
          <cell r="P3120" t="str">
            <v>1520</v>
          </cell>
          <cell r="Q3120" t="str">
            <v>P</v>
          </cell>
          <cell r="R3120" t="str">
            <v>195</v>
          </cell>
          <cell r="S3120" t="str">
            <v>1344</v>
          </cell>
          <cell r="T3120" t="str">
            <v>T</v>
          </cell>
          <cell r="U3120" t="str">
            <v>USD</v>
          </cell>
          <cell r="V3120" t="str">
            <v>403 S CLUSTER AVENUE</v>
          </cell>
          <cell r="W3120" t="str">
            <v>NEW HOLLAND</v>
          </cell>
          <cell r="X3120" t="str">
            <v>PA</v>
          </cell>
          <cell r="Y3120" t="str">
            <v>17557-9221</v>
          </cell>
          <cell r="Z3120" t="str">
            <v>LANCASTER</v>
          </cell>
          <cell r="AA3120" t="str">
            <v>G</v>
          </cell>
          <cell r="AB3120" t="str">
            <v>M&amp;E</v>
          </cell>
          <cell r="AC3120">
            <v>672216.41400000011</v>
          </cell>
        </row>
        <row r="3121">
          <cell r="A3121" t="str">
            <v>Primary</v>
          </cell>
          <cell r="B3121" t="str">
            <v>New Holland Processing Fresh</v>
          </cell>
          <cell r="C3121" t="str">
            <v>21162028</v>
          </cell>
          <cell r="D3121" t="str">
            <v>21162028</v>
          </cell>
          <cell r="E3121" t="str">
            <v>2116</v>
          </cell>
          <cell r="G3121" t="str">
            <v>PA</v>
          </cell>
          <cell r="H3121">
            <v>38841</v>
          </cell>
          <cell r="I3121" t="str">
            <v>A</v>
          </cell>
          <cell r="J3121" t="str">
            <v>21161022</v>
          </cell>
          <cell r="K3121" t="str">
            <v>26542022</v>
          </cell>
          <cell r="L3121">
            <v>170142116</v>
          </cell>
          <cell r="M3121" t="str">
            <v>170112654</v>
          </cell>
          <cell r="N3121" t="str">
            <v>New Holland  Thigh Debone</v>
          </cell>
          <cell r="O3121" t="str">
            <v>21161022 New Holland  Thigh Debone</v>
          </cell>
          <cell r="P3121" t="str">
            <v>1520</v>
          </cell>
          <cell r="Q3121" t="str">
            <v>P</v>
          </cell>
          <cell r="R3121" t="str">
            <v>195</v>
          </cell>
          <cell r="S3121" t="str">
            <v>1344</v>
          </cell>
          <cell r="T3121" t="str">
            <v>T</v>
          </cell>
          <cell r="U3121" t="str">
            <v>USD</v>
          </cell>
          <cell r="V3121" t="str">
            <v>403 S CLUSTER AVENUE</v>
          </cell>
          <cell r="W3121" t="str">
            <v>NEW HOLLAND</v>
          </cell>
          <cell r="X3121" t="str">
            <v>PA</v>
          </cell>
          <cell r="Y3121" t="str">
            <v>17557-9221</v>
          </cell>
          <cell r="Z3121" t="str">
            <v>LANCASTER</v>
          </cell>
          <cell r="AA3121" t="str">
            <v>G</v>
          </cell>
          <cell r="AB3121" t="str">
            <v>M&amp;E</v>
          </cell>
          <cell r="AC3121">
            <v>0</v>
          </cell>
        </row>
        <row r="3122">
          <cell r="A3122" t="str">
            <v>Primary</v>
          </cell>
          <cell r="B3122" t="str">
            <v>New Holland Processing Fresh</v>
          </cell>
          <cell r="C3122" t="str">
            <v>21162028</v>
          </cell>
          <cell r="D3122" t="str">
            <v>21162028</v>
          </cell>
          <cell r="E3122" t="str">
            <v>2116</v>
          </cell>
          <cell r="G3122" t="str">
            <v>PA</v>
          </cell>
          <cell r="H3122">
            <v>38518</v>
          </cell>
          <cell r="I3122" t="str">
            <v>A</v>
          </cell>
          <cell r="J3122" t="str">
            <v>21161050</v>
          </cell>
          <cell r="K3122" t="str">
            <v>21161050</v>
          </cell>
          <cell r="L3122">
            <v>170142116</v>
          </cell>
          <cell r="M3122" t="str">
            <v>170142116</v>
          </cell>
          <cell r="N3122" t="str">
            <v>New Holland Fresh Portion Control Fillet</v>
          </cell>
          <cell r="O3122" t="str">
            <v>21161050 New Holland Fresh Portion Control Fillet</v>
          </cell>
          <cell r="P3122" t="str">
            <v>1520</v>
          </cell>
          <cell r="Q3122" t="str">
            <v>P</v>
          </cell>
          <cell r="R3122" t="str">
            <v>195</v>
          </cell>
          <cell r="S3122" t="str">
            <v>1344</v>
          </cell>
          <cell r="T3122" t="str">
            <v>T</v>
          </cell>
          <cell r="U3122" t="str">
            <v>USD</v>
          </cell>
          <cell r="V3122" t="str">
            <v>403 S CLUSTER AVENUE</v>
          </cell>
          <cell r="W3122" t="str">
            <v>NEW HOLLAND</v>
          </cell>
          <cell r="X3122" t="str">
            <v>PA</v>
          </cell>
          <cell r="Y3122" t="str">
            <v>17557-9221</v>
          </cell>
          <cell r="Z3122" t="str">
            <v>LANCASTER</v>
          </cell>
          <cell r="AA3122" t="str">
            <v>G</v>
          </cell>
          <cell r="AB3122" t="str">
            <v>M&amp;E</v>
          </cell>
          <cell r="AC3122">
            <v>23045.4</v>
          </cell>
        </row>
        <row r="3123">
          <cell r="A3123" t="str">
            <v>Primary</v>
          </cell>
          <cell r="B3123" t="str">
            <v>New Holland Processing Fresh</v>
          </cell>
          <cell r="C3123" t="str">
            <v>21162028</v>
          </cell>
          <cell r="D3123" t="str">
            <v>21162028</v>
          </cell>
          <cell r="E3123" t="str">
            <v>2116</v>
          </cell>
          <cell r="G3123" t="str">
            <v>PA</v>
          </cell>
          <cell r="H3123">
            <v>38518</v>
          </cell>
          <cell r="I3123" t="str">
            <v>A</v>
          </cell>
          <cell r="J3123" t="str">
            <v>21161053</v>
          </cell>
          <cell r="K3123" t="str">
            <v>21161053</v>
          </cell>
          <cell r="L3123">
            <v>170142116</v>
          </cell>
          <cell r="M3123" t="str">
            <v>170142116</v>
          </cell>
          <cell r="N3123" t="str">
            <v>New Holland Fresh Sliced Fillet/Tender</v>
          </cell>
          <cell r="O3123" t="str">
            <v>21161053 New Holland Fresh Sliced Fillet/Tender</v>
          </cell>
          <cell r="P3123" t="str">
            <v>1520</v>
          </cell>
          <cell r="Q3123" t="str">
            <v>P</v>
          </cell>
          <cell r="R3123" t="str">
            <v>195</v>
          </cell>
          <cell r="S3123" t="str">
            <v>1344</v>
          </cell>
          <cell r="T3123" t="str">
            <v>T</v>
          </cell>
          <cell r="U3123" t="str">
            <v>USD</v>
          </cell>
          <cell r="V3123" t="str">
            <v>403 S CLUSTER AVENUE</v>
          </cell>
          <cell r="W3123" t="str">
            <v>NEW HOLLAND</v>
          </cell>
          <cell r="X3123" t="str">
            <v>PA</v>
          </cell>
          <cell r="Y3123" t="str">
            <v>17557-9221</v>
          </cell>
          <cell r="Z3123" t="str">
            <v>LANCASTER</v>
          </cell>
          <cell r="AA3123" t="str">
            <v>G</v>
          </cell>
          <cell r="AB3123" t="str">
            <v>M&amp;E</v>
          </cell>
          <cell r="AC3123">
            <v>97162.813599999994</v>
          </cell>
        </row>
        <row r="3124">
          <cell r="A3124" t="str">
            <v>Primary</v>
          </cell>
          <cell r="B3124" t="str">
            <v>New Holland Processing Fresh</v>
          </cell>
          <cell r="C3124" t="str">
            <v>21162028</v>
          </cell>
          <cell r="D3124" t="str">
            <v>21162028</v>
          </cell>
          <cell r="E3124" t="str">
            <v>2116</v>
          </cell>
          <cell r="G3124" t="str">
            <v>PA</v>
          </cell>
          <cell r="I3124" t="str">
            <v>A</v>
          </cell>
          <cell r="J3124" t="str">
            <v>21161170</v>
          </cell>
          <cell r="K3124" t="str">
            <v>21161170</v>
          </cell>
          <cell r="L3124">
            <v>170142116</v>
          </cell>
          <cell r="M3124" t="str">
            <v>170142116</v>
          </cell>
          <cell r="N3124" t="str">
            <v>New Holland Fresh Raw CVP</v>
          </cell>
          <cell r="O3124" t="str">
            <v>21161170 New Holland Fresh Raw CVP</v>
          </cell>
          <cell r="P3124" t="str">
            <v>1520</v>
          </cell>
          <cell r="Q3124" t="str">
            <v>P</v>
          </cell>
          <cell r="R3124" t="str">
            <v>195</v>
          </cell>
          <cell r="S3124" t="str">
            <v>1344</v>
          </cell>
          <cell r="T3124" t="str">
            <v>T</v>
          </cell>
          <cell r="U3124" t="str">
            <v>USD</v>
          </cell>
          <cell r="V3124" t="str">
            <v>403 S CLUSTER AVENUE</v>
          </cell>
          <cell r="W3124" t="str">
            <v>NEW HOLLAND</v>
          </cell>
          <cell r="X3124" t="str">
            <v>PA</v>
          </cell>
          <cell r="Y3124" t="str">
            <v>17557-9221</v>
          </cell>
          <cell r="Z3124" t="str">
            <v>LANCASTER</v>
          </cell>
          <cell r="AA3124" t="str">
            <v>G</v>
          </cell>
          <cell r="AB3124" t="str">
            <v>M&amp;E</v>
          </cell>
          <cell r="AC3124">
            <v>55863.182399999991</v>
          </cell>
        </row>
        <row r="3125">
          <cell r="A3125" t="str">
            <v>Primary</v>
          </cell>
          <cell r="B3125" t="str">
            <v>New Holland Processing Fresh</v>
          </cell>
          <cell r="C3125" t="str">
            <v>21162028</v>
          </cell>
          <cell r="D3125" t="str">
            <v>21162028</v>
          </cell>
          <cell r="E3125" t="str">
            <v>2116</v>
          </cell>
          <cell r="G3125" t="str">
            <v>PA</v>
          </cell>
          <cell r="H3125">
            <v>38518</v>
          </cell>
          <cell r="I3125" t="str">
            <v>A</v>
          </cell>
          <cell r="J3125" t="str">
            <v>21161180</v>
          </cell>
          <cell r="K3125" t="str">
            <v>21161180</v>
          </cell>
          <cell r="L3125">
            <v>170142116</v>
          </cell>
          <cell r="M3125" t="str">
            <v>170142116</v>
          </cell>
          <cell r="N3125" t="str">
            <v>New Holland Fresh Gib Packout</v>
          </cell>
          <cell r="O3125" t="str">
            <v>21161180 New Holland Fresh Gib Packout</v>
          </cell>
          <cell r="P3125" t="str">
            <v>1520</v>
          </cell>
          <cell r="Q3125" t="str">
            <v>P</v>
          </cell>
          <cell r="R3125" t="str">
            <v>195</v>
          </cell>
          <cell r="S3125" t="str">
            <v>1344</v>
          </cell>
          <cell r="T3125" t="str">
            <v>T</v>
          </cell>
          <cell r="U3125" t="str">
            <v>USD</v>
          </cell>
          <cell r="V3125" t="str">
            <v>403 S CLUSTER AVENUE</v>
          </cell>
          <cell r="W3125" t="str">
            <v>NEW HOLLAND</v>
          </cell>
          <cell r="X3125" t="str">
            <v>PA</v>
          </cell>
          <cell r="Y3125" t="str">
            <v>17557-9221</v>
          </cell>
          <cell r="Z3125" t="str">
            <v>LANCASTER</v>
          </cell>
          <cell r="AA3125" t="str">
            <v>G</v>
          </cell>
          <cell r="AB3125" t="str">
            <v>M&amp;E</v>
          </cell>
          <cell r="AC3125">
            <v>118117.52080000001</v>
          </cell>
        </row>
        <row r="3126">
          <cell r="A3126" t="str">
            <v>Primary</v>
          </cell>
          <cell r="B3126" t="str">
            <v>New Holland Processing Fresh</v>
          </cell>
          <cell r="C3126" t="str">
            <v>21162028</v>
          </cell>
          <cell r="D3126" t="str">
            <v>21162028</v>
          </cell>
          <cell r="E3126" t="str">
            <v>2116</v>
          </cell>
          <cell r="G3126" t="str">
            <v>PA</v>
          </cell>
          <cell r="I3126" t="str">
            <v>A</v>
          </cell>
          <cell r="J3126" t="str">
            <v>21161195</v>
          </cell>
          <cell r="K3126" t="str">
            <v>21161195</v>
          </cell>
          <cell r="L3126">
            <v>170142116</v>
          </cell>
          <cell r="M3126" t="str">
            <v>170142116</v>
          </cell>
          <cell r="N3126" t="str">
            <v>New Holland Fresh Paws</v>
          </cell>
          <cell r="O3126" t="str">
            <v>21161195 New Holland Fresh Paws</v>
          </cell>
          <cell r="P3126" t="str">
            <v>1520</v>
          </cell>
          <cell r="Q3126" t="str">
            <v>P</v>
          </cell>
          <cell r="R3126" t="str">
            <v>195</v>
          </cell>
          <cell r="S3126" t="str">
            <v>1344</v>
          </cell>
          <cell r="T3126" t="str">
            <v>T</v>
          </cell>
          <cell r="U3126" t="str">
            <v>USD</v>
          </cell>
          <cell r="V3126" t="str">
            <v>403 S CLUSTER AVENUE</v>
          </cell>
          <cell r="W3126" t="str">
            <v>NEW HOLLAND</v>
          </cell>
          <cell r="X3126" t="str">
            <v>PA</v>
          </cell>
          <cell r="Y3126" t="str">
            <v>17557-9221</v>
          </cell>
          <cell r="Z3126" t="str">
            <v>LANCASTER</v>
          </cell>
          <cell r="AA3126" t="str">
            <v>G</v>
          </cell>
          <cell r="AB3126" t="str">
            <v>M&amp;E</v>
          </cell>
          <cell r="AC3126">
            <v>34245.145799999998</v>
          </cell>
        </row>
        <row r="3127">
          <cell r="A3127" t="str">
            <v>Primary</v>
          </cell>
          <cell r="B3127" t="str">
            <v>New Holland Processing Fresh</v>
          </cell>
          <cell r="C3127" t="str">
            <v>21162028</v>
          </cell>
          <cell r="D3127" t="str">
            <v>21162028</v>
          </cell>
          <cell r="E3127" t="str">
            <v>2116</v>
          </cell>
          <cell r="G3127" t="str">
            <v>PA</v>
          </cell>
          <cell r="I3127" t="str">
            <v>A</v>
          </cell>
          <cell r="J3127" t="str">
            <v>21161196</v>
          </cell>
          <cell r="K3127" t="str">
            <v>21161196</v>
          </cell>
          <cell r="L3127">
            <v>170142116</v>
          </cell>
          <cell r="M3127" t="str">
            <v>170142116</v>
          </cell>
          <cell r="N3127" t="str">
            <v>New Holland Fresh Pet Food H.L. &amp; L.</v>
          </cell>
          <cell r="O3127" t="str">
            <v>21161196 New Holland Fresh Pet Food H.L. &amp; L.</v>
          </cell>
          <cell r="P3127" t="str">
            <v>1520</v>
          </cell>
          <cell r="Q3127" t="str">
            <v>P</v>
          </cell>
          <cell r="R3127" t="str">
            <v>195</v>
          </cell>
          <cell r="S3127" t="str">
            <v>1344</v>
          </cell>
          <cell r="T3127" t="str">
            <v>T</v>
          </cell>
          <cell r="U3127" t="str">
            <v>USD</v>
          </cell>
          <cell r="V3127" t="str">
            <v>403 S CLUSTER AVENUE</v>
          </cell>
          <cell r="W3127" t="str">
            <v>NEW HOLLAND</v>
          </cell>
          <cell r="X3127" t="str">
            <v>PA</v>
          </cell>
          <cell r="Y3127" t="str">
            <v>17557-9221</v>
          </cell>
          <cell r="Z3127" t="str">
            <v>LANCASTER</v>
          </cell>
          <cell r="AA3127" t="str">
            <v>G</v>
          </cell>
          <cell r="AB3127" t="str">
            <v>M&amp;E</v>
          </cell>
          <cell r="AC3127">
            <v>242073.96160000004</v>
          </cell>
        </row>
        <row r="3128">
          <cell r="A3128" t="str">
            <v>Primary</v>
          </cell>
          <cell r="B3128" t="str">
            <v>New Holland Processing Fresh</v>
          </cell>
          <cell r="C3128" t="str">
            <v>21162028</v>
          </cell>
          <cell r="D3128" t="str">
            <v>21162028</v>
          </cell>
          <cell r="E3128" t="str">
            <v>2116</v>
          </cell>
          <cell r="G3128" t="str">
            <v>PA</v>
          </cell>
          <cell r="I3128" t="str">
            <v>A</v>
          </cell>
          <cell r="J3128" t="str">
            <v>21161197</v>
          </cell>
          <cell r="K3128" t="str">
            <v>21161197</v>
          </cell>
          <cell r="L3128">
            <v>170142116</v>
          </cell>
          <cell r="M3128" t="str">
            <v>170142116</v>
          </cell>
          <cell r="N3128" t="str">
            <v>New Holland Fresh Pet Food Yield</v>
          </cell>
          <cell r="O3128" t="str">
            <v>21161197 New Holland Fresh Pet Food Yield</v>
          </cell>
          <cell r="P3128" t="str">
            <v>1520</v>
          </cell>
          <cell r="Q3128" t="str">
            <v>P</v>
          </cell>
          <cell r="R3128" t="str">
            <v>195</v>
          </cell>
          <cell r="S3128" t="str">
            <v>1344</v>
          </cell>
          <cell r="T3128" t="str">
            <v>T</v>
          </cell>
          <cell r="U3128" t="str">
            <v>USD</v>
          </cell>
          <cell r="V3128" t="str">
            <v>403 S CLUSTER AVENUE</v>
          </cell>
          <cell r="W3128" t="str">
            <v>NEW HOLLAND</v>
          </cell>
          <cell r="X3128" t="str">
            <v>PA</v>
          </cell>
          <cell r="Y3128" t="str">
            <v>17557-9221</v>
          </cell>
          <cell r="Z3128" t="str">
            <v>LANCASTER</v>
          </cell>
          <cell r="AA3128" t="str">
            <v>G</v>
          </cell>
          <cell r="AB3128" t="str">
            <v>M&amp;E</v>
          </cell>
          <cell r="AC3128">
            <v>353060.52690000006</v>
          </cell>
        </row>
        <row r="3129">
          <cell r="A3129" t="str">
            <v>Primary</v>
          </cell>
          <cell r="B3129" t="str">
            <v>New Holland Processing Fresh</v>
          </cell>
          <cell r="C3129" t="str">
            <v>21162028</v>
          </cell>
          <cell r="D3129" t="str">
            <v>21162028</v>
          </cell>
          <cell r="E3129" t="str">
            <v>2116</v>
          </cell>
          <cell r="G3129" t="str">
            <v>PA</v>
          </cell>
          <cell r="I3129" t="str">
            <v>A</v>
          </cell>
          <cell r="J3129" t="str">
            <v>21161501</v>
          </cell>
          <cell r="K3129" t="str">
            <v>21161501</v>
          </cell>
          <cell r="L3129">
            <v>170142116</v>
          </cell>
          <cell r="M3129" t="str">
            <v>170142116</v>
          </cell>
          <cell r="N3129" t="str">
            <v>New Holland Fresh Grind Raw Blend Chicken</v>
          </cell>
          <cell r="O3129" t="str">
            <v>21161501 New Holland Fresh Grind Raw Blend Chicken</v>
          </cell>
          <cell r="P3129" t="str">
            <v>1520</v>
          </cell>
          <cell r="Q3129" t="str">
            <v>P</v>
          </cell>
          <cell r="R3129" t="str">
            <v>195</v>
          </cell>
          <cell r="S3129" t="str">
            <v>1344</v>
          </cell>
          <cell r="T3129" t="str">
            <v>T</v>
          </cell>
          <cell r="U3129" t="str">
            <v>USD</v>
          </cell>
          <cell r="V3129" t="str">
            <v>403 S CLUSTER AVENUE</v>
          </cell>
          <cell r="W3129" t="str">
            <v>NEW HOLLAND</v>
          </cell>
          <cell r="X3129" t="str">
            <v>PA</v>
          </cell>
          <cell r="Y3129" t="str">
            <v>17557-9221</v>
          </cell>
          <cell r="Z3129" t="str">
            <v>LANCASTER</v>
          </cell>
          <cell r="AA3129" t="str">
            <v>G</v>
          </cell>
          <cell r="AB3129" t="str">
            <v>M&amp;E</v>
          </cell>
          <cell r="AC3129">
            <v>156680.1</v>
          </cell>
        </row>
        <row r="3130">
          <cell r="A3130" t="str">
            <v>Primary</v>
          </cell>
          <cell r="B3130" t="str">
            <v>New Holland Processing Fresh</v>
          </cell>
          <cell r="C3130" t="str">
            <v>21162028</v>
          </cell>
          <cell r="D3130" t="str">
            <v>21162028</v>
          </cell>
          <cell r="E3130" t="str">
            <v>2116</v>
          </cell>
          <cell r="G3130" t="str">
            <v>PA</v>
          </cell>
          <cell r="H3130">
            <v>38518</v>
          </cell>
          <cell r="I3130" t="str">
            <v>A</v>
          </cell>
          <cell r="J3130" t="str">
            <v>21161502</v>
          </cell>
          <cell r="K3130" t="str">
            <v>21161502</v>
          </cell>
          <cell r="L3130">
            <v>170142116</v>
          </cell>
          <cell r="M3130" t="str">
            <v>170142116</v>
          </cell>
          <cell r="N3130" t="str">
            <v>New Holland Fresh Ground Chicken</v>
          </cell>
          <cell r="O3130" t="str">
            <v>21161502 New Holland Fresh Ground Chicken</v>
          </cell>
          <cell r="P3130" t="str">
            <v>1520</v>
          </cell>
          <cell r="Q3130" t="str">
            <v>P</v>
          </cell>
          <cell r="R3130" t="str">
            <v>195</v>
          </cell>
          <cell r="S3130" t="str">
            <v>1344</v>
          </cell>
          <cell r="T3130" t="str">
            <v>T</v>
          </cell>
          <cell r="U3130" t="str">
            <v>USD</v>
          </cell>
          <cell r="V3130" t="str">
            <v>403 S CLUSTER AVENUE</v>
          </cell>
          <cell r="W3130" t="str">
            <v>NEW HOLLAND</v>
          </cell>
          <cell r="X3130" t="str">
            <v>PA</v>
          </cell>
          <cell r="Y3130" t="str">
            <v>17557-9221</v>
          </cell>
          <cell r="Z3130" t="str">
            <v>LANCASTER</v>
          </cell>
          <cell r="AA3130" t="str">
            <v>G</v>
          </cell>
          <cell r="AB3130" t="str">
            <v>M&amp;E</v>
          </cell>
          <cell r="AC3130">
            <v>434401.1925</v>
          </cell>
        </row>
        <row r="3131">
          <cell r="A3131" t="str">
            <v>Primary</v>
          </cell>
          <cell r="B3131" t="str">
            <v>New Holland Processing Fresh</v>
          </cell>
          <cell r="C3131" t="str">
            <v>21162028</v>
          </cell>
          <cell r="D3131" t="str">
            <v>21162028</v>
          </cell>
          <cell r="E3131" t="str">
            <v>2116</v>
          </cell>
          <cell r="G3131" t="str">
            <v>PA</v>
          </cell>
          <cell r="I3131" t="str">
            <v>A</v>
          </cell>
          <cell r="J3131" t="str">
            <v>21161588</v>
          </cell>
          <cell r="K3131" t="str">
            <v>21161588</v>
          </cell>
          <cell r="L3131">
            <v>170142116</v>
          </cell>
          <cell r="M3131" t="str">
            <v>170142116</v>
          </cell>
          <cell r="N3131" t="str">
            <v>New Holland Fresh Fry/Oven (Boneless)</v>
          </cell>
          <cell r="O3131" t="str">
            <v>21161588 New Holland Fresh Fry/Oven (Boneless)</v>
          </cell>
          <cell r="P3131" t="str">
            <v>1520</v>
          </cell>
          <cell r="Q3131" t="str">
            <v>P</v>
          </cell>
          <cell r="R3131" t="str">
            <v>195</v>
          </cell>
          <cell r="S3131" t="str">
            <v>1344</v>
          </cell>
          <cell r="T3131" t="str">
            <v>T</v>
          </cell>
          <cell r="U3131" t="str">
            <v>USD</v>
          </cell>
          <cell r="V3131" t="str">
            <v>403 S CLUSTER AVENUE</v>
          </cell>
          <cell r="W3131" t="str">
            <v>NEW HOLLAND</v>
          </cell>
          <cell r="X3131" t="str">
            <v>PA</v>
          </cell>
          <cell r="Y3131" t="str">
            <v>17557-9221</v>
          </cell>
          <cell r="Z3131" t="str">
            <v>LANCASTER</v>
          </cell>
          <cell r="AA3131" t="str">
            <v>G</v>
          </cell>
          <cell r="AB3131" t="str">
            <v>M&amp;E</v>
          </cell>
          <cell r="AC3131">
            <v>5425336.9696000004</v>
          </cell>
        </row>
        <row r="3132">
          <cell r="A3132" t="str">
            <v>Primary</v>
          </cell>
          <cell r="B3132" t="str">
            <v>New Holland Processing Fresh</v>
          </cell>
          <cell r="C3132" t="str">
            <v>21162028</v>
          </cell>
          <cell r="D3132" t="str">
            <v>21162028</v>
          </cell>
          <cell r="E3132" t="str">
            <v>2116</v>
          </cell>
          <cell r="G3132" t="str">
            <v>PA</v>
          </cell>
          <cell r="I3132" t="str">
            <v>A</v>
          </cell>
          <cell r="J3132" t="str">
            <v>21161594</v>
          </cell>
          <cell r="K3132" t="str">
            <v>21161594</v>
          </cell>
          <cell r="L3132">
            <v>170142116</v>
          </cell>
          <cell r="M3132" t="str">
            <v>170142116</v>
          </cell>
          <cell r="N3132" t="str">
            <v>New Holland Fresh Fried Fully Ckd (Bnls)</v>
          </cell>
          <cell r="O3132" t="str">
            <v>21161594 New Holland Fresh Fried Fully Ckd (Bnls)</v>
          </cell>
          <cell r="P3132" t="str">
            <v>1520</v>
          </cell>
          <cell r="Q3132" t="str">
            <v>P</v>
          </cell>
          <cell r="R3132" t="str">
            <v>195</v>
          </cell>
          <cell r="S3132" t="str">
            <v>1344</v>
          </cell>
          <cell r="T3132" t="str">
            <v>T</v>
          </cell>
          <cell r="U3132" t="str">
            <v>USD</v>
          </cell>
          <cell r="V3132" t="str">
            <v>403 S CLUSTER AVENUE</v>
          </cell>
          <cell r="W3132" t="str">
            <v>NEW HOLLAND</v>
          </cell>
          <cell r="X3132" t="str">
            <v>PA</v>
          </cell>
          <cell r="Y3132" t="str">
            <v>17557-9221</v>
          </cell>
          <cell r="Z3132" t="str">
            <v>LANCASTER</v>
          </cell>
          <cell r="AA3132" t="str">
            <v>G</v>
          </cell>
          <cell r="AB3132" t="str">
            <v>M&amp;E</v>
          </cell>
          <cell r="AC3132">
            <v>4764849.3441999992</v>
          </cell>
        </row>
        <row r="3133">
          <cell r="A3133" t="str">
            <v>Primary</v>
          </cell>
          <cell r="B3133" t="str">
            <v>New Holland Wastewater</v>
          </cell>
          <cell r="C3133" t="str">
            <v>21162004</v>
          </cell>
          <cell r="D3133" t="str">
            <v>21162004</v>
          </cell>
          <cell r="E3133" t="str">
            <v>5500</v>
          </cell>
          <cell r="G3133" t="str">
            <v>PA</v>
          </cell>
          <cell r="H3133">
            <v>38518</v>
          </cell>
          <cell r="I3133" t="str">
            <v>A</v>
          </cell>
          <cell r="J3133" t="str">
            <v>21162004</v>
          </cell>
          <cell r="K3133" t="str">
            <v>21162004</v>
          </cell>
          <cell r="L3133">
            <v>170142116</v>
          </cell>
          <cell r="M3133" t="str">
            <v>170142116</v>
          </cell>
          <cell r="N3133" t="str">
            <v>New Holland Wastewater</v>
          </cell>
          <cell r="O3133" t="str">
            <v>21162004 New Holland Wastewater</v>
          </cell>
          <cell r="P3133" t="str">
            <v>1520</v>
          </cell>
          <cell r="Q3133" t="str">
            <v>WW</v>
          </cell>
          <cell r="R3133" t="str">
            <v>195</v>
          </cell>
          <cell r="S3133" t="str">
            <v>1344</v>
          </cell>
          <cell r="T3133" t="str">
            <v>T</v>
          </cell>
          <cell r="U3133" t="str">
            <v>USD</v>
          </cell>
          <cell r="V3133" t="str">
            <v>403 S CLUSTER AVENUE</v>
          </cell>
          <cell r="W3133" t="str">
            <v>NEW HOLLAND</v>
          </cell>
          <cell r="X3133" t="str">
            <v>PA</v>
          </cell>
          <cell r="Y3133" t="str">
            <v>17557-9221</v>
          </cell>
          <cell r="Z3133" t="str">
            <v>LANCASTER</v>
          </cell>
          <cell r="AA3133" t="str">
            <v>G</v>
          </cell>
          <cell r="AB3133" t="str">
            <v>M&amp;E</v>
          </cell>
          <cell r="AC3133">
            <v>6398279.9761000052</v>
          </cell>
        </row>
        <row r="3134">
          <cell r="A3134" t="str">
            <v>Primary</v>
          </cell>
          <cell r="B3134" t="str">
            <v>New Holland Processing Fresh</v>
          </cell>
          <cell r="C3134" t="str">
            <v>21162028</v>
          </cell>
          <cell r="D3134" t="str">
            <v>21162028</v>
          </cell>
          <cell r="E3134" t="str">
            <v>2116</v>
          </cell>
          <cell r="G3134" t="str">
            <v>PA</v>
          </cell>
          <cell r="I3134" t="str">
            <v>A</v>
          </cell>
          <cell r="J3134" t="str">
            <v>21162013</v>
          </cell>
          <cell r="K3134" t="str">
            <v>21162013</v>
          </cell>
          <cell r="L3134">
            <v>170142116</v>
          </cell>
          <cell r="M3134" t="str">
            <v>170142116</v>
          </cell>
          <cell r="N3134" t="str">
            <v>New Holland Fresh Administration</v>
          </cell>
          <cell r="O3134" t="str">
            <v>21162013 New Holland Fresh Administration</v>
          </cell>
          <cell r="P3134" t="str">
            <v>1520</v>
          </cell>
          <cell r="Q3134" t="str">
            <v>P</v>
          </cell>
          <cell r="R3134" t="str">
            <v>195</v>
          </cell>
          <cell r="S3134" t="str">
            <v>1344</v>
          </cell>
          <cell r="T3134" t="str">
            <v>T</v>
          </cell>
          <cell r="U3134" t="str">
            <v>USD</v>
          </cell>
          <cell r="V3134" t="str">
            <v>403 S CLUSTER AVENUE</v>
          </cell>
          <cell r="W3134" t="str">
            <v>NEW HOLLAND</v>
          </cell>
          <cell r="X3134" t="str">
            <v>PA</v>
          </cell>
          <cell r="Y3134" t="str">
            <v>17557-9221</v>
          </cell>
          <cell r="Z3134" t="str">
            <v>LANCASTER</v>
          </cell>
          <cell r="AA3134" t="str">
            <v>G</v>
          </cell>
          <cell r="AB3134" t="str">
            <v>M&amp;E</v>
          </cell>
          <cell r="AC3134">
            <v>472865.57789999997</v>
          </cell>
        </row>
        <row r="3135">
          <cell r="A3135" t="str">
            <v>Primary</v>
          </cell>
          <cell r="B3135" t="str">
            <v>New Holland Processing Fresh</v>
          </cell>
          <cell r="C3135" t="str">
            <v>21162028</v>
          </cell>
          <cell r="D3135" t="str">
            <v>21162028</v>
          </cell>
          <cell r="E3135" t="str">
            <v>2116</v>
          </cell>
          <cell r="G3135" t="str">
            <v>PA</v>
          </cell>
          <cell r="I3135" t="str">
            <v>A</v>
          </cell>
          <cell r="J3135" t="str">
            <v>21162015</v>
          </cell>
          <cell r="K3135" t="str">
            <v>21162015</v>
          </cell>
          <cell r="L3135">
            <v>170142116</v>
          </cell>
          <cell r="M3135" t="str">
            <v>170142116</v>
          </cell>
          <cell r="N3135" t="str">
            <v>New Holland Fresh Accounting</v>
          </cell>
          <cell r="O3135" t="str">
            <v>21162015 New Holland Fresh Accounting</v>
          </cell>
          <cell r="P3135" t="str">
            <v>1520</v>
          </cell>
          <cell r="Q3135" t="str">
            <v>P</v>
          </cell>
          <cell r="R3135" t="str">
            <v>195</v>
          </cell>
          <cell r="S3135" t="str">
            <v>1344</v>
          </cell>
          <cell r="T3135" t="str">
            <v>T</v>
          </cell>
          <cell r="U3135" t="str">
            <v>USD</v>
          </cell>
          <cell r="V3135" t="str">
            <v>403 S CLUSTER AVENUE</v>
          </cell>
          <cell r="W3135" t="str">
            <v>NEW HOLLAND</v>
          </cell>
          <cell r="X3135" t="str">
            <v>PA</v>
          </cell>
          <cell r="Y3135" t="str">
            <v>17557-9221</v>
          </cell>
          <cell r="Z3135" t="str">
            <v>LANCASTER</v>
          </cell>
          <cell r="AA3135" t="str">
            <v>G</v>
          </cell>
          <cell r="AB3135" t="str">
            <v>M&amp;E</v>
          </cell>
          <cell r="AC3135">
            <v>9336.6013999999977</v>
          </cell>
        </row>
        <row r="3136">
          <cell r="A3136" t="str">
            <v>Primary</v>
          </cell>
          <cell r="B3136" t="str">
            <v>New Holland Processing Fresh</v>
          </cell>
          <cell r="C3136" t="str">
            <v>21162028</v>
          </cell>
          <cell r="D3136" t="str">
            <v>21162028</v>
          </cell>
          <cell r="E3136" t="str">
            <v>2116</v>
          </cell>
          <cell r="G3136" t="str">
            <v>PA</v>
          </cell>
          <cell r="I3136" t="str">
            <v>A</v>
          </cell>
          <cell r="J3136" t="str">
            <v>21162020</v>
          </cell>
          <cell r="K3136" t="str">
            <v>21162020</v>
          </cell>
          <cell r="L3136">
            <v>170142116</v>
          </cell>
          <cell r="M3136" t="str">
            <v>170142116</v>
          </cell>
          <cell r="N3136" t="str">
            <v>New Holland Fresh Maintenance</v>
          </cell>
          <cell r="O3136" t="str">
            <v>21162020 New Holland Fresh Maintenance</v>
          </cell>
          <cell r="P3136" t="str">
            <v>1520</v>
          </cell>
          <cell r="Q3136" t="str">
            <v>P</v>
          </cell>
          <cell r="R3136" t="str">
            <v>195</v>
          </cell>
          <cell r="S3136" t="str">
            <v>1344</v>
          </cell>
          <cell r="T3136" t="str">
            <v>T</v>
          </cell>
          <cell r="U3136" t="str">
            <v>USD</v>
          </cell>
          <cell r="V3136" t="str">
            <v>403 S CLUSTER AVENUE</v>
          </cell>
          <cell r="W3136" t="str">
            <v>NEW HOLLAND</v>
          </cell>
          <cell r="X3136" t="str">
            <v>PA</v>
          </cell>
          <cell r="Y3136" t="str">
            <v>17557-9221</v>
          </cell>
          <cell r="Z3136" t="str">
            <v>LANCASTER</v>
          </cell>
          <cell r="AA3136" t="str">
            <v>G</v>
          </cell>
          <cell r="AB3136" t="str">
            <v>M&amp;E</v>
          </cell>
          <cell r="AC3136">
            <v>2005.7095999999999</v>
          </cell>
        </row>
        <row r="3137">
          <cell r="A3137" t="str">
            <v>Primary</v>
          </cell>
          <cell r="B3137" t="str">
            <v>New Holland Processing Fresh</v>
          </cell>
          <cell r="C3137" t="str">
            <v>21162028</v>
          </cell>
          <cell r="D3137" t="str">
            <v>21162028</v>
          </cell>
          <cell r="E3137" t="str">
            <v>2116</v>
          </cell>
          <cell r="G3137" t="str">
            <v>PA</v>
          </cell>
          <cell r="I3137" t="str">
            <v>A</v>
          </cell>
          <cell r="J3137" t="str">
            <v>21162022</v>
          </cell>
          <cell r="K3137" t="str">
            <v>21162022</v>
          </cell>
          <cell r="L3137">
            <v>170142116</v>
          </cell>
          <cell r="M3137" t="str">
            <v>170142116</v>
          </cell>
          <cell r="N3137" t="str">
            <v>New Holland Fresh Nurses</v>
          </cell>
          <cell r="O3137" t="str">
            <v>21162022 New Holland Fresh Nurses</v>
          </cell>
          <cell r="P3137" t="str">
            <v>1520</v>
          </cell>
          <cell r="Q3137" t="str">
            <v>P</v>
          </cell>
          <cell r="R3137" t="str">
            <v>195</v>
          </cell>
          <cell r="S3137" t="str">
            <v>1344</v>
          </cell>
          <cell r="T3137" t="str">
            <v>F</v>
          </cell>
          <cell r="U3137" t="str">
            <v>USD</v>
          </cell>
          <cell r="V3137" t="str">
            <v>550 W, 14TH PLACE</v>
          </cell>
          <cell r="W3137" t="str">
            <v>CHICAGO</v>
          </cell>
          <cell r="X3137" t="str">
            <v>IL</v>
          </cell>
          <cell r="Y3137" t="str">
            <v>60607</v>
          </cell>
          <cell r="Z3137" t="str">
            <v>COOK</v>
          </cell>
          <cell r="AA3137" t="str">
            <v>G</v>
          </cell>
          <cell r="AB3137" t="str">
            <v>M&amp;E</v>
          </cell>
          <cell r="AC3137">
            <v>0</v>
          </cell>
        </row>
        <row r="3138">
          <cell r="A3138" t="str">
            <v>Primary</v>
          </cell>
          <cell r="B3138" t="str">
            <v>New Holland Processing Fresh</v>
          </cell>
          <cell r="C3138" t="str">
            <v>21162028</v>
          </cell>
          <cell r="D3138" t="str">
            <v>21162028</v>
          </cell>
          <cell r="E3138" t="str">
            <v>2116</v>
          </cell>
          <cell r="G3138" t="str">
            <v>PA</v>
          </cell>
          <cell r="H3138">
            <v>38763</v>
          </cell>
          <cell r="I3138" t="str">
            <v>A</v>
          </cell>
          <cell r="J3138" t="str">
            <v>26632025</v>
          </cell>
          <cell r="K3138" t="str">
            <v>26632025</v>
          </cell>
          <cell r="L3138">
            <v>170142116</v>
          </cell>
          <cell r="M3138" t="str">
            <v>170772663</v>
          </cell>
          <cell r="N3138" t="str">
            <v>New Holland Fresh Other Indirect</v>
          </cell>
          <cell r="O3138" t="str">
            <v>21162024  New Holland Fresh Other Indirect</v>
          </cell>
          <cell r="P3138" t="str">
            <v>1520</v>
          </cell>
          <cell r="Q3138" t="str">
            <v>P</v>
          </cell>
          <cell r="R3138" t="str">
            <v>195</v>
          </cell>
          <cell r="S3138" t="str">
            <v>1344</v>
          </cell>
          <cell r="T3138" t="str">
            <v>T</v>
          </cell>
          <cell r="U3138" t="str">
            <v>USD</v>
          </cell>
          <cell r="V3138" t="str">
            <v>403 S CLUSTER AVENUE</v>
          </cell>
          <cell r="W3138" t="str">
            <v>NEW HOLLAND</v>
          </cell>
          <cell r="X3138" t="str">
            <v>PA</v>
          </cell>
          <cell r="Y3138" t="str">
            <v>17557-9221</v>
          </cell>
          <cell r="Z3138" t="str">
            <v>LANCASTER</v>
          </cell>
          <cell r="AA3138" t="str">
            <v>G</v>
          </cell>
          <cell r="AB3138" t="str">
            <v>M&amp;E</v>
          </cell>
          <cell r="AC3138">
            <v>1039.1305</v>
          </cell>
        </row>
        <row r="3139">
          <cell r="A3139" t="str">
            <v>Primary</v>
          </cell>
          <cell r="B3139" t="str">
            <v>New Holland Processing Fresh</v>
          </cell>
          <cell r="C3139" t="str">
            <v>21162028</v>
          </cell>
          <cell r="D3139" t="str">
            <v>21162028</v>
          </cell>
          <cell r="E3139" t="str">
            <v>2116</v>
          </cell>
          <cell r="G3139" t="str">
            <v>PA</v>
          </cell>
          <cell r="I3139" t="str">
            <v>A</v>
          </cell>
          <cell r="J3139" t="str">
            <v>21162025</v>
          </cell>
          <cell r="K3139" t="str">
            <v>21162025</v>
          </cell>
          <cell r="L3139">
            <v>170142116</v>
          </cell>
          <cell r="M3139" t="str">
            <v>170142116</v>
          </cell>
          <cell r="N3139" t="str">
            <v>New Holland Fresh Personnel</v>
          </cell>
          <cell r="O3139" t="str">
            <v>21162025 New Holland Fresh Personnel</v>
          </cell>
          <cell r="P3139" t="str">
            <v>1520</v>
          </cell>
          <cell r="Q3139" t="str">
            <v>P</v>
          </cell>
          <cell r="R3139" t="str">
            <v>195</v>
          </cell>
          <cell r="S3139" t="str">
            <v>58</v>
          </cell>
          <cell r="T3139" t="str">
            <v>T</v>
          </cell>
          <cell r="U3139" t="str">
            <v>USD</v>
          </cell>
          <cell r="V3139" t="str">
            <v>800 STEVENS PORT DRIVE</v>
          </cell>
          <cell r="W3139" t="str">
            <v>DAKOTA DUNES</v>
          </cell>
          <cell r="X3139" t="str">
            <v>SD</v>
          </cell>
          <cell r="Y3139" t="str">
            <v>57049-5005</v>
          </cell>
          <cell r="Z3139" t="str">
            <v>UNION</v>
          </cell>
          <cell r="AA3139" t="str">
            <v>I</v>
          </cell>
          <cell r="AB3139" t="str">
            <v>Building</v>
          </cell>
          <cell r="AC3139">
            <v>53436975.352700002</v>
          </cell>
        </row>
        <row r="3140">
          <cell r="A3140" t="str">
            <v>Primary</v>
          </cell>
          <cell r="B3140" t="str">
            <v>New Holland Processing Fresh</v>
          </cell>
          <cell r="C3140" t="str">
            <v>21162028</v>
          </cell>
          <cell r="D3140" t="str">
            <v>21162028</v>
          </cell>
          <cell r="E3140" t="str">
            <v>2116</v>
          </cell>
          <cell r="G3140" t="str">
            <v>PA</v>
          </cell>
          <cell r="I3140" t="str">
            <v>A</v>
          </cell>
          <cell r="J3140" t="str">
            <v>21162028</v>
          </cell>
          <cell r="K3140" t="str">
            <v>21162028</v>
          </cell>
          <cell r="L3140">
            <v>170142116</v>
          </cell>
          <cell r="M3140" t="str">
            <v>170142116</v>
          </cell>
          <cell r="N3140" t="str">
            <v>New Holland Processing</v>
          </cell>
          <cell r="O3140" t="str">
            <v>21162028 New Holland Processing</v>
          </cell>
          <cell r="P3140" t="str">
            <v>1520</v>
          </cell>
          <cell r="Q3140" t="str">
            <v>P</v>
          </cell>
          <cell r="R3140" t="str">
            <v>195</v>
          </cell>
          <cell r="S3140" t="str">
            <v>58</v>
          </cell>
          <cell r="T3140" t="str">
            <v>T</v>
          </cell>
          <cell r="U3140" t="str">
            <v>USD</v>
          </cell>
          <cell r="V3140" t="str">
            <v>931 MILITARY ROAD</v>
          </cell>
          <cell r="W3140" t="str">
            <v>NORTH SIOUX CITY</v>
          </cell>
          <cell r="X3140" t="str">
            <v>SD</v>
          </cell>
          <cell r="Y3140" t="str">
            <v>57049</v>
          </cell>
          <cell r="Z3140" t="str">
            <v>UNION</v>
          </cell>
          <cell r="AA3140" t="str">
            <v>I</v>
          </cell>
          <cell r="AB3140" t="str">
            <v>Building</v>
          </cell>
          <cell r="AC3140">
            <v>37415.629999999997</v>
          </cell>
        </row>
        <row r="3141">
          <cell r="A3141" t="str">
            <v>Primary</v>
          </cell>
          <cell r="B3141" t="str">
            <v>New Holland Processing Fresh</v>
          </cell>
          <cell r="C3141" t="str">
            <v>21162028</v>
          </cell>
          <cell r="D3141" t="str">
            <v>21162028</v>
          </cell>
          <cell r="E3141" t="str">
            <v>2116</v>
          </cell>
          <cell r="G3141" t="str">
            <v>PA</v>
          </cell>
          <cell r="I3141" t="str">
            <v>A</v>
          </cell>
          <cell r="J3141" t="str">
            <v>21162029</v>
          </cell>
          <cell r="K3141" t="str">
            <v>21162029</v>
          </cell>
          <cell r="L3141">
            <v>170142116</v>
          </cell>
          <cell r="M3141" t="str">
            <v>170142116</v>
          </cell>
          <cell r="N3141" t="str">
            <v>New Holland Fresh Purchasing</v>
          </cell>
          <cell r="O3141" t="str">
            <v>21162029 New Holland Fresh Purchasing</v>
          </cell>
          <cell r="P3141" t="str">
            <v>1520</v>
          </cell>
          <cell r="Q3141" t="str">
            <v>P</v>
          </cell>
          <cell r="R3141" t="str">
            <v>195</v>
          </cell>
          <cell r="S3141" t="str">
            <v>58</v>
          </cell>
          <cell r="T3141" t="str">
            <v>T</v>
          </cell>
          <cell r="U3141" t="str">
            <v>USD</v>
          </cell>
          <cell r="V3141" t="str">
            <v>800 STEVENS PORT DRIVE</v>
          </cell>
          <cell r="W3141" t="str">
            <v>DAKOTA DUNES</v>
          </cell>
          <cell r="X3141" t="str">
            <v>SD</v>
          </cell>
          <cell r="Y3141" t="str">
            <v>57049-5005</v>
          </cell>
          <cell r="Z3141" t="str">
            <v>UNION</v>
          </cell>
          <cell r="AA3141" t="str">
            <v>I</v>
          </cell>
          <cell r="AB3141" t="str">
            <v>Content</v>
          </cell>
          <cell r="AC3141">
            <v>7852365.8958999999</v>
          </cell>
        </row>
        <row r="3142">
          <cell r="A3142" t="str">
            <v>Primary</v>
          </cell>
          <cell r="B3142" t="str">
            <v>New Holland Processing Fresh</v>
          </cell>
          <cell r="C3142" t="str">
            <v>21162028</v>
          </cell>
          <cell r="D3142" t="str">
            <v>21162028</v>
          </cell>
          <cell r="E3142" t="str">
            <v>2116</v>
          </cell>
          <cell r="G3142" t="str">
            <v>PA</v>
          </cell>
          <cell r="I3142" t="str">
            <v>A</v>
          </cell>
          <cell r="J3142" t="str">
            <v>21162030</v>
          </cell>
          <cell r="K3142" t="str">
            <v>21162030</v>
          </cell>
          <cell r="L3142">
            <v>170142116</v>
          </cell>
          <cell r="M3142" t="str">
            <v>170142116</v>
          </cell>
          <cell r="N3142" t="str">
            <v>New Holland Fresh Quality Control</v>
          </cell>
          <cell r="O3142" t="str">
            <v>21162030 New Holland Fresh Quality Control</v>
          </cell>
          <cell r="P3142" t="str">
            <v>1520</v>
          </cell>
          <cell r="Q3142" t="str">
            <v>P</v>
          </cell>
          <cell r="R3142" t="str">
            <v>195</v>
          </cell>
          <cell r="S3142" t="str">
            <v>58</v>
          </cell>
          <cell r="T3142" t="str">
            <v>T</v>
          </cell>
          <cell r="U3142" t="str">
            <v>USD</v>
          </cell>
          <cell r="V3142" t="str">
            <v>800 STEVENS PORT DRIVE</v>
          </cell>
          <cell r="W3142" t="str">
            <v>DAKOTA DUNES</v>
          </cell>
          <cell r="X3142" t="str">
            <v>SD</v>
          </cell>
          <cell r="Y3142" t="str">
            <v>57049-5005</v>
          </cell>
          <cell r="Z3142" t="str">
            <v>UNION</v>
          </cell>
          <cell r="AA3142" t="str">
            <v>I</v>
          </cell>
          <cell r="AB3142" t="str">
            <v>Content</v>
          </cell>
          <cell r="AC3142">
            <v>17506.196</v>
          </cell>
        </row>
        <row r="3143">
          <cell r="A3143" t="str">
            <v>Primary</v>
          </cell>
          <cell r="B3143" t="str">
            <v>New Holland Processing Fresh</v>
          </cell>
          <cell r="C3143" t="str">
            <v>21162028</v>
          </cell>
          <cell r="D3143" t="str">
            <v>21162028</v>
          </cell>
          <cell r="E3143" t="str">
            <v>2116</v>
          </cell>
          <cell r="G3143" t="str">
            <v>PA</v>
          </cell>
          <cell r="I3143" t="str">
            <v>A</v>
          </cell>
          <cell r="J3143" t="str">
            <v>21162031</v>
          </cell>
          <cell r="K3143" t="str">
            <v>21162031</v>
          </cell>
          <cell r="L3143">
            <v>170142116</v>
          </cell>
          <cell r="M3143" t="str">
            <v>170142116</v>
          </cell>
          <cell r="N3143" t="str">
            <v>New Holland Fresh Refrig/Maintenance</v>
          </cell>
          <cell r="O3143" t="str">
            <v>21162031 New Holland Fresh Refrig/Maintenance</v>
          </cell>
          <cell r="P3143" t="str">
            <v>1520</v>
          </cell>
          <cell r="Q3143" t="str">
            <v>P</v>
          </cell>
          <cell r="R3143" t="str">
            <v>195</v>
          </cell>
          <cell r="S3143" t="str">
            <v>58</v>
          </cell>
          <cell r="T3143" t="str">
            <v>T</v>
          </cell>
          <cell r="U3143" t="str">
            <v>USD</v>
          </cell>
          <cell r="V3143" t="str">
            <v>931 MILITARY ROAD</v>
          </cell>
          <cell r="W3143" t="str">
            <v>NORTH SIOUX CITY</v>
          </cell>
          <cell r="X3143" t="str">
            <v>SD</v>
          </cell>
          <cell r="Y3143" t="str">
            <v>57049</v>
          </cell>
          <cell r="Z3143" t="str">
            <v>UNION</v>
          </cell>
          <cell r="AA3143" t="str">
            <v>I</v>
          </cell>
          <cell r="AB3143" t="str">
            <v>Content</v>
          </cell>
          <cell r="AC3143">
            <v>68694.200199999992</v>
          </cell>
        </row>
        <row r="3144">
          <cell r="A3144" t="str">
            <v>Primary</v>
          </cell>
          <cell r="B3144" t="str">
            <v>New Holland Processing Fresh</v>
          </cell>
          <cell r="C3144" t="str">
            <v>21162028</v>
          </cell>
          <cell r="D3144" t="str">
            <v>21162028</v>
          </cell>
          <cell r="E3144" t="str">
            <v>2116</v>
          </cell>
          <cell r="F3144" t="str">
            <v>TFI</v>
          </cell>
          <cell r="G3144" t="str">
            <v>PA</v>
          </cell>
          <cell r="H3144">
            <v>38505</v>
          </cell>
          <cell r="I3144" t="str">
            <v>A</v>
          </cell>
          <cell r="J3144" t="str">
            <v>21162034</v>
          </cell>
          <cell r="K3144" t="str">
            <v>21162034</v>
          </cell>
          <cell r="L3144">
            <v>170142116</v>
          </cell>
          <cell r="M3144" t="str">
            <v>170142116</v>
          </cell>
          <cell r="N3144" t="str">
            <v>New Holland Fresh Supervison/Mgmt</v>
          </cell>
          <cell r="O3144" t="str">
            <v>21162034 New Holland Fresh Supervison/Mgmt</v>
          </cell>
          <cell r="P3144" t="str">
            <v>1520</v>
          </cell>
          <cell r="Q3144" t="str">
            <v>P</v>
          </cell>
          <cell r="R3144" t="str">
            <v>195</v>
          </cell>
          <cell r="S3144" t="str">
            <v>2426</v>
          </cell>
          <cell r="T3144" t="str">
            <v>T</v>
          </cell>
          <cell r="U3144" t="str">
            <v>USD</v>
          </cell>
          <cell r="V3144" t="str">
            <v>800 STEVENS PORT DRIVE</v>
          </cell>
          <cell r="W3144" t="str">
            <v>DAKOTA DUNES</v>
          </cell>
          <cell r="X3144" t="str">
            <v>SD</v>
          </cell>
          <cell r="Y3144" t="str">
            <v>57049-5005</v>
          </cell>
          <cell r="Z3144" t="str">
            <v>UNION</v>
          </cell>
          <cell r="AA3144" t="str">
            <v>I</v>
          </cell>
          <cell r="AB3144" t="str">
            <v>M&amp;E</v>
          </cell>
          <cell r="AC3144">
            <v>71432.527999999991</v>
          </cell>
        </row>
        <row r="3145">
          <cell r="A3145" t="str">
            <v>Primary</v>
          </cell>
          <cell r="B3145" t="str">
            <v>New Holland Processing Fresh</v>
          </cell>
          <cell r="C3145" t="str">
            <v>21162028</v>
          </cell>
          <cell r="D3145" t="str">
            <v>21162028</v>
          </cell>
          <cell r="E3145" t="str">
            <v>2116</v>
          </cell>
          <cell r="G3145" t="str">
            <v>PA</v>
          </cell>
          <cell r="H3145">
            <v>38518</v>
          </cell>
          <cell r="I3145" t="str">
            <v>A</v>
          </cell>
          <cell r="J3145" t="str">
            <v>26660102</v>
          </cell>
          <cell r="K3145" t="str">
            <v>26660102</v>
          </cell>
          <cell r="L3145">
            <v>170008535</v>
          </cell>
          <cell r="M3145" t="str">
            <v>170008535</v>
          </cell>
          <cell r="N3145" t="str">
            <v>I.E. Administration (DD)</v>
          </cell>
          <cell r="O3145" t="str">
            <v>26660102 I.E. Administration (DD)</v>
          </cell>
          <cell r="P3145" t="str">
            <v>8010</v>
          </cell>
          <cell r="Q3145" t="str">
            <v>GA</v>
          </cell>
          <cell r="R3145" t="str">
            <v>195</v>
          </cell>
          <cell r="S3145" t="str">
            <v>58</v>
          </cell>
          <cell r="T3145" t="str">
            <v>T</v>
          </cell>
          <cell r="U3145" t="str">
            <v>USD</v>
          </cell>
          <cell r="V3145" t="str">
            <v>800 STEVENS PORT DRIVE</v>
          </cell>
          <cell r="W3145" t="str">
            <v>DAKOTA DUNES</v>
          </cell>
          <cell r="X3145" t="str">
            <v>SD</v>
          </cell>
          <cell r="Y3145" t="str">
            <v>57049-5005</v>
          </cell>
          <cell r="Z3145" t="str">
            <v>UNION</v>
          </cell>
          <cell r="AA3145" t="str">
            <v>I</v>
          </cell>
          <cell r="AB3145" t="str">
            <v>M&amp;E</v>
          </cell>
          <cell r="AC3145">
            <v>0</v>
          </cell>
        </row>
        <row r="3146">
          <cell r="A3146" t="str">
            <v>Primary</v>
          </cell>
          <cell r="B3146" t="str">
            <v>Shelbyville Hatchery (Decherd - Alto)</v>
          </cell>
          <cell r="C3146" t="str">
            <v>21910432</v>
          </cell>
          <cell r="D3146" t="str">
            <v>21910432</v>
          </cell>
          <cell r="E3146" t="str">
            <v>1199</v>
          </cell>
          <cell r="F3146" t="str">
            <v>TFM</v>
          </cell>
          <cell r="G3146" t="str">
            <v>SD</v>
          </cell>
          <cell r="I3146" t="str">
            <v>A</v>
          </cell>
          <cell r="J3146" t="str">
            <v>21910432</v>
          </cell>
          <cell r="K3146" t="str">
            <v>21910432</v>
          </cell>
          <cell r="L3146">
            <v>170052210</v>
          </cell>
          <cell r="M3146" t="str">
            <v>170052210</v>
          </cell>
          <cell r="N3146" t="str">
            <v>Shelbyville Hatchery (Decherd-Alto)</v>
          </cell>
          <cell r="O3146" t="str">
            <v>21910432 Shelbyville Hatchery (Decherd-Alto)</v>
          </cell>
          <cell r="P3146" t="str">
            <v>1610</v>
          </cell>
          <cell r="Q3146" t="str">
            <v>H</v>
          </cell>
          <cell r="S3146" t="str">
            <v>955</v>
          </cell>
          <cell r="T3146" t="str">
            <v>T</v>
          </cell>
          <cell r="U3146" t="str">
            <v>USD</v>
          </cell>
          <cell r="V3146" t="str">
            <v>12501 OLD ALTO HWY</v>
          </cell>
          <cell r="W3146" t="str">
            <v>DECHERD</v>
          </cell>
          <cell r="X3146" t="str">
            <v>TN</v>
          </cell>
          <cell r="Y3146" t="str">
            <v>37324-4712</v>
          </cell>
          <cell r="Z3146" t="str">
            <v>FRANKLIN</v>
          </cell>
          <cell r="AA3146" t="str">
            <v>A</v>
          </cell>
          <cell r="AB3146" t="str">
            <v>M&amp;E</v>
          </cell>
          <cell r="AC3146">
            <v>4405549.4613000015</v>
          </cell>
        </row>
        <row r="3147">
          <cell r="A3147" t="str">
            <v>Primary</v>
          </cell>
          <cell r="B3147" t="str">
            <v>Shelbyville Hatchery (Decherd - Alto)</v>
          </cell>
          <cell r="C3147" t="str">
            <v>21910432</v>
          </cell>
          <cell r="D3147" t="str">
            <v>21910432</v>
          </cell>
          <cell r="E3147" t="str">
            <v>1199</v>
          </cell>
          <cell r="F3147" t="str">
            <v>TFM</v>
          </cell>
          <cell r="G3147" t="str">
            <v>SD</v>
          </cell>
          <cell r="I3147" t="str">
            <v>A</v>
          </cell>
          <cell r="J3147" t="str">
            <v>21910438</v>
          </cell>
          <cell r="K3147" t="str">
            <v>21910438</v>
          </cell>
          <cell r="L3147">
            <v>170052210</v>
          </cell>
          <cell r="M3147" t="str">
            <v>170052210</v>
          </cell>
          <cell r="N3147" t="str">
            <v>Shelbyville Chick Delivery</v>
          </cell>
          <cell r="O3147" t="str">
            <v>21910438 Shelbyville Chick Delivery</v>
          </cell>
          <cell r="P3147" t="str">
            <v>1610</v>
          </cell>
          <cell r="Q3147" t="str">
            <v>CD</v>
          </cell>
          <cell r="S3147" t="str">
            <v>955</v>
          </cell>
          <cell r="T3147" t="str">
            <v>T</v>
          </cell>
          <cell r="U3147" t="str">
            <v>USD</v>
          </cell>
          <cell r="V3147" t="str">
            <v>12501 OLD ALTO HWY</v>
          </cell>
          <cell r="W3147" t="str">
            <v>DECHERD</v>
          </cell>
          <cell r="X3147" t="str">
            <v>TN</v>
          </cell>
          <cell r="Y3147" t="str">
            <v>37324-4712</v>
          </cell>
          <cell r="Z3147" t="str">
            <v>FRANKLIN</v>
          </cell>
          <cell r="AA3147" t="str">
            <v>A</v>
          </cell>
          <cell r="AB3147" t="str">
            <v>M&amp;E</v>
          </cell>
          <cell r="AC3147">
            <v>27290.9</v>
          </cell>
        </row>
        <row r="3148">
          <cell r="A3148" t="str">
            <v>Primary</v>
          </cell>
          <cell r="B3148" t="str">
            <v>Estill Springs Feedmill</v>
          </cell>
          <cell r="C3148" t="str">
            <v>21920510</v>
          </cell>
          <cell r="D3148" t="str">
            <v>21920510</v>
          </cell>
          <cell r="E3148" t="str">
            <v>1200</v>
          </cell>
          <cell r="F3148" t="str">
            <v>TFM</v>
          </cell>
          <cell r="G3148" t="str">
            <v>SD</v>
          </cell>
          <cell r="I3148" t="str">
            <v>A</v>
          </cell>
          <cell r="J3148" t="str">
            <v>21920510</v>
          </cell>
          <cell r="K3148" t="str">
            <v>21920510</v>
          </cell>
          <cell r="L3148">
            <v>170052210</v>
          </cell>
          <cell r="M3148" t="str">
            <v>170052210</v>
          </cell>
          <cell r="N3148" t="str">
            <v>Estill Springs Mill</v>
          </cell>
          <cell r="O3148" t="str">
            <v>21920510 Estill Springs Mill</v>
          </cell>
          <cell r="P3148" t="str">
            <v>1610</v>
          </cell>
          <cell r="Q3148" t="str">
            <v>F</v>
          </cell>
          <cell r="S3148" t="str">
            <v>955</v>
          </cell>
          <cell r="T3148" t="str">
            <v>T</v>
          </cell>
          <cell r="U3148" t="str">
            <v>USD</v>
          </cell>
          <cell r="V3148" t="str">
            <v>HWY 41A</v>
          </cell>
          <cell r="W3148" t="str">
            <v>ESTILL SPRINGS</v>
          </cell>
          <cell r="X3148" t="str">
            <v>TN</v>
          </cell>
          <cell r="Y3148" t="str">
            <v>37330</v>
          </cell>
          <cell r="Z3148" t="str">
            <v>FRANKLIN</v>
          </cell>
          <cell r="AA3148" t="str">
            <v>A</v>
          </cell>
          <cell r="AB3148" t="str">
            <v>M&amp;E</v>
          </cell>
          <cell r="AC3148">
            <v>7344670.8003000002</v>
          </cell>
        </row>
        <row r="3149">
          <cell r="A3149" t="str">
            <v>Primary</v>
          </cell>
          <cell r="B3149" t="str">
            <v>Estill Springs Feedmill</v>
          </cell>
          <cell r="C3149" t="str">
            <v>21920510</v>
          </cell>
          <cell r="D3149" t="str">
            <v>21920510</v>
          </cell>
          <cell r="E3149" t="str">
            <v>1200</v>
          </cell>
          <cell r="F3149" t="str">
            <v>TFM</v>
          </cell>
          <cell r="G3149" t="str">
            <v>SD</v>
          </cell>
          <cell r="I3149" t="str">
            <v>A</v>
          </cell>
          <cell r="J3149" t="str">
            <v>21920520</v>
          </cell>
          <cell r="K3149" t="str">
            <v>21920520</v>
          </cell>
          <cell r="L3149">
            <v>170052210</v>
          </cell>
          <cell r="M3149" t="str">
            <v>170052210</v>
          </cell>
          <cell r="N3149" t="str">
            <v>Shelbyville Feed Delivery</v>
          </cell>
          <cell r="O3149" t="str">
            <v>21920520 Shelbyville Feed Delivery</v>
          </cell>
          <cell r="P3149" t="str">
            <v>1610</v>
          </cell>
          <cell r="Q3149" t="str">
            <v>FD</v>
          </cell>
          <cell r="R3149" t="str">
            <v>2297</v>
          </cell>
          <cell r="S3149" t="str">
            <v>58</v>
          </cell>
          <cell r="T3149" t="str">
            <v>T</v>
          </cell>
          <cell r="U3149" t="str">
            <v>USD</v>
          </cell>
          <cell r="V3149" t="str">
            <v>800 STEVENS PORT DRIVE</v>
          </cell>
          <cell r="W3149" t="str">
            <v>DAKOTA DUNES</v>
          </cell>
          <cell r="X3149" t="str">
            <v>SD</v>
          </cell>
          <cell r="Y3149" t="str">
            <v>57049-5005</v>
          </cell>
          <cell r="Z3149" t="str">
            <v>UNION</v>
          </cell>
          <cell r="AA3149" t="str">
            <v>I</v>
          </cell>
          <cell r="AB3149" t="str">
            <v>M&amp;E</v>
          </cell>
          <cell r="AC3149">
            <v>64189.792099999999</v>
          </cell>
        </row>
        <row r="3150">
          <cell r="A3150" t="str">
            <v>Primary</v>
          </cell>
          <cell r="B3150" t="str">
            <v>Shelbyville Garage / Truck Shop</v>
          </cell>
          <cell r="C3150" t="str">
            <v>21920530</v>
          </cell>
          <cell r="D3150" t="str">
            <v>21920530</v>
          </cell>
          <cell r="E3150" t="str">
            <v>1216</v>
          </cell>
          <cell r="G3150" t="str">
            <v>TN</v>
          </cell>
          <cell r="I3150" t="str">
            <v>A</v>
          </cell>
          <cell r="J3150" t="str">
            <v>21920530</v>
          </cell>
          <cell r="K3150" t="str">
            <v>21920530</v>
          </cell>
          <cell r="L3150">
            <v>170052210</v>
          </cell>
          <cell r="M3150" t="str">
            <v>170052210</v>
          </cell>
          <cell r="N3150" t="str">
            <v>Shelbyville Garage / Truck Shop</v>
          </cell>
          <cell r="O3150" t="str">
            <v>21920530 Shelbyville Garage / Truck Shop</v>
          </cell>
          <cell r="P3150" t="str">
            <v>1610</v>
          </cell>
          <cell r="Q3150" t="str">
            <v>GA</v>
          </cell>
          <cell r="S3150" t="str">
            <v>955</v>
          </cell>
          <cell r="T3150" t="str">
            <v>T</v>
          </cell>
          <cell r="U3150" t="str">
            <v>USD</v>
          </cell>
          <cell r="V3150" t="str">
            <v>HWY 41A</v>
          </cell>
          <cell r="W3150" t="str">
            <v>ESTILL SPRINGS</v>
          </cell>
          <cell r="X3150" t="str">
            <v>TN</v>
          </cell>
          <cell r="Y3150" t="str">
            <v>37330</v>
          </cell>
          <cell r="Z3150" t="str">
            <v>FRANKLIN</v>
          </cell>
          <cell r="AA3150" t="str">
            <v>A</v>
          </cell>
          <cell r="AB3150" t="str">
            <v>M&amp;E</v>
          </cell>
          <cell r="AC3150">
            <v>115781.8245</v>
          </cell>
        </row>
        <row r="3151">
          <cell r="A3151" t="str">
            <v>Primary</v>
          </cell>
          <cell r="B3151" t="str">
            <v>South Fulton Feedmill</v>
          </cell>
          <cell r="C3151" t="str">
            <v>21960510</v>
          </cell>
          <cell r="D3151" t="str">
            <v>21960510</v>
          </cell>
          <cell r="E3151" t="str">
            <v>1208</v>
          </cell>
          <cell r="G3151" t="str">
            <v>TN</v>
          </cell>
          <cell r="I3151" t="str">
            <v>A</v>
          </cell>
          <cell r="J3151" t="str">
            <v>21960510</v>
          </cell>
          <cell r="K3151" t="str">
            <v>21960510</v>
          </cell>
          <cell r="L3151">
            <v>170472203</v>
          </cell>
          <cell r="M3151" t="str">
            <v>170472203</v>
          </cell>
          <cell r="N3151" t="str">
            <v>South Fulton Feedmill</v>
          </cell>
          <cell r="O3151" t="str">
            <v>21960510 South Fulton Feedmill</v>
          </cell>
          <cell r="P3151" t="str">
            <v>1245</v>
          </cell>
          <cell r="Q3151" t="str">
            <v>F</v>
          </cell>
          <cell r="S3151" t="str">
            <v>74</v>
          </cell>
          <cell r="T3151" t="str">
            <v>T</v>
          </cell>
          <cell r="U3151" t="str">
            <v>USD</v>
          </cell>
          <cell r="V3151" t="str">
            <v>2800 EAST TYSON DRIVE</v>
          </cell>
          <cell r="W3151" t="str">
            <v>UNION CITY</v>
          </cell>
          <cell r="X3151" t="str">
            <v>TN</v>
          </cell>
          <cell r="Y3151" t="str">
            <v>38261-8478</v>
          </cell>
          <cell r="Z3151" t="str">
            <v>OBION</v>
          </cell>
          <cell r="AA3151" t="str">
            <v>A</v>
          </cell>
          <cell r="AB3151" t="str">
            <v>M&amp;E</v>
          </cell>
          <cell r="AC3151">
            <v>3278209.2893000003</v>
          </cell>
        </row>
        <row r="3152">
          <cell r="A3152" t="str">
            <v>Primary</v>
          </cell>
          <cell r="B3152" t="str">
            <v>Obion County Hatchery</v>
          </cell>
          <cell r="C3152" t="str">
            <v>22000432</v>
          </cell>
          <cell r="D3152" t="str">
            <v>22000432</v>
          </cell>
          <cell r="E3152" t="str">
            <v>1209</v>
          </cell>
          <cell r="G3152" t="str">
            <v>TN</v>
          </cell>
          <cell r="I3152" t="str">
            <v>A</v>
          </cell>
          <cell r="J3152" t="str">
            <v>22000432</v>
          </cell>
          <cell r="K3152" t="str">
            <v>22000432</v>
          </cell>
          <cell r="L3152">
            <v>170472203</v>
          </cell>
          <cell r="M3152" t="str">
            <v>170472203</v>
          </cell>
          <cell r="N3152" t="str">
            <v>Obion County Hatchery</v>
          </cell>
          <cell r="O3152" t="str">
            <v>22000432 Obion County Hatchery</v>
          </cell>
          <cell r="P3152" t="str">
            <v>1245</v>
          </cell>
          <cell r="Q3152" t="str">
            <v>H</v>
          </cell>
          <cell r="S3152" t="str">
            <v>74</v>
          </cell>
          <cell r="T3152" t="str">
            <v>T</v>
          </cell>
          <cell r="U3152" t="str">
            <v>USD</v>
          </cell>
          <cell r="V3152" t="str">
            <v>4700 KNOX DANIEL ROAD</v>
          </cell>
          <cell r="W3152" t="str">
            <v>UNION CITY</v>
          </cell>
          <cell r="X3152" t="str">
            <v>TN</v>
          </cell>
          <cell r="Y3152" t="str">
            <v>38261-8478</v>
          </cell>
          <cell r="Z3152" t="str">
            <v>OBION</v>
          </cell>
          <cell r="AA3152" t="str">
            <v>A</v>
          </cell>
          <cell r="AB3152" t="str">
            <v>M&amp;E</v>
          </cell>
          <cell r="AC3152">
            <v>3305452.0083000008</v>
          </cell>
        </row>
        <row r="3153">
          <cell r="A3153" t="str">
            <v>Primary</v>
          </cell>
          <cell r="B3153" t="str">
            <v>Obion County Hatchery</v>
          </cell>
          <cell r="C3153" t="str">
            <v>22000432</v>
          </cell>
          <cell r="D3153" t="str">
            <v>22000432</v>
          </cell>
          <cell r="E3153" t="str">
            <v>1209</v>
          </cell>
          <cell r="F3153" t="str">
            <v>TFI</v>
          </cell>
          <cell r="G3153" t="str">
            <v>TN</v>
          </cell>
          <cell r="H3153">
            <v>38505</v>
          </cell>
          <cell r="I3153" t="str">
            <v>A</v>
          </cell>
          <cell r="J3153" t="str">
            <v>22000438</v>
          </cell>
          <cell r="K3153" t="str">
            <v>22000438</v>
          </cell>
          <cell r="L3153">
            <v>170472203</v>
          </cell>
          <cell r="M3153" t="str">
            <v>170472203</v>
          </cell>
          <cell r="N3153" t="str">
            <v>Union City Chick Delivery</v>
          </cell>
          <cell r="O3153" t="str">
            <v>22000438 Union City Chick Delivery</v>
          </cell>
          <cell r="P3153" t="str">
            <v>1245</v>
          </cell>
          <cell r="Q3153" t="str">
            <v>CD</v>
          </cell>
          <cell r="R3153" t="str">
            <v>1029</v>
          </cell>
          <cell r="S3153" t="str">
            <v>2426</v>
          </cell>
          <cell r="T3153" t="str">
            <v>T</v>
          </cell>
          <cell r="U3153" t="str">
            <v>USD</v>
          </cell>
          <cell r="V3153" t="str">
            <v>800 STEVENS PORT DRIVE</v>
          </cell>
          <cell r="W3153" t="str">
            <v>DAKOTA DUNES</v>
          </cell>
          <cell r="X3153" t="str">
            <v>SD</v>
          </cell>
          <cell r="Y3153" t="str">
            <v>57049-5005</v>
          </cell>
          <cell r="Z3153" t="str">
            <v>UNION</v>
          </cell>
          <cell r="AA3153" t="str">
            <v>I</v>
          </cell>
          <cell r="AB3153" t="str">
            <v>M&amp;E</v>
          </cell>
          <cell r="AC3153">
            <v>3908.5430999999999</v>
          </cell>
        </row>
        <row r="3154">
          <cell r="A3154" t="str">
            <v>Primary</v>
          </cell>
          <cell r="B3154" t="str">
            <v>Obion County Livehaul</v>
          </cell>
          <cell r="C3154" t="str">
            <v>22030446</v>
          </cell>
          <cell r="D3154" t="str">
            <v>22030446</v>
          </cell>
          <cell r="E3154" t="str">
            <v>1212</v>
          </cell>
          <cell r="G3154" t="str">
            <v>TN</v>
          </cell>
          <cell r="I3154" t="str">
            <v>A</v>
          </cell>
          <cell r="J3154" t="str">
            <v>22030446</v>
          </cell>
          <cell r="K3154" t="str">
            <v>22030446</v>
          </cell>
          <cell r="L3154">
            <v>170472203</v>
          </cell>
          <cell r="M3154" t="str">
            <v>170472203</v>
          </cell>
          <cell r="N3154" t="str">
            <v>Union City Live Haul</v>
          </cell>
          <cell r="O3154" t="str">
            <v>22030446 Union City Live Haul</v>
          </cell>
          <cell r="P3154" t="str">
            <v>1245</v>
          </cell>
          <cell r="Q3154" t="str">
            <v>LH</v>
          </cell>
          <cell r="R3154" t="str">
            <v>1029</v>
          </cell>
          <cell r="S3154" t="str">
            <v>58</v>
          </cell>
          <cell r="T3154" t="str">
            <v>T</v>
          </cell>
          <cell r="U3154" t="str">
            <v>USD</v>
          </cell>
          <cell r="V3154" t="str">
            <v>800 STEVENS PORT DRIVE</v>
          </cell>
          <cell r="W3154" t="str">
            <v>DAKOTA DUNES</v>
          </cell>
          <cell r="X3154" t="str">
            <v>SD</v>
          </cell>
          <cell r="Y3154" t="str">
            <v>57049-5005</v>
          </cell>
          <cell r="Z3154" t="str">
            <v>UNION</v>
          </cell>
          <cell r="AA3154" t="str">
            <v>I</v>
          </cell>
          <cell r="AB3154" t="str">
            <v>M&amp;E</v>
          </cell>
          <cell r="AC3154">
            <v>5254.7873999999993</v>
          </cell>
        </row>
        <row r="3155">
          <cell r="A3155" t="str">
            <v>Primary</v>
          </cell>
          <cell r="B3155" t="str">
            <v>Obion County Livehaul</v>
          </cell>
          <cell r="C3155" t="str">
            <v>22030446</v>
          </cell>
          <cell r="D3155" t="str">
            <v>22030446</v>
          </cell>
          <cell r="E3155" t="str">
            <v>1212</v>
          </cell>
          <cell r="G3155" t="str">
            <v>TN</v>
          </cell>
          <cell r="I3155" t="str">
            <v>A</v>
          </cell>
          <cell r="J3155" t="str">
            <v>22030449</v>
          </cell>
          <cell r="K3155" t="str">
            <v>22030449</v>
          </cell>
          <cell r="L3155">
            <v>170472203</v>
          </cell>
          <cell r="M3155" t="str">
            <v>170472203</v>
          </cell>
          <cell r="N3155" t="str">
            <v>Union City Catching Equipment Cost</v>
          </cell>
          <cell r="O3155" t="str">
            <v>22030449 Union City Catching Equipment Cost</v>
          </cell>
          <cell r="P3155" t="str">
            <v>1245</v>
          </cell>
          <cell r="Q3155" t="str">
            <v>BS</v>
          </cell>
          <cell r="R3155" t="str">
            <v>1029</v>
          </cell>
          <cell r="S3155" t="str">
            <v>58</v>
          </cell>
          <cell r="T3155" t="str">
            <v>T</v>
          </cell>
          <cell r="U3155" t="str">
            <v>USD</v>
          </cell>
          <cell r="V3155" t="str">
            <v>800 STEVENS PORT DRIVE</v>
          </cell>
          <cell r="W3155" t="str">
            <v>DAKOTA DUNES</v>
          </cell>
          <cell r="X3155" t="str">
            <v>SD</v>
          </cell>
          <cell r="Y3155" t="str">
            <v>57049-5005</v>
          </cell>
          <cell r="Z3155" t="str">
            <v>UNION</v>
          </cell>
          <cell r="AA3155" t="str">
            <v>I</v>
          </cell>
          <cell r="AB3155" t="str">
            <v>M&amp;E</v>
          </cell>
          <cell r="AC3155">
            <v>237763.92009999999</v>
          </cell>
        </row>
        <row r="3156">
          <cell r="A3156" t="str">
            <v>Primary</v>
          </cell>
          <cell r="B3156" t="str">
            <v>Obion County Growout</v>
          </cell>
          <cell r="C3156" t="str">
            <v>22030590</v>
          </cell>
          <cell r="D3156" t="str">
            <v>22030590</v>
          </cell>
          <cell r="E3156" t="str">
            <v>1212</v>
          </cell>
          <cell r="G3156" t="str">
            <v>TN</v>
          </cell>
          <cell r="I3156" t="str">
            <v>A</v>
          </cell>
          <cell r="J3156" t="str">
            <v>22030590</v>
          </cell>
          <cell r="K3156" t="str">
            <v>22030590</v>
          </cell>
          <cell r="L3156">
            <v>170472203</v>
          </cell>
          <cell r="M3156" t="str">
            <v>170472203</v>
          </cell>
          <cell r="N3156" t="str">
            <v>Obion County Growout</v>
          </cell>
          <cell r="O3156" t="str">
            <v>22030590 Obion County Growout</v>
          </cell>
          <cell r="P3156" t="str">
            <v>1245</v>
          </cell>
          <cell r="Q3156" t="str">
            <v>G</v>
          </cell>
          <cell r="S3156" t="str">
            <v>74</v>
          </cell>
          <cell r="T3156" t="str">
            <v>T</v>
          </cell>
          <cell r="U3156" t="str">
            <v>USD</v>
          </cell>
          <cell r="V3156" t="str">
            <v>2800 EAST TYSON DRIVE</v>
          </cell>
          <cell r="W3156" t="str">
            <v>UNION CITY</v>
          </cell>
          <cell r="X3156" t="str">
            <v>TN</v>
          </cell>
          <cell r="Y3156" t="str">
            <v>38261-8478</v>
          </cell>
          <cell r="Z3156" t="str">
            <v>OBION</v>
          </cell>
          <cell r="AA3156" t="str">
            <v>A</v>
          </cell>
          <cell r="AB3156" t="str">
            <v>M&amp;E</v>
          </cell>
          <cell r="AC3156">
            <v>42267.031999999992</v>
          </cell>
        </row>
        <row r="3157">
          <cell r="A3157" t="str">
            <v>Primary</v>
          </cell>
          <cell r="B3157" t="str">
            <v>Obion County Growout</v>
          </cell>
          <cell r="C3157" t="str">
            <v>22030590</v>
          </cell>
          <cell r="D3157" t="str">
            <v>22030590</v>
          </cell>
          <cell r="E3157" t="str">
            <v>1046</v>
          </cell>
          <cell r="G3157" t="str">
            <v>TN</v>
          </cell>
          <cell r="I3157" t="str">
            <v>A</v>
          </cell>
          <cell r="J3157" t="str">
            <v>22050421</v>
          </cell>
          <cell r="K3157" t="str">
            <v>22050421</v>
          </cell>
          <cell r="L3157">
            <v>170472205</v>
          </cell>
          <cell r="M3157" t="str">
            <v>170472205</v>
          </cell>
          <cell r="N3157" t="str">
            <v>Union City Breeder Service</v>
          </cell>
          <cell r="O3157" t="str">
            <v>22050421 Union City Breeder Service</v>
          </cell>
          <cell r="P3157" t="str">
            <v>1245</v>
          </cell>
          <cell r="Q3157" t="str">
            <v>BR</v>
          </cell>
          <cell r="S3157" t="str">
            <v>74</v>
          </cell>
          <cell r="T3157" t="str">
            <v>T</v>
          </cell>
          <cell r="U3157" t="str">
            <v>USD</v>
          </cell>
          <cell r="V3157" t="str">
            <v>2800 EAST TYSON DRIVE</v>
          </cell>
          <cell r="W3157" t="str">
            <v>UNION CITY</v>
          </cell>
          <cell r="X3157" t="str">
            <v>TN</v>
          </cell>
          <cell r="Y3157" t="str">
            <v>38261-8478</v>
          </cell>
          <cell r="Z3157" t="str">
            <v>OBION</v>
          </cell>
          <cell r="AA3157" t="str">
            <v>A</v>
          </cell>
          <cell r="AB3157" t="str">
            <v>M&amp;E</v>
          </cell>
          <cell r="AC3157">
            <v>1693.7043999999999</v>
          </cell>
        </row>
        <row r="3158">
          <cell r="A3158" t="str">
            <v>Primary</v>
          </cell>
          <cell r="B3158" t="str">
            <v>Obion County Processing</v>
          </cell>
          <cell r="C3158" t="str">
            <v>22072028</v>
          </cell>
          <cell r="D3158" t="str">
            <v>22072028</v>
          </cell>
          <cell r="E3158" t="str">
            <v>1214</v>
          </cell>
          <cell r="G3158" t="str">
            <v>TN</v>
          </cell>
          <cell r="I3158" t="str">
            <v>A</v>
          </cell>
          <cell r="J3158" t="str">
            <v>22071554</v>
          </cell>
          <cell r="K3158" t="str">
            <v>22071554</v>
          </cell>
          <cell r="L3158">
            <v>170472207</v>
          </cell>
          <cell r="M3158" t="str">
            <v>170472207</v>
          </cell>
          <cell r="N3158" t="str">
            <v>Obion County Parfry McNugget</v>
          </cell>
          <cell r="O3158" t="str">
            <v>22071554 Obion County Parfry McNugget</v>
          </cell>
          <cell r="P3158" t="str">
            <v>1245</v>
          </cell>
          <cell r="Q3158" t="str">
            <v>P</v>
          </cell>
          <cell r="R3158" t="str">
            <v>180</v>
          </cell>
          <cell r="S3158" t="str">
            <v>58</v>
          </cell>
          <cell r="T3158" t="str">
            <v>T</v>
          </cell>
          <cell r="U3158" t="str">
            <v>USD</v>
          </cell>
          <cell r="V3158" t="str">
            <v>800 STEVENS PORT DRIVE</v>
          </cell>
          <cell r="W3158" t="str">
            <v>DAKOTA DUNES</v>
          </cell>
          <cell r="X3158" t="str">
            <v>SD</v>
          </cell>
          <cell r="Y3158" t="str">
            <v>57049-5005</v>
          </cell>
          <cell r="Z3158" t="str">
            <v>UNION</v>
          </cell>
          <cell r="AA3158" t="str">
            <v>I</v>
          </cell>
          <cell r="AB3158" t="str">
            <v>M&amp;E</v>
          </cell>
          <cell r="AC3158">
            <v>22369.458199999997</v>
          </cell>
        </row>
        <row r="3159">
          <cell r="A3159" t="str">
            <v>Primary</v>
          </cell>
          <cell r="B3159" t="str">
            <v>Obion County Wastewater</v>
          </cell>
          <cell r="C3159" t="str">
            <v>22072004</v>
          </cell>
          <cell r="D3159" t="str">
            <v>22072004</v>
          </cell>
          <cell r="E3159" t="str">
            <v>1214</v>
          </cell>
          <cell r="G3159" t="str">
            <v>TN</v>
          </cell>
          <cell r="I3159" t="str">
            <v>A</v>
          </cell>
          <cell r="J3159" t="str">
            <v>22072004</v>
          </cell>
          <cell r="K3159" t="str">
            <v>22072004</v>
          </cell>
          <cell r="L3159">
            <v>170472207</v>
          </cell>
          <cell r="M3159" t="str">
            <v>170472207</v>
          </cell>
          <cell r="N3159" t="str">
            <v>Obion County Wastewater</v>
          </cell>
          <cell r="O3159" t="str">
            <v>22072004 Obion County Wastewater</v>
          </cell>
          <cell r="P3159" t="str">
            <v>1245</v>
          </cell>
          <cell r="Q3159" t="str">
            <v>WW</v>
          </cell>
          <cell r="R3159" t="str">
            <v>180</v>
          </cell>
          <cell r="S3159" t="str">
            <v>58</v>
          </cell>
          <cell r="T3159" t="str">
            <v>T</v>
          </cell>
          <cell r="U3159" t="str">
            <v>USD</v>
          </cell>
          <cell r="V3159" t="str">
            <v>800 STEVENS PORT DRIVE</v>
          </cell>
          <cell r="W3159" t="str">
            <v>DAKOTA DUNES</v>
          </cell>
          <cell r="X3159" t="str">
            <v>SD</v>
          </cell>
          <cell r="Y3159" t="str">
            <v>57049-5005</v>
          </cell>
          <cell r="Z3159" t="str">
            <v>UNION</v>
          </cell>
          <cell r="AA3159" t="str">
            <v>I</v>
          </cell>
          <cell r="AB3159" t="str">
            <v>M&amp;E</v>
          </cell>
          <cell r="AC3159">
            <v>8833.4030000000021</v>
          </cell>
        </row>
        <row r="3160">
          <cell r="A3160" t="str">
            <v>Primary</v>
          </cell>
          <cell r="B3160" t="str">
            <v>Obion County Processing</v>
          </cell>
          <cell r="C3160" t="str">
            <v>22072028</v>
          </cell>
          <cell r="D3160" t="str">
            <v>22072028</v>
          </cell>
          <cell r="E3160" t="str">
            <v>1214</v>
          </cell>
          <cell r="G3160" t="str">
            <v>TN</v>
          </cell>
          <cell r="I3160" t="str">
            <v>A</v>
          </cell>
          <cell r="J3160" t="str">
            <v>22072013</v>
          </cell>
          <cell r="K3160" t="str">
            <v>22072013</v>
          </cell>
          <cell r="L3160">
            <v>170472207</v>
          </cell>
          <cell r="M3160" t="str">
            <v>170472207</v>
          </cell>
          <cell r="N3160" t="str">
            <v>Obion County Administration</v>
          </cell>
          <cell r="O3160" t="str">
            <v>22072013 Obion County Administration</v>
          </cell>
          <cell r="P3160" t="str">
            <v>1245</v>
          </cell>
          <cell r="Q3160" t="str">
            <v>P</v>
          </cell>
          <cell r="R3160" t="str">
            <v>180</v>
          </cell>
          <cell r="S3160" t="str">
            <v>58</v>
          </cell>
          <cell r="T3160" t="str">
            <v>T</v>
          </cell>
          <cell r="U3160" t="str">
            <v>USD</v>
          </cell>
          <cell r="V3160" t="str">
            <v>800 STEVENS PORT DRIVE</v>
          </cell>
          <cell r="W3160" t="str">
            <v>DAKOTA DUNES</v>
          </cell>
          <cell r="X3160" t="str">
            <v>SD</v>
          </cell>
          <cell r="Y3160" t="str">
            <v>57049-5005</v>
          </cell>
          <cell r="Z3160" t="str">
            <v>UNION</v>
          </cell>
          <cell r="AA3160" t="str">
            <v>I</v>
          </cell>
          <cell r="AB3160" t="str">
            <v>M&amp;E</v>
          </cell>
          <cell r="AC3160">
            <v>10438.286</v>
          </cell>
        </row>
        <row r="3161">
          <cell r="A3161" t="str">
            <v>Primary</v>
          </cell>
          <cell r="B3161" t="str">
            <v>Obion County Processing</v>
          </cell>
          <cell r="C3161" t="str">
            <v>22072028</v>
          </cell>
          <cell r="D3161" t="str">
            <v>22072028</v>
          </cell>
          <cell r="E3161" t="str">
            <v>1214</v>
          </cell>
          <cell r="G3161" t="str">
            <v>TN</v>
          </cell>
          <cell r="I3161" t="str">
            <v>A</v>
          </cell>
          <cell r="J3161" t="str">
            <v>22072015</v>
          </cell>
          <cell r="K3161" t="str">
            <v>22072015</v>
          </cell>
          <cell r="L3161">
            <v>170472207</v>
          </cell>
          <cell r="M3161" t="str">
            <v>170472207</v>
          </cell>
          <cell r="N3161" t="str">
            <v>Obion County Accounting</v>
          </cell>
          <cell r="O3161" t="str">
            <v>22072015 Obion County Accounting</v>
          </cell>
          <cell r="P3161" t="str">
            <v>1245</v>
          </cell>
          <cell r="Q3161" t="str">
            <v>P</v>
          </cell>
          <cell r="R3161" t="str">
            <v>180</v>
          </cell>
          <cell r="S3161" t="str">
            <v>58</v>
          </cell>
          <cell r="T3161" t="str">
            <v>T</v>
          </cell>
          <cell r="U3161" t="str">
            <v>USD</v>
          </cell>
          <cell r="V3161" t="str">
            <v>800 STEVENS PORT DRIVE</v>
          </cell>
          <cell r="W3161" t="str">
            <v>DAKOTA DUNES</v>
          </cell>
          <cell r="X3161" t="str">
            <v>SD</v>
          </cell>
          <cell r="Y3161" t="str">
            <v>57049-5005</v>
          </cell>
          <cell r="Z3161" t="str">
            <v>UNION</v>
          </cell>
          <cell r="AA3161" t="str">
            <v>I</v>
          </cell>
          <cell r="AB3161" t="str">
            <v>M&amp;E</v>
          </cell>
          <cell r="AC3161">
            <v>3753.1693</v>
          </cell>
        </row>
        <row r="3162">
          <cell r="A3162" t="str">
            <v>Primary</v>
          </cell>
          <cell r="B3162" t="str">
            <v>Obion County Processing</v>
          </cell>
          <cell r="C3162" t="str">
            <v>22072028</v>
          </cell>
          <cell r="D3162" t="str">
            <v>22072028</v>
          </cell>
          <cell r="E3162" t="str">
            <v>1214</v>
          </cell>
          <cell r="G3162" t="str">
            <v>TN</v>
          </cell>
          <cell r="I3162" t="str">
            <v>A</v>
          </cell>
          <cell r="J3162" t="str">
            <v>22072020</v>
          </cell>
          <cell r="K3162" t="str">
            <v>22072020</v>
          </cell>
          <cell r="L3162">
            <v>170472207</v>
          </cell>
          <cell r="M3162" t="str">
            <v>170472207</v>
          </cell>
          <cell r="N3162" t="str">
            <v>Obion County Maintenance</v>
          </cell>
          <cell r="O3162" t="str">
            <v>22072020 Obion County Maintenance</v>
          </cell>
          <cell r="P3162" t="str">
            <v>1245</v>
          </cell>
          <cell r="Q3162" t="str">
            <v>P</v>
          </cell>
          <cell r="R3162" t="str">
            <v>180</v>
          </cell>
          <cell r="S3162" t="str">
            <v>1607</v>
          </cell>
          <cell r="T3162" t="str">
            <v>T</v>
          </cell>
          <cell r="U3162" t="str">
            <v>USD</v>
          </cell>
          <cell r="V3162" t="str">
            <v>800 STEVENS PORT DRIVE</v>
          </cell>
          <cell r="W3162" t="str">
            <v>DAKOTA DUNES</v>
          </cell>
          <cell r="X3162" t="str">
            <v>SD</v>
          </cell>
          <cell r="Y3162" t="str">
            <v>57049-5005</v>
          </cell>
          <cell r="Z3162" t="str">
            <v>UNION</v>
          </cell>
          <cell r="AA3162" t="str">
            <v>I</v>
          </cell>
          <cell r="AB3162" t="str">
            <v>M&amp;E</v>
          </cell>
          <cell r="AC3162">
            <v>20920.774600000001</v>
          </cell>
        </row>
        <row r="3163">
          <cell r="A3163" t="str">
            <v>Primary</v>
          </cell>
          <cell r="B3163" t="str">
            <v>Obion County Processing</v>
          </cell>
          <cell r="C3163" t="str">
            <v>22072028</v>
          </cell>
          <cell r="D3163" t="str">
            <v>22072028</v>
          </cell>
          <cell r="E3163" t="str">
            <v>1214</v>
          </cell>
          <cell r="G3163" t="str">
            <v>TN</v>
          </cell>
          <cell r="I3163" t="str">
            <v>A</v>
          </cell>
          <cell r="J3163" t="str">
            <v>22072022</v>
          </cell>
          <cell r="K3163" t="str">
            <v>22072022</v>
          </cell>
          <cell r="L3163">
            <v>170472207</v>
          </cell>
          <cell r="M3163" t="str">
            <v>170472207</v>
          </cell>
          <cell r="N3163" t="str">
            <v>Obion County Nurses</v>
          </cell>
          <cell r="O3163" t="str">
            <v>22072022 Obion County Nurses</v>
          </cell>
          <cell r="P3163" t="str">
            <v>1245</v>
          </cell>
          <cell r="Q3163" t="str">
            <v>P</v>
          </cell>
          <cell r="R3163" t="str">
            <v>180</v>
          </cell>
          <cell r="S3163" t="str">
            <v>58</v>
          </cell>
          <cell r="T3163" t="str">
            <v>T</v>
          </cell>
          <cell r="U3163" t="str">
            <v>USD</v>
          </cell>
          <cell r="V3163" t="str">
            <v>IBP AVENUE</v>
          </cell>
          <cell r="W3163" t="str">
            <v>DAKOTA CITY</v>
          </cell>
          <cell r="X3163" t="str">
            <v>NE</v>
          </cell>
          <cell r="Y3163" t="str">
            <v>68731</v>
          </cell>
          <cell r="Z3163" t="str">
            <v>DAKOTA</v>
          </cell>
          <cell r="AA3163" t="str">
            <v>I</v>
          </cell>
          <cell r="AB3163" t="str">
            <v>Building</v>
          </cell>
          <cell r="AC3163">
            <v>7647646.5048000002</v>
          </cell>
        </row>
        <row r="3164">
          <cell r="A3164" t="str">
            <v>Primary</v>
          </cell>
          <cell r="B3164" t="str">
            <v>Obion County Processing</v>
          </cell>
          <cell r="C3164" t="str">
            <v>22072028</v>
          </cell>
          <cell r="D3164" t="str">
            <v>22072028</v>
          </cell>
          <cell r="E3164" t="str">
            <v>1214</v>
          </cell>
          <cell r="G3164" t="str">
            <v>TN</v>
          </cell>
          <cell r="I3164" t="str">
            <v>A</v>
          </cell>
          <cell r="J3164" t="str">
            <v>22072024</v>
          </cell>
          <cell r="K3164" t="str">
            <v>22072024</v>
          </cell>
          <cell r="L3164">
            <v>170472207</v>
          </cell>
          <cell r="M3164" t="str">
            <v>170472207</v>
          </cell>
          <cell r="N3164" t="str">
            <v>Obion County Other Indirect</v>
          </cell>
          <cell r="O3164" t="str">
            <v>22072024 Obion County Other Indirect</v>
          </cell>
          <cell r="P3164" t="str">
            <v>1245</v>
          </cell>
          <cell r="Q3164" t="str">
            <v>P</v>
          </cell>
          <cell r="R3164" t="str">
            <v>180</v>
          </cell>
          <cell r="S3164" t="str">
            <v>58</v>
          </cell>
          <cell r="T3164" t="str">
            <v>T</v>
          </cell>
          <cell r="U3164" t="str">
            <v>USD</v>
          </cell>
          <cell r="V3164" t="str">
            <v>IBP AVENUE</v>
          </cell>
          <cell r="W3164" t="str">
            <v>DAKOTA CITY</v>
          </cell>
          <cell r="X3164" t="str">
            <v>NE</v>
          </cell>
          <cell r="Y3164" t="str">
            <v>68731</v>
          </cell>
          <cell r="Z3164" t="str">
            <v>DAKOTA</v>
          </cell>
          <cell r="AA3164" t="str">
            <v>I</v>
          </cell>
          <cell r="AB3164" t="str">
            <v>Content</v>
          </cell>
          <cell r="AC3164">
            <v>1911744.7068</v>
          </cell>
        </row>
        <row r="3165">
          <cell r="A3165" t="str">
            <v>Primary</v>
          </cell>
          <cell r="B3165" t="str">
            <v>Obion County Processing</v>
          </cell>
          <cell r="C3165" t="str">
            <v>22072028</v>
          </cell>
          <cell r="D3165" t="str">
            <v>22072028</v>
          </cell>
          <cell r="E3165" t="str">
            <v>1214</v>
          </cell>
          <cell r="G3165" t="str">
            <v>TN</v>
          </cell>
          <cell r="I3165" t="str">
            <v>A</v>
          </cell>
          <cell r="J3165" t="str">
            <v>22072025</v>
          </cell>
          <cell r="K3165" t="str">
            <v>22072025</v>
          </cell>
          <cell r="L3165">
            <v>170472207</v>
          </cell>
          <cell r="M3165" t="str">
            <v>170472207</v>
          </cell>
          <cell r="N3165" t="str">
            <v>Obion County Personnel</v>
          </cell>
          <cell r="O3165" t="str">
            <v>22072025 Obion County Personnel</v>
          </cell>
          <cell r="P3165" t="str">
            <v>1245</v>
          </cell>
          <cell r="Q3165" t="str">
            <v>GA</v>
          </cell>
          <cell r="R3165" t="str">
            <v>180</v>
          </cell>
          <cell r="S3165" t="str">
            <v>58</v>
          </cell>
          <cell r="T3165" t="str">
            <v>T</v>
          </cell>
          <cell r="U3165" t="str">
            <v>USD</v>
          </cell>
          <cell r="V3165" t="str">
            <v>IBP AVENUE</v>
          </cell>
          <cell r="W3165" t="str">
            <v>DAKOTA CITY</v>
          </cell>
          <cell r="X3165" t="str">
            <v>NE</v>
          </cell>
          <cell r="Y3165" t="str">
            <v>68731</v>
          </cell>
          <cell r="Z3165" t="str">
            <v>DAKOTA</v>
          </cell>
          <cell r="AA3165" t="str">
            <v>I</v>
          </cell>
          <cell r="AB3165" t="str">
            <v>M&amp;E</v>
          </cell>
          <cell r="AC3165">
            <v>7333873.408400001</v>
          </cell>
        </row>
        <row r="3166">
          <cell r="A3166" t="str">
            <v>Primary</v>
          </cell>
          <cell r="B3166" t="str">
            <v>Obion County Processing</v>
          </cell>
          <cell r="C3166" t="str">
            <v>22072028</v>
          </cell>
          <cell r="D3166" t="str">
            <v>22072028</v>
          </cell>
          <cell r="E3166" t="str">
            <v>1214</v>
          </cell>
          <cell r="F3166" t="str">
            <v>TFI</v>
          </cell>
          <cell r="G3166" t="str">
            <v>TN</v>
          </cell>
          <cell r="H3166">
            <v>38505</v>
          </cell>
          <cell r="I3166" t="str">
            <v>A</v>
          </cell>
          <cell r="J3166" t="str">
            <v>22072027</v>
          </cell>
          <cell r="K3166" t="str">
            <v>22072027</v>
          </cell>
          <cell r="L3166">
            <v>170472207</v>
          </cell>
          <cell r="M3166" t="str">
            <v>170472207</v>
          </cell>
          <cell r="N3166" t="str">
            <v>Obion County Processing Support</v>
          </cell>
          <cell r="O3166" t="str">
            <v>22072027 Obion County Processing Support</v>
          </cell>
          <cell r="P3166" t="str">
            <v>1245</v>
          </cell>
          <cell r="Q3166" t="str">
            <v>P</v>
          </cell>
          <cell r="R3166" t="str">
            <v>180</v>
          </cell>
          <cell r="S3166" t="str">
            <v>2426</v>
          </cell>
          <cell r="T3166" t="str">
            <v>T</v>
          </cell>
          <cell r="U3166" t="str">
            <v>USD</v>
          </cell>
          <cell r="V3166" t="str">
            <v>IBP AVENUE</v>
          </cell>
          <cell r="W3166" t="str">
            <v>DAKOTA CITY</v>
          </cell>
          <cell r="X3166" t="str">
            <v>NE</v>
          </cell>
          <cell r="Y3166" t="str">
            <v>68731</v>
          </cell>
          <cell r="Z3166" t="str">
            <v>DAKOTA</v>
          </cell>
          <cell r="AA3166" t="str">
            <v>I</v>
          </cell>
          <cell r="AB3166" t="str">
            <v>Building</v>
          </cell>
          <cell r="AC3166">
            <v>73105.245999999999</v>
          </cell>
        </row>
        <row r="3167">
          <cell r="A3167" t="str">
            <v>Primary</v>
          </cell>
          <cell r="B3167" t="str">
            <v>Obion County Processing</v>
          </cell>
          <cell r="C3167" t="str">
            <v>22072028</v>
          </cell>
          <cell r="D3167" t="str">
            <v>22072028</v>
          </cell>
          <cell r="E3167" t="str">
            <v>1214</v>
          </cell>
          <cell r="F3167" t="str">
            <v>TFI</v>
          </cell>
          <cell r="G3167" t="str">
            <v>TN</v>
          </cell>
          <cell r="H3167">
            <v>38505</v>
          </cell>
          <cell r="I3167" t="str">
            <v>A</v>
          </cell>
          <cell r="J3167" t="str">
            <v>22072028</v>
          </cell>
          <cell r="K3167" t="str">
            <v>22072028</v>
          </cell>
          <cell r="L3167">
            <v>170472207</v>
          </cell>
          <cell r="M3167" t="str">
            <v>170472207</v>
          </cell>
          <cell r="N3167" t="str">
            <v>Obion County Processing</v>
          </cell>
          <cell r="O3167" t="str">
            <v>22072028 Obion County Processing</v>
          </cell>
          <cell r="P3167" t="str">
            <v>1245</v>
          </cell>
          <cell r="Q3167" t="str">
            <v>P</v>
          </cell>
          <cell r="R3167" t="str">
            <v>180</v>
          </cell>
          <cell r="S3167" t="str">
            <v>2426</v>
          </cell>
          <cell r="T3167" t="str">
            <v>T</v>
          </cell>
          <cell r="U3167" t="str">
            <v>USD</v>
          </cell>
          <cell r="V3167" t="str">
            <v>IBP AVENUE</v>
          </cell>
          <cell r="W3167" t="str">
            <v>DAKOTA CITY</v>
          </cell>
          <cell r="X3167" t="str">
            <v>NE</v>
          </cell>
          <cell r="Y3167" t="str">
            <v>68731</v>
          </cell>
          <cell r="Z3167" t="str">
            <v>DAKOTA</v>
          </cell>
          <cell r="AA3167" t="str">
            <v>I</v>
          </cell>
          <cell r="AB3167" t="str">
            <v>M&amp;E</v>
          </cell>
          <cell r="AC3167">
            <v>479652.74089999998</v>
          </cell>
        </row>
        <row r="3168">
          <cell r="A3168" t="str">
            <v>Primary</v>
          </cell>
          <cell r="B3168" t="str">
            <v>Obion County Processing</v>
          </cell>
          <cell r="C3168" t="str">
            <v>22072028</v>
          </cell>
          <cell r="D3168" t="str">
            <v>22072028</v>
          </cell>
          <cell r="E3168" t="str">
            <v>1214</v>
          </cell>
          <cell r="G3168" t="str">
            <v>TN</v>
          </cell>
          <cell r="I3168" t="str">
            <v>A</v>
          </cell>
          <cell r="J3168" t="str">
            <v>22072029</v>
          </cell>
          <cell r="K3168" t="str">
            <v>22072029</v>
          </cell>
          <cell r="L3168">
            <v>170472207</v>
          </cell>
          <cell r="M3168" t="str">
            <v>170472207</v>
          </cell>
          <cell r="N3168" t="str">
            <v>Obion County Purchasing</v>
          </cell>
          <cell r="O3168" t="str">
            <v>22072029 Obion County Purchasing</v>
          </cell>
          <cell r="P3168" t="str">
            <v>1245</v>
          </cell>
          <cell r="Q3168" t="str">
            <v>P</v>
          </cell>
          <cell r="R3168" t="str">
            <v>180</v>
          </cell>
          <cell r="S3168" t="str">
            <v>58</v>
          </cell>
          <cell r="T3168" t="str">
            <v>T</v>
          </cell>
          <cell r="U3168" t="str">
            <v>USD</v>
          </cell>
          <cell r="V3168" t="str">
            <v>2210 W OAKLAWN DRIVE</v>
          </cell>
          <cell r="W3168" t="str">
            <v>SPRINGDALE</v>
          </cell>
          <cell r="X3168" t="str">
            <v>AR</v>
          </cell>
          <cell r="Y3168" t="str">
            <v>72764-6900</v>
          </cell>
          <cell r="Z3168" t="str">
            <v>WASHINGTON</v>
          </cell>
          <cell r="AA3168" t="str">
            <v>I</v>
          </cell>
          <cell r="AB3168" t="str">
            <v>M&amp;E</v>
          </cell>
          <cell r="AC3168">
            <v>6971.9920000000002</v>
          </cell>
        </row>
        <row r="3169">
          <cell r="A3169" t="str">
            <v>Primary</v>
          </cell>
          <cell r="B3169" t="str">
            <v>Obion County Processing</v>
          </cell>
          <cell r="C3169" t="str">
            <v>22072028</v>
          </cell>
          <cell r="D3169" t="str">
            <v>22072028</v>
          </cell>
          <cell r="E3169" t="str">
            <v>1214</v>
          </cell>
          <cell r="G3169" t="str">
            <v>TN</v>
          </cell>
          <cell r="I3169" t="str">
            <v>A</v>
          </cell>
          <cell r="J3169" t="str">
            <v>22072030</v>
          </cell>
          <cell r="K3169" t="str">
            <v>22072030</v>
          </cell>
          <cell r="L3169">
            <v>170472207</v>
          </cell>
          <cell r="M3169" t="str">
            <v>170472207</v>
          </cell>
          <cell r="N3169" t="str">
            <v>Obion County Quality Control</v>
          </cell>
          <cell r="O3169" t="str">
            <v>22072030 Obion County Quality Control</v>
          </cell>
          <cell r="P3169" t="str">
            <v>1245</v>
          </cell>
          <cell r="Q3169" t="str">
            <v>P</v>
          </cell>
          <cell r="R3169" t="str">
            <v>180</v>
          </cell>
          <cell r="S3169" t="str">
            <v>1607</v>
          </cell>
          <cell r="T3169" t="str">
            <v>T</v>
          </cell>
          <cell r="U3169" t="str">
            <v>USD</v>
          </cell>
          <cell r="V3169" t="str">
            <v>2800 EAST TYSON DRIVE</v>
          </cell>
          <cell r="W3169" t="str">
            <v>UNION CITY</v>
          </cell>
          <cell r="X3169" t="str">
            <v>TN</v>
          </cell>
          <cell r="Y3169" t="str">
            <v>38261-8478</v>
          </cell>
          <cell r="Z3169" t="str">
            <v>OBION</v>
          </cell>
          <cell r="AA3169" t="str">
            <v>G</v>
          </cell>
          <cell r="AB3169" t="str">
            <v>M&amp;E</v>
          </cell>
          <cell r="AC3169">
            <v>2639.7959999999998</v>
          </cell>
        </row>
        <row r="3170">
          <cell r="A3170" t="str">
            <v>Primary</v>
          </cell>
          <cell r="B3170" t="str">
            <v>Obion County Processing</v>
          </cell>
          <cell r="C3170" t="str">
            <v>22072028</v>
          </cell>
          <cell r="D3170" t="str">
            <v>22072028</v>
          </cell>
          <cell r="E3170" t="str">
            <v>1214</v>
          </cell>
          <cell r="G3170" t="str">
            <v>TN</v>
          </cell>
          <cell r="I3170" t="str">
            <v>A</v>
          </cell>
          <cell r="J3170" t="str">
            <v>22072033</v>
          </cell>
          <cell r="K3170" t="str">
            <v>22072033</v>
          </cell>
          <cell r="L3170">
            <v>170472207</v>
          </cell>
          <cell r="M3170" t="str">
            <v>170472207</v>
          </cell>
          <cell r="N3170" t="str">
            <v>Obion County Shipping/Receiving</v>
          </cell>
          <cell r="O3170" t="str">
            <v>22072033 Obion County Shipping/Receiving</v>
          </cell>
          <cell r="P3170" t="str">
            <v>1245</v>
          </cell>
          <cell r="Q3170" t="str">
            <v>P</v>
          </cell>
          <cell r="R3170" t="str">
            <v>180</v>
          </cell>
          <cell r="S3170" t="str">
            <v>1607</v>
          </cell>
          <cell r="T3170" t="str">
            <v>T</v>
          </cell>
          <cell r="U3170" t="str">
            <v>USD</v>
          </cell>
          <cell r="V3170" t="str">
            <v>2800 EAST TYSON DRIVE</v>
          </cell>
          <cell r="W3170" t="str">
            <v>UNION CITY</v>
          </cell>
          <cell r="X3170" t="str">
            <v>TN</v>
          </cell>
          <cell r="Y3170" t="str">
            <v>38261-8478</v>
          </cell>
          <cell r="Z3170" t="str">
            <v>OBION</v>
          </cell>
          <cell r="AA3170" t="str">
            <v>G</v>
          </cell>
          <cell r="AB3170" t="str">
            <v>M&amp;E</v>
          </cell>
          <cell r="AC3170">
            <v>1693.7159999999997</v>
          </cell>
        </row>
        <row r="3171">
          <cell r="A3171" t="str">
            <v>Primary</v>
          </cell>
          <cell r="B3171" t="str">
            <v>Obion County Processing</v>
          </cell>
          <cell r="C3171" t="str">
            <v>22072028</v>
          </cell>
          <cell r="D3171" t="str">
            <v>22072028</v>
          </cell>
          <cell r="E3171" t="str">
            <v>1214</v>
          </cell>
          <cell r="G3171" t="str">
            <v>TN</v>
          </cell>
          <cell r="I3171" t="str">
            <v>A</v>
          </cell>
          <cell r="J3171" t="str">
            <v>22072034</v>
          </cell>
          <cell r="K3171" t="str">
            <v>22072034</v>
          </cell>
          <cell r="L3171">
            <v>170472207</v>
          </cell>
          <cell r="M3171" t="str">
            <v>170472207</v>
          </cell>
          <cell r="N3171" t="str">
            <v>Obion County Supervison/Mgmt</v>
          </cell>
          <cell r="O3171" t="str">
            <v>22072034 Obion County Supervison/Mgmt</v>
          </cell>
          <cell r="P3171" t="str">
            <v>1245</v>
          </cell>
          <cell r="Q3171" t="str">
            <v>P</v>
          </cell>
          <cell r="R3171" t="str">
            <v>180</v>
          </cell>
          <cell r="S3171" t="str">
            <v>1607</v>
          </cell>
          <cell r="T3171" t="str">
            <v>T</v>
          </cell>
          <cell r="U3171" t="str">
            <v>USD</v>
          </cell>
          <cell r="V3171" t="str">
            <v>2800 EAST TYSON DRIVE</v>
          </cell>
          <cell r="W3171" t="str">
            <v>UNION CITY</v>
          </cell>
          <cell r="X3171" t="str">
            <v>TN</v>
          </cell>
          <cell r="Y3171" t="str">
            <v>38261-8478</v>
          </cell>
          <cell r="Z3171" t="str">
            <v>OBION</v>
          </cell>
          <cell r="AA3171" t="str">
            <v>G</v>
          </cell>
          <cell r="AB3171" t="str">
            <v>M&amp;E</v>
          </cell>
          <cell r="AC3171">
            <v>45336.304299999996</v>
          </cell>
        </row>
        <row r="3172">
          <cell r="A3172" t="str">
            <v>Primary</v>
          </cell>
          <cell r="B3172" t="str">
            <v>Obion County Processing</v>
          </cell>
          <cell r="C3172" t="str">
            <v>22072028</v>
          </cell>
          <cell r="D3172" t="str">
            <v>22072028</v>
          </cell>
          <cell r="E3172" t="str">
            <v>1214</v>
          </cell>
          <cell r="G3172" t="str">
            <v>TN</v>
          </cell>
          <cell r="H3172">
            <v>38817</v>
          </cell>
          <cell r="I3172" t="str">
            <v>A</v>
          </cell>
          <cell r="J3172" t="str">
            <v>26901755</v>
          </cell>
          <cell r="K3172" t="str">
            <v>26901755</v>
          </cell>
          <cell r="L3172">
            <v>170472207</v>
          </cell>
          <cell r="M3172" t="str">
            <v>170112690</v>
          </cell>
          <cell r="N3172" t="str">
            <v>Obion County Maintenance Mgmt</v>
          </cell>
          <cell r="O3172" t="str">
            <v>22072047  Obion County Maintenance Mgmt</v>
          </cell>
          <cell r="P3172" t="str">
            <v>1245</v>
          </cell>
          <cell r="Q3172" t="str">
            <v>P</v>
          </cell>
          <cell r="R3172" t="str">
            <v>180</v>
          </cell>
          <cell r="S3172" t="str">
            <v>1607</v>
          </cell>
          <cell r="T3172" t="str">
            <v>T</v>
          </cell>
          <cell r="U3172" t="str">
            <v>USD</v>
          </cell>
          <cell r="V3172" t="str">
            <v>2800 EAST TYSON DRIVE</v>
          </cell>
          <cell r="W3172" t="str">
            <v>UNION CITY</v>
          </cell>
          <cell r="X3172" t="str">
            <v>TN</v>
          </cell>
          <cell r="Y3172" t="str">
            <v>38261-8478</v>
          </cell>
          <cell r="Z3172" t="str">
            <v>OBION</v>
          </cell>
          <cell r="AA3172" t="str">
            <v>G</v>
          </cell>
          <cell r="AB3172" t="str">
            <v>M&amp;E</v>
          </cell>
          <cell r="AC3172">
            <v>3846.7840999999999</v>
          </cell>
        </row>
        <row r="3173">
          <cell r="A3173" t="str">
            <v>Primary</v>
          </cell>
          <cell r="B3173" t="str">
            <v>Obion County Processing</v>
          </cell>
          <cell r="C3173" t="str">
            <v>22072028</v>
          </cell>
          <cell r="D3173" t="str">
            <v>22072028</v>
          </cell>
          <cell r="E3173" t="str">
            <v>1214</v>
          </cell>
          <cell r="G3173" t="str">
            <v>TN</v>
          </cell>
          <cell r="H3173">
            <v>38817</v>
          </cell>
          <cell r="I3173" t="str">
            <v>A</v>
          </cell>
          <cell r="J3173" t="str">
            <v>26901783</v>
          </cell>
          <cell r="K3173" t="str">
            <v>26901783</v>
          </cell>
          <cell r="L3173">
            <v>170472207</v>
          </cell>
          <cell r="M3173" t="str">
            <v>170112690</v>
          </cell>
          <cell r="N3173" t="str">
            <v>Obion County Store Room Pers</v>
          </cell>
          <cell r="O3173" t="str">
            <v>22072048  Obion County Store Room Pers</v>
          </cell>
          <cell r="P3173" t="str">
            <v>1245</v>
          </cell>
          <cell r="Q3173" t="str">
            <v>P</v>
          </cell>
          <cell r="R3173" t="str">
            <v>180</v>
          </cell>
          <cell r="S3173" t="str">
            <v>1607</v>
          </cell>
          <cell r="T3173" t="str">
            <v>T</v>
          </cell>
          <cell r="U3173" t="str">
            <v>USD</v>
          </cell>
          <cell r="V3173" t="str">
            <v>2800 EAST TYSON DRIVE</v>
          </cell>
          <cell r="W3173" t="str">
            <v>UNION CITY</v>
          </cell>
          <cell r="X3173" t="str">
            <v>TN</v>
          </cell>
          <cell r="Y3173" t="str">
            <v>38261-8478</v>
          </cell>
          <cell r="Z3173" t="str">
            <v>OBION</v>
          </cell>
          <cell r="AA3173" t="str">
            <v>G</v>
          </cell>
          <cell r="AB3173" t="str">
            <v>M&amp;E</v>
          </cell>
          <cell r="AC3173">
            <v>1267.4257</v>
          </cell>
        </row>
        <row r="3174">
          <cell r="A3174" t="str">
            <v>Primary</v>
          </cell>
          <cell r="B3174" t="str">
            <v>Obion County Processing</v>
          </cell>
          <cell r="C3174" t="str">
            <v>22072028</v>
          </cell>
          <cell r="D3174" t="str">
            <v>22072028</v>
          </cell>
          <cell r="E3174" t="str">
            <v>1214</v>
          </cell>
          <cell r="G3174" t="str">
            <v>TN</v>
          </cell>
          <cell r="I3174" t="str">
            <v>A</v>
          </cell>
          <cell r="J3174" t="str">
            <v>22072512</v>
          </cell>
          <cell r="K3174" t="str">
            <v>22072512</v>
          </cell>
          <cell r="L3174">
            <v>170472207</v>
          </cell>
          <cell r="M3174" t="str">
            <v>170472207</v>
          </cell>
          <cell r="N3174" t="str">
            <v>Obion County Production Safety Center</v>
          </cell>
          <cell r="O3174" t="str">
            <v>22072512 Obion County Production Safety Center</v>
          </cell>
          <cell r="P3174" t="str">
            <v>1245</v>
          </cell>
          <cell r="Q3174" t="str">
            <v>P</v>
          </cell>
          <cell r="R3174" t="str">
            <v>180</v>
          </cell>
          <cell r="S3174" t="str">
            <v>1607</v>
          </cell>
          <cell r="T3174" t="str">
            <v>T</v>
          </cell>
          <cell r="U3174" t="str">
            <v>USD</v>
          </cell>
          <cell r="V3174" t="str">
            <v>2800 EAST TYSON DRIVE</v>
          </cell>
          <cell r="W3174" t="str">
            <v>UNION CITY</v>
          </cell>
          <cell r="X3174" t="str">
            <v>TN</v>
          </cell>
          <cell r="Y3174" t="str">
            <v>38261-8478</v>
          </cell>
          <cell r="Z3174" t="str">
            <v>OBION</v>
          </cell>
          <cell r="AA3174" t="str">
            <v>G</v>
          </cell>
          <cell r="AB3174" t="str">
            <v>M&amp;E</v>
          </cell>
          <cell r="AC3174">
            <v>4701.3292000000001</v>
          </cell>
        </row>
        <row r="3175">
          <cell r="A3175" t="str">
            <v>Primary</v>
          </cell>
          <cell r="B3175" t="str">
            <v>Shelbyville Growout</v>
          </cell>
          <cell r="C3175" t="str">
            <v>22100590</v>
          </cell>
          <cell r="D3175" t="str">
            <v>22100590</v>
          </cell>
          <cell r="E3175" t="str">
            <v>1047</v>
          </cell>
          <cell r="F3175" t="str">
            <v>TBI</v>
          </cell>
          <cell r="G3175" t="str">
            <v>NE</v>
          </cell>
          <cell r="I3175" t="str">
            <v>A</v>
          </cell>
          <cell r="J3175" t="str">
            <v>22090421</v>
          </cell>
          <cell r="K3175" t="str">
            <v>22090421</v>
          </cell>
          <cell r="L3175">
            <v>170052209</v>
          </cell>
          <cell r="M3175" t="str">
            <v>170052209</v>
          </cell>
          <cell r="N3175" t="str">
            <v>Shelbyville Breeder Service</v>
          </cell>
          <cell r="O3175" t="str">
            <v>22090421 Shelbyville Breeder Service</v>
          </cell>
          <cell r="P3175" t="str">
            <v>1610</v>
          </cell>
          <cell r="Q3175" t="str">
            <v>BR</v>
          </cell>
          <cell r="R3175" t="str">
            <v>700</v>
          </cell>
          <cell r="S3175" t="str">
            <v>955</v>
          </cell>
          <cell r="T3175" t="str">
            <v>T</v>
          </cell>
          <cell r="U3175" t="str">
            <v>USD</v>
          </cell>
          <cell r="V3175" t="str">
            <v>901 W JACKSON STREET</v>
          </cell>
          <cell r="W3175" t="str">
            <v>SHELBYVILLE</v>
          </cell>
          <cell r="X3175" t="str">
            <v>TN</v>
          </cell>
          <cell r="Y3175" t="str">
            <v>37160-3870</v>
          </cell>
          <cell r="Z3175" t="str">
            <v>BEDFORD</v>
          </cell>
          <cell r="AA3175" t="str">
            <v>A</v>
          </cell>
          <cell r="AB3175" t="str">
            <v>M&amp;E</v>
          </cell>
          <cell r="AC3175">
            <v>2491.6799999999998</v>
          </cell>
        </row>
        <row r="3176">
          <cell r="A3176" t="str">
            <v>Primary</v>
          </cell>
          <cell r="B3176" t="str">
            <v>Shelbyville Growout</v>
          </cell>
          <cell r="C3176" t="str">
            <v>22100590</v>
          </cell>
          <cell r="D3176" t="str">
            <v>22100590</v>
          </cell>
          <cell r="E3176" t="str">
            <v>1216</v>
          </cell>
          <cell r="G3176" t="str">
            <v>TN</v>
          </cell>
          <cell r="I3176" t="str">
            <v>A</v>
          </cell>
          <cell r="J3176" t="str">
            <v>22100422</v>
          </cell>
          <cell r="K3176" t="str">
            <v>22100422</v>
          </cell>
          <cell r="L3176">
            <v>170052210</v>
          </cell>
          <cell r="M3176" t="str">
            <v>170052210</v>
          </cell>
          <cell r="N3176" t="str">
            <v>Shelbyville Broiler Service</v>
          </cell>
          <cell r="O3176" t="str">
            <v>22100422 Shelbyville Broiler Service</v>
          </cell>
          <cell r="P3176" t="str">
            <v>1610</v>
          </cell>
          <cell r="Q3176" t="str">
            <v>BS</v>
          </cell>
          <cell r="R3176" t="str">
            <v>700</v>
          </cell>
          <cell r="S3176" t="str">
            <v>955</v>
          </cell>
          <cell r="T3176" t="str">
            <v>T</v>
          </cell>
          <cell r="U3176" t="str">
            <v>USD</v>
          </cell>
          <cell r="V3176" t="str">
            <v>901 W JACKSON STREET</v>
          </cell>
          <cell r="W3176" t="str">
            <v>SHELBYVILLE</v>
          </cell>
          <cell r="X3176" t="str">
            <v>TN</v>
          </cell>
          <cell r="Y3176" t="str">
            <v>37160-3870</v>
          </cell>
          <cell r="Z3176" t="str">
            <v>BEDFORD</v>
          </cell>
          <cell r="AA3176" t="str">
            <v>A</v>
          </cell>
          <cell r="AB3176" t="str">
            <v>M&amp;E</v>
          </cell>
          <cell r="AC3176">
            <v>1434.1775999999998</v>
          </cell>
        </row>
        <row r="3177">
          <cell r="A3177" t="str">
            <v>Primary</v>
          </cell>
          <cell r="B3177" t="str">
            <v>Shelbyville Growout</v>
          </cell>
          <cell r="C3177" t="str">
            <v>22100590</v>
          </cell>
          <cell r="D3177" t="str">
            <v>22100590</v>
          </cell>
          <cell r="E3177" t="str">
            <v>1216</v>
          </cell>
          <cell r="G3177" t="str">
            <v>TN</v>
          </cell>
          <cell r="I3177" t="str">
            <v>A</v>
          </cell>
          <cell r="J3177" t="str">
            <v>22100423</v>
          </cell>
          <cell r="K3177" t="str">
            <v>22100423</v>
          </cell>
          <cell r="L3177">
            <v>170052210</v>
          </cell>
          <cell r="M3177" t="str">
            <v>170052210</v>
          </cell>
          <cell r="N3177" t="str">
            <v>Shelbyville Company Store</v>
          </cell>
          <cell r="O3177" t="str">
            <v>22100423 Shelbyville Company Store</v>
          </cell>
          <cell r="P3177" t="str">
            <v>1610</v>
          </cell>
          <cell r="Q3177" t="str">
            <v>CS</v>
          </cell>
          <cell r="R3177" t="str">
            <v>970</v>
          </cell>
          <cell r="S3177" t="str">
            <v>955</v>
          </cell>
          <cell r="T3177" t="str">
            <v>T</v>
          </cell>
          <cell r="U3177" t="str">
            <v>USD</v>
          </cell>
          <cell r="V3177" t="str">
            <v>901 W JACKSON STREET</v>
          </cell>
          <cell r="W3177" t="str">
            <v>SHELBYVILLE</v>
          </cell>
          <cell r="X3177" t="str">
            <v>TN</v>
          </cell>
          <cell r="Y3177" t="str">
            <v>37160-3870</v>
          </cell>
          <cell r="Z3177" t="str">
            <v>BEDFORD</v>
          </cell>
          <cell r="AA3177" t="str">
            <v>A</v>
          </cell>
          <cell r="AB3177" t="str">
            <v>M&amp;E</v>
          </cell>
          <cell r="AC3177">
            <v>55538.653100000003</v>
          </cell>
        </row>
        <row r="3178">
          <cell r="A3178" t="str">
            <v>Primary</v>
          </cell>
          <cell r="B3178" t="str">
            <v>Shelbyville Live Haul</v>
          </cell>
          <cell r="C3178" t="str">
            <v>22100446</v>
          </cell>
          <cell r="D3178" t="str">
            <v>22100446</v>
          </cell>
          <cell r="E3178" t="str">
            <v>1216</v>
          </cell>
          <cell r="G3178" t="str">
            <v>TN</v>
          </cell>
          <cell r="H3178">
            <v>38516</v>
          </cell>
          <cell r="I3178" t="str">
            <v>A</v>
          </cell>
          <cell r="J3178" t="str">
            <v>22100446</v>
          </cell>
          <cell r="K3178" t="str">
            <v>22100446</v>
          </cell>
          <cell r="L3178">
            <v>170052210</v>
          </cell>
          <cell r="M3178" t="str">
            <v>170052210</v>
          </cell>
          <cell r="N3178" t="str">
            <v>Shelbyville Live Haul</v>
          </cell>
          <cell r="O3178" t="str">
            <v>22100446 Shelbyville Live Haul</v>
          </cell>
          <cell r="P3178" t="str">
            <v>2070</v>
          </cell>
          <cell r="Q3178" t="str">
            <v>G</v>
          </cell>
          <cell r="R3178" t="str">
            <v>0</v>
          </cell>
          <cell r="S3178" t="str">
            <v>955</v>
          </cell>
          <cell r="T3178" t="str">
            <v>T</v>
          </cell>
          <cell r="U3178" t="str">
            <v>USD</v>
          </cell>
          <cell r="V3178" t="str">
            <v>901 W JACKSON STREET</v>
          </cell>
          <cell r="W3178" t="str">
            <v>SHELBYVILLE</v>
          </cell>
          <cell r="X3178" t="str">
            <v>TN</v>
          </cell>
          <cell r="Y3178" t="str">
            <v>37160-3870</v>
          </cell>
          <cell r="Z3178" t="str">
            <v>BEDFORD</v>
          </cell>
          <cell r="AA3178" t="str">
            <v>G</v>
          </cell>
          <cell r="AB3178" t="str">
            <v>M&amp;E</v>
          </cell>
          <cell r="AC3178">
            <v>629082.31630000006</v>
          </cell>
        </row>
        <row r="3179">
          <cell r="A3179" t="str">
            <v>Primary</v>
          </cell>
          <cell r="B3179" t="str">
            <v>Shelbyville Live Haul</v>
          </cell>
          <cell r="C3179" t="str">
            <v>22100446</v>
          </cell>
          <cell r="D3179" t="str">
            <v>22100446</v>
          </cell>
          <cell r="E3179" t="str">
            <v>1216</v>
          </cell>
          <cell r="G3179" t="str">
            <v>TN</v>
          </cell>
          <cell r="I3179" t="str">
            <v>A</v>
          </cell>
          <cell r="J3179" t="str">
            <v>22100449</v>
          </cell>
          <cell r="K3179" t="str">
            <v>22100449</v>
          </cell>
          <cell r="L3179">
            <v>170052210</v>
          </cell>
          <cell r="M3179" t="str">
            <v>170052210</v>
          </cell>
          <cell r="N3179" t="str">
            <v>Shelbyville Catching Machine Cost</v>
          </cell>
          <cell r="O3179" t="str">
            <v>22100449 Shelbyville Catching Machine Cost</v>
          </cell>
          <cell r="P3179" t="str">
            <v>1610</v>
          </cell>
          <cell r="Q3179" t="str">
            <v>G</v>
          </cell>
          <cell r="R3179" t="str">
            <v>700</v>
          </cell>
          <cell r="S3179" t="str">
            <v>955</v>
          </cell>
          <cell r="T3179" t="str">
            <v>T</v>
          </cell>
          <cell r="U3179" t="str">
            <v>USD</v>
          </cell>
          <cell r="V3179" t="str">
            <v>901 W JACKSON STREET</v>
          </cell>
          <cell r="W3179" t="str">
            <v>SHELBYVILLE</v>
          </cell>
          <cell r="X3179" t="str">
            <v>TN</v>
          </cell>
          <cell r="Y3179" t="str">
            <v>37160-3870</v>
          </cell>
          <cell r="Z3179" t="str">
            <v>BEDFORD</v>
          </cell>
          <cell r="AA3179" t="str">
            <v>A</v>
          </cell>
          <cell r="AB3179" t="str">
            <v>M&amp;E</v>
          </cell>
          <cell r="AC3179">
            <v>735903.64679999987</v>
          </cell>
        </row>
        <row r="3180">
          <cell r="A3180" t="str">
            <v>Primary</v>
          </cell>
          <cell r="B3180" t="str">
            <v>Shelbyville Growout</v>
          </cell>
          <cell r="C3180" t="str">
            <v>22100590</v>
          </cell>
          <cell r="D3180" t="str">
            <v>22100590</v>
          </cell>
          <cell r="E3180" t="str">
            <v>1216</v>
          </cell>
          <cell r="G3180" t="str">
            <v>TN</v>
          </cell>
          <cell r="I3180" t="str">
            <v>A</v>
          </cell>
          <cell r="J3180" t="str">
            <v>22100590</v>
          </cell>
          <cell r="K3180" t="str">
            <v>22100590</v>
          </cell>
          <cell r="L3180">
            <v>170052210</v>
          </cell>
          <cell r="M3180" t="str">
            <v>170052210</v>
          </cell>
          <cell r="N3180" t="str">
            <v>Shelbyville Growout</v>
          </cell>
          <cell r="O3180" t="str">
            <v>22100590 Shelbyville Growout</v>
          </cell>
          <cell r="P3180" t="str">
            <v>1610</v>
          </cell>
          <cell r="Q3180" t="str">
            <v>G</v>
          </cell>
          <cell r="R3180" t="str">
            <v>700</v>
          </cell>
          <cell r="S3180" t="str">
            <v>955</v>
          </cell>
          <cell r="T3180" t="str">
            <v>T</v>
          </cell>
          <cell r="U3180" t="str">
            <v>USD</v>
          </cell>
          <cell r="V3180" t="str">
            <v>901 W JACKSON STREET</v>
          </cell>
          <cell r="W3180" t="str">
            <v>SHELBYVILLE</v>
          </cell>
          <cell r="X3180" t="str">
            <v>TN</v>
          </cell>
          <cell r="Y3180" t="str">
            <v>37160-3870</v>
          </cell>
          <cell r="Z3180" t="str">
            <v>BEDFORD</v>
          </cell>
          <cell r="AA3180" t="str">
            <v>A</v>
          </cell>
          <cell r="AB3180" t="str">
            <v>M&amp;E</v>
          </cell>
          <cell r="AC3180">
            <v>37605.682399999998</v>
          </cell>
        </row>
        <row r="3181">
          <cell r="A3181" t="str">
            <v>Primary</v>
          </cell>
          <cell r="B3181" t="str">
            <v>Carthage Processing</v>
          </cell>
          <cell r="C3181" t="str">
            <v>22352028</v>
          </cell>
          <cell r="D3181" t="str">
            <v>22352028</v>
          </cell>
          <cell r="E3181" t="str">
            <v>2235</v>
          </cell>
          <cell r="G3181" t="str">
            <v>TX</v>
          </cell>
          <cell r="H3181">
            <v>38841</v>
          </cell>
          <cell r="I3181" t="str">
            <v>A</v>
          </cell>
          <cell r="J3181" t="str">
            <v>26902020</v>
          </cell>
          <cell r="K3181" t="str">
            <v>26902020</v>
          </cell>
          <cell r="L3181">
            <v>170212235</v>
          </cell>
          <cell r="M3181" t="str">
            <v>170112690</v>
          </cell>
          <cell r="N3181" t="str">
            <v>Carthage Eviscerating</v>
          </cell>
          <cell r="O3181" t="str">
            <v>22352001 Carthage Eviscerating</v>
          </cell>
          <cell r="P3181" t="str">
            <v>1235</v>
          </cell>
          <cell r="Q3181" t="str">
            <v>P</v>
          </cell>
          <cell r="R3181" t="str">
            <v>567</v>
          </cell>
          <cell r="S3181" t="str">
            <v>1134</v>
          </cell>
          <cell r="T3181" t="str">
            <v>T</v>
          </cell>
          <cell r="U3181" t="str">
            <v>USD</v>
          </cell>
          <cell r="V3181" t="str">
            <v>HWY 59 BYPASS</v>
          </cell>
          <cell r="W3181" t="str">
            <v>CARTHAGE</v>
          </cell>
          <cell r="X3181" t="str">
            <v>TX</v>
          </cell>
          <cell r="Y3181" t="str">
            <v>75633-4020</v>
          </cell>
          <cell r="Z3181" t="str">
            <v>PANOLA</v>
          </cell>
          <cell r="AA3181" t="str">
            <v>G</v>
          </cell>
          <cell r="AB3181" t="str">
            <v>M&amp;E</v>
          </cell>
          <cell r="AC3181">
            <v>896.04899999999998</v>
          </cell>
        </row>
        <row r="3182">
          <cell r="A3182" t="str">
            <v>Primary</v>
          </cell>
          <cell r="B3182" t="str">
            <v>Carthage Wastewater</v>
          </cell>
          <cell r="C3182" t="str">
            <v>22352004</v>
          </cell>
          <cell r="D3182" t="str">
            <v>22352004</v>
          </cell>
          <cell r="E3182" t="str">
            <v>2235</v>
          </cell>
          <cell r="G3182" t="str">
            <v>TX</v>
          </cell>
          <cell r="I3182" t="str">
            <v>A</v>
          </cell>
          <cell r="J3182" t="str">
            <v>22352004</v>
          </cell>
          <cell r="K3182" t="str">
            <v>22352004</v>
          </cell>
          <cell r="L3182">
            <v>170212235</v>
          </cell>
          <cell r="M3182" t="str">
            <v>170212235</v>
          </cell>
          <cell r="N3182" t="str">
            <v>Carthage Wastewater</v>
          </cell>
          <cell r="O3182" t="str">
            <v>22352004 Carthage Wastewater</v>
          </cell>
          <cell r="P3182" t="str">
            <v>1235</v>
          </cell>
          <cell r="Q3182" t="str">
            <v>WW</v>
          </cell>
          <cell r="R3182" t="str">
            <v>567</v>
          </cell>
          <cell r="S3182" t="str">
            <v>1134</v>
          </cell>
          <cell r="T3182" t="str">
            <v>T</v>
          </cell>
          <cell r="U3182" t="str">
            <v>USD</v>
          </cell>
          <cell r="V3182" t="str">
            <v>HWY 59 BYPASS</v>
          </cell>
          <cell r="W3182" t="str">
            <v>CARTHAGE</v>
          </cell>
          <cell r="X3182" t="str">
            <v>TX</v>
          </cell>
          <cell r="Y3182" t="str">
            <v>75633-4020</v>
          </cell>
          <cell r="Z3182" t="str">
            <v>PANOLA</v>
          </cell>
          <cell r="AA3182" t="str">
            <v>G</v>
          </cell>
          <cell r="AB3182" t="str">
            <v>M&amp;E</v>
          </cell>
          <cell r="AC3182">
            <v>1701059.3397000001</v>
          </cell>
        </row>
        <row r="3183">
          <cell r="A3183" t="str">
            <v>Primary</v>
          </cell>
          <cell r="B3183" t="str">
            <v>Carthage Processing</v>
          </cell>
          <cell r="C3183" t="str">
            <v>22352028</v>
          </cell>
          <cell r="D3183" t="str">
            <v>22352028</v>
          </cell>
          <cell r="E3183" t="str">
            <v>2235</v>
          </cell>
          <cell r="G3183" t="str">
            <v>TX</v>
          </cell>
          <cell r="I3183" t="str">
            <v>A</v>
          </cell>
          <cell r="J3183" t="str">
            <v>22352013</v>
          </cell>
          <cell r="K3183" t="str">
            <v>22352013</v>
          </cell>
          <cell r="L3183">
            <v>170212235</v>
          </cell>
          <cell r="M3183" t="str">
            <v>170212235</v>
          </cell>
          <cell r="N3183" t="str">
            <v>Carthage Admin</v>
          </cell>
          <cell r="O3183" t="str">
            <v>22352013 Carthage Admin</v>
          </cell>
          <cell r="P3183" t="str">
            <v>1235</v>
          </cell>
          <cell r="Q3183" t="str">
            <v>WW</v>
          </cell>
          <cell r="R3183" t="str">
            <v>567</v>
          </cell>
          <cell r="S3183" t="str">
            <v>1134</v>
          </cell>
          <cell r="T3183" t="str">
            <v>T</v>
          </cell>
          <cell r="U3183" t="str">
            <v>USD</v>
          </cell>
          <cell r="V3183" t="str">
            <v>HWY 59 BYPASS</v>
          </cell>
          <cell r="W3183" t="str">
            <v>CARTHAGE</v>
          </cell>
          <cell r="X3183" t="str">
            <v>TX</v>
          </cell>
          <cell r="Y3183" t="str">
            <v>75633-4020</v>
          </cell>
          <cell r="Z3183" t="str">
            <v>PANOLA</v>
          </cell>
          <cell r="AA3183" t="str">
            <v>G</v>
          </cell>
          <cell r="AB3183" t="str">
            <v>M&amp;E</v>
          </cell>
          <cell r="AC3183">
            <v>6938.6283999999996</v>
          </cell>
        </row>
        <row r="3184">
          <cell r="A3184" t="str">
            <v>Primary</v>
          </cell>
          <cell r="B3184" t="str">
            <v>Carthage Processing</v>
          </cell>
          <cell r="C3184" t="str">
            <v>22352028</v>
          </cell>
          <cell r="D3184" t="str">
            <v>22352028</v>
          </cell>
          <cell r="E3184" t="str">
            <v>2235</v>
          </cell>
          <cell r="G3184" t="str">
            <v>TX</v>
          </cell>
          <cell r="H3184">
            <v>38763</v>
          </cell>
          <cell r="I3184" t="str">
            <v>A</v>
          </cell>
          <cell r="J3184" t="str">
            <v>26901733</v>
          </cell>
          <cell r="K3184" t="str">
            <v>26901733</v>
          </cell>
          <cell r="L3184">
            <v>170212235</v>
          </cell>
          <cell r="M3184" t="str">
            <v>170112690</v>
          </cell>
          <cell r="N3184" t="str">
            <v>Carthage Accounting</v>
          </cell>
          <cell r="O3184" t="str">
            <v>22352015  Carthage Accounting</v>
          </cell>
          <cell r="P3184" t="str">
            <v>1235</v>
          </cell>
          <cell r="Q3184" t="str">
            <v>P</v>
          </cell>
          <cell r="R3184" t="str">
            <v>567</v>
          </cell>
          <cell r="S3184" t="str">
            <v>1134</v>
          </cell>
          <cell r="T3184" t="str">
            <v>T</v>
          </cell>
          <cell r="U3184" t="str">
            <v>USD</v>
          </cell>
          <cell r="V3184" t="str">
            <v>HWY 59 BYPASS</v>
          </cell>
          <cell r="W3184" t="str">
            <v>CARTHAGE</v>
          </cell>
          <cell r="X3184" t="str">
            <v>TX</v>
          </cell>
          <cell r="Y3184" t="str">
            <v>75633-4020</v>
          </cell>
          <cell r="Z3184" t="str">
            <v>PANOLA</v>
          </cell>
          <cell r="AA3184" t="str">
            <v>G</v>
          </cell>
          <cell r="AB3184" t="str">
            <v>M&amp;E</v>
          </cell>
          <cell r="AC3184">
            <v>3066.3360000000002</v>
          </cell>
        </row>
        <row r="3185">
          <cell r="A3185" t="str">
            <v>Primary</v>
          </cell>
          <cell r="B3185" t="str">
            <v>Carthage Processing</v>
          </cell>
          <cell r="C3185" t="str">
            <v>22352028</v>
          </cell>
          <cell r="D3185" t="str">
            <v>22352028</v>
          </cell>
          <cell r="E3185" t="str">
            <v>2235</v>
          </cell>
          <cell r="G3185" t="str">
            <v>TX</v>
          </cell>
          <cell r="I3185" t="str">
            <v>A</v>
          </cell>
          <cell r="J3185" t="str">
            <v>22352020</v>
          </cell>
          <cell r="K3185" t="str">
            <v>22352020</v>
          </cell>
          <cell r="L3185">
            <v>170212235</v>
          </cell>
          <cell r="M3185" t="str">
            <v>170212235</v>
          </cell>
          <cell r="N3185" t="str">
            <v>Carthage Maintenance</v>
          </cell>
          <cell r="O3185" t="str">
            <v>22352020 Carthage Maintenance</v>
          </cell>
          <cell r="P3185" t="str">
            <v>1235</v>
          </cell>
          <cell r="Q3185" t="str">
            <v>P</v>
          </cell>
          <cell r="R3185" t="str">
            <v>567</v>
          </cell>
          <cell r="S3185" t="str">
            <v>1134</v>
          </cell>
          <cell r="T3185" t="str">
            <v>T</v>
          </cell>
          <cell r="U3185" t="str">
            <v>USD</v>
          </cell>
          <cell r="V3185" t="str">
            <v>HWY 59 BYPASS</v>
          </cell>
          <cell r="W3185" t="str">
            <v>CARTHAGE</v>
          </cell>
          <cell r="X3185" t="str">
            <v>TX</v>
          </cell>
          <cell r="Y3185" t="str">
            <v>75633-4020</v>
          </cell>
          <cell r="Z3185" t="str">
            <v>PANOLA</v>
          </cell>
          <cell r="AA3185" t="str">
            <v>G</v>
          </cell>
          <cell r="AB3185" t="str">
            <v>M&amp;E</v>
          </cell>
          <cell r="AC3185">
            <v>3404.5419999999995</v>
          </cell>
        </row>
        <row r="3186">
          <cell r="A3186" t="str">
            <v>Primary</v>
          </cell>
          <cell r="B3186" t="str">
            <v>Carthage Processing</v>
          </cell>
          <cell r="C3186" t="str">
            <v>22352028</v>
          </cell>
          <cell r="D3186" t="str">
            <v>22352028</v>
          </cell>
          <cell r="E3186" t="str">
            <v>2235</v>
          </cell>
          <cell r="G3186" t="str">
            <v>TX</v>
          </cell>
          <cell r="I3186" t="str">
            <v>A</v>
          </cell>
          <cell r="J3186" t="str">
            <v>22352022</v>
          </cell>
          <cell r="K3186" t="str">
            <v>22352022</v>
          </cell>
          <cell r="L3186">
            <v>170212235</v>
          </cell>
          <cell r="M3186" t="str">
            <v>170212235</v>
          </cell>
          <cell r="N3186" t="str">
            <v>Carthage Nurses</v>
          </cell>
          <cell r="O3186" t="str">
            <v>22352022 Carthage Nurses</v>
          </cell>
          <cell r="P3186" t="str">
            <v>1235</v>
          </cell>
          <cell r="Q3186" t="str">
            <v>P</v>
          </cell>
          <cell r="R3186" t="str">
            <v>567</v>
          </cell>
          <cell r="S3186" t="str">
            <v>1134</v>
          </cell>
          <cell r="T3186" t="str">
            <v>T</v>
          </cell>
          <cell r="U3186" t="str">
            <v>USD</v>
          </cell>
          <cell r="V3186" t="str">
            <v>HWY 59 BYPASS</v>
          </cell>
          <cell r="W3186" t="str">
            <v>CARTHAGE</v>
          </cell>
          <cell r="X3186" t="str">
            <v>TX</v>
          </cell>
          <cell r="Y3186" t="str">
            <v>75633-4020</v>
          </cell>
          <cell r="Z3186" t="str">
            <v>PANOLA</v>
          </cell>
          <cell r="AA3186" t="str">
            <v>G</v>
          </cell>
          <cell r="AB3186" t="str">
            <v>M&amp;E</v>
          </cell>
          <cell r="AC3186">
            <v>1702.2767999999999</v>
          </cell>
        </row>
        <row r="3187">
          <cell r="A3187" t="str">
            <v>Primary</v>
          </cell>
          <cell r="B3187" t="str">
            <v>Carthage Processing</v>
          </cell>
          <cell r="C3187" t="str">
            <v>22352028</v>
          </cell>
          <cell r="D3187" t="str">
            <v>22352028</v>
          </cell>
          <cell r="E3187" t="str">
            <v>2235</v>
          </cell>
          <cell r="G3187" t="str">
            <v>TX</v>
          </cell>
          <cell r="I3187" t="str">
            <v>A</v>
          </cell>
          <cell r="J3187" t="str">
            <v>22352025</v>
          </cell>
          <cell r="K3187" t="str">
            <v>22352025</v>
          </cell>
          <cell r="L3187">
            <v>170212235</v>
          </cell>
          <cell r="M3187" t="str">
            <v>170212235</v>
          </cell>
          <cell r="N3187" t="str">
            <v>Carthage Personnel</v>
          </cell>
          <cell r="O3187" t="str">
            <v>22352025 Carthage Personnel</v>
          </cell>
          <cell r="P3187" t="str">
            <v>1235</v>
          </cell>
          <cell r="Q3187" t="str">
            <v>P</v>
          </cell>
          <cell r="R3187" t="str">
            <v>567</v>
          </cell>
          <cell r="S3187" t="str">
            <v>1134</v>
          </cell>
          <cell r="T3187" t="str">
            <v>T</v>
          </cell>
          <cell r="U3187" t="str">
            <v>USD</v>
          </cell>
          <cell r="V3187" t="str">
            <v>HWY 59 BYPASS</v>
          </cell>
          <cell r="W3187" t="str">
            <v>CARTHAGE</v>
          </cell>
          <cell r="X3187" t="str">
            <v>TX</v>
          </cell>
          <cell r="Y3187" t="str">
            <v>75633-4020</v>
          </cell>
          <cell r="Z3187" t="str">
            <v>PANOLA</v>
          </cell>
          <cell r="AA3187" t="str">
            <v>G</v>
          </cell>
          <cell r="AB3187" t="str">
            <v>M&amp;E</v>
          </cell>
          <cell r="AC3187">
            <v>7779.2218000000003</v>
          </cell>
        </row>
        <row r="3188">
          <cell r="A3188" t="str">
            <v>Primary</v>
          </cell>
          <cell r="B3188" t="str">
            <v>Carthage Processing</v>
          </cell>
          <cell r="C3188" t="str">
            <v>22352028</v>
          </cell>
          <cell r="D3188" t="str">
            <v>22352028</v>
          </cell>
          <cell r="E3188" t="str">
            <v>2235</v>
          </cell>
          <cell r="G3188" t="str">
            <v>TX</v>
          </cell>
          <cell r="I3188" t="str">
            <v>A</v>
          </cell>
          <cell r="J3188" t="str">
            <v>22352028</v>
          </cell>
          <cell r="K3188" t="str">
            <v>22352028</v>
          </cell>
          <cell r="L3188">
            <v>170212235</v>
          </cell>
          <cell r="M3188" t="str">
            <v>170212235</v>
          </cell>
          <cell r="N3188" t="str">
            <v>Carthage Processing</v>
          </cell>
          <cell r="O3188" t="str">
            <v>22352028 Carthage Processing</v>
          </cell>
          <cell r="P3188" t="str">
            <v>1235</v>
          </cell>
          <cell r="Q3188" t="str">
            <v>P</v>
          </cell>
          <cell r="R3188" t="str">
            <v>567</v>
          </cell>
          <cell r="S3188" t="str">
            <v>1134</v>
          </cell>
          <cell r="T3188" t="str">
            <v>T</v>
          </cell>
          <cell r="U3188" t="str">
            <v>USD</v>
          </cell>
          <cell r="V3188" t="str">
            <v>HWY 59 BYPASS</v>
          </cell>
          <cell r="W3188" t="str">
            <v>CARTHAGE</v>
          </cell>
          <cell r="X3188" t="str">
            <v>TX</v>
          </cell>
          <cell r="Y3188" t="str">
            <v>75633-4020</v>
          </cell>
          <cell r="Z3188" t="str">
            <v>PANOLA</v>
          </cell>
          <cell r="AA3188" t="str">
            <v>G</v>
          </cell>
          <cell r="AB3188" t="str">
            <v>M&amp;E</v>
          </cell>
          <cell r="AC3188">
            <v>22313818.904299989</v>
          </cell>
        </row>
        <row r="3189">
          <cell r="A3189" t="str">
            <v>Primary</v>
          </cell>
          <cell r="B3189" t="str">
            <v>Carthage Processing</v>
          </cell>
          <cell r="C3189" t="str">
            <v>22352028</v>
          </cell>
          <cell r="D3189" t="str">
            <v>22352028</v>
          </cell>
          <cell r="E3189" t="str">
            <v>2235</v>
          </cell>
          <cell r="G3189" t="str">
            <v>TX</v>
          </cell>
          <cell r="I3189" t="str">
            <v>A</v>
          </cell>
          <cell r="J3189" t="str">
            <v>22352029</v>
          </cell>
          <cell r="K3189" t="str">
            <v>22352029</v>
          </cell>
          <cell r="L3189">
            <v>170212235</v>
          </cell>
          <cell r="M3189" t="str">
            <v>170212235</v>
          </cell>
          <cell r="N3189" t="str">
            <v>Carthage Purchasing</v>
          </cell>
          <cell r="O3189" t="str">
            <v>22352029 Carthage Purchasing</v>
          </cell>
          <cell r="P3189" t="str">
            <v>1235</v>
          </cell>
          <cell r="Q3189" t="str">
            <v>P</v>
          </cell>
          <cell r="R3189" t="str">
            <v>567</v>
          </cell>
          <cell r="S3189" t="str">
            <v>1134</v>
          </cell>
          <cell r="T3189" t="str">
            <v>T</v>
          </cell>
          <cell r="U3189" t="str">
            <v>USD</v>
          </cell>
          <cell r="V3189" t="str">
            <v>HWY 59 BYPASS</v>
          </cell>
          <cell r="W3189" t="str">
            <v>CARTHAGE</v>
          </cell>
          <cell r="X3189" t="str">
            <v>TX</v>
          </cell>
          <cell r="Y3189" t="str">
            <v>75633-4020</v>
          </cell>
          <cell r="Z3189" t="str">
            <v>PANOLA</v>
          </cell>
          <cell r="AA3189" t="str">
            <v>G</v>
          </cell>
          <cell r="AB3189" t="str">
            <v>M&amp;E</v>
          </cell>
          <cell r="AC3189">
            <v>1702.2651999999998</v>
          </cell>
        </row>
        <row r="3190">
          <cell r="A3190" t="str">
            <v>Primary</v>
          </cell>
          <cell r="B3190" t="str">
            <v>Carthage Processing</v>
          </cell>
          <cell r="C3190" t="str">
            <v>22352028</v>
          </cell>
          <cell r="D3190" t="str">
            <v>22352028</v>
          </cell>
          <cell r="E3190" t="str">
            <v>2235</v>
          </cell>
          <cell r="G3190" t="str">
            <v>TX</v>
          </cell>
          <cell r="H3190">
            <v>38535</v>
          </cell>
          <cell r="I3190" t="str">
            <v>A</v>
          </cell>
          <cell r="J3190" t="str">
            <v>26901812</v>
          </cell>
          <cell r="K3190" t="str">
            <v>26901812</v>
          </cell>
          <cell r="L3190">
            <v>170112690</v>
          </cell>
          <cell r="M3190" t="str">
            <v>170112690</v>
          </cell>
          <cell r="N3190" t="str">
            <v>Omaha Institutional Bacon</v>
          </cell>
          <cell r="O3190" t="str">
            <v>26901812 Omaha Institutional Bacon</v>
          </cell>
          <cell r="P3190" t="str">
            <v>2070</v>
          </cell>
          <cell r="Q3190" t="str">
            <v>P</v>
          </cell>
          <cell r="R3190" t="str">
            <v>700</v>
          </cell>
          <cell r="S3190" t="str">
            <v>648</v>
          </cell>
          <cell r="T3190" t="str">
            <v>T</v>
          </cell>
          <cell r="U3190" t="str">
            <v>USD</v>
          </cell>
          <cell r="V3190" t="str">
            <v>13076 RENFRO CIRCLE</v>
          </cell>
          <cell r="W3190" t="str">
            <v>OMAHA</v>
          </cell>
          <cell r="X3190" t="str">
            <v>NE</v>
          </cell>
          <cell r="Y3190" t="str">
            <v>68137-3119</v>
          </cell>
          <cell r="Z3190" t="str">
            <v>DOUGLAS</v>
          </cell>
          <cell r="AA3190" t="str">
            <v>G</v>
          </cell>
          <cell r="AB3190" t="str">
            <v>M&amp;E</v>
          </cell>
          <cell r="AC3190">
            <v>25317.442799999997</v>
          </cell>
        </row>
        <row r="3191">
          <cell r="A3191" t="str">
            <v>Primary</v>
          </cell>
          <cell r="B3191" t="str">
            <v>Carthage Processing</v>
          </cell>
          <cell r="C3191" t="str">
            <v>22352028</v>
          </cell>
          <cell r="D3191" t="str">
            <v>22352028</v>
          </cell>
          <cell r="E3191" t="str">
            <v>2235</v>
          </cell>
          <cell r="G3191" t="str">
            <v>TX</v>
          </cell>
          <cell r="H3191">
            <v>38763</v>
          </cell>
          <cell r="I3191" t="str">
            <v>A</v>
          </cell>
          <cell r="J3191" t="str">
            <v>26902013</v>
          </cell>
          <cell r="K3191" t="str">
            <v>26902013</v>
          </cell>
          <cell r="L3191">
            <v>170212235</v>
          </cell>
          <cell r="M3191" t="str">
            <v>170112690</v>
          </cell>
          <cell r="N3191" t="str">
            <v>Carthage Shipping/Receiving</v>
          </cell>
          <cell r="O3191" t="str">
            <v>22352033  Carthage Shipping/Receiving</v>
          </cell>
          <cell r="P3191" t="str">
            <v>1235</v>
          </cell>
          <cell r="Q3191" t="str">
            <v>P</v>
          </cell>
          <cell r="R3191" t="str">
            <v>567</v>
          </cell>
          <cell r="S3191" t="str">
            <v>1134</v>
          </cell>
          <cell r="T3191" t="str">
            <v>T</v>
          </cell>
          <cell r="U3191" t="str">
            <v>USD</v>
          </cell>
          <cell r="V3191" t="str">
            <v>HWY 59 BYPASS</v>
          </cell>
          <cell r="W3191" t="str">
            <v>CARTHAGE</v>
          </cell>
          <cell r="X3191" t="str">
            <v>TX</v>
          </cell>
          <cell r="Y3191" t="str">
            <v>75633-4020</v>
          </cell>
          <cell r="Z3191" t="str">
            <v>PANOLA</v>
          </cell>
          <cell r="AA3191" t="str">
            <v>G</v>
          </cell>
          <cell r="AB3191" t="str">
            <v>M&amp;E</v>
          </cell>
          <cell r="AC3191">
            <v>1022.1120000000001</v>
          </cell>
        </row>
        <row r="3192">
          <cell r="A3192" t="str">
            <v>Primary</v>
          </cell>
          <cell r="B3192" t="str">
            <v>Carthage Processing</v>
          </cell>
          <cell r="C3192" t="str">
            <v>22352028</v>
          </cell>
          <cell r="D3192" t="str">
            <v>22352028</v>
          </cell>
          <cell r="E3192" t="str">
            <v>2235</v>
          </cell>
          <cell r="G3192" t="str">
            <v>TX</v>
          </cell>
          <cell r="I3192" t="str">
            <v>A</v>
          </cell>
          <cell r="J3192" t="str">
            <v>22352034</v>
          </cell>
          <cell r="K3192" t="str">
            <v>22352034</v>
          </cell>
          <cell r="L3192">
            <v>170212235</v>
          </cell>
          <cell r="M3192" t="str">
            <v>170212235</v>
          </cell>
          <cell r="N3192" t="str">
            <v>Carthage Supervison/Mgmt</v>
          </cell>
          <cell r="O3192" t="str">
            <v>22352034 Carthage Supervison/Mgmt</v>
          </cell>
          <cell r="P3192" t="str">
            <v>1235</v>
          </cell>
          <cell r="Q3192" t="str">
            <v>P</v>
          </cell>
          <cell r="R3192" t="str">
            <v>567</v>
          </cell>
          <cell r="S3192" t="str">
            <v>1134</v>
          </cell>
          <cell r="T3192" t="str">
            <v>T</v>
          </cell>
          <cell r="U3192" t="str">
            <v>USD</v>
          </cell>
          <cell r="V3192" t="str">
            <v>HWY 59 BYPASS</v>
          </cell>
          <cell r="W3192" t="str">
            <v>CARTHAGE</v>
          </cell>
          <cell r="X3192" t="str">
            <v>TX</v>
          </cell>
          <cell r="Y3192" t="str">
            <v>75633-4020</v>
          </cell>
          <cell r="Z3192" t="str">
            <v>PANOLA</v>
          </cell>
          <cell r="AA3192" t="str">
            <v>G</v>
          </cell>
          <cell r="AB3192" t="str">
            <v>M&amp;E</v>
          </cell>
          <cell r="AC3192">
            <v>17222.622799999997</v>
          </cell>
        </row>
        <row r="3193">
          <cell r="A3193" t="str">
            <v>Primary</v>
          </cell>
          <cell r="B3193" t="str">
            <v>Carthage Processing</v>
          </cell>
          <cell r="C3193" t="str">
            <v>22352028</v>
          </cell>
          <cell r="D3193" t="str">
            <v>22352028</v>
          </cell>
          <cell r="E3193" t="str">
            <v>2235</v>
          </cell>
          <cell r="G3193" t="str">
            <v>TX</v>
          </cell>
          <cell r="I3193" t="str">
            <v>A</v>
          </cell>
          <cell r="J3193" t="str">
            <v>22352045</v>
          </cell>
          <cell r="K3193" t="str">
            <v>22352045</v>
          </cell>
          <cell r="L3193">
            <v>170212235</v>
          </cell>
          <cell r="M3193" t="str">
            <v>170212235</v>
          </cell>
          <cell r="N3193" t="str">
            <v>Carthage Indir Prod Exp</v>
          </cell>
          <cell r="O3193" t="str">
            <v>22352045 Carthage Indir Prod Exp</v>
          </cell>
          <cell r="P3193" t="str">
            <v>1235</v>
          </cell>
          <cell r="Q3193" t="str">
            <v>p</v>
          </cell>
          <cell r="R3193" t="str">
            <v>567</v>
          </cell>
          <cell r="S3193" t="str">
            <v>1134</v>
          </cell>
          <cell r="T3193" t="str">
            <v>T</v>
          </cell>
          <cell r="U3193" t="str">
            <v>USD</v>
          </cell>
          <cell r="V3193" t="str">
            <v>HWY 59 BYPASS</v>
          </cell>
          <cell r="W3193" t="str">
            <v>CARTHAGE</v>
          </cell>
          <cell r="X3193" t="str">
            <v>TX</v>
          </cell>
          <cell r="Y3193" t="str">
            <v>75633-4020</v>
          </cell>
          <cell r="Z3193" t="str">
            <v>PANOLA</v>
          </cell>
          <cell r="AA3193" t="str">
            <v>G</v>
          </cell>
          <cell r="AB3193" t="str">
            <v>M&amp;E</v>
          </cell>
          <cell r="AC3193">
            <v>679936.0392</v>
          </cell>
        </row>
        <row r="3194">
          <cell r="A3194" t="str">
            <v>Primary</v>
          </cell>
          <cell r="B3194" t="str">
            <v>Carthage Processing</v>
          </cell>
          <cell r="C3194" t="str">
            <v>22352028</v>
          </cell>
          <cell r="D3194" t="str">
            <v>22352028</v>
          </cell>
          <cell r="E3194" t="str">
            <v>2235</v>
          </cell>
          <cell r="G3194" t="str">
            <v>TX</v>
          </cell>
          <cell r="H3194">
            <v>38763</v>
          </cell>
          <cell r="I3194" t="str">
            <v>A</v>
          </cell>
          <cell r="J3194" t="str">
            <v>26902020</v>
          </cell>
          <cell r="K3194" t="str">
            <v>26902020</v>
          </cell>
          <cell r="L3194">
            <v>170212235</v>
          </cell>
          <cell r="M3194" t="str">
            <v>170112690</v>
          </cell>
          <cell r="N3194" t="str">
            <v>Carthage Maintenance Mgmt</v>
          </cell>
          <cell r="O3194" t="str">
            <v>22352047  Carthage Maintenance Mgmt</v>
          </cell>
          <cell r="P3194" t="str">
            <v>1235</v>
          </cell>
          <cell r="Q3194" t="str">
            <v>P</v>
          </cell>
          <cell r="R3194" t="str">
            <v>567</v>
          </cell>
          <cell r="S3194" t="str">
            <v>1134</v>
          </cell>
          <cell r="T3194" t="str">
            <v>T</v>
          </cell>
          <cell r="U3194" t="str">
            <v>USD</v>
          </cell>
          <cell r="V3194" t="str">
            <v>HWY 59 BYPASS</v>
          </cell>
          <cell r="W3194" t="str">
            <v>CARTHAGE</v>
          </cell>
          <cell r="X3194" t="str">
            <v>TX</v>
          </cell>
          <cell r="Y3194" t="str">
            <v>75633-4020</v>
          </cell>
          <cell r="Z3194" t="str">
            <v>PANOLA</v>
          </cell>
          <cell r="AA3194" t="str">
            <v>A</v>
          </cell>
          <cell r="AB3194" t="str">
            <v>M&amp;E</v>
          </cell>
          <cell r="AC3194">
            <v>2054.3251999999998</v>
          </cell>
        </row>
        <row r="3195">
          <cell r="A3195" t="str">
            <v>Primary</v>
          </cell>
          <cell r="B3195" t="str">
            <v>Carthage Processing</v>
          </cell>
          <cell r="C3195" t="str">
            <v>22352028</v>
          </cell>
          <cell r="D3195" t="str">
            <v>22352028</v>
          </cell>
          <cell r="E3195" t="str">
            <v>2235</v>
          </cell>
          <cell r="G3195" t="str">
            <v>TX</v>
          </cell>
          <cell r="I3195" t="str">
            <v>A</v>
          </cell>
          <cell r="J3195" t="str">
            <v>22352512</v>
          </cell>
          <cell r="K3195" t="str">
            <v>22352512</v>
          </cell>
          <cell r="L3195">
            <v>170212235</v>
          </cell>
          <cell r="M3195" t="str">
            <v>170212235</v>
          </cell>
          <cell r="N3195" t="str">
            <v>Carthage Production Safety Center</v>
          </cell>
          <cell r="O3195" t="str">
            <v>22352512 Carthage Production Safety Center</v>
          </cell>
          <cell r="P3195" t="str">
            <v>1235</v>
          </cell>
          <cell r="Q3195" t="str">
            <v>P</v>
          </cell>
          <cell r="R3195" t="str">
            <v>567</v>
          </cell>
          <cell r="S3195" t="str">
            <v>1134</v>
          </cell>
          <cell r="T3195" t="str">
            <v>T</v>
          </cell>
          <cell r="U3195" t="str">
            <v>USD</v>
          </cell>
          <cell r="V3195" t="str">
            <v>HWY 59 BYPASS</v>
          </cell>
          <cell r="W3195" t="str">
            <v>CARTHAGE</v>
          </cell>
          <cell r="X3195" t="str">
            <v>TX</v>
          </cell>
          <cell r="Y3195" t="str">
            <v>75633-4020</v>
          </cell>
          <cell r="Z3195" t="str">
            <v>PANOLA</v>
          </cell>
          <cell r="AA3195" t="str">
            <v>G</v>
          </cell>
          <cell r="AB3195" t="str">
            <v>M&amp;E</v>
          </cell>
          <cell r="AC3195">
            <v>2753.5803999999998</v>
          </cell>
        </row>
        <row r="3196">
          <cell r="A3196" t="str">
            <v>Primary</v>
          </cell>
          <cell r="B3196" t="str">
            <v>Tenaha Hatchery</v>
          </cell>
          <cell r="C3196" t="str">
            <v>22360432</v>
          </cell>
          <cell r="D3196" t="str">
            <v>22360432</v>
          </cell>
          <cell r="E3196" t="str">
            <v>2236</v>
          </cell>
          <cell r="G3196" t="str">
            <v>TX</v>
          </cell>
          <cell r="I3196" t="str">
            <v>A</v>
          </cell>
          <cell r="J3196" t="str">
            <v>22360432</v>
          </cell>
          <cell r="K3196" t="str">
            <v>22360432</v>
          </cell>
          <cell r="L3196">
            <v>170212240</v>
          </cell>
          <cell r="M3196" t="str">
            <v>170212240</v>
          </cell>
          <cell r="N3196" t="str">
            <v>Tenaha Hatchery</v>
          </cell>
          <cell r="O3196" t="str">
            <v>22360432 Tenaha Hatchery</v>
          </cell>
          <cell r="P3196" t="str">
            <v>1235</v>
          </cell>
          <cell r="Q3196" t="str">
            <v>H</v>
          </cell>
          <cell r="R3196" t="str">
            <v>700</v>
          </cell>
          <cell r="S3196" t="str">
            <v>246</v>
          </cell>
          <cell r="T3196" t="str">
            <v>T</v>
          </cell>
          <cell r="U3196" t="str">
            <v>USD</v>
          </cell>
          <cell r="V3196" t="str">
            <v>HWY 96 S</v>
          </cell>
          <cell r="W3196" t="str">
            <v>TENEHA</v>
          </cell>
          <cell r="X3196" t="str">
            <v>TX</v>
          </cell>
          <cell r="Y3196" t="str">
            <v>75974-2560</v>
          </cell>
          <cell r="Z3196" t="str">
            <v>SHELBY</v>
          </cell>
          <cell r="AA3196" t="str">
            <v>A</v>
          </cell>
          <cell r="AB3196" t="str">
            <v>M&amp;E</v>
          </cell>
          <cell r="AC3196">
            <v>641352.15930000029</v>
          </cell>
        </row>
        <row r="3197">
          <cell r="A3197" t="str">
            <v>Primary</v>
          </cell>
          <cell r="B3197" t="str">
            <v>Tenaha Hatchery</v>
          </cell>
          <cell r="C3197" t="str">
            <v>22360432</v>
          </cell>
          <cell r="D3197" t="str">
            <v>22360432</v>
          </cell>
          <cell r="E3197" t="str">
            <v>2236</v>
          </cell>
          <cell r="G3197" t="str">
            <v>TX</v>
          </cell>
          <cell r="H3197">
            <v>38797</v>
          </cell>
          <cell r="I3197" t="str">
            <v>A</v>
          </cell>
          <cell r="J3197" t="str">
            <v>22360438</v>
          </cell>
          <cell r="K3197" t="str">
            <v>22360438</v>
          </cell>
          <cell r="L3197">
            <v>170112690</v>
          </cell>
          <cell r="M3197" t="str">
            <v>170212240</v>
          </cell>
          <cell r="N3197" t="str">
            <v>Omaha Purchasing</v>
          </cell>
          <cell r="O3197" t="str">
            <v>26902029  Omaha Purchasing</v>
          </cell>
          <cell r="P3197" t="str">
            <v>2702</v>
          </cell>
          <cell r="Q3197" t="str">
            <v>P</v>
          </cell>
          <cell r="R3197" t="str">
            <v>700</v>
          </cell>
          <cell r="S3197" t="str">
            <v>246</v>
          </cell>
          <cell r="T3197" t="str">
            <v>T</v>
          </cell>
          <cell r="U3197" t="str">
            <v>USD</v>
          </cell>
          <cell r="V3197" t="str">
            <v>HWY 96 S</v>
          </cell>
          <cell r="W3197" t="str">
            <v>TENEHA</v>
          </cell>
          <cell r="X3197" t="str">
            <v>TX</v>
          </cell>
          <cell r="Y3197" t="str">
            <v>75974-2560</v>
          </cell>
          <cell r="Z3197" t="str">
            <v>SHELBY</v>
          </cell>
          <cell r="AA3197" t="str">
            <v>A</v>
          </cell>
          <cell r="AB3197" t="str">
            <v>M&amp;E</v>
          </cell>
          <cell r="AC3197">
            <v>3524.5439999999999</v>
          </cell>
        </row>
        <row r="3198">
          <cell r="A3198" t="str">
            <v>Primary</v>
          </cell>
          <cell r="B3198" t="str">
            <v>Center Hatchery</v>
          </cell>
          <cell r="C3198" t="str">
            <v>22370432</v>
          </cell>
          <cell r="D3198" t="str">
            <v>22370432</v>
          </cell>
          <cell r="E3198" t="str">
            <v>2237</v>
          </cell>
          <cell r="G3198" t="str">
            <v>TX</v>
          </cell>
          <cell r="I3198" t="str">
            <v>A</v>
          </cell>
          <cell r="J3198" t="str">
            <v>22370432</v>
          </cell>
          <cell r="K3198" t="str">
            <v>22370432</v>
          </cell>
          <cell r="L3198">
            <v>170212240</v>
          </cell>
          <cell r="M3198" t="str">
            <v>170212240</v>
          </cell>
          <cell r="N3198" t="str">
            <v>Center Hatchery</v>
          </cell>
          <cell r="O3198" t="str">
            <v>22370432 Center Hatchery</v>
          </cell>
          <cell r="P3198" t="str">
            <v>1235</v>
          </cell>
          <cell r="Q3198" t="str">
            <v>H</v>
          </cell>
          <cell r="R3198" t="str">
            <v>1187</v>
          </cell>
          <cell r="S3198" t="str">
            <v>246</v>
          </cell>
          <cell r="T3198" t="str">
            <v>T</v>
          </cell>
          <cell r="U3198" t="str">
            <v>USD</v>
          </cell>
          <cell r="V3198" t="str">
            <v>220 THELMA</v>
          </cell>
          <cell r="W3198" t="str">
            <v>CENTER</v>
          </cell>
          <cell r="X3198" t="str">
            <v>TX</v>
          </cell>
          <cell r="Y3198" t="str">
            <v>75935-3764</v>
          </cell>
          <cell r="Z3198" t="str">
            <v>SHELBY</v>
          </cell>
          <cell r="AA3198" t="str">
            <v>A</v>
          </cell>
          <cell r="AB3198" t="str">
            <v>M&amp;E</v>
          </cell>
          <cell r="AC3198">
            <v>1775185.8107</v>
          </cell>
        </row>
        <row r="3199">
          <cell r="A3199" t="str">
            <v>Primary</v>
          </cell>
          <cell r="B3199" t="str">
            <v>Tenaha Feedmill</v>
          </cell>
          <cell r="C3199" t="str">
            <v>22380510</v>
          </cell>
          <cell r="D3199" t="str">
            <v>22380510</v>
          </cell>
          <cell r="E3199" t="str">
            <v>2238</v>
          </cell>
          <cell r="G3199" t="str">
            <v>TX</v>
          </cell>
          <cell r="H3199">
            <v>38516</v>
          </cell>
          <cell r="I3199" t="str">
            <v>A</v>
          </cell>
          <cell r="J3199" t="str">
            <v>22380510</v>
          </cell>
          <cell r="K3199" t="str">
            <v>22380510</v>
          </cell>
          <cell r="L3199">
            <v>170212240</v>
          </cell>
          <cell r="M3199" t="str">
            <v>170212240</v>
          </cell>
          <cell r="N3199" t="str">
            <v>Tenaha Feedmill</v>
          </cell>
          <cell r="O3199" t="str">
            <v>22380510 Tenaha Feedmill</v>
          </cell>
          <cell r="P3199" t="str">
            <v>2070</v>
          </cell>
          <cell r="Q3199" t="str">
            <v>F</v>
          </cell>
          <cell r="R3199" t="str">
            <v>0</v>
          </cell>
          <cell r="S3199" t="str">
            <v>0</v>
          </cell>
          <cell r="T3199" t="str">
            <v>F</v>
          </cell>
          <cell r="U3199" t="str">
            <v>USD</v>
          </cell>
          <cell r="V3199" t="str">
            <v>13076 RENFRO CIRCLE</v>
          </cell>
          <cell r="W3199" t="str">
            <v>OMAHA</v>
          </cell>
          <cell r="X3199" t="str">
            <v>NE</v>
          </cell>
          <cell r="Y3199" t="str">
            <v>68137-3119</v>
          </cell>
          <cell r="Z3199" t="str">
            <v>DOUGLAS</v>
          </cell>
          <cell r="AA3199" t="str">
            <v>G</v>
          </cell>
          <cell r="AB3199" t="str">
            <v>M&amp;E</v>
          </cell>
          <cell r="AC3199">
            <v>737.47800000000007</v>
          </cell>
        </row>
        <row r="3200">
          <cell r="A3200" t="str">
            <v>Primary</v>
          </cell>
          <cell r="B3200" t="str">
            <v>Tenaha Feedmill</v>
          </cell>
          <cell r="C3200" t="str">
            <v>22380510</v>
          </cell>
          <cell r="D3200" t="str">
            <v>22380510</v>
          </cell>
          <cell r="E3200" t="str">
            <v>2238</v>
          </cell>
          <cell r="G3200" t="str">
            <v>TX</v>
          </cell>
          <cell r="I3200" t="str">
            <v>A</v>
          </cell>
          <cell r="J3200" t="str">
            <v>22380520</v>
          </cell>
          <cell r="K3200" t="str">
            <v>22380520</v>
          </cell>
          <cell r="L3200">
            <v>170212240</v>
          </cell>
          <cell r="M3200" t="str">
            <v>170212240</v>
          </cell>
          <cell r="N3200" t="str">
            <v>Tenaha Feed Delivery</v>
          </cell>
          <cell r="O3200" t="str">
            <v>22380520 Tenaha Feed Delivery</v>
          </cell>
          <cell r="P3200" t="str">
            <v>1235</v>
          </cell>
          <cell r="Q3200" t="str">
            <v>FD</v>
          </cell>
          <cell r="R3200" t="str">
            <v>2376</v>
          </cell>
          <cell r="S3200" t="str">
            <v>246</v>
          </cell>
          <cell r="T3200" t="str">
            <v>T</v>
          </cell>
          <cell r="U3200" t="str">
            <v>USD</v>
          </cell>
          <cell r="V3200" t="str">
            <v>HWY 96 S</v>
          </cell>
          <cell r="W3200" t="str">
            <v>TENEHA</v>
          </cell>
          <cell r="X3200" t="str">
            <v>TX</v>
          </cell>
          <cell r="Y3200" t="str">
            <v>75974-2560</v>
          </cell>
          <cell r="Z3200" t="str">
            <v>SHELBY</v>
          </cell>
          <cell r="AA3200" t="str">
            <v>A</v>
          </cell>
          <cell r="AB3200" t="str">
            <v>M&amp;E</v>
          </cell>
          <cell r="AC3200">
            <v>915.91610000000003</v>
          </cell>
        </row>
        <row r="3201">
          <cell r="A3201" t="str">
            <v>Primary</v>
          </cell>
          <cell r="B3201" t="str">
            <v>Tenaha Garage / Truck Shop</v>
          </cell>
          <cell r="C3201" t="str">
            <v>22390530</v>
          </cell>
          <cell r="D3201" t="str">
            <v>22390530</v>
          </cell>
          <cell r="E3201" t="str">
            <v>2239</v>
          </cell>
          <cell r="G3201" t="str">
            <v>TX</v>
          </cell>
          <cell r="I3201" t="str">
            <v>A</v>
          </cell>
          <cell r="J3201" t="str">
            <v>22390530</v>
          </cell>
          <cell r="K3201" t="str">
            <v>22390530</v>
          </cell>
          <cell r="L3201">
            <v>170212240</v>
          </cell>
          <cell r="M3201" t="str">
            <v>170212240</v>
          </cell>
          <cell r="N3201" t="str">
            <v>Tenaha Garage / Truck Shop</v>
          </cell>
          <cell r="O3201" t="str">
            <v>22390530 Tenaha Garage / Truck Shop</v>
          </cell>
          <cell r="P3201" t="str">
            <v>1235</v>
          </cell>
          <cell r="Q3201" t="str">
            <v>GTS</v>
          </cell>
          <cell r="R3201" t="str">
            <v>1030</v>
          </cell>
          <cell r="S3201" t="str">
            <v>246</v>
          </cell>
          <cell r="T3201" t="str">
            <v>T</v>
          </cell>
          <cell r="U3201" t="str">
            <v>USD</v>
          </cell>
          <cell r="V3201" t="str">
            <v>HWY 96 S</v>
          </cell>
          <cell r="W3201" t="str">
            <v>TENEHA</v>
          </cell>
          <cell r="X3201" t="str">
            <v>TX</v>
          </cell>
          <cell r="Y3201" t="str">
            <v>75974-2560</v>
          </cell>
          <cell r="Z3201" t="str">
            <v>SHELBY</v>
          </cell>
          <cell r="AA3201" t="str">
            <v>A</v>
          </cell>
          <cell r="AB3201" t="str">
            <v>M&amp;E</v>
          </cell>
          <cell r="AC3201">
            <v>37143.949700000005</v>
          </cell>
        </row>
        <row r="3202">
          <cell r="A3202" t="str">
            <v>Primary</v>
          </cell>
          <cell r="B3202" t="str">
            <v>Tenaha Broiler Service</v>
          </cell>
          <cell r="C3202" t="str">
            <v>22400422</v>
          </cell>
          <cell r="D3202" t="str">
            <v>22400422</v>
          </cell>
          <cell r="E3202" t="str">
            <v>2240</v>
          </cell>
          <cell r="G3202" t="str">
            <v>TX</v>
          </cell>
          <cell r="I3202" t="str">
            <v>A</v>
          </cell>
          <cell r="J3202" t="str">
            <v>22400422</v>
          </cell>
          <cell r="K3202" t="str">
            <v>22400422</v>
          </cell>
          <cell r="L3202">
            <v>170212240</v>
          </cell>
          <cell r="M3202" t="str">
            <v>170212240</v>
          </cell>
          <cell r="N3202" t="str">
            <v>Tenaha Broiler Service</v>
          </cell>
          <cell r="O3202" t="str">
            <v>22400422 Tenaha Broiler Service</v>
          </cell>
          <cell r="P3202" t="str">
            <v>1235</v>
          </cell>
          <cell r="Q3202" t="str">
            <v>BFS</v>
          </cell>
          <cell r="R3202" t="str">
            <v>700</v>
          </cell>
          <cell r="S3202" t="str">
            <v>246</v>
          </cell>
          <cell r="T3202" t="str">
            <v>T</v>
          </cell>
          <cell r="U3202" t="str">
            <v>USD</v>
          </cell>
          <cell r="V3202" t="str">
            <v>HWY 96 S</v>
          </cell>
          <cell r="W3202" t="str">
            <v>TENEHA</v>
          </cell>
          <cell r="X3202" t="str">
            <v>TX</v>
          </cell>
          <cell r="Y3202" t="str">
            <v>75974-2560</v>
          </cell>
          <cell r="Z3202" t="str">
            <v>SHELBY</v>
          </cell>
          <cell r="AA3202" t="str">
            <v>A</v>
          </cell>
          <cell r="AB3202" t="str">
            <v>M&amp;E</v>
          </cell>
          <cell r="AC3202">
            <v>1664.2636</v>
          </cell>
        </row>
        <row r="3203">
          <cell r="A3203" t="str">
            <v>Primary</v>
          </cell>
          <cell r="B3203" t="str">
            <v>Carthage Live Haul</v>
          </cell>
          <cell r="C3203" t="str">
            <v>22400446</v>
          </cell>
          <cell r="D3203" t="str">
            <v>22400446</v>
          </cell>
          <cell r="E3203" t="str">
            <v>2240</v>
          </cell>
          <cell r="G3203" t="str">
            <v>TX</v>
          </cell>
          <cell r="H3203">
            <v>38763</v>
          </cell>
          <cell r="I3203" t="str">
            <v>A</v>
          </cell>
          <cell r="J3203" t="str">
            <v>22400445</v>
          </cell>
          <cell r="K3203" t="str">
            <v>22400445</v>
          </cell>
          <cell r="L3203">
            <v>170112690</v>
          </cell>
          <cell r="M3203" t="str">
            <v>170212240</v>
          </cell>
          <cell r="N3203" t="str">
            <v>Omaha Maintenance Mgmt</v>
          </cell>
          <cell r="O3203" t="str">
            <v>26902047  Omaha Maintenance Mgmt</v>
          </cell>
          <cell r="P3203" t="str">
            <v>2702</v>
          </cell>
          <cell r="Q3203" t="str">
            <v>P</v>
          </cell>
          <cell r="R3203" t="str">
            <v>700</v>
          </cell>
          <cell r="S3203" t="str">
            <v>648</v>
          </cell>
          <cell r="T3203" t="str">
            <v>T</v>
          </cell>
          <cell r="U3203" t="str">
            <v>USD</v>
          </cell>
          <cell r="V3203" t="str">
            <v>13076 RENFRO CIRCLE</v>
          </cell>
          <cell r="W3203" t="str">
            <v>OMAHA</v>
          </cell>
          <cell r="X3203" t="str">
            <v>NE</v>
          </cell>
          <cell r="Y3203" t="str">
            <v>68137-3119</v>
          </cell>
          <cell r="Z3203" t="str">
            <v>DOUGLAS</v>
          </cell>
          <cell r="AA3203" t="str">
            <v>G</v>
          </cell>
          <cell r="AB3203" t="str">
            <v>M&amp;E</v>
          </cell>
          <cell r="AC3203">
            <v>34826.355799999998</v>
          </cell>
        </row>
        <row r="3204">
          <cell r="A3204" t="str">
            <v>Primary</v>
          </cell>
          <cell r="B3204" t="str">
            <v>Carthage Live Haul</v>
          </cell>
          <cell r="C3204" t="str">
            <v>22400446</v>
          </cell>
          <cell r="D3204" t="str">
            <v>22400446</v>
          </cell>
          <cell r="E3204" t="str">
            <v>2240</v>
          </cell>
          <cell r="G3204" t="str">
            <v>TX</v>
          </cell>
          <cell r="H3204">
            <v>38797</v>
          </cell>
          <cell r="I3204" t="str">
            <v>A</v>
          </cell>
          <cell r="J3204" t="str">
            <v>22400446</v>
          </cell>
          <cell r="K3204" t="str">
            <v>22400446</v>
          </cell>
          <cell r="L3204">
            <v>170112690</v>
          </cell>
          <cell r="M3204" t="str">
            <v>170212240</v>
          </cell>
          <cell r="N3204" t="str">
            <v>Omaha  Store Room Pers</v>
          </cell>
          <cell r="O3204" t="str">
            <v>26902048  Omaha  Store Room Pers</v>
          </cell>
          <cell r="P3204" t="str">
            <v>2702</v>
          </cell>
          <cell r="Q3204" t="str">
            <v>P</v>
          </cell>
          <cell r="R3204" t="str">
            <v>700</v>
          </cell>
          <cell r="S3204" t="str">
            <v>648</v>
          </cell>
          <cell r="T3204" t="str">
            <v>T</v>
          </cell>
          <cell r="U3204" t="str">
            <v>USD</v>
          </cell>
          <cell r="V3204" t="str">
            <v>13076 RENFRO CIRCLE</v>
          </cell>
          <cell r="W3204" t="str">
            <v>OMAHA</v>
          </cell>
          <cell r="X3204" t="str">
            <v>NE</v>
          </cell>
          <cell r="Y3204" t="str">
            <v>68137-3119</v>
          </cell>
          <cell r="Z3204" t="str">
            <v>DOUGLAS</v>
          </cell>
          <cell r="AA3204" t="str">
            <v>G</v>
          </cell>
          <cell r="AB3204" t="str">
            <v>M&amp;E</v>
          </cell>
          <cell r="AC3204">
            <v>2480.9234000000001</v>
          </cell>
        </row>
        <row r="3205">
          <cell r="A3205" t="str">
            <v>Primary</v>
          </cell>
          <cell r="B3205" t="str">
            <v>Carthage Live Haul</v>
          </cell>
          <cell r="C3205" t="str">
            <v>22400446</v>
          </cell>
          <cell r="D3205" t="str">
            <v>22400446</v>
          </cell>
          <cell r="E3205" t="str">
            <v>2240</v>
          </cell>
          <cell r="G3205" t="str">
            <v>TX</v>
          </cell>
          <cell r="H3205">
            <v>38855</v>
          </cell>
          <cell r="I3205" t="str">
            <v>A</v>
          </cell>
          <cell r="J3205" t="str">
            <v>22400449</v>
          </cell>
          <cell r="L3205">
            <v>170212240</v>
          </cell>
          <cell r="N3205" t="str">
            <v>Tenaha Catching Machine Cost</v>
          </cell>
          <cell r="O3205" t="str">
            <v>22400449 Tenaha Catching Machine</v>
          </cell>
          <cell r="P3205" t="str">
            <v>1235</v>
          </cell>
          <cell r="Q3205" t="str">
            <v>LH</v>
          </cell>
          <cell r="R3205" t="str">
            <v>151</v>
          </cell>
          <cell r="S3205" t="str">
            <v>246</v>
          </cell>
          <cell r="T3205" t="str">
            <v>T</v>
          </cell>
          <cell r="U3205" t="str">
            <v>USD</v>
          </cell>
          <cell r="V3205" t="str">
            <v>HWY 96 S</v>
          </cell>
          <cell r="W3205" t="str">
            <v>TENAHA</v>
          </cell>
          <cell r="X3205" t="str">
            <v>TX</v>
          </cell>
          <cell r="Y3205" t="str">
            <v>75974-2560</v>
          </cell>
          <cell r="Z3205" t="str">
            <v>SHELBY</v>
          </cell>
          <cell r="AA3205" t="str">
            <v>A</v>
          </cell>
          <cell r="AB3205" t="str">
            <v>M&amp;E</v>
          </cell>
          <cell r="AC3205">
            <v>485354.0367</v>
          </cell>
        </row>
        <row r="3206">
          <cell r="A3206" t="str">
            <v>Primary</v>
          </cell>
          <cell r="B3206" t="str">
            <v>KPR/Cold Storage, Inc. Freezer</v>
          </cell>
          <cell r="C3206" t="str">
            <v>27192018</v>
          </cell>
          <cell r="D3206" t="str">
            <v>27192018</v>
          </cell>
          <cell r="E3206" t="str">
            <v>8500</v>
          </cell>
          <cell r="G3206" t="str">
            <v>TX</v>
          </cell>
          <cell r="I3206" t="str">
            <v>A</v>
          </cell>
          <cell r="J3206" t="str">
            <v>22400590</v>
          </cell>
          <cell r="K3206" t="str">
            <v>22400590</v>
          </cell>
          <cell r="L3206">
            <v>170212240</v>
          </cell>
          <cell r="M3206" t="str">
            <v>170212240</v>
          </cell>
          <cell r="N3206" t="str">
            <v>Tenaha Growout</v>
          </cell>
          <cell r="O3206" t="str">
            <v>22400590 Tenaha Growout</v>
          </cell>
          <cell r="P3206" t="str">
            <v>1235</v>
          </cell>
          <cell r="Q3206" t="str">
            <v>G</v>
          </cell>
          <cell r="R3206" t="str">
            <v>151</v>
          </cell>
          <cell r="S3206" t="str">
            <v>246</v>
          </cell>
          <cell r="T3206" t="str">
            <v>T</v>
          </cell>
          <cell r="U3206" t="str">
            <v>USD</v>
          </cell>
          <cell r="V3206" t="str">
            <v>HWY 96 S</v>
          </cell>
          <cell r="W3206" t="str">
            <v>TENEHA</v>
          </cell>
          <cell r="X3206" t="str">
            <v>TX</v>
          </cell>
          <cell r="Y3206" t="str">
            <v>75974-2560</v>
          </cell>
          <cell r="Z3206" t="str">
            <v>SHELBY</v>
          </cell>
          <cell r="AA3206" t="str">
            <v>A</v>
          </cell>
          <cell r="AB3206" t="str">
            <v>M&amp;E</v>
          </cell>
          <cell r="AC3206">
            <v>113129.65970000002</v>
          </cell>
        </row>
        <row r="3207">
          <cell r="A3207" t="str">
            <v>Primary</v>
          </cell>
          <cell r="B3207" t="str">
            <v>KPR/Cold Storage, Inc. Freezer</v>
          </cell>
          <cell r="C3207" t="str">
            <v>27192018</v>
          </cell>
          <cell r="D3207" t="str">
            <v>27192018</v>
          </cell>
          <cell r="E3207" t="str">
            <v>8500</v>
          </cell>
          <cell r="G3207" t="str">
            <v>TX</v>
          </cell>
          <cell r="I3207" t="str">
            <v>A</v>
          </cell>
          <cell r="J3207" t="str">
            <v>22470432</v>
          </cell>
          <cell r="K3207" t="str">
            <v>22470432</v>
          </cell>
          <cell r="L3207">
            <v>170212250</v>
          </cell>
          <cell r="M3207" t="str">
            <v>170212250</v>
          </cell>
          <cell r="N3207" t="str">
            <v>Harwood Rd. Hatchery</v>
          </cell>
          <cell r="O3207" t="str">
            <v>22470432 Harwood Rd. Hatchery</v>
          </cell>
          <cell r="P3207" t="str">
            <v>1240</v>
          </cell>
          <cell r="Q3207" t="str">
            <v>H</v>
          </cell>
          <cell r="R3207" t="str">
            <v>589</v>
          </cell>
          <cell r="S3207" t="str">
            <v>368</v>
          </cell>
          <cell r="T3207" t="str">
            <v>T</v>
          </cell>
          <cell r="U3207" t="str">
            <v>USD</v>
          </cell>
          <cell r="V3207" t="str">
            <v>RR 2 BOX 325</v>
          </cell>
          <cell r="W3207" t="str">
            <v>GONZALES</v>
          </cell>
          <cell r="X3207" t="str">
            <v>TX</v>
          </cell>
          <cell r="Y3207" t="str">
            <v>78629-2100</v>
          </cell>
          <cell r="Z3207" t="str">
            <v>GONZALES</v>
          </cell>
          <cell r="AA3207" t="str">
            <v>A</v>
          </cell>
          <cell r="AB3207" t="str">
            <v>M&amp;E</v>
          </cell>
          <cell r="AC3207">
            <v>3402134.6985999993</v>
          </cell>
        </row>
        <row r="3208">
          <cell r="A3208" t="str">
            <v>Primary</v>
          </cell>
          <cell r="B3208" t="str">
            <v>KPR/Cold Storage, Inc. Freezer</v>
          </cell>
          <cell r="C3208" t="str">
            <v>27192018</v>
          </cell>
          <cell r="D3208" t="str">
            <v>27192018</v>
          </cell>
          <cell r="E3208" t="str">
            <v>8500</v>
          </cell>
          <cell r="G3208" t="str">
            <v>TX</v>
          </cell>
          <cell r="I3208" t="str">
            <v>A</v>
          </cell>
          <cell r="J3208" t="str">
            <v>22480510</v>
          </cell>
          <cell r="K3208" t="str">
            <v>22480510</v>
          </cell>
          <cell r="L3208">
            <v>170212250</v>
          </cell>
          <cell r="M3208" t="str">
            <v>170212250</v>
          </cell>
          <cell r="N3208" t="str">
            <v>Gonzales Feedmill</v>
          </cell>
          <cell r="O3208" t="str">
            <v>22480510 Gonzales Feedmill</v>
          </cell>
          <cell r="P3208" t="str">
            <v>1240</v>
          </cell>
          <cell r="Q3208" t="str">
            <v>F</v>
          </cell>
          <cell r="R3208" t="str">
            <v>41</v>
          </cell>
          <cell r="S3208" t="str">
            <v>368</v>
          </cell>
          <cell r="T3208" t="str">
            <v>T</v>
          </cell>
          <cell r="U3208" t="str">
            <v>USD</v>
          </cell>
          <cell r="V3208" t="str">
            <v>2504 CHURCH STREET</v>
          </cell>
          <cell r="W3208" t="str">
            <v>GONZALES</v>
          </cell>
          <cell r="X3208" t="str">
            <v>TX</v>
          </cell>
          <cell r="Y3208" t="str">
            <v>78629-2100</v>
          </cell>
          <cell r="Z3208" t="str">
            <v>GONZALES</v>
          </cell>
          <cell r="AA3208" t="str">
            <v>A</v>
          </cell>
          <cell r="AB3208" t="str">
            <v>M&amp;E</v>
          </cell>
          <cell r="AC3208">
            <v>5066970.7295999983</v>
          </cell>
        </row>
        <row r="3209">
          <cell r="A3209" t="str">
            <v>Primary</v>
          </cell>
          <cell r="B3209" t="str">
            <v>Gonzales Feedmill</v>
          </cell>
          <cell r="C3209" t="str">
            <v>22480510</v>
          </cell>
          <cell r="D3209" t="str">
            <v>22480510</v>
          </cell>
          <cell r="E3209" t="str">
            <v>1334</v>
          </cell>
          <cell r="G3209" t="str">
            <v>TX</v>
          </cell>
          <cell r="H3209">
            <v>38677</v>
          </cell>
          <cell r="I3209" t="str">
            <v>A</v>
          </cell>
          <cell r="J3209" t="str">
            <v>22480520</v>
          </cell>
          <cell r="K3209" t="str">
            <v>22480520</v>
          </cell>
          <cell r="L3209">
            <v>170002745</v>
          </cell>
          <cell r="M3209" t="str">
            <v>170212250</v>
          </cell>
          <cell r="N3209" t="str">
            <v>Tyson Aviation Fresh Meats</v>
          </cell>
          <cell r="O3209" t="str">
            <v>27502680  Tyson Aviation Fresh Meats</v>
          </cell>
          <cell r="P3209" t="str">
            <v>8000</v>
          </cell>
          <cell r="Q3209" t="str">
            <v>GA</v>
          </cell>
          <cell r="R3209" t="str">
            <v>0</v>
          </cell>
          <cell r="S3209" t="str">
            <v>368</v>
          </cell>
          <cell r="T3209" t="str">
            <v>T</v>
          </cell>
          <cell r="U3209" t="str">
            <v>USD</v>
          </cell>
          <cell r="V3209" t="str">
            <v>2504 CHURCH STREET</v>
          </cell>
          <cell r="W3209" t="str">
            <v>GONZALES</v>
          </cell>
          <cell r="X3209" t="str">
            <v>TX</v>
          </cell>
          <cell r="Y3209" t="str">
            <v>78629-2100</v>
          </cell>
          <cell r="Z3209" t="str">
            <v>GONZALES</v>
          </cell>
          <cell r="AA3209" t="str">
            <v>A</v>
          </cell>
          <cell r="AB3209" t="str">
            <v>M&amp;E</v>
          </cell>
          <cell r="AC3209">
            <v>12352.735800000002</v>
          </cell>
        </row>
        <row r="3210">
          <cell r="A3210" t="str">
            <v>Primary</v>
          </cell>
          <cell r="B3210" t="str">
            <v>Gonzales Garage / Truck Shop</v>
          </cell>
          <cell r="C3210" t="str">
            <v>22490530</v>
          </cell>
          <cell r="D3210" t="str">
            <v>22490530</v>
          </cell>
          <cell r="E3210" t="str">
            <v>1449</v>
          </cell>
          <cell r="G3210" t="str">
            <v>TX</v>
          </cell>
          <cell r="H3210">
            <v>38677</v>
          </cell>
          <cell r="I3210" t="str">
            <v>A</v>
          </cell>
          <cell r="J3210" t="str">
            <v>22490530</v>
          </cell>
          <cell r="K3210" t="str">
            <v>22490530</v>
          </cell>
          <cell r="L3210">
            <v>170002745</v>
          </cell>
          <cell r="M3210" t="str">
            <v>170212250</v>
          </cell>
          <cell r="N3210" t="str">
            <v>Tyson Aviation Fresh Meats</v>
          </cell>
          <cell r="O3210" t="str">
            <v>27502680  Tyson Aviation Fresh Meats</v>
          </cell>
          <cell r="P3210" t="str">
            <v>8000</v>
          </cell>
          <cell r="Q3210" t="str">
            <v>GA</v>
          </cell>
          <cell r="R3210" t="str">
            <v>0</v>
          </cell>
          <cell r="S3210" t="str">
            <v>0</v>
          </cell>
          <cell r="T3210" t="str">
            <v>IBP</v>
          </cell>
          <cell r="U3210" t="str">
            <v>USD</v>
          </cell>
          <cell r="V3210" t="str">
            <v>6125 PERSHING ST</v>
          </cell>
          <cell r="W3210" t="str">
            <v>SIOUX CITY</v>
          </cell>
          <cell r="X3210" t="str">
            <v>IA</v>
          </cell>
          <cell r="Y3210" t="str">
            <v>51111-1329</v>
          </cell>
          <cell r="Z3210" t="str">
            <v>PLYMOUTH</v>
          </cell>
          <cell r="AA3210" t="str">
            <v>I</v>
          </cell>
          <cell r="AB3210" t="str">
            <v>Content</v>
          </cell>
          <cell r="AC3210">
            <v>12789</v>
          </cell>
        </row>
        <row r="3211">
          <cell r="A3211" t="str">
            <v>Primary</v>
          </cell>
          <cell r="B3211" t="str">
            <v>Seguin Growout</v>
          </cell>
          <cell r="C3211" t="str">
            <v>22500590</v>
          </cell>
          <cell r="D3211" t="str">
            <v>22500590</v>
          </cell>
          <cell r="E3211" t="str">
            <v>1335</v>
          </cell>
          <cell r="G3211" t="str">
            <v>TX</v>
          </cell>
          <cell r="H3211">
            <v>38677</v>
          </cell>
          <cell r="I3211" t="str">
            <v>A</v>
          </cell>
          <cell r="J3211" t="str">
            <v>22500422</v>
          </cell>
          <cell r="K3211" t="str">
            <v>22500422</v>
          </cell>
          <cell r="L3211">
            <v>170002745</v>
          </cell>
          <cell r="M3211" t="str">
            <v>170212250</v>
          </cell>
          <cell r="N3211" t="str">
            <v>Tyson Aviation Fresh Meats</v>
          </cell>
          <cell r="O3211" t="str">
            <v>27502680  Tyson Aviation Fresh Meats</v>
          </cell>
          <cell r="P3211" t="str">
            <v>8000</v>
          </cell>
          <cell r="Q3211" t="str">
            <v>GA</v>
          </cell>
          <cell r="R3211" t="str">
            <v>0</v>
          </cell>
          <cell r="S3211" t="str">
            <v>368</v>
          </cell>
          <cell r="T3211" t="str">
            <v>T</v>
          </cell>
          <cell r="U3211" t="str">
            <v>USD</v>
          </cell>
          <cell r="V3211" t="str">
            <v>2504 CHURCH STREET</v>
          </cell>
          <cell r="W3211" t="str">
            <v>GONZALES</v>
          </cell>
          <cell r="X3211" t="str">
            <v>TX</v>
          </cell>
          <cell r="Y3211" t="str">
            <v>78629-2100</v>
          </cell>
          <cell r="Z3211" t="str">
            <v>GONZALES</v>
          </cell>
          <cell r="AA3211" t="str">
            <v>A</v>
          </cell>
          <cell r="AB3211" t="str">
            <v>M&amp;E</v>
          </cell>
          <cell r="AC3211">
            <v>119119.42859999998</v>
          </cell>
        </row>
        <row r="3212">
          <cell r="A3212" t="str">
            <v>Primary</v>
          </cell>
          <cell r="B3212" t="str">
            <v>Seguin Growout</v>
          </cell>
          <cell r="C3212" t="str">
            <v>22500590</v>
          </cell>
          <cell r="D3212" t="str">
            <v>22500590</v>
          </cell>
          <cell r="E3212" t="str">
            <v>1335</v>
          </cell>
          <cell r="G3212" t="str">
            <v>TX</v>
          </cell>
          <cell r="I3212" t="str">
            <v>A</v>
          </cell>
          <cell r="J3212" t="str">
            <v>22500445</v>
          </cell>
          <cell r="K3212" t="str">
            <v>22500445</v>
          </cell>
          <cell r="L3212">
            <v>111780726</v>
          </cell>
          <cell r="M3212" t="str">
            <v>170212250</v>
          </cell>
          <cell r="N3212" t="str">
            <v>Swine-Cherokee Sow</v>
          </cell>
          <cell r="O3212" t="str">
            <v>27790726  Swine-Cherokee Sow</v>
          </cell>
          <cell r="P3212" t="str">
            <v>5000</v>
          </cell>
          <cell r="Q3212" t="str">
            <v>SW</v>
          </cell>
          <cell r="R3212" t="str">
            <v>944</v>
          </cell>
          <cell r="S3212" t="str">
            <v>581</v>
          </cell>
          <cell r="T3212" t="str">
            <v>T</v>
          </cell>
          <cell r="U3212" t="str">
            <v>USD</v>
          </cell>
          <cell r="V3212" t="str">
            <v>9068 STATE HIGHWAY 43</v>
          </cell>
          <cell r="W3212" t="str">
            <v>GENTRY</v>
          </cell>
          <cell r="X3212" t="str">
            <v>AR</v>
          </cell>
          <cell r="Y3212" t="str">
            <v>72734-9364</v>
          </cell>
          <cell r="Z3212" t="str">
            <v>BENTON</v>
          </cell>
          <cell r="AA3212" t="str">
            <v>B</v>
          </cell>
          <cell r="AB3212" t="str">
            <v>Building</v>
          </cell>
          <cell r="AC3212">
            <v>160995.3689</v>
          </cell>
        </row>
        <row r="3213">
          <cell r="A3213" t="str">
            <v>Primary</v>
          </cell>
          <cell r="B3213" t="str">
            <v>Seguin Growout</v>
          </cell>
          <cell r="C3213" t="str">
            <v>22500590</v>
          </cell>
          <cell r="D3213" t="str">
            <v>22500590</v>
          </cell>
          <cell r="E3213" t="str">
            <v>1335</v>
          </cell>
          <cell r="G3213" t="str">
            <v>TX</v>
          </cell>
          <cell r="I3213" t="str">
            <v>A</v>
          </cell>
          <cell r="J3213" t="str">
            <v>22500446</v>
          </cell>
          <cell r="K3213" t="str">
            <v>22500446</v>
          </cell>
          <cell r="L3213">
            <v>111780726</v>
          </cell>
          <cell r="M3213" t="str">
            <v>170212250</v>
          </cell>
          <cell r="N3213" t="str">
            <v>Swine-Cherokee Sow</v>
          </cell>
          <cell r="O3213" t="str">
            <v>27790726  Swine-Cherokee Sow</v>
          </cell>
          <cell r="P3213" t="str">
            <v>5000</v>
          </cell>
          <cell r="Q3213" t="str">
            <v>SW</v>
          </cell>
          <cell r="R3213" t="str">
            <v>944</v>
          </cell>
          <cell r="S3213" t="str">
            <v>581</v>
          </cell>
          <cell r="T3213" t="str">
            <v>T</v>
          </cell>
          <cell r="U3213" t="str">
            <v>USD</v>
          </cell>
          <cell r="V3213" t="str">
            <v>9068 STATE HIGHWAY 43</v>
          </cell>
          <cell r="W3213" t="str">
            <v>GENTRY</v>
          </cell>
          <cell r="X3213" t="str">
            <v>AR</v>
          </cell>
          <cell r="Y3213" t="str">
            <v>72734-9364</v>
          </cell>
          <cell r="Z3213" t="str">
            <v>BENTON</v>
          </cell>
          <cell r="AA3213" t="str">
            <v>B</v>
          </cell>
          <cell r="AB3213" t="str">
            <v>M&amp;E</v>
          </cell>
          <cell r="AC3213">
            <v>181052.62820000001</v>
          </cell>
        </row>
        <row r="3214">
          <cell r="A3214" t="str">
            <v>Primary</v>
          </cell>
          <cell r="B3214" t="str">
            <v>Seguin Growout</v>
          </cell>
          <cell r="C3214" t="str">
            <v>22500590</v>
          </cell>
          <cell r="D3214" t="str">
            <v>22500590</v>
          </cell>
          <cell r="E3214" t="str">
            <v>1335</v>
          </cell>
          <cell r="F3214" t="str">
            <v>TFM</v>
          </cell>
          <cell r="G3214" t="str">
            <v>TX</v>
          </cell>
          <cell r="I3214" t="str">
            <v>A</v>
          </cell>
          <cell r="J3214" t="str">
            <v>22500449</v>
          </cell>
          <cell r="K3214" t="str">
            <v>22500449</v>
          </cell>
          <cell r="L3214">
            <v>170212250</v>
          </cell>
          <cell r="M3214" t="str">
            <v>170212250</v>
          </cell>
          <cell r="N3214" t="str">
            <v>Seguin Catching Machine Cost</v>
          </cell>
          <cell r="O3214" t="str">
            <v>22500449 Seguin Catching Machine Cost</v>
          </cell>
          <cell r="P3214" t="str">
            <v>1240</v>
          </cell>
          <cell r="Q3214" t="str">
            <v>BS</v>
          </cell>
          <cell r="S3214" t="str">
            <v>368</v>
          </cell>
          <cell r="T3214" t="str">
            <v>T</v>
          </cell>
          <cell r="U3214" t="str">
            <v>USD</v>
          </cell>
          <cell r="V3214" t="str">
            <v>238 WILMINGTON STREET</v>
          </cell>
          <cell r="W3214" t="str">
            <v>JACKSON</v>
          </cell>
          <cell r="X3214" t="str">
            <v>MS</v>
          </cell>
          <cell r="Y3214" t="str">
            <v>39204-5015</v>
          </cell>
          <cell r="Z3214" t="str">
            <v>HINDS</v>
          </cell>
          <cell r="AA3214" t="str">
            <v>G</v>
          </cell>
          <cell r="AB3214" t="str">
            <v>Building</v>
          </cell>
          <cell r="AC3214">
            <v>13417970.275500001</v>
          </cell>
        </row>
        <row r="3215">
          <cell r="A3215" t="str">
            <v>Primary</v>
          </cell>
          <cell r="B3215" t="str">
            <v>Seguin Growout</v>
          </cell>
          <cell r="C3215" t="str">
            <v>22500590</v>
          </cell>
          <cell r="D3215" t="str">
            <v>22500590</v>
          </cell>
          <cell r="E3215" t="str">
            <v>1048</v>
          </cell>
          <cell r="F3215" t="str">
            <v>TFM</v>
          </cell>
          <cell r="G3215" t="str">
            <v>TX</v>
          </cell>
          <cell r="I3215" t="str">
            <v>A</v>
          </cell>
          <cell r="J3215" t="str">
            <v>22500590</v>
          </cell>
          <cell r="K3215" t="str">
            <v>22500590</v>
          </cell>
          <cell r="L3215">
            <v>170212250</v>
          </cell>
          <cell r="M3215" t="str">
            <v>170212250</v>
          </cell>
          <cell r="N3215" t="str">
            <v>Seguin Growout</v>
          </cell>
          <cell r="O3215" t="str">
            <v>22500590 Seguin Growout</v>
          </cell>
          <cell r="P3215" t="str">
            <v>1240</v>
          </cell>
          <cell r="Q3215" t="str">
            <v>G</v>
          </cell>
          <cell r="R3215" t="str">
            <v>933</v>
          </cell>
          <cell r="S3215" t="str">
            <v>368</v>
          </cell>
          <cell r="T3215" t="str">
            <v>T</v>
          </cell>
          <cell r="U3215" t="str">
            <v>USD</v>
          </cell>
          <cell r="V3215" t="str">
            <v>238 WILMINGTON STREET</v>
          </cell>
          <cell r="W3215" t="str">
            <v>JACKSON</v>
          </cell>
          <cell r="X3215" t="str">
            <v>MS</v>
          </cell>
          <cell r="Y3215" t="str">
            <v>39204-5015</v>
          </cell>
          <cell r="Z3215" t="str">
            <v>HINDS</v>
          </cell>
          <cell r="AA3215" t="str">
            <v>G</v>
          </cell>
          <cell r="AB3215" t="str">
            <v>Content</v>
          </cell>
          <cell r="AC3215">
            <v>346489.00019999983</v>
          </cell>
        </row>
        <row r="3216">
          <cell r="A3216" t="str">
            <v>Primary</v>
          </cell>
          <cell r="B3216" t="str">
            <v>Seguin Growout</v>
          </cell>
          <cell r="C3216" t="str">
            <v>22500590</v>
          </cell>
          <cell r="D3216" t="str">
            <v>22500590</v>
          </cell>
          <cell r="E3216" t="str">
            <v>1335</v>
          </cell>
          <cell r="F3216" t="str">
            <v>TFM</v>
          </cell>
          <cell r="G3216" t="str">
            <v>TX</v>
          </cell>
          <cell r="H3216">
            <v>38887</v>
          </cell>
          <cell r="I3216" t="str">
            <v>A</v>
          </cell>
          <cell r="J3216" t="str">
            <v>27792028</v>
          </cell>
          <cell r="K3216" t="str">
            <v>27792028</v>
          </cell>
          <cell r="L3216">
            <v>170212250</v>
          </cell>
          <cell r="M3216" t="str">
            <v>170002779</v>
          </cell>
          <cell r="N3216" t="str">
            <v>Seguin Accountant</v>
          </cell>
          <cell r="O3216" t="str">
            <v>22502008 Seguin Accountant</v>
          </cell>
          <cell r="P3216" t="str">
            <v>1240</v>
          </cell>
          <cell r="Q3216" t="str">
            <v>G</v>
          </cell>
          <cell r="R3216" t="str">
            <v>933</v>
          </cell>
          <cell r="S3216" t="str">
            <v>368</v>
          </cell>
          <cell r="T3216" t="str">
            <v>T</v>
          </cell>
          <cell r="U3216" t="str">
            <v>USD</v>
          </cell>
          <cell r="V3216" t="str">
            <v>238 WILMINGTON STREET</v>
          </cell>
          <cell r="W3216" t="str">
            <v>JACKSON</v>
          </cell>
          <cell r="X3216" t="str">
            <v>MS</v>
          </cell>
          <cell r="Y3216" t="str">
            <v>39204-5015</v>
          </cell>
          <cell r="Z3216" t="str">
            <v>HINDS</v>
          </cell>
          <cell r="AA3216" t="str">
            <v>G</v>
          </cell>
          <cell r="AB3216" t="str">
            <v>M&amp;E</v>
          </cell>
          <cell r="AC3216">
            <v>13153549.649600001</v>
          </cell>
        </row>
        <row r="3217">
          <cell r="A3217" t="str">
            <v>Primary</v>
          </cell>
          <cell r="B3217" t="str">
            <v>Nacogdoches Hatchery</v>
          </cell>
          <cell r="C3217" t="str">
            <v>22510432</v>
          </cell>
          <cell r="D3217" t="str">
            <v>22510432</v>
          </cell>
          <cell r="E3217" t="str">
            <v>1336</v>
          </cell>
          <cell r="G3217" t="str">
            <v>TX</v>
          </cell>
          <cell r="H3217">
            <v>38930</v>
          </cell>
          <cell r="I3217" t="str">
            <v>A</v>
          </cell>
          <cell r="J3217" t="str">
            <v>22510430</v>
          </cell>
          <cell r="K3217" t="str">
            <v>22510430</v>
          </cell>
          <cell r="L3217">
            <v>170002782</v>
          </cell>
          <cell r="M3217" t="str">
            <v>170052254</v>
          </cell>
          <cell r="N3217" t="str">
            <v>Iowa Ham Plant  Closing</v>
          </cell>
          <cell r="O3217" t="str">
            <v>27822028 Iowa Ham Plant  Closing</v>
          </cell>
          <cell r="P3217" t="str">
            <v>2090</v>
          </cell>
          <cell r="Q3217" t="str">
            <v>FB</v>
          </cell>
          <cell r="R3217" t="str">
            <v>199</v>
          </cell>
          <cell r="S3217" t="str">
            <v>945</v>
          </cell>
          <cell r="T3217" t="str">
            <v>T</v>
          </cell>
          <cell r="U3217" t="str">
            <v>USD</v>
          </cell>
          <cell r="V3217" t="str">
            <v>2208 SE STALLINGS DRIVE</v>
          </cell>
          <cell r="W3217" t="str">
            <v>NACOGDOCHES</v>
          </cell>
          <cell r="X3217" t="str">
            <v>TX</v>
          </cell>
          <cell r="Y3217" t="str">
            <v>75961-6870</v>
          </cell>
          <cell r="Z3217" t="str">
            <v>NACOGDOCHES</v>
          </cell>
          <cell r="AA3217" t="str">
            <v>A</v>
          </cell>
          <cell r="AB3217" t="str">
            <v>M&amp;E</v>
          </cell>
          <cell r="AC3217">
            <v>17700</v>
          </cell>
        </row>
        <row r="3218">
          <cell r="A3218" t="str">
            <v>Primary</v>
          </cell>
          <cell r="B3218" t="str">
            <v>Nacogdoches Hatchery</v>
          </cell>
          <cell r="C3218" t="str">
            <v>22510432</v>
          </cell>
          <cell r="D3218" t="str">
            <v>22510432</v>
          </cell>
          <cell r="E3218" t="str">
            <v>1336</v>
          </cell>
          <cell r="G3218" t="str">
            <v>TX</v>
          </cell>
          <cell r="H3218">
            <v>38930</v>
          </cell>
          <cell r="I3218" t="str">
            <v>A</v>
          </cell>
          <cell r="J3218" t="str">
            <v>22510432</v>
          </cell>
          <cell r="K3218" t="str">
            <v>22510432</v>
          </cell>
          <cell r="L3218">
            <v>170002782</v>
          </cell>
          <cell r="M3218" t="str">
            <v>170052254</v>
          </cell>
          <cell r="N3218" t="str">
            <v>Iowa Ham Plant  Closing</v>
          </cell>
          <cell r="O3218" t="str">
            <v>27822028 Iowa Ham Plant  Closing</v>
          </cell>
          <cell r="P3218" t="str">
            <v>2090</v>
          </cell>
          <cell r="Q3218" t="str">
            <v>FB</v>
          </cell>
          <cell r="R3218" t="str">
            <v>199</v>
          </cell>
          <cell r="S3218" t="str">
            <v>945</v>
          </cell>
          <cell r="T3218" t="str">
            <v>T</v>
          </cell>
          <cell r="U3218" t="str">
            <v>USD</v>
          </cell>
          <cell r="V3218" t="str">
            <v>2208 SE STALLINGS DRIVE</v>
          </cell>
          <cell r="W3218" t="str">
            <v>NACOGDOCHES</v>
          </cell>
          <cell r="X3218" t="str">
            <v>TX</v>
          </cell>
          <cell r="Y3218" t="str">
            <v>75961-6870</v>
          </cell>
          <cell r="Z3218" t="str">
            <v>NACOGDOCHES</v>
          </cell>
          <cell r="AA3218" t="str">
            <v>A</v>
          </cell>
          <cell r="AB3218" t="str">
            <v>M&amp;E</v>
          </cell>
          <cell r="AC3218">
            <v>5398284.2178999986</v>
          </cell>
        </row>
        <row r="3219">
          <cell r="A3219" t="str">
            <v>Primary</v>
          </cell>
          <cell r="B3219" t="str">
            <v>Nacogdoches Feedmill</v>
          </cell>
          <cell r="C3219" t="str">
            <v>22520510</v>
          </cell>
          <cell r="D3219" t="str">
            <v>22520510</v>
          </cell>
          <cell r="E3219" t="str">
            <v>1337</v>
          </cell>
          <cell r="G3219" t="str">
            <v>TX</v>
          </cell>
          <cell r="H3219">
            <v>38930</v>
          </cell>
          <cell r="I3219" t="str">
            <v>A</v>
          </cell>
          <cell r="J3219" t="str">
            <v>22520510</v>
          </cell>
          <cell r="K3219" t="str">
            <v>22520510</v>
          </cell>
          <cell r="L3219">
            <v>170002782</v>
          </cell>
          <cell r="M3219" t="str">
            <v>170052254</v>
          </cell>
          <cell r="N3219" t="str">
            <v>Iowa Ham Plant  Closing</v>
          </cell>
          <cell r="O3219" t="str">
            <v>27822028 Iowa Ham Plant  Closing</v>
          </cell>
          <cell r="P3219" t="str">
            <v>2090</v>
          </cell>
          <cell r="Q3219" t="str">
            <v>FB</v>
          </cell>
          <cell r="R3219" t="str">
            <v>199</v>
          </cell>
          <cell r="S3219" t="str">
            <v>945</v>
          </cell>
          <cell r="T3219" t="str">
            <v>T</v>
          </cell>
          <cell r="U3219" t="str">
            <v>USD</v>
          </cell>
          <cell r="V3219" t="str">
            <v>2208 SE STALLINGS DRIVE</v>
          </cell>
          <cell r="W3219" t="str">
            <v>NACOGDOCHES</v>
          </cell>
          <cell r="X3219" t="str">
            <v>TX</v>
          </cell>
          <cell r="Y3219" t="str">
            <v>75961-6870</v>
          </cell>
          <cell r="Z3219" t="str">
            <v>NACOGDOCHES</v>
          </cell>
          <cell r="AA3219" t="str">
            <v>A</v>
          </cell>
          <cell r="AB3219" t="str">
            <v>M&amp;E</v>
          </cell>
          <cell r="AC3219">
            <v>3910432.0323000005</v>
          </cell>
        </row>
        <row r="3220">
          <cell r="A3220" t="str">
            <v>Primary</v>
          </cell>
          <cell r="B3220" t="str">
            <v>Nacogdoches Feedmill</v>
          </cell>
          <cell r="C3220" t="str">
            <v>22520510</v>
          </cell>
          <cell r="D3220" t="str">
            <v>22520510</v>
          </cell>
          <cell r="E3220" t="str">
            <v>1337</v>
          </cell>
          <cell r="G3220" t="str">
            <v>TX</v>
          </cell>
          <cell r="H3220">
            <v>38887</v>
          </cell>
          <cell r="I3220" t="str">
            <v>A</v>
          </cell>
          <cell r="J3220" t="str">
            <v>22520520</v>
          </cell>
          <cell r="K3220" t="str">
            <v>22520520</v>
          </cell>
          <cell r="L3220">
            <v>170008613</v>
          </cell>
          <cell r="M3220" t="str">
            <v>170052254</v>
          </cell>
          <cell r="N3220" t="str">
            <v>System Svc - DD</v>
          </cell>
          <cell r="O3220" t="str">
            <v>System Svc - DD</v>
          </cell>
          <cell r="P3220" t="str">
            <v>8015</v>
          </cell>
          <cell r="Q3220" t="str">
            <v>GA</v>
          </cell>
          <cell r="S3220" t="str">
            <v>945</v>
          </cell>
          <cell r="T3220" t="str">
            <v>T</v>
          </cell>
          <cell r="U3220" t="str">
            <v>USD</v>
          </cell>
          <cell r="V3220" t="str">
            <v>2208 SE STALLINGS DRIVE</v>
          </cell>
          <cell r="W3220" t="str">
            <v>NACOGDOCHES</v>
          </cell>
          <cell r="X3220" t="str">
            <v>TX</v>
          </cell>
          <cell r="Y3220" t="str">
            <v>75961-6870</v>
          </cell>
          <cell r="Z3220" t="str">
            <v>NACOGDOCHES</v>
          </cell>
          <cell r="AA3220" t="str">
            <v>A</v>
          </cell>
          <cell r="AB3220" t="str">
            <v>M&amp;E</v>
          </cell>
          <cell r="AC3220">
            <v>6026.6049000000003</v>
          </cell>
        </row>
        <row r="3221">
          <cell r="A3221" t="str">
            <v>Primary</v>
          </cell>
          <cell r="B3221" t="str">
            <v>Nacogdoches Garage / Truck Shop</v>
          </cell>
          <cell r="C3221" t="str">
            <v>22530530</v>
          </cell>
          <cell r="D3221" t="str">
            <v>22530530</v>
          </cell>
          <cell r="E3221" t="str">
            <v>1338</v>
          </cell>
          <cell r="G3221" t="str">
            <v>TX</v>
          </cell>
          <cell r="H3221">
            <v>38887</v>
          </cell>
          <cell r="I3221" t="str">
            <v>A</v>
          </cell>
          <cell r="J3221" t="str">
            <v>22530530</v>
          </cell>
          <cell r="K3221" t="str">
            <v>22530530</v>
          </cell>
          <cell r="L3221">
            <v>170008613</v>
          </cell>
          <cell r="M3221" t="str">
            <v>170052254</v>
          </cell>
          <cell r="N3221" t="str">
            <v>Operations - DD</v>
          </cell>
          <cell r="O3221" t="str">
            <v>29152238 Operations - DD</v>
          </cell>
          <cell r="P3221" t="str">
            <v>8015</v>
          </cell>
          <cell r="Q3221" t="str">
            <v>GA</v>
          </cell>
          <cell r="R3221" t="str">
            <v>1417</v>
          </cell>
          <cell r="S3221" t="str">
            <v>58</v>
          </cell>
          <cell r="T3221" t="str">
            <v>T</v>
          </cell>
          <cell r="U3221" t="str">
            <v>USD</v>
          </cell>
          <cell r="V3221" t="str">
            <v>800 STEVENS PORT DRIVE</v>
          </cell>
          <cell r="W3221" t="str">
            <v>DAKOTA DUNES</v>
          </cell>
          <cell r="X3221" t="str">
            <v>SD</v>
          </cell>
          <cell r="Y3221" t="str">
            <v>57049-5005</v>
          </cell>
          <cell r="Z3221" t="str">
            <v>UNION</v>
          </cell>
          <cell r="AA3221" t="str">
            <v>I</v>
          </cell>
          <cell r="AB3221" t="str">
            <v>Content</v>
          </cell>
          <cell r="AC3221">
            <v>244771.34610000002</v>
          </cell>
        </row>
        <row r="3222">
          <cell r="A3222" t="str">
            <v>Primary</v>
          </cell>
          <cell r="B3222" t="str">
            <v>Nacogdoches Broiler Service</v>
          </cell>
          <cell r="C3222" t="str">
            <v>22540422</v>
          </cell>
          <cell r="D3222" t="str">
            <v>22540422</v>
          </cell>
          <cell r="E3222" t="str">
            <v>1338</v>
          </cell>
          <cell r="G3222" t="str">
            <v>TX</v>
          </cell>
          <cell r="H3222">
            <v>38887</v>
          </cell>
          <cell r="I3222" t="str">
            <v>A</v>
          </cell>
          <cell r="J3222" t="str">
            <v>22540422</v>
          </cell>
          <cell r="K3222" t="str">
            <v>22540422</v>
          </cell>
          <cell r="L3222">
            <v>170008613</v>
          </cell>
          <cell r="M3222" t="str">
            <v>170052254</v>
          </cell>
          <cell r="N3222" t="str">
            <v>Tech &amp; Supp (DD)</v>
          </cell>
          <cell r="O3222" t="str">
            <v>29152232 Tech &amp; Supp (DD)</v>
          </cell>
          <cell r="P3222" t="str">
            <v>8015</v>
          </cell>
          <cell r="Q3222" t="str">
            <v>GA</v>
          </cell>
          <cell r="S3222" t="str">
            <v>945</v>
          </cell>
          <cell r="T3222" t="str">
            <v>T</v>
          </cell>
          <cell r="U3222" t="str">
            <v>USD</v>
          </cell>
          <cell r="V3222" t="str">
            <v>2208 SE STALLINGS DRIVE</v>
          </cell>
          <cell r="W3222" t="str">
            <v>NACOGDOCHES</v>
          </cell>
          <cell r="X3222" t="str">
            <v>TX</v>
          </cell>
          <cell r="Y3222" t="str">
            <v>75961-6870</v>
          </cell>
          <cell r="Z3222" t="str">
            <v>NACOGDOCHES</v>
          </cell>
          <cell r="AA3222" t="str">
            <v>A</v>
          </cell>
          <cell r="AB3222" t="str">
            <v>M&amp;E</v>
          </cell>
          <cell r="AC3222">
            <v>92519.600099999981</v>
          </cell>
        </row>
        <row r="3223">
          <cell r="A3223" t="str">
            <v>Primary</v>
          </cell>
          <cell r="B3223" t="str">
            <v>Nacogdoches Live Haul</v>
          </cell>
          <cell r="C3223" t="str">
            <v>22540446</v>
          </cell>
          <cell r="D3223" t="str">
            <v>22540446</v>
          </cell>
          <cell r="E3223" t="str">
            <v>1338</v>
          </cell>
          <cell r="G3223" t="str">
            <v>TX</v>
          </cell>
          <cell r="H3223">
            <v>38887</v>
          </cell>
          <cell r="I3223" t="str">
            <v>A</v>
          </cell>
          <cell r="J3223" t="str">
            <v>22540445</v>
          </cell>
          <cell r="K3223" t="str">
            <v>22540445</v>
          </cell>
          <cell r="L3223">
            <v>170008613</v>
          </cell>
          <cell r="M3223" t="str">
            <v>170052254</v>
          </cell>
          <cell r="N3223" t="str">
            <v>Data Center (DD)</v>
          </cell>
          <cell r="O3223" t="str">
            <v>29152233 Data Center (DD)</v>
          </cell>
          <cell r="P3223" t="str">
            <v>8015</v>
          </cell>
          <cell r="Q3223" t="str">
            <v>GA</v>
          </cell>
          <cell r="R3223" t="str">
            <v>1819</v>
          </cell>
          <cell r="S3223" t="str">
            <v>58</v>
          </cell>
          <cell r="T3223" t="str">
            <v>T</v>
          </cell>
          <cell r="U3223" t="str">
            <v>USD</v>
          </cell>
          <cell r="V3223" t="str">
            <v>800 STEVENS PORT DRIVE</v>
          </cell>
          <cell r="W3223" t="str">
            <v>DAKOTA DUNES</v>
          </cell>
          <cell r="X3223" t="str">
            <v>SD</v>
          </cell>
          <cell r="Y3223" t="str">
            <v>57049-5005</v>
          </cell>
          <cell r="Z3223" t="str">
            <v>UNION</v>
          </cell>
          <cell r="AA3223" t="str">
            <v>A</v>
          </cell>
          <cell r="AB3223" t="str">
            <v>M&amp;E</v>
          </cell>
          <cell r="AC3223">
            <v>707677.24459999986</v>
          </cell>
        </row>
        <row r="3224">
          <cell r="A3224" t="str">
            <v>Primary</v>
          </cell>
          <cell r="B3224" t="str">
            <v>Nacogdoches Live Haul</v>
          </cell>
          <cell r="C3224" t="str">
            <v>22540446</v>
          </cell>
          <cell r="D3224" t="str">
            <v>22540446</v>
          </cell>
          <cell r="E3224" t="str">
            <v>1338</v>
          </cell>
          <cell r="G3224" t="str">
            <v>TX</v>
          </cell>
          <cell r="H3224">
            <v>38887</v>
          </cell>
          <cell r="I3224" t="str">
            <v>A</v>
          </cell>
          <cell r="J3224" t="str">
            <v>22540446</v>
          </cell>
          <cell r="K3224" t="str">
            <v>22540446</v>
          </cell>
          <cell r="L3224">
            <v>170008613</v>
          </cell>
          <cell r="M3224" t="str">
            <v>170052254</v>
          </cell>
          <cell r="N3224" t="str">
            <v>App&amp;Support - DD</v>
          </cell>
          <cell r="O3224" t="str">
            <v>29152234App&amp;Support - DD</v>
          </cell>
          <cell r="P3224" t="str">
            <v>8015</v>
          </cell>
          <cell r="Q3224" t="str">
            <v>GA</v>
          </cell>
          <cell r="R3224" t="str">
            <v>1819</v>
          </cell>
          <cell r="S3224" t="str">
            <v>58</v>
          </cell>
          <cell r="T3224" t="str">
            <v>T</v>
          </cell>
          <cell r="U3224" t="str">
            <v>USD</v>
          </cell>
          <cell r="V3224" t="str">
            <v>800 STEVENS PORT DRIVE</v>
          </cell>
          <cell r="W3224" t="str">
            <v>DAKOTA DUNES</v>
          </cell>
          <cell r="X3224" t="str">
            <v>SD</v>
          </cell>
          <cell r="Y3224" t="str">
            <v>57049-5005</v>
          </cell>
          <cell r="Z3224" t="str">
            <v>UNION</v>
          </cell>
          <cell r="AA3224" t="str">
            <v>A</v>
          </cell>
          <cell r="AB3224" t="str">
            <v>M&amp;E</v>
          </cell>
          <cell r="AC3224">
            <v>242694.48869999996</v>
          </cell>
        </row>
        <row r="3225">
          <cell r="A3225" t="str">
            <v>Primary</v>
          </cell>
          <cell r="B3225" t="str">
            <v>Center Garage / Truck Shop</v>
          </cell>
          <cell r="C3225" t="str">
            <v>22540530</v>
          </cell>
          <cell r="D3225" t="str">
            <v>22540530</v>
          </cell>
          <cell r="E3225" t="str">
            <v>1338</v>
          </cell>
          <cell r="G3225" t="str">
            <v>TX</v>
          </cell>
          <cell r="H3225">
            <v>38887</v>
          </cell>
          <cell r="I3225" t="str">
            <v>A</v>
          </cell>
          <cell r="J3225" t="str">
            <v>22540530</v>
          </cell>
          <cell r="K3225" t="str">
            <v>22540530</v>
          </cell>
          <cell r="L3225">
            <v>170008613</v>
          </cell>
          <cell r="M3225" t="str">
            <v>170052254</v>
          </cell>
          <cell r="N3225" t="str">
            <v>Support Svc - DD</v>
          </cell>
          <cell r="O3225" t="str">
            <v>29152235 Support Svc - DD</v>
          </cell>
          <cell r="P3225" t="str">
            <v>8015</v>
          </cell>
          <cell r="Q3225" t="str">
            <v>GA</v>
          </cell>
          <cell r="R3225" t="str">
            <v>1417</v>
          </cell>
          <cell r="S3225" t="str">
            <v>58</v>
          </cell>
          <cell r="T3225" t="str">
            <v>T</v>
          </cell>
          <cell r="U3225" t="str">
            <v>USD</v>
          </cell>
          <cell r="V3225" t="str">
            <v>800 STEVENS PORT DRIVE</v>
          </cell>
          <cell r="W3225" t="str">
            <v>DAKOTA DUNES</v>
          </cell>
          <cell r="X3225" t="str">
            <v>SD</v>
          </cell>
          <cell r="Y3225" t="str">
            <v>57049-5005</v>
          </cell>
          <cell r="Z3225" t="str">
            <v>UNION</v>
          </cell>
          <cell r="AA3225" t="str">
            <v>A</v>
          </cell>
          <cell r="AB3225" t="str">
            <v>M&amp;E</v>
          </cell>
          <cell r="AC3225">
            <v>37997.718099999998</v>
          </cell>
        </row>
        <row r="3226">
          <cell r="A3226" t="str">
            <v>Primary</v>
          </cell>
          <cell r="B3226" t="str">
            <v>Nacogdoches Growout</v>
          </cell>
          <cell r="C3226" t="str">
            <v>22540590</v>
          </cell>
          <cell r="D3226" t="str">
            <v>22540590</v>
          </cell>
          <cell r="E3226" t="str">
            <v>1338</v>
          </cell>
          <cell r="G3226" t="str">
            <v>TX</v>
          </cell>
          <cell r="H3226">
            <v>38887</v>
          </cell>
          <cell r="I3226" t="str">
            <v>A</v>
          </cell>
          <cell r="J3226" t="str">
            <v>22540590</v>
          </cell>
          <cell r="K3226" t="str">
            <v>22540590</v>
          </cell>
          <cell r="L3226">
            <v>170008613</v>
          </cell>
          <cell r="M3226" t="str">
            <v>170052254</v>
          </cell>
          <cell r="N3226" t="str">
            <v>System Svc - DD</v>
          </cell>
          <cell r="O3226" t="str">
            <v>System Svc - DD</v>
          </cell>
          <cell r="P3226" t="str">
            <v>8015</v>
          </cell>
          <cell r="Q3226" t="str">
            <v>GA</v>
          </cell>
          <cell r="R3226" t="str">
            <v>1819</v>
          </cell>
          <cell r="S3226" t="str">
            <v>58</v>
          </cell>
          <cell r="T3226" t="str">
            <v>T</v>
          </cell>
          <cell r="U3226" t="str">
            <v>USD</v>
          </cell>
          <cell r="V3226" t="str">
            <v>800 STEVENS PORT DRIVE</v>
          </cell>
          <cell r="W3226" t="str">
            <v>DAKOTA DUNES</v>
          </cell>
          <cell r="X3226" t="str">
            <v>SD</v>
          </cell>
          <cell r="Y3226" t="str">
            <v>57049-5005</v>
          </cell>
          <cell r="Z3226" t="str">
            <v>UNION</v>
          </cell>
          <cell r="AA3226" t="str">
            <v>I</v>
          </cell>
          <cell r="AB3226" t="str">
            <v>M&amp;E</v>
          </cell>
          <cell r="AC3226">
            <v>6249675.5495000249</v>
          </cell>
        </row>
        <row r="3227">
          <cell r="A3227" t="str">
            <v>Primary</v>
          </cell>
          <cell r="B3227" t="str">
            <v>Seguin Garage / Truck Shop</v>
          </cell>
          <cell r="C3227" t="str">
            <v>22550530</v>
          </cell>
          <cell r="D3227" t="str">
            <v>22550530</v>
          </cell>
          <cell r="E3227" t="str">
            <v>1450</v>
          </cell>
          <cell r="G3227" t="str">
            <v>TX</v>
          </cell>
          <cell r="H3227">
            <v>38887</v>
          </cell>
          <cell r="I3227" t="str">
            <v>A</v>
          </cell>
          <cell r="J3227" t="str">
            <v>22550530</v>
          </cell>
          <cell r="K3227" t="str">
            <v>22550530</v>
          </cell>
          <cell r="L3227">
            <v>170008613</v>
          </cell>
          <cell r="M3227" t="str">
            <v>170212250</v>
          </cell>
          <cell r="N3227" t="str">
            <v>Operations - DD</v>
          </cell>
          <cell r="O3227" t="str">
            <v>29152238 Operations - DD</v>
          </cell>
          <cell r="P3227" t="str">
            <v>8015</v>
          </cell>
          <cell r="Q3227" t="str">
            <v>GA</v>
          </cell>
          <cell r="R3227" t="str">
            <v>1807</v>
          </cell>
          <cell r="S3227" t="str">
            <v>58</v>
          </cell>
          <cell r="T3227" t="str">
            <v>T</v>
          </cell>
          <cell r="U3227" t="str">
            <v>USD</v>
          </cell>
          <cell r="V3227" t="str">
            <v>800 STEVENS PORT DRIVE</v>
          </cell>
          <cell r="W3227" t="str">
            <v>DAKOTA DUNES</v>
          </cell>
          <cell r="X3227" t="str">
            <v>SD</v>
          </cell>
          <cell r="Y3227" t="str">
            <v>57049-5005</v>
          </cell>
          <cell r="Z3227" t="str">
            <v>UNION</v>
          </cell>
          <cell r="AA3227" t="str">
            <v>I</v>
          </cell>
          <cell r="AB3227" t="str">
            <v>M&amp;E</v>
          </cell>
          <cell r="AC3227">
            <v>133563.63789999997</v>
          </cell>
        </row>
        <row r="3228">
          <cell r="A3228" t="str">
            <v>Primary</v>
          </cell>
          <cell r="B3228" t="str">
            <v>Seguin Breeder Service</v>
          </cell>
          <cell r="C3228" t="str">
            <v>22600421</v>
          </cell>
          <cell r="D3228" t="str">
            <v>22600421</v>
          </cell>
          <cell r="E3228" t="str">
            <v>1335</v>
          </cell>
          <cell r="G3228" t="str">
            <v>TX</v>
          </cell>
          <cell r="H3228">
            <v>38887</v>
          </cell>
          <cell r="I3228" t="str">
            <v>A</v>
          </cell>
          <cell r="J3228" t="str">
            <v>22600400</v>
          </cell>
          <cell r="K3228" t="str">
            <v>22600400</v>
          </cell>
          <cell r="L3228">
            <v>170008613</v>
          </cell>
          <cell r="M3228" t="str">
            <v>170212260</v>
          </cell>
          <cell r="N3228" t="str">
            <v>Shared Svcs - DD</v>
          </cell>
          <cell r="O3228" t="str">
            <v>29152240 Shared Svcs - DD</v>
          </cell>
          <cell r="P3228" t="str">
            <v>8015</v>
          </cell>
          <cell r="Q3228" t="str">
            <v>GA</v>
          </cell>
          <cell r="R3228" t="str">
            <v>933</v>
          </cell>
          <cell r="S3228" t="str">
            <v>58</v>
          </cell>
          <cell r="T3228" t="str">
            <v>T</v>
          </cell>
          <cell r="U3228" t="str">
            <v>USD</v>
          </cell>
          <cell r="V3228" t="str">
            <v>800 STEVENS PORT DRIVE</v>
          </cell>
          <cell r="W3228" t="str">
            <v>DAKOTA DUNES</v>
          </cell>
          <cell r="X3228" t="str">
            <v>SD</v>
          </cell>
          <cell r="Y3228" t="str">
            <v>57049-5005</v>
          </cell>
          <cell r="Z3228" t="str">
            <v>UNION</v>
          </cell>
          <cell r="AA3228" t="str">
            <v>I</v>
          </cell>
          <cell r="AB3228" t="str">
            <v>M&amp;E</v>
          </cell>
          <cell r="AC3228">
            <v>99788.311999999976</v>
          </cell>
        </row>
        <row r="3229">
          <cell r="A3229" t="str">
            <v>Primary</v>
          </cell>
          <cell r="B3229" t="str">
            <v>Seguin Breeder Service</v>
          </cell>
          <cell r="C3229" t="str">
            <v>22600421</v>
          </cell>
          <cell r="D3229" t="str">
            <v>22600421</v>
          </cell>
          <cell r="E3229" t="str">
            <v>1335</v>
          </cell>
          <cell r="G3229" t="str">
            <v>TX</v>
          </cell>
          <cell r="H3229">
            <v>38887</v>
          </cell>
          <cell r="I3229" t="str">
            <v>A</v>
          </cell>
          <cell r="J3229" t="str">
            <v>22600420</v>
          </cell>
          <cell r="K3229" t="str">
            <v>22600420</v>
          </cell>
          <cell r="L3229">
            <v>170008613</v>
          </cell>
          <cell r="M3229" t="str">
            <v>170212260</v>
          </cell>
          <cell r="N3229" t="str">
            <v>Network Svc - DD</v>
          </cell>
          <cell r="O3229" t="str">
            <v>29152236 Network Svc - DD</v>
          </cell>
          <cell r="P3229" t="str">
            <v>8015</v>
          </cell>
          <cell r="Q3229" t="str">
            <v>GA</v>
          </cell>
          <cell r="R3229" t="str">
            <v>589</v>
          </cell>
          <cell r="S3229" t="str">
            <v>58</v>
          </cell>
          <cell r="T3229" t="str">
            <v>T</v>
          </cell>
          <cell r="U3229" t="str">
            <v>USD</v>
          </cell>
          <cell r="V3229" t="str">
            <v>800 STEVENS PORT DRIVE</v>
          </cell>
          <cell r="W3229" t="str">
            <v>DAKOTA DUNES</v>
          </cell>
          <cell r="X3229" t="str">
            <v>SD</v>
          </cell>
          <cell r="Y3229" t="str">
            <v>57049-5005</v>
          </cell>
          <cell r="Z3229" t="str">
            <v>UNION</v>
          </cell>
          <cell r="AA3229" t="str">
            <v>A</v>
          </cell>
          <cell r="AB3229" t="str">
            <v>M&amp;E</v>
          </cell>
          <cell r="AC3229">
            <v>1261434.4559999998</v>
          </cell>
        </row>
        <row r="3230">
          <cell r="A3230" t="str">
            <v>Primary</v>
          </cell>
          <cell r="B3230" t="str">
            <v>Seguin Breeder Service</v>
          </cell>
          <cell r="C3230" t="str">
            <v>22600421</v>
          </cell>
          <cell r="D3230" t="str">
            <v>22600421</v>
          </cell>
          <cell r="E3230" t="str">
            <v>1335</v>
          </cell>
          <cell r="G3230" t="str">
            <v>TX</v>
          </cell>
          <cell r="H3230">
            <v>38842</v>
          </cell>
          <cell r="I3230" t="str">
            <v>A</v>
          </cell>
          <cell r="J3230" t="str">
            <v>22600421</v>
          </cell>
          <cell r="K3230" t="str">
            <v>22600421</v>
          </cell>
          <cell r="L3230">
            <v>170008613</v>
          </cell>
          <cell r="M3230" t="str">
            <v>170212260</v>
          </cell>
          <cell r="N3230" t="str">
            <v>Sales&amp;Mktg - DD</v>
          </cell>
          <cell r="O3230" t="str">
            <v>29152239 Sales&amp;Mktg - DD</v>
          </cell>
          <cell r="P3230" t="str">
            <v>8015</v>
          </cell>
          <cell r="Q3230" t="str">
            <v>GA</v>
          </cell>
          <cell r="R3230" t="str">
            <v>2525</v>
          </cell>
          <cell r="S3230" t="str">
            <v>368</v>
          </cell>
          <cell r="T3230" t="str">
            <v>T</v>
          </cell>
          <cell r="U3230" t="str">
            <v>USD</v>
          </cell>
          <cell r="V3230" t="str">
            <v>1200 W KINGSBURY ST</v>
          </cell>
          <cell r="W3230" t="str">
            <v>SEGUIN</v>
          </cell>
          <cell r="X3230" t="str">
            <v>TX</v>
          </cell>
          <cell r="Y3230" t="str">
            <v>78155-3495</v>
          </cell>
          <cell r="Z3230" t="str">
            <v>GUADALUPE</v>
          </cell>
          <cell r="AA3230" t="str">
            <v>A</v>
          </cell>
          <cell r="AB3230" t="str">
            <v>M&amp;E</v>
          </cell>
          <cell r="AC3230">
            <v>21793.093399999998</v>
          </cell>
        </row>
        <row r="3231">
          <cell r="A3231" t="str">
            <v>Primary</v>
          </cell>
          <cell r="B3231" t="str">
            <v>RVAF - Seguin</v>
          </cell>
          <cell r="C3231" t="str">
            <v>22652028</v>
          </cell>
          <cell r="D3231" t="str">
            <v>22652028</v>
          </cell>
          <cell r="E3231" t="str">
            <v>1340</v>
          </cell>
          <cell r="G3231" t="str">
            <v>TX</v>
          </cell>
          <cell r="H3231">
            <v>38635</v>
          </cell>
          <cell r="I3231" t="str">
            <v>A</v>
          </cell>
          <cell r="J3231" t="str">
            <v>29170530</v>
          </cell>
          <cell r="K3231" t="str">
            <v>29170530</v>
          </cell>
          <cell r="L3231">
            <v>170552265</v>
          </cell>
          <cell r="M3231" t="str">
            <v>170171022</v>
          </cell>
          <cell r="N3231" t="str">
            <v>RVAF - Seguin Maintenance</v>
          </cell>
          <cell r="O3231" t="str">
            <v>22652020  RVAF - Seguin Maintenance</v>
          </cell>
          <cell r="P3231" t="str">
            <v>1420</v>
          </cell>
          <cell r="Q3231" t="str">
            <v>R</v>
          </cell>
          <cell r="R3231" t="str">
            <v>281</v>
          </cell>
          <cell r="S3231" t="str">
            <v>368</v>
          </cell>
          <cell r="T3231" t="str">
            <v>T</v>
          </cell>
          <cell r="U3231" t="str">
            <v>USD</v>
          </cell>
          <cell r="V3231" t="str">
            <v>1200 W KINGSBURY ST</v>
          </cell>
          <cell r="W3231" t="str">
            <v>SEGUIN</v>
          </cell>
          <cell r="X3231" t="str">
            <v>TX</v>
          </cell>
          <cell r="Y3231" t="str">
            <v>78155-3495</v>
          </cell>
          <cell r="Z3231" t="str">
            <v>GUADALUPE</v>
          </cell>
          <cell r="AA3231" t="str">
            <v>G</v>
          </cell>
          <cell r="AB3231" t="str">
            <v>M&amp;E</v>
          </cell>
          <cell r="AC3231">
            <v>15126.247600000001</v>
          </cell>
        </row>
        <row r="3232">
          <cell r="A3232" t="str">
            <v>Primary</v>
          </cell>
          <cell r="B3232" t="str">
            <v>RVAF - Seguin</v>
          </cell>
          <cell r="C3232" t="str">
            <v>22652028</v>
          </cell>
          <cell r="D3232" t="str">
            <v>22652028</v>
          </cell>
          <cell r="E3232" t="str">
            <v>1340</v>
          </cell>
          <cell r="G3232" t="str">
            <v>TX</v>
          </cell>
          <cell r="I3232" t="str">
            <v>A</v>
          </cell>
          <cell r="J3232" t="str">
            <v>22652028</v>
          </cell>
          <cell r="K3232" t="str">
            <v>22652028</v>
          </cell>
          <cell r="L3232">
            <v>170552265</v>
          </cell>
          <cell r="M3232" t="str">
            <v>170552265</v>
          </cell>
          <cell r="N3232" t="str">
            <v>Seguin Protein Plant</v>
          </cell>
          <cell r="O3232" t="str">
            <v>22652028 Seguin Protein Plant</v>
          </cell>
          <cell r="P3232" t="str">
            <v>1240</v>
          </cell>
          <cell r="Q3232" t="str">
            <v>R</v>
          </cell>
          <cell r="S3232" t="str">
            <v>368</v>
          </cell>
          <cell r="T3232" t="str">
            <v>T</v>
          </cell>
          <cell r="U3232" t="str">
            <v>USD</v>
          </cell>
          <cell r="V3232" t="str">
            <v>2210 W OAKLAWN DRIVE</v>
          </cell>
          <cell r="W3232" t="str">
            <v>SPRINGDALE</v>
          </cell>
          <cell r="X3232" t="str">
            <v>AR</v>
          </cell>
          <cell r="Y3232" t="str">
            <v>72762-6900</v>
          </cell>
          <cell r="Z3232" t="str">
            <v>WASHINGTON</v>
          </cell>
          <cell r="AA3232" t="str">
            <v>D</v>
          </cell>
          <cell r="AB3232" t="str">
            <v>M&amp;E</v>
          </cell>
          <cell r="AC3232">
            <v>12160.951200000001</v>
          </cell>
        </row>
        <row r="3233">
          <cell r="A3233" t="str">
            <v>Primary</v>
          </cell>
          <cell r="B3233" t="str">
            <v>RVAF - Seguin</v>
          </cell>
          <cell r="C3233" t="str">
            <v>22600421</v>
          </cell>
          <cell r="D3233" t="str">
            <v>22600421</v>
          </cell>
          <cell r="E3233" t="str">
            <v>1340</v>
          </cell>
          <cell r="G3233" t="str">
            <v>TX</v>
          </cell>
          <cell r="I3233" t="str">
            <v>A</v>
          </cell>
          <cell r="J3233" t="str">
            <v>22652034</v>
          </cell>
          <cell r="K3233" t="str">
            <v>22652034</v>
          </cell>
          <cell r="L3233">
            <v>170002928</v>
          </cell>
          <cell r="M3233" t="str">
            <v>170552265</v>
          </cell>
          <cell r="N3233" t="str">
            <v>Augusta Plant Closing</v>
          </cell>
          <cell r="O3233" t="str">
            <v>29282028  Augusta Plant Closing</v>
          </cell>
          <cell r="P3233" t="str">
            <v>2080</v>
          </cell>
          <cell r="Q3233" t="str">
            <v>FB</v>
          </cell>
          <cell r="S3233" t="str">
            <v>368</v>
          </cell>
          <cell r="T3233" t="str">
            <v>F</v>
          </cell>
          <cell r="U3233" t="str">
            <v>USD</v>
          </cell>
          <cell r="V3233" t="str">
            <v>195 RIVERSIDE DRIVE</v>
          </cell>
          <cell r="W3233" t="str">
            <v>AUGUSTA</v>
          </cell>
          <cell r="X3233" t="str">
            <v>ME</v>
          </cell>
          <cell r="Y3233" t="str">
            <v>04330-4133</v>
          </cell>
          <cell r="Z3233" t="str">
            <v>KENNEBEC</v>
          </cell>
          <cell r="AA3233" t="str">
            <v>G</v>
          </cell>
          <cell r="AB3233" t="str">
            <v>Building</v>
          </cell>
          <cell r="AC3233">
            <v>10085918.342600003</v>
          </cell>
        </row>
        <row r="3234">
          <cell r="A3234" t="str">
            <v>Primary</v>
          </cell>
          <cell r="B3234" t="str">
            <v>Carthage Growout</v>
          </cell>
          <cell r="C3234" t="str">
            <v>22680421</v>
          </cell>
          <cell r="D3234" t="str">
            <v>22680421</v>
          </cell>
          <cell r="E3234" t="str">
            <v>2268</v>
          </cell>
          <cell r="G3234" t="str">
            <v>TX</v>
          </cell>
          <cell r="I3234" t="str">
            <v>A</v>
          </cell>
          <cell r="J3234" t="str">
            <v>22680400</v>
          </cell>
          <cell r="K3234" t="str">
            <v>22680400</v>
          </cell>
          <cell r="L3234">
            <v>170002928</v>
          </cell>
          <cell r="M3234" t="str">
            <v>170212268</v>
          </cell>
          <cell r="N3234" t="str">
            <v>Augusta Plant Closing</v>
          </cell>
          <cell r="O3234" t="str">
            <v>29282028  Augusta Plant Closing</v>
          </cell>
          <cell r="P3234" t="str">
            <v>2080</v>
          </cell>
          <cell r="Q3234" t="str">
            <v>FB</v>
          </cell>
          <cell r="R3234" t="str">
            <v>151</v>
          </cell>
          <cell r="S3234" t="str">
            <v>246</v>
          </cell>
          <cell r="T3234" t="str">
            <v>F</v>
          </cell>
          <cell r="U3234" t="str">
            <v>USD</v>
          </cell>
          <cell r="V3234" t="str">
            <v>195 RIVERSIDE DRIVE</v>
          </cell>
          <cell r="W3234" t="str">
            <v>AUGUSTA</v>
          </cell>
          <cell r="X3234" t="str">
            <v>ME</v>
          </cell>
          <cell r="Y3234" t="str">
            <v>04330-4133</v>
          </cell>
          <cell r="Z3234" t="str">
            <v>KENNEBEC</v>
          </cell>
          <cell r="AA3234" t="str">
            <v>G</v>
          </cell>
          <cell r="AB3234" t="str">
            <v>Content</v>
          </cell>
          <cell r="AC3234">
            <v>21305.867200000001</v>
          </cell>
        </row>
        <row r="3235">
          <cell r="A3235" t="str">
            <v>Primary</v>
          </cell>
          <cell r="B3235" t="str">
            <v>Carthage Growout</v>
          </cell>
          <cell r="C3235" t="str">
            <v>22680421</v>
          </cell>
          <cell r="D3235" t="str">
            <v>22680421</v>
          </cell>
          <cell r="E3235" t="str">
            <v>2268</v>
          </cell>
          <cell r="G3235" t="str">
            <v>TX</v>
          </cell>
          <cell r="I3235" t="str">
            <v>A</v>
          </cell>
          <cell r="J3235" t="str">
            <v>22680420</v>
          </cell>
          <cell r="K3235" t="str">
            <v>22680420</v>
          </cell>
          <cell r="L3235">
            <v>170002928</v>
          </cell>
          <cell r="M3235" t="str">
            <v>170212268</v>
          </cell>
          <cell r="N3235" t="str">
            <v>Augusta Plant Closing</v>
          </cell>
          <cell r="O3235" t="str">
            <v>29282028  Augusta Plant Closing</v>
          </cell>
          <cell r="P3235" t="str">
            <v>2080</v>
          </cell>
          <cell r="Q3235" t="str">
            <v>FB</v>
          </cell>
          <cell r="R3235" t="str">
            <v>151</v>
          </cell>
          <cell r="S3235" t="str">
            <v>246</v>
          </cell>
          <cell r="T3235" t="str">
            <v>F</v>
          </cell>
          <cell r="U3235" t="str">
            <v>USD</v>
          </cell>
          <cell r="V3235" t="str">
            <v>195 RIVERSIDE DRIVE</v>
          </cell>
          <cell r="W3235" t="str">
            <v>AUGUSTA</v>
          </cell>
          <cell r="X3235" t="str">
            <v>ME</v>
          </cell>
          <cell r="Y3235" t="str">
            <v>04330-4133</v>
          </cell>
          <cell r="Z3235" t="str">
            <v>KENNEBEC</v>
          </cell>
          <cell r="AA3235" t="str">
            <v>G</v>
          </cell>
          <cell r="AB3235" t="str">
            <v>M&amp;E</v>
          </cell>
          <cell r="AC3235">
            <v>3295944.3132000002</v>
          </cell>
        </row>
        <row r="3236">
          <cell r="A3236" t="str">
            <v>Primary</v>
          </cell>
          <cell r="B3236" t="str">
            <v>Carthage Growout</v>
          </cell>
          <cell r="C3236" t="str">
            <v>22680421</v>
          </cell>
          <cell r="D3236" t="str">
            <v>22680421</v>
          </cell>
          <cell r="E3236" t="str">
            <v>2268</v>
          </cell>
          <cell r="G3236" t="str">
            <v>TX</v>
          </cell>
          <cell r="I3236" t="str">
            <v>A</v>
          </cell>
          <cell r="J3236" t="str">
            <v>22680421</v>
          </cell>
          <cell r="K3236" t="str">
            <v>22680421</v>
          </cell>
          <cell r="L3236">
            <v>170212268</v>
          </cell>
          <cell r="M3236" t="str">
            <v>170212268</v>
          </cell>
          <cell r="N3236" t="str">
            <v>Carthage Breeder Service</v>
          </cell>
          <cell r="O3236" t="str">
            <v>22680421 Carthage Breeder Service</v>
          </cell>
          <cell r="P3236" t="str">
            <v>1235</v>
          </cell>
          <cell r="Q3236" t="str">
            <v>BR</v>
          </cell>
          <cell r="R3236" t="str">
            <v>1108</v>
          </cell>
          <cell r="S3236" t="str">
            <v>246</v>
          </cell>
          <cell r="T3236" t="str">
            <v>T</v>
          </cell>
          <cell r="U3236" t="str">
            <v>USD</v>
          </cell>
          <cell r="V3236" t="str">
            <v>695 HENDERSON ROAD</v>
          </cell>
          <cell r="W3236" t="str">
            <v>BOAZ</v>
          </cell>
          <cell r="X3236" t="str">
            <v>AL</v>
          </cell>
          <cell r="Y3236" t="str">
            <v>35957-1016</v>
          </cell>
          <cell r="Z3236" t="str">
            <v>MARSHALL</v>
          </cell>
          <cell r="AA3236" t="str">
            <v>G</v>
          </cell>
          <cell r="AB3236" t="str">
            <v>M&amp;E</v>
          </cell>
          <cell r="AC3236">
            <v>4381.5636999999988</v>
          </cell>
        </row>
        <row r="3237">
          <cell r="A3237" t="str">
            <v>Primary</v>
          </cell>
          <cell r="B3237" t="str">
            <v>Nacogdoches Growout</v>
          </cell>
          <cell r="C3237" t="str">
            <v>22690421</v>
          </cell>
          <cell r="D3237" t="str">
            <v>22690421</v>
          </cell>
          <cell r="E3237" t="str">
            <v>1338</v>
          </cell>
          <cell r="G3237" t="str">
            <v>TX</v>
          </cell>
          <cell r="H3237">
            <v>38454</v>
          </cell>
          <cell r="I3237" t="str">
            <v>A</v>
          </cell>
          <cell r="J3237" t="str">
            <v>22690400</v>
          </cell>
          <cell r="K3237" t="str">
            <v>22690400</v>
          </cell>
          <cell r="L3237">
            <v>170052269</v>
          </cell>
          <cell r="M3237" t="str">
            <v>170052269</v>
          </cell>
          <cell r="N3237" t="str">
            <v>Nacogdoches Pullet Service</v>
          </cell>
          <cell r="O3237" t="str">
            <v>22690400 Nacogdoches Pullet Service</v>
          </cell>
          <cell r="P3237" t="str">
            <v>1640</v>
          </cell>
          <cell r="Q3237" t="str">
            <v>PS</v>
          </cell>
          <cell r="R3237" t="str">
            <v>1819</v>
          </cell>
          <cell r="S3237" t="str">
            <v>945</v>
          </cell>
          <cell r="T3237" t="str">
            <v>T</v>
          </cell>
          <cell r="U3237" t="str">
            <v>USD</v>
          </cell>
          <cell r="V3237" t="str">
            <v>2208 SE STALLINGS DRIVE</v>
          </cell>
          <cell r="W3237" t="str">
            <v>NACOGDOCHES</v>
          </cell>
          <cell r="X3237" t="str">
            <v>TX</v>
          </cell>
          <cell r="Y3237" t="str">
            <v>75961-6870</v>
          </cell>
          <cell r="Z3237" t="str">
            <v>NACOGDOCHES</v>
          </cell>
          <cell r="AA3237" t="str">
            <v>A</v>
          </cell>
          <cell r="AB3237" t="str">
            <v>M&amp;E</v>
          </cell>
          <cell r="AC3237">
            <v>2781.6870999999996</v>
          </cell>
        </row>
        <row r="3238">
          <cell r="A3238" t="str">
            <v>Primary</v>
          </cell>
          <cell r="B3238" t="str">
            <v>Nacogdoches Growout</v>
          </cell>
          <cell r="C3238" t="str">
            <v>22690421</v>
          </cell>
          <cell r="D3238" t="str">
            <v>22690421</v>
          </cell>
          <cell r="E3238" t="str">
            <v>1338</v>
          </cell>
          <cell r="G3238" t="str">
            <v>TX</v>
          </cell>
          <cell r="H3238">
            <v>38454</v>
          </cell>
          <cell r="I3238" t="str">
            <v>A</v>
          </cell>
          <cell r="J3238" t="str">
            <v>22690421</v>
          </cell>
          <cell r="K3238" t="str">
            <v>22690421</v>
          </cell>
          <cell r="L3238">
            <v>170052269</v>
          </cell>
          <cell r="M3238" t="str">
            <v>170052269</v>
          </cell>
          <cell r="N3238" t="str">
            <v>Nacogdoches Breeder Serivce</v>
          </cell>
          <cell r="O3238" t="str">
            <v>22690421 Nacogdoches Breeder Serivce</v>
          </cell>
          <cell r="P3238" t="str">
            <v>1640</v>
          </cell>
          <cell r="Q3238" t="str">
            <v>BR</v>
          </cell>
          <cell r="R3238" t="str">
            <v>0</v>
          </cell>
          <cell r="S3238" t="str">
            <v>945</v>
          </cell>
          <cell r="T3238" t="str">
            <v>T</v>
          </cell>
          <cell r="U3238" t="str">
            <v>USD</v>
          </cell>
          <cell r="V3238" t="str">
            <v>2208 SE STALLINGS DRIVE</v>
          </cell>
          <cell r="W3238" t="str">
            <v>NACOGDOCHES</v>
          </cell>
          <cell r="X3238" t="str">
            <v>TX</v>
          </cell>
          <cell r="Y3238" t="str">
            <v>75961-6870</v>
          </cell>
          <cell r="Z3238" t="str">
            <v>NACOGDOCHES</v>
          </cell>
          <cell r="AA3238" t="str">
            <v>A</v>
          </cell>
          <cell r="AB3238" t="str">
            <v>M&amp;E</v>
          </cell>
          <cell r="AC3238">
            <v>365402.64979999996</v>
          </cell>
        </row>
        <row r="3239">
          <cell r="A3239" t="str">
            <v>Primary</v>
          </cell>
          <cell r="B3239" t="str">
            <v>Nacogdoches Growout</v>
          </cell>
          <cell r="C3239" t="str">
            <v>22690421</v>
          </cell>
          <cell r="D3239" t="str">
            <v>22690421</v>
          </cell>
          <cell r="E3239" t="str">
            <v>1338</v>
          </cell>
          <cell r="G3239" t="str">
            <v>TX</v>
          </cell>
          <cell r="H3239">
            <v>38454</v>
          </cell>
          <cell r="I3239" t="str">
            <v>A</v>
          </cell>
          <cell r="J3239" t="str">
            <v>22690543</v>
          </cell>
          <cell r="K3239" t="str">
            <v>22690543</v>
          </cell>
          <cell r="L3239">
            <v>170052269</v>
          </cell>
          <cell r="M3239" t="str">
            <v>170052269</v>
          </cell>
          <cell r="N3239" t="str">
            <v>Nacogdoches Breeder Farm Service</v>
          </cell>
          <cell r="O3239" t="str">
            <v>22690543 Nacogdoches Breeder Farm Service</v>
          </cell>
          <cell r="P3239" t="str">
            <v>1640</v>
          </cell>
          <cell r="Q3239" t="str">
            <v>BRS</v>
          </cell>
          <cell r="R3239" t="str">
            <v>0</v>
          </cell>
          <cell r="S3239" t="str">
            <v>945</v>
          </cell>
          <cell r="T3239" t="str">
            <v>T</v>
          </cell>
          <cell r="U3239" t="str">
            <v>USD</v>
          </cell>
          <cell r="V3239" t="str">
            <v>2208 SE STALLINGS DRIVE</v>
          </cell>
          <cell r="W3239" t="str">
            <v>NACOGDOCHES</v>
          </cell>
          <cell r="X3239" t="str">
            <v>TX</v>
          </cell>
          <cell r="Y3239" t="str">
            <v>75961-6870</v>
          </cell>
          <cell r="Z3239" t="str">
            <v>NACOGDOCHES</v>
          </cell>
          <cell r="AA3239" t="str">
            <v>A</v>
          </cell>
          <cell r="AB3239" t="str">
            <v>M&amp;E</v>
          </cell>
          <cell r="AC3239">
            <v>47484.4</v>
          </cell>
        </row>
        <row r="3240">
          <cell r="A3240" t="str">
            <v>Primary</v>
          </cell>
          <cell r="B3240" t="str">
            <v>Broadway Hatchery</v>
          </cell>
          <cell r="C3240" t="str">
            <v>22920432</v>
          </cell>
          <cell r="D3240" t="str">
            <v>22920432</v>
          </cell>
          <cell r="E3240" t="str">
            <v>1217</v>
          </cell>
          <cell r="G3240" t="str">
            <v>VA</v>
          </cell>
          <cell r="I3240" t="str">
            <v>A</v>
          </cell>
          <cell r="J3240" t="str">
            <v>22920430</v>
          </cell>
          <cell r="K3240" t="str">
            <v>22920430</v>
          </cell>
          <cell r="L3240">
            <v>170212315</v>
          </cell>
          <cell r="M3240" t="str">
            <v>170212315</v>
          </cell>
          <cell r="N3240" t="str">
            <v>Broadway Egg Pickup</v>
          </cell>
          <cell r="O3240" t="str">
            <v>22920430 Broadway Egg Pickup</v>
          </cell>
          <cell r="P3240" t="str">
            <v>8000</v>
          </cell>
          <cell r="Q3240" t="str">
            <v>GA</v>
          </cell>
          <cell r="S3240" t="str">
            <v>283</v>
          </cell>
          <cell r="T3240" t="str">
            <v>T</v>
          </cell>
          <cell r="U3240" t="str">
            <v>USD</v>
          </cell>
          <cell r="V3240" t="str">
            <v>4611 WEST ADAMS STREET</v>
          </cell>
          <cell r="W3240" t="str">
            <v>LINCOLN</v>
          </cell>
          <cell r="X3240" t="str">
            <v>NE</v>
          </cell>
          <cell r="Y3240" t="str">
            <v>68524-1444</v>
          </cell>
          <cell r="Z3240" t="str">
            <v>LANCASTER</v>
          </cell>
          <cell r="AA3240" t="str">
            <v>G</v>
          </cell>
          <cell r="AB3240" t="str">
            <v>M&amp;E</v>
          </cell>
          <cell r="AC3240">
            <v>480040.94589999999</v>
          </cell>
        </row>
        <row r="3241">
          <cell r="A3241" t="str">
            <v>Primary</v>
          </cell>
          <cell r="B3241" t="str">
            <v>Broadway Hatchery</v>
          </cell>
          <cell r="C3241" t="str">
            <v>22920432</v>
          </cell>
          <cell r="D3241" t="str">
            <v>22920432</v>
          </cell>
          <cell r="E3241" t="str">
            <v>1217</v>
          </cell>
          <cell r="G3241" t="str">
            <v>VA</v>
          </cell>
          <cell r="H3241">
            <v>38535</v>
          </cell>
          <cell r="I3241" t="str">
            <v>A</v>
          </cell>
          <cell r="J3241" t="str">
            <v>22920432</v>
          </cell>
          <cell r="K3241" t="str">
            <v>22920432</v>
          </cell>
          <cell r="L3241">
            <v>170212315</v>
          </cell>
          <cell r="M3241" t="str">
            <v>170212315</v>
          </cell>
          <cell r="N3241" t="str">
            <v>Broadway Hatchery</v>
          </cell>
          <cell r="O3241" t="str">
            <v>22920432 Broadway Hatchery</v>
          </cell>
          <cell r="P3241" t="str">
            <v>1635</v>
          </cell>
          <cell r="Q3241" t="str">
            <v>H</v>
          </cell>
          <cell r="S3241" t="str">
            <v>283</v>
          </cell>
          <cell r="T3241" t="str">
            <v>T</v>
          </cell>
          <cell r="U3241" t="str">
            <v>USD</v>
          </cell>
          <cell r="V3241" t="str">
            <v>200 TYSON DRIVE</v>
          </cell>
          <cell r="W3241" t="str">
            <v>ALBERTVILLE</v>
          </cell>
          <cell r="X3241" t="str">
            <v>AL</v>
          </cell>
          <cell r="Y3241" t="str">
            <v>35950-8557</v>
          </cell>
          <cell r="Z3241" t="str">
            <v>MARSHALL</v>
          </cell>
          <cell r="AA3241" t="str">
            <v>G</v>
          </cell>
          <cell r="AB3241" t="str">
            <v>M&amp;E</v>
          </cell>
          <cell r="AC3241">
            <v>73686.342800000013</v>
          </cell>
        </row>
        <row r="3242">
          <cell r="A3242" t="str">
            <v>Primary</v>
          </cell>
          <cell r="B3242" t="str">
            <v>Crewe Hatchery</v>
          </cell>
          <cell r="C3242" t="str">
            <v>23020432</v>
          </cell>
          <cell r="D3242" t="str">
            <v>23020432</v>
          </cell>
          <cell r="E3242" t="str">
            <v>1220</v>
          </cell>
          <cell r="G3242" t="str">
            <v>VA</v>
          </cell>
          <cell r="H3242">
            <v>38847</v>
          </cell>
          <cell r="I3242" t="str">
            <v>A</v>
          </cell>
          <cell r="J3242" t="str">
            <v>23020430</v>
          </cell>
          <cell r="K3242" t="str">
            <v>23020430</v>
          </cell>
          <cell r="L3242">
            <v>170002948</v>
          </cell>
          <cell r="M3242" t="str">
            <v>170052305</v>
          </cell>
          <cell r="N3242" t="str">
            <v>Bentonville Plant Closing</v>
          </cell>
          <cell r="O3242" t="str">
            <v>29482028 Bentonville Plant Closing</v>
          </cell>
          <cell r="P3242" t="str">
            <v>1051</v>
          </cell>
          <cell r="Q3242" t="str">
            <v>P</v>
          </cell>
          <cell r="S3242" t="str">
            <v>456</v>
          </cell>
          <cell r="T3242" t="str">
            <v>T</v>
          </cell>
          <cell r="U3242" t="str">
            <v>USD</v>
          </cell>
          <cell r="V3242" t="str">
            <v>RR 1 BOX 250</v>
          </cell>
          <cell r="W3242" t="str">
            <v>JETERSVILLE</v>
          </cell>
          <cell r="X3242" t="str">
            <v>VA</v>
          </cell>
          <cell r="Y3242" t="str">
            <v>23083</v>
          </cell>
          <cell r="Z3242" t="str">
            <v>AMELIA</v>
          </cell>
          <cell r="AA3242" t="str">
            <v>A</v>
          </cell>
          <cell r="AB3242" t="str">
            <v>M&amp;E</v>
          </cell>
          <cell r="AC3242">
            <v>4790.5725000000002</v>
          </cell>
        </row>
        <row r="3243">
          <cell r="A3243" t="str">
            <v>Primary</v>
          </cell>
          <cell r="B3243" t="str">
            <v>Crewe Hatchery</v>
          </cell>
          <cell r="C3243" t="str">
            <v>23020432</v>
          </cell>
          <cell r="D3243" t="str">
            <v>23020432</v>
          </cell>
          <cell r="E3243" t="str">
            <v>1220</v>
          </cell>
          <cell r="G3243" t="str">
            <v>VA</v>
          </cell>
          <cell r="H3243">
            <v>38847</v>
          </cell>
          <cell r="I3243" t="str">
            <v>A</v>
          </cell>
          <cell r="J3243" t="str">
            <v>23020432</v>
          </cell>
          <cell r="K3243" t="str">
            <v>23020432</v>
          </cell>
          <cell r="L3243">
            <v>170002948</v>
          </cell>
          <cell r="M3243" t="str">
            <v>170052305</v>
          </cell>
          <cell r="N3243" t="str">
            <v>Bentonville Plant Closing</v>
          </cell>
          <cell r="O3243" t="str">
            <v>29482028 Bentonville Plant Closing</v>
          </cell>
          <cell r="P3243" t="str">
            <v>1051</v>
          </cell>
          <cell r="Q3243" t="str">
            <v>P</v>
          </cell>
          <cell r="S3243" t="str">
            <v>456</v>
          </cell>
          <cell r="T3243" t="str">
            <v>T</v>
          </cell>
          <cell r="U3243" t="str">
            <v>USD</v>
          </cell>
          <cell r="V3243" t="str">
            <v>RR 1 BOX 250</v>
          </cell>
          <cell r="W3243" t="str">
            <v>JETERSVILLE</v>
          </cell>
          <cell r="X3243" t="str">
            <v>VA</v>
          </cell>
          <cell r="Y3243" t="str">
            <v>23083</v>
          </cell>
          <cell r="Z3243" t="str">
            <v>AMELIA</v>
          </cell>
          <cell r="AA3243" t="str">
            <v>A</v>
          </cell>
          <cell r="AB3243" t="str">
            <v>M&amp;E</v>
          </cell>
          <cell r="AC3243">
            <v>2692070.8354000002</v>
          </cell>
        </row>
        <row r="3244">
          <cell r="A3244" t="str">
            <v>Primary</v>
          </cell>
          <cell r="B3244" t="str">
            <v>Richmond Growout</v>
          </cell>
          <cell r="C3244" t="str">
            <v>23050590</v>
          </cell>
          <cell r="D3244" t="str">
            <v>23050590</v>
          </cell>
          <cell r="E3244" t="str">
            <v>1222</v>
          </cell>
          <cell r="G3244" t="str">
            <v>VA</v>
          </cell>
          <cell r="H3244">
            <v>38847</v>
          </cell>
          <cell r="I3244" t="str">
            <v>A</v>
          </cell>
          <cell r="J3244" t="str">
            <v>23050422</v>
          </cell>
          <cell r="K3244" t="str">
            <v>23050422</v>
          </cell>
          <cell r="L3244">
            <v>170002948</v>
          </cell>
          <cell r="M3244" t="str">
            <v>170052305</v>
          </cell>
          <cell r="N3244" t="str">
            <v>Bentonville Plant Closing</v>
          </cell>
          <cell r="O3244" t="str">
            <v>29482028 Bentonville Plant Closing</v>
          </cell>
          <cell r="P3244" t="str">
            <v>1051</v>
          </cell>
          <cell r="Q3244" t="str">
            <v>P</v>
          </cell>
          <cell r="S3244" t="str">
            <v>456</v>
          </cell>
          <cell r="T3244" t="str">
            <v>T</v>
          </cell>
          <cell r="U3244" t="str">
            <v>USD</v>
          </cell>
          <cell r="V3244" t="str">
            <v>RR 1 BOX 250</v>
          </cell>
          <cell r="W3244" t="str">
            <v>JETERSVILLE</v>
          </cell>
          <cell r="X3244" t="str">
            <v>VA</v>
          </cell>
          <cell r="Y3244" t="str">
            <v>23083</v>
          </cell>
          <cell r="Z3244" t="str">
            <v>NOTTOWAY</v>
          </cell>
          <cell r="AA3244" t="str">
            <v>A</v>
          </cell>
          <cell r="AB3244" t="str">
            <v>M&amp;E</v>
          </cell>
          <cell r="AC3244">
            <v>1620.0443999999998</v>
          </cell>
        </row>
        <row r="3245">
          <cell r="A3245" t="str">
            <v>Primary</v>
          </cell>
          <cell r="B3245" t="str">
            <v>Richmond Growout</v>
          </cell>
          <cell r="C3245" t="str">
            <v>23050590</v>
          </cell>
          <cell r="D3245" t="str">
            <v>23050590</v>
          </cell>
          <cell r="E3245" t="str">
            <v>1222</v>
          </cell>
          <cell r="G3245" t="str">
            <v>VA</v>
          </cell>
          <cell r="H3245">
            <v>39000</v>
          </cell>
          <cell r="I3245" t="str">
            <v>A</v>
          </cell>
          <cell r="J3245" t="str">
            <v>23050423</v>
          </cell>
          <cell r="K3245" t="str">
            <v>23050423</v>
          </cell>
          <cell r="L3245">
            <v>170002949</v>
          </cell>
          <cell r="M3245" t="str">
            <v>170052305</v>
          </cell>
          <cell r="N3245" t="str">
            <v>Forest MS Plant Closing</v>
          </cell>
          <cell r="O3245" t="str">
            <v>29492028 Forest MS Plant Closing</v>
          </cell>
          <cell r="P3245" t="str">
            <v>1340</v>
          </cell>
          <cell r="Q3245" t="str">
            <v>P</v>
          </cell>
          <cell r="R3245" t="str">
            <v>216</v>
          </cell>
          <cell r="S3245" t="str">
            <v>339</v>
          </cell>
          <cell r="T3245" t="str">
            <v>T</v>
          </cell>
          <cell r="U3245" t="str">
            <v>USD</v>
          </cell>
          <cell r="V3245" t="str">
            <v>601 OLD MORTON ROAD</v>
          </cell>
          <cell r="W3245" t="str">
            <v>FOREST</v>
          </cell>
          <cell r="X3245" t="str">
            <v>MS</v>
          </cell>
          <cell r="Y3245" t="str">
            <v>39074-4002</v>
          </cell>
          <cell r="Z3245" t="str">
            <v>SCOTT</v>
          </cell>
          <cell r="AA3245" t="str">
            <v>G</v>
          </cell>
          <cell r="AB3245" t="str">
            <v>Building</v>
          </cell>
          <cell r="AC3245">
            <v>9637752.5921999998</v>
          </cell>
        </row>
        <row r="3246">
          <cell r="A3246" t="str">
            <v>Primary</v>
          </cell>
          <cell r="B3246" t="str">
            <v>Richmond Growout</v>
          </cell>
          <cell r="C3246" t="str">
            <v>23050590</v>
          </cell>
          <cell r="D3246" t="str">
            <v>23050590</v>
          </cell>
          <cell r="E3246" t="str">
            <v>1222</v>
          </cell>
          <cell r="G3246" t="str">
            <v>VA</v>
          </cell>
          <cell r="H3246">
            <v>39000</v>
          </cell>
          <cell r="I3246" t="str">
            <v>A</v>
          </cell>
          <cell r="J3246" t="str">
            <v>23050445</v>
          </cell>
          <cell r="K3246" t="str">
            <v>23050445</v>
          </cell>
          <cell r="L3246">
            <v>170002949</v>
          </cell>
          <cell r="M3246" t="str">
            <v>170052305</v>
          </cell>
          <cell r="N3246" t="str">
            <v>Forest MS Plant Closing</v>
          </cell>
          <cell r="O3246" t="str">
            <v>29492028 Forest MS Plant Closing</v>
          </cell>
          <cell r="P3246" t="str">
            <v>1340</v>
          </cell>
          <cell r="Q3246" t="str">
            <v>P</v>
          </cell>
          <cell r="R3246" t="str">
            <v>216</v>
          </cell>
          <cell r="S3246" t="str">
            <v>339</v>
          </cell>
          <cell r="T3246" t="str">
            <v>T</v>
          </cell>
          <cell r="U3246" t="str">
            <v>USD</v>
          </cell>
          <cell r="V3246" t="str">
            <v>601 OLD MORTON ROAD</v>
          </cell>
          <cell r="W3246" t="str">
            <v>FOREST</v>
          </cell>
          <cell r="X3246" t="str">
            <v>MS</v>
          </cell>
          <cell r="Y3246" t="str">
            <v>39074-4002</v>
          </cell>
          <cell r="Z3246" t="str">
            <v>SCOTT</v>
          </cell>
          <cell r="AA3246" t="str">
            <v>G</v>
          </cell>
          <cell r="AB3246" t="str">
            <v>Content</v>
          </cell>
          <cell r="AC3246">
            <v>109445.56559999997</v>
          </cell>
        </row>
        <row r="3247">
          <cell r="A3247" t="str">
            <v>Primary</v>
          </cell>
          <cell r="B3247" t="str">
            <v>Richmond Growout</v>
          </cell>
          <cell r="C3247" t="str">
            <v>23050590</v>
          </cell>
          <cell r="D3247" t="str">
            <v>23050590</v>
          </cell>
          <cell r="E3247" t="str">
            <v>1222</v>
          </cell>
          <cell r="G3247" t="str">
            <v>VA</v>
          </cell>
          <cell r="H3247">
            <v>39000</v>
          </cell>
          <cell r="I3247" t="str">
            <v>A</v>
          </cell>
          <cell r="J3247" t="str">
            <v>23050446</v>
          </cell>
          <cell r="K3247" t="str">
            <v>23050446</v>
          </cell>
          <cell r="L3247">
            <v>170002949</v>
          </cell>
          <cell r="M3247" t="str">
            <v>170052305</v>
          </cell>
          <cell r="N3247" t="str">
            <v>Forest MS Plant Closing</v>
          </cell>
          <cell r="O3247" t="str">
            <v>29492028 Forest MS Plant Closing</v>
          </cell>
          <cell r="P3247" t="str">
            <v>1340</v>
          </cell>
          <cell r="Q3247" t="str">
            <v>P</v>
          </cell>
          <cell r="R3247" t="str">
            <v>216</v>
          </cell>
          <cell r="S3247" t="str">
            <v>339</v>
          </cell>
          <cell r="T3247" t="str">
            <v>T</v>
          </cell>
          <cell r="U3247" t="str">
            <v>USD</v>
          </cell>
          <cell r="V3247" t="str">
            <v>601 OLD MORTON ROAD</v>
          </cell>
          <cell r="W3247" t="str">
            <v>FOREST</v>
          </cell>
          <cell r="X3247" t="str">
            <v>MS</v>
          </cell>
          <cell r="Y3247" t="str">
            <v>39074-4002</v>
          </cell>
          <cell r="Z3247" t="str">
            <v>SCOTT</v>
          </cell>
          <cell r="AA3247" t="str">
            <v>G</v>
          </cell>
          <cell r="AB3247" t="str">
            <v>M&amp;E</v>
          </cell>
          <cell r="AC3247">
            <v>11111198.137800001</v>
          </cell>
        </row>
        <row r="3248">
          <cell r="A3248" t="str">
            <v>Primary</v>
          </cell>
          <cell r="B3248" t="str">
            <v>Richmond Growout</v>
          </cell>
          <cell r="C3248" t="str">
            <v>23050590</v>
          </cell>
          <cell r="D3248" t="str">
            <v>23050590</v>
          </cell>
          <cell r="E3248" t="str">
            <v>1222</v>
          </cell>
          <cell r="G3248" t="str">
            <v>VA</v>
          </cell>
          <cell r="H3248">
            <v>39000</v>
          </cell>
          <cell r="I3248" t="str">
            <v>A</v>
          </cell>
          <cell r="J3248" t="str">
            <v>23050449</v>
          </cell>
          <cell r="K3248" t="str">
            <v>23050449</v>
          </cell>
          <cell r="L3248">
            <v>170002975</v>
          </cell>
          <cell r="M3248" t="str">
            <v>170052305</v>
          </cell>
          <cell r="N3248" t="str">
            <v>RVAF - Center Direct Production Closing</v>
          </cell>
          <cell r="O3248" t="str">
            <v>29752028 RVAF - Center Direct Production Closing</v>
          </cell>
          <cell r="P3248" t="str">
            <v>1420</v>
          </cell>
          <cell r="Q3248" t="str">
            <v>R</v>
          </cell>
          <cell r="S3248" t="str">
            <v>456</v>
          </cell>
          <cell r="T3248" t="str">
            <v>T</v>
          </cell>
          <cell r="U3248" t="str">
            <v>USD</v>
          </cell>
          <cell r="V3248" t="str">
            <v>1019 SHELBYVILLE ST</v>
          </cell>
          <cell r="W3248" t="str">
            <v>CENTER</v>
          </cell>
          <cell r="X3248" t="str">
            <v>TX</v>
          </cell>
          <cell r="Y3248" t="str">
            <v>75935-3741</v>
          </cell>
          <cell r="Z3248" t="str">
            <v>SHELBY</v>
          </cell>
          <cell r="AA3248" t="str">
            <v>G</v>
          </cell>
          <cell r="AB3248" t="str">
            <v>M&amp;E</v>
          </cell>
          <cell r="AC3248">
            <v>1182254.6277000001</v>
          </cell>
        </row>
        <row r="3249">
          <cell r="A3249" t="str">
            <v>Primary</v>
          </cell>
          <cell r="B3249" t="str">
            <v>Richmond Growout</v>
          </cell>
          <cell r="C3249" t="str">
            <v>23050590</v>
          </cell>
          <cell r="D3249" t="str">
            <v>23050590</v>
          </cell>
          <cell r="E3249" t="str">
            <v>1222</v>
          </cell>
          <cell r="G3249" t="str">
            <v>VA</v>
          </cell>
          <cell r="H3249">
            <v>38838</v>
          </cell>
          <cell r="I3249" t="str">
            <v>A</v>
          </cell>
          <cell r="J3249" t="str">
            <v>23050590</v>
          </cell>
          <cell r="K3249" t="str">
            <v>23050590</v>
          </cell>
          <cell r="L3249">
            <v>170002990</v>
          </cell>
          <cell r="M3249" t="str">
            <v>170052305</v>
          </cell>
          <cell r="N3249" t="str">
            <v>WEST POINT AND NORFOLK Plant Closing</v>
          </cell>
          <cell r="O3249" t="str">
            <v>29902028 WEST POINT AND NORFOLK Plant Closing</v>
          </cell>
          <cell r="P3249" t="str">
            <v>101</v>
          </cell>
          <cell r="Q3249" t="str">
            <v>G</v>
          </cell>
          <cell r="R3249" t="str">
            <v>430</v>
          </cell>
          <cell r="S3249" t="str">
            <v>456</v>
          </cell>
          <cell r="T3249" t="str">
            <v>IBP</v>
          </cell>
          <cell r="U3249" t="str">
            <v>USD</v>
          </cell>
          <cell r="V3249" t="str">
            <v>1600 SOUTH PINE INDUSTRIAL</v>
          </cell>
          <cell r="W3249" t="str">
            <v>NORFOLK</v>
          </cell>
          <cell r="X3249" t="str">
            <v>NE</v>
          </cell>
          <cell r="Y3249" t="str">
            <v>68701-6572</v>
          </cell>
          <cell r="Z3249" t="str">
            <v>MADISON</v>
          </cell>
          <cell r="AA3249" t="str">
            <v>G</v>
          </cell>
          <cell r="AB3249" t="str">
            <v>Building</v>
          </cell>
          <cell r="AC3249">
            <v>34086945.014299996</v>
          </cell>
        </row>
        <row r="3250">
          <cell r="A3250" t="str">
            <v>Primary</v>
          </cell>
          <cell r="B3250" t="str">
            <v>Harrisonburg Growout</v>
          </cell>
          <cell r="C3250" t="str">
            <v>23150590</v>
          </cell>
          <cell r="D3250" t="str">
            <v>23150590</v>
          </cell>
          <cell r="E3250" t="str">
            <v>1243</v>
          </cell>
          <cell r="G3250" t="str">
            <v>VA</v>
          </cell>
          <cell r="H3250">
            <v>38838</v>
          </cell>
          <cell r="I3250" t="str">
            <v>A</v>
          </cell>
          <cell r="J3250" t="str">
            <v>23150422</v>
          </cell>
          <cell r="K3250" t="str">
            <v>23150422</v>
          </cell>
          <cell r="L3250">
            <v>170002990</v>
          </cell>
          <cell r="M3250" t="str">
            <v>170212315</v>
          </cell>
          <cell r="N3250" t="str">
            <v>WEST POINT AND NORFOLK Plant Closing</v>
          </cell>
          <cell r="O3250" t="str">
            <v>29902028 WEST POINT AND NORFOLK Plant Closing</v>
          </cell>
          <cell r="P3250" t="str">
            <v>101</v>
          </cell>
          <cell r="Q3250" t="str">
            <v>BS</v>
          </cell>
          <cell r="S3250" t="str">
            <v>283</v>
          </cell>
          <cell r="T3250" t="str">
            <v>IBP</v>
          </cell>
          <cell r="U3250" t="str">
            <v>USD</v>
          </cell>
          <cell r="V3250" t="str">
            <v>1600 SOUTH PINE INDUSTRIAL</v>
          </cell>
          <cell r="W3250" t="str">
            <v>NORFOLK</v>
          </cell>
          <cell r="X3250" t="str">
            <v>NE</v>
          </cell>
          <cell r="Y3250" t="str">
            <v>68701-6572</v>
          </cell>
          <cell r="Z3250" t="str">
            <v>MADISON</v>
          </cell>
          <cell r="AA3250" t="str">
            <v>G</v>
          </cell>
          <cell r="AB3250" t="str">
            <v>Content</v>
          </cell>
          <cell r="AC3250">
            <v>158355.35069999989</v>
          </cell>
        </row>
        <row r="3251">
          <cell r="A3251" t="str">
            <v>Primary</v>
          </cell>
          <cell r="B3251" t="str">
            <v>Harrisonburg Growout</v>
          </cell>
          <cell r="C3251" t="str">
            <v>23150590</v>
          </cell>
          <cell r="D3251" t="str">
            <v>23150590</v>
          </cell>
          <cell r="E3251" t="str">
            <v>5508</v>
          </cell>
          <cell r="G3251" t="str">
            <v>VA</v>
          </cell>
          <cell r="H3251">
            <v>38838</v>
          </cell>
          <cell r="I3251" t="str">
            <v>A</v>
          </cell>
          <cell r="J3251" t="str">
            <v>23150445</v>
          </cell>
          <cell r="K3251" t="str">
            <v>23150445</v>
          </cell>
          <cell r="L3251">
            <v>170002990</v>
          </cell>
          <cell r="M3251" t="str">
            <v>170212315</v>
          </cell>
          <cell r="N3251" t="str">
            <v>WEST POINT AND NORFOLK Plant Closing</v>
          </cell>
          <cell r="O3251" t="str">
            <v>29902028 WEST POINT AND NORFOLK Plant Closing</v>
          </cell>
          <cell r="P3251" t="str">
            <v>101</v>
          </cell>
          <cell r="Q3251" t="str">
            <v>LHC</v>
          </cell>
          <cell r="S3251" t="str">
            <v>283</v>
          </cell>
          <cell r="T3251" t="str">
            <v>IBP</v>
          </cell>
          <cell r="U3251" t="str">
            <v>USD</v>
          </cell>
          <cell r="V3251" t="str">
            <v>1600 SOUTH PINE INDUSTRIAL</v>
          </cell>
          <cell r="W3251" t="str">
            <v>NORFOLK</v>
          </cell>
          <cell r="X3251" t="str">
            <v>NE</v>
          </cell>
          <cell r="Y3251" t="str">
            <v>68701-6572</v>
          </cell>
          <cell r="Z3251" t="str">
            <v>MADISON</v>
          </cell>
          <cell r="AA3251" t="str">
            <v>G</v>
          </cell>
          <cell r="AB3251" t="str">
            <v>M&amp;E</v>
          </cell>
          <cell r="AC3251">
            <v>53220461.304500051</v>
          </cell>
        </row>
        <row r="3252">
          <cell r="A3252" t="str">
            <v>Primary</v>
          </cell>
          <cell r="B3252" t="str">
            <v>Harrisonburg Growout</v>
          </cell>
          <cell r="C3252" t="str">
            <v>23150590</v>
          </cell>
          <cell r="D3252" t="str">
            <v>23150590</v>
          </cell>
          <cell r="E3252" t="str">
            <v>5508</v>
          </cell>
          <cell r="G3252" t="str">
            <v>VA</v>
          </cell>
          <cell r="H3252">
            <v>38677</v>
          </cell>
          <cell r="I3252" t="str">
            <v>A</v>
          </cell>
          <cell r="J3252" t="str">
            <v>23150446</v>
          </cell>
          <cell r="K3252" t="str">
            <v>23150446</v>
          </cell>
          <cell r="L3252">
            <v>170002240</v>
          </cell>
          <cell r="M3252" t="str">
            <v>170212315</v>
          </cell>
          <cell r="N3252" t="str">
            <v>Legal DD</v>
          </cell>
          <cell r="O3252" t="str">
            <v>29571025  Legal DD</v>
          </cell>
          <cell r="P3252" t="str">
            <v>8000</v>
          </cell>
          <cell r="Q3252" t="str">
            <v>GA</v>
          </cell>
          <cell r="R3252" t="str">
            <v>0</v>
          </cell>
          <cell r="S3252" t="str">
            <v>283</v>
          </cell>
          <cell r="T3252" t="str">
            <v>T</v>
          </cell>
          <cell r="U3252" t="str">
            <v>USD</v>
          </cell>
          <cell r="V3252" t="str">
            <v>STATE RR 730</v>
          </cell>
          <cell r="W3252" t="str">
            <v>NEW MARKET</v>
          </cell>
          <cell r="X3252" t="str">
            <v>VA</v>
          </cell>
          <cell r="Y3252" t="str">
            <v>22844</v>
          </cell>
          <cell r="Z3252" t="str">
            <v>SHENANDOAH</v>
          </cell>
          <cell r="AA3252" t="str">
            <v>A</v>
          </cell>
          <cell r="AB3252" t="str">
            <v>M&amp;E</v>
          </cell>
          <cell r="AC3252">
            <v>379537.45629999996</v>
          </cell>
        </row>
        <row r="3253">
          <cell r="A3253" t="str">
            <v>Primary</v>
          </cell>
          <cell r="B3253" t="str">
            <v>Harrisonburg Growout</v>
          </cell>
          <cell r="C3253" t="str">
            <v>23150590</v>
          </cell>
          <cell r="D3253" t="str">
            <v>23150590</v>
          </cell>
          <cell r="E3253" t="str">
            <v>1243</v>
          </cell>
          <cell r="G3253" t="str">
            <v>VA</v>
          </cell>
          <cell r="H3253">
            <v>38677</v>
          </cell>
          <cell r="I3253" t="str">
            <v>A</v>
          </cell>
          <cell r="J3253" t="str">
            <v>23150590</v>
          </cell>
          <cell r="K3253" t="str">
            <v>23150590</v>
          </cell>
          <cell r="L3253">
            <v>170008657</v>
          </cell>
          <cell r="M3253" t="str">
            <v>170212315</v>
          </cell>
          <cell r="N3253" t="str">
            <v>Security DD</v>
          </cell>
          <cell r="O3253" t="str">
            <v>29571080  Security DD</v>
          </cell>
          <cell r="P3253" t="str">
            <v>8000</v>
          </cell>
          <cell r="Q3253" t="str">
            <v>GA</v>
          </cell>
          <cell r="R3253" t="str">
            <v>0</v>
          </cell>
          <cell r="S3253" t="str">
            <v>283</v>
          </cell>
          <cell r="T3253" t="str">
            <v>T</v>
          </cell>
          <cell r="U3253" t="str">
            <v>USD</v>
          </cell>
          <cell r="V3253" t="str">
            <v>STATE RR 730</v>
          </cell>
          <cell r="W3253" t="str">
            <v>NEW MARKET</v>
          </cell>
          <cell r="X3253" t="str">
            <v>VA</v>
          </cell>
          <cell r="Y3253" t="str">
            <v>22844</v>
          </cell>
          <cell r="Z3253" t="str">
            <v>SHENANDOAH</v>
          </cell>
          <cell r="AA3253" t="str">
            <v>A</v>
          </cell>
          <cell r="AB3253" t="str">
            <v>M&amp;E</v>
          </cell>
          <cell r="AC3253">
            <v>19126.051099999997</v>
          </cell>
        </row>
        <row r="3254">
          <cell r="A3254" t="str">
            <v>Primary</v>
          </cell>
          <cell r="B3254" t="str">
            <v>Harrisonburg Growout</v>
          </cell>
          <cell r="C3254" t="str">
            <v>23150590</v>
          </cell>
          <cell r="D3254" t="str">
            <v>23150590</v>
          </cell>
          <cell r="E3254" t="str">
            <v>1243</v>
          </cell>
          <cell r="G3254" t="str">
            <v>VA</v>
          </cell>
          <cell r="H3254">
            <v>38677</v>
          </cell>
          <cell r="I3254" t="str">
            <v>A</v>
          </cell>
          <cell r="J3254" t="str">
            <v>23180400</v>
          </cell>
          <cell r="K3254" t="str">
            <v>23180400</v>
          </cell>
          <cell r="L3254">
            <v>170001202</v>
          </cell>
          <cell r="M3254" t="str">
            <v>170212318</v>
          </cell>
          <cell r="N3254" t="str">
            <v>Print Shop North DD</v>
          </cell>
          <cell r="O3254" t="str">
            <v>29571126  Print Shop North DD</v>
          </cell>
          <cell r="P3254" t="str">
            <v>8000</v>
          </cell>
          <cell r="Q3254" t="str">
            <v>GA</v>
          </cell>
          <cell r="R3254" t="str">
            <v>0</v>
          </cell>
          <cell r="S3254" t="str">
            <v>283</v>
          </cell>
          <cell r="T3254" t="str">
            <v>T</v>
          </cell>
          <cell r="U3254" t="str">
            <v>USD</v>
          </cell>
          <cell r="V3254" t="str">
            <v>501 N LIBERTY STREET</v>
          </cell>
          <cell r="W3254" t="str">
            <v>HARRISONBURG</v>
          </cell>
          <cell r="X3254" t="str">
            <v>VA</v>
          </cell>
          <cell r="Y3254" t="str">
            <v>22802-3917</v>
          </cell>
          <cell r="Z3254" t="str">
            <v>HARRISONBURG CITY</v>
          </cell>
          <cell r="AA3254" t="str">
            <v>A</v>
          </cell>
          <cell r="AB3254" t="str">
            <v>M&amp;E</v>
          </cell>
          <cell r="AC3254">
            <v>49763.940999999999</v>
          </cell>
        </row>
        <row r="3255">
          <cell r="A3255" t="str">
            <v>Primary</v>
          </cell>
          <cell r="B3255" t="str">
            <v>Harrisonburg Growout</v>
          </cell>
          <cell r="C3255" t="str">
            <v>23150590</v>
          </cell>
          <cell r="D3255" t="str">
            <v>23150590</v>
          </cell>
          <cell r="E3255" t="str">
            <v>1243</v>
          </cell>
          <cell r="G3255" t="str">
            <v>VA</v>
          </cell>
          <cell r="H3255">
            <v>38677</v>
          </cell>
          <cell r="I3255" t="str">
            <v>A</v>
          </cell>
          <cell r="J3255" t="str">
            <v>23180421</v>
          </cell>
          <cell r="K3255" t="str">
            <v>23180421</v>
          </cell>
          <cell r="L3255">
            <v>170001137</v>
          </cell>
          <cell r="M3255" t="str">
            <v>170212318</v>
          </cell>
          <cell r="N3255" t="str">
            <v>SEMS North DD</v>
          </cell>
          <cell r="O3255" t="str">
            <v>29571155  SEMS North DD</v>
          </cell>
          <cell r="P3255" t="str">
            <v>8000</v>
          </cell>
          <cell r="Q3255" t="str">
            <v>GA</v>
          </cell>
          <cell r="R3255" t="str">
            <v>0</v>
          </cell>
          <cell r="S3255" t="str">
            <v>283</v>
          </cell>
          <cell r="T3255" t="str">
            <v>T</v>
          </cell>
          <cell r="U3255" t="str">
            <v>USD</v>
          </cell>
          <cell r="V3255" t="str">
            <v>501 N LIBERTY STREET</v>
          </cell>
          <cell r="W3255" t="str">
            <v>HARRISONBURG</v>
          </cell>
          <cell r="X3255" t="str">
            <v>VA</v>
          </cell>
          <cell r="Y3255" t="str">
            <v>22802-3917</v>
          </cell>
          <cell r="Z3255" t="str">
            <v>HARRISONBURG CITY</v>
          </cell>
          <cell r="AA3255" t="str">
            <v>A</v>
          </cell>
          <cell r="AB3255" t="str">
            <v>M&amp;E</v>
          </cell>
          <cell r="AC3255">
            <v>7070.1386000000002</v>
          </cell>
        </row>
        <row r="3256">
          <cell r="A3256" t="str">
            <v>Primary</v>
          </cell>
          <cell r="B3256" t="str">
            <v>Harrisonburg Processing</v>
          </cell>
          <cell r="C3256" t="str">
            <v>23202028</v>
          </cell>
          <cell r="D3256" t="str">
            <v>23202028</v>
          </cell>
          <cell r="E3256" t="str">
            <v>1250</v>
          </cell>
          <cell r="G3256" t="str">
            <v>VA</v>
          </cell>
          <cell r="I3256" t="str">
            <v>A</v>
          </cell>
          <cell r="J3256" t="str">
            <v>23201001</v>
          </cell>
          <cell r="K3256" t="str">
            <v>23201001</v>
          </cell>
          <cell r="L3256">
            <v>170212320</v>
          </cell>
          <cell r="M3256" t="str">
            <v>170212320</v>
          </cell>
          <cell r="N3256" t="str">
            <v>Harrisonburg Eviscerating</v>
          </cell>
          <cell r="O3256" t="str">
            <v>23201001 Harrisonburg Eviscerating</v>
          </cell>
          <cell r="P3256" t="str">
            <v>1635</v>
          </cell>
          <cell r="Q3256" t="str">
            <v>P</v>
          </cell>
          <cell r="R3256" t="str">
            <v>875</v>
          </cell>
          <cell r="S3256" t="str">
            <v>226</v>
          </cell>
          <cell r="T3256" t="str">
            <v>IBP</v>
          </cell>
          <cell r="U3256" t="str">
            <v>USD</v>
          </cell>
          <cell r="V3256" t="str">
            <v>18300 S COLE ROAD</v>
          </cell>
          <cell r="W3256" t="str">
            <v>BOISE</v>
          </cell>
          <cell r="X3256" t="str">
            <v>ID</v>
          </cell>
          <cell r="Y3256" t="str">
            <v>83634</v>
          </cell>
          <cell r="Z3256" t="str">
            <v>ADA</v>
          </cell>
          <cell r="AA3256" t="str">
            <v>G</v>
          </cell>
          <cell r="AB3256" t="str">
            <v>Building</v>
          </cell>
          <cell r="AC3256">
            <v>148447.20050000001</v>
          </cell>
        </row>
        <row r="3257">
          <cell r="A3257" t="str">
            <v>Primary</v>
          </cell>
          <cell r="B3257" t="str">
            <v>Harrisonburg Processing</v>
          </cell>
          <cell r="C3257" t="str">
            <v>23202028</v>
          </cell>
          <cell r="D3257" t="str">
            <v>23202028</v>
          </cell>
          <cell r="E3257" t="str">
            <v>1250</v>
          </cell>
          <cell r="G3257" t="str">
            <v>VA</v>
          </cell>
          <cell r="I3257" t="str">
            <v>A</v>
          </cell>
          <cell r="J3257" t="str">
            <v>23201002</v>
          </cell>
          <cell r="K3257" t="str">
            <v>23201002</v>
          </cell>
          <cell r="L3257">
            <v>170212320</v>
          </cell>
          <cell r="M3257" t="str">
            <v>170212320</v>
          </cell>
          <cell r="N3257" t="str">
            <v>Harrisonburg Live Receiving</v>
          </cell>
          <cell r="O3257" t="str">
            <v>23201002 Harrisonburg Live Receiving</v>
          </cell>
          <cell r="P3257" t="str">
            <v>1635</v>
          </cell>
          <cell r="Q3257" t="str">
            <v>P</v>
          </cell>
          <cell r="R3257" t="str">
            <v>875</v>
          </cell>
          <cell r="S3257" t="str">
            <v>226</v>
          </cell>
          <cell r="T3257" t="str">
            <v>IBP</v>
          </cell>
          <cell r="U3257" t="str">
            <v>USD</v>
          </cell>
          <cell r="V3257" t="str">
            <v>1009 RICHLAND STREET</v>
          </cell>
          <cell r="W3257" t="str">
            <v>STORM LAKE</v>
          </cell>
          <cell r="X3257" t="str">
            <v>IA</v>
          </cell>
          <cell r="Y3257" t="str">
            <v>50588</v>
          </cell>
          <cell r="Z3257" t="str">
            <v>BUENA VISTA</v>
          </cell>
          <cell r="AA3257" t="str">
            <v>G</v>
          </cell>
          <cell r="AB3257" t="str">
            <v>Building</v>
          </cell>
          <cell r="AC3257">
            <v>12118111.9289</v>
          </cell>
        </row>
        <row r="3258">
          <cell r="A3258" t="str">
            <v>Primary</v>
          </cell>
          <cell r="B3258" t="str">
            <v>Harrisonburg Processing</v>
          </cell>
          <cell r="C3258" t="str">
            <v>23202028</v>
          </cell>
          <cell r="D3258" t="str">
            <v>23202028</v>
          </cell>
          <cell r="E3258" t="str">
            <v>1250</v>
          </cell>
          <cell r="G3258" t="str">
            <v>VA</v>
          </cell>
          <cell r="H3258">
            <v>38707</v>
          </cell>
          <cell r="I3258" t="str">
            <v>A</v>
          </cell>
          <cell r="J3258" t="str">
            <v>30013346</v>
          </cell>
          <cell r="K3258" t="str">
            <v>74796152</v>
          </cell>
          <cell r="L3258">
            <v>170212320</v>
          </cell>
          <cell r="M3258" t="str">
            <v>747900000</v>
          </cell>
          <cell r="N3258" t="str">
            <v>Harrisonburg Kill/Pick/Pin</v>
          </cell>
          <cell r="O3258" t="str">
            <v>23201003  Harrisonburg Kill/Pick/Pin</v>
          </cell>
          <cell r="P3258" t="str">
            <v>1635</v>
          </cell>
          <cell r="Q3258" t="str">
            <v>P</v>
          </cell>
          <cell r="R3258" t="str">
            <v>875</v>
          </cell>
          <cell r="S3258" t="str">
            <v>226</v>
          </cell>
          <cell r="T3258" t="str">
            <v>IBP</v>
          </cell>
          <cell r="U3258" t="str">
            <v>USD</v>
          </cell>
          <cell r="V3258" t="str">
            <v>800 STEVENS PORT DRIVE</v>
          </cell>
          <cell r="W3258" t="str">
            <v>DAKOTA DUNES</v>
          </cell>
          <cell r="X3258" t="str">
            <v>SD</v>
          </cell>
          <cell r="Y3258" t="str">
            <v>57049</v>
          </cell>
          <cell r="Z3258" t="str">
            <v>UNION</v>
          </cell>
          <cell r="AA3258" t="str">
            <v>G</v>
          </cell>
          <cell r="AB3258" t="str">
            <v>Building</v>
          </cell>
          <cell r="AC3258">
            <v>10027.08</v>
          </cell>
        </row>
        <row r="3259">
          <cell r="A3259" t="str">
            <v>Primary</v>
          </cell>
          <cell r="B3259" t="str">
            <v>Harrisonburg Processing</v>
          </cell>
          <cell r="C3259" t="str">
            <v>23202028</v>
          </cell>
          <cell r="D3259" t="str">
            <v>23202028</v>
          </cell>
          <cell r="E3259" t="str">
            <v>1250</v>
          </cell>
          <cell r="G3259" t="str">
            <v>VA</v>
          </cell>
          <cell r="H3259">
            <v>38707</v>
          </cell>
          <cell r="I3259" t="str">
            <v>A</v>
          </cell>
          <cell r="J3259" t="str">
            <v>30052032</v>
          </cell>
          <cell r="K3259" t="str">
            <v>74796023</v>
          </cell>
          <cell r="L3259">
            <v>170212320</v>
          </cell>
          <cell r="M3259" t="str">
            <v>747900000</v>
          </cell>
          <cell r="N3259" t="str">
            <v>Harrisonburg Wog Cooler</v>
          </cell>
          <cell r="O3259" t="str">
            <v>23201005  Harrisonburg Wog Cooler</v>
          </cell>
          <cell r="P3259" t="str">
            <v>1635</v>
          </cell>
          <cell r="Q3259" t="str">
            <v>P</v>
          </cell>
          <cell r="R3259" t="str">
            <v>875</v>
          </cell>
          <cell r="S3259" t="str">
            <v>226</v>
          </cell>
          <cell r="T3259" t="str">
            <v>IBP</v>
          </cell>
          <cell r="U3259" t="str">
            <v>USD</v>
          </cell>
          <cell r="V3259" t="str">
            <v>HIGHWAY 35  IBP AVE</v>
          </cell>
          <cell r="W3259" t="str">
            <v>DAKOTA CITY</v>
          </cell>
          <cell r="X3259" t="str">
            <v>NE</v>
          </cell>
          <cell r="Y3259" t="str">
            <v>68731-3028</v>
          </cell>
          <cell r="Z3259" t="str">
            <v>DAKOTA</v>
          </cell>
          <cell r="AA3259" t="str">
            <v>G</v>
          </cell>
          <cell r="AB3259" t="str">
            <v>Building</v>
          </cell>
          <cell r="AC3259">
            <v>11163.9434</v>
          </cell>
        </row>
        <row r="3260">
          <cell r="A3260" t="str">
            <v>Primary</v>
          </cell>
          <cell r="B3260" t="str">
            <v>Harrisonburg Processing</v>
          </cell>
          <cell r="C3260" t="str">
            <v>23202028</v>
          </cell>
          <cell r="D3260" t="str">
            <v>23202028</v>
          </cell>
          <cell r="E3260" t="str">
            <v>1250</v>
          </cell>
          <cell r="G3260" t="str">
            <v>VA</v>
          </cell>
          <cell r="H3260">
            <v>38707</v>
          </cell>
          <cell r="I3260" t="str">
            <v>A</v>
          </cell>
          <cell r="J3260" t="str">
            <v>30361952</v>
          </cell>
          <cell r="L3260">
            <v>170212320</v>
          </cell>
          <cell r="N3260" t="str">
            <v>Harrisonburg Halving</v>
          </cell>
          <cell r="O3260" t="str">
            <v>23201010  Harrisonburg Halving</v>
          </cell>
          <cell r="P3260" t="str">
            <v>1635</v>
          </cell>
          <cell r="Q3260" t="str">
            <v>P</v>
          </cell>
          <cell r="R3260" t="str">
            <v>875</v>
          </cell>
          <cell r="S3260" t="str">
            <v>226</v>
          </cell>
          <cell r="T3260" t="str">
            <v>T</v>
          </cell>
          <cell r="U3260" t="str">
            <v>USD</v>
          </cell>
          <cell r="V3260" t="str">
            <v>501 N LIBERTY STREET</v>
          </cell>
          <cell r="W3260" t="str">
            <v>HARRISONBURG</v>
          </cell>
          <cell r="X3260" t="str">
            <v>VA</v>
          </cell>
          <cell r="Y3260" t="str">
            <v>22802-3917</v>
          </cell>
          <cell r="Z3260" t="str">
            <v>HARRISONBURG CITY</v>
          </cell>
          <cell r="AA3260" t="str">
            <v>G</v>
          </cell>
          <cell r="AB3260" t="str">
            <v>M&amp;E</v>
          </cell>
          <cell r="AC3260">
            <v>30068.895999999997</v>
          </cell>
        </row>
        <row r="3261">
          <cell r="A3261" t="str">
            <v>Primary</v>
          </cell>
          <cell r="B3261" t="str">
            <v>Harrisonburg Processing</v>
          </cell>
          <cell r="C3261" t="str">
            <v>23202028</v>
          </cell>
          <cell r="D3261" t="str">
            <v>23202028</v>
          </cell>
          <cell r="E3261" t="str">
            <v>1250</v>
          </cell>
          <cell r="G3261" t="str">
            <v>VA</v>
          </cell>
          <cell r="H3261">
            <v>38707</v>
          </cell>
          <cell r="I3261" t="str">
            <v>A</v>
          </cell>
          <cell r="J3261" t="str">
            <v>23201090</v>
          </cell>
          <cell r="L3261">
            <v>170212320</v>
          </cell>
          <cell r="N3261" t="str">
            <v>Harrisonburg Front Half Packout</v>
          </cell>
          <cell r="O3261" t="str">
            <v>23201090  Harrisonburg Front Half Packout</v>
          </cell>
          <cell r="P3261" t="str">
            <v>1635</v>
          </cell>
          <cell r="Q3261" t="str">
            <v>P</v>
          </cell>
          <cell r="R3261" t="str">
            <v>875</v>
          </cell>
          <cell r="S3261" t="str">
            <v>226</v>
          </cell>
          <cell r="T3261" t="str">
            <v>T</v>
          </cell>
          <cell r="U3261" t="str">
            <v>USD</v>
          </cell>
          <cell r="V3261" t="str">
            <v>501 N LIBERTY STREET</v>
          </cell>
          <cell r="W3261" t="str">
            <v>HARRISONBURG</v>
          </cell>
          <cell r="X3261" t="str">
            <v>VA</v>
          </cell>
          <cell r="Y3261" t="str">
            <v>22802-3917</v>
          </cell>
          <cell r="Z3261" t="str">
            <v>HARRISONBURG CITY</v>
          </cell>
          <cell r="AA3261" t="str">
            <v>G</v>
          </cell>
          <cell r="AB3261" t="str">
            <v>M&amp;E</v>
          </cell>
          <cell r="AC3261">
            <v>38930.871900000006</v>
          </cell>
        </row>
        <row r="3262">
          <cell r="A3262" t="str">
            <v>Primary</v>
          </cell>
          <cell r="B3262" t="str">
            <v>Harrisonburg Processing</v>
          </cell>
          <cell r="C3262" t="str">
            <v>23202028</v>
          </cell>
          <cell r="D3262" t="str">
            <v>23202028</v>
          </cell>
          <cell r="E3262" t="str">
            <v>1250</v>
          </cell>
          <cell r="G3262" t="str">
            <v>VA</v>
          </cell>
          <cell r="H3262">
            <v>38677</v>
          </cell>
          <cell r="I3262" t="str">
            <v>A</v>
          </cell>
          <cell r="J3262" t="str">
            <v>23201097</v>
          </cell>
          <cell r="K3262" t="str">
            <v>23201097</v>
          </cell>
          <cell r="L3262">
            <v>170002240</v>
          </cell>
          <cell r="M3262" t="str">
            <v>170212320</v>
          </cell>
          <cell r="N3262" t="str">
            <v>Legal DD</v>
          </cell>
          <cell r="O3262" t="str">
            <v>29571025  Legal DD</v>
          </cell>
          <cell r="P3262" t="str">
            <v>8000</v>
          </cell>
          <cell r="Q3262" t="str">
            <v>GA</v>
          </cell>
          <cell r="R3262" t="str">
            <v>0</v>
          </cell>
          <cell r="S3262" t="str">
            <v>0</v>
          </cell>
          <cell r="T3262" t="str">
            <v>IBP</v>
          </cell>
          <cell r="U3262" t="str">
            <v>USD</v>
          </cell>
          <cell r="V3262" t="str">
            <v>800 STEVENS PORT DRIVE</v>
          </cell>
          <cell r="W3262" t="str">
            <v>DAKOTA DUNES</v>
          </cell>
          <cell r="X3262" t="str">
            <v>SD</v>
          </cell>
          <cell r="Y3262" t="str">
            <v>57049-5005</v>
          </cell>
          <cell r="Z3262" t="str">
            <v>UNION</v>
          </cell>
          <cell r="AA3262" t="str">
            <v>I</v>
          </cell>
          <cell r="AB3262" t="str">
            <v>Content</v>
          </cell>
          <cell r="AC3262">
            <v>39542.914099999995</v>
          </cell>
        </row>
        <row r="3263">
          <cell r="A3263" t="str">
            <v>Primary</v>
          </cell>
          <cell r="B3263" t="str">
            <v>Harrisonburg Processing</v>
          </cell>
          <cell r="C3263" t="str">
            <v>23202028</v>
          </cell>
          <cell r="D3263" t="str">
            <v>23202028</v>
          </cell>
          <cell r="E3263" t="str">
            <v>1250</v>
          </cell>
          <cell r="G3263" t="str">
            <v>VA</v>
          </cell>
          <cell r="H3263">
            <v>38707</v>
          </cell>
          <cell r="I3263" t="str">
            <v>A</v>
          </cell>
          <cell r="J3263" t="str">
            <v>30013104</v>
          </cell>
          <cell r="K3263" t="str">
            <v>74796006</v>
          </cell>
          <cell r="L3263">
            <v>170212320</v>
          </cell>
          <cell r="M3263" t="str">
            <v>747900000</v>
          </cell>
          <cell r="N3263" t="str">
            <v>Harrisonburg Gib Packout</v>
          </cell>
          <cell r="O3263" t="str">
            <v>23201180  Harrisonburg Gib Packout</v>
          </cell>
          <cell r="P3263" t="str">
            <v>1635</v>
          </cell>
          <cell r="Q3263" t="str">
            <v>P</v>
          </cell>
          <cell r="R3263" t="str">
            <v>875</v>
          </cell>
          <cell r="S3263" t="str">
            <v>226</v>
          </cell>
          <cell r="T3263" t="str">
            <v>IBP</v>
          </cell>
          <cell r="U3263" t="str">
            <v>USD</v>
          </cell>
          <cell r="V3263" t="str">
            <v>HIGHWAY 35  IBP AVE</v>
          </cell>
          <cell r="W3263" t="str">
            <v>DAKOTA CITY</v>
          </cell>
          <cell r="X3263" t="str">
            <v>NE</v>
          </cell>
          <cell r="Y3263" t="str">
            <v>68731</v>
          </cell>
          <cell r="Z3263" t="str">
            <v>DAKOTA</v>
          </cell>
          <cell r="AA3263" t="str">
            <v>G</v>
          </cell>
          <cell r="AB3263" t="str">
            <v>Content</v>
          </cell>
          <cell r="AC3263">
            <v>9056.4367999999995</v>
          </cell>
        </row>
        <row r="3264">
          <cell r="A3264" t="str">
            <v>Primary</v>
          </cell>
          <cell r="B3264" t="str">
            <v>Harrisonburg Processing</v>
          </cell>
          <cell r="C3264" t="str">
            <v>23202028</v>
          </cell>
          <cell r="D3264" t="str">
            <v>23202028</v>
          </cell>
          <cell r="E3264" t="str">
            <v>1250</v>
          </cell>
          <cell r="G3264" t="str">
            <v>VA</v>
          </cell>
          <cell r="I3264" t="str">
            <v>A</v>
          </cell>
          <cell r="J3264" t="str">
            <v>23201195</v>
          </cell>
          <cell r="K3264" t="str">
            <v>23201195</v>
          </cell>
          <cell r="L3264">
            <v>170212320</v>
          </cell>
          <cell r="M3264" t="str">
            <v>170212320</v>
          </cell>
          <cell r="N3264" t="str">
            <v>Harrisonburg Paws</v>
          </cell>
          <cell r="O3264" t="str">
            <v>23201195 Harrisonburg Paws</v>
          </cell>
          <cell r="P3264" t="str">
            <v>1635</v>
          </cell>
          <cell r="Q3264" t="str">
            <v>P</v>
          </cell>
          <cell r="R3264" t="str">
            <v>875</v>
          </cell>
          <cell r="S3264" t="str">
            <v>226</v>
          </cell>
          <cell r="T3264" t="str">
            <v>IBP</v>
          </cell>
          <cell r="U3264" t="str">
            <v>USD</v>
          </cell>
          <cell r="V3264" t="str">
            <v>HIGHWAY 35  IBP AVE</v>
          </cell>
          <cell r="W3264" t="str">
            <v>DAKOTA CITY</v>
          </cell>
          <cell r="X3264" t="str">
            <v>NE</v>
          </cell>
          <cell r="Y3264" t="str">
            <v>68731</v>
          </cell>
          <cell r="Z3264" t="str">
            <v>DAKOTA</v>
          </cell>
          <cell r="AA3264" t="str">
            <v>G</v>
          </cell>
          <cell r="AB3264" t="str">
            <v>Content</v>
          </cell>
          <cell r="AC3264">
            <v>721</v>
          </cell>
        </row>
        <row r="3265">
          <cell r="A3265" t="str">
            <v>Primary</v>
          </cell>
          <cell r="B3265" t="str">
            <v>Harrisonburg Processing</v>
          </cell>
          <cell r="C3265" t="str">
            <v>23202028</v>
          </cell>
          <cell r="D3265" t="str">
            <v>23202028</v>
          </cell>
          <cell r="E3265" t="str">
            <v>1250</v>
          </cell>
          <cell r="G3265" t="str">
            <v>VA</v>
          </cell>
          <cell r="I3265" t="str">
            <v>A</v>
          </cell>
          <cell r="J3265" t="str">
            <v>23201400</v>
          </cell>
          <cell r="K3265" t="str">
            <v>23201400</v>
          </cell>
          <cell r="L3265">
            <v>170212320</v>
          </cell>
          <cell r="M3265" t="str">
            <v>170212320</v>
          </cell>
          <cell r="N3265" t="str">
            <v>Harrisonburg Marinated Wog</v>
          </cell>
          <cell r="O3265" t="str">
            <v>23201400 Harrisonburg Marinated Wog</v>
          </cell>
          <cell r="P3265" t="str">
            <v>1635</v>
          </cell>
          <cell r="Q3265" t="str">
            <v>P</v>
          </cell>
          <cell r="R3265" t="str">
            <v>875</v>
          </cell>
          <cell r="S3265" t="str">
            <v>226</v>
          </cell>
          <cell r="T3265" t="str">
            <v>IBP</v>
          </cell>
          <cell r="U3265" t="str">
            <v>USD</v>
          </cell>
          <cell r="V3265" t="str">
            <v>18300 S COLE ROAD</v>
          </cell>
          <cell r="W3265" t="str">
            <v>BOISE</v>
          </cell>
          <cell r="X3265" t="str">
            <v>ID</v>
          </cell>
          <cell r="Y3265" t="str">
            <v>83634</v>
          </cell>
          <cell r="Z3265" t="str">
            <v>ADA</v>
          </cell>
          <cell r="AA3265" t="str">
            <v>G</v>
          </cell>
          <cell r="AB3265" t="str">
            <v>Content</v>
          </cell>
          <cell r="AC3265">
            <v>22034.46</v>
          </cell>
        </row>
        <row r="3266">
          <cell r="A3266" t="str">
            <v>Primary</v>
          </cell>
          <cell r="B3266" t="str">
            <v>Harrisonburg Processing</v>
          </cell>
          <cell r="C3266" t="str">
            <v>23202028</v>
          </cell>
          <cell r="D3266" t="str">
            <v>23202028</v>
          </cell>
          <cell r="E3266" t="str">
            <v>1250</v>
          </cell>
          <cell r="G3266" t="str">
            <v>VA</v>
          </cell>
          <cell r="H3266">
            <v>38707</v>
          </cell>
          <cell r="I3266" t="str">
            <v>A</v>
          </cell>
          <cell r="J3266" t="str">
            <v>30013212</v>
          </cell>
          <cell r="K3266" t="str">
            <v>74796066</v>
          </cell>
          <cell r="L3266">
            <v>170212320</v>
          </cell>
          <cell r="M3266" t="str">
            <v>747900000</v>
          </cell>
          <cell r="N3266" t="str">
            <v>Harrisonburg Cooler (FP)</v>
          </cell>
          <cell r="O3266" t="str">
            <v>23201801  Harrisonburg Cooler (FP)</v>
          </cell>
          <cell r="P3266" t="str">
            <v>1635</v>
          </cell>
          <cell r="Q3266" t="str">
            <v>P</v>
          </cell>
          <cell r="R3266" t="str">
            <v>875</v>
          </cell>
          <cell r="S3266" t="str">
            <v>226</v>
          </cell>
          <cell r="T3266" t="str">
            <v>IBP</v>
          </cell>
          <cell r="U3266" t="str">
            <v>USD</v>
          </cell>
          <cell r="V3266" t="str">
            <v>1009 RICHLAND STREET</v>
          </cell>
          <cell r="W3266" t="str">
            <v>STORM LAKE</v>
          </cell>
          <cell r="X3266" t="str">
            <v>IA</v>
          </cell>
          <cell r="Y3266" t="str">
            <v>50588</v>
          </cell>
          <cell r="Z3266" t="str">
            <v>BUENA VISTA</v>
          </cell>
          <cell r="AA3266" t="str">
            <v>G</v>
          </cell>
          <cell r="AB3266" t="str">
            <v>Content</v>
          </cell>
          <cell r="AC3266">
            <v>33087.606500000002</v>
          </cell>
        </row>
        <row r="3267">
          <cell r="A3267" t="str">
            <v>Primary</v>
          </cell>
          <cell r="B3267" t="str">
            <v>Harrisonburg Wastewater</v>
          </cell>
          <cell r="C3267" t="str">
            <v>23202004</v>
          </cell>
          <cell r="D3267" t="str">
            <v>23202004</v>
          </cell>
          <cell r="E3267" t="str">
            <v>2321</v>
          </cell>
          <cell r="G3267" t="str">
            <v>VA</v>
          </cell>
          <cell r="I3267" t="str">
            <v>A</v>
          </cell>
          <cell r="J3267" t="str">
            <v>23202004</v>
          </cell>
          <cell r="K3267" t="str">
            <v>23202004</v>
          </cell>
          <cell r="L3267">
            <v>170212320</v>
          </cell>
          <cell r="M3267" t="str">
            <v>170212320</v>
          </cell>
          <cell r="N3267" t="str">
            <v>Harrisonburg Wastewater</v>
          </cell>
          <cell r="O3267" t="str">
            <v>23202004 Harrisonburg Wastewater</v>
          </cell>
          <cell r="P3267" t="str">
            <v>1635</v>
          </cell>
          <cell r="Q3267" t="str">
            <v>WW</v>
          </cell>
          <cell r="R3267" t="str">
            <v>875</v>
          </cell>
          <cell r="S3267" t="str">
            <v>226</v>
          </cell>
          <cell r="T3267" t="str">
            <v>IBP</v>
          </cell>
          <cell r="U3267" t="str">
            <v>USD</v>
          </cell>
          <cell r="V3267" t="str">
            <v>HIGHWAY 35  IBP AVE</v>
          </cell>
          <cell r="W3267" t="str">
            <v>DAKOTA CITY</v>
          </cell>
          <cell r="X3267" t="str">
            <v>NE</v>
          </cell>
          <cell r="Y3267" t="str">
            <v>68731</v>
          </cell>
          <cell r="Z3267" t="str">
            <v>DAKOTA</v>
          </cell>
          <cell r="AA3267" t="str">
            <v>G</v>
          </cell>
          <cell r="AB3267" t="str">
            <v>Content</v>
          </cell>
          <cell r="AC3267">
            <v>1350.944</v>
          </cell>
        </row>
        <row r="3268">
          <cell r="A3268" t="str">
            <v>Primary</v>
          </cell>
          <cell r="B3268" t="str">
            <v>Harrisonburg Processing</v>
          </cell>
          <cell r="C3268" t="str">
            <v>23202028</v>
          </cell>
          <cell r="D3268" t="str">
            <v>23202028</v>
          </cell>
          <cell r="E3268" t="str">
            <v>1250</v>
          </cell>
          <cell r="G3268" t="str">
            <v>VA</v>
          </cell>
          <cell r="I3268" t="str">
            <v>A</v>
          </cell>
          <cell r="J3268" t="str">
            <v>23202006</v>
          </cell>
          <cell r="K3268" t="str">
            <v>23202006</v>
          </cell>
          <cell r="L3268">
            <v>170212320</v>
          </cell>
          <cell r="M3268" t="str">
            <v>170212320</v>
          </cell>
          <cell r="N3268" t="str">
            <v>Harrisonburg Pet Food</v>
          </cell>
          <cell r="O3268" t="str">
            <v>23202006 Harrisonburg Pet Food</v>
          </cell>
          <cell r="P3268" t="str">
            <v>1635</v>
          </cell>
          <cell r="Q3268" t="str">
            <v>P</v>
          </cell>
          <cell r="R3268" t="str">
            <v>875</v>
          </cell>
          <cell r="S3268" t="str">
            <v>226</v>
          </cell>
          <cell r="T3268" t="str">
            <v>IBP</v>
          </cell>
          <cell r="U3268" t="str">
            <v>USD</v>
          </cell>
          <cell r="V3268" t="str">
            <v>HIGHWAY 35  IBP AVE</v>
          </cell>
          <cell r="W3268" t="str">
            <v>DAKOTA CITY</v>
          </cell>
          <cell r="X3268" t="str">
            <v>NE</v>
          </cell>
          <cell r="Y3268" t="str">
            <v>68731</v>
          </cell>
          <cell r="Z3268" t="str">
            <v>DAKOTA</v>
          </cell>
          <cell r="AA3268" t="str">
            <v>G</v>
          </cell>
          <cell r="AB3268" t="str">
            <v>Content</v>
          </cell>
          <cell r="AC3268">
            <v>503321.42799999996</v>
          </cell>
        </row>
        <row r="3269">
          <cell r="A3269" t="str">
            <v>Primary</v>
          </cell>
          <cell r="B3269" t="str">
            <v>Harrisonburg Processing</v>
          </cell>
          <cell r="C3269" t="str">
            <v>23202028</v>
          </cell>
          <cell r="D3269" t="str">
            <v>23202028</v>
          </cell>
          <cell r="E3269" t="str">
            <v>1250</v>
          </cell>
          <cell r="G3269" t="str">
            <v>VA</v>
          </cell>
          <cell r="I3269" t="str">
            <v>A</v>
          </cell>
          <cell r="J3269" t="str">
            <v>23202013</v>
          </cell>
          <cell r="K3269" t="str">
            <v>23202013</v>
          </cell>
          <cell r="L3269">
            <v>170212320</v>
          </cell>
          <cell r="M3269" t="str">
            <v>170212320</v>
          </cell>
          <cell r="N3269" t="str">
            <v>Harrisonburg Administration</v>
          </cell>
          <cell r="O3269" t="str">
            <v>23202013 Harrisonburg Administration</v>
          </cell>
          <cell r="P3269" t="str">
            <v>1635</v>
          </cell>
          <cell r="Q3269" t="str">
            <v>P</v>
          </cell>
          <cell r="R3269" t="str">
            <v>875</v>
          </cell>
          <cell r="S3269" t="str">
            <v>226</v>
          </cell>
          <cell r="T3269" t="str">
            <v>IBP</v>
          </cell>
          <cell r="U3269" t="str">
            <v>USD</v>
          </cell>
          <cell r="V3269" t="str">
            <v>HIGHWAY 35  IBP AVE</v>
          </cell>
          <cell r="W3269" t="str">
            <v>DAKOTA CITY</v>
          </cell>
          <cell r="X3269" t="str">
            <v>NE</v>
          </cell>
          <cell r="Y3269" t="str">
            <v>68731</v>
          </cell>
          <cell r="Z3269" t="str">
            <v>DAKOTA</v>
          </cell>
          <cell r="AA3269" t="str">
            <v>G</v>
          </cell>
          <cell r="AB3269" t="str">
            <v>Content</v>
          </cell>
          <cell r="AC3269">
            <v>34630.113599999997</v>
          </cell>
        </row>
        <row r="3270">
          <cell r="A3270" t="str">
            <v>Primary</v>
          </cell>
          <cell r="B3270" t="str">
            <v>Harrisonburg Processing</v>
          </cell>
          <cell r="C3270" t="str">
            <v>23202028</v>
          </cell>
          <cell r="D3270" t="str">
            <v>23202028</v>
          </cell>
          <cell r="E3270" t="str">
            <v>1250</v>
          </cell>
          <cell r="G3270" t="str">
            <v>VA</v>
          </cell>
          <cell r="I3270" t="str">
            <v>A</v>
          </cell>
          <cell r="J3270" t="str">
            <v>23202015</v>
          </cell>
          <cell r="K3270" t="str">
            <v>23202015</v>
          </cell>
          <cell r="L3270">
            <v>170212320</v>
          </cell>
          <cell r="M3270" t="str">
            <v>170212320</v>
          </cell>
          <cell r="N3270" t="str">
            <v>Harrisonburg Accounting</v>
          </cell>
          <cell r="O3270" t="str">
            <v>23202015 Harrisonburg Accounting</v>
          </cell>
          <cell r="P3270" t="str">
            <v>1635</v>
          </cell>
          <cell r="Q3270" t="str">
            <v>P</v>
          </cell>
          <cell r="R3270" t="str">
            <v>875</v>
          </cell>
          <cell r="S3270" t="str">
            <v>226</v>
          </cell>
          <cell r="T3270" t="str">
            <v>IBP</v>
          </cell>
          <cell r="U3270" t="str">
            <v>USD</v>
          </cell>
          <cell r="V3270" t="str">
            <v>800 STEVENS PORT DRIVE</v>
          </cell>
          <cell r="W3270" t="str">
            <v>DAKOTA DUNES</v>
          </cell>
          <cell r="X3270" t="str">
            <v>SD</v>
          </cell>
          <cell r="Y3270" t="str">
            <v>57049</v>
          </cell>
          <cell r="Z3270" t="str">
            <v>UNION</v>
          </cell>
          <cell r="AA3270" t="str">
            <v>G</v>
          </cell>
          <cell r="AB3270" t="str">
            <v>Content</v>
          </cell>
          <cell r="AC3270">
            <v>25108.262300000006</v>
          </cell>
        </row>
        <row r="3271">
          <cell r="A3271" t="str">
            <v>Primary</v>
          </cell>
          <cell r="B3271" t="str">
            <v>Harrisonburg Processing</v>
          </cell>
          <cell r="C3271" t="str">
            <v>23202028</v>
          </cell>
          <cell r="D3271" t="str">
            <v>23202028</v>
          </cell>
          <cell r="E3271" t="str">
            <v>1250</v>
          </cell>
          <cell r="G3271" t="str">
            <v>VA</v>
          </cell>
          <cell r="I3271" t="str">
            <v>A</v>
          </cell>
          <cell r="J3271" t="str">
            <v>23202017</v>
          </cell>
          <cell r="K3271" t="str">
            <v>23202017</v>
          </cell>
          <cell r="L3271">
            <v>170212320</v>
          </cell>
          <cell r="M3271" t="str">
            <v>170212320</v>
          </cell>
          <cell r="N3271" t="str">
            <v>Harrisonburg Cleanup</v>
          </cell>
          <cell r="O3271" t="str">
            <v>23202017 Harrisonburg Cleanup</v>
          </cell>
          <cell r="P3271" t="str">
            <v>1635</v>
          </cell>
          <cell r="Q3271" t="str">
            <v>P</v>
          </cell>
          <cell r="R3271" t="str">
            <v>875</v>
          </cell>
          <cell r="S3271" t="str">
            <v>226</v>
          </cell>
          <cell r="T3271" t="str">
            <v>IBP</v>
          </cell>
          <cell r="U3271" t="str">
            <v>USD</v>
          </cell>
          <cell r="V3271" t="str">
            <v>HIGHWAY 35  IBP AVE</v>
          </cell>
          <cell r="W3271" t="str">
            <v>DAKOTA CITY</v>
          </cell>
          <cell r="X3271" t="str">
            <v>NE</v>
          </cell>
          <cell r="Y3271" t="str">
            <v>68731</v>
          </cell>
          <cell r="Z3271" t="str">
            <v>DAKOTA</v>
          </cell>
          <cell r="AA3271" t="str">
            <v>G</v>
          </cell>
          <cell r="AB3271" t="str">
            <v>Content</v>
          </cell>
          <cell r="AC3271">
            <v>2413.1646000000001</v>
          </cell>
        </row>
        <row r="3272">
          <cell r="A3272" t="str">
            <v>Primary</v>
          </cell>
          <cell r="B3272" t="str">
            <v>Harrisonburg Processing</v>
          </cell>
          <cell r="C3272" t="str">
            <v>23202028</v>
          </cell>
          <cell r="D3272" t="str">
            <v>23202028</v>
          </cell>
          <cell r="E3272" t="str">
            <v>1250</v>
          </cell>
          <cell r="G3272" t="str">
            <v>VA</v>
          </cell>
          <cell r="H3272">
            <v>38707</v>
          </cell>
          <cell r="I3272" t="str">
            <v>A</v>
          </cell>
          <cell r="J3272" t="str">
            <v>30013346</v>
          </cell>
          <cell r="K3272" t="str">
            <v>74796152</v>
          </cell>
          <cell r="L3272">
            <v>170212320</v>
          </cell>
          <cell r="M3272" t="str">
            <v>747900000</v>
          </cell>
          <cell r="N3272" t="str">
            <v>Harrisonburg Freezer</v>
          </cell>
          <cell r="O3272" t="str">
            <v>23202018  Harrisonburg Freezer</v>
          </cell>
          <cell r="P3272" t="str">
            <v>1635</v>
          </cell>
          <cell r="Q3272" t="str">
            <v>P</v>
          </cell>
          <cell r="R3272" t="str">
            <v>875</v>
          </cell>
          <cell r="S3272" t="str">
            <v>226</v>
          </cell>
          <cell r="T3272" t="str">
            <v>IBP</v>
          </cell>
          <cell r="U3272" t="str">
            <v>USD</v>
          </cell>
          <cell r="V3272" t="str">
            <v>800 STEVENS PORT DRIVE</v>
          </cell>
          <cell r="W3272" t="str">
            <v>DAKOTA DUNES</v>
          </cell>
          <cell r="X3272" t="str">
            <v>SD</v>
          </cell>
          <cell r="Y3272" t="str">
            <v>57049</v>
          </cell>
          <cell r="Z3272" t="str">
            <v>UNION</v>
          </cell>
          <cell r="AA3272" t="str">
            <v>G</v>
          </cell>
          <cell r="AB3272" t="str">
            <v>Content</v>
          </cell>
          <cell r="AC3272">
            <v>77877.633200000026</v>
          </cell>
        </row>
        <row r="3273">
          <cell r="A3273" t="str">
            <v>Primary</v>
          </cell>
          <cell r="B3273" t="str">
            <v>Harrisonburg Processing</v>
          </cell>
          <cell r="C3273" t="str">
            <v>23202028</v>
          </cell>
          <cell r="D3273" t="str">
            <v>23202028</v>
          </cell>
          <cell r="E3273" t="str">
            <v>1250</v>
          </cell>
          <cell r="G3273" t="str">
            <v>VA</v>
          </cell>
          <cell r="H3273">
            <v>38707</v>
          </cell>
          <cell r="I3273" t="str">
            <v>A</v>
          </cell>
          <cell r="J3273" t="str">
            <v>30013348</v>
          </cell>
          <cell r="K3273" t="str">
            <v>74796154</v>
          </cell>
          <cell r="L3273">
            <v>170212320</v>
          </cell>
          <cell r="M3273" t="str">
            <v>747900000</v>
          </cell>
          <cell r="N3273" t="str">
            <v>Harrisonburg Laundry</v>
          </cell>
          <cell r="O3273" t="str">
            <v>23202019  Harrisonburg Laundry</v>
          </cell>
          <cell r="P3273" t="str">
            <v>1635</v>
          </cell>
          <cell r="Q3273" t="str">
            <v>P</v>
          </cell>
          <cell r="R3273" t="str">
            <v>875</v>
          </cell>
          <cell r="S3273" t="str">
            <v>226</v>
          </cell>
          <cell r="T3273" t="str">
            <v>IBP</v>
          </cell>
          <cell r="U3273" t="str">
            <v>USD</v>
          </cell>
          <cell r="V3273" t="str">
            <v>HIGHWAY 35  IBP AVE</v>
          </cell>
          <cell r="W3273" t="str">
            <v>DAKOTA CITY</v>
          </cell>
          <cell r="X3273" t="str">
            <v>NE</v>
          </cell>
          <cell r="Y3273" t="str">
            <v>68731</v>
          </cell>
          <cell r="Z3273" t="str">
            <v>DAKOTA</v>
          </cell>
          <cell r="AA3273" t="str">
            <v>G</v>
          </cell>
          <cell r="AB3273" t="str">
            <v>Content</v>
          </cell>
          <cell r="AC3273">
            <v>42175</v>
          </cell>
        </row>
        <row r="3274">
          <cell r="A3274" t="str">
            <v>Primary</v>
          </cell>
          <cell r="B3274" t="str">
            <v>Harrisonburg Processing</v>
          </cell>
          <cell r="C3274" t="str">
            <v>23202028</v>
          </cell>
          <cell r="D3274" t="str">
            <v>23202028</v>
          </cell>
          <cell r="E3274" t="str">
            <v>1250</v>
          </cell>
          <cell r="G3274" t="str">
            <v>VA</v>
          </cell>
          <cell r="H3274">
            <v>38707</v>
          </cell>
          <cell r="I3274" t="str">
            <v>A</v>
          </cell>
          <cell r="J3274" t="str">
            <v>30013351</v>
          </cell>
          <cell r="K3274" t="str">
            <v>74796156</v>
          </cell>
          <cell r="L3274">
            <v>170212320</v>
          </cell>
          <cell r="M3274" t="str">
            <v>747900000</v>
          </cell>
          <cell r="N3274" t="str">
            <v>Harrisonburg Offal</v>
          </cell>
          <cell r="O3274" t="str">
            <v>23202023  Harrisonburg Offal</v>
          </cell>
          <cell r="P3274" t="str">
            <v>1635</v>
          </cell>
          <cell r="Q3274" t="str">
            <v>P</v>
          </cell>
          <cell r="R3274" t="str">
            <v>875</v>
          </cell>
          <cell r="S3274" t="str">
            <v>226</v>
          </cell>
          <cell r="T3274" t="str">
            <v>IBP</v>
          </cell>
          <cell r="U3274" t="str">
            <v>USD</v>
          </cell>
          <cell r="V3274" t="str">
            <v>HIGHWAY 35  IBP AVE</v>
          </cell>
          <cell r="W3274" t="str">
            <v>DAKOTA CITY</v>
          </cell>
          <cell r="X3274" t="str">
            <v>NE</v>
          </cell>
          <cell r="Y3274" t="str">
            <v>68731</v>
          </cell>
          <cell r="Z3274" t="str">
            <v>DAKOTA</v>
          </cell>
          <cell r="AA3274" t="str">
            <v>G</v>
          </cell>
          <cell r="AB3274" t="str">
            <v>Content</v>
          </cell>
          <cell r="AC3274">
            <v>1600.2</v>
          </cell>
        </row>
        <row r="3275">
          <cell r="A3275" t="str">
            <v>Primary</v>
          </cell>
          <cell r="B3275" t="str">
            <v>Harrisonburg Processing</v>
          </cell>
          <cell r="C3275" t="str">
            <v>23202028</v>
          </cell>
          <cell r="D3275" t="str">
            <v>23202028</v>
          </cell>
          <cell r="E3275" t="str">
            <v>1250</v>
          </cell>
          <cell r="G3275" t="str">
            <v>VA</v>
          </cell>
          <cell r="I3275" t="str">
            <v>A</v>
          </cell>
          <cell r="J3275" t="str">
            <v>23202025</v>
          </cell>
          <cell r="K3275" t="str">
            <v>23202025</v>
          </cell>
          <cell r="L3275">
            <v>170212320</v>
          </cell>
          <cell r="M3275" t="str">
            <v>170212320</v>
          </cell>
          <cell r="N3275" t="str">
            <v>Harrisonburg Personnel</v>
          </cell>
          <cell r="O3275" t="str">
            <v>23202025 Harrisonburg Personnel</v>
          </cell>
          <cell r="P3275" t="str">
            <v>1635</v>
          </cell>
          <cell r="Q3275" t="str">
            <v>P</v>
          </cell>
          <cell r="R3275" t="str">
            <v>875</v>
          </cell>
          <cell r="S3275" t="str">
            <v>226</v>
          </cell>
          <cell r="T3275" t="str">
            <v>IBP</v>
          </cell>
          <cell r="U3275" t="str">
            <v>USD</v>
          </cell>
          <cell r="V3275" t="str">
            <v>2101 W. 6TH AVE.</v>
          </cell>
          <cell r="W3275" t="str">
            <v>EMPORIA</v>
          </cell>
          <cell r="X3275" t="str">
            <v>KS</v>
          </cell>
          <cell r="Y3275" t="str">
            <v>66801-6323</v>
          </cell>
          <cell r="Z3275" t="str">
            <v>LYON</v>
          </cell>
          <cell r="AA3275" t="str">
            <v>G</v>
          </cell>
          <cell r="AB3275" t="str">
            <v>Content</v>
          </cell>
          <cell r="AC3275">
            <v>6034.4872000000005</v>
          </cell>
        </row>
        <row r="3276">
          <cell r="A3276" t="str">
            <v>Primary</v>
          </cell>
          <cell r="B3276" t="str">
            <v>Harrisonburg Processing</v>
          </cell>
          <cell r="C3276" t="str">
            <v>23202028</v>
          </cell>
          <cell r="D3276" t="str">
            <v>23202028</v>
          </cell>
          <cell r="E3276" t="str">
            <v>1250</v>
          </cell>
          <cell r="G3276" t="str">
            <v>VA</v>
          </cell>
          <cell r="I3276" t="str">
            <v>A</v>
          </cell>
          <cell r="J3276" t="str">
            <v>23202028</v>
          </cell>
          <cell r="K3276" t="str">
            <v>23202028</v>
          </cell>
          <cell r="L3276">
            <v>170212320</v>
          </cell>
          <cell r="M3276" t="str">
            <v>170212320</v>
          </cell>
          <cell r="N3276" t="str">
            <v>Harrisonburg Processing</v>
          </cell>
          <cell r="O3276" t="str">
            <v>23202028 Harrisonburg Processing</v>
          </cell>
          <cell r="P3276" t="str">
            <v>1635</v>
          </cell>
          <cell r="Q3276" t="str">
            <v>P</v>
          </cell>
          <cell r="R3276" t="str">
            <v>875</v>
          </cell>
          <cell r="S3276" t="str">
            <v>226</v>
          </cell>
          <cell r="T3276" t="str">
            <v>IBP</v>
          </cell>
          <cell r="U3276" t="str">
            <v>USD</v>
          </cell>
          <cell r="V3276" t="str">
            <v>HIGHWAY 35  IBP AVE</v>
          </cell>
          <cell r="W3276" t="str">
            <v>DAKOTA CITY</v>
          </cell>
          <cell r="X3276" t="str">
            <v>NE</v>
          </cell>
          <cell r="Y3276" t="str">
            <v>68731-3028</v>
          </cell>
          <cell r="Z3276" t="str">
            <v>DAKOTA</v>
          </cell>
          <cell r="AA3276" t="str">
            <v>G</v>
          </cell>
          <cell r="AB3276" t="str">
            <v>Content</v>
          </cell>
          <cell r="AC3276">
            <v>8640</v>
          </cell>
        </row>
        <row r="3277">
          <cell r="A3277" t="str">
            <v>Primary</v>
          </cell>
          <cell r="B3277" t="str">
            <v>Harrisonburg Processing</v>
          </cell>
          <cell r="C3277" t="str">
            <v>23202028</v>
          </cell>
          <cell r="D3277" t="str">
            <v>23202028</v>
          </cell>
          <cell r="E3277" t="str">
            <v>1250</v>
          </cell>
          <cell r="G3277" t="str">
            <v>VA</v>
          </cell>
          <cell r="H3277">
            <v>38797</v>
          </cell>
          <cell r="I3277" t="str">
            <v>A</v>
          </cell>
          <cell r="J3277" t="str">
            <v>23202029</v>
          </cell>
          <cell r="L3277">
            <v>170212320</v>
          </cell>
          <cell r="N3277" t="str">
            <v>Harrisonburg Purchasing</v>
          </cell>
          <cell r="O3277" t="str">
            <v>23202029  Harrisonburg Purchasing</v>
          </cell>
          <cell r="P3277" t="str">
            <v>1635</v>
          </cell>
          <cell r="Q3277" t="str">
            <v>P</v>
          </cell>
          <cell r="R3277" t="str">
            <v>875</v>
          </cell>
          <cell r="S3277" t="str">
            <v>226</v>
          </cell>
          <cell r="T3277" t="str">
            <v>T</v>
          </cell>
          <cell r="U3277" t="str">
            <v>USD</v>
          </cell>
          <cell r="V3277" t="str">
            <v>501 N LIBERTY STREET</v>
          </cell>
          <cell r="W3277" t="str">
            <v>HARRISONBURG</v>
          </cell>
          <cell r="X3277" t="str">
            <v>VA</v>
          </cell>
          <cell r="Y3277" t="str">
            <v>22802-3917</v>
          </cell>
          <cell r="Z3277" t="str">
            <v>HARRISONBURG CITY</v>
          </cell>
          <cell r="AA3277" t="str">
            <v>G</v>
          </cell>
          <cell r="AB3277" t="str">
            <v>M&amp;E</v>
          </cell>
          <cell r="AC3277">
            <v>2381.7986000000001</v>
          </cell>
        </row>
        <row r="3278">
          <cell r="A3278" t="str">
            <v>Primary</v>
          </cell>
          <cell r="B3278" t="str">
            <v>Harrisonburg Processing</v>
          </cell>
          <cell r="C3278" t="str">
            <v>23202028</v>
          </cell>
          <cell r="D3278" t="str">
            <v>23202028</v>
          </cell>
          <cell r="E3278" t="str">
            <v>1250</v>
          </cell>
          <cell r="G3278" t="str">
            <v>VA</v>
          </cell>
          <cell r="H3278">
            <v>38707</v>
          </cell>
          <cell r="I3278" t="str">
            <v>A</v>
          </cell>
          <cell r="J3278" t="str">
            <v>23202030</v>
          </cell>
          <cell r="L3278">
            <v>170212320</v>
          </cell>
          <cell r="N3278" t="str">
            <v>Harrisonburg Quality Control</v>
          </cell>
          <cell r="O3278" t="str">
            <v>23202030  Harrisonburg Quality Control</v>
          </cell>
          <cell r="P3278" t="str">
            <v>1635</v>
          </cell>
          <cell r="Q3278" t="str">
            <v>P</v>
          </cell>
          <cell r="R3278" t="str">
            <v>875</v>
          </cell>
          <cell r="S3278" t="str">
            <v>226</v>
          </cell>
          <cell r="T3278" t="str">
            <v>T</v>
          </cell>
          <cell r="U3278" t="str">
            <v>USD</v>
          </cell>
          <cell r="V3278" t="str">
            <v>501 N LIBERTY STREET</v>
          </cell>
          <cell r="W3278" t="str">
            <v>HARRISONBURG</v>
          </cell>
          <cell r="X3278" t="str">
            <v>VA</v>
          </cell>
          <cell r="Y3278" t="str">
            <v>22802-3917</v>
          </cell>
          <cell r="Z3278" t="str">
            <v>HARRISONBURG CITY</v>
          </cell>
          <cell r="AA3278" t="str">
            <v>G</v>
          </cell>
          <cell r="AB3278" t="str">
            <v>M&amp;E</v>
          </cell>
          <cell r="AC3278">
            <v>7505.2493999999997</v>
          </cell>
        </row>
        <row r="3279">
          <cell r="A3279" t="str">
            <v>Primary</v>
          </cell>
          <cell r="B3279" t="str">
            <v>Harrisonburg Processing</v>
          </cell>
          <cell r="C3279" t="str">
            <v>23202028</v>
          </cell>
          <cell r="D3279" t="str">
            <v>23202028</v>
          </cell>
          <cell r="E3279" t="str">
            <v>1250</v>
          </cell>
          <cell r="G3279" t="str">
            <v>VA</v>
          </cell>
          <cell r="H3279">
            <v>38677</v>
          </cell>
          <cell r="I3279" t="str">
            <v>A</v>
          </cell>
          <cell r="J3279" t="str">
            <v>23202031</v>
          </cell>
          <cell r="K3279" t="str">
            <v>23202031</v>
          </cell>
          <cell r="L3279">
            <v>170002240</v>
          </cell>
          <cell r="M3279" t="str">
            <v>170212320</v>
          </cell>
          <cell r="N3279" t="str">
            <v>Legal DD</v>
          </cell>
          <cell r="O3279" t="str">
            <v>29571025  Legal DD</v>
          </cell>
          <cell r="P3279" t="str">
            <v>8000</v>
          </cell>
          <cell r="Q3279" t="str">
            <v>GA</v>
          </cell>
          <cell r="R3279" t="str">
            <v>0</v>
          </cell>
          <cell r="S3279" t="str">
            <v>0</v>
          </cell>
          <cell r="T3279" t="str">
            <v>IBP</v>
          </cell>
          <cell r="U3279" t="str">
            <v>USD</v>
          </cell>
          <cell r="V3279" t="str">
            <v>800 STEVENS PORT DRIVE</v>
          </cell>
          <cell r="W3279" t="str">
            <v>DAKOTA DUNES</v>
          </cell>
          <cell r="X3279" t="str">
            <v>SD</v>
          </cell>
          <cell r="Y3279" t="str">
            <v>57049-5005</v>
          </cell>
          <cell r="Z3279" t="str">
            <v>UNION</v>
          </cell>
          <cell r="AA3279" t="str">
            <v>I</v>
          </cell>
          <cell r="AB3279" t="str">
            <v>M&amp;E</v>
          </cell>
          <cell r="AC3279">
            <v>120411.36180000001</v>
          </cell>
        </row>
        <row r="3280">
          <cell r="A3280" t="str">
            <v>Primary</v>
          </cell>
          <cell r="B3280" t="str">
            <v>Harrisonburg Processing</v>
          </cell>
          <cell r="C3280" t="str">
            <v>23202028</v>
          </cell>
          <cell r="D3280" t="str">
            <v>23202028</v>
          </cell>
          <cell r="E3280" t="str">
            <v>1250</v>
          </cell>
          <cell r="G3280" t="str">
            <v>VA</v>
          </cell>
          <cell r="H3280">
            <v>38707</v>
          </cell>
          <cell r="I3280" t="str">
            <v>A</v>
          </cell>
          <cell r="J3280" t="str">
            <v>23202033</v>
          </cell>
          <cell r="L3280">
            <v>170212320</v>
          </cell>
          <cell r="N3280" t="str">
            <v>Harrisonburg Shipping/Receiving</v>
          </cell>
          <cell r="O3280" t="str">
            <v>23202033  Harrisonburg Shipping/Receiving</v>
          </cell>
          <cell r="P3280" t="str">
            <v>1635</v>
          </cell>
          <cell r="Q3280" t="str">
            <v>p</v>
          </cell>
          <cell r="R3280" t="str">
            <v>875</v>
          </cell>
          <cell r="S3280" t="str">
            <v>226</v>
          </cell>
          <cell r="T3280" t="str">
            <v>T</v>
          </cell>
          <cell r="U3280" t="str">
            <v>USD</v>
          </cell>
          <cell r="V3280" t="str">
            <v>501 N LIBERTY STREET</v>
          </cell>
          <cell r="W3280" t="str">
            <v>HARRISONBURG</v>
          </cell>
          <cell r="X3280" t="str">
            <v>VA</v>
          </cell>
          <cell r="Y3280" t="str">
            <v>22802-3917</v>
          </cell>
          <cell r="Z3280" t="str">
            <v>HARRISONBURG CITY</v>
          </cell>
          <cell r="AA3280" t="str">
            <v>G</v>
          </cell>
          <cell r="AB3280" t="str">
            <v>M&amp;E</v>
          </cell>
          <cell r="AC3280">
            <v>45115.806199999992</v>
          </cell>
        </row>
        <row r="3281">
          <cell r="A3281" t="str">
            <v>Primary</v>
          </cell>
          <cell r="B3281" t="str">
            <v>Harrisonburg Processing</v>
          </cell>
          <cell r="C3281" t="str">
            <v>23202028</v>
          </cell>
          <cell r="D3281" t="str">
            <v>23202028</v>
          </cell>
          <cell r="E3281" t="str">
            <v>1250</v>
          </cell>
          <cell r="G3281" t="str">
            <v>VA</v>
          </cell>
          <cell r="H3281">
            <v>38887</v>
          </cell>
          <cell r="I3281" t="str">
            <v>A</v>
          </cell>
          <cell r="J3281" t="str">
            <v>23202034</v>
          </cell>
          <cell r="K3281" t="str">
            <v>23202034</v>
          </cell>
          <cell r="L3281">
            <v>170008657</v>
          </cell>
          <cell r="M3281" t="str">
            <v>170212320</v>
          </cell>
          <cell r="N3281" t="str">
            <v>NCC Conversion DD</v>
          </cell>
          <cell r="O3281" t="str">
            <v>29571047 NCC Conversion DD</v>
          </cell>
          <cell r="P3281" t="str">
            <v>8000</v>
          </cell>
          <cell r="Q3281" t="str">
            <v>GA</v>
          </cell>
          <cell r="R3281" t="str">
            <v>875</v>
          </cell>
          <cell r="S3281" t="str">
            <v>226</v>
          </cell>
          <cell r="T3281" t="str">
            <v>IBP</v>
          </cell>
          <cell r="U3281" t="str">
            <v>USD</v>
          </cell>
          <cell r="V3281" t="str">
            <v>800 STEVENS PORT DRIVE</v>
          </cell>
          <cell r="W3281" t="str">
            <v>DAKOTA DUNES</v>
          </cell>
          <cell r="X3281" t="str">
            <v>SD</v>
          </cell>
          <cell r="Y3281" t="str">
            <v>57049-5005</v>
          </cell>
          <cell r="Z3281" t="str">
            <v>UNION</v>
          </cell>
          <cell r="AA3281" t="str">
            <v>I</v>
          </cell>
          <cell r="AB3281" t="str">
            <v>M&amp;E</v>
          </cell>
          <cell r="AC3281">
            <v>2078.261</v>
          </cell>
        </row>
        <row r="3282">
          <cell r="A3282" t="str">
            <v>Primary</v>
          </cell>
          <cell r="B3282" t="str">
            <v>Harrisonburg Processing</v>
          </cell>
          <cell r="C3282" t="str">
            <v>23202028</v>
          </cell>
          <cell r="D3282" t="str">
            <v>23202028</v>
          </cell>
          <cell r="E3282" t="str">
            <v>1250</v>
          </cell>
          <cell r="G3282" t="str">
            <v>VA</v>
          </cell>
          <cell r="H3282">
            <v>38677</v>
          </cell>
          <cell r="I3282" t="str">
            <v>A</v>
          </cell>
          <cell r="J3282" t="str">
            <v>23202045</v>
          </cell>
          <cell r="K3282" t="str">
            <v>23202045</v>
          </cell>
          <cell r="L3282">
            <v>170008657</v>
          </cell>
          <cell r="M3282" t="str">
            <v>170212320</v>
          </cell>
          <cell r="N3282" t="str">
            <v>Prof Employment DD</v>
          </cell>
          <cell r="O3282" t="str">
            <v>29571061  Prof Employment DD</v>
          </cell>
          <cell r="P3282" t="str">
            <v>8000</v>
          </cell>
          <cell r="Q3282" t="str">
            <v>GA</v>
          </cell>
          <cell r="R3282" t="str">
            <v>0</v>
          </cell>
          <cell r="S3282" t="str">
            <v>0</v>
          </cell>
          <cell r="T3282" t="str">
            <v>IBP</v>
          </cell>
          <cell r="U3282" t="str">
            <v>USD</v>
          </cell>
          <cell r="V3282" t="str">
            <v>800 STEVENS PORT DRIVE</v>
          </cell>
          <cell r="W3282" t="str">
            <v>DAKOTA DUNES</v>
          </cell>
          <cell r="X3282" t="str">
            <v>SD</v>
          </cell>
          <cell r="Y3282" t="str">
            <v>57049-5005</v>
          </cell>
          <cell r="Z3282" t="str">
            <v>UNION</v>
          </cell>
          <cell r="AA3282" t="str">
            <v>I</v>
          </cell>
          <cell r="AB3282" t="str">
            <v>M&amp;E</v>
          </cell>
          <cell r="AC3282">
            <v>53934.531600000002</v>
          </cell>
        </row>
        <row r="3283">
          <cell r="A3283" t="str">
            <v>Primary</v>
          </cell>
          <cell r="B3283" t="str">
            <v>Harrisonburg Processing</v>
          </cell>
          <cell r="C3283" t="str">
            <v>23202028</v>
          </cell>
          <cell r="D3283" t="str">
            <v>23202028</v>
          </cell>
          <cell r="E3283" t="str">
            <v>1250</v>
          </cell>
          <cell r="G3283" t="str">
            <v>VA</v>
          </cell>
          <cell r="H3283">
            <v>38677</v>
          </cell>
          <cell r="I3283" t="str">
            <v>A</v>
          </cell>
          <cell r="J3283" t="str">
            <v>23202047</v>
          </cell>
          <cell r="K3283" t="str">
            <v>23202047</v>
          </cell>
          <cell r="L3283">
            <v>170008657</v>
          </cell>
          <cell r="M3283" t="str">
            <v>170212320</v>
          </cell>
          <cell r="N3283" t="str">
            <v>HRIS DD</v>
          </cell>
          <cell r="O3283" t="str">
            <v>29571062  HRIS DD</v>
          </cell>
          <cell r="P3283" t="str">
            <v>8000</v>
          </cell>
          <cell r="Q3283" t="str">
            <v>GA</v>
          </cell>
          <cell r="R3283" t="str">
            <v>0</v>
          </cell>
          <cell r="S3283" t="str">
            <v>0</v>
          </cell>
          <cell r="T3283" t="str">
            <v>IBP</v>
          </cell>
          <cell r="U3283" t="str">
            <v>USD</v>
          </cell>
          <cell r="V3283" t="str">
            <v>800 STEVENS PORT DRIVE</v>
          </cell>
          <cell r="W3283" t="str">
            <v>DAKOTA DUNES</v>
          </cell>
          <cell r="X3283" t="str">
            <v>SD</v>
          </cell>
          <cell r="Y3283" t="str">
            <v>57049-5005</v>
          </cell>
          <cell r="Z3283" t="str">
            <v>UNION</v>
          </cell>
          <cell r="AA3283" t="str">
            <v>I</v>
          </cell>
          <cell r="AB3283" t="str">
            <v>M&amp;E</v>
          </cell>
          <cell r="AC3283">
            <v>3400.3050999999996</v>
          </cell>
        </row>
        <row r="3284">
          <cell r="A3284" t="str">
            <v>Primary</v>
          </cell>
          <cell r="B3284" t="str">
            <v>Harrisonburg Processing</v>
          </cell>
          <cell r="C3284" t="str">
            <v>23202028</v>
          </cell>
          <cell r="D3284" t="str">
            <v>23202028</v>
          </cell>
          <cell r="E3284" t="str">
            <v>1250</v>
          </cell>
          <cell r="G3284" t="str">
            <v>VA</v>
          </cell>
          <cell r="H3284">
            <v>38535</v>
          </cell>
          <cell r="I3284" t="str">
            <v>A</v>
          </cell>
          <cell r="J3284" t="str">
            <v>23202048</v>
          </cell>
          <cell r="K3284" t="str">
            <v>23202048</v>
          </cell>
          <cell r="L3284">
            <v>170008657</v>
          </cell>
          <cell r="M3284" t="str">
            <v>170212320</v>
          </cell>
          <cell r="N3284" t="str">
            <v>CORP Training DD</v>
          </cell>
          <cell r="O3284" t="str">
            <v>29571063  CORP Training DD</v>
          </cell>
          <cell r="P3284" t="str">
            <v>8000</v>
          </cell>
          <cell r="Q3284" t="str">
            <v>GA</v>
          </cell>
          <cell r="R3284" t="str">
            <v>0</v>
          </cell>
          <cell r="S3284" t="str">
            <v>0</v>
          </cell>
          <cell r="T3284" t="str">
            <v>IBP</v>
          </cell>
          <cell r="U3284" t="str">
            <v>USD</v>
          </cell>
          <cell r="V3284" t="str">
            <v>800 STEVENS PORT DRIVE</v>
          </cell>
          <cell r="W3284" t="str">
            <v>DAKOTA DUNES</v>
          </cell>
          <cell r="X3284" t="str">
            <v>SD</v>
          </cell>
          <cell r="Y3284" t="str">
            <v>57049-5005</v>
          </cell>
          <cell r="Z3284" t="str">
            <v>UNION</v>
          </cell>
          <cell r="AA3284" t="str">
            <v>I</v>
          </cell>
          <cell r="AB3284" t="str">
            <v>M&amp;E</v>
          </cell>
          <cell r="AC3284">
            <v>21436.286099999998</v>
          </cell>
        </row>
        <row r="3285">
          <cell r="A3285" t="str">
            <v>Primary</v>
          </cell>
          <cell r="B3285" t="str">
            <v>Harrisonburg Processing</v>
          </cell>
          <cell r="C3285" t="str">
            <v>23202028</v>
          </cell>
          <cell r="D3285" t="str">
            <v>23202028</v>
          </cell>
          <cell r="E3285" t="str">
            <v>1250</v>
          </cell>
          <cell r="G3285" t="str">
            <v>VA</v>
          </cell>
          <cell r="H3285">
            <v>38677</v>
          </cell>
          <cell r="I3285" t="str">
            <v>A</v>
          </cell>
          <cell r="J3285" t="str">
            <v>23202512</v>
          </cell>
          <cell r="K3285" t="str">
            <v>23202512</v>
          </cell>
          <cell r="L3285">
            <v>170008657</v>
          </cell>
          <cell r="M3285" t="str">
            <v>170212320</v>
          </cell>
          <cell r="N3285" t="str">
            <v>HR Insurance DD</v>
          </cell>
          <cell r="O3285" t="str">
            <v>29571065  HR Insurance DD</v>
          </cell>
          <cell r="P3285" t="str">
            <v>8000</v>
          </cell>
          <cell r="Q3285" t="str">
            <v>GA</v>
          </cell>
          <cell r="R3285" t="str">
            <v>0</v>
          </cell>
          <cell r="S3285" t="str">
            <v>0</v>
          </cell>
          <cell r="T3285" t="str">
            <v>IBP</v>
          </cell>
          <cell r="U3285" t="str">
            <v>USD</v>
          </cell>
          <cell r="V3285" t="str">
            <v>800 STEVENS PORT DRIVE</v>
          </cell>
          <cell r="W3285" t="str">
            <v>DAKOTA DUNES</v>
          </cell>
          <cell r="X3285" t="str">
            <v>SD</v>
          </cell>
          <cell r="Y3285" t="str">
            <v>57049-5005</v>
          </cell>
          <cell r="Z3285" t="str">
            <v>UNION</v>
          </cell>
          <cell r="AA3285" t="str">
            <v>I</v>
          </cell>
          <cell r="AB3285" t="str">
            <v>M&amp;E</v>
          </cell>
          <cell r="AC3285">
            <v>26239.030099999996</v>
          </cell>
        </row>
        <row r="3286">
          <cell r="A3286" t="str">
            <v>Primary</v>
          </cell>
          <cell r="B3286" t="str">
            <v>Crewe Feedmill</v>
          </cell>
          <cell r="C3286" t="str">
            <v>23220510</v>
          </cell>
          <cell r="D3286" t="str">
            <v>23220510</v>
          </cell>
          <cell r="E3286" t="str">
            <v>1251</v>
          </cell>
          <cell r="G3286" t="str">
            <v>VA</v>
          </cell>
          <cell r="H3286">
            <v>38677</v>
          </cell>
          <cell r="I3286" t="str">
            <v>A</v>
          </cell>
          <cell r="J3286" t="str">
            <v>23220510</v>
          </cell>
          <cell r="K3286" t="str">
            <v>23220510</v>
          </cell>
          <cell r="L3286">
            <v>170008657</v>
          </cell>
          <cell r="M3286" t="str">
            <v>170052305</v>
          </cell>
          <cell r="N3286" t="str">
            <v>Security DD</v>
          </cell>
          <cell r="O3286" t="str">
            <v>29571080  Security DD</v>
          </cell>
          <cell r="P3286" t="str">
            <v>8000</v>
          </cell>
          <cell r="Q3286" t="str">
            <v>GA</v>
          </cell>
          <cell r="R3286" t="str">
            <v>0</v>
          </cell>
          <cell r="S3286" t="str">
            <v>456</v>
          </cell>
          <cell r="T3286" t="str">
            <v>T</v>
          </cell>
          <cell r="U3286" t="str">
            <v>USD</v>
          </cell>
          <cell r="V3286" t="str">
            <v>RR 1 BOX 250</v>
          </cell>
          <cell r="W3286" t="str">
            <v>JETERSVILLE</v>
          </cell>
          <cell r="X3286" t="str">
            <v>VA</v>
          </cell>
          <cell r="Y3286" t="str">
            <v>23083</v>
          </cell>
          <cell r="Z3286" t="str">
            <v>NOTTOWAY</v>
          </cell>
          <cell r="AA3286" t="str">
            <v>A</v>
          </cell>
          <cell r="AB3286" t="str">
            <v>M&amp;E</v>
          </cell>
          <cell r="AC3286">
            <v>5358130.5927999998</v>
          </cell>
        </row>
        <row r="3287">
          <cell r="A3287" t="str">
            <v>Primary</v>
          </cell>
          <cell r="B3287" t="str">
            <v>Crewe Feedmill</v>
          </cell>
          <cell r="C3287" t="str">
            <v>23220510</v>
          </cell>
          <cell r="D3287" t="str">
            <v>23220510</v>
          </cell>
          <cell r="E3287" t="str">
            <v>1251</v>
          </cell>
          <cell r="G3287" t="str">
            <v>VA</v>
          </cell>
          <cell r="H3287">
            <v>38677</v>
          </cell>
          <cell r="I3287" t="str">
            <v>A</v>
          </cell>
          <cell r="J3287" t="str">
            <v>23220520</v>
          </cell>
          <cell r="K3287" t="str">
            <v>23220520</v>
          </cell>
          <cell r="L3287">
            <v>170001202</v>
          </cell>
          <cell r="M3287" t="str">
            <v>170052305</v>
          </cell>
          <cell r="N3287" t="str">
            <v>Print Shop North DD</v>
          </cell>
          <cell r="O3287" t="str">
            <v>29571126  Print Shop North DD</v>
          </cell>
          <cell r="P3287" t="str">
            <v>8000</v>
          </cell>
          <cell r="Q3287" t="str">
            <v>GA</v>
          </cell>
          <cell r="R3287" t="str">
            <v>0</v>
          </cell>
          <cell r="S3287" t="str">
            <v>456</v>
          </cell>
          <cell r="T3287" t="str">
            <v>T</v>
          </cell>
          <cell r="U3287" t="str">
            <v>USD</v>
          </cell>
          <cell r="V3287" t="str">
            <v>RR 1 BOX 250</v>
          </cell>
          <cell r="W3287" t="str">
            <v>JETERSVILLE</v>
          </cell>
          <cell r="X3287" t="str">
            <v>VA</v>
          </cell>
          <cell r="Y3287" t="str">
            <v>23083</v>
          </cell>
          <cell r="Z3287" t="str">
            <v>NOTTOWAY</v>
          </cell>
          <cell r="AA3287" t="str">
            <v>A</v>
          </cell>
          <cell r="AB3287" t="str">
            <v>M&amp;E</v>
          </cell>
          <cell r="AC3287">
            <v>7088.1314999999995</v>
          </cell>
        </row>
        <row r="3288">
          <cell r="A3288" t="str">
            <v>Primary</v>
          </cell>
          <cell r="B3288" t="str">
            <v>Crewe Breeder Service</v>
          </cell>
          <cell r="C3288" t="str">
            <v>23230421</v>
          </cell>
          <cell r="D3288" t="str">
            <v>23230421</v>
          </cell>
          <cell r="E3288" t="str">
            <v>1071</v>
          </cell>
          <cell r="F3288" t="str">
            <v>TBI</v>
          </cell>
          <cell r="G3288" t="str">
            <v>SD</v>
          </cell>
          <cell r="H3288">
            <v>38677</v>
          </cell>
          <cell r="I3288" t="str">
            <v>A</v>
          </cell>
          <cell r="J3288" t="str">
            <v>23230421</v>
          </cell>
          <cell r="K3288" t="str">
            <v>23230421</v>
          </cell>
          <cell r="L3288">
            <v>170008600</v>
          </cell>
          <cell r="M3288" t="str">
            <v>170052323</v>
          </cell>
          <cell r="N3288" t="str">
            <v>Mail Services North DD</v>
          </cell>
          <cell r="O3288" t="str">
            <v>29571127  Mail Services North DD</v>
          </cell>
          <cell r="P3288" t="str">
            <v>8000</v>
          </cell>
          <cell r="Q3288" t="str">
            <v>GA</v>
          </cell>
          <cell r="R3288" t="str">
            <v>0</v>
          </cell>
          <cell r="S3288" t="str">
            <v>0</v>
          </cell>
          <cell r="T3288" t="str">
            <v>IBP</v>
          </cell>
          <cell r="U3288" t="str">
            <v>USD</v>
          </cell>
          <cell r="V3288" t="str">
            <v>800 STEVENS PORT DRIVE</v>
          </cell>
          <cell r="W3288" t="str">
            <v>DAKOTA DUNES</v>
          </cell>
          <cell r="X3288" t="str">
            <v>SD</v>
          </cell>
          <cell r="Y3288" t="str">
            <v>57049-5005</v>
          </cell>
          <cell r="Z3288" t="str">
            <v>UNION</v>
          </cell>
          <cell r="AA3288" t="str">
            <v>I</v>
          </cell>
          <cell r="AB3288" t="str">
            <v>M&amp;E</v>
          </cell>
          <cell r="AC3288">
            <v>26522.49</v>
          </cell>
        </row>
        <row r="3289">
          <cell r="A3289" t="str">
            <v>Primary</v>
          </cell>
          <cell r="B3289" t="str">
            <v>Crewe Breeder Service</v>
          </cell>
          <cell r="C3289" t="str">
            <v>23230421</v>
          </cell>
          <cell r="D3289" t="str">
            <v>23230421</v>
          </cell>
          <cell r="E3289" t="str">
            <v>1071</v>
          </cell>
          <cell r="F3289" t="str">
            <v>TBI</v>
          </cell>
          <cell r="G3289" t="str">
            <v>SD</v>
          </cell>
          <cell r="H3289">
            <v>38677</v>
          </cell>
          <cell r="I3289" t="str">
            <v>A</v>
          </cell>
          <cell r="J3289" t="str">
            <v>23230543</v>
          </cell>
          <cell r="K3289" t="str">
            <v>23230543</v>
          </cell>
          <cell r="L3289">
            <v>170001137</v>
          </cell>
          <cell r="M3289" t="str">
            <v>170052323</v>
          </cell>
          <cell r="N3289" t="str">
            <v>SEMS North DD</v>
          </cell>
          <cell r="O3289" t="str">
            <v>29571155  SEMS North DD</v>
          </cell>
          <cell r="P3289" t="str">
            <v>8000</v>
          </cell>
          <cell r="Q3289" t="str">
            <v>GA</v>
          </cell>
          <cell r="R3289" t="str">
            <v>0</v>
          </cell>
          <cell r="S3289" t="str">
            <v>0</v>
          </cell>
          <cell r="T3289" t="str">
            <v>IBP</v>
          </cell>
          <cell r="U3289" t="str">
            <v>USD</v>
          </cell>
          <cell r="V3289" t="str">
            <v>5200 DAKOTA AVENUE</v>
          </cell>
          <cell r="W3289" t="str">
            <v>DAKOTA CITY</v>
          </cell>
          <cell r="X3289" t="str">
            <v>NE</v>
          </cell>
          <cell r="Y3289" t="str">
            <v>68731-3028</v>
          </cell>
          <cell r="Z3289" t="str">
            <v>DAKOTA</v>
          </cell>
          <cell r="AA3289" t="str">
            <v>I</v>
          </cell>
          <cell r="AB3289" t="str">
            <v>M&amp;E</v>
          </cell>
          <cell r="AC3289">
            <v>10054645.045100003</v>
          </cell>
        </row>
        <row r="3290">
          <cell r="A3290" t="str">
            <v>Primary</v>
          </cell>
          <cell r="B3290" t="str">
            <v>Harrisonburg New Market Garage / Truck Shop</v>
          </cell>
          <cell r="C3290" t="str">
            <v>23250530</v>
          </cell>
          <cell r="D3290" t="str">
            <v>23250530</v>
          </cell>
          <cell r="E3290" t="str">
            <v>1287</v>
          </cell>
          <cell r="G3290" t="str">
            <v>VA</v>
          </cell>
          <cell r="H3290">
            <v>38677</v>
          </cell>
          <cell r="I3290" t="str">
            <v>A</v>
          </cell>
          <cell r="J3290" t="str">
            <v>23250530</v>
          </cell>
          <cell r="K3290" t="str">
            <v>23250530</v>
          </cell>
          <cell r="L3290">
            <v>170008610</v>
          </cell>
          <cell r="M3290" t="str">
            <v>170212315</v>
          </cell>
          <cell r="N3290" t="str">
            <v>Credit DD</v>
          </cell>
          <cell r="O3290" t="str">
            <v>29571413  Credit DD</v>
          </cell>
          <cell r="P3290" t="str">
            <v>8000</v>
          </cell>
          <cell r="Q3290" t="str">
            <v>GA</v>
          </cell>
          <cell r="R3290" t="str">
            <v>0</v>
          </cell>
          <cell r="S3290" t="str">
            <v>283</v>
          </cell>
          <cell r="T3290" t="str">
            <v>T</v>
          </cell>
          <cell r="U3290" t="str">
            <v>USD</v>
          </cell>
          <cell r="V3290" t="str">
            <v>SMITH CREEK ROAD</v>
          </cell>
          <cell r="W3290" t="str">
            <v>NEW MARKET</v>
          </cell>
          <cell r="X3290" t="str">
            <v>VA</v>
          </cell>
          <cell r="Y3290" t="str">
            <v>22844</v>
          </cell>
          <cell r="Z3290" t="str">
            <v>SHENANDOAH</v>
          </cell>
          <cell r="AA3290" t="str">
            <v>A</v>
          </cell>
          <cell r="AB3290" t="str">
            <v>M&amp;E</v>
          </cell>
          <cell r="AC3290">
            <v>70682.837900000013</v>
          </cell>
        </row>
        <row r="3291">
          <cell r="A3291" t="str">
            <v>Primary</v>
          </cell>
          <cell r="B3291" t="str">
            <v>RVAF - Temperanceville</v>
          </cell>
          <cell r="C3291" t="str">
            <v>23282028</v>
          </cell>
          <cell r="D3291" t="str">
            <v>23282028</v>
          </cell>
          <cell r="E3291" t="str">
            <v>1254</v>
          </cell>
          <cell r="G3291" t="str">
            <v>VA</v>
          </cell>
          <cell r="H3291">
            <v>38677</v>
          </cell>
          <cell r="I3291" t="str">
            <v>A</v>
          </cell>
          <cell r="J3291" t="str">
            <v>23281790</v>
          </cell>
          <cell r="K3291" t="str">
            <v>23281790</v>
          </cell>
          <cell r="L3291">
            <v>170008660</v>
          </cell>
          <cell r="M3291" t="str">
            <v>170552328</v>
          </cell>
          <cell r="N3291" t="str">
            <v>Corporate Billing DD</v>
          </cell>
          <cell r="O3291" t="str">
            <v>29571416  Corporate Billing DD</v>
          </cell>
          <cell r="P3291" t="str">
            <v>8000</v>
          </cell>
          <cell r="Q3291" t="str">
            <v>GA</v>
          </cell>
          <cell r="R3291" t="str">
            <v>0</v>
          </cell>
          <cell r="S3291" t="str">
            <v>0</v>
          </cell>
          <cell r="T3291" t="str">
            <v>IBP</v>
          </cell>
          <cell r="U3291" t="str">
            <v>USD</v>
          </cell>
          <cell r="V3291" t="str">
            <v>800 STEVENS PORT DRIVE</v>
          </cell>
          <cell r="W3291" t="str">
            <v>DAKOTA DUNES</v>
          </cell>
          <cell r="X3291" t="str">
            <v>SD</v>
          </cell>
          <cell r="Y3291" t="str">
            <v>57049-5005</v>
          </cell>
          <cell r="Z3291" t="str">
            <v>UNION</v>
          </cell>
          <cell r="AA3291" t="str">
            <v>I</v>
          </cell>
          <cell r="AB3291" t="str">
            <v>M&amp;E</v>
          </cell>
          <cell r="AC3291">
            <v>4607.1105000000007</v>
          </cell>
        </row>
        <row r="3292">
          <cell r="A3292" t="str">
            <v>Primary</v>
          </cell>
          <cell r="B3292" t="str">
            <v>RVAF - Temperanceville</v>
          </cell>
          <cell r="C3292" t="str">
            <v>23282028</v>
          </cell>
          <cell r="D3292" t="str">
            <v>23282028</v>
          </cell>
          <cell r="E3292" t="str">
            <v>1254</v>
          </cell>
          <cell r="G3292" t="str">
            <v>VA</v>
          </cell>
          <cell r="H3292">
            <v>38677</v>
          </cell>
          <cell r="I3292" t="str">
            <v>A</v>
          </cell>
          <cell r="J3292" t="str">
            <v>23281791</v>
          </cell>
          <cell r="K3292" t="str">
            <v>23281791</v>
          </cell>
          <cell r="L3292">
            <v>170008660</v>
          </cell>
          <cell r="M3292" t="str">
            <v>170552328</v>
          </cell>
          <cell r="N3292" t="str">
            <v>Accounts Receivable DD</v>
          </cell>
          <cell r="O3292" t="str">
            <v>29571424  Accounts Receivable DD</v>
          </cell>
          <cell r="P3292" t="str">
            <v>8000</v>
          </cell>
          <cell r="Q3292" t="str">
            <v>GA</v>
          </cell>
          <cell r="R3292" t="str">
            <v>0</v>
          </cell>
          <cell r="S3292" t="str">
            <v>0</v>
          </cell>
          <cell r="T3292" t="str">
            <v>IBP</v>
          </cell>
          <cell r="U3292" t="str">
            <v>USD</v>
          </cell>
          <cell r="V3292" t="str">
            <v>800 STEVENS PORT DRIVE</v>
          </cell>
          <cell r="W3292" t="str">
            <v>DAKOTA DUNES</v>
          </cell>
          <cell r="X3292" t="str">
            <v>SD</v>
          </cell>
          <cell r="Y3292" t="str">
            <v>57049-5005</v>
          </cell>
          <cell r="Z3292" t="str">
            <v>UNION</v>
          </cell>
          <cell r="AA3292" t="str">
            <v>I</v>
          </cell>
          <cell r="AB3292" t="str">
            <v>M&amp;E</v>
          </cell>
          <cell r="AC3292">
            <v>22567.000499999995</v>
          </cell>
        </row>
        <row r="3293">
          <cell r="A3293" t="str">
            <v>Primary</v>
          </cell>
          <cell r="B3293" t="str">
            <v>RVAF - Temperanceville</v>
          </cell>
          <cell r="C3293" t="str">
            <v>23282028</v>
          </cell>
          <cell r="D3293" t="str">
            <v>23282028</v>
          </cell>
          <cell r="E3293" t="str">
            <v>1254</v>
          </cell>
          <cell r="G3293" t="str">
            <v>VA</v>
          </cell>
          <cell r="H3293">
            <v>38677</v>
          </cell>
          <cell r="I3293" t="str">
            <v>A</v>
          </cell>
          <cell r="J3293" t="str">
            <v>23281792</v>
          </cell>
          <cell r="K3293" t="str">
            <v>23281792</v>
          </cell>
          <cell r="L3293">
            <v>170008519</v>
          </cell>
          <cell r="M3293" t="str">
            <v>170552328</v>
          </cell>
          <cell r="N3293" t="str">
            <v>Payroll DD</v>
          </cell>
          <cell r="O3293" t="str">
            <v>29571425  Payroll DD</v>
          </cell>
          <cell r="P3293" t="str">
            <v>8000</v>
          </cell>
          <cell r="Q3293" t="str">
            <v>GA</v>
          </cell>
          <cell r="R3293" t="str">
            <v>0</v>
          </cell>
          <cell r="S3293" t="str">
            <v>0</v>
          </cell>
          <cell r="T3293" t="str">
            <v>IBP</v>
          </cell>
          <cell r="U3293" t="str">
            <v>USD</v>
          </cell>
          <cell r="V3293" t="str">
            <v>800 STEVENS PORT DRIVE</v>
          </cell>
          <cell r="W3293" t="str">
            <v>DAKOTA DUNES</v>
          </cell>
          <cell r="X3293" t="str">
            <v>SD</v>
          </cell>
          <cell r="Y3293" t="str">
            <v>57049-5005</v>
          </cell>
          <cell r="Z3293" t="str">
            <v>UNION</v>
          </cell>
          <cell r="AA3293" t="str">
            <v>I</v>
          </cell>
          <cell r="AB3293" t="str">
            <v>M&amp;E</v>
          </cell>
          <cell r="AC3293">
            <v>47553.762700000021</v>
          </cell>
        </row>
        <row r="3294">
          <cell r="A3294" t="str">
            <v>Primary</v>
          </cell>
          <cell r="B3294" t="str">
            <v>RVAF - Temperanceville</v>
          </cell>
          <cell r="C3294" t="str">
            <v>23282028</v>
          </cell>
          <cell r="D3294" t="str">
            <v>23282028</v>
          </cell>
          <cell r="E3294" t="str">
            <v>1254</v>
          </cell>
          <cell r="G3294" t="str">
            <v>VA</v>
          </cell>
          <cell r="H3294">
            <v>38677</v>
          </cell>
          <cell r="I3294" t="str">
            <v>A</v>
          </cell>
          <cell r="J3294" t="str">
            <v>23282028</v>
          </cell>
          <cell r="K3294" t="str">
            <v>23282028</v>
          </cell>
          <cell r="L3294">
            <v>170008658</v>
          </cell>
          <cell r="M3294" t="str">
            <v>170552328</v>
          </cell>
          <cell r="N3294" t="str">
            <v>Accounts Payable DD</v>
          </cell>
          <cell r="O3294" t="str">
            <v>29571426  Accounts Payable DD</v>
          </cell>
          <cell r="P3294" t="str">
            <v>8000</v>
          </cell>
          <cell r="Q3294" t="str">
            <v>GA</v>
          </cell>
          <cell r="R3294" t="str">
            <v>0</v>
          </cell>
          <cell r="S3294" t="str">
            <v>0</v>
          </cell>
          <cell r="T3294" t="str">
            <v>IBP</v>
          </cell>
          <cell r="U3294" t="str">
            <v>USD</v>
          </cell>
          <cell r="V3294" t="str">
            <v>800 STEVENS PORT DRIVE</v>
          </cell>
          <cell r="W3294" t="str">
            <v>DAKOTA DUNES</v>
          </cell>
          <cell r="X3294" t="str">
            <v>SD</v>
          </cell>
          <cell r="Y3294" t="str">
            <v>57049-5005</v>
          </cell>
          <cell r="Z3294" t="str">
            <v>UNION</v>
          </cell>
          <cell r="AA3294" t="str">
            <v>I</v>
          </cell>
          <cell r="AB3294" t="str">
            <v>M&amp;E</v>
          </cell>
          <cell r="AC3294">
            <v>239599.03609999997</v>
          </cell>
        </row>
        <row r="3295">
          <cell r="A3295" t="str">
            <v>Primary</v>
          </cell>
          <cell r="B3295" t="str">
            <v>RVAF - Temperanceville</v>
          </cell>
          <cell r="C3295" t="str">
            <v>23282028</v>
          </cell>
          <cell r="D3295" t="str">
            <v>23282028</v>
          </cell>
          <cell r="E3295" t="str">
            <v>1254</v>
          </cell>
          <cell r="G3295" t="str">
            <v>VA</v>
          </cell>
          <cell r="H3295">
            <v>38677</v>
          </cell>
          <cell r="I3295" t="str">
            <v>A</v>
          </cell>
          <cell r="J3295" t="str">
            <v>23282045</v>
          </cell>
          <cell r="K3295" t="str">
            <v>23282045</v>
          </cell>
          <cell r="L3295">
            <v>170008659</v>
          </cell>
          <cell r="M3295" t="str">
            <v>170552328</v>
          </cell>
          <cell r="N3295" t="str">
            <v>Financial Reporting DD</v>
          </cell>
          <cell r="O3295" t="str">
            <v>29571431  Financial Reporting DD</v>
          </cell>
          <cell r="P3295" t="str">
            <v>8000</v>
          </cell>
          <cell r="Q3295" t="str">
            <v>GA</v>
          </cell>
          <cell r="R3295" t="str">
            <v>0</v>
          </cell>
          <cell r="S3295" t="str">
            <v>0</v>
          </cell>
          <cell r="T3295" t="str">
            <v>IBP</v>
          </cell>
          <cell r="U3295" t="str">
            <v>USD</v>
          </cell>
          <cell r="V3295" t="str">
            <v>800 STEVENS PORT DRIVE</v>
          </cell>
          <cell r="W3295" t="str">
            <v>DAKOTA DUNES</v>
          </cell>
          <cell r="X3295" t="str">
            <v>SD</v>
          </cell>
          <cell r="Y3295" t="str">
            <v>57049-5005</v>
          </cell>
          <cell r="Z3295" t="str">
            <v>UNION</v>
          </cell>
          <cell r="AA3295" t="str">
            <v>I</v>
          </cell>
          <cell r="AB3295" t="str">
            <v>M&amp;E</v>
          </cell>
          <cell r="AC3295">
            <v>7774.1480999999994</v>
          </cell>
        </row>
        <row r="3296">
          <cell r="A3296" t="str">
            <v>Primary</v>
          </cell>
          <cell r="B3296" t="str">
            <v>Temperanceville Hatchery</v>
          </cell>
          <cell r="C3296" t="str">
            <v>23290432</v>
          </cell>
          <cell r="D3296" t="str">
            <v>23290432</v>
          </cell>
          <cell r="E3296" t="str">
            <v>1256</v>
          </cell>
          <cell r="G3296" t="str">
            <v>VA</v>
          </cell>
          <cell r="H3296">
            <v>38677</v>
          </cell>
          <cell r="I3296" t="str">
            <v>A</v>
          </cell>
          <cell r="J3296" t="str">
            <v>23290430</v>
          </cell>
          <cell r="K3296" t="str">
            <v>23290430</v>
          </cell>
          <cell r="L3296">
            <v>170008516</v>
          </cell>
          <cell r="M3296" t="str">
            <v>170051685</v>
          </cell>
          <cell r="N3296" t="str">
            <v>Tax Accounting North DD</v>
          </cell>
          <cell r="O3296" t="str">
            <v>29571432  Tax Accounting North DD</v>
          </cell>
          <cell r="P3296" t="str">
            <v>8000</v>
          </cell>
          <cell r="Q3296" t="str">
            <v>GA</v>
          </cell>
          <cell r="R3296" t="str">
            <v>0</v>
          </cell>
          <cell r="S3296" t="str">
            <v>0</v>
          </cell>
          <cell r="T3296" t="str">
            <v>IBP</v>
          </cell>
          <cell r="U3296" t="str">
            <v>USD</v>
          </cell>
          <cell r="V3296" t="str">
            <v>800 STEVENS PORT DRIVE</v>
          </cell>
          <cell r="W3296" t="str">
            <v>DAKOTA DUNES</v>
          </cell>
          <cell r="X3296" t="str">
            <v>SD</v>
          </cell>
          <cell r="Y3296" t="str">
            <v>57049-5005</v>
          </cell>
          <cell r="Z3296" t="str">
            <v>UNION</v>
          </cell>
          <cell r="AA3296" t="str">
            <v>I</v>
          </cell>
          <cell r="AB3296" t="str">
            <v>M&amp;E</v>
          </cell>
          <cell r="AC3296">
            <v>6839.7290999999987</v>
          </cell>
        </row>
        <row r="3297">
          <cell r="A3297" t="str">
            <v>Primary</v>
          </cell>
          <cell r="B3297" t="str">
            <v>Temperanceville Hatchery</v>
          </cell>
          <cell r="C3297" t="str">
            <v>23290432</v>
          </cell>
          <cell r="D3297" t="str">
            <v>23290432</v>
          </cell>
          <cell r="E3297" t="str">
            <v>1256</v>
          </cell>
          <cell r="G3297" t="str">
            <v>VA</v>
          </cell>
          <cell r="H3297">
            <v>38677</v>
          </cell>
          <cell r="I3297" t="str">
            <v>A</v>
          </cell>
          <cell r="J3297" t="str">
            <v>23290432</v>
          </cell>
          <cell r="K3297" t="str">
            <v>23290432</v>
          </cell>
          <cell r="L3297">
            <v>170008610</v>
          </cell>
          <cell r="M3297" t="str">
            <v>170051685</v>
          </cell>
          <cell r="N3297" t="str">
            <v>Finance DD</v>
          </cell>
          <cell r="O3297" t="str">
            <v>29571434  Finance DD</v>
          </cell>
          <cell r="P3297" t="str">
            <v>8000</v>
          </cell>
          <cell r="Q3297" t="str">
            <v>GA</v>
          </cell>
          <cell r="R3297" t="str">
            <v>0</v>
          </cell>
          <cell r="S3297" t="str">
            <v>290</v>
          </cell>
          <cell r="T3297" t="str">
            <v>T</v>
          </cell>
          <cell r="U3297" t="str">
            <v>USD</v>
          </cell>
          <cell r="V3297" t="str">
            <v>11224 LANKFORD HWY</v>
          </cell>
          <cell r="W3297" t="str">
            <v>TEMPERANCEVILLE</v>
          </cell>
          <cell r="X3297" t="str">
            <v>VA</v>
          </cell>
          <cell r="Y3297" t="str">
            <v>23442-2445</v>
          </cell>
          <cell r="Z3297" t="str">
            <v>ACCOMACK</v>
          </cell>
          <cell r="AA3297" t="str">
            <v>A</v>
          </cell>
          <cell r="AB3297" t="str">
            <v>M&amp;E</v>
          </cell>
          <cell r="AC3297">
            <v>3071523.6994000003</v>
          </cell>
        </row>
        <row r="3298">
          <cell r="A3298" t="str">
            <v>Primary</v>
          </cell>
          <cell r="B3298" t="str">
            <v>Temperanceville Garage / Truck Shop</v>
          </cell>
          <cell r="C3298" t="str">
            <v>23300530</v>
          </cell>
          <cell r="D3298" t="str">
            <v>23300530</v>
          </cell>
          <cell r="E3298" t="str">
            <v>1271</v>
          </cell>
          <cell r="G3298" t="str">
            <v>VA</v>
          </cell>
          <cell r="H3298">
            <v>38677</v>
          </cell>
          <cell r="I3298" t="str">
            <v>A</v>
          </cell>
          <cell r="J3298" t="str">
            <v>23300530</v>
          </cell>
          <cell r="K3298" t="str">
            <v>23300530</v>
          </cell>
          <cell r="L3298">
            <v>170008600</v>
          </cell>
          <cell r="M3298" t="str">
            <v>170051685</v>
          </cell>
          <cell r="N3298" t="str">
            <v>Direct Materials Packaging North DD</v>
          </cell>
          <cell r="O3298" t="str">
            <v>29571540  Direct Materials Packaging North DD</v>
          </cell>
          <cell r="P3298" t="str">
            <v>8000</v>
          </cell>
          <cell r="Q3298" t="str">
            <v>GA</v>
          </cell>
          <cell r="R3298" t="str">
            <v>0</v>
          </cell>
          <cell r="S3298" t="str">
            <v>290</v>
          </cell>
          <cell r="T3298" t="str">
            <v>T</v>
          </cell>
          <cell r="U3298" t="str">
            <v>USD</v>
          </cell>
          <cell r="V3298" t="str">
            <v>11224 LANKFORD HWY</v>
          </cell>
          <cell r="W3298" t="str">
            <v>TEMPERANCEVILLE</v>
          </cell>
          <cell r="X3298" t="str">
            <v>VA</v>
          </cell>
          <cell r="Y3298" t="str">
            <v>23442-2445</v>
          </cell>
          <cell r="Z3298" t="str">
            <v>ACCOMACK</v>
          </cell>
          <cell r="AA3298" t="str">
            <v>A</v>
          </cell>
          <cell r="AB3298" t="str">
            <v>M&amp;E</v>
          </cell>
          <cell r="AC3298">
            <v>63592.917700000005</v>
          </cell>
        </row>
        <row r="3299">
          <cell r="A3299" t="str">
            <v>Primary</v>
          </cell>
          <cell r="B3299" t="str">
            <v>Temperanceville Company Breeder Farm</v>
          </cell>
          <cell r="C3299" t="str">
            <v>23330421</v>
          </cell>
          <cell r="D3299" t="str">
            <v>23330421</v>
          </cell>
          <cell r="E3299" t="str">
            <v>1118</v>
          </cell>
          <cell r="G3299" t="str">
            <v>VA</v>
          </cell>
          <cell r="H3299">
            <v>38677</v>
          </cell>
          <cell r="I3299" t="str">
            <v>A</v>
          </cell>
          <cell r="J3299" t="str">
            <v>23330421</v>
          </cell>
          <cell r="L3299">
            <v>170052333</v>
          </cell>
          <cell r="N3299" t="str">
            <v>Temperanceville Breeder Service</v>
          </cell>
          <cell r="O3299" t="str">
            <v>23330421  Temperanceville Breeder Service</v>
          </cell>
          <cell r="P3299" t="str">
            <v>1630</v>
          </cell>
          <cell r="Q3299" t="str">
            <v>BR</v>
          </cell>
          <cell r="R3299" t="str">
            <v>0</v>
          </cell>
          <cell r="S3299" t="str">
            <v>290</v>
          </cell>
          <cell r="T3299" t="str">
            <v>T</v>
          </cell>
          <cell r="U3299" t="str">
            <v>USD</v>
          </cell>
          <cell r="V3299" t="str">
            <v>11224 LANKFORD HWY</v>
          </cell>
          <cell r="W3299" t="str">
            <v>TEMPERANCEVILLE</v>
          </cell>
          <cell r="X3299" t="str">
            <v>VA</v>
          </cell>
          <cell r="Y3299" t="str">
            <v>23442-2445</v>
          </cell>
          <cell r="Z3299" t="str">
            <v>ACCOMACK</v>
          </cell>
          <cell r="AA3299" t="str">
            <v>I</v>
          </cell>
          <cell r="AB3299" t="str">
            <v>M&amp;E</v>
          </cell>
          <cell r="AC3299">
            <v>4118.3949999999995</v>
          </cell>
        </row>
        <row r="3300">
          <cell r="A3300" t="str">
            <v>Primary</v>
          </cell>
          <cell r="B3300" t="str">
            <v>Mexican Original - Fayetteville</v>
          </cell>
          <cell r="C3300" t="str">
            <v>24842043</v>
          </cell>
          <cell r="D3300" t="str">
            <v>24842043</v>
          </cell>
          <cell r="E3300" t="str">
            <v>1204</v>
          </cell>
          <cell r="G3300" t="str">
            <v>AR</v>
          </cell>
          <cell r="H3300">
            <v>38677</v>
          </cell>
          <cell r="I3300" t="str">
            <v>A</v>
          </cell>
          <cell r="J3300" t="str">
            <v>24842013</v>
          </cell>
          <cell r="K3300" t="str">
            <v>24842013</v>
          </cell>
          <cell r="L3300">
            <v>170002240</v>
          </cell>
          <cell r="M3300" t="str">
            <v>180608501</v>
          </cell>
          <cell r="N3300" t="str">
            <v>Records Retention DD</v>
          </cell>
          <cell r="O3300" t="str">
            <v>29571710  Records Retention DD</v>
          </cell>
          <cell r="P3300" t="str">
            <v>8000</v>
          </cell>
          <cell r="Q3300" t="str">
            <v>GA</v>
          </cell>
          <cell r="R3300" t="str">
            <v>0</v>
          </cell>
          <cell r="S3300" t="str">
            <v>0</v>
          </cell>
          <cell r="T3300" t="str">
            <v>IBP</v>
          </cell>
          <cell r="U3300" t="str">
            <v>USD</v>
          </cell>
          <cell r="V3300" t="str">
            <v>800 STEVENS PORT DRIVE</v>
          </cell>
          <cell r="W3300" t="str">
            <v>DAKOTA DUNES</v>
          </cell>
          <cell r="X3300" t="str">
            <v>SD</v>
          </cell>
          <cell r="Y3300" t="str">
            <v>57049-5005</v>
          </cell>
          <cell r="Z3300" t="str">
            <v>UNION</v>
          </cell>
          <cell r="AA3300" t="str">
            <v>I</v>
          </cell>
          <cell r="AB3300" t="str">
            <v>M&amp;E</v>
          </cell>
          <cell r="AC3300">
            <v>80278.863199999993</v>
          </cell>
        </row>
        <row r="3301">
          <cell r="A3301" t="str">
            <v>Primary</v>
          </cell>
          <cell r="B3301" t="str">
            <v>Mexican Original - Fayetteville</v>
          </cell>
          <cell r="C3301" t="str">
            <v>24842043</v>
          </cell>
          <cell r="D3301" t="str">
            <v>24842043</v>
          </cell>
          <cell r="E3301" t="str">
            <v>1080</v>
          </cell>
          <cell r="G3301" t="str">
            <v>AR</v>
          </cell>
          <cell r="H3301">
            <v>38677</v>
          </cell>
          <cell r="I3301" t="str">
            <v>A</v>
          </cell>
          <cell r="J3301" t="str">
            <v>24842043</v>
          </cell>
          <cell r="K3301" t="str">
            <v>24842043</v>
          </cell>
          <cell r="L3301">
            <v>170008600</v>
          </cell>
          <cell r="M3301" t="str">
            <v>180608501</v>
          </cell>
          <cell r="N3301" t="str">
            <v>Purchasing Systems North DD</v>
          </cell>
          <cell r="O3301" t="str">
            <v>29572224  Purchasing Systems North DD</v>
          </cell>
          <cell r="P3301" t="str">
            <v>8000</v>
          </cell>
          <cell r="Q3301" t="str">
            <v>GA</v>
          </cell>
          <cell r="R3301" t="str">
            <v>0</v>
          </cell>
          <cell r="S3301" t="str">
            <v>0</v>
          </cell>
          <cell r="T3301" t="str">
            <v>IBP</v>
          </cell>
          <cell r="U3301" t="str">
            <v>USD</v>
          </cell>
          <cell r="V3301" t="str">
            <v>800 STEVENS PORT DRIVE</v>
          </cell>
          <cell r="W3301" t="str">
            <v>DAKOTA DUNES</v>
          </cell>
          <cell r="X3301" t="str">
            <v>SD</v>
          </cell>
          <cell r="Y3301" t="str">
            <v>57049-5005</v>
          </cell>
          <cell r="Z3301" t="str">
            <v>UNION</v>
          </cell>
          <cell r="AA3301" t="str">
            <v>I</v>
          </cell>
          <cell r="AB3301" t="str">
            <v>M&amp;E</v>
          </cell>
          <cell r="AC3301">
            <v>27286.9892</v>
          </cell>
        </row>
        <row r="3302">
          <cell r="A3302" t="str">
            <v>Primary</v>
          </cell>
          <cell r="B3302" t="str">
            <v>Employee Store Route Sales Overhead</v>
          </cell>
          <cell r="C3302" t="str">
            <v>24922140</v>
          </cell>
          <cell r="D3302" t="str">
            <v>24922140</v>
          </cell>
          <cell r="E3302" t="str">
            <v>1204</v>
          </cell>
          <cell r="G3302" t="str">
            <v>AR</v>
          </cell>
          <cell r="H3302">
            <v>38817</v>
          </cell>
          <cell r="I3302" t="str">
            <v>A</v>
          </cell>
          <cell r="J3302" t="str">
            <v>24922140</v>
          </cell>
          <cell r="K3302" t="str">
            <v>24922140</v>
          </cell>
          <cell r="L3302">
            <v>170008600</v>
          </cell>
          <cell r="M3302" t="str">
            <v>170002492</v>
          </cell>
          <cell r="N3302" t="str">
            <v>Capital Purchasing Operations North DD</v>
          </cell>
          <cell r="O3302" t="str">
            <v>29572225  Capital Purchasing Operations North DD</v>
          </cell>
          <cell r="P3302" t="str">
            <v>8000</v>
          </cell>
          <cell r="Q3302" t="str">
            <v>GA</v>
          </cell>
          <cell r="S3302" t="str">
            <v>2426</v>
          </cell>
          <cell r="T3302" t="str">
            <v>IBP</v>
          </cell>
          <cell r="U3302" t="str">
            <v>USD</v>
          </cell>
          <cell r="V3302" t="str">
            <v>800 STEVENS PORT DRIVE</v>
          </cell>
          <cell r="W3302" t="str">
            <v>DAKOTA DUNES</v>
          </cell>
          <cell r="X3302" t="str">
            <v>SD</v>
          </cell>
          <cell r="Y3302" t="str">
            <v>57049-5005</v>
          </cell>
          <cell r="Z3302" t="str">
            <v>UNION</v>
          </cell>
          <cell r="AA3302" t="str">
            <v>G</v>
          </cell>
          <cell r="AB3302" t="str">
            <v>M&amp;E</v>
          </cell>
          <cell r="AC3302">
            <v>1019.5281000000001</v>
          </cell>
        </row>
        <row r="3303">
          <cell r="A3303" t="str">
            <v>Primary</v>
          </cell>
          <cell r="B3303" t="str">
            <v>Corporate G &amp; A</v>
          </cell>
          <cell r="C3303" t="str">
            <v>24952231</v>
          </cell>
          <cell r="D3303" t="str">
            <v>24952231</v>
          </cell>
          <cell r="E3303" t="str">
            <v>1204</v>
          </cell>
          <cell r="G3303" t="str">
            <v>AR</v>
          </cell>
          <cell r="I3303" t="str">
            <v>A</v>
          </cell>
          <cell r="J3303" t="str">
            <v>24952231</v>
          </cell>
          <cell r="K3303" t="str">
            <v>24952231</v>
          </cell>
          <cell r="L3303">
            <v>170002495</v>
          </cell>
          <cell r="M3303" t="str">
            <v>170002495</v>
          </cell>
          <cell r="N3303" t="str">
            <v>Tyson Grower Finance General Overhead</v>
          </cell>
          <cell r="O3303" t="str">
            <v>24952231 Tyson Grower Finance General Overhead</v>
          </cell>
          <cell r="P3303" t="str">
            <v>8000</v>
          </cell>
          <cell r="Q3303" t="str">
            <v>GA</v>
          </cell>
          <cell r="T3303" t="str">
            <v>T</v>
          </cell>
          <cell r="U3303" t="str">
            <v>USD</v>
          </cell>
          <cell r="V3303" t="str">
            <v>2210 W OAKLAWN DRIVE</v>
          </cell>
          <cell r="W3303" t="str">
            <v>SPRINGDALE</v>
          </cell>
          <cell r="X3303" t="str">
            <v>AR</v>
          </cell>
          <cell r="Y3303" t="str">
            <v>72764-2419</v>
          </cell>
          <cell r="Z3303" t="str">
            <v>WASHINGTON</v>
          </cell>
          <cell r="AA3303" t="str">
            <v>I</v>
          </cell>
          <cell r="AB3303" t="str">
            <v>M&amp;E</v>
          </cell>
          <cell r="AC3303">
            <v>22484.317999999999</v>
          </cell>
        </row>
        <row r="3304">
          <cell r="A3304" t="str">
            <v>Primary</v>
          </cell>
          <cell r="B3304" t="str">
            <v>TyNet - Missouri</v>
          </cell>
          <cell r="C3304" t="str">
            <v>24972319</v>
          </cell>
          <cell r="D3304" t="str">
            <v>24972319</v>
          </cell>
          <cell r="E3304" t="str">
            <v>2497</v>
          </cell>
          <cell r="G3304" t="str">
            <v>MO</v>
          </cell>
          <cell r="I3304" t="str">
            <v>A</v>
          </cell>
          <cell r="J3304" t="str">
            <v>24972319</v>
          </cell>
          <cell r="K3304" t="str">
            <v>24972319</v>
          </cell>
          <cell r="L3304">
            <v>170002497</v>
          </cell>
          <cell r="M3304" t="str">
            <v>170002497</v>
          </cell>
          <cell r="N3304" t="str">
            <v>Tynet of Missouri</v>
          </cell>
          <cell r="O3304" t="str">
            <v>24972319 Tynet of Missouri</v>
          </cell>
          <cell r="P3304" t="str">
            <v>8000</v>
          </cell>
          <cell r="Q3304" t="str">
            <v>GA</v>
          </cell>
          <cell r="S3304" t="str">
            <v>2426</v>
          </cell>
          <cell r="T3304" t="str">
            <v>IBP</v>
          </cell>
          <cell r="U3304" t="str">
            <v>USD</v>
          </cell>
          <cell r="V3304" t="str">
            <v>HIGHWAY 35  IBP AVE</v>
          </cell>
          <cell r="W3304" t="str">
            <v>DAKOTA CITY</v>
          </cell>
          <cell r="X3304" t="str">
            <v>NE</v>
          </cell>
          <cell r="Y3304" t="str">
            <v>68731</v>
          </cell>
          <cell r="Z3304" t="str">
            <v>DAKOTA</v>
          </cell>
          <cell r="AA3304" t="str">
            <v>G</v>
          </cell>
          <cell r="AB3304" t="str">
            <v>M&amp;E</v>
          </cell>
          <cell r="AC3304">
            <v>101575.44350000001</v>
          </cell>
        </row>
        <row r="3305">
          <cell r="A3305" t="str">
            <v>Primary</v>
          </cell>
          <cell r="B3305" t="str">
            <v>TyNet - Main</v>
          </cell>
          <cell r="C3305" t="str">
            <v>24972323</v>
          </cell>
          <cell r="D3305" t="str">
            <v>24972323</v>
          </cell>
          <cell r="E3305" t="str">
            <v>2497</v>
          </cell>
          <cell r="G3305" t="str">
            <v>AR</v>
          </cell>
          <cell r="I3305" t="str">
            <v>A</v>
          </cell>
          <cell r="J3305" t="str">
            <v>24972323</v>
          </cell>
          <cell r="K3305" t="str">
            <v>24972323</v>
          </cell>
          <cell r="L3305">
            <v>170002497</v>
          </cell>
          <cell r="M3305" t="str">
            <v>170002497</v>
          </cell>
          <cell r="N3305" t="str">
            <v>Tynet</v>
          </cell>
          <cell r="O3305" t="str">
            <v>24972323 Tynet</v>
          </cell>
          <cell r="P3305" t="str">
            <v>8000</v>
          </cell>
          <cell r="Q3305" t="str">
            <v>GA</v>
          </cell>
          <cell r="R3305" t="str">
            <v>1291</v>
          </cell>
          <cell r="S3305" t="str">
            <v>2426</v>
          </cell>
          <cell r="T3305" t="str">
            <v>T</v>
          </cell>
          <cell r="U3305" t="str">
            <v>USD</v>
          </cell>
          <cell r="V3305" t="str">
            <v>2469 W SUNSET</v>
          </cell>
          <cell r="W3305" t="str">
            <v>SPRINGDALE</v>
          </cell>
          <cell r="X3305" t="str">
            <v>AR</v>
          </cell>
          <cell r="Y3305" t="str">
            <v>72764-2419</v>
          </cell>
          <cell r="Z3305" t="str">
            <v>WASHINGTON</v>
          </cell>
          <cell r="AA3305" t="str">
            <v>I</v>
          </cell>
          <cell r="AB3305" t="str">
            <v>M&amp;E</v>
          </cell>
          <cell r="AC3305">
            <v>283007.13289999997</v>
          </cell>
        </row>
        <row r="3306">
          <cell r="A3306" t="str">
            <v>Primary</v>
          </cell>
          <cell r="B3306" t="str">
            <v>DE Administration</v>
          </cell>
          <cell r="C3306" t="str">
            <v>11492236</v>
          </cell>
          <cell r="D3306" t="str">
            <v>11492236</v>
          </cell>
          <cell r="E3306" t="str">
            <v>1175</v>
          </cell>
          <cell r="G3306" t="str">
            <v>AR</v>
          </cell>
          <cell r="H3306">
            <v>38763</v>
          </cell>
          <cell r="I3306" t="str">
            <v>A</v>
          </cell>
          <cell r="J3306" t="str">
            <v>25002316</v>
          </cell>
          <cell r="K3306" t="str">
            <v>25002316</v>
          </cell>
          <cell r="L3306">
            <v>170003001</v>
          </cell>
          <cell r="M3306" t="str">
            <v>150172316</v>
          </cell>
          <cell r="N3306" t="str">
            <v>Tech Service-Adm Ser</v>
          </cell>
          <cell r="O3306" t="str">
            <v>30013137  Tech Service-Adm Ser</v>
          </cell>
          <cell r="P3306" t="str">
            <v>190</v>
          </cell>
          <cell r="Q3306" t="str">
            <v>IBP</v>
          </cell>
          <cell r="T3306" t="str">
            <v>T</v>
          </cell>
          <cell r="U3306" t="str">
            <v>USD</v>
          </cell>
          <cell r="V3306" t="str">
            <v>2210 W OAKLAWN DRIVE</v>
          </cell>
          <cell r="W3306" t="str">
            <v>SPRINGDALE</v>
          </cell>
          <cell r="X3306" t="str">
            <v>AR</v>
          </cell>
          <cell r="Y3306" t="str">
            <v>72762-6900</v>
          </cell>
          <cell r="Z3306" t="str">
            <v>WASHINGTON</v>
          </cell>
          <cell r="AA3306" t="str">
            <v>D</v>
          </cell>
          <cell r="AB3306" t="str">
            <v>M&amp;E</v>
          </cell>
          <cell r="AC3306">
            <v>4334.4404000000004</v>
          </cell>
        </row>
        <row r="3307">
          <cell r="A3307" t="str">
            <v>Primary</v>
          </cell>
          <cell r="B3307" t="str">
            <v>Deli COH Accounting</v>
          </cell>
          <cell r="C3307" t="str">
            <v>11492236</v>
          </cell>
          <cell r="D3307" t="str">
            <v>11492236</v>
          </cell>
          <cell r="E3307" t="str">
            <v>1204</v>
          </cell>
          <cell r="G3307" t="str">
            <v>AR</v>
          </cell>
          <cell r="I3307" t="str">
            <v>A</v>
          </cell>
          <cell r="J3307" t="str">
            <v>25002447</v>
          </cell>
          <cell r="K3307" t="str">
            <v>25002447</v>
          </cell>
          <cell r="L3307">
            <v>180178503</v>
          </cell>
          <cell r="M3307" t="str">
            <v>180178503</v>
          </cell>
          <cell r="N3307" t="str">
            <v>Deli COH Accounting</v>
          </cell>
          <cell r="O3307" t="str">
            <v>25002447 Deli COH Accounting</v>
          </cell>
          <cell r="P3307" t="str">
            <v>8012</v>
          </cell>
          <cell r="Q3307" t="str">
            <v>GA</v>
          </cell>
          <cell r="R3307" t="str">
            <v>112</v>
          </cell>
          <cell r="T3307" t="str">
            <v>T</v>
          </cell>
          <cell r="U3307" t="str">
            <v>USD</v>
          </cell>
          <cell r="V3307" t="str">
            <v>2210 W OAKLAWN DRIVE</v>
          </cell>
          <cell r="W3307" t="str">
            <v>SPRINGDALE</v>
          </cell>
          <cell r="X3307" t="str">
            <v>AR</v>
          </cell>
          <cell r="Y3307" t="str">
            <v>72762-6900</v>
          </cell>
          <cell r="Z3307" t="str">
            <v>WASHINGTON</v>
          </cell>
          <cell r="AA3307" t="str">
            <v>G</v>
          </cell>
          <cell r="AB3307" t="str">
            <v>M&amp;E</v>
          </cell>
          <cell r="AC3307">
            <v>10888.245799999999</v>
          </cell>
        </row>
        <row r="3308">
          <cell r="A3308" t="str">
            <v>Primary</v>
          </cell>
          <cell r="B3308" t="str">
            <v>Deli COH Production Mgmt</v>
          </cell>
          <cell r="C3308" t="str">
            <v>11492236</v>
          </cell>
          <cell r="D3308" t="str">
            <v>11492236</v>
          </cell>
          <cell r="E3308" t="str">
            <v>1204</v>
          </cell>
          <cell r="G3308" t="str">
            <v>AR</v>
          </cell>
          <cell r="I3308" t="str">
            <v>A</v>
          </cell>
          <cell r="J3308" t="str">
            <v>25002448</v>
          </cell>
          <cell r="K3308" t="str">
            <v>25002448</v>
          </cell>
          <cell r="L3308">
            <v>180178503</v>
          </cell>
          <cell r="M3308" t="str">
            <v>180178503</v>
          </cell>
          <cell r="N3308" t="str">
            <v>Deli COH Production Mgmt</v>
          </cell>
          <cell r="O3308" t="str">
            <v>25002448 Deli COH Production Mgmt</v>
          </cell>
          <cell r="P3308" t="str">
            <v>8012</v>
          </cell>
          <cell r="Q3308" t="str">
            <v>GA</v>
          </cell>
          <cell r="T3308" t="str">
            <v>T</v>
          </cell>
          <cell r="U3308" t="str">
            <v>USD</v>
          </cell>
          <cell r="V3308" t="str">
            <v>2210 W OAKLAWN DRIVE</v>
          </cell>
          <cell r="W3308" t="str">
            <v>SPRINGDALE</v>
          </cell>
          <cell r="X3308" t="str">
            <v>AR</v>
          </cell>
          <cell r="Y3308" t="str">
            <v>72762-6900</v>
          </cell>
          <cell r="Z3308" t="str">
            <v>WASHINGTON</v>
          </cell>
          <cell r="AA3308" t="str">
            <v>G</v>
          </cell>
          <cell r="AB3308" t="str">
            <v>M&amp;E</v>
          </cell>
          <cell r="AC3308">
            <v>16308.317500000003</v>
          </cell>
        </row>
        <row r="3309">
          <cell r="A3309" t="str">
            <v>Primary</v>
          </cell>
          <cell r="B3309" t="str">
            <v>Propack Production Cost OH</v>
          </cell>
          <cell r="C3309" t="str">
            <v>11492236</v>
          </cell>
          <cell r="D3309" t="str">
            <v>11492236</v>
          </cell>
          <cell r="E3309" t="str">
            <v>2504</v>
          </cell>
          <cell r="G3309" t="str">
            <v>AR</v>
          </cell>
          <cell r="H3309">
            <v>38707</v>
          </cell>
          <cell r="I3309" t="str">
            <v>A</v>
          </cell>
          <cell r="J3309" t="str">
            <v>30013169</v>
          </cell>
          <cell r="K3309" t="str">
            <v>74796169</v>
          </cell>
          <cell r="L3309">
            <v>170142504</v>
          </cell>
          <cell r="M3309" t="str">
            <v>747900000</v>
          </cell>
          <cell r="N3309" t="str">
            <v>Propack Production Cost OH</v>
          </cell>
          <cell r="O3309" t="str">
            <v>25042028  Propack Production Cost OH</v>
          </cell>
          <cell r="P3309" t="str">
            <v>8000</v>
          </cell>
          <cell r="Q3309" t="str">
            <v>P</v>
          </cell>
          <cell r="T3309" t="str">
            <v>T</v>
          </cell>
          <cell r="U3309" t="str">
            <v>USD</v>
          </cell>
          <cell r="V3309" t="str">
            <v>2210 W OAKLAWN DRIVE</v>
          </cell>
          <cell r="W3309" t="str">
            <v>SPRINGDALE</v>
          </cell>
          <cell r="X3309" t="str">
            <v>AR</v>
          </cell>
          <cell r="Y3309" t="str">
            <v>72762-6900</v>
          </cell>
          <cell r="Z3309" t="str">
            <v>WASHINGTON</v>
          </cell>
          <cell r="AA3309" t="str">
            <v>D</v>
          </cell>
          <cell r="AB3309" t="str">
            <v>M&amp;E</v>
          </cell>
          <cell r="AC3309">
            <v>0</v>
          </cell>
        </row>
        <row r="3310">
          <cell r="A3310" t="str">
            <v>Primary</v>
          </cell>
          <cell r="B3310" t="str">
            <v>RVAF - Sedalia</v>
          </cell>
          <cell r="C3310" t="str">
            <v>25522028</v>
          </cell>
          <cell r="D3310" t="str">
            <v>25522028</v>
          </cell>
          <cell r="E3310" t="str">
            <v>1839</v>
          </cell>
          <cell r="G3310" t="str">
            <v>MO</v>
          </cell>
          <cell r="I3310" t="str">
            <v>A</v>
          </cell>
          <cell r="J3310" t="str">
            <v>25521790</v>
          </cell>
          <cell r="K3310" t="str">
            <v>25521790</v>
          </cell>
          <cell r="L3310">
            <v>170552552</v>
          </cell>
          <cell r="M3310" t="str">
            <v>170552552</v>
          </cell>
          <cell r="N3310" t="str">
            <v>RVAF - Sedalia Feather Meal</v>
          </cell>
          <cell r="O3310" t="str">
            <v>25521790 RVAF - Sedalia Feather Meal</v>
          </cell>
          <cell r="P3310" t="str">
            <v>1420</v>
          </cell>
          <cell r="Q3310" t="str">
            <v>R</v>
          </cell>
          <cell r="R3310" t="str">
            <v>2324</v>
          </cell>
          <cell r="S3310" t="str">
            <v>2412</v>
          </cell>
          <cell r="T3310" t="str">
            <v>IBP</v>
          </cell>
          <cell r="U3310" t="str">
            <v>USD</v>
          </cell>
          <cell r="V3310" t="str">
            <v>HIGHWAY 35  IBP AVE</v>
          </cell>
          <cell r="W3310" t="str">
            <v>DAKOTA CITY</v>
          </cell>
          <cell r="X3310" t="str">
            <v>NE</v>
          </cell>
          <cell r="Y3310" t="str">
            <v>68731</v>
          </cell>
          <cell r="Z3310" t="str">
            <v>DAKOTA</v>
          </cell>
          <cell r="AA3310" t="str">
            <v>G</v>
          </cell>
          <cell r="AB3310" t="str">
            <v>M&amp;E</v>
          </cell>
          <cell r="AC3310">
            <v>7145.9412000000011</v>
          </cell>
        </row>
        <row r="3311">
          <cell r="A3311" t="str">
            <v>Primary</v>
          </cell>
          <cell r="B3311" t="str">
            <v>RVAF - Sedalia</v>
          </cell>
          <cell r="C3311" t="str">
            <v>25522028</v>
          </cell>
          <cell r="D3311" t="str">
            <v>25522028</v>
          </cell>
          <cell r="E3311" t="str">
            <v>1839</v>
          </cell>
          <cell r="G3311" t="str">
            <v>MO</v>
          </cell>
          <cell r="I3311" t="str">
            <v>A</v>
          </cell>
          <cell r="J3311" t="str">
            <v>25521791</v>
          </cell>
          <cell r="K3311" t="str">
            <v>25521791</v>
          </cell>
          <cell r="L3311">
            <v>170552552</v>
          </cell>
          <cell r="M3311" t="str">
            <v>170552552</v>
          </cell>
          <cell r="N3311" t="str">
            <v>RVAF - Sedalia Poultry Meal and Fat</v>
          </cell>
          <cell r="O3311" t="str">
            <v>25521791 RVAF - Sedalia Poultry Meal and Fat</v>
          </cell>
          <cell r="P3311" t="str">
            <v>1420</v>
          </cell>
          <cell r="Q3311" t="str">
            <v>R</v>
          </cell>
          <cell r="R3311" t="str">
            <v>2324</v>
          </cell>
          <cell r="S3311" t="str">
            <v>2412</v>
          </cell>
          <cell r="T3311" t="str">
            <v>IBP</v>
          </cell>
          <cell r="U3311" t="str">
            <v>USD</v>
          </cell>
          <cell r="V3311" t="str">
            <v>HIGHWAY 35  IBP AVE</v>
          </cell>
          <cell r="W3311" t="str">
            <v>DAKOTA CITY</v>
          </cell>
          <cell r="X3311" t="str">
            <v>NE</v>
          </cell>
          <cell r="Y3311" t="str">
            <v>68731</v>
          </cell>
          <cell r="Z3311" t="str">
            <v>DAKOTA</v>
          </cell>
          <cell r="AA3311" t="str">
            <v>G</v>
          </cell>
          <cell r="AB3311" t="str">
            <v>M&amp;E</v>
          </cell>
          <cell r="AC3311">
            <v>7271.5344000000014</v>
          </cell>
        </row>
        <row r="3312">
          <cell r="A3312" t="str">
            <v>Primary</v>
          </cell>
          <cell r="B3312" t="str">
            <v>RVAF - Sedalia</v>
          </cell>
          <cell r="C3312" t="str">
            <v>25522028</v>
          </cell>
          <cell r="D3312" t="str">
            <v>25522028</v>
          </cell>
          <cell r="E3312" t="str">
            <v>1839</v>
          </cell>
          <cell r="G3312" t="str">
            <v>MO</v>
          </cell>
          <cell r="H3312">
            <v>38518</v>
          </cell>
          <cell r="I3312" t="str">
            <v>A</v>
          </cell>
          <cell r="J3312" t="str">
            <v>30013189</v>
          </cell>
          <cell r="K3312" t="str">
            <v>74796057</v>
          </cell>
          <cell r="L3312">
            <v>170003001</v>
          </cell>
          <cell r="M3312" t="str">
            <v>747900000</v>
          </cell>
          <cell r="N3312" t="str">
            <v>IBP Corp Staff Allied Serv Acctg</v>
          </cell>
          <cell r="O3312" t="str">
            <v>74796057 IBP Corp Staff Allied Serv Acctg</v>
          </cell>
          <cell r="P3312" t="str">
            <v>190</v>
          </cell>
          <cell r="Q3312" t="str">
            <v>IBP</v>
          </cell>
          <cell r="R3312" t="str">
            <v>2324</v>
          </cell>
          <cell r="S3312" t="str">
            <v>2412</v>
          </cell>
          <cell r="T3312" t="str">
            <v>IBP</v>
          </cell>
          <cell r="U3312" t="str">
            <v>USD</v>
          </cell>
          <cell r="V3312" t="str">
            <v>3105 NORTH IBP ROAD</v>
          </cell>
          <cell r="W3312" t="str">
            <v>HOLCOMB</v>
          </cell>
          <cell r="X3312" t="str">
            <v>KS</v>
          </cell>
          <cell r="Y3312" t="str">
            <v>67851</v>
          </cell>
          <cell r="Z3312" t="str">
            <v>FINNEY</v>
          </cell>
          <cell r="AA3312" t="str">
            <v>G</v>
          </cell>
          <cell r="AB3312" t="str">
            <v>M&amp;E</v>
          </cell>
          <cell r="AC3312">
            <v>20993.131999999998</v>
          </cell>
        </row>
        <row r="3313">
          <cell r="A3313" t="str">
            <v>Primary</v>
          </cell>
          <cell r="B3313" t="str">
            <v>RVAF - Sedalia</v>
          </cell>
          <cell r="C3313" t="str">
            <v>25522028</v>
          </cell>
          <cell r="D3313" t="str">
            <v>25522028</v>
          </cell>
          <cell r="E3313" t="str">
            <v>1839</v>
          </cell>
          <cell r="G3313" t="str">
            <v>MO</v>
          </cell>
          <cell r="I3313" t="str">
            <v>A</v>
          </cell>
          <cell r="J3313" t="str">
            <v>25522028</v>
          </cell>
          <cell r="K3313" t="str">
            <v>25522028</v>
          </cell>
          <cell r="L3313">
            <v>170552552</v>
          </cell>
          <cell r="M3313" t="str">
            <v>170552552</v>
          </cell>
          <cell r="N3313" t="str">
            <v>Sedalia Rendering</v>
          </cell>
          <cell r="O3313" t="str">
            <v>25522028 Sedalia Rendering</v>
          </cell>
          <cell r="P3313" t="str">
            <v>1420</v>
          </cell>
          <cell r="Q3313" t="str">
            <v>R</v>
          </cell>
          <cell r="R3313" t="str">
            <v>2324</v>
          </cell>
          <cell r="S3313" t="str">
            <v>2412</v>
          </cell>
          <cell r="T3313" t="str">
            <v>IBP</v>
          </cell>
          <cell r="U3313" t="str">
            <v>USD</v>
          </cell>
          <cell r="V3313" t="str">
            <v>800 STEVENS PORT DRIVE</v>
          </cell>
          <cell r="W3313" t="str">
            <v>DAKOTA DUNES</v>
          </cell>
          <cell r="X3313" t="str">
            <v>SD</v>
          </cell>
          <cell r="Y3313" t="str">
            <v>57049-3055</v>
          </cell>
          <cell r="Z3313" t="str">
            <v>UNION</v>
          </cell>
          <cell r="AA3313" t="str">
            <v>G</v>
          </cell>
          <cell r="AB3313" t="str">
            <v>M&amp;E</v>
          </cell>
          <cell r="AC3313">
            <v>847.81639999999993</v>
          </cell>
        </row>
        <row r="3314">
          <cell r="A3314" t="str">
            <v>Primary</v>
          </cell>
          <cell r="B3314" t="str">
            <v>RVAF - Sedalia</v>
          </cell>
          <cell r="C3314" t="str">
            <v>25522028</v>
          </cell>
          <cell r="D3314" t="str">
            <v>25522028</v>
          </cell>
          <cell r="E3314" t="str">
            <v>1839</v>
          </cell>
          <cell r="G3314" t="str">
            <v>MO</v>
          </cell>
          <cell r="I3314" t="str">
            <v>A</v>
          </cell>
          <cell r="J3314" t="str">
            <v>25522034</v>
          </cell>
          <cell r="K3314" t="str">
            <v>25522034</v>
          </cell>
          <cell r="L3314">
            <v>170552552</v>
          </cell>
          <cell r="M3314" t="str">
            <v>170552552</v>
          </cell>
          <cell r="N3314" t="str">
            <v>RVAF - Sedalia Supervision/Mgmt</v>
          </cell>
          <cell r="O3314" t="str">
            <v>25522034 RVAF - Sedalia Supervision/Mgmt</v>
          </cell>
          <cell r="P3314" t="str">
            <v>1420</v>
          </cell>
          <cell r="Q3314" t="str">
            <v>R</v>
          </cell>
          <cell r="R3314" t="str">
            <v>2324</v>
          </cell>
          <cell r="S3314" t="str">
            <v>2412</v>
          </cell>
          <cell r="T3314" t="str">
            <v>IBP</v>
          </cell>
          <cell r="U3314" t="str">
            <v>USD</v>
          </cell>
          <cell r="V3314" t="str">
            <v>800 STEVENS PORT DRIVE</v>
          </cell>
          <cell r="W3314" t="str">
            <v>DAKOTA DUNES</v>
          </cell>
          <cell r="X3314" t="str">
            <v>SD</v>
          </cell>
          <cell r="Y3314" t="str">
            <v>57049-5005</v>
          </cell>
          <cell r="Z3314" t="str">
            <v>UNION</v>
          </cell>
          <cell r="AA3314" t="str">
            <v>G</v>
          </cell>
          <cell r="AB3314" t="str">
            <v>M&amp;E</v>
          </cell>
          <cell r="AC3314">
            <v>8708.9637000000002</v>
          </cell>
        </row>
        <row r="3315">
          <cell r="A3315" t="str">
            <v>Primary</v>
          </cell>
          <cell r="B3315" t="str">
            <v>Pine Bluff Blending Division</v>
          </cell>
          <cell r="C3315" t="str">
            <v>25532446</v>
          </cell>
          <cell r="D3315" t="str">
            <v>25532446</v>
          </cell>
          <cell r="E3315" t="str">
            <v>1115</v>
          </cell>
          <cell r="F3315" t="str">
            <v>TYPI</v>
          </cell>
          <cell r="G3315" t="str">
            <v>NE</v>
          </cell>
          <cell r="I3315" t="str">
            <v>A</v>
          </cell>
          <cell r="J3315" t="str">
            <v>25532028</v>
          </cell>
          <cell r="K3315" t="str">
            <v>25532028</v>
          </cell>
          <cell r="L3315">
            <v>170552553</v>
          </cell>
          <cell r="M3315" t="str">
            <v>170552553</v>
          </cell>
          <cell r="N3315" t="str">
            <v>Pine Bluff Blending &amp; Grinding</v>
          </cell>
          <cell r="O3315" t="str">
            <v>25532028 Pine Bluff Blending &amp; Grinding</v>
          </cell>
          <cell r="P3315" t="str">
            <v>1420</v>
          </cell>
          <cell r="Q3315" t="str">
            <v>BM</v>
          </cell>
          <cell r="R3315" t="str">
            <v>2423</v>
          </cell>
          <cell r="S3315" t="str">
            <v>2404</v>
          </cell>
          <cell r="T3315" t="str">
            <v>IBP</v>
          </cell>
          <cell r="U3315" t="str">
            <v>USD</v>
          </cell>
          <cell r="V3315" t="str">
            <v>HIGHWAY 35  IBP AVE</v>
          </cell>
          <cell r="W3315" t="str">
            <v>DAKOTA CITY</v>
          </cell>
          <cell r="X3315" t="str">
            <v>NE</v>
          </cell>
          <cell r="Y3315" t="str">
            <v>68731</v>
          </cell>
          <cell r="Z3315" t="str">
            <v>DAKOTA</v>
          </cell>
          <cell r="AA3315" t="str">
            <v>G</v>
          </cell>
          <cell r="AB3315" t="str">
            <v>M&amp;E</v>
          </cell>
          <cell r="AC3315">
            <v>8584.5342000000001</v>
          </cell>
        </row>
        <row r="3316">
          <cell r="A3316" t="str">
            <v>Primary</v>
          </cell>
          <cell r="B3316" t="str">
            <v>Pine Bluff Blending Division</v>
          </cell>
          <cell r="C3316" t="str">
            <v>25532446</v>
          </cell>
          <cell r="D3316" t="str">
            <v>25532446</v>
          </cell>
          <cell r="E3316" t="str">
            <v>1115</v>
          </cell>
          <cell r="G3316" t="str">
            <v>AR</v>
          </cell>
          <cell r="I3316" t="str">
            <v>A</v>
          </cell>
          <cell r="J3316" t="str">
            <v>25532045</v>
          </cell>
          <cell r="K3316" t="str">
            <v>25532045</v>
          </cell>
          <cell r="L3316">
            <v>170552553</v>
          </cell>
          <cell r="M3316" t="str">
            <v>170552553</v>
          </cell>
          <cell r="N3316" t="str">
            <v>Pine Bluff Blending  Indir Prod Exp</v>
          </cell>
          <cell r="O3316" t="str">
            <v>25532045 Pine Bluff Blending  Indir Prod Exp</v>
          </cell>
          <cell r="P3316" t="str">
            <v>1420</v>
          </cell>
          <cell r="Q3316" t="str">
            <v>BM</v>
          </cell>
          <cell r="R3316" t="str">
            <v>2423</v>
          </cell>
          <cell r="S3316" t="str">
            <v>2404</v>
          </cell>
          <cell r="T3316" t="str">
            <v>IBP</v>
          </cell>
          <cell r="U3316" t="str">
            <v>USD</v>
          </cell>
          <cell r="V3316" t="str">
            <v>HIGHWAY 35  IBP AVE</v>
          </cell>
          <cell r="W3316" t="str">
            <v>DAKOTA CITY</v>
          </cell>
          <cell r="X3316" t="str">
            <v>NE</v>
          </cell>
          <cell r="Y3316" t="str">
            <v>68731</v>
          </cell>
          <cell r="Z3316" t="str">
            <v>DAKOTA</v>
          </cell>
          <cell r="AA3316" t="str">
            <v>G</v>
          </cell>
          <cell r="AB3316" t="str">
            <v>M&amp;E</v>
          </cell>
          <cell r="AC3316">
            <v>26104.795999999998</v>
          </cell>
        </row>
        <row r="3317">
          <cell r="A3317" t="str">
            <v>Primary</v>
          </cell>
          <cell r="B3317" t="str">
            <v>Pine Bluff Blending Division</v>
          </cell>
          <cell r="C3317" t="str">
            <v>25532446</v>
          </cell>
          <cell r="D3317" t="str">
            <v>25532446</v>
          </cell>
          <cell r="E3317" t="str">
            <v>1115</v>
          </cell>
          <cell r="G3317" t="str">
            <v>AR</v>
          </cell>
          <cell r="I3317" t="str">
            <v>A</v>
          </cell>
          <cell r="J3317" t="str">
            <v>25532446</v>
          </cell>
          <cell r="K3317" t="str">
            <v>25532446</v>
          </cell>
          <cell r="L3317">
            <v>170552553</v>
          </cell>
          <cell r="M3317" t="str">
            <v>170552553</v>
          </cell>
          <cell r="N3317" t="str">
            <v>Pine Bluff Blending Division Overhead</v>
          </cell>
          <cell r="O3317" t="str">
            <v>25532446 Pine Bluff Blending Division Overhead</v>
          </cell>
          <cell r="P3317" t="str">
            <v>1420</v>
          </cell>
          <cell r="Q3317" t="str">
            <v>BM</v>
          </cell>
          <cell r="R3317" t="str">
            <v>2423</v>
          </cell>
          <cell r="S3317" t="str">
            <v>2404</v>
          </cell>
          <cell r="T3317" t="str">
            <v>IBP</v>
          </cell>
          <cell r="U3317" t="str">
            <v>USD</v>
          </cell>
          <cell r="V3317" t="str">
            <v>18300 S COLE ROAD</v>
          </cell>
          <cell r="W3317" t="str">
            <v>BOISE</v>
          </cell>
          <cell r="X3317" t="str">
            <v>ID</v>
          </cell>
          <cell r="Y3317" t="str">
            <v>83634</v>
          </cell>
          <cell r="Z3317" t="str">
            <v>ADA</v>
          </cell>
          <cell r="AA3317" t="str">
            <v>G</v>
          </cell>
          <cell r="AB3317" t="str">
            <v>M&amp;E</v>
          </cell>
          <cell r="AC3317">
            <v>3511060.2405000008</v>
          </cell>
        </row>
        <row r="3318">
          <cell r="A3318" t="str">
            <v>Primary</v>
          </cell>
          <cell r="B3318" t="str">
            <v>Talladega Feedmill</v>
          </cell>
          <cell r="C3318" t="str">
            <v>25550510</v>
          </cell>
          <cell r="D3318" t="str">
            <v>25550510</v>
          </cell>
          <cell r="E3318" t="str">
            <v>1326</v>
          </cell>
          <cell r="G3318" t="str">
            <v>AL</v>
          </cell>
          <cell r="I3318" t="str">
            <v>A</v>
          </cell>
          <cell r="J3318" t="str">
            <v>25550510</v>
          </cell>
          <cell r="K3318" t="str">
            <v>25550510</v>
          </cell>
          <cell r="L3318">
            <v>170171022</v>
          </cell>
          <cell r="M3318" t="str">
            <v>170171022</v>
          </cell>
          <cell r="N3318" t="str">
            <v>Talladega Feedmill</v>
          </cell>
          <cell r="O3318" t="str">
            <v>25550510 Talladega Feedmill</v>
          </cell>
          <cell r="P3318" t="str">
            <v>1325</v>
          </cell>
          <cell r="Q3318" t="str">
            <v>F</v>
          </cell>
          <cell r="R3318" t="str">
            <v>252</v>
          </cell>
          <cell r="S3318" t="str">
            <v>1041</v>
          </cell>
          <cell r="T3318" t="str">
            <v>IBP</v>
          </cell>
          <cell r="U3318" t="str">
            <v>USD</v>
          </cell>
          <cell r="V3318" t="str">
            <v>ADDRESS UNKNOWN</v>
          </cell>
          <cell r="W3318" t="str">
            <v>MONTICELLO</v>
          </cell>
          <cell r="X3318" t="str">
            <v>IN</v>
          </cell>
          <cell r="Y3318" t="str">
            <v>47960</v>
          </cell>
          <cell r="Z3318" t="str">
            <v>WHITE</v>
          </cell>
          <cell r="AA3318" t="str">
            <v>G</v>
          </cell>
          <cell r="AB3318" t="str">
            <v>M&amp;E</v>
          </cell>
          <cell r="AC3318">
            <v>9992.8668999999991</v>
          </cell>
        </row>
        <row r="3319">
          <cell r="A3319" t="str">
            <v>Primary</v>
          </cell>
          <cell r="B3319" t="str">
            <v>Talladega Feedmill</v>
          </cell>
          <cell r="C3319" t="str">
            <v>25550510</v>
          </cell>
          <cell r="D3319" t="str">
            <v>25550510</v>
          </cell>
          <cell r="E3319" t="str">
            <v>1326</v>
          </cell>
          <cell r="G3319" t="str">
            <v>AL</v>
          </cell>
          <cell r="I3319" t="str">
            <v>A</v>
          </cell>
          <cell r="J3319" t="str">
            <v>25550520</v>
          </cell>
          <cell r="K3319" t="str">
            <v>25550520</v>
          </cell>
          <cell r="L3319">
            <v>170171022</v>
          </cell>
          <cell r="M3319" t="str">
            <v>170171022</v>
          </cell>
          <cell r="N3319" t="str">
            <v>Talladega Feed Delivery</v>
          </cell>
          <cell r="O3319" t="str">
            <v>25550520 Talladega Feed Delivery</v>
          </cell>
          <cell r="P3319" t="str">
            <v>1325</v>
          </cell>
          <cell r="Q3319" t="str">
            <v>FD</v>
          </cell>
          <cell r="R3319" t="str">
            <v>252</v>
          </cell>
          <cell r="S3319" t="str">
            <v>1041</v>
          </cell>
          <cell r="T3319" t="str">
            <v>IBP</v>
          </cell>
          <cell r="U3319" t="str">
            <v>USD</v>
          </cell>
          <cell r="V3319" t="str">
            <v>HIGHWAY 35  IBP AVE</v>
          </cell>
          <cell r="W3319" t="str">
            <v>DAKOTA CITY</v>
          </cell>
          <cell r="X3319" t="str">
            <v>NE</v>
          </cell>
          <cell r="Y3319" t="str">
            <v>68731</v>
          </cell>
          <cell r="Z3319" t="str">
            <v>DAKOTA</v>
          </cell>
          <cell r="AA3319" t="str">
            <v>G</v>
          </cell>
          <cell r="AB3319" t="str">
            <v>M&amp;E</v>
          </cell>
          <cell r="AC3319">
            <v>4332.3454000000002</v>
          </cell>
        </row>
        <row r="3320">
          <cell r="A3320" t="str">
            <v>Primary</v>
          </cell>
          <cell r="B3320" t="str">
            <v>BK R&amp;D</v>
          </cell>
          <cell r="C3320" t="str">
            <v>11492236</v>
          </cell>
          <cell r="D3320" t="str">
            <v>11492236</v>
          </cell>
          <cell r="E3320" t="str">
            <v>1175</v>
          </cell>
          <cell r="G3320" t="str">
            <v>AR</v>
          </cell>
          <cell r="I3320" t="str">
            <v>A</v>
          </cell>
          <cell r="J3320" t="str">
            <v>25622445</v>
          </cell>
          <cell r="K3320" t="str">
            <v>25622445</v>
          </cell>
          <cell r="L3320">
            <v>170001181</v>
          </cell>
          <cell r="M3320" t="str">
            <v>170001181</v>
          </cell>
          <cell r="N3320" t="str">
            <v>BK R&amp;D</v>
          </cell>
          <cell r="O3320" t="str">
            <v>25622445 BK R&amp;D</v>
          </cell>
          <cell r="P3320" t="str">
            <v>8012</v>
          </cell>
          <cell r="Q3320" t="str">
            <v>GA</v>
          </cell>
          <cell r="R3320" t="str">
            <v>501</v>
          </cell>
          <cell r="T3320" t="str">
            <v>T</v>
          </cell>
          <cell r="U3320" t="str">
            <v>USD</v>
          </cell>
          <cell r="V3320" t="str">
            <v>2210 W OAKLAWN DRIVE</v>
          </cell>
          <cell r="W3320" t="str">
            <v>SPRINGDALE</v>
          </cell>
          <cell r="X3320" t="str">
            <v>AR</v>
          </cell>
          <cell r="Y3320" t="str">
            <v>72762-6900</v>
          </cell>
          <cell r="Z3320" t="str">
            <v>WASHINGTON</v>
          </cell>
          <cell r="AA3320" t="str">
            <v>F</v>
          </cell>
          <cell r="AB3320" t="str">
            <v>M&amp;E</v>
          </cell>
          <cell r="AC3320">
            <v>0</v>
          </cell>
        </row>
        <row r="3321">
          <cell r="A3321" t="str">
            <v>Primary</v>
          </cell>
          <cell r="B3321" t="str">
            <v>FS CONTRACTS ACCTG</v>
          </cell>
          <cell r="C3321" t="str">
            <v>11492236</v>
          </cell>
          <cell r="D3321" t="str">
            <v>11492236</v>
          </cell>
          <cell r="E3321" t="str">
            <v>1204</v>
          </cell>
          <cell r="F3321" t="str">
            <v>TSS</v>
          </cell>
          <cell r="G3321" t="str">
            <v>NE</v>
          </cell>
          <cell r="H3321">
            <v>38803</v>
          </cell>
          <cell r="I3321" t="str">
            <v>A</v>
          </cell>
          <cell r="J3321" t="str">
            <v>30013211</v>
          </cell>
          <cell r="K3321" t="str">
            <v>74796065</v>
          </cell>
          <cell r="L3321">
            <v>180158503</v>
          </cell>
          <cell r="M3321" t="str">
            <v>747900000</v>
          </cell>
          <cell r="N3321" t="str">
            <v>FS CONTRACTS ACCTG</v>
          </cell>
          <cell r="O3321" t="str">
            <v>25622447  FS CONTRACTS ACCTG</v>
          </cell>
          <cell r="P3321" t="str">
            <v>8000</v>
          </cell>
          <cell r="Q3321" t="str">
            <v>GA</v>
          </cell>
          <cell r="T3321" t="str">
            <v>T</v>
          </cell>
          <cell r="U3321" t="str">
            <v>USD</v>
          </cell>
          <cell r="V3321" t="str">
            <v>2210 W OAKLAWN DRIVE</v>
          </cell>
          <cell r="W3321" t="str">
            <v>SPRINGDALE</v>
          </cell>
          <cell r="X3321" t="str">
            <v>AR</v>
          </cell>
          <cell r="Y3321" t="str">
            <v>72762-6900</v>
          </cell>
          <cell r="Z3321" t="str">
            <v>WASHINGTON</v>
          </cell>
          <cell r="AA3321" t="str">
            <v>D</v>
          </cell>
          <cell r="AB3321" t="str">
            <v>M&amp;E</v>
          </cell>
          <cell r="AC3321">
            <v>5457.4285</v>
          </cell>
        </row>
        <row r="3322">
          <cell r="A3322" t="str">
            <v>Primary</v>
          </cell>
          <cell r="B3322" t="str">
            <v>Burger King Production Mng</v>
          </cell>
          <cell r="C3322" t="str">
            <v>11492236</v>
          </cell>
          <cell r="D3322" t="str">
            <v>11492236</v>
          </cell>
          <cell r="E3322" t="str">
            <v>1204</v>
          </cell>
          <cell r="G3322" t="str">
            <v>AR</v>
          </cell>
          <cell r="I3322" t="str">
            <v>A</v>
          </cell>
          <cell r="J3322" t="str">
            <v>25622448</v>
          </cell>
          <cell r="K3322" t="str">
            <v>25622448</v>
          </cell>
          <cell r="L3322">
            <v>150140923</v>
          </cell>
          <cell r="M3322" t="str">
            <v>150140923</v>
          </cell>
          <cell r="N3322" t="str">
            <v>Burger King Production Mng</v>
          </cell>
          <cell r="O3322" t="str">
            <v>25622448 Burger King Production Mng</v>
          </cell>
          <cell r="P3322" t="str">
            <v>8012</v>
          </cell>
          <cell r="Q3322" t="str">
            <v>GA</v>
          </cell>
          <cell r="T3322" t="str">
            <v>T</v>
          </cell>
          <cell r="U3322" t="str">
            <v>USD</v>
          </cell>
          <cell r="V3322" t="str">
            <v>2210 W OAKLAWN DRIVE</v>
          </cell>
          <cell r="W3322" t="str">
            <v>SPRINGDALE</v>
          </cell>
          <cell r="X3322" t="str">
            <v>AR</v>
          </cell>
          <cell r="Y3322" t="str">
            <v>72762-6900</v>
          </cell>
          <cell r="Z3322" t="str">
            <v>WASHINGTON</v>
          </cell>
          <cell r="AA3322" t="str">
            <v>G</v>
          </cell>
          <cell r="AB3322" t="str">
            <v>M&amp;E</v>
          </cell>
          <cell r="AC3322">
            <v>1050.9659999999999</v>
          </cell>
        </row>
        <row r="3323">
          <cell r="A3323" t="str">
            <v>Primary</v>
          </cell>
          <cell r="B3323" t="str">
            <v>FoodService Group Accounting</v>
          </cell>
          <cell r="C3323" t="str">
            <v>11492236</v>
          </cell>
          <cell r="D3323" t="str">
            <v>11492236</v>
          </cell>
          <cell r="E3323" t="str">
            <v>1175</v>
          </cell>
          <cell r="G3323" t="str">
            <v>AR</v>
          </cell>
          <cell r="I3323" t="str">
            <v>A</v>
          </cell>
          <cell r="J3323" t="str">
            <v>25642437</v>
          </cell>
          <cell r="K3323" t="str">
            <v>25642437</v>
          </cell>
          <cell r="L3323">
            <v>180148500</v>
          </cell>
          <cell r="M3323" t="str">
            <v>180148500</v>
          </cell>
          <cell r="N3323" t="str">
            <v>FoodService Group Accounting</v>
          </cell>
          <cell r="O3323" t="str">
            <v>25642437 FoodService Group Accounting</v>
          </cell>
          <cell r="P3323" t="str">
            <v>8012</v>
          </cell>
          <cell r="Q3323" t="str">
            <v>GA</v>
          </cell>
          <cell r="T3323" t="str">
            <v>T</v>
          </cell>
          <cell r="U3323" t="str">
            <v>USD</v>
          </cell>
          <cell r="V3323" t="str">
            <v>2210 W OAKLAWN DRIVE</v>
          </cell>
          <cell r="W3323" t="str">
            <v>SPRINGDALE</v>
          </cell>
          <cell r="X3323" t="str">
            <v>AR</v>
          </cell>
          <cell r="Y3323" t="str">
            <v>72762-6900</v>
          </cell>
          <cell r="Z3323" t="str">
            <v>WASHINGTON</v>
          </cell>
          <cell r="AA3323" t="str">
            <v>I</v>
          </cell>
          <cell r="AB3323" t="str">
            <v>M&amp;E</v>
          </cell>
          <cell r="AC3323">
            <v>27072.032400000004</v>
          </cell>
        </row>
        <row r="3324">
          <cell r="A3324" t="str">
            <v>Primary</v>
          </cell>
          <cell r="B3324" t="str">
            <v>DC OP2 Production Mgmt</v>
          </cell>
          <cell r="C3324" t="str">
            <v>11492236</v>
          </cell>
          <cell r="D3324" t="str">
            <v>11492236</v>
          </cell>
          <cell r="E3324" t="str">
            <v>1204</v>
          </cell>
          <cell r="G3324" t="str">
            <v>AR</v>
          </cell>
          <cell r="I3324" t="str">
            <v>A</v>
          </cell>
          <cell r="J3324" t="str">
            <v>25672448</v>
          </cell>
          <cell r="K3324" t="str">
            <v>25672448</v>
          </cell>
          <cell r="L3324">
            <v>180148505</v>
          </cell>
          <cell r="M3324" t="str">
            <v>180148505</v>
          </cell>
          <cell r="N3324" t="str">
            <v>DC OP2 Production Mgmt</v>
          </cell>
          <cell r="O3324" t="str">
            <v>25672448 DC OP2 Production Mgmt</v>
          </cell>
          <cell r="P3324" t="str">
            <v>8011</v>
          </cell>
          <cell r="Q3324" t="str">
            <v>GA</v>
          </cell>
          <cell r="R3324" t="str">
            <v>758</v>
          </cell>
          <cell r="T3324" t="str">
            <v>T</v>
          </cell>
          <cell r="U3324" t="str">
            <v>USD</v>
          </cell>
          <cell r="V3324" t="str">
            <v>2210 W OAKLAWN DRIVE</v>
          </cell>
          <cell r="W3324" t="str">
            <v>SPRINGDALE</v>
          </cell>
          <cell r="X3324" t="str">
            <v>AR</v>
          </cell>
          <cell r="Y3324" t="str">
            <v>72762-6900</v>
          </cell>
          <cell r="Z3324" t="str">
            <v>WASHINGTON</v>
          </cell>
          <cell r="AA3324" t="str">
            <v>G</v>
          </cell>
          <cell r="AB3324" t="str">
            <v>M&amp;E</v>
          </cell>
          <cell r="AC3324">
            <v>1165.05</v>
          </cell>
        </row>
        <row r="3325">
          <cell r="A3325" t="str">
            <v>Primary</v>
          </cell>
          <cell r="B3325" t="str">
            <v>DC OP2 Human Resources</v>
          </cell>
          <cell r="C3325" t="str">
            <v>11492236</v>
          </cell>
          <cell r="D3325" t="str">
            <v>11492236</v>
          </cell>
          <cell r="E3325" t="str">
            <v>1204</v>
          </cell>
          <cell r="G3325" t="str">
            <v>AR</v>
          </cell>
          <cell r="I3325" t="str">
            <v>A</v>
          </cell>
          <cell r="J3325" t="str">
            <v>25672449</v>
          </cell>
          <cell r="K3325" t="str">
            <v>25672449</v>
          </cell>
          <cell r="L3325">
            <v>180148505</v>
          </cell>
          <cell r="M3325" t="str">
            <v>180148505</v>
          </cell>
          <cell r="N3325" t="str">
            <v>DC OP2 Human Resources</v>
          </cell>
          <cell r="O3325" t="str">
            <v>25672449 DC OP2 Human Resources</v>
          </cell>
          <cell r="P3325" t="str">
            <v>8011</v>
          </cell>
          <cell r="Q3325" t="str">
            <v>GA</v>
          </cell>
          <cell r="T3325" t="str">
            <v>T</v>
          </cell>
          <cell r="U3325" t="str">
            <v>USD</v>
          </cell>
          <cell r="V3325" t="str">
            <v>2210 W OAKLAWN DRIVE</v>
          </cell>
          <cell r="W3325" t="str">
            <v>SPRINGDALE</v>
          </cell>
          <cell r="X3325" t="str">
            <v>AR</v>
          </cell>
          <cell r="Y3325" t="str">
            <v>72762-6900</v>
          </cell>
          <cell r="Z3325" t="str">
            <v>WASHINGTON</v>
          </cell>
          <cell r="AA3325" t="str">
            <v>G</v>
          </cell>
          <cell r="AB3325" t="str">
            <v>M&amp;E</v>
          </cell>
          <cell r="AC3325">
            <v>3572.2679999999996</v>
          </cell>
        </row>
        <row r="3326">
          <cell r="A3326" t="str">
            <v>Primary</v>
          </cell>
          <cell r="B3326" t="str">
            <v>DC OP4 Production Mgmt</v>
          </cell>
          <cell r="C3326" t="str">
            <v>11492236</v>
          </cell>
          <cell r="D3326" t="str">
            <v>11492236</v>
          </cell>
          <cell r="E3326" t="str">
            <v>1175</v>
          </cell>
          <cell r="G3326" t="str">
            <v>AR</v>
          </cell>
          <cell r="I3326" t="str">
            <v>A</v>
          </cell>
          <cell r="J3326" t="str">
            <v>25682448</v>
          </cell>
          <cell r="K3326" t="str">
            <v>25682448</v>
          </cell>
          <cell r="L3326">
            <v>180148507</v>
          </cell>
          <cell r="M3326" t="str">
            <v>180148507</v>
          </cell>
          <cell r="N3326" t="str">
            <v>DC OP4 Production Mgmt</v>
          </cell>
          <cell r="O3326" t="str">
            <v>25682448 DC OP4 Production Mgmt</v>
          </cell>
          <cell r="P3326" t="str">
            <v>8011</v>
          </cell>
          <cell r="Q3326" t="str">
            <v>GA</v>
          </cell>
          <cell r="R3326" t="str">
            <v>1303</v>
          </cell>
          <cell r="T3326" t="str">
            <v>T</v>
          </cell>
          <cell r="U3326" t="str">
            <v>USD</v>
          </cell>
          <cell r="V3326" t="str">
            <v>4410 WEST OAKLAWN</v>
          </cell>
          <cell r="W3326" t="str">
            <v>SPRINGDALE</v>
          </cell>
          <cell r="X3326" t="str">
            <v>AR</v>
          </cell>
          <cell r="Y3326" t="str">
            <v>74762-0331</v>
          </cell>
          <cell r="Z3326" t="str">
            <v>WASHINGTON</v>
          </cell>
          <cell r="AA3326" t="str">
            <v>G</v>
          </cell>
          <cell r="AB3326" t="str">
            <v>M&amp;E</v>
          </cell>
          <cell r="AC3326">
            <v>14142.108100000001</v>
          </cell>
        </row>
        <row r="3327">
          <cell r="A3327" t="str">
            <v>Primary</v>
          </cell>
          <cell r="B3327" t="str">
            <v>DC OP1 Production Mgmt</v>
          </cell>
          <cell r="C3327" t="str">
            <v>11492236</v>
          </cell>
          <cell r="D3327" t="str">
            <v>11492236</v>
          </cell>
          <cell r="E3327" t="str">
            <v>1204</v>
          </cell>
          <cell r="G3327" t="str">
            <v>AR</v>
          </cell>
          <cell r="I3327" t="str">
            <v>A</v>
          </cell>
          <cell r="J3327" t="str">
            <v>25692448</v>
          </cell>
          <cell r="K3327" t="str">
            <v>25692448</v>
          </cell>
          <cell r="L3327">
            <v>180148504</v>
          </cell>
          <cell r="M3327" t="str">
            <v>180148504</v>
          </cell>
          <cell r="N3327" t="str">
            <v>DC OP1 Production Mgmt</v>
          </cell>
          <cell r="O3327" t="str">
            <v>25692448 DC OP1 Production Mgmt</v>
          </cell>
          <cell r="P3327" t="str">
            <v>8011</v>
          </cell>
          <cell r="Q3327" t="str">
            <v>GA</v>
          </cell>
          <cell r="T3327" t="str">
            <v>T</v>
          </cell>
          <cell r="U3327" t="str">
            <v>USD</v>
          </cell>
          <cell r="V3327" t="str">
            <v>2210 W OAKLAWN DRIVE</v>
          </cell>
          <cell r="W3327" t="str">
            <v>SPRINGDALE</v>
          </cell>
          <cell r="X3327" t="str">
            <v>AR</v>
          </cell>
          <cell r="Y3327" t="str">
            <v>72762-6900</v>
          </cell>
          <cell r="Z3327" t="str">
            <v>WASHINGTON</v>
          </cell>
          <cell r="AA3327" t="str">
            <v>G</v>
          </cell>
          <cell r="AB3327" t="str">
            <v>M&amp;E</v>
          </cell>
          <cell r="AC3327">
            <v>27345.272199999999</v>
          </cell>
        </row>
        <row r="3328">
          <cell r="A3328" t="str">
            <v>Primary</v>
          </cell>
          <cell r="B3328" t="str">
            <v>DC OP3 Accounting</v>
          </cell>
          <cell r="C3328" t="str">
            <v>11492236</v>
          </cell>
          <cell r="D3328" t="str">
            <v>11492236</v>
          </cell>
          <cell r="E3328" t="str">
            <v>1175</v>
          </cell>
          <cell r="G3328" t="str">
            <v>AR</v>
          </cell>
          <cell r="I3328" t="str">
            <v>A</v>
          </cell>
          <cell r="J3328" t="str">
            <v>25702447</v>
          </cell>
          <cell r="K3328" t="str">
            <v>25702447</v>
          </cell>
          <cell r="L3328">
            <v>180148506</v>
          </cell>
          <cell r="M3328" t="str">
            <v>180148506</v>
          </cell>
          <cell r="N3328" t="str">
            <v>DC OP3 Accounting</v>
          </cell>
          <cell r="O3328" t="str">
            <v>25702447 DC OP3 Accounting</v>
          </cell>
          <cell r="P3328" t="str">
            <v>8011</v>
          </cell>
          <cell r="Q3328" t="str">
            <v>GA</v>
          </cell>
          <cell r="T3328" t="str">
            <v>T</v>
          </cell>
          <cell r="U3328" t="str">
            <v>USD</v>
          </cell>
          <cell r="V3328" t="str">
            <v>2210 W OAKLAWN DRIVE</v>
          </cell>
          <cell r="W3328" t="str">
            <v>SPRINGDALE</v>
          </cell>
          <cell r="X3328" t="str">
            <v>AR</v>
          </cell>
          <cell r="Y3328" t="str">
            <v>72762-6900</v>
          </cell>
          <cell r="Z3328" t="str">
            <v>WASHINGTON</v>
          </cell>
          <cell r="AA3328" t="str">
            <v>G</v>
          </cell>
          <cell r="AB3328" t="str">
            <v>M&amp;E</v>
          </cell>
          <cell r="AC3328">
            <v>1763.0708000000002</v>
          </cell>
        </row>
        <row r="3329">
          <cell r="A3329" t="str">
            <v>Primary</v>
          </cell>
          <cell r="B3329" t="str">
            <v>DC OP3 Production Mgmt</v>
          </cell>
          <cell r="C3329" t="str">
            <v>11492236</v>
          </cell>
          <cell r="D3329" t="str">
            <v>11492236</v>
          </cell>
          <cell r="E3329" t="str">
            <v>1204</v>
          </cell>
          <cell r="G3329" t="str">
            <v>AR</v>
          </cell>
          <cell r="I3329" t="str">
            <v>A</v>
          </cell>
          <cell r="J3329" t="str">
            <v>25702448</v>
          </cell>
          <cell r="K3329" t="str">
            <v>25702448</v>
          </cell>
          <cell r="L3329">
            <v>180148506</v>
          </cell>
          <cell r="M3329" t="str">
            <v>180148506</v>
          </cell>
          <cell r="N3329" t="str">
            <v>DC OP3 Production Mgmt</v>
          </cell>
          <cell r="O3329" t="str">
            <v>25702448 DC OP3 Production Mgmt</v>
          </cell>
          <cell r="P3329" t="str">
            <v>8011</v>
          </cell>
          <cell r="Q3329" t="str">
            <v>GA</v>
          </cell>
          <cell r="R3329" t="str">
            <v>167</v>
          </cell>
          <cell r="T3329" t="str">
            <v>T</v>
          </cell>
          <cell r="U3329" t="str">
            <v>USD</v>
          </cell>
          <cell r="V3329" t="str">
            <v>2210 W OAKLAWN DRIVE</v>
          </cell>
          <cell r="W3329" t="str">
            <v>SPRINGDALE</v>
          </cell>
          <cell r="X3329" t="str">
            <v>AR</v>
          </cell>
          <cell r="Y3329" t="str">
            <v>72762-6900</v>
          </cell>
          <cell r="Z3329" t="str">
            <v>WASHINGTON</v>
          </cell>
          <cell r="AA3329" t="str">
            <v>G</v>
          </cell>
          <cell r="AB3329" t="str">
            <v>M&amp;E</v>
          </cell>
          <cell r="AC3329">
            <v>13305.871499999999</v>
          </cell>
        </row>
        <row r="3330">
          <cell r="A3330" t="str">
            <v>Primary</v>
          </cell>
          <cell r="B3330" t="str">
            <v>DC OP3 Human Resources</v>
          </cell>
          <cell r="C3330" t="str">
            <v>11492236</v>
          </cell>
          <cell r="D3330" t="str">
            <v>11492236</v>
          </cell>
          <cell r="E3330" t="str">
            <v>1204</v>
          </cell>
          <cell r="G3330" t="str">
            <v>AR</v>
          </cell>
          <cell r="I3330" t="str">
            <v>A</v>
          </cell>
          <cell r="J3330" t="str">
            <v>25702449</v>
          </cell>
          <cell r="K3330" t="str">
            <v>25702449</v>
          </cell>
          <cell r="L3330">
            <v>180148506</v>
          </cell>
          <cell r="M3330" t="str">
            <v>180148506</v>
          </cell>
          <cell r="N3330" t="str">
            <v>DC OP3 Human Resources</v>
          </cell>
          <cell r="O3330" t="str">
            <v>25702449 DC OP3 Human Resources</v>
          </cell>
          <cell r="P3330" t="str">
            <v>8011</v>
          </cell>
          <cell r="Q3330" t="str">
            <v>GA</v>
          </cell>
          <cell r="R3330" t="str">
            <v>167</v>
          </cell>
          <cell r="T3330" t="str">
            <v>T</v>
          </cell>
          <cell r="U3330" t="str">
            <v>USD</v>
          </cell>
          <cell r="V3330" t="str">
            <v>2210 W OAKLAWN DRIVE</v>
          </cell>
          <cell r="W3330" t="str">
            <v>SPRINGDALE</v>
          </cell>
          <cell r="X3330" t="str">
            <v>AR</v>
          </cell>
          <cell r="Y3330" t="str">
            <v>72762-6900</v>
          </cell>
          <cell r="Z3330" t="str">
            <v>WASHINGTON</v>
          </cell>
          <cell r="AA3330" t="str">
            <v>G</v>
          </cell>
          <cell r="AB3330" t="str">
            <v>M&amp;E</v>
          </cell>
          <cell r="AC3330">
            <v>4634.0846000000001</v>
          </cell>
        </row>
        <row r="3331">
          <cell r="A3331" t="str">
            <v>Primary</v>
          </cell>
          <cell r="B3331" t="str">
            <v>FS Division 03 CVP Sales CSR</v>
          </cell>
          <cell r="C3331" t="str">
            <v>11492236</v>
          </cell>
          <cell r="D3331" t="str">
            <v>11492236</v>
          </cell>
          <cell r="E3331" t="str">
            <v>1175</v>
          </cell>
          <cell r="G3331" t="str">
            <v>AR</v>
          </cell>
          <cell r="H3331">
            <v>38842</v>
          </cell>
          <cell r="I3331" t="str">
            <v>A</v>
          </cell>
          <cell r="J3331" t="str">
            <v>25712462</v>
          </cell>
          <cell r="K3331" t="str">
            <v>25712462</v>
          </cell>
          <cell r="L3331">
            <v>170003001</v>
          </cell>
          <cell r="M3331" t="str">
            <v>180218502</v>
          </cell>
          <cell r="N3331" t="str">
            <v>Qc-Hides Programs</v>
          </cell>
          <cell r="O3331" t="str">
            <v>30013245 Qc-Hides Programs</v>
          </cell>
          <cell r="P3331" t="str">
            <v>190</v>
          </cell>
          <cell r="Q3331" t="str">
            <v>IBP</v>
          </cell>
          <cell r="T3331" t="str">
            <v>T</v>
          </cell>
          <cell r="U3331" t="str">
            <v>USD</v>
          </cell>
          <cell r="V3331" t="str">
            <v>2210 W OAKLAWN DRIVE</v>
          </cell>
          <cell r="W3331" t="str">
            <v>SPRINGDALE</v>
          </cell>
          <cell r="X3331" t="str">
            <v>AR</v>
          </cell>
          <cell r="Y3331" t="str">
            <v>72762-6900</v>
          </cell>
          <cell r="Z3331" t="str">
            <v>WASHINGTON</v>
          </cell>
          <cell r="AA3331" t="str">
            <v>D</v>
          </cell>
          <cell r="AB3331" t="str">
            <v>M&amp;E</v>
          </cell>
          <cell r="AC3331">
            <v>15794.811299999999</v>
          </cell>
        </row>
        <row r="3332">
          <cell r="A3332" t="str">
            <v>Primary</v>
          </cell>
          <cell r="B3332" t="str">
            <v>FS Division 03 Sales</v>
          </cell>
          <cell r="C3332" t="str">
            <v>11492236</v>
          </cell>
          <cell r="D3332" t="str">
            <v>11492236</v>
          </cell>
          <cell r="E3332" t="str">
            <v>1175</v>
          </cell>
          <cell r="F3332" t="str">
            <v>TSD</v>
          </cell>
          <cell r="G3332" t="str">
            <v>SD</v>
          </cell>
          <cell r="I3332" t="str">
            <v>A</v>
          </cell>
          <cell r="J3332" t="str">
            <v>25722231</v>
          </cell>
          <cell r="K3332" t="str">
            <v>25722231</v>
          </cell>
          <cell r="L3332">
            <v>180218502</v>
          </cell>
          <cell r="M3332" t="str">
            <v>180218502</v>
          </cell>
          <cell r="N3332" t="str">
            <v>FS Division 03 Sales</v>
          </cell>
          <cell r="O3332" t="str">
            <v>25722231 FS Division 03 Sales</v>
          </cell>
          <cell r="P3332" t="str">
            <v>8012</v>
          </cell>
          <cell r="Q3332" t="str">
            <v>S</v>
          </cell>
          <cell r="R3332" t="str">
            <v>167</v>
          </cell>
          <cell r="T3332" t="str">
            <v>T</v>
          </cell>
          <cell r="U3332" t="str">
            <v>USD</v>
          </cell>
          <cell r="V3332" t="str">
            <v>2210 W OAKLAWN DRIVE</v>
          </cell>
          <cell r="W3332" t="str">
            <v>SPRINGDALE</v>
          </cell>
          <cell r="X3332" t="str">
            <v>AR</v>
          </cell>
          <cell r="Y3332" t="str">
            <v>72762-6900</v>
          </cell>
          <cell r="Z3332" t="str">
            <v>WASHINGTON</v>
          </cell>
          <cell r="AA3332" t="str">
            <v>D</v>
          </cell>
          <cell r="AB3332" t="str">
            <v>M&amp;E</v>
          </cell>
          <cell r="AC3332">
            <v>122638.00520000003</v>
          </cell>
        </row>
        <row r="3333">
          <cell r="A3333" t="str">
            <v>Primary</v>
          </cell>
          <cell r="B3333" t="str">
            <v>Cullman Blending Mill</v>
          </cell>
          <cell r="C3333" t="str">
            <v>25752028</v>
          </cell>
          <cell r="D3333" t="str">
            <v>25752028</v>
          </cell>
          <cell r="E3333" t="str">
            <v>1008</v>
          </cell>
          <cell r="F3333" t="str">
            <v>TYPI</v>
          </cell>
          <cell r="G3333" t="str">
            <v>SC</v>
          </cell>
          <cell r="I3333" t="str">
            <v>A</v>
          </cell>
          <cell r="J3333" t="str">
            <v>25752028</v>
          </cell>
          <cell r="K3333" t="str">
            <v>25752028</v>
          </cell>
          <cell r="L3333">
            <v>170552575</v>
          </cell>
          <cell r="M3333" t="str">
            <v>170552575</v>
          </cell>
          <cell r="N3333" t="str">
            <v>Cullman Blending Mill</v>
          </cell>
          <cell r="O3333" t="str">
            <v>25752028 Cullman Blending Mill</v>
          </cell>
          <cell r="P3333" t="str">
            <v>1420</v>
          </cell>
          <cell r="Q3333" t="str">
            <v>BM</v>
          </cell>
          <cell r="R3333" t="str">
            <v>1867</v>
          </cell>
          <cell r="T3333" t="str">
            <v>T</v>
          </cell>
          <cell r="U3333" t="str">
            <v>USD</v>
          </cell>
          <cell r="V3333" t="str">
            <v>2011 OLD HANCEVILLE HWY</v>
          </cell>
          <cell r="W3333" t="str">
            <v>CULLMAN</v>
          </cell>
          <cell r="X3333" t="str">
            <v>AL</v>
          </cell>
          <cell r="Y3333" t="str">
            <v>35055-5484</v>
          </cell>
          <cell r="Z3333" t="str">
            <v>CULLMAN</v>
          </cell>
          <cell r="AA3333" t="str">
            <v>G</v>
          </cell>
          <cell r="AB3333" t="str">
            <v>M&amp;E</v>
          </cell>
          <cell r="AC3333">
            <v>3589986.9519999991</v>
          </cell>
        </row>
        <row r="3334">
          <cell r="A3334" t="str">
            <v>Primary</v>
          </cell>
          <cell r="B3334" t="str">
            <v>Cullman Blending Mill</v>
          </cell>
          <cell r="C3334" t="str">
            <v>25752028</v>
          </cell>
          <cell r="D3334" t="str">
            <v>25752028</v>
          </cell>
          <cell r="E3334" t="str">
            <v>1008</v>
          </cell>
          <cell r="F3334" t="str">
            <v>TYPI</v>
          </cell>
          <cell r="G3334" t="str">
            <v>NE</v>
          </cell>
          <cell r="I3334" t="str">
            <v>A</v>
          </cell>
          <cell r="J3334" t="str">
            <v>25752045</v>
          </cell>
          <cell r="K3334" t="str">
            <v>25752045</v>
          </cell>
          <cell r="L3334">
            <v>170552575</v>
          </cell>
          <cell r="M3334" t="str">
            <v>170552575</v>
          </cell>
          <cell r="N3334" t="str">
            <v>Cullman Blending Indir Prod Exp</v>
          </cell>
          <cell r="O3334" t="str">
            <v>25752045 Cullman Blending Indir Prod Exp</v>
          </cell>
          <cell r="P3334" t="str">
            <v>1420</v>
          </cell>
          <cell r="Q3334" t="str">
            <v>BM</v>
          </cell>
          <cell r="R3334" t="str">
            <v>1867</v>
          </cell>
          <cell r="T3334" t="str">
            <v>T</v>
          </cell>
          <cell r="U3334" t="str">
            <v>USD</v>
          </cell>
          <cell r="V3334" t="str">
            <v>2011 OLD HANCEVILLE HWY</v>
          </cell>
          <cell r="W3334" t="str">
            <v>CULLMAN</v>
          </cell>
          <cell r="X3334" t="str">
            <v>AL</v>
          </cell>
          <cell r="Y3334" t="str">
            <v>35055-5484</v>
          </cell>
          <cell r="Z3334" t="str">
            <v>CULLMAN</v>
          </cell>
          <cell r="AA3334" t="str">
            <v>G</v>
          </cell>
          <cell r="AB3334" t="str">
            <v>M&amp;E</v>
          </cell>
          <cell r="AC3334">
            <v>1150.7129</v>
          </cell>
        </row>
        <row r="3335">
          <cell r="A3335" t="str">
            <v>Primary</v>
          </cell>
          <cell r="B3335" t="str">
            <v>Cullman Blending Mill</v>
          </cell>
          <cell r="C3335" t="str">
            <v>25752028</v>
          </cell>
          <cell r="D3335" t="str">
            <v>25752028</v>
          </cell>
          <cell r="E3335" t="str">
            <v>1008</v>
          </cell>
          <cell r="F3335" t="str">
            <v>TYPI</v>
          </cell>
          <cell r="G3335" t="str">
            <v>NE</v>
          </cell>
          <cell r="I3335" t="str">
            <v>A</v>
          </cell>
          <cell r="J3335" t="str">
            <v>25752512</v>
          </cell>
          <cell r="K3335" t="str">
            <v>25752512</v>
          </cell>
          <cell r="L3335">
            <v>170552575</v>
          </cell>
          <cell r="M3335" t="str">
            <v>170552575</v>
          </cell>
          <cell r="N3335" t="str">
            <v>Cullman Blending Production Safety Cntr</v>
          </cell>
          <cell r="O3335" t="str">
            <v>25752512 Cullman Blending Production Safety Cntr</v>
          </cell>
          <cell r="P3335" t="str">
            <v>1420</v>
          </cell>
          <cell r="Q3335" t="str">
            <v>BM</v>
          </cell>
          <cell r="R3335" t="str">
            <v>1867</v>
          </cell>
          <cell r="T3335" t="str">
            <v>T</v>
          </cell>
          <cell r="U3335" t="str">
            <v>USD</v>
          </cell>
          <cell r="V3335" t="str">
            <v>2011 OLD HANCEVILLE HWY</v>
          </cell>
          <cell r="W3335" t="str">
            <v>CULLMAN</v>
          </cell>
          <cell r="X3335" t="str">
            <v>AL</v>
          </cell>
          <cell r="Y3335" t="str">
            <v>35055-5484</v>
          </cell>
          <cell r="Z3335" t="str">
            <v>CULLMAN</v>
          </cell>
          <cell r="AA3335" t="str">
            <v>G</v>
          </cell>
          <cell r="AB3335" t="str">
            <v>M&amp;E</v>
          </cell>
          <cell r="AC3335">
            <v>48101.52</v>
          </cell>
        </row>
        <row r="3336">
          <cell r="A3336" t="str">
            <v>Primary</v>
          </cell>
          <cell r="B3336" t="str">
            <v>Albertville Truck Garage / Garage / Truck Shop</v>
          </cell>
          <cell r="C3336" t="str">
            <v>25800530</v>
          </cell>
          <cell r="D3336" t="str">
            <v>25800530</v>
          </cell>
          <cell r="E3336" t="str">
            <v>1413</v>
          </cell>
          <cell r="G3336" t="str">
            <v>AL</v>
          </cell>
          <cell r="I3336" t="str">
            <v>A</v>
          </cell>
          <cell r="J3336" t="str">
            <v>25800530</v>
          </cell>
          <cell r="K3336" t="str">
            <v>25800530</v>
          </cell>
          <cell r="L3336">
            <v>170151025</v>
          </cell>
          <cell r="M3336" t="str">
            <v>170151025</v>
          </cell>
          <cell r="N3336" t="str">
            <v>Albertville Garage / Truck Shop</v>
          </cell>
          <cell r="O3336" t="str">
            <v>25800530 Albertville Garage / Truck Shop</v>
          </cell>
          <cell r="P3336" t="str">
            <v>1360</v>
          </cell>
          <cell r="Q3336" t="str">
            <v>GTS</v>
          </cell>
          <cell r="R3336" t="str">
            <v>989</v>
          </cell>
          <cell r="S3336" t="str">
            <v>381</v>
          </cell>
          <cell r="T3336" t="str">
            <v>IBP</v>
          </cell>
          <cell r="U3336" t="str">
            <v>USD</v>
          </cell>
          <cell r="V3336" t="str">
            <v>HIGHWAY 35  IBP AVE</v>
          </cell>
          <cell r="W3336" t="str">
            <v>DAKOTA CITY</v>
          </cell>
          <cell r="X3336" t="str">
            <v>NE</v>
          </cell>
          <cell r="Y3336" t="str">
            <v>68731</v>
          </cell>
          <cell r="Z3336" t="str">
            <v>DAKOTA</v>
          </cell>
          <cell r="AA3336" t="str">
            <v>G</v>
          </cell>
          <cell r="AB3336" t="str">
            <v>M&amp;E</v>
          </cell>
          <cell r="AC3336">
            <v>15733.371599999999</v>
          </cell>
        </row>
        <row r="3337">
          <cell r="A3337" t="str">
            <v>Primary</v>
          </cell>
          <cell r="B3337" t="str">
            <v>Poultry Operations Administration</v>
          </cell>
          <cell r="C3337" t="str">
            <v>11492236</v>
          </cell>
          <cell r="D3337" t="str">
            <v>11492236</v>
          </cell>
          <cell r="E3337" t="str">
            <v>1204</v>
          </cell>
          <cell r="G3337" t="str">
            <v>AR</v>
          </cell>
          <cell r="I3337" t="str">
            <v>A</v>
          </cell>
          <cell r="J3337" t="str">
            <v>25882231</v>
          </cell>
          <cell r="K3337" t="str">
            <v>25882231</v>
          </cell>
          <cell r="L3337">
            <v>170008524</v>
          </cell>
          <cell r="M3337" t="str">
            <v>170008524</v>
          </cell>
          <cell r="N3337" t="str">
            <v>Poultry Operations Administration</v>
          </cell>
          <cell r="O3337" t="str">
            <v>25882231 Poultry Operations Administration</v>
          </cell>
          <cell r="P3337" t="str">
            <v>8000</v>
          </cell>
          <cell r="Q3337" t="str">
            <v>GA</v>
          </cell>
          <cell r="R3337" t="str">
            <v>617</v>
          </cell>
          <cell r="S3337" t="str">
            <v>2426</v>
          </cell>
          <cell r="T3337" t="str">
            <v>IBP</v>
          </cell>
          <cell r="U3337" t="str">
            <v>USD</v>
          </cell>
          <cell r="V3337" t="str">
            <v>HIGHWAY 35  IBP AVE</v>
          </cell>
          <cell r="W3337" t="str">
            <v>DAKOTA CITY</v>
          </cell>
          <cell r="X3337" t="str">
            <v>NE</v>
          </cell>
          <cell r="Y3337" t="str">
            <v>68731</v>
          </cell>
          <cell r="Z3337" t="str">
            <v>DAKOTA</v>
          </cell>
          <cell r="AA3337" t="str">
            <v>G</v>
          </cell>
          <cell r="AB3337" t="str">
            <v>M&amp;E</v>
          </cell>
          <cell r="AC3337">
            <v>11839.865599999999</v>
          </cell>
        </row>
        <row r="3338">
          <cell r="A3338" t="str">
            <v>Primary</v>
          </cell>
          <cell r="B3338" t="str">
            <v>Poultry Operations Trainees</v>
          </cell>
          <cell r="C3338" t="str">
            <v>11492236</v>
          </cell>
          <cell r="D3338" t="str">
            <v>11492236</v>
          </cell>
          <cell r="E3338" t="str">
            <v>1204</v>
          </cell>
          <cell r="G3338" t="str">
            <v>AR</v>
          </cell>
          <cell r="H3338">
            <v>38518</v>
          </cell>
          <cell r="I3338" t="str">
            <v>A</v>
          </cell>
          <cell r="J3338" t="str">
            <v>25882565</v>
          </cell>
          <cell r="K3338" t="str">
            <v>25882565</v>
          </cell>
          <cell r="L3338">
            <v>170008524</v>
          </cell>
          <cell r="M3338" t="str">
            <v>170008524</v>
          </cell>
          <cell r="N3338" t="str">
            <v>Poultry Operations Trainees</v>
          </cell>
          <cell r="O3338" t="str">
            <v>25882565 Poultry Operations Trainees</v>
          </cell>
          <cell r="P3338" t="str">
            <v>8000</v>
          </cell>
          <cell r="Q3338" t="str">
            <v>GA</v>
          </cell>
          <cell r="S3338" t="str">
            <v>2426</v>
          </cell>
          <cell r="T3338" t="str">
            <v>IBP</v>
          </cell>
          <cell r="U3338" t="str">
            <v>USD</v>
          </cell>
          <cell r="V3338" t="str">
            <v>800 STEVENS PORT DRIVE</v>
          </cell>
          <cell r="W3338" t="str">
            <v>DAKOTA DUNES</v>
          </cell>
          <cell r="X3338" t="str">
            <v>SD</v>
          </cell>
          <cell r="Y3338" t="str">
            <v>57049-5005</v>
          </cell>
          <cell r="Z3338" t="str">
            <v>UNION</v>
          </cell>
          <cell r="AA3338" t="str">
            <v>G</v>
          </cell>
          <cell r="AB3338" t="str">
            <v>M&amp;E</v>
          </cell>
          <cell r="AC3338">
            <v>921.42210000000011</v>
          </cell>
        </row>
        <row r="3339">
          <cell r="A3339" t="str">
            <v>Primary</v>
          </cell>
          <cell r="B3339" t="str">
            <v>Retail Sales &amp; Marketing</v>
          </cell>
          <cell r="C3339" t="str">
            <v>11492236</v>
          </cell>
          <cell r="D3339" t="str">
            <v>11492236</v>
          </cell>
          <cell r="E3339" t="str">
            <v>1175</v>
          </cell>
          <cell r="G3339" t="str">
            <v>AR</v>
          </cell>
          <cell r="I3339" t="str">
            <v>A</v>
          </cell>
          <cell r="J3339" t="str">
            <v>25902231</v>
          </cell>
          <cell r="K3339" t="str">
            <v>25902231</v>
          </cell>
          <cell r="L3339">
            <v>181002590</v>
          </cell>
          <cell r="M3339" t="str">
            <v>181002590</v>
          </cell>
          <cell r="N3339" t="str">
            <v>Retail Sales &amp; Marketing</v>
          </cell>
          <cell r="O3339" t="str">
            <v>25902231 Retail Sales &amp; Marketing</v>
          </cell>
          <cell r="P3339" t="str">
            <v>8011</v>
          </cell>
          <cell r="Q3339" t="str">
            <v>GA</v>
          </cell>
          <cell r="R3339" t="str">
            <v>156</v>
          </cell>
          <cell r="T3339" t="str">
            <v>T</v>
          </cell>
          <cell r="U3339" t="str">
            <v>USD</v>
          </cell>
          <cell r="V3339" t="str">
            <v>2210 W OAKLAWN DRIVE</v>
          </cell>
          <cell r="W3339" t="str">
            <v>SPRINGDALE</v>
          </cell>
          <cell r="X3339" t="str">
            <v>AR</v>
          </cell>
          <cell r="Y3339" t="str">
            <v>72762-6900</v>
          </cell>
          <cell r="Z3339" t="str">
            <v>WASHINGTON</v>
          </cell>
          <cell r="AA3339" t="str">
            <v>D</v>
          </cell>
          <cell r="AB3339" t="str">
            <v>M&amp;E</v>
          </cell>
          <cell r="AC3339">
            <v>954653.40280000109</v>
          </cell>
        </row>
        <row r="3340">
          <cell r="A3340" t="str">
            <v>Primary</v>
          </cell>
          <cell r="B3340" t="str">
            <v>Retail Category Management</v>
          </cell>
          <cell r="C3340" t="str">
            <v>11492236</v>
          </cell>
          <cell r="D3340" t="str">
            <v>11492236</v>
          </cell>
          <cell r="E3340" t="str">
            <v>1175</v>
          </cell>
          <cell r="G3340" t="str">
            <v>AR</v>
          </cell>
          <cell r="H3340">
            <v>38707</v>
          </cell>
          <cell r="I3340" t="str">
            <v>A</v>
          </cell>
          <cell r="J3340" t="str">
            <v>30013304</v>
          </cell>
          <cell r="K3340" t="str">
            <v>74796137</v>
          </cell>
          <cell r="L3340">
            <v>181002590</v>
          </cell>
          <cell r="M3340" t="str">
            <v>747900000</v>
          </cell>
          <cell r="N3340" t="str">
            <v>Retail Category Management</v>
          </cell>
          <cell r="O3340" t="str">
            <v>25902317  Retail Category Management</v>
          </cell>
          <cell r="P3340" t="str">
            <v>8011</v>
          </cell>
          <cell r="Q3340" t="str">
            <v>GA</v>
          </cell>
          <cell r="R3340" t="str">
            <v>968</v>
          </cell>
          <cell r="T3340" t="str">
            <v>T</v>
          </cell>
          <cell r="U3340" t="str">
            <v>USD</v>
          </cell>
          <cell r="V3340" t="str">
            <v>2210 W OAKLAWN DRIVE</v>
          </cell>
          <cell r="W3340" t="str">
            <v>SPRINGDALE</v>
          </cell>
          <cell r="X3340" t="str">
            <v>AR</v>
          </cell>
          <cell r="Y3340" t="str">
            <v>72762-6900</v>
          </cell>
          <cell r="Z3340" t="str">
            <v>WASHINGTON</v>
          </cell>
          <cell r="AA3340" t="str">
            <v>D</v>
          </cell>
          <cell r="AB3340" t="str">
            <v>M&amp;E</v>
          </cell>
          <cell r="AC3340">
            <v>5665.1153999999997</v>
          </cell>
        </row>
        <row r="3341">
          <cell r="A3341" t="str">
            <v>Primary</v>
          </cell>
          <cell r="B3341" t="str">
            <v>Retail Alternate Channels</v>
          </cell>
          <cell r="C3341" t="str">
            <v>11492236</v>
          </cell>
          <cell r="D3341" t="str">
            <v>11492236</v>
          </cell>
          <cell r="E3341" t="str">
            <v>1175</v>
          </cell>
          <cell r="G3341" t="str">
            <v>AR</v>
          </cell>
          <cell r="H3341">
            <v>38635</v>
          </cell>
          <cell r="I3341" t="str">
            <v>A</v>
          </cell>
          <cell r="J3341" t="str">
            <v>25902318</v>
          </cell>
          <cell r="L3341">
            <v>181002590</v>
          </cell>
          <cell r="N3341" t="str">
            <v>Retail Alternate Channels</v>
          </cell>
          <cell r="O3341" t="str">
            <v>25902318  Retail Alternate Channels</v>
          </cell>
          <cell r="P3341" t="str">
            <v>8011</v>
          </cell>
          <cell r="Q3341" t="str">
            <v>GA</v>
          </cell>
          <cell r="T3341" t="str">
            <v>T</v>
          </cell>
          <cell r="U3341" t="str">
            <v>USD</v>
          </cell>
          <cell r="V3341" t="str">
            <v>2210 W OAKLAWN DRIVE</v>
          </cell>
          <cell r="W3341" t="str">
            <v>SPRINGDALE</v>
          </cell>
          <cell r="X3341" t="str">
            <v>AR</v>
          </cell>
          <cell r="Y3341" t="str">
            <v>72762-6900</v>
          </cell>
          <cell r="Z3341" t="str">
            <v>WASHINGTON</v>
          </cell>
          <cell r="AA3341" t="str">
            <v>D</v>
          </cell>
          <cell r="AB3341" t="str">
            <v>M&amp;E</v>
          </cell>
          <cell r="AC3341">
            <v>9513.7035000000014</v>
          </cell>
        </row>
        <row r="3342">
          <cell r="A3342" t="str">
            <v>Primary</v>
          </cell>
          <cell r="B3342" t="str">
            <v>Retail CSR's</v>
          </cell>
          <cell r="C3342" t="str">
            <v>11492236</v>
          </cell>
          <cell r="D3342" t="str">
            <v>11492236</v>
          </cell>
          <cell r="E3342" t="str">
            <v>1175</v>
          </cell>
          <cell r="G3342" t="str">
            <v>AR</v>
          </cell>
          <cell r="H3342">
            <v>38763</v>
          </cell>
          <cell r="I3342" t="str">
            <v>A</v>
          </cell>
          <cell r="J3342" t="str">
            <v>30013315</v>
          </cell>
          <cell r="K3342" t="str">
            <v>74796138</v>
          </cell>
          <cell r="L3342">
            <v>181002590</v>
          </cell>
          <cell r="M3342" t="str">
            <v>747900000</v>
          </cell>
          <cell r="N3342" t="str">
            <v>Retail CSR's</v>
          </cell>
          <cell r="O3342" t="str">
            <v>25902320  Retail CSR's</v>
          </cell>
          <cell r="P3342" t="str">
            <v>8011</v>
          </cell>
          <cell r="Q3342" t="str">
            <v>GA</v>
          </cell>
          <cell r="T3342" t="str">
            <v>T</v>
          </cell>
          <cell r="U3342" t="str">
            <v>USD</v>
          </cell>
          <cell r="V3342" t="str">
            <v>2210 W OAKLAWN DRIVE</v>
          </cell>
          <cell r="W3342" t="str">
            <v>SPRINGDALE</v>
          </cell>
          <cell r="X3342" t="str">
            <v>AR</v>
          </cell>
          <cell r="Y3342" t="str">
            <v>72762-6900</v>
          </cell>
          <cell r="Z3342" t="str">
            <v>WASHINGTON</v>
          </cell>
          <cell r="AA3342" t="str">
            <v>D</v>
          </cell>
          <cell r="AB3342" t="str">
            <v>M&amp;E</v>
          </cell>
          <cell r="AC3342">
            <v>4239.2722000000003</v>
          </cell>
        </row>
        <row r="3343">
          <cell r="A3343" t="str">
            <v>Primary</v>
          </cell>
          <cell r="B3343" t="str">
            <v>Retail Wal-Mart</v>
          </cell>
          <cell r="C3343" t="str">
            <v>11492236</v>
          </cell>
          <cell r="D3343" t="str">
            <v>11492236</v>
          </cell>
          <cell r="E3343" t="str">
            <v>1175</v>
          </cell>
          <cell r="G3343" t="str">
            <v>AR</v>
          </cell>
          <cell r="H3343">
            <v>38842</v>
          </cell>
          <cell r="I3343" t="str">
            <v>A</v>
          </cell>
          <cell r="J3343" t="str">
            <v>30013316</v>
          </cell>
          <cell r="K3343" t="str">
            <v>74796139</v>
          </cell>
          <cell r="L3343">
            <v>181002590</v>
          </cell>
          <cell r="M3343" t="str">
            <v>747900000</v>
          </cell>
          <cell r="N3343" t="str">
            <v>Retail Wal-Mart</v>
          </cell>
          <cell r="O3343" t="str">
            <v>25902324 Retail Wal-Mart</v>
          </cell>
          <cell r="P3343" t="str">
            <v>8011</v>
          </cell>
          <cell r="Q3343" t="str">
            <v>GA</v>
          </cell>
          <cell r="R3343" t="str">
            <v>1027</v>
          </cell>
          <cell r="T3343" t="str">
            <v>T</v>
          </cell>
          <cell r="U3343" t="str">
            <v>USD</v>
          </cell>
          <cell r="V3343" t="str">
            <v>2210 W OAKLAWN DRIVE</v>
          </cell>
          <cell r="W3343" t="str">
            <v>SPRINGDALE</v>
          </cell>
          <cell r="X3343" t="str">
            <v>AR</v>
          </cell>
          <cell r="Y3343" t="str">
            <v>72762-6900</v>
          </cell>
          <cell r="Z3343" t="str">
            <v>WASHINGTON</v>
          </cell>
          <cell r="AA3343" t="str">
            <v>D</v>
          </cell>
          <cell r="AB3343" t="str">
            <v>M&amp;E</v>
          </cell>
          <cell r="AC3343">
            <v>19212.921100000003</v>
          </cell>
        </row>
        <row r="3344">
          <cell r="A3344" t="str">
            <v>Primary</v>
          </cell>
          <cell r="B3344" t="str">
            <v>Retail Wal-Mart Category Mgmt</v>
          </cell>
          <cell r="C3344" t="str">
            <v>11492236</v>
          </cell>
          <cell r="D3344" t="str">
            <v>11492236</v>
          </cell>
          <cell r="E3344" t="str">
            <v>1175</v>
          </cell>
          <cell r="G3344" t="str">
            <v>AR</v>
          </cell>
          <cell r="H3344">
            <v>38797</v>
          </cell>
          <cell r="I3344" t="str">
            <v>A</v>
          </cell>
          <cell r="J3344" t="str">
            <v>30013317</v>
          </cell>
          <cell r="K3344" t="str">
            <v>74796140</v>
          </cell>
          <cell r="L3344">
            <v>181002590</v>
          </cell>
          <cell r="M3344" t="str">
            <v>747900000</v>
          </cell>
          <cell r="N3344" t="str">
            <v>Retail Wal-Mart Category Mgmt</v>
          </cell>
          <cell r="O3344" t="str">
            <v>25902325  Retail Wal-Mart Category Mgmt</v>
          </cell>
          <cell r="P3344" t="str">
            <v>8011</v>
          </cell>
          <cell r="Q3344" t="str">
            <v>GA</v>
          </cell>
          <cell r="T3344" t="str">
            <v>T</v>
          </cell>
          <cell r="U3344" t="str">
            <v>USD</v>
          </cell>
          <cell r="V3344" t="str">
            <v>2210 W OAKLAWN DRIVE</v>
          </cell>
          <cell r="W3344" t="str">
            <v>SPRINGDALE</v>
          </cell>
          <cell r="X3344" t="str">
            <v>AR</v>
          </cell>
          <cell r="Y3344" t="str">
            <v>72762-6900</v>
          </cell>
          <cell r="Z3344" t="str">
            <v>WASHINGTON</v>
          </cell>
          <cell r="AA3344" t="str">
            <v>I</v>
          </cell>
          <cell r="AB3344" t="str">
            <v>M&amp;E</v>
          </cell>
          <cell r="AC3344">
            <v>2095.8090000000002</v>
          </cell>
        </row>
        <row r="3345">
          <cell r="A3345" t="str">
            <v>Primary</v>
          </cell>
          <cell r="B3345" t="str">
            <v>Retail Division Accounting</v>
          </cell>
          <cell r="C3345" t="str">
            <v>11492236</v>
          </cell>
          <cell r="D3345" t="str">
            <v>11492236</v>
          </cell>
          <cell r="E3345" t="str">
            <v>1204</v>
          </cell>
          <cell r="G3345" t="str">
            <v>AR</v>
          </cell>
          <cell r="I3345" t="str">
            <v>A</v>
          </cell>
          <cell r="J3345" t="str">
            <v>25902441</v>
          </cell>
          <cell r="K3345" t="str">
            <v>25902441</v>
          </cell>
          <cell r="L3345">
            <v>180002590</v>
          </cell>
          <cell r="M3345" t="str">
            <v>180002590</v>
          </cell>
          <cell r="N3345" t="str">
            <v>Retail Division Accounting</v>
          </cell>
          <cell r="O3345" t="str">
            <v>25902441 Retail Division Accounting</v>
          </cell>
          <cell r="P3345" t="str">
            <v>8011</v>
          </cell>
          <cell r="Q3345" t="str">
            <v>GA</v>
          </cell>
          <cell r="R3345" t="str">
            <v>1770</v>
          </cell>
          <cell r="T3345" t="str">
            <v>T</v>
          </cell>
          <cell r="U3345" t="str">
            <v>USD</v>
          </cell>
          <cell r="V3345" t="str">
            <v>2210 W OAKLAWN DRIVE</v>
          </cell>
          <cell r="W3345" t="str">
            <v>SPRINGDALE</v>
          </cell>
          <cell r="X3345" t="str">
            <v>AR</v>
          </cell>
          <cell r="Y3345" t="str">
            <v>72762-6900</v>
          </cell>
          <cell r="Z3345" t="str">
            <v>WASHINGTON</v>
          </cell>
          <cell r="AA3345" t="str">
            <v>I</v>
          </cell>
          <cell r="AB3345" t="str">
            <v>M&amp;E</v>
          </cell>
          <cell r="AC3345">
            <v>0</v>
          </cell>
        </row>
        <row r="3346">
          <cell r="A3346" t="str">
            <v>Primary</v>
          </cell>
          <cell r="B3346" t="str">
            <v>Retail Resolution Mgmt</v>
          </cell>
          <cell r="C3346" t="str">
            <v>11492236</v>
          </cell>
          <cell r="D3346" t="str">
            <v>11492236</v>
          </cell>
          <cell r="E3346" t="str">
            <v>1204</v>
          </cell>
          <cell r="G3346" t="str">
            <v>AR</v>
          </cell>
          <cell r="H3346">
            <v>38887</v>
          </cell>
          <cell r="I3346" t="str">
            <v>A</v>
          </cell>
          <cell r="J3346" t="str">
            <v>30013319</v>
          </cell>
          <cell r="K3346" t="str">
            <v>74796142</v>
          </cell>
          <cell r="L3346">
            <v>180002590</v>
          </cell>
          <cell r="M3346" t="str">
            <v>747900000</v>
          </cell>
          <cell r="N3346" t="str">
            <v>Retail Resolution Mgmt</v>
          </cell>
          <cell r="O3346" t="str">
            <v>25902442 Retail Resolution Mgmt</v>
          </cell>
          <cell r="P3346" t="str">
            <v>8011</v>
          </cell>
          <cell r="Q3346" t="str">
            <v>GA</v>
          </cell>
          <cell r="R3346" t="str">
            <v>0</v>
          </cell>
          <cell r="S3346" t="str">
            <v>0</v>
          </cell>
          <cell r="T3346" t="str">
            <v>IBP</v>
          </cell>
          <cell r="U3346" t="str">
            <v>USD</v>
          </cell>
          <cell r="V3346" t="str">
            <v>HIGHWAY 35  IBP AVE</v>
          </cell>
          <cell r="W3346" t="str">
            <v>DAKOTA CITY</v>
          </cell>
          <cell r="X3346" t="str">
            <v>NE</v>
          </cell>
          <cell r="Y3346" t="str">
            <v>68731</v>
          </cell>
          <cell r="Z3346" t="str">
            <v>DAKOTA</v>
          </cell>
          <cell r="AA3346" t="str">
            <v>G</v>
          </cell>
          <cell r="AB3346" t="str">
            <v>M&amp;E</v>
          </cell>
          <cell r="AC3346">
            <v>11510.811099999999</v>
          </cell>
        </row>
        <row r="3347">
          <cell r="A3347" t="str">
            <v>Primary</v>
          </cell>
          <cell r="B3347" t="str">
            <v>Retail Division R &amp; D</v>
          </cell>
          <cell r="C3347" t="str">
            <v>11492236</v>
          </cell>
          <cell r="D3347" t="str">
            <v>11492236</v>
          </cell>
          <cell r="E3347" t="str">
            <v>1204</v>
          </cell>
          <cell r="G3347" t="str">
            <v>AR</v>
          </cell>
          <cell r="I3347" t="str">
            <v>A</v>
          </cell>
          <cell r="J3347" t="str">
            <v>25902445</v>
          </cell>
          <cell r="K3347" t="str">
            <v>25902445</v>
          </cell>
          <cell r="L3347">
            <v>170001181</v>
          </cell>
          <cell r="M3347" t="str">
            <v>170001181</v>
          </cell>
          <cell r="N3347" t="str">
            <v>Retail Division R &amp; D</v>
          </cell>
          <cell r="O3347" t="str">
            <v>25902445 Retail Division R &amp; D</v>
          </cell>
          <cell r="P3347" t="str">
            <v>8011</v>
          </cell>
          <cell r="Q3347" t="str">
            <v>GA</v>
          </cell>
          <cell r="R3347" t="str">
            <v>615</v>
          </cell>
          <cell r="T3347" t="str">
            <v>T</v>
          </cell>
          <cell r="U3347" t="str">
            <v>USD</v>
          </cell>
          <cell r="V3347" t="str">
            <v>2210 W OAKLAWN DRIVE</v>
          </cell>
          <cell r="W3347" t="str">
            <v>SPRINGDALE</v>
          </cell>
          <cell r="X3347" t="str">
            <v>AR</v>
          </cell>
          <cell r="Y3347" t="str">
            <v>72762-6900</v>
          </cell>
          <cell r="Z3347" t="str">
            <v>WASHINGTON</v>
          </cell>
          <cell r="AA3347" t="str">
            <v>F</v>
          </cell>
          <cell r="AB3347" t="str">
            <v>M&amp;E</v>
          </cell>
          <cell r="AC3347">
            <v>24008.736799999999</v>
          </cell>
        </row>
        <row r="3348">
          <cell r="A3348" t="str">
            <v>Primary</v>
          </cell>
          <cell r="B3348" t="str">
            <v>Retail Production Managers</v>
          </cell>
          <cell r="C3348" t="str">
            <v>11492236</v>
          </cell>
          <cell r="D3348" t="str">
            <v>11492236</v>
          </cell>
          <cell r="E3348" t="str">
            <v>1204</v>
          </cell>
          <cell r="G3348" t="str">
            <v>AR</v>
          </cell>
          <cell r="H3348">
            <v>38904</v>
          </cell>
          <cell r="I3348" t="str">
            <v>A</v>
          </cell>
          <cell r="J3348" t="str">
            <v>25902448</v>
          </cell>
          <cell r="K3348" t="str">
            <v>25902448</v>
          </cell>
          <cell r="L3348">
            <v>170003001</v>
          </cell>
          <cell r="M3348" t="str">
            <v>180002448</v>
          </cell>
          <cell r="N3348" t="str">
            <v>Variety Meat Sales</v>
          </cell>
          <cell r="O3348" t="str">
            <v>30013327 Variety Meat Sales</v>
          </cell>
          <cell r="P3348" t="str">
            <v>190</v>
          </cell>
          <cell r="Q3348" t="str">
            <v>IBP</v>
          </cell>
          <cell r="T3348" t="str">
            <v>T</v>
          </cell>
          <cell r="U3348" t="str">
            <v>USD</v>
          </cell>
          <cell r="V3348" t="str">
            <v>2210 W OAKLAWN DRIVE</v>
          </cell>
          <cell r="W3348" t="str">
            <v>SPRINGDALE</v>
          </cell>
          <cell r="X3348" t="str">
            <v>AR</v>
          </cell>
          <cell r="Y3348" t="str">
            <v>72762-6900</v>
          </cell>
          <cell r="Z3348" t="str">
            <v>WASHINGTON</v>
          </cell>
          <cell r="AA3348" t="str">
            <v>G</v>
          </cell>
          <cell r="AB3348" t="str">
            <v>M&amp;E</v>
          </cell>
          <cell r="AC3348">
            <v>23534.0674</v>
          </cell>
        </row>
        <row r="3349">
          <cell r="A3349" t="str">
            <v>Primary</v>
          </cell>
          <cell r="B3349" t="str">
            <v>Retail Division Executive</v>
          </cell>
          <cell r="C3349" t="str">
            <v>11492236</v>
          </cell>
          <cell r="D3349" t="str">
            <v>11492236</v>
          </cell>
          <cell r="E3349" t="str">
            <v>1204</v>
          </cell>
          <cell r="G3349" t="str">
            <v>AR</v>
          </cell>
          <cell r="I3349" t="str">
            <v>A</v>
          </cell>
          <cell r="J3349" t="str">
            <v>25902453</v>
          </cell>
          <cell r="K3349" t="str">
            <v>25902453</v>
          </cell>
          <cell r="L3349">
            <v>180002590</v>
          </cell>
          <cell r="M3349" t="str">
            <v>180002590</v>
          </cell>
          <cell r="N3349" t="str">
            <v>Retail Division Executive</v>
          </cell>
          <cell r="O3349" t="str">
            <v>25902453 Retail Division Executive</v>
          </cell>
          <cell r="P3349" t="str">
            <v>8011</v>
          </cell>
          <cell r="Q3349" t="str">
            <v>GA</v>
          </cell>
          <cell r="R3349" t="str">
            <v>1814</v>
          </cell>
          <cell r="T3349" t="str">
            <v>T</v>
          </cell>
          <cell r="U3349" t="str">
            <v>USD</v>
          </cell>
          <cell r="V3349" t="str">
            <v>2210 W OAKLAWN DRIVE</v>
          </cell>
          <cell r="W3349" t="str">
            <v>SPRINGDALE</v>
          </cell>
          <cell r="X3349" t="str">
            <v>AR</v>
          </cell>
          <cell r="Y3349" t="str">
            <v>72762-6900</v>
          </cell>
          <cell r="Z3349" t="str">
            <v>WASHINGTON</v>
          </cell>
          <cell r="AA3349" t="str">
            <v>I</v>
          </cell>
          <cell r="AB3349" t="str">
            <v>M&amp;E</v>
          </cell>
          <cell r="AC3349">
            <v>71975.768599999996</v>
          </cell>
        </row>
        <row r="3350">
          <cell r="A3350" t="str">
            <v>Primary</v>
          </cell>
          <cell r="B3350" t="str">
            <v>Twin Rivers (Navy Rd) Production Cost OH</v>
          </cell>
          <cell r="C3350" t="str">
            <v>25912028</v>
          </cell>
          <cell r="D3350" t="str">
            <v>25912028</v>
          </cell>
          <cell r="E3350" t="str">
            <v>1204</v>
          </cell>
          <cell r="G3350" t="str">
            <v>AR</v>
          </cell>
          <cell r="I3350" t="str">
            <v>A</v>
          </cell>
          <cell r="J3350" t="str">
            <v>25912028</v>
          </cell>
          <cell r="K3350" t="str">
            <v>25912028</v>
          </cell>
          <cell r="L3350">
            <v>170142591</v>
          </cell>
          <cell r="M3350" t="str">
            <v>170142591</v>
          </cell>
          <cell r="N3350" t="str">
            <v>Twin Rivers (Navy Rd) Production Cost OH</v>
          </cell>
          <cell r="O3350" t="str">
            <v>25912028 Twin Rivers (Navy Rd) Production Cost OH</v>
          </cell>
          <cell r="P3350" t="str">
            <v>8000</v>
          </cell>
          <cell r="Q3350" t="str">
            <v>P</v>
          </cell>
          <cell r="R3350" t="str">
            <v>1814</v>
          </cell>
          <cell r="T3350" t="str">
            <v>T</v>
          </cell>
          <cell r="U3350" t="str">
            <v>USD</v>
          </cell>
          <cell r="V3350" t="str">
            <v>608 NAVY ROAD</v>
          </cell>
          <cell r="W3350" t="str">
            <v>FORT SMITH</v>
          </cell>
          <cell r="X3350" t="str">
            <v>AR</v>
          </cell>
          <cell r="Y3350" t="str">
            <v>72901-5411</v>
          </cell>
          <cell r="Z3350" t="str">
            <v>SEBASTIAN</v>
          </cell>
          <cell r="AA3350" t="str">
            <v>G</v>
          </cell>
          <cell r="AB3350" t="str">
            <v>M&amp;E</v>
          </cell>
          <cell r="AC3350">
            <v>434858.57750000007</v>
          </cell>
        </row>
        <row r="3351">
          <cell r="A3351" t="str">
            <v>Primary</v>
          </cell>
          <cell r="B3351" t="str">
            <v>Twin Rivers (Neosho) Production Cost OH</v>
          </cell>
          <cell r="C3351" t="str">
            <v>25922028</v>
          </cell>
          <cell r="D3351" t="str">
            <v>25922028</v>
          </cell>
          <cell r="E3351" t="str">
            <v>1204</v>
          </cell>
          <cell r="G3351" t="str">
            <v>MO</v>
          </cell>
          <cell r="I3351" t="str">
            <v>A</v>
          </cell>
          <cell r="J3351" t="str">
            <v>25922028</v>
          </cell>
          <cell r="K3351" t="str">
            <v>25922028</v>
          </cell>
          <cell r="L3351">
            <v>170142592</v>
          </cell>
          <cell r="M3351" t="str">
            <v>170142592</v>
          </cell>
          <cell r="N3351" t="str">
            <v>Twin Rivers (Neosho) Production Cost OH</v>
          </cell>
          <cell r="O3351" t="str">
            <v>25922028 Twin Rivers (Neosho) Production Cost OH</v>
          </cell>
          <cell r="P3351" t="str">
            <v>8000</v>
          </cell>
          <cell r="Q3351" t="str">
            <v>P</v>
          </cell>
          <cell r="R3351" t="str">
            <v>1814</v>
          </cell>
          <cell r="T3351" t="str">
            <v>T</v>
          </cell>
          <cell r="U3351" t="str">
            <v>USD</v>
          </cell>
          <cell r="V3351" t="str">
            <v>MCCORD &amp; LAFAYETTE STREET</v>
          </cell>
          <cell r="W3351" t="str">
            <v>NEOSHO</v>
          </cell>
          <cell r="X3351" t="str">
            <v>MO</v>
          </cell>
          <cell r="Y3351" t="str">
            <v>64850</v>
          </cell>
          <cell r="Z3351" t="str">
            <v>NEWTON</v>
          </cell>
          <cell r="AA3351" t="str">
            <v>G</v>
          </cell>
          <cell r="AB3351" t="str">
            <v>M&amp;E</v>
          </cell>
          <cell r="AC3351">
            <v>1717.8249000000001</v>
          </cell>
        </row>
        <row r="3352">
          <cell r="A3352" t="str">
            <v>Primary</v>
          </cell>
          <cell r="B3352" t="str">
            <v>New Commodity Div OH</v>
          </cell>
          <cell r="C3352" t="str">
            <v>11492236</v>
          </cell>
          <cell r="D3352" t="str">
            <v>11492236</v>
          </cell>
          <cell r="E3352" t="str">
            <v>1204</v>
          </cell>
          <cell r="G3352" t="str">
            <v>AR</v>
          </cell>
          <cell r="I3352" t="str">
            <v>A</v>
          </cell>
          <cell r="J3352" t="str">
            <v>25942446</v>
          </cell>
          <cell r="K3352" t="str">
            <v>25942446</v>
          </cell>
          <cell r="L3352">
            <v>180238502</v>
          </cell>
          <cell r="M3352" t="str">
            <v>180238502</v>
          </cell>
          <cell r="N3352" t="str">
            <v>New Commodity Div OH</v>
          </cell>
          <cell r="O3352" t="str">
            <v>25942446 New Commodity Div OH</v>
          </cell>
          <cell r="P3352" t="str">
            <v>8012</v>
          </cell>
          <cell r="Q3352" t="str">
            <v>GA</v>
          </cell>
          <cell r="R3352" t="str">
            <v>1027</v>
          </cell>
          <cell r="T3352" t="str">
            <v>T</v>
          </cell>
          <cell r="U3352" t="str">
            <v>USD</v>
          </cell>
          <cell r="V3352" t="str">
            <v>2210 W OAKLAWN DRIVE</v>
          </cell>
          <cell r="W3352" t="str">
            <v>SPRINGDALE</v>
          </cell>
          <cell r="X3352" t="str">
            <v>AR</v>
          </cell>
          <cell r="Y3352" t="str">
            <v>72762-6900</v>
          </cell>
          <cell r="Z3352" t="str">
            <v>WASHINGTON</v>
          </cell>
          <cell r="AA3352" t="str">
            <v>D</v>
          </cell>
          <cell r="AB3352" t="str">
            <v>M&amp;E</v>
          </cell>
          <cell r="AC3352">
            <v>5521.5618000000004</v>
          </cell>
        </row>
        <row r="3353">
          <cell r="A3353" t="str">
            <v>Primary</v>
          </cell>
          <cell r="B3353" t="str">
            <v>New Commodity Sales</v>
          </cell>
          <cell r="C3353" t="str">
            <v>11492236</v>
          </cell>
          <cell r="D3353" t="str">
            <v>11492236</v>
          </cell>
          <cell r="E3353" t="str">
            <v>1204</v>
          </cell>
          <cell r="G3353" t="str">
            <v>AR</v>
          </cell>
          <cell r="H3353">
            <v>38817</v>
          </cell>
          <cell r="I3353" t="str">
            <v>A</v>
          </cell>
          <cell r="J3353" t="str">
            <v>25942459</v>
          </cell>
          <cell r="K3353" t="str">
            <v>25942459</v>
          </cell>
          <cell r="L3353">
            <v>170003001</v>
          </cell>
          <cell r="M3353" t="str">
            <v>180238502</v>
          </cell>
          <cell r="N3353" t="str">
            <v>Value Managed Relatn</v>
          </cell>
          <cell r="O3353" t="str">
            <v>30013341  Value Managed Relatn</v>
          </cell>
          <cell r="P3353" t="str">
            <v>190</v>
          </cell>
          <cell r="Q3353" t="str">
            <v>IBP</v>
          </cell>
          <cell r="T3353" t="str">
            <v>T</v>
          </cell>
          <cell r="U3353" t="str">
            <v>USD</v>
          </cell>
          <cell r="V3353" t="str">
            <v>2210 W OAKLAWN DRIVE</v>
          </cell>
          <cell r="W3353" t="str">
            <v>SPRINGDALE</v>
          </cell>
          <cell r="X3353" t="str">
            <v>AR</v>
          </cell>
          <cell r="Y3353" t="str">
            <v>72762-6900</v>
          </cell>
          <cell r="Z3353" t="str">
            <v>WASHINGTON</v>
          </cell>
          <cell r="AA3353" t="str">
            <v>D</v>
          </cell>
          <cell r="AB3353" t="str">
            <v>M&amp;E</v>
          </cell>
          <cell r="AC3353">
            <v>47302.819200000005</v>
          </cell>
        </row>
        <row r="3354">
          <cell r="A3354" t="str">
            <v>Primary</v>
          </cell>
          <cell r="B3354" t="str">
            <v>New Natl Accts G &amp; A</v>
          </cell>
          <cell r="C3354" t="str">
            <v>11492236</v>
          </cell>
          <cell r="D3354" t="str">
            <v>11492236</v>
          </cell>
          <cell r="E3354" t="str">
            <v>1175</v>
          </cell>
          <cell r="F3354" t="str">
            <v>TSD</v>
          </cell>
          <cell r="G3354" t="str">
            <v>NE</v>
          </cell>
          <cell r="I3354" t="str">
            <v>A</v>
          </cell>
          <cell r="J3354" t="str">
            <v>25952441</v>
          </cell>
          <cell r="K3354" t="str">
            <v>25952441</v>
          </cell>
          <cell r="L3354">
            <v>180168501</v>
          </cell>
          <cell r="M3354" t="str">
            <v>180168501</v>
          </cell>
          <cell r="N3354" t="str">
            <v>New Natl Accts G &amp; A</v>
          </cell>
          <cell r="O3354" t="str">
            <v>25952441 New Natl Accts G &amp; A</v>
          </cell>
          <cell r="P3354" t="str">
            <v>8012</v>
          </cell>
          <cell r="Q3354" t="str">
            <v>S</v>
          </cell>
          <cell r="R3354" t="str">
            <v>2197</v>
          </cell>
          <cell r="T3354" t="str">
            <v>T</v>
          </cell>
          <cell r="U3354" t="str">
            <v>USD</v>
          </cell>
          <cell r="V3354" t="str">
            <v>2210 W OAKLAWN DRIVE</v>
          </cell>
          <cell r="W3354" t="str">
            <v>SPRINGDALE</v>
          </cell>
          <cell r="X3354" t="str">
            <v>AR</v>
          </cell>
          <cell r="Y3354" t="str">
            <v>72762-6900</v>
          </cell>
          <cell r="Z3354" t="str">
            <v>WASHINGTON</v>
          </cell>
          <cell r="AA3354" t="str">
            <v>I</v>
          </cell>
          <cell r="AB3354" t="str">
            <v>M&amp;E</v>
          </cell>
          <cell r="AC3354">
            <v>28761.272500000003</v>
          </cell>
        </row>
        <row r="3355">
          <cell r="A3355" t="str">
            <v>Primary</v>
          </cell>
          <cell r="B3355" t="str">
            <v>New Natl Accts G&amp;A</v>
          </cell>
          <cell r="C3355" t="str">
            <v>11492236</v>
          </cell>
          <cell r="D3355" t="str">
            <v>11492236</v>
          </cell>
          <cell r="E3355" t="str">
            <v>1175</v>
          </cell>
          <cell r="F3355" t="str">
            <v>TSD</v>
          </cell>
          <cell r="G3355" t="str">
            <v>SD</v>
          </cell>
          <cell r="I3355" t="str">
            <v>A</v>
          </cell>
          <cell r="J3355" t="str">
            <v>25952453</v>
          </cell>
          <cell r="K3355" t="str">
            <v>25952453</v>
          </cell>
          <cell r="L3355">
            <v>180168501</v>
          </cell>
          <cell r="M3355" t="str">
            <v>180168501</v>
          </cell>
          <cell r="N3355" t="str">
            <v>New Natl Accts G&amp;A</v>
          </cell>
          <cell r="O3355" t="str">
            <v>25952453 New Natl Accts G&amp;A</v>
          </cell>
          <cell r="P3355" t="str">
            <v>8012</v>
          </cell>
          <cell r="Q3355" t="str">
            <v>S</v>
          </cell>
          <cell r="R3355" t="str">
            <v>2197</v>
          </cell>
          <cell r="T3355" t="str">
            <v>T</v>
          </cell>
          <cell r="U3355" t="str">
            <v>USD</v>
          </cell>
          <cell r="V3355" t="str">
            <v>2210 W OAKLAWN DRIVE</v>
          </cell>
          <cell r="W3355" t="str">
            <v>SPRINGDALE</v>
          </cell>
          <cell r="X3355" t="str">
            <v>AR</v>
          </cell>
          <cell r="Y3355" t="str">
            <v>72762-6900</v>
          </cell>
          <cell r="Z3355" t="str">
            <v>WASHINGTON</v>
          </cell>
          <cell r="AA3355" t="str">
            <v>I</v>
          </cell>
          <cell r="AB3355" t="str">
            <v>M&amp;E</v>
          </cell>
          <cell r="AC3355">
            <v>4679.5440999999992</v>
          </cell>
        </row>
        <row r="3356">
          <cell r="A3356" t="str">
            <v>Primary</v>
          </cell>
          <cell r="B3356" t="str">
            <v>New National Accounts Marketing</v>
          </cell>
          <cell r="C3356" t="str">
            <v>11492236</v>
          </cell>
          <cell r="D3356" t="str">
            <v>11492236</v>
          </cell>
          <cell r="E3356" t="str">
            <v>1175</v>
          </cell>
          <cell r="G3356" t="str">
            <v>AR</v>
          </cell>
          <cell r="I3356" t="str">
            <v>A</v>
          </cell>
          <cell r="J3356" t="str">
            <v>25952465</v>
          </cell>
          <cell r="K3356" t="str">
            <v>25952465</v>
          </cell>
          <cell r="L3356">
            <v>180168502</v>
          </cell>
          <cell r="M3356" t="str">
            <v>180168502</v>
          </cell>
          <cell r="N3356" t="str">
            <v>New National Accounts Marketing</v>
          </cell>
          <cell r="O3356" t="str">
            <v>25952465 New National Accounts Marketing</v>
          </cell>
          <cell r="P3356" t="str">
            <v>8011</v>
          </cell>
          <cell r="Q3356" t="str">
            <v>GA</v>
          </cell>
          <cell r="R3356" t="str">
            <v>2197</v>
          </cell>
          <cell r="T3356" t="str">
            <v>T</v>
          </cell>
          <cell r="U3356" t="str">
            <v>USD</v>
          </cell>
          <cell r="V3356" t="str">
            <v>2210 W OAKLAWN DRIVE</v>
          </cell>
          <cell r="W3356" t="str">
            <v>SPRINGDALE</v>
          </cell>
          <cell r="X3356" t="str">
            <v>AR</v>
          </cell>
          <cell r="Y3356" t="str">
            <v>72762-6900</v>
          </cell>
          <cell r="Z3356" t="str">
            <v>WASHINGTON</v>
          </cell>
          <cell r="AA3356" t="str">
            <v>D</v>
          </cell>
          <cell r="AB3356" t="str">
            <v>M&amp;E</v>
          </cell>
          <cell r="AC3356">
            <v>26629.960700000007</v>
          </cell>
        </row>
        <row r="3357">
          <cell r="A3357" t="str">
            <v>Primary</v>
          </cell>
          <cell r="B3357" t="str">
            <v>New National Accounts Adminstration</v>
          </cell>
          <cell r="C3357" t="str">
            <v>11492236</v>
          </cell>
          <cell r="D3357" t="str">
            <v>11492236</v>
          </cell>
          <cell r="E3357" t="str">
            <v>1175</v>
          </cell>
          <cell r="G3357" t="str">
            <v>AR</v>
          </cell>
          <cell r="I3357" t="str">
            <v>A</v>
          </cell>
          <cell r="J3357" t="str">
            <v>25952560</v>
          </cell>
          <cell r="K3357" t="str">
            <v>25952560</v>
          </cell>
          <cell r="L3357">
            <v>180168502</v>
          </cell>
          <cell r="M3357" t="str">
            <v>180168502</v>
          </cell>
          <cell r="N3357" t="str">
            <v>New National Accounts Adminstration</v>
          </cell>
          <cell r="O3357" t="str">
            <v>74796152 IBP Corp Staff Intrntl Sls -Japan</v>
          </cell>
          <cell r="P3357" t="str">
            <v>8011</v>
          </cell>
          <cell r="Q3357" t="str">
            <v>GA</v>
          </cell>
          <cell r="R3357" t="str">
            <v>2197</v>
          </cell>
          <cell r="T3357" t="str">
            <v>T</v>
          </cell>
          <cell r="U3357" t="str">
            <v>USD</v>
          </cell>
          <cell r="V3357" t="str">
            <v>2210 W OAKLAWN DRIVE</v>
          </cell>
          <cell r="W3357" t="str">
            <v>SPRINGDALE</v>
          </cell>
          <cell r="X3357" t="str">
            <v>AR</v>
          </cell>
          <cell r="Y3357" t="str">
            <v>72762-6900</v>
          </cell>
          <cell r="Z3357" t="str">
            <v>WASHINGTON</v>
          </cell>
          <cell r="AA3357" t="str">
            <v>D</v>
          </cell>
          <cell r="AB3357" t="str">
            <v>M&amp;E</v>
          </cell>
          <cell r="AC3357">
            <v>3593.3544000000002</v>
          </cell>
        </row>
        <row r="3358">
          <cell r="A3358" t="str">
            <v>Primary</v>
          </cell>
          <cell r="B3358" t="str">
            <v>DC OP5 Production Mgmt</v>
          </cell>
          <cell r="C3358" t="str">
            <v>11492236</v>
          </cell>
          <cell r="D3358" t="str">
            <v>11492236</v>
          </cell>
          <cell r="E3358" t="str">
            <v>1204</v>
          </cell>
          <cell r="G3358" t="str">
            <v>AR</v>
          </cell>
          <cell r="I3358" t="str">
            <v>A</v>
          </cell>
          <cell r="J3358" t="str">
            <v>25962448</v>
          </cell>
          <cell r="K3358" t="str">
            <v>25962448</v>
          </cell>
          <cell r="L3358">
            <v>180148507</v>
          </cell>
          <cell r="M3358" t="str">
            <v>180148507</v>
          </cell>
          <cell r="N3358" t="str">
            <v>DC OP5 Production Mgmt</v>
          </cell>
          <cell r="O3358" t="str">
            <v>25962448 DC OP5 Production Mgmt</v>
          </cell>
          <cell r="P3358" t="str">
            <v>8011</v>
          </cell>
          <cell r="Q3358" t="str">
            <v>GA</v>
          </cell>
          <cell r="R3358" t="str">
            <v>2197</v>
          </cell>
          <cell r="T3358" t="str">
            <v>T</v>
          </cell>
          <cell r="U3358" t="str">
            <v>USD</v>
          </cell>
          <cell r="V3358" t="str">
            <v>2210 W OAKLAWN DRIVE</v>
          </cell>
          <cell r="W3358" t="str">
            <v>SPRINGDALE</v>
          </cell>
          <cell r="X3358" t="str">
            <v>AR</v>
          </cell>
          <cell r="Y3358" t="str">
            <v>72762-6900</v>
          </cell>
          <cell r="Z3358" t="str">
            <v>WASHINGTON</v>
          </cell>
          <cell r="AA3358" t="str">
            <v>G</v>
          </cell>
          <cell r="AB3358" t="str">
            <v>M&amp;E</v>
          </cell>
          <cell r="AC3358">
            <v>1.1299999999999999E-2</v>
          </cell>
        </row>
        <row r="3359">
          <cell r="A3359" t="str">
            <v>Copacker</v>
          </cell>
          <cell r="B3359" t="str">
            <v>H &amp; L Poultry Production Cost - COPACKER</v>
          </cell>
          <cell r="C3359" t="str">
            <v>26042028</v>
          </cell>
          <cell r="D3359" t="str">
            <v>26042028</v>
          </cell>
          <cell r="E3359" t="str">
            <v>1204</v>
          </cell>
          <cell r="G3359" t="str">
            <v>AR</v>
          </cell>
          <cell r="I3359" t="str">
            <v>A</v>
          </cell>
          <cell r="J3359" t="str">
            <v>26042028</v>
          </cell>
          <cell r="K3359" t="str">
            <v>26042028</v>
          </cell>
          <cell r="L3359">
            <v>170142604</v>
          </cell>
          <cell r="M3359" t="str">
            <v>170142604</v>
          </cell>
          <cell r="N3359" t="str">
            <v>H &amp; L Poultry Production Cost</v>
          </cell>
          <cell r="O3359" t="str">
            <v>26042028 H &amp; L Poultry Production Cost</v>
          </cell>
          <cell r="P3359" t="str">
            <v>1701</v>
          </cell>
          <cell r="Q3359" t="str">
            <v>P</v>
          </cell>
          <cell r="T3359" t="str">
            <v>T</v>
          </cell>
          <cell r="U3359" t="str">
            <v>USD</v>
          </cell>
          <cell r="V3359" t="str">
            <v>WARREN INDUSTRIAL  PARK - HWY 278 BYPASS</v>
          </cell>
          <cell r="W3359" t="str">
            <v>WARREN</v>
          </cell>
          <cell r="X3359" t="str">
            <v>AR</v>
          </cell>
          <cell r="Y3359" t="str">
            <v>71671</v>
          </cell>
          <cell r="Z3359" t="str">
            <v>BRADLEY</v>
          </cell>
          <cell r="AA3359" t="str">
            <v>G</v>
          </cell>
          <cell r="AB3359" t="str">
            <v>M&amp;E</v>
          </cell>
          <cell r="AC3359">
            <v>1788891.0030000021</v>
          </cell>
        </row>
        <row r="3360">
          <cell r="A3360" t="str">
            <v>Primary</v>
          </cell>
          <cell r="B3360" t="str">
            <v>McDonald's Global Brands Sales Expense</v>
          </cell>
          <cell r="C3360" t="str">
            <v>11492236</v>
          </cell>
          <cell r="D3360" t="str">
            <v>11492236</v>
          </cell>
          <cell r="E3360" t="str">
            <v>1204</v>
          </cell>
          <cell r="G3360" t="str">
            <v>AR</v>
          </cell>
          <cell r="H3360">
            <v>38518</v>
          </cell>
          <cell r="I3360" t="str">
            <v>A</v>
          </cell>
          <cell r="J3360" t="str">
            <v>26082231</v>
          </cell>
          <cell r="K3360" t="str">
            <v>26082231</v>
          </cell>
          <cell r="L3360">
            <v>180458502</v>
          </cell>
          <cell r="M3360" t="str">
            <v>180458502</v>
          </cell>
          <cell r="N3360" t="str">
            <v>McDonald's Global Brands Sales Expense</v>
          </cell>
          <cell r="O3360" t="str">
            <v>26082231 McDonald's Global Brands Sales Expense</v>
          </cell>
          <cell r="P3360" t="str">
            <v>8000</v>
          </cell>
          <cell r="Q3360" t="str">
            <v>GA</v>
          </cell>
          <cell r="T3360" t="str">
            <v>T</v>
          </cell>
          <cell r="U3360" t="str">
            <v>USD</v>
          </cell>
          <cell r="V3360" t="str">
            <v>2210 W OAKLAWN DRIVE</v>
          </cell>
          <cell r="W3360" t="str">
            <v>SPRINGDALE</v>
          </cell>
          <cell r="X3360" t="str">
            <v>AR</v>
          </cell>
          <cell r="Y3360" t="str">
            <v>72762-6900</v>
          </cell>
          <cell r="Z3360" t="str">
            <v>WASHINGTON</v>
          </cell>
          <cell r="AA3360" t="str">
            <v>D</v>
          </cell>
          <cell r="AB3360" t="str">
            <v>M&amp;E</v>
          </cell>
          <cell r="AC3360">
            <v>3610.5993999999996</v>
          </cell>
        </row>
        <row r="3361">
          <cell r="A3361" t="str">
            <v>Primary</v>
          </cell>
          <cell r="B3361" t="str">
            <v>McDonald's Global Brands Accounting</v>
          </cell>
          <cell r="C3361" t="str">
            <v>11492236</v>
          </cell>
          <cell r="D3361" t="str">
            <v>11492236</v>
          </cell>
          <cell r="E3361" t="str">
            <v>1204</v>
          </cell>
          <cell r="G3361" t="str">
            <v>AR</v>
          </cell>
          <cell r="H3361">
            <v>38842</v>
          </cell>
          <cell r="I3361" t="str">
            <v>A</v>
          </cell>
          <cell r="J3361" t="str">
            <v>26082441</v>
          </cell>
          <cell r="K3361" t="str">
            <v>26082441</v>
          </cell>
          <cell r="L3361">
            <v>170003001</v>
          </cell>
          <cell r="M3361" t="str">
            <v>180458502</v>
          </cell>
          <cell r="N3361" t="str">
            <v>Freezer Management</v>
          </cell>
          <cell r="O3361" t="str">
            <v>30013353 Freezer Management</v>
          </cell>
          <cell r="P3361" t="str">
            <v>190</v>
          </cell>
          <cell r="Q3361" t="str">
            <v>IBP</v>
          </cell>
          <cell r="T3361" t="str">
            <v>T</v>
          </cell>
          <cell r="U3361" t="str">
            <v>USD</v>
          </cell>
          <cell r="V3361" t="str">
            <v>2210 W OAKLAWN DRIVE</v>
          </cell>
          <cell r="W3361" t="str">
            <v>SPRINGDALE</v>
          </cell>
          <cell r="X3361" t="str">
            <v>AR</v>
          </cell>
          <cell r="Y3361" t="str">
            <v>72762-6900</v>
          </cell>
          <cell r="Z3361" t="str">
            <v>WASHINGTON</v>
          </cell>
          <cell r="AA3361" t="str">
            <v>D</v>
          </cell>
          <cell r="AB3361" t="str">
            <v>M&amp;E</v>
          </cell>
          <cell r="AC3361">
            <v>0</v>
          </cell>
        </row>
        <row r="3362">
          <cell r="A3362" t="str">
            <v>Primary</v>
          </cell>
          <cell r="B3362" t="str">
            <v>McDonald's Global Brands CSR Dept</v>
          </cell>
          <cell r="C3362" t="str">
            <v>11492236</v>
          </cell>
          <cell r="D3362" t="str">
            <v>11492236</v>
          </cell>
          <cell r="E3362" t="str">
            <v>1204</v>
          </cell>
          <cell r="G3362" t="str">
            <v>AR</v>
          </cell>
          <cell r="I3362" t="str">
            <v>A</v>
          </cell>
          <cell r="J3362" t="str">
            <v>26082462</v>
          </cell>
          <cell r="K3362" t="str">
            <v>26082462</v>
          </cell>
          <cell r="L3362">
            <v>180458502</v>
          </cell>
          <cell r="M3362" t="str">
            <v>180458502</v>
          </cell>
          <cell r="N3362" t="str">
            <v>McDonald's Global Brands CSR Dept</v>
          </cell>
          <cell r="O3362" t="str">
            <v>26082462 McDonald's Global Brands CSR Dept</v>
          </cell>
          <cell r="P3362" t="str">
            <v>8000</v>
          </cell>
          <cell r="Q3362" t="str">
            <v>GA</v>
          </cell>
          <cell r="T3362" t="str">
            <v>T</v>
          </cell>
          <cell r="U3362" t="str">
            <v>USD</v>
          </cell>
          <cell r="V3362" t="str">
            <v>2210 W OAKLAWN DRIVE</v>
          </cell>
          <cell r="W3362" t="str">
            <v>SPRINGDALE</v>
          </cell>
          <cell r="X3362" t="str">
            <v>AR</v>
          </cell>
          <cell r="Y3362" t="str">
            <v>72762-6900</v>
          </cell>
          <cell r="Z3362" t="str">
            <v>WASHINGTON</v>
          </cell>
          <cell r="AA3362" t="str">
            <v>D</v>
          </cell>
          <cell r="AB3362" t="str">
            <v>M&amp;E</v>
          </cell>
          <cell r="AC3362">
            <v>0</v>
          </cell>
        </row>
        <row r="3363">
          <cell r="A3363" t="str">
            <v>Copacker</v>
          </cell>
          <cell r="B3363" t="str">
            <v>Ozark Mtn Production -COPACKER</v>
          </cell>
          <cell r="C3363" t="str">
            <v>26112028</v>
          </cell>
          <cell r="D3363" t="str">
            <v>26112028</v>
          </cell>
          <cell r="E3363" t="str">
            <v>8547</v>
          </cell>
          <cell r="G3363" t="str">
            <v>AR</v>
          </cell>
          <cell r="I3363" t="str">
            <v>A</v>
          </cell>
          <cell r="J3363" t="str">
            <v>26112028</v>
          </cell>
          <cell r="K3363" t="str">
            <v>26112028</v>
          </cell>
          <cell r="L3363">
            <v>170252611</v>
          </cell>
          <cell r="M3363" t="str">
            <v>170252611</v>
          </cell>
          <cell r="N3363" t="str">
            <v>Ozark Mtn Production</v>
          </cell>
          <cell r="O3363" t="str">
            <v>26112028 Ozark Mtn Production</v>
          </cell>
          <cell r="P3363" t="str">
            <v>1620</v>
          </cell>
          <cell r="Q3363" t="str">
            <v>P</v>
          </cell>
          <cell r="R3363" t="str">
            <v>1192</v>
          </cell>
          <cell r="T3363" t="str">
            <v>T</v>
          </cell>
          <cell r="U3363" t="str">
            <v>USD</v>
          </cell>
          <cell r="V3363" t="str">
            <v>750 W. EASY STREET</v>
          </cell>
          <cell r="W3363" t="str">
            <v>ROGERS</v>
          </cell>
          <cell r="X3363" t="str">
            <v>AR</v>
          </cell>
          <cell r="Y3363" t="str">
            <v>72756-2436</v>
          </cell>
          <cell r="Z3363" t="str">
            <v>BENTON</v>
          </cell>
          <cell r="AA3363" t="str">
            <v>G</v>
          </cell>
          <cell r="AB3363" t="str">
            <v>M&amp;E</v>
          </cell>
          <cell r="AC3363">
            <v>282619.69139999995</v>
          </cell>
        </row>
        <row r="3364">
          <cell r="A3364" t="str">
            <v>Copacker</v>
          </cell>
          <cell r="B3364" t="str">
            <v>Alatrade Boaz Alabama - COPACKER</v>
          </cell>
          <cell r="C3364" t="str">
            <v>26182028</v>
          </cell>
          <cell r="D3364" t="str">
            <v>26182028</v>
          </cell>
          <cell r="E3364" t="str">
            <v>1204</v>
          </cell>
          <cell r="G3364" t="str">
            <v>AL</v>
          </cell>
          <cell r="I3364" t="str">
            <v>A</v>
          </cell>
          <cell r="J3364" t="str">
            <v>26182028</v>
          </cell>
          <cell r="K3364" t="str">
            <v>26182028</v>
          </cell>
          <cell r="L3364">
            <v>170252618</v>
          </cell>
          <cell r="M3364" t="str">
            <v>170252618</v>
          </cell>
          <cell r="N3364" t="str">
            <v>Alatrade Boaz Alabama</v>
          </cell>
          <cell r="O3364" t="str">
            <v>26182028 Alatrade Boaz Alabama</v>
          </cell>
          <cell r="P3364" t="str">
            <v>8000</v>
          </cell>
          <cell r="Q3364" t="str">
            <v>GA</v>
          </cell>
          <cell r="T3364" t="str">
            <v>T</v>
          </cell>
          <cell r="U3364" t="str">
            <v>USD</v>
          </cell>
          <cell r="V3364" t="str">
            <v>513 HENDERSON ROAD</v>
          </cell>
          <cell r="W3364" t="str">
            <v>BOAZ</v>
          </cell>
          <cell r="X3364" t="str">
            <v>AL</v>
          </cell>
          <cell r="Y3364" t="str">
            <v>35957-1017</v>
          </cell>
          <cell r="Z3364" t="str">
            <v>MARSHALL</v>
          </cell>
          <cell r="AA3364" t="str">
            <v>G</v>
          </cell>
          <cell r="AB3364" t="str">
            <v>M&amp;E</v>
          </cell>
          <cell r="AC3364">
            <v>632123.74790000007</v>
          </cell>
        </row>
        <row r="3365">
          <cell r="A3365" t="str">
            <v>Primary</v>
          </cell>
          <cell r="B3365" t="str">
            <v>York  (Jac Pac) Processing</v>
          </cell>
          <cell r="C3365" t="str">
            <v>26202028</v>
          </cell>
          <cell r="D3365" t="str">
            <v>26202028</v>
          </cell>
          <cell r="E3365" t="str">
            <v>2620</v>
          </cell>
          <cell r="G3365" t="str">
            <v>NE</v>
          </cell>
          <cell r="I3365" t="str">
            <v>A</v>
          </cell>
          <cell r="J3365" t="str">
            <v>26202013</v>
          </cell>
          <cell r="K3365" t="str">
            <v>26202013</v>
          </cell>
          <cell r="L3365">
            <v>170772620</v>
          </cell>
          <cell r="M3365" t="str">
            <v>170772620</v>
          </cell>
          <cell r="N3365" t="str">
            <v>York Administration</v>
          </cell>
          <cell r="O3365" t="str">
            <v>26202013 York Administration</v>
          </cell>
          <cell r="P3365" t="str">
            <v>2620</v>
          </cell>
          <cell r="Q3365" t="str">
            <v>FB</v>
          </cell>
          <cell r="R3365" t="str">
            <v>282</v>
          </cell>
          <cell r="S3365" t="str">
            <v>170</v>
          </cell>
          <cell r="T3365" t="str">
            <v>IBP</v>
          </cell>
          <cell r="U3365" t="str">
            <v>USD</v>
          </cell>
          <cell r="V3365" t="str">
            <v>2101 W. 6TH AVE.</v>
          </cell>
          <cell r="W3365" t="str">
            <v>EMPORIA</v>
          </cell>
          <cell r="X3365" t="str">
            <v>KS</v>
          </cell>
          <cell r="Y3365" t="str">
            <v>66801-6323</v>
          </cell>
          <cell r="Z3365" t="str">
            <v>LYON</v>
          </cell>
          <cell r="AA3365" t="str">
            <v>G</v>
          </cell>
          <cell r="AB3365" t="str">
            <v>M&amp;E</v>
          </cell>
          <cell r="AC3365">
            <v>10352.943099999999</v>
          </cell>
        </row>
        <row r="3366">
          <cell r="A3366" t="str">
            <v>Primary</v>
          </cell>
          <cell r="B3366" t="str">
            <v>York Administration</v>
          </cell>
          <cell r="C3366" t="str">
            <v>26202028</v>
          </cell>
          <cell r="D3366" t="str">
            <v>26202028</v>
          </cell>
          <cell r="E3366" t="str">
            <v>2620</v>
          </cell>
          <cell r="G3366" t="str">
            <v>NE</v>
          </cell>
          <cell r="H3366">
            <v>38817</v>
          </cell>
          <cell r="I3366" t="str">
            <v>A</v>
          </cell>
          <cell r="J3366" t="str">
            <v>26202015</v>
          </cell>
          <cell r="K3366" t="str">
            <v>26202015</v>
          </cell>
          <cell r="L3366">
            <v>170003001</v>
          </cell>
          <cell r="M3366" t="str">
            <v>170772620</v>
          </cell>
          <cell r="N3366" t="str">
            <v>Customer Development</v>
          </cell>
          <cell r="O3366" t="str">
            <v>30013373  Customer Development</v>
          </cell>
          <cell r="P3366" t="str">
            <v>190</v>
          </cell>
          <cell r="Q3366" t="str">
            <v>IBP</v>
          </cell>
          <cell r="R3366" t="str">
            <v>282</v>
          </cell>
          <cell r="S3366" t="str">
            <v>170</v>
          </cell>
          <cell r="T3366" t="str">
            <v>IBP</v>
          </cell>
          <cell r="U3366" t="str">
            <v>USD</v>
          </cell>
          <cell r="V3366" t="str">
            <v>800 STEVENS PORT DRIVE</v>
          </cell>
          <cell r="W3366" t="str">
            <v>DAKOTA DUNES</v>
          </cell>
          <cell r="X3366" t="str">
            <v>SD</v>
          </cell>
          <cell r="Y3366" t="str">
            <v>57049-5005</v>
          </cell>
          <cell r="Z3366" t="str">
            <v>UNION</v>
          </cell>
          <cell r="AA3366" t="str">
            <v>I</v>
          </cell>
          <cell r="AB3366" t="str">
            <v>M&amp;E</v>
          </cell>
          <cell r="AC3366">
            <v>0</v>
          </cell>
        </row>
        <row r="3367">
          <cell r="A3367" t="str">
            <v>Primary</v>
          </cell>
          <cell r="B3367" t="str">
            <v>York Administration</v>
          </cell>
          <cell r="C3367" t="str">
            <v>26202028</v>
          </cell>
          <cell r="D3367" t="str">
            <v>26202028</v>
          </cell>
          <cell r="E3367" t="str">
            <v>2620</v>
          </cell>
          <cell r="G3367" t="str">
            <v>NE</v>
          </cell>
          <cell r="H3367">
            <v>38887</v>
          </cell>
          <cell r="I3367" t="str">
            <v>A</v>
          </cell>
          <cell r="J3367" t="str">
            <v>26202020</v>
          </cell>
          <cell r="L3367">
            <v>170772620</v>
          </cell>
          <cell r="N3367" t="str">
            <v>York Maintenance</v>
          </cell>
          <cell r="O3367" t="str">
            <v>26202020  York Maintenance</v>
          </cell>
          <cell r="P3367" t="str">
            <v>2620</v>
          </cell>
          <cell r="Q3367" t="str">
            <v>FB</v>
          </cell>
          <cell r="R3367" t="str">
            <v>282</v>
          </cell>
          <cell r="S3367" t="str">
            <v>170</v>
          </cell>
          <cell r="T3367" t="str">
            <v>F</v>
          </cell>
          <cell r="U3367" t="str">
            <v>USD</v>
          </cell>
          <cell r="V3367" t="str">
            <v>1215 DIVISION AVENUE</v>
          </cell>
          <cell r="W3367" t="str">
            <v>YORK</v>
          </cell>
          <cell r="X3367" t="str">
            <v>NE</v>
          </cell>
          <cell r="Y3367" t="str">
            <v>68467-1701</v>
          </cell>
          <cell r="Z3367" t="str">
            <v>YORK</v>
          </cell>
          <cell r="AA3367" t="str">
            <v>D</v>
          </cell>
          <cell r="AB3367" t="str">
            <v>M&amp;E</v>
          </cell>
          <cell r="AC3367">
            <v>941.77080000000001</v>
          </cell>
        </row>
        <row r="3368">
          <cell r="A3368" t="str">
            <v>Primary</v>
          </cell>
          <cell r="B3368" t="str">
            <v>York Administration</v>
          </cell>
          <cell r="C3368" t="str">
            <v>26202028</v>
          </cell>
          <cell r="D3368" t="str">
            <v>26202028</v>
          </cell>
          <cell r="E3368" t="str">
            <v>2620</v>
          </cell>
          <cell r="G3368" t="str">
            <v>NE</v>
          </cell>
          <cell r="I3368" t="str">
            <v>A</v>
          </cell>
          <cell r="J3368" t="str">
            <v>26202028</v>
          </cell>
          <cell r="K3368" t="str">
            <v>26202028</v>
          </cell>
          <cell r="L3368">
            <v>170772620</v>
          </cell>
          <cell r="M3368" t="str">
            <v>170772620</v>
          </cell>
          <cell r="N3368" t="str">
            <v>York Processing</v>
          </cell>
          <cell r="O3368" t="str">
            <v>26202028 York Processing</v>
          </cell>
          <cell r="P3368" t="str">
            <v>2620</v>
          </cell>
          <cell r="Q3368" t="str">
            <v>FB</v>
          </cell>
          <cell r="R3368" t="str">
            <v>282</v>
          </cell>
          <cell r="S3368" t="str">
            <v>170</v>
          </cell>
          <cell r="T3368" t="str">
            <v>IBP</v>
          </cell>
          <cell r="U3368" t="str">
            <v>USD</v>
          </cell>
          <cell r="V3368" t="str">
            <v>2490 LINCOLN WAY</v>
          </cell>
          <cell r="W3368" t="str">
            <v>DENISON</v>
          </cell>
          <cell r="X3368" t="str">
            <v>IA</v>
          </cell>
          <cell r="Y3368" t="str">
            <v>51442-7509</v>
          </cell>
          <cell r="Z3368" t="str">
            <v>CRAWFORD</v>
          </cell>
          <cell r="AA3368" t="str">
            <v>G</v>
          </cell>
          <cell r="AB3368" t="str">
            <v>M&amp;E</v>
          </cell>
          <cell r="AC3368">
            <v>6618.2179000000015</v>
          </cell>
        </row>
        <row r="3369">
          <cell r="A3369" t="str">
            <v>Primary</v>
          </cell>
          <cell r="B3369" t="str">
            <v>York Administration</v>
          </cell>
          <cell r="C3369" t="str">
            <v>26202028</v>
          </cell>
          <cell r="D3369" t="str">
            <v>26202028</v>
          </cell>
          <cell r="E3369" t="str">
            <v>2620</v>
          </cell>
          <cell r="G3369" t="str">
            <v>NE</v>
          </cell>
          <cell r="H3369">
            <v>38481</v>
          </cell>
          <cell r="I3369" t="str">
            <v>A</v>
          </cell>
          <cell r="J3369" t="str">
            <v>26202029</v>
          </cell>
          <cell r="K3369" t="str">
            <v>26202029</v>
          </cell>
          <cell r="L3369">
            <v>170003002</v>
          </cell>
          <cell r="M3369" t="str">
            <v>170772620</v>
          </cell>
          <cell r="N3369" t="str">
            <v>Den Crc-Scale Maint</v>
          </cell>
          <cell r="O3369" t="str">
            <v>30022046 Den Crc-Scale Maint</v>
          </cell>
          <cell r="P3369" t="str">
            <v>101</v>
          </cell>
          <cell r="Q3369" t="str">
            <v>IBP</v>
          </cell>
          <cell r="R3369" t="str">
            <v>318</v>
          </cell>
          <cell r="S3369" t="str">
            <v>725</v>
          </cell>
          <cell r="T3369" t="str">
            <v>IBP</v>
          </cell>
          <cell r="U3369" t="str">
            <v>USD</v>
          </cell>
          <cell r="V3369" t="str">
            <v>2490 LINCOLN WAY</v>
          </cell>
          <cell r="W3369" t="str">
            <v>DENISON</v>
          </cell>
          <cell r="X3369" t="str">
            <v>IA</v>
          </cell>
          <cell r="Y3369" t="str">
            <v>51442-7509</v>
          </cell>
          <cell r="Z3369" t="str">
            <v>CRAWFORD</v>
          </cell>
          <cell r="AA3369" t="str">
            <v>I</v>
          </cell>
          <cell r="AB3369" t="str">
            <v>M&amp;E</v>
          </cell>
          <cell r="AC3369">
            <v>1099.2</v>
          </cell>
        </row>
        <row r="3370">
          <cell r="A3370" t="str">
            <v>Primary</v>
          </cell>
          <cell r="B3370" t="str">
            <v>York Administration</v>
          </cell>
          <cell r="C3370" t="str">
            <v>26202028</v>
          </cell>
          <cell r="D3370" t="str">
            <v>26202028</v>
          </cell>
          <cell r="E3370" t="str">
            <v>2620</v>
          </cell>
          <cell r="G3370" t="str">
            <v>NE</v>
          </cell>
          <cell r="H3370">
            <v>38535</v>
          </cell>
          <cell r="I3370" t="str">
            <v>A</v>
          </cell>
          <cell r="J3370" t="str">
            <v>30022221</v>
          </cell>
          <cell r="K3370" t="str">
            <v>74796111</v>
          </cell>
          <cell r="L3370">
            <v>170003002</v>
          </cell>
          <cell r="M3370" t="str">
            <v>747900000</v>
          </cell>
          <cell r="N3370" t="str">
            <v>IBP Corp Staff Plant Computers-Denison</v>
          </cell>
          <cell r="O3370" t="str">
            <v>74796111 IBP Corp Staff Plant Computers-Denison</v>
          </cell>
          <cell r="P3370" t="str">
            <v>190</v>
          </cell>
          <cell r="Q3370" t="str">
            <v>IBP</v>
          </cell>
          <cell r="R3370" t="str">
            <v>318</v>
          </cell>
          <cell r="S3370" t="str">
            <v>170</v>
          </cell>
          <cell r="T3370" t="str">
            <v>IBP</v>
          </cell>
          <cell r="U3370" t="str">
            <v>USD</v>
          </cell>
          <cell r="V3370" t="str">
            <v>2490 LINCOLN WAY</v>
          </cell>
          <cell r="W3370" t="str">
            <v>DENISON</v>
          </cell>
          <cell r="X3370" t="str">
            <v>IA</v>
          </cell>
          <cell r="Y3370" t="str">
            <v>51442-7509</v>
          </cell>
          <cell r="Z3370" t="str">
            <v>CRAWFORD</v>
          </cell>
          <cell r="AA3370" t="str">
            <v>G</v>
          </cell>
          <cell r="AB3370" t="str">
            <v>M&amp;E</v>
          </cell>
          <cell r="AC3370">
            <v>47526.1446</v>
          </cell>
        </row>
        <row r="3371">
          <cell r="A3371" t="str">
            <v>Primary</v>
          </cell>
          <cell r="B3371" t="str">
            <v>York Administration</v>
          </cell>
          <cell r="C3371" t="str">
            <v>26202028</v>
          </cell>
          <cell r="D3371" t="str">
            <v>26202028</v>
          </cell>
          <cell r="E3371" t="str">
            <v>2620</v>
          </cell>
          <cell r="G3371" t="str">
            <v>NE</v>
          </cell>
          <cell r="H3371">
            <v>38535</v>
          </cell>
          <cell r="I3371" t="str">
            <v>A</v>
          </cell>
          <cell r="J3371" t="str">
            <v>30041953</v>
          </cell>
          <cell r="K3371" t="str">
            <v>26202034</v>
          </cell>
          <cell r="L3371">
            <v>170003004</v>
          </cell>
          <cell r="M3371" t="str">
            <v>170772620</v>
          </cell>
          <cell r="N3371" t="str">
            <v>Dak Prs-Ed Rend</v>
          </cell>
          <cell r="O3371" t="str">
            <v>30041953  Dak Prs-Ed Rend</v>
          </cell>
          <cell r="P3371" t="str">
            <v>111</v>
          </cell>
          <cell r="Q3371" t="str">
            <v>IBP</v>
          </cell>
          <cell r="R3371" t="str">
            <v>753</v>
          </cell>
          <cell r="S3371" t="str">
            <v>443</v>
          </cell>
          <cell r="T3371" t="str">
            <v>IBP</v>
          </cell>
          <cell r="U3371" t="str">
            <v>USD</v>
          </cell>
          <cell r="V3371" t="str">
            <v>5200 HIGHWAY 35 &amp; IBP AVENUE</v>
          </cell>
          <cell r="W3371" t="str">
            <v>DAKOTA CITY</v>
          </cell>
          <cell r="X3371" t="str">
            <v>NE</v>
          </cell>
          <cell r="Y3371" t="str">
            <v>68731-3028</v>
          </cell>
          <cell r="Z3371" t="str">
            <v>DAKOTA</v>
          </cell>
          <cell r="AA3371" t="str">
            <v>G</v>
          </cell>
          <cell r="AB3371" t="str">
            <v>M&amp;E</v>
          </cell>
          <cell r="AC3371">
            <v>1585908.7545000005</v>
          </cell>
        </row>
        <row r="3372">
          <cell r="A3372" t="str">
            <v>Primary</v>
          </cell>
          <cell r="B3372" t="str">
            <v>York Administration</v>
          </cell>
          <cell r="C3372" t="str">
            <v>26202028</v>
          </cell>
          <cell r="D3372" t="str">
            <v>26202028</v>
          </cell>
          <cell r="E3372" t="str">
            <v>2620</v>
          </cell>
          <cell r="G3372" t="str">
            <v>NE</v>
          </cell>
          <cell r="I3372" t="str">
            <v>A</v>
          </cell>
          <cell r="J3372" t="str">
            <v>26202045</v>
          </cell>
          <cell r="K3372" t="str">
            <v>26202045</v>
          </cell>
          <cell r="L3372">
            <v>170772620</v>
          </cell>
          <cell r="M3372" t="str">
            <v>170772620</v>
          </cell>
          <cell r="N3372" t="str">
            <v>York Indir Prod Exp</v>
          </cell>
          <cell r="O3372" t="str">
            <v>26202045 York Indir Prod Exp</v>
          </cell>
          <cell r="P3372" t="str">
            <v>2620</v>
          </cell>
          <cell r="Q3372" t="str">
            <v>FB</v>
          </cell>
          <cell r="R3372" t="str">
            <v>282</v>
          </cell>
          <cell r="S3372" t="str">
            <v>170</v>
          </cell>
          <cell r="T3372" t="str">
            <v>IBP</v>
          </cell>
          <cell r="U3372" t="str">
            <v>USD</v>
          </cell>
          <cell r="V3372" t="str">
            <v>HIGHWAY 35  IBP AVE</v>
          </cell>
          <cell r="W3372" t="str">
            <v>DAKOTA CITY</v>
          </cell>
          <cell r="X3372" t="str">
            <v>NE</v>
          </cell>
          <cell r="Y3372" t="str">
            <v>68731-3028</v>
          </cell>
          <cell r="Z3372" t="str">
            <v>DAKOTA</v>
          </cell>
          <cell r="AA3372" t="str">
            <v>G</v>
          </cell>
          <cell r="AB3372" t="str">
            <v>M&amp;E</v>
          </cell>
          <cell r="AC3372">
            <v>27569.276099999999</v>
          </cell>
        </row>
        <row r="3373">
          <cell r="A3373" t="str">
            <v>Primary</v>
          </cell>
          <cell r="B3373" t="str">
            <v>JacPac Division Sales Administration</v>
          </cell>
          <cell r="C3373" t="str">
            <v>11492236</v>
          </cell>
          <cell r="D3373" t="str">
            <v>11492236</v>
          </cell>
          <cell r="E3373" t="str">
            <v>1204</v>
          </cell>
          <cell r="G3373" t="str">
            <v>AR</v>
          </cell>
          <cell r="H3373">
            <v>38797</v>
          </cell>
          <cell r="I3373" t="str">
            <v>A</v>
          </cell>
          <cell r="J3373" t="str">
            <v>26212231</v>
          </cell>
          <cell r="K3373" t="str">
            <v>26212231</v>
          </cell>
          <cell r="L3373">
            <v>170003005</v>
          </cell>
          <cell r="M3373" t="str">
            <v>180778502</v>
          </cell>
          <cell r="N3373" t="str">
            <v>Qc-Dc Processing</v>
          </cell>
          <cell r="O3373" t="str">
            <v>30052030  Qc-Dc Processing</v>
          </cell>
          <cell r="P3373" t="str">
            <v>101</v>
          </cell>
          <cell r="Q3373" t="str">
            <v>IBP</v>
          </cell>
          <cell r="T3373" t="str">
            <v>F</v>
          </cell>
          <cell r="U3373" t="str">
            <v>USD</v>
          </cell>
          <cell r="V3373" t="str">
            <v>2210 W OAKLAWN DRIVE</v>
          </cell>
          <cell r="W3373" t="str">
            <v>SPRINGDALE</v>
          </cell>
          <cell r="X3373" t="str">
            <v>AR</v>
          </cell>
          <cell r="Y3373" t="str">
            <v>72762-6900</v>
          </cell>
          <cell r="Z3373" t="str">
            <v>WASHINGTON</v>
          </cell>
          <cell r="AA3373" t="str">
            <v>D</v>
          </cell>
          <cell r="AB3373" t="str">
            <v>M&amp;E</v>
          </cell>
          <cell r="AC3373">
            <v>18111.297699999999</v>
          </cell>
        </row>
        <row r="3374">
          <cell r="A3374" t="str">
            <v>Primary</v>
          </cell>
          <cell r="B3374" t="str">
            <v>F/S - Prep Foods Grp Sales Accounting</v>
          </cell>
          <cell r="C3374" t="str">
            <v>26212435</v>
          </cell>
          <cell r="D3374" t="str">
            <v>26212435</v>
          </cell>
          <cell r="E3374" t="str">
            <v>1204</v>
          </cell>
          <cell r="G3374" t="str">
            <v>AR</v>
          </cell>
          <cell r="I3374" t="str">
            <v>A</v>
          </cell>
          <cell r="J3374" t="str">
            <v>26212435</v>
          </cell>
          <cell r="K3374" t="str">
            <v>26212435</v>
          </cell>
          <cell r="L3374">
            <v>180778500</v>
          </cell>
          <cell r="M3374" t="str">
            <v>180778500</v>
          </cell>
          <cell r="N3374" t="str">
            <v>F/S - Prep Foods Grp Sales Accounting</v>
          </cell>
          <cell r="O3374" t="str">
            <v>26212435 F/S - Prep Foods Grp Sales Accounting</v>
          </cell>
          <cell r="P3374" t="str">
            <v>8000</v>
          </cell>
          <cell r="Q3374" t="str">
            <v>GA</v>
          </cell>
          <cell r="R3374" t="str">
            <v>753</v>
          </cell>
          <cell r="T3374" t="str">
            <v>F</v>
          </cell>
          <cell r="U3374" t="str">
            <v>USD</v>
          </cell>
          <cell r="V3374" t="str">
            <v>321 NORTH MAIN</v>
          </cell>
          <cell r="W3374" t="str">
            <v>SOUTH HUTCHINSON</v>
          </cell>
          <cell r="X3374" t="str">
            <v>KS</v>
          </cell>
          <cell r="Y3374" t="str">
            <v>67505-1146</v>
          </cell>
          <cell r="Z3374" t="str">
            <v>RENO</v>
          </cell>
          <cell r="AA3374" t="str">
            <v>I</v>
          </cell>
          <cell r="AB3374" t="str">
            <v>M&amp;E</v>
          </cell>
          <cell r="AC3374">
            <v>8964.9429</v>
          </cell>
        </row>
        <row r="3375">
          <cell r="A3375" t="str">
            <v>Primary</v>
          </cell>
          <cell r="B3375" t="str">
            <v>Hutchinson R &amp; D Tech Center</v>
          </cell>
          <cell r="C3375" t="str">
            <v>26212440</v>
          </cell>
          <cell r="D3375" t="str">
            <v>26212440</v>
          </cell>
          <cell r="E3375" t="str">
            <v>1204</v>
          </cell>
          <cell r="G3375" t="str">
            <v>KS</v>
          </cell>
          <cell r="I3375" t="str">
            <v>A</v>
          </cell>
          <cell r="J3375" t="str">
            <v>26212440</v>
          </cell>
          <cell r="K3375" t="str">
            <v>26212440</v>
          </cell>
          <cell r="L3375">
            <v>170001621</v>
          </cell>
          <cell r="M3375" t="str">
            <v>170001621</v>
          </cell>
          <cell r="N3375" t="str">
            <v>Hutchinson R &amp; D Tech Center</v>
          </cell>
          <cell r="O3375" t="str">
            <v>26212440 Hutchinson R &amp; D Tech Center</v>
          </cell>
          <cell r="P3375" t="str">
            <v>8000</v>
          </cell>
          <cell r="Q3375" t="str">
            <v>FB</v>
          </cell>
          <cell r="R3375" t="str">
            <v>753</v>
          </cell>
          <cell r="S3375" t="str">
            <v>2426</v>
          </cell>
          <cell r="T3375" t="str">
            <v>IBP</v>
          </cell>
          <cell r="U3375" t="str">
            <v>USD</v>
          </cell>
          <cell r="V3375" t="str">
            <v>HIGHWAY 35  IBP AVE</v>
          </cell>
          <cell r="W3375" t="str">
            <v>DAKOTA CITY</v>
          </cell>
          <cell r="X3375" t="str">
            <v>NE</v>
          </cell>
          <cell r="Y3375" t="str">
            <v>68731-3028</v>
          </cell>
          <cell r="Z3375" t="str">
            <v>DAKOTA</v>
          </cell>
          <cell r="AA3375" t="str">
            <v>G</v>
          </cell>
          <cell r="AB3375" t="str">
            <v>M&amp;E</v>
          </cell>
          <cell r="AC3375">
            <v>139503.0428</v>
          </cell>
        </row>
        <row r="3376">
          <cell r="A3376" t="str">
            <v>Primary</v>
          </cell>
          <cell r="B3376" t="str">
            <v>N. Richland Hills-Doskocil</v>
          </cell>
          <cell r="C3376" t="str">
            <v>26302028</v>
          </cell>
          <cell r="D3376" t="str">
            <v>26302028</v>
          </cell>
          <cell r="E3376" t="str">
            <v>1204</v>
          </cell>
          <cell r="G3376" t="str">
            <v>TX</v>
          </cell>
          <cell r="I3376" t="str">
            <v>A</v>
          </cell>
          <cell r="J3376" t="str">
            <v>26212445</v>
          </cell>
          <cell r="K3376" t="str">
            <v>26212445</v>
          </cell>
          <cell r="L3376">
            <v>170001621</v>
          </cell>
          <cell r="M3376" t="str">
            <v>170001621</v>
          </cell>
          <cell r="N3376" t="str">
            <v>F/S - Prep Foods Group R &amp; D-NRH</v>
          </cell>
          <cell r="O3376" t="str">
            <v>26212445 F/S - Prep Foods Group R &amp; D-NRH</v>
          </cell>
          <cell r="P3376" t="str">
            <v>8000</v>
          </cell>
          <cell r="Q3376" t="str">
            <v>SS</v>
          </cell>
          <cell r="R3376" t="str">
            <v>761</v>
          </cell>
          <cell r="T3376" t="str">
            <v>F</v>
          </cell>
          <cell r="U3376" t="str">
            <v>USD</v>
          </cell>
          <cell r="V3376" t="str">
            <v>6350 BROWNING COURT</v>
          </cell>
          <cell r="W3376" t="str">
            <v>NORTH RICHLAND HILLS</v>
          </cell>
          <cell r="X3376" t="str">
            <v>TX</v>
          </cell>
          <cell r="Y3376" t="str">
            <v>76180-6013</v>
          </cell>
          <cell r="Z3376" t="str">
            <v>TARRANT</v>
          </cell>
          <cell r="AA3376" t="str">
            <v>F</v>
          </cell>
          <cell r="AB3376" t="str">
            <v>M&amp;E</v>
          </cell>
          <cell r="AC3376">
            <v>0</v>
          </cell>
        </row>
        <row r="3377">
          <cell r="A3377" t="str">
            <v>Primary</v>
          </cell>
          <cell r="B3377" t="str">
            <v>F/S Prep Fds Production Accounting</v>
          </cell>
          <cell r="C3377" t="str">
            <v>11492236</v>
          </cell>
          <cell r="D3377" t="str">
            <v>11492236</v>
          </cell>
          <cell r="E3377" t="str">
            <v>1204</v>
          </cell>
          <cell r="G3377" t="str">
            <v>AR</v>
          </cell>
          <cell r="I3377" t="str">
            <v>A</v>
          </cell>
          <cell r="J3377" t="str">
            <v>26212447</v>
          </cell>
          <cell r="K3377" t="str">
            <v>26212447</v>
          </cell>
          <cell r="L3377">
            <v>180778500</v>
          </cell>
          <cell r="M3377" t="str">
            <v>180778500</v>
          </cell>
          <cell r="N3377" t="str">
            <v>F/S Prep Fds Production Accounting</v>
          </cell>
          <cell r="O3377" t="str">
            <v>26212447 F/S Prep Fds Production Accounting</v>
          </cell>
          <cell r="P3377" t="str">
            <v>8000</v>
          </cell>
          <cell r="Q3377" t="str">
            <v>FB</v>
          </cell>
          <cell r="T3377" t="str">
            <v>F</v>
          </cell>
          <cell r="U3377" t="str">
            <v>USD</v>
          </cell>
          <cell r="V3377" t="str">
            <v>2210 W OAKLAWN DRIVE</v>
          </cell>
          <cell r="W3377" t="str">
            <v>SPRINGDALE</v>
          </cell>
          <cell r="X3377" t="str">
            <v>AR</v>
          </cell>
          <cell r="Y3377" t="str">
            <v>72762-6900</v>
          </cell>
          <cell r="Z3377" t="str">
            <v>WASHINGTON</v>
          </cell>
          <cell r="AA3377" t="str">
            <v>I</v>
          </cell>
          <cell r="AB3377" t="str">
            <v>M&amp;E</v>
          </cell>
          <cell r="AC3377">
            <v>2559.7794000000004</v>
          </cell>
        </row>
        <row r="3378">
          <cell r="A3378" t="str">
            <v>Primary</v>
          </cell>
          <cell r="B3378" t="str">
            <v>F/S Prep Fds Production Management</v>
          </cell>
          <cell r="C3378" t="str">
            <v>11492236</v>
          </cell>
          <cell r="D3378" t="str">
            <v>11492236</v>
          </cell>
          <cell r="E3378" t="str">
            <v>1204</v>
          </cell>
          <cell r="G3378" t="str">
            <v>AR</v>
          </cell>
          <cell r="I3378" t="str">
            <v>A</v>
          </cell>
          <cell r="J3378" t="str">
            <v>26212448</v>
          </cell>
          <cell r="K3378" t="str">
            <v>26212448</v>
          </cell>
          <cell r="L3378">
            <v>180778500</v>
          </cell>
          <cell r="M3378" t="str">
            <v>180778500</v>
          </cell>
          <cell r="N3378" t="str">
            <v>F/S Prep Fds Production Management</v>
          </cell>
          <cell r="O3378" t="str">
            <v>26212448 F/S Prep Fds Production Management</v>
          </cell>
          <cell r="P3378" t="str">
            <v>8000</v>
          </cell>
          <cell r="Q3378" t="str">
            <v>FB</v>
          </cell>
          <cell r="R3378" t="str">
            <v>761</v>
          </cell>
          <cell r="T3378" t="str">
            <v>F</v>
          </cell>
          <cell r="U3378" t="str">
            <v>USD</v>
          </cell>
          <cell r="V3378" t="str">
            <v>2210 W OAKLAWN DRIVE</v>
          </cell>
          <cell r="W3378" t="str">
            <v>SPRINGDALE</v>
          </cell>
          <cell r="X3378" t="str">
            <v>AR</v>
          </cell>
          <cell r="Y3378" t="str">
            <v>72762-6900</v>
          </cell>
          <cell r="Z3378" t="str">
            <v>WASHINGTON</v>
          </cell>
          <cell r="AA3378" t="str">
            <v>I</v>
          </cell>
          <cell r="AB3378" t="str">
            <v>M&amp;E</v>
          </cell>
          <cell r="AC3378">
            <v>16678.029900000001</v>
          </cell>
        </row>
        <row r="3379">
          <cell r="A3379" t="str">
            <v>Primary</v>
          </cell>
          <cell r="B3379" t="str">
            <v>F/S Prep Fds HR</v>
          </cell>
          <cell r="C3379" t="str">
            <v>11492236</v>
          </cell>
          <cell r="D3379" t="str">
            <v>11492236</v>
          </cell>
          <cell r="E3379" t="str">
            <v>1204</v>
          </cell>
          <cell r="G3379" t="str">
            <v>AR</v>
          </cell>
          <cell r="I3379" t="str">
            <v>A</v>
          </cell>
          <cell r="J3379" t="str">
            <v>26212449</v>
          </cell>
          <cell r="K3379" t="str">
            <v>26212449</v>
          </cell>
          <cell r="L3379">
            <v>180778500</v>
          </cell>
          <cell r="M3379" t="str">
            <v>180778500</v>
          </cell>
          <cell r="N3379" t="str">
            <v>F/S Prep Fds HR</v>
          </cell>
          <cell r="O3379" t="str">
            <v>26212449 F/S Prep Fds HR</v>
          </cell>
          <cell r="P3379" t="str">
            <v>8000</v>
          </cell>
          <cell r="Q3379" t="str">
            <v>FB</v>
          </cell>
          <cell r="R3379" t="str">
            <v>761</v>
          </cell>
          <cell r="T3379" t="str">
            <v>F</v>
          </cell>
          <cell r="U3379" t="str">
            <v>USD</v>
          </cell>
          <cell r="V3379" t="str">
            <v>2210 W OAKLAWN DRIVE</v>
          </cell>
          <cell r="W3379" t="str">
            <v>SPRINGDALE</v>
          </cell>
          <cell r="X3379" t="str">
            <v>AR</v>
          </cell>
          <cell r="Y3379" t="str">
            <v>72762-6900</v>
          </cell>
          <cell r="Z3379" t="str">
            <v>WASHINGTON</v>
          </cell>
          <cell r="AA3379" t="str">
            <v>I</v>
          </cell>
          <cell r="AB3379" t="str">
            <v>M&amp;E</v>
          </cell>
          <cell r="AC3379">
            <v>1639.6146000000001</v>
          </cell>
        </row>
        <row r="3380">
          <cell r="A3380" t="str">
            <v>Primary</v>
          </cell>
          <cell r="B3380" t="str">
            <v>F/S - Prep Foods Group Executive</v>
          </cell>
          <cell r="C3380" t="str">
            <v>26212454</v>
          </cell>
          <cell r="D3380" t="str">
            <v>26212454</v>
          </cell>
          <cell r="E3380" t="str">
            <v>1204</v>
          </cell>
          <cell r="G3380" t="str">
            <v>TX</v>
          </cell>
          <cell r="I3380" t="str">
            <v>A</v>
          </cell>
          <cell r="J3380" t="str">
            <v>26212454</v>
          </cell>
          <cell r="K3380" t="str">
            <v>26212454</v>
          </cell>
          <cell r="L3380">
            <v>180778500</v>
          </cell>
          <cell r="M3380" t="str">
            <v>180778500</v>
          </cell>
          <cell r="N3380" t="str">
            <v>F/S - Prep Foods Group Executive</v>
          </cell>
          <cell r="O3380" t="str">
            <v>26212454 F/S - Prep Foods Group Executive</v>
          </cell>
          <cell r="P3380" t="str">
            <v>8000</v>
          </cell>
          <cell r="Q3380" t="str">
            <v>FB</v>
          </cell>
          <cell r="R3380" t="str">
            <v>980</v>
          </cell>
          <cell r="T3380" t="str">
            <v>F</v>
          </cell>
          <cell r="U3380" t="str">
            <v>USD</v>
          </cell>
          <cell r="V3380" t="str">
            <v>1320 UNIVERSITY DRIVE, SUITE 600</v>
          </cell>
          <cell r="W3380" t="str">
            <v>FORT WORTH</v>
          </cell>
          <cell r="X3380" t="str">
            <v>TX</v>
          </cell>
          <cell r="Y3380" t="str">
            <v>76107</v>
          </cell>
          <cell r="Z3380" t="str">
            <v>TARRANT</v>
          </cell>
          <cell r="AA3380" t="str">
            <v>I</v>
          </cell>
          <cell r="AB3380" t="str">
            <v>M&amp;E</v>
          </cell>
          <cell r="AC3380">
            <v>267057.78849999991</v>
          </cell>
        </row>
        <row r="3381">
          <cell r="A3381" t="str">
            <v>Primary</v>
          </cell>
          <cell r="B3381" t="str">
            <v>F/S Prep Fds Grp Nat'l Acct Sales</v>
          </cell>
          <cell r="C3381" t="str">
            <v>11492236</v>
          </cell>
          <cell r="D3381" t="str">
            <v>11492236</v>
          </cell>
          <cell r="E3381" t="str">
            <v>1204</v>
          </cell>
          <cell r="G3381" t="str">
            <v>AR</v>
          </cell>
          <cell r="I3381" t="str">
            <v>A</v>
          </cell>
          <cell r="J3381" t="str">
            <v>26212459</v>
          </cell>
          <cell r="K3381" t="str">
            <v>26212459</v>
          </cell>
          <cell r="L3381">
            <v>180778502</v>
          </cell>
          <cell r="M3381" t="str">
            <v>180778502</v>
          </cell>
          <cell r="N3381" t="str">
            <v>F/S Prep Fds Grp Nat'l Acct Sales</v>
          </cell>
          <cell r="O3381" t="str">
            <v>26212459 F/S Prep Fds Grp Nat'l Acct Sales</v>
          </cell>
          <cell r="P3381" t="str">
            <v>8000</v>
          </cell>
          <cell r="Q3381" t="str">
            <v>FB</v>
          </cell>
          <cell r="T3381" t="str">
            <v>F</v>
          </cell>
          <cell r="U3381" t="str">
            <v>USD</v>
          </cell>
          <cell r="V3381" t="str">
            <v>2210 W OAKLAWN DRIVE</v>
          </cell>
          <cell r="W3381" t="str">
            <v>SPRINGDALE</v>
          </cell>
          <cell r="X3381" t="str">
            <v>AR</v>
          </cell>
          <cell r="Y3381" t="str">
            <v>72762-6900</v>
          </cell>
          <cell r="Z3381" t="str">
            <v>WASHINGTON</v>
          </cell>
          <cell r="AA3381" t="str">
            <v>D</v>
          </cell>
          <cell r="AB3381" t="str">
            <v>M&amp;E</v>
          </cell>
          <cell r="AC3381">
            <v>8922.7916999999998</v>
          </cell>
        </row>
        <row r="3382">
          <cell r="A3382" t="str">
            <v>Primary</v>
          </cell>
          <cell r="B3382" t="str">
            <v>F/S Prep Fds Grp Marketing</v>
          </cell>
          <cell r="C3382" t="str">
            <v>11492236</v>
          </cell>
          <cell r="D3382" t="str">
            <v>11492236</v>
          </cell>
          <cell r="E3382" t="str">
            <v>1204</v>
          </cell>
          <cell r="G3382" t="str">
            <v>AR</v>
          </cell>
          <cell r="I3382" t="str">
            <v>A</v>
          </cell>
          <cell r="J3382" t="str">
            <v>26212465</v>
          </cell>
          <cell r="K3382" t="str">
            <v>26212465</v>
          </cell>
          <cell r="L3382">
            <v>180778502</v>
          </cell>
          <cell r="M3382" t="str">
            <v>180778502</v>
          </cell>
          <cell r="N3382" t="str">
            <v>F/S Prep Fds Grp Marketing</v>
          </cell>
          <cell r="O3382" t="str">
            <v>26212465 F/S Prep Fds Grp Marketing</v>
          </cell>
          <cell r="P3382" t="str">
            <v>8000</v>
          </cell>
          <cell r="Q3382" t="str">
            <v>FB</v>
          </cell>
          <cell r="R3382" t="str">
            <v>980</v>
          </cell>
          <cell r="T3382" t="str">
            <v>F</v>
          </cell>
          <cell r="U3382" t="str">
            <v>USD</v>
          </cell>
          <cell r="V3382" t="str">
            <v>2210 W OAKLAWN DRIVE</v>
          </cell>
          <cell r="W3382" t="str">
            <v>SPRINGDALE</v>
          </cell>
          <cell r="X3382" t="str">
            <v>AR</v>
          </cell>
          <cell r="Y3382" t="str">
            <v>72762-6900</v>
          </cell>
          <cell r="Z3382" t="str">
            <v>WASHINGTON</v>
          </cell>
          <cell r="AA3382" t="str">
            <v>D</v>
          </cell>
          <cell r="AB3382" t="str">
            <v>M&amp;E</v>
          </cell>
          <cell r="AC3382">
            <v>17265.102399999996</v>
          </cell>
        </row>
        <row r="3383">
          <cell r="A3383" t="str">
            <v>Primary</v>
          </cell>
          <cell r="B3383" t="str">
            <v>F/S Prep Fds Customer Service</v>
          </cell>
          <cell r="C3383" t="str">
            <v>11492236</v>
          </cell>
          <cell r="D3383" t="str">
            <v>11492236</v>
          </cell>
          <cell r="E3383" t="str">
            <v>1204</v>
          </cell>
          <cell r="G3383" t="str">
            <v>AR</v>
          </cell>
          <cell r="I3383" t="str">
            <v>A</v>
          </cell>
          <cell r="J3383" t="str">
            <v>26212561</v>
          </cell>
          <cell r="K3383" t="str">
            <v>26212561</v>
          </cell>
          <cell r="L3383">
            <v>180778502</v>
          </cell>
          <cell r="M3383" t="str">
            <v>180778502</v>
          </cell>
          <cell r="N3383" t="str">
            <v>F/S Prep Fds Customer Service</v>
          </cell>
          <cell r="O3383" t="str">
            <v>26212561 F/S Prep Fds Customer Service</v>
          </cell>
          <cell r="P3383" t="str">
            <v>8000</v>
          </cell>
          <cell r="Q3383" t="str">
            <v>GA</v>
          </cell>
          <cell r="R3383" t="str">
            <v>980</v>
          </cell>
          <cell r="T3383" t="str">
            <v>F</v>
          </cell>
          <cell r="U3383" t="str">
            <v>USD</v>
          </cell>
          <cell r="V3383" t="str">
            <v>2210 W OAKLAWN DRIVE</v>
          </cell>
          <cell r="W3383" t="str">
            <v>SPRINGDALE</v>
          </cell>
          <cell r="X3383" t="str">
            <v>AR</v>
          </cell>
          <cell r="Y3383" t="str">
            <v>72762-6900</v>
          </cell>
          <cell r="Z3383" t="str">
            <v>WASHINGTON</v>
          </cell>
          <cell r="AA3383" t="str">
            <v>D</v>
          </cell>
          <cell r="AB3383" t="str">
            <v>M&amp;E</v>
          </cell>
          <cell r="AC3383">
            <v>18337.429700000004</v>
          </cell>
        </row>
        <row r="3384">
          <cell r="A3384" t="str">
            <v>Primary</v>
          </cell>
          <cell r="B3384" t="str">
            <v>F/S Prep Fds Product Mgmt</v>
          </cell>
          <cell r="C3384" t="str">
            <v>11492236</v>
          </cell>
          <cell r="D3384" t="str">
            <v>11492236</v>
          </cell>
          <cell r="E3384" t="str">
            <v>1204</v>
          </cell>
          <cell r="G3384" t="str">
            <v>AR</v>
          </cell>
          <cell r="H3384">
            <v>38797</v>
          </cell>
          <cell r="I3384" t="str">
            <v>A</v>
          </cell>
          <cell r="J3384" t="str">
            <v>26212653</v>
          </cell>
          <cell r="K3384" t="str">
            <v>26212653</v>
          </cell>
          <cell r="L3384">
            <v>170003017</v>
          </cell>
          <cell r="M3384" t="str">
            <v>180778502</v>
          </cell>
          <cell r="N3384" t="str">
            <v>Emporia Carcass-Cost of Sales</v>
          </cell>
          <cell r="O3384" t="str">
            <v>30172584  Emporia Carcass-Cost of Sales</v>
          </cell>
          <cell r="P3384" t="str">
            <v>101</v>
          </cell>
          <cell r="Q3384" t="str">
            <v>IBP</v>
          </cell>
          <cell r="T3384" t="str">
            <v>F</v>
          </cell>
          <cell r="U3384" t="str">
            <v>USD</v>
          </cell>
          <cell r="V3384" t="str">
            <v>2210 W OAKLAWN DRIVE</v>
          </cell>
          <cell r="W3384" t="str">
            <v>SPRINGDALE</v>
          </cell>
          <cell r="X3384" t="str">
            <v>AR</v>
          </cell>
          <cell r="Y3384" t="str">
            <v>72762-6900</v>
          </cell>
          <cell r="Z3384" t="str">
            <v>WASHINGTON</v>
          </cell>
          <cell r="AA3384" t="str">
            <v>D</v>
          </cell>
          <cell r="AB3384" t="str">
            <v>M&amp;E</v>
          </cell>
          <cell r="AC3384">
            <v>0</v>
          </cell>
        </row>
        <row r="3385">
          <cell r="A3385" t="str">
            <v>Primary</v>
          </cell>
          <cell r="B3385" t="str">
            <v>F/S Prep Fds Grp Distributor Sales</v>
          </cell>
          <cell r="C3385" t="str">
            <v>11492236</v>
          </cell>
          <cell r="D3385" t="str">
            <v>11492236</v>
          </cell>
          <cell r="E3385" t="str">
            <v>1204</v>
          </cell>
          <cell r="G3385" t="str">
            <v>AR</v>
          </cell>
          <cell r="I3385" t="str">
            <v>A</v>
          </cell>
          <cell r="J3385" t="str">
            <v>26212674</v>
          </cell>
          <cell r="K3385" t="str">
            <v>26212674</v>
          </cell>
          <cell r="L3385">
            <v>180778502</v>
          </cell>
          <cell r="M3385" t="str">
            <v>180778502</v>
          </cell>
          <cell r="N3385" t="str">
            <v>F/S Prep Fds Grp Distributor Sales</v>
          </cell>
          <cell r="O3385" t="str">
            <v>26212674 F/S Prep Fds Grp Distributor Sales</v>
          </cell>
          <cell r="P3385" t="str">
            <v>8000</v>
          </cell>
          <cell r="Q3385" t="str">
            <v>FB</v>
          </cell>
          <cell r="R3385" t="str">
            <v>271</v>
          </cell>
          <cell r="T3385" t="str">
            <v>F</v>
          </cell>
          <cell r="U3385" t="str">
            <v>USD</v>
          </cell>
          <cell r="V3385" t="str">
            <v>2210 W OAKLAWN DRIVE</v>
          </cell>
          <cell r="W3385" t="str">
            <v>SPRINGDALE</v>
          </cell>
          <cell r="X3385" t="str">
            <v>AR</v>
          </cell>
          <cell r="Y3385" t="str">
            <v>72762-6900</v>
          </cell>
          <cell r="Z3385" t="str">
            <v>WASHINGTON</v>
          </cell>
          <cell r="AA3385" t="str">
            <v>D</v>
          </cell>
          <cell r="AB3385" t="str">
            <v>M&amp;E</v>
          </cell>
          <cell r="AC3385">
            <v>9002.2099999999991</v>
          </cell>
        </row>
        <row r="3386">
          <cell r="A3386" t="str">
            <v>Primary</v>
          </cell>
          <cell r="B3386" t="str">
            <v>F/S Prep Fds Grp Nat'l Sales</v>
          </cell>
          <cell r="C3386" t="str">
            <v>11492236</v>
          </cell>
          <cell r="D3386" t="str">
            <v>11492236</v>
          </cell>
          <cell r="E3386" t="str">
            <v>1204</v>
          </cell>
          <cell r="G3386" t="str">
            <v>AR</v>
          </cell>
          <cell r="I3386" t="str">
            <v>A</v>
          </cell>
          <cell r="J3386" t="str">
            <v>26212686</v>
          </cell>
          <cell r="K3386" t="str">
            <v>26212686</v>
          </cell>
          <cell r="L3386">
            <v>180778502</v>
          </cell>
          <cell r="M3386" t="str">
            <v>180778502</v>
          </cell>
          <cell r="N3386" t="str">
            <v>F/S Prep Fds Grp Nat'l Sales</v>
          </cell>
          <cell r="O3386" t="str">
            <v>26212686 F/S Prep Fds Grp Nat'l Sales</v>
          </cell>
          <cell r="P3386" t="str">
            <v>8000</v>
          </cell>
          <cell r="Q3386" t="str">
            <v>FB</v>
          </cell>
          <cell r="T3386" t="str">
            <v>F</v>
          </cell>
          <cell r="U3386" t="str">
            <v>USD</v>
          </cell>
          <cell r="V3386" t="str">
            <v>2210 W OAKLAWN DRIVE</v>
          </cell>
          <cell r="W3386" t="str">
            <v>SPRINGDALE</v>
          </cell>
          <cell r="X3386" t="str">
            <v>AR</v>
          </cell>
          <cell r="Y3386" t="str">
            <v>72762-6900</v>
          </cell>
          <cell r="Z3386" t="str">
            <v>WASHINGTON</v>
          </cell>
          <cell r="AA3386" t="str">
            <v>D</v>
          </cell>
          <cell r="AB3386" t="str">
            <v>M&amp;E</v>
          </cell>
          <cell r="AC3386">
            <v>8628.2235000000001</v>
          </cell>
        </row>
        <row r="3387">
          <cell r="A3387" t="str">
            <v>Primary</v>
          </cell>
          <cell r="B3387" t="str">
            <v>F/S Prep Fds Grp Nat'l Accts Industrial</v>
          </cell>
          <cell r="C3387" t="str">
            <v>26212687</v>
          </cell>
          <cell r="D3387" t="str">
            <v>26212687</v>
          </cell>
          <cell r="E3387" t="str">
            <v>1204</v>
          </cell>
          <cell r="G3387" t="str">
            <v>AR</v>
          </cell>
          <cell r="I3387" t="str">
            <v>A</v>
          </cell>
          <cell r="J3387" t="str">
            <v>26212687</v>
          </cell>
          <cell r="K3387" t="str">
            <v>26212687</v>
          </cell>
          <cell r="L3387">
            <v>180778502</v>
          </cell>
          <cell r="M3387" t="str">
            <v>180778502</v>
          </cell>
          <cell r="N3387" t="str">
            <v>F/S Prep Fds Grp Nat'l Accts Industrial</v>
          </cell>
          <cell r="O3387" t="str">
            <v>26212687 F/S Prep Fds Grp Nat'l Accts Industrial</v>
          </cell>
          <cell r="P3387" t="str">
            <v>8000</v>
          </cell>
          <cell r="Q3387" t="str">
            <v>FB</v>
          </cell>
          <cell r="R3387" t="str">
            <v>524</v>
          </cell>
          <cell r="T3387" t="str">
            <v>F</v>
          </cell>
          <cell r="U3387" t="str">
            <v>USD</v>
          </cell>
          <cell r="V3387" t="str">
            <v>321 NORTH MAIN</v>
          </cell>
          <cell r="W3387" t="str">
            <v>SOUTH HUTCHINSON</v>
          </cell>
          <cell r="X3387" t="str">
            <v>KS</v>
          </cell>
          <cell r="Y3387" t="str">
            <v>67505-1146</v>
          </cell>
          <cell r="Z3387" t="str">
            <v>RENO</v>
          </cell>
          <cell r="AA3387" t="str">
            <v>D</v>
          </cell>
          <cell r="AB3387" t="str">
            <v>M&amp;E</v>
          </cell>
          <cell r="AC3387">
            <v>38173.125599999992</v>
          </cell>
        </row>
        <row r="3388">
          <cell r="A3388" t="str">
            <v>Primary</v>
          </cell>
          <cell r="B3388" t="str">
            <v>F/S Prep Fds Grp Distr Sales-East Div</v>
          </cell>
          <cell r="C3388" t="str">
            <v>11492236</v>
          </cell>
          <cell r="D3388" t="str">
            <v>11492236</v>
          </cell>
          <cell r="E3388" t="str">
            <v>1204</v>
          </cell>
          <cell r="G3388" t="str">
            <v>AR</v>
          </cell>
          <cell r="I3388" t="str">
            <v>A</v>
          </cell>
          <cell r="J3388" t="str">
            <v>26212688</v>
          </cell>
          <cell r="K3388" t="str">
            <v>26212688</v>
          </cell>
          <cell r="L3388">
            <v>180778502</v>
          </cell>
          <cell r="M3388" t="str">
            <v>180778502</v>
          </cell>
          <cell r="N3388" t="str">
            <v>F/S Prep Fds Grp Distr Sales-East Div</v>
          </cell>
          <cell r="O3388" t="str">
            <v>26212688 F/S Prep Fds Grp Distr Sales-East Div</v>
          </cell>
          <cell r="P3388" t="str">
            <v>8000</v>
          </cell>
          <cell r="Q3388" t="str">
            <v>FB</v>
          </cell>
          <cell r="R3388" t="str">
            <v>779</v>
          </cell>
          <cell r="T3388" t="str">
            <v>F</v>
          </cell>
          <cell r="U3388" t="str">
            <v>USD</v>
          </cell>
          <cell r="V3388" t="str">
            <v>2210 W OAKLAWN DRIVE</v>
          </cell>
          <cell r="W3388" t="str">
            <v>SPRINGDALE</v>
          </cell>
          <cell r="X3388" t="str">
            <v>AR</v>
          </cell>
          <cell r="Y3388" t="str">
            <v>72762-6900</v>
          </cell>
          <cell r="Z3388" t="str">
            <v>WASHINGTON</v>
          </cell>
          <cell r="AA3388" t="str">
            <v>D</v>
          </cell>
          <cell r="AB3388" t="str">
            <v>M&amp;E</v>
          </cell>
          <cell r="AC3388">
            <v>18236.463399999997</v>
          </cell>
        </row>
        <row r="3389">
          <cell r="A3389" t="str">
            <v>Primary</v>
          </cell>
          <cell r="B3389" t="str">
            <v>F/S Prep Fds Grp Distr Sales-Cent Div</v>
          </cell>
          <cell r="C3389" t="str">
            <v>11492236</v>
          </cell>
          <cell r="D3389" t="str">
            <v>11492236</v>
          </cell>
          <cell r="E3389" t="str">
            <v>1204</v>
          </cell>
          <cell r="G3389" t="str">
            <v>AR</v>
          </cell>
          <cell r="I3389" t="str">
            <v>A</v>
          </cell>
          <cell r="J3389" t="str">
            <v>26212689</v>
          </cell>
          <cell r="K3389" t="str">
            <v>26212689</v>
          </cell>
          <cell r="L3389">
            <v>180778502</v>
          </cell>
          <cell r="M3389" t="str">
            <v>180778502</v>
          </cell>
          <cell r="N3389" t="str">
            <v>F/S Prep Fds Grp Distr Sales-Cent Div</v>
          </cell>
          <cell r="O3389" t="str">
            <v>26212689 F/S Prep Fds Grp Distr Sales-Cent Div</v>
          </cell>
          <cell r="P3389" t="str">
            <v>8000</v>
          </cell>
          <cell r="Q3389" t="str">
            <v>FB</v>
          </cell>
          <cell r="R3389" t="str">
            <v>779</v>
          </cell>
          <cell r="T3389" t="str">
            <v>F</v>
          </cell>
          <cell r="U3389" t="str">
            <v>USD</v>
          </cell>
          <cell r="V3389" t="str">
            <v>2210 W OAKLAWN DRIVE</v>
          </cell>
          <cell r="W3389" t="str">
            <v>SPRINGDALE</v>
          </cell>
          <cell r="X3389" t="str">
            <v>AR</v>
          </cell>
          <cell r="Y3389" t="str">
            <v>72762-6900</v>
          </cell>
          <cell r="Z3389" t="str">
            <v>WASHINGTON</v>
          </cell>
          <cell r="AA3389" t="str">
            <v>D</v>
          </cell>
          <cell r="AB3389" t="str">
            <v>M&amp;E</v>
          </cell>
          <cell r="AC3389">
            <v>14626.477599999998</v>
          </cell>
        </row>
        <row r="3390">
          <cell r="A3390" t="str">
            <v>Primary</v>
          </cell>
          <cell r="B3390" t="str">
            <v>F/S Prep Fds Grp Distr Sales-South Div</v>
          </cell>
          <cell r="C3390" t="str">
            <v>11492236</v>
          </cell>
          <cell r="D3390" t="str">
            <v>11492236</v>
          </cell>
          <cell r="E3390" t="str">
            <v>1204</v>
          </cell>
          <cell r="G3390" t="str">
            <v>AR</v>
          </cell>
          <cell r="I3390" t="str">
            <v>A</v>
          </cell>
          <cell r="J3390" t="str">
            <v>26212690</v>
          </cell>
          <cell r="K3390" t="str">
            <v>26212690</v>
          </cell>
          <cell r="L3390">
            <v>180778502</v>
          </cell>
          <cell r="M3390" t="str">
            <v>180778502</v>
          </cell>
          <cell r="N3390" t="str">
            <v>F/S Prep Fds Grp Distr Sales-South Div</v>
          </cell>
          <cell r="O3390" t="str">
            <v>26212690 F/S Prep Fds Grp Distr Sales-South Div</v>
          </cell>
          <cell r="P3390" t="str">
            <v>8000</v>
          </cell>
          <cell r="Q3390" t="str">
            <v>FB</v>
          </cell>
          <cell r="R3390" t="str">
            <v>779</v>
          </cell>
          <cell r="T3390" t="str">
            <v>F</v>
          </cell>
          <cell r="U3390" t="str">
            <v>USD</v>
          </cell>
          <cell r="V3390" t="str">
            <v>2210 W OAKLAWN DRIVE</v>
          </cell>
          <cell r="W3390" t="str">
            <v>SPRINGDALE</v>
          </cell>
          <cell r="X3390" t="str">
            <v>AR</v>
          </cell>
          <cell r="Y3390" t="str">
            <v>72762-6900</v>
          </cell>
          <cell r="Z3390" t="str">
            <v>WASHINGTON</v>
          </cell>
          <cell r="AA3390" t="str">
            <v>D</v>
          </cell>
          <cell r="AB3390" t="str">
            <v>M&amp;E</v>
          </cell>
          <cell r="AC3390">
            <v>4146.4448999999995</v>
          </cell>
        </row>
        <row r="3391">
          <cell r="A3391" t="str">
            <v>Primary</v>
          </cell>
          <cell r="B3391" t="str">
            <v>F/S Prep Fds Grp Distr Sales-West Div</v>
          </cell>
          <cell r="C3391" t="str">
            <v>11492236</v>
          </cell>
          <cell r="D3391" t="str">
            <v>11492236</v>
          </cell>
          <cell r="E3391" t="str">
            <v>1204</v>
          </cell>
          <cell r="G3391" t="str">
            <v>AR</v>
          </cell>
          <cell r="I3391" t="str">
            <v>A</v>
          </cell>
          <cell r="J3391" t="str">
            <v>26212691</v>
          </cell>
          <cell r="K3391" t="str">
            <v>26212691</v>
          </cell>
          <cell r="L3391">
            <v>180778502</v>
          </cell>
          <cell r="M3391" t="str">
            <v>180778502</v>
          </cell>
          <cell r="N3391" t="str">
            <v>F/S Prep Fds Grp Distr Sales-West Div</v>
          </cell>
          <cell r="O3391" t="str">
            <v>26212691 F/S Prep Fds Grp Distr Sales-West Div</v>
          </cell>
          <cell r="P3391" t="str">
            <v>8000</v>
          </cell>
          <cell r="Q3391" t="str">
            <v>FB</v>
          </cell>
          <cell r="R3391" t="str">
            <v>838</v>
          </cell>
          <cell r="T3391" t="str">
            <v>F</v>
          </cell>
          <cell r="U3391" t="str">
            <v>USD</v>
          </cell>
          <cell r="V3391" t="str">
            <v>2210 W OAKLAWN DRIVE</v>
          </cell>
          <cell r="W3391" t="str">
            <v>SPRINGDALE</v>
          </cell>
          <cell r="X3391" t="str">
            <v>AR</v>
          </cell>
          <cell r="Y3391" t="str">
            <v>72762-6900</v>
          </cell>
          <cell r="Z3391" t="str">
            <v>WASHINGTON</v>
          </cell>
          <cell r="AA3391" t="str">
            <v>D</v>
          </cell>
          <cell r="AB3391" t="str">
            <v>M&amp;E</v>
          </cell>
          <cell r="AC3391">
            <v>17988.993799999997</v>
          </cell>
        </row>
        <row r="3392">
          <cell r="A3392" t="str">
            <v>Primary</v>
          </cell>
          <cell r="B3392" t="str">
            <v>F/S Prep Fds Pricing-National Accounts</v>
          </cell>
          <cell r="C3392" t="str">
            <v>11492236</v>
          </cell>
          <cell r="D3392" t="str">
            <v>11492236</v>
          </cell>
          <cell r="E3392" t="str">
            <v>1204</v>
          </cell>
          <cell r="G3392" t="str">
            <v>AR</v>
          </cell>
          <cell r="I3392" t="str">
            <v>A</v>
          </cell>
          <cell r="J3392" t="str">
            <v>26212760</v>
          </cell>
          <cell r="K3392" t="str">
            <v>26212760</v>
          </cell>
          <cell r="L3392">
            <v>180778502</v>
          </cell>
          <cell r="M3392" t="str">
            <v>180778502</v>
          </cell>
          <cell r="N3392" t="str">
            <v>F/S Prep Fds Pricing-National Accounts</v>
          </cell>
          <cell r="O3392" t="str">
            <v>26212760 F/S Prep Fds Pricing-National Accounts</v>
          </cell>
          <cell r="P3392" t="str">
            <v>8000</v>
          </cell>
          <cell r="Q3392" t="str">
            <v>GA</v>
          </cell>
          <cell r="T3392" t="str">
            <v>F</v>
          </cell>
          <cell r="U3392" t="str">
            <v>USD</v>
          </cell>
          <cell r="V3392" t="str">
            <v>2210 W OAKLAWN DRIVE</v>
          </cell>
          <cell r="W3392" t="str">
            <v>SPRINGDALE</v>
          </cell>
          <cell r="X3392" t="str">
            <v>AR</v>
          </cell>
          <cell r="Y3392" t="str">
            <v>72762-6900</v>
          </cell>
          <cell r="Z3392" t="str">
            <v>WASHINGTON</v>
          </cell>
          <cell r="AA3392" t="str">
            <v>D</v>
          </cell>
          <cell r="AB3392" t="str">
            <v>M&amp;E</v>
          </cell>
          <cell r="AC3392">
            <v>2870.3851999999997</v>
          </cell>
        </row>
        <row r="3393">
          <cell r="A3393" t="str">
            <v>Primary</v>
          </cell>
          <cell r="B3393" t="str">
            <v>RPM</v>
          </cell>
          <cell r="C3393" t="str">
            <v>26242437</v>
          </cell>
          <cell r="D3393" t="str">
            <v>26242437</v>
          </cell>
          <cell r="E3393" t="str">
            <v>1204</v>
          </cell>
          <cell r="G3393" t="str">
            <v>AR</v>
          </cell>
          <cell r="I3393" t="str">
            <v>A</v>
          </cell>
          <cell r="J3393" t="str">
            <v>26240588</v>
          </cell>
          <cell r="K3393" t="str">
            <v>26240588</v>
          </cell>
          <cell r="L3393">
            <v>150110588</v>
          </cell>
          <cell r="M3393" t="str">
            <v>150110588</v>
          </cell>
          <cell r="N3393" t="str">
            <v>RPM Sausage</v>
          </cell>
          <cell r="O3393" t="str">
            <v>26240588 RPM Sausage</v>
          </cell>
          <cell r="P3393" t="str">
            <v>8000</v>
          </cell>
          <cell r="Q3393" t="str">
            <v>FB</v>
          </cell>
          <cell r="R3393" t="str">
            <v>838</v>
          </cell>
          <cell r="T3393" t="str">
            <v>F</v>
          </cell>
          <cell r="U3393" t="str">
            <v>USD</v>
          </cell>
          <cell r="V3393" t="str">
            <v>2210 W OAKLAWN DRIVE</v>
          </cell>
          <cell r="W3393" t="str">
            <v>SPRINGDALE</v>
          </cell>
          <cell r="X3393" t="str">
            <v>AR</v>
          </cell>
          <cell r="Y3393" t="str">
            <v>72762-6900</v>
          </cell>
          <cell r="Z3393" t="str">
            <v>WASHINGTON</v>
          </cell>
          <cell r="AA3393" t="str">
            <v>D</v>
          </cell>
          <cell r="AB3393" t="str">
            <v>M&amp;E</v>
          </cell>
          <cell r="AC3393">
            <v>1.3600000000000001E-2</v>
          </cell>
        </row>
        <row r="3394">
          <cell r="A3394" t="str">
            <v>Primary</v>
          </cell>
          <cell r="B3394" t="str">
            <v>RPM</v>
          </cell>
          <cell r="C3394" t="str">
            <v>26242437</v>
          </cell>
          <cell r="D3394" t="str">
            <v>26242437</v>
          </cell>
          <cell r="E3394" t="str">
            <v>1204</v>
          </cell>
          <cell r="G3394" t="str">
            <v>AR</v>
          </cell>
          <cell r="I3394" t="str">
            <v>A</v>
          </cell>
          <cell r="J3394" t="str">
            <v>26242231</v>
          </cell>
          <cell r="K3394" t="str">
            <v>26242231</v>
          </cell>
          <cell r="L3394">
            <v>180118502</v>
          </cell>
          <cell r="M3394" t="str">
            <v>180118502</v>
          </cell>
          <cell r="N3394" t="str">
            <v>RPM Sales #1</v>
          </cell>
          <cell r="O3394" t="str">
            <v>26242231 RPM Sales #1</v>
          </cell>
          <cell r="P3394" t="str">
            <v>8000</v>
          </cell>
          <cell r="Q3394" t="str">
            <v>FB</v>
          </cell>
          <cell r="R3394" t="str">
            <v>361</v>
          </cell>
          <cell r="T3394" t="str">
            <v>F</v>
          </cell>
          <cell r="U3394" t="str">
            <v>USD</v>
          </cell>
          <cell r="V3394" t="str">
            <v>2210 W OAKLAWN DRIVE</v>
          </cell>
          <cell r="W3394" t="str">
            <v>SPRINGDALE</v>
          </cell>
          <cell r="X3394" t="str">
            <v>AR</v>
          </cell>
          <cell r="Y3394" t="str">
            <v>72762-6900</v>
          </cell>
          <cell r="Z3394" t="str">
            <v>WASHINGTON</v>
          </cell>
          <cell r="AA3394" t="str">
            <v>D</v>
          </cell>
          <cell r="AB3394" t="str">
            <v>M&amp;E</v>
          </cell>
          <cell r="AC3394">
            <v>212851.24460000006</v>
          </cell>
        </row>
        <row r="3395">
          <cell r="A3395" t="str">
            <v>Primary</v>
          </cell>
          <cell r="B3395" t="str">
            <v>RPM</v>
          </cell>
          <cell r="C3395" t="str">
            <v>26242437</v>
          </cell>
          <cell r="D3395" t="str">
            <v>26242437</v>
          </cell>
          <cell r="E3395" t="str">
            <v>1204</v>
          </cell>
          <cell r="G3395" t="str">
            <v>AR</v>
          </cell>
          <cell r="I3395" t="str">
            <v>A</v>
          </cell>
          <cell r="J3395" t="str">
            <v>26242232</v>
          </cell>
          <cell r="K3395" t="str">
            <v>26242232</v>
          </cell>
          <cell r="L3395">
            <v>180118502</v>
          </cell>
          <cell r="M3395" t="str">
            <v>180118502</v>
          </cell>
          <cell r="N3395" t="str">
            <v>RPM IBP Sales</v>
          </cell>
          <cell r="O3395" t="str">
            <v>26242232 RPM IBP Sales</v>
          </cell>
          <cell r="P3395" t="str">
            <v>8000</v>
          </cell>
          <cell r="Q3395" t="str">
            <v>FB</v>
          </cell>
          <cell r="T3395" t="str">
            <v>F</v>
          </cell>
          <cell r="U3395" t="str">
            <v>USD</v>
          </cell>
          <cell r="V3395" t="str">
            <v>2210 W OAKLAWN DRIVE</v>
          </cell>
          <cell r="W3395" t="str">
            <v>SPRINGDALE</v>
          </cell>
          <cell r="X3395" t="str">
            <v>AR</v>
          </cell>
          <cell r="Y3395" t="str">
            <v>72762-6900</v>
          </cell>
          <cell r="Z3395" t="str">
            <v>WASHINGTON</v>
          </cell>
          <cell r="AA3395" t="str">
            <v>D</v>
          </cell>
          <cell r="AB3395" t="str">
            <v>M&amp;E</v>
          </cell>
          <cell r="AC3395">
            <v>42348.992199999986</v>
          </cell>
        </row>
        <row r="3396">
          <cell r="A3396" t="str">
            <v>Primary</v>
          </cell>
          <cell r="B3396" t="str">
            <v>RPM</v>
          </cell>
          <cell r="C3396" t="str">
            <v>26242437</v>
          </cell>
          <cell r="D3396" t="str">
            <v>26242437</v>
          </cell>
          <cell r="E3396" t="str">
            <v>1204</v>
          </cell>
          <cell r="G3396" t="str">
            <v>AR</v>
          </cell>
          <cell r="I3396" t="str">
            <v>A</v>
          </cell>
          <cell r="J3396" t="str">
            <v>26242437</v>
          </cell>
          <cell r="K3396" t="str">
            <v>26242437</v>
          </cell>
          <cell r="L3396">
            <v>180118500</v>
          </cell>
          <cell r="M3396" t="str">
            <v>180118500</v>
          </cell>
          <cell r="N3396" t="str">
            <v>Refrig Proc Meats Group Accounting</v>
          </cell>
          <cell r="O3396" t="str">
            <v>26242437 Refrig Proc Meats Group Accounting</v>
          </cell>
          <cell r="P3396" t="str">
            <v>8000</v>
          </cell>
          <cell r="Q3396" t="str">
            <v>FB</v>
          </cell>
          <cell r="R3396" t="str">
            <v>361</v>
          </cell>
          <cell r="T3396" t="str">
            <v>F</v>
          </cell>
          <cell r="U3396" t="str">
            <v>USD</v>
          </cell>
          <cell r="V3396" t="str">
            <v>1851 E HUNTSVILLE ROAD</v>
          </cell>
          <cell r="W3396" t="str">
            <v>FAYETTEVILLE</v>
          </cell>
          <cell r="X3396" t="str">
            <v>AR</v>
          </cell>
          <cell r="Y3396" t="str">
            <v>72701-7323</v>
          </cell>
          <cell r="Z3396" t="str">
            <v>WASHINGTON</v>
          </cell>
          <cell r="AA3396" t="str">
            <v>I</v>
          </cell>
          <cell r="AB3396" t="str">
            <v>M&amp;E</v>
          </cell>
          <cell r="AC3396">
            <v>17329.2124</v>
          </cell>
        </row>
        <row r="3397">
          <cell r="A3397" t="str">
            <v>Primary</v>
          </cell>
          <cell r="B3397" t="str">
            <v>RPM</v>
          </cell>
          <cell r="C3397" t="str">
            <v>26242437</v>
          </cell>
          <cell r="D3397" t="str">
            <v>26242437</v>
          </cell>
          <cell r="E3397" t="str">
            <v>1204</v>
          </cell>
          <cell r="G3397" t="str">
            <v>AR</v>
          </cell>
          <cell r="I3397" t="str">
            <v>A</v>
          </cell>
          <cell r="J3397" t="str">
            <v>26242440</v>
          </cell>
          <cell r="K3397" t="str">
            <v>26242440</v>
          </cell>
          <cell r="L3397">
            <v>170003036</v>
          </cell>
          <cell r="M3397" t="str">
            <v>170001801</v>
          </cell>
          <cell r="N3397" t="str">
            <v>Boi Crc-Ined Rend'G</v>
          </cell>
          <cell r="O3397" t="str">
            <v>30361952  Boi Crc-Ined Rend'G</v>
          </cell>
          <cell r="P3397" t="str">
            <v>101</v>
          </cell>
          <cell r="Q3397" t="str">
            <v>IBP</v>
          </cell>
          <cell r="R3397" t="str">
            <v>1237</v>
          </cell>
          <cell r="S3397" t="str">
            <v>800</v>
          </cell>
          <cell r="T3397" t="str">
            <v>F</v>
          </cell>
          <cell r="U3397" t="str">
            <v>USD</v>
          </cell>
          <cell r="V3397" t="str">
            <v>2210 W OAKLAWN DRIVE</v>
          </cell>
          <cell r="W3397" t="str">
            <v>SPRINGDALE</v>
          </cell>
          <cell r="X3397" t="str">
            <v>AR</v>
          </cell>
          <cell r="Y3397" t="str">
            <v>72762-6900</v>
          </cell>
          <cell r="Z3397" t="str">
            <v>WASHINGTON</v>
          </cell>
          <cell r="AA3397" t="str">
            <v>F</v>
          </cell>
          <cell r="AB3397" t="str">
            <v>M&amp;E</v>
          </cell>
          <cell r="AC3397">
            <v>7441.8258999999998</v>
          </cell>
        </row>
        <row r="3398">
          <cell r="A3398" t="str">
            <v>Primary</v>
          </cell>
          <cell r="B3398" t="str">
            <v>RPM</v>
          </cell>
          <cell r="C3398" t="str">
            <v>26242437</v>
          </cell>
          <cell r="D3398" t="str">
            <v>26242437</v>
          </cell>
          <cell r="E3398" t="str">
            <v>1204</v>
          </cell>
          <cell r="G3398" t="str">
            <v>AR</v>
          </cell>
          <cell r="I3398" t="str">
            <v>A</v>
          </cell>
          <cell r="J3398" t="str">
            <v>26242454</v>
          </cell>
          <cell r="K3398" t="str">
            <v>26242454</v>
          </cell>
          <cell r="L3398">
            <v>170003036</v>
          </cell>
          <cell r="M3398" t="str">
            <v>180118500</v>
          </cell>
          <cell r="N3398" t="str">
            <v>Boi Crc-Edible Rendg</v>
          </cell>
          <cell r="O3398" t="str">
            <v>30361953  Boi Crc-Edible Rendg</v>
          </cell>
          <cell r="P3398" t="str">
            <v>101</v>
          </cell>
          <cell r="Q3398" t="str">
            <v>IBP</v>
          </cell>
          <cell r="R3398" t="str">
            <v>1237</v>
          </cell>
          <cell r="S3398" t="str">
            <v>800</v>
          </cell>
          <cell r="T3398" t="str">
            <v>F</v>
          </cell>
          <cell r="U3398" t="str">
            <v>USD</v>
          </cell>
          <cell r="V3398" t="str">
            <v>2210 W OAKLAWN DRIVE</v>
          </cell>
          <cell r="W3398" t="str">
            <v>SPRINGDALE</v>
          </cell>
          <cell r="X3398" t="str">
            <v>AR</v>
          </cell>
          <cell r="Y3398" t="str">
            <v>72762-6900</v>
          </cell>
          <cell r="Z3398" t="str">
            <v>WASHINGTON</v>
          </cell>
          <cell r="AA3398" t="str">
            <v>I</v>
          </cell>
          <cell r="AB3398" t="str">
            <v>M&amp;E</v>
          </cell>
          <cell r="AC3398">
            <v>21612.302</v>
          </cell>
        </row>
        <row r="3399">
          <cell r="A3399" t="str">
            <v>Primary</v>
          </cell>
          <cell r="B3399" t="str">
            <v>RPM</v>
          </cell>
          <cell r="C3399" t="str">
            <v>26242437</v>
          </cell>
          <cell r="D3399" t="str">
            <v>26242437</v>
          </cell>
          <cell r="E3399" t="str">
            <v>1204</v>
          </cell>
          <cell r="G3399" t="str">
            <v>AR</v>
          </cell>
          <cell r="I3399" t="str">
            <v>A</v>
          </cell>
          <cell r="J3399" t="str">
            <v>26242503</v>
          </cell>
          <cell r="K3399" t="str">
            <v>26242503</v>
          </cell>
          <cell r="L3399">
            <v>180118502</v>
          </cell>
          <cell r="M3399" t="str">
            <v>180118502</v>
          </cell>
          <cell r="N3399" t="str">
            <v>RPM Marketing</v>
          </cell>
          <cell r="O3399" t="str">
            <v>26242503 RPM Marketing</v>
          </cell>
          <cell r="P3399" t="str">
            <v>8000</v>
          </cell>
          <cell r="Q3399" t="str">
            <v>FB</v>
          </cell>
          <cell r="R3399" t="str">
            <v>1237</v>
          </cell>
          <cell r="T3399" t="str">
            <v>F</v>
          </cell>
          <cell r="U3399" t="str">
            <v>USD</v>
          </cell>
          <cell r="V3399" t="str">
            <v>2210 W OAKLAWN DRIVE</v>
          </cell>
          <cell r="W3399" t="str">
            <v>SPRINGDALE</v>
          </cell>
          <cell r="X3399" t="str">
            <v>AR</v>
          </cell>
          <cell r="Y3399" t="str">
            <v>72762-6900</v>
          </cell>
          <cell r="Z3399" t="str">
            <v>WASHINGTON</v>
          </cell>
          <cell r="AA3399" t="str">
            <v>D</v>
          </cell>
          <cell r="AB3399" t="str">
            <v>M&amp;E</v>
          </cell>
          <cell r="AC3399">
            <v>49408.639899999995</v>
          </cell>
        </row>
        <row r="3400">
          <cell r="A3400" t="str">
            <v>Primary</v>
          </cell>
          <cell r="B3400" t="str">
            <v>RPM</v>
          </cell>
          <cell r="C3400" t="str">
            <v>26242437</v>
          </cell>
          <cell r="D3400" t="str">
            <v>26242437</v>
          </cell>
          <cell r="E3400" t="str">
            <v>1204</v>
          </cell>
          <cell r="G3400" t="str">
            <v>AR</v>
          </cell>
          <cell r="I3400" t="str">
            <v>A</v>
          </cell>
          <cell r="J3400" t="str">
            <v>26242549</v>
          </cell>
          <cell r="K3400" t="str">
            <v>26242549</v>
          </cell>
          <cell r="L3400">
            <v>170001704</v>
          </cell>
          <cell r="M3400" t="str">
            <v>170001704</v>
          </cell>
          <cell r="N3400" t="str">
            <v>RPM/ITC Group QA</v>
          </cell>
          <cell r="O3400" t="str">
            <v>26242549 RPM/ITC Group QA</v>
          </cell>
          <cell r="P3400" t="str">
            <v>8000</v>
          </cell>
          <cell r="Q3400" t="str">
            <v>FB</v>
          </cell>
          <cell r="R3400" t="str">
            <v>1237</v>
          </cell>
          <cell r="T3400" t="str">
            <v>F</v>
          </cell>
          <cell r="U3400" t="str">
            <v>USD</v>
          </cell>
          <cell r="V3400" t="str">
            <v>2210 W OAKLAWN DRIVE</v>
          </cell>
          <cell r="W3400" t="str">
            <v>SPRINGDALE</v>
          </cell>
          <cell r="X3400" t="str">
            <v>AR</v>
          </cell>
          <cell r="Y3400" t="str">
            <v>72762-6900</v>
          </cell>
          <cell r="Z3400" t="str">
            <v>WASHINGTON</v>
          </cell>
          <cell r="AA3400" t="str">
            <v>I</v>
          </cell>
          <cell r="AB3400" t="str">
            <v>M&amp;E</v>
          </cell>
          <cell r="AC3400">
            <v>16028.3894</v>
          </cell>
        </row>
        <row r="3401">
          <cell r="A3401" t="str">
            <v>Primary</v>
          </cell>
          <cell r="B3401" t="str">
            <v>RPM</v>
          </cell>
          <cell r="C3401" t="str">
            <v>26242437</v>
          </cell>
          <cell r="D3401" t="str">
            <v>26242437</v>
          </cell>
          <cell r="E3401" t="str">
            <v>1204</v>
          </cell>
          <cell r="G3401" t="str">
            <v>AR</v>
          </cell>
          <cell r="I3401" t="str">
            <v>A</v>
          </cell>
          <cell r="J3401" t="str">
            <v>26242631</v>
          </cell>
          <cell r="K3401" t="str">
            <v>26242631</v>
          </cell>
          <cell r="L3401">
            <v>180118502</v>
          </cell>
          <cell r="M3401" t="str">
            <v>180118502</v>
          </cell>
          <cell r="N3401" t="str">
            <v>RPM Houston Sales</v>
          </cell>
          <cell r="O3401" t="str">
            <v>26242631 RPM Houston Sales</v>
          </cell>
          <cell r="P3401" t="str">
            <v>8000</v>
          </cell>
          <cell r="Q3401" t="str">
            <v>FB</v>
          </cell>
          <cell r="R3401" t="str">
            <v>422</v>
          </cell>
          <cell r="T3401" t="str">
            <v>F</v>
          </cell>
          <cell r="U3401" t="str">
            <v>USD</v>
          </cell>
          <cell r="V3401" t="str">
            <v>2210 W OAKLAWN DRIVE</v>
          </cell>
          <cell r="W3401" t="str">
            <v>SPRINGDALE</v>
          </cell>
          <cell r="X3401" t="str">
            <v>AR</v>
          </cell>
          <cell r="Y3401" t="str">
            <v>72762-6900</v>
          </cell>
          <cell r="Z3401" t="str">
            <v>WASHINGTON</v>
          </cell>
          <cell r="AA3401" t="str">
            <v>D</v>
          </cell>
          <cell r="AB3401" t="str">
            <v>M&amp;E</v>
          </cell>
          <cell r="AC3401">
            <v>11576.0036</v>
          </cell>
        </row>
        <row r="3402">
          <cell r="A3402" t="str">
            <v>Primary</v>
          </cell>
          <cell r="B3402" t="str">
            <v>RPM</v>
          </cell>
          <cell r="C3402" t="str">
            <v>26242437</v>
          </cell>
          <cell r="D3402" t="str">
            <v>26242437</v>
          </cell>
          <cell r="E3402" t="str">
            <v>1204</v>
          </cell>
          <cell r="F3402" t="str">
            <v>FM</v>
          </cell>
          <cell r="G3402" t="str">
            <v>AR</v>
          </cell>
          <cell r="H3402">
            <v>38855</v>
          </cell>
          <cell r="I3402" t="str">
            <v>A</v>
          </cell>
          <cell r="J3402" t="str">
            <v>26242732</v>
          </cell>
          <cell r="L3402">
            <v>180118502</v>
          </cell>
          <cell r="N3402" t="str">
            <v>RPM Pricing</v>
          </cell>
          <cell r="O3402" t="str">
            <v>26242732  RPM Pricing</v>
          </cell>
          <cell r="P3402" t="str">
            <v>8000</v>
          </cell>
          <cell r="Q3402" t="str">
            <v>FB</v>
          </cell>
          <cell r="R3402" t="str">
            <v>422</v>
          </cell>
          <cell r="S3402" t="str">
            <v>308</v>
          </cell>
          <cell r="T3402" t="str">
            <v>F</v>
          </cell>
          <cell r="U3402" t="str">
            <v>USD</v>
          </cell>
          <cell r="V3402" t="str">
            <v>2210 W OAKLAWN DRIVE</v>
          </cell>
          <cell r="W3402" t="str">
            <v>SPRINGDALE</v>
          </cell>
          <cell r="X3402" t="str">
            <v>AR</v>
          </cell>
          <cell r="Y3402" t="str">
            <v>72762-6900</v>
          </cell>
          <cell r="Z3402" t="str">
            <v>WASHINGTON</v>
          </cell>
          <cell r="AA3402" t="str">
            <v>G</v>
          </cell>
          <cell r="AB3402" t="str">
            <v>M&amp;E</v>
          </cell>
          <cell r="AC3402">
            <v>1783.8363999999999</v>
          </cell>
        </row>
        <row r="3403">
          <cell r="A3403" t="str">
            <v>Primary</v>
          </cell>
          <cell r="B3403" t="str">
            <v>RPM</v>
          </cell>
          <cell r="C3403" t="str">
            <v>26242437</v>
          </cell>
          <cell r="D3403" t="str">
            <v>26242437</v>
          </cell>
          <cell r="E3403" t="str">
            <v>1204</v>
          </cell>
          <cell r="G3403" t="str">
            <v>AR</v>
          </cell>
          <cell r="I3403" t="str">
            <v>A</v>
          </cell>
          <cell r="J3403" t="str">
            <v>26242733</v>
          </cell>
          <cell r="K3403" t="str">
            <v>26242733</v>
          </cell>
          <cell r="L3403">
            <v>180118502</v>
          </cell>
          <cell r="M3403" t="str">
            <v>180118502</v>
          </cell>
          <cell r="N3403" t="str">
            <v>RPM Demand Planning</v>
          </cell>
          <cell r="O3403" t="str">
            <v>26242733 RPM Demand Planning</v>
          </cell>
          <cell r="P3403" t="str">
            <v>8000</v>
          </cell>
          <cell r="Q3403" t="str">
            <v>FB</v>
          </cell>
          <cell r="R3403" t="str">
            <v>422</v>
          </cell>
          <cell r="T3403" t="str">
            <v>F</v>
          </cell>
          <cell r="U3403" t="str">
            <v>USD</v>
          </cell>
          <cell r="V3403" t="str">
            <v>2210 W OAKLAWN DRIVE</v>
          </cell>
          <cell r="W3403" t="str">
            <v>SPRINGDALE</v>
          </cell>
          <cell r="X3403" t="str">
            <v>AR</v>
          </cell>
          <cell r="Y3403" t="str">
            <v>72762-6900</v>
          </cell>
          <cell r="Z3403" t="str">
            <v>WASHINGTON</v>
          </cell>
          <cell r="AA3403" t="str">
            <v>D</v>
          </cell>
          <cell r="AB3403" t="str">
            <v>M&amp;E</v>
          </cell>
          <cell r="AC3403">
            <v>6145.5945000000002</v>
          </cell>
        </row>
        <row r="3404">
          <cell r="A3404" t="str">
            <v>Primary</v>
          </cell>
          <cell r="B3404" t="str">
            <v>RPM</v>
          </cell>
          <cell r="C3404" t="str">
            <v>26242437</v>
          </cell>
          <cell r="D3404" t="str">
            <v>26242437</v>
          </cell>
          <cell r="E3404" t="str">
            <v>1204</v>
          </cell>
          <cell r="G3404" t="str">
            <v>TX</v>
          </cell>
          <cell r="I3404" t="str">
            <v>A</v>
          </cell>
          <cell r="J3404" t="str">
            <v>26242734</v>
          </cell>
          <cell r="K3404" t="str">
            <v>26242734</v>
          </cell>
          <cell r="L3404">
            <v>180118507</v>
          </cell>
          <cell r="M3404" t="str">
            <v>180118507</v>
          </cell>
          <cell r="N3404" t="str">
            <v>RPM Supply Planning</v>
          </cell>
          <cell r="O3404" t="str">
            <v>26242734 RPM Supply Planning</v>
          </cell>
          <cell r="P3404" t="str">
            <v>2060</v>
          </cell>
          <cell r="Q3404" t="str">
            <v>IBP</v>
          </cell>
          <cell r="S3404" t="str">
            <v>1179</v>
          </cell>
          <cell r="T3404" t="str">
            <v>F</v>
          </cell>
          <cell r="U3404" t="str">
            <v>USD</v>
          </cell>
          <cell r="V3404" t="str">
            <v>2210 W OAKLAWN DRIVE</v>
          </cell>
          <cell r="W3404" t="str">
            <v>SPRINGDALE</v>
          </cell>
          <cell r="X3404" t="str">
            <v>AR</v>
          </cell>
          <cell r="Y3404" t="str">
            <v>72762-6900</v>
          </cell>
          <cell r="Z3404" t="str">
            <v>WASHINGTON</v>
          </cell>
          <cell r="AA3404" t="str">
            <v>G</v>
          </cell>
          <cell r="AB3404" t="str">
            <v>M&amp;E</v>
          </cell>
          <cell r="AC3404">
            <v>70209.449400000012</v>
          </cell>
        </row>
        <row r="3405">
          <cell r="A3405" t="str">
            <v>Primary</v>
          </cell>
          <cell r="B3405" t="str">
            <v>Jefferson Doskocil</v>
          </cell>
          <cell r="C3405" t="str">
            <v>26252028</v>
          </cell>
          <cell r="D3405" t="str">
            <v>26252028</v>
          </cell>
          <cell r="E3405" t="str">
            <v>2625</v>
          </cell>
          <cell r="G3405" t="str">
            <v>WI</v>
          </cell>
          <cell r="I3405" t="str">
            <v>A</v>
          </cell>
          <cell r="J3405" t="str">
            <v>26251731</v>
          </cell>
          <cell r="K3405" t="str">
            <v>26251731</v>
          </cell>
          <cell r="L3405">
            <v>170772625</v>
          </cell>
          <cell r="M3405" t="str">
            <v>170772625</v>
          </cell>
          <cell r="N3405" t="str">
            <v>Jefferson Kitchen</v>
          </cell>
          <cell r="O3405" t="str">
            <v>26251731 Jefferson Kitchen</v>
          </cell>
          <cell r="P3405" t="str">
            <v>2625</v>
          </cell>
          <cell r="Q3405" t="str">
            <v>FB</v>
          </cell>
          <cell r="R3405" t="str">
            <v>116</v>
          </cell>
          <cell r="S3405" t="str">
            <v>113</v>
          </cell>
          <cell r="T3405" t="str">
            <v>IBP</v>
          </cell>
          <cell r="U3405" t="str">
            <v>USD</v>
          </cell>
          <cell r="V3405" t="str">
            <v>201 CARTWRIGHT STREET</v>
          </cell>
          <cell r="W3405" t="str">
            <v>GOODLETTSVILLE</v>
          </cell>
          <cell r="X3405" t="str">
            <v>TN</v>
          </cell>
          <cell r="Y3405" t="str">
            <v>37072-1451</v>
          </cell>
          <cell r="Z3405" t="str">
            <v>DAVIDSON</v>
          </cell>
          <cell r="AA3405" t="str">
            <v>G</v>
          </cell>
          <cell r="AB3405" t="str">
            <v>M&amp;E</v>
          </cell>
          <cell r="AC3405">
            <v>4654.6122000000005</v>
          </cell>
        </row>
        <row r="3406">
          <cell r="A3406" t="str">
            <v>Primary</v>
          </cell>
          <cell r="B3406" t="str">
            <v>Jefferson Doskocil</v>
          </cell>
          <cell r="C3406" t="str">
            <v>26252028</v>
          </cell>
          <cell r="D3406" t="str">
            <v>26252028</v>
          </cell>
          <cell r="E3406" t="str">
            <v>2625</v>
          </cell>
          <cell r="G3406" t="str">
            <v>WI</v>
          </cell>
          <cell r="I3406" t="str">
            <v>A</v>
          </cell>
          <cell r="J3406" t="str">
            <v>26251732</v>
          </cell>
          <cell r="K3406" t="str">
            <v>26251732</v>
          </cell>
          <cell r="L3406">
            <v>170772625</v>
          </cell>
          <cell r="M3406" t="str">
            <v>170772625</v>
          </cell>
          <cell r="N3406" t="str">
            <v>Jefferson Pack Cooler</v>
          </cell>
          <cell r="O3406" t="str">
            <v>26251732 Jefferson Pack Cooler</v>
          </cell>
          <cell r="P3406" t="str">
            <v>2625</v>
          </cell>
          <cell r="Q3406" t="str">
            <v>FB</v>
          </cell>
          <cell r="R3406" t="str">
            <v>116</v>
          </cell>
          <cell r="S3406" t="str">
            <v>113</v>
          </cell>
          <cell r="T3406" t="str">
            <v>IBP</v>
          </cell>
          <cell r="U3406" t="str">
            <v>USD</v>
          </cell>
          <cell r="V3406" t="str">
            <v>201 CARTWRIGHT STREET</v>
          </cell>
          <cell r="W3406" t="str">
            <v>GOODLETTSVILLE</v>
          </cell>
          <cell r="X3406" t="str">
            <v>TN</v>
          </cell>
          <cell r="Y3406" t="str">
            <v>37072-1451</v>
          </cell>
          <cell r="Z3406" t="str">
            <v>DAVIDSON</v>
          </cell>
          <cell r="AA3406" t="str">
            <v>G</v>
          </cell>
          <cell r="AB3406" t="str">
            <v>M&amp;E</v>
          </cell>
          <cell r="AC3406">
            <v>1688.8607999999999</v>
          </cell>
        </row>
        <row r="3407">
          <cell r="A3407" t="str">
            <v>Primary</v>
          </cell>
          <cell r="B3407" t="str">
            <v>Jefferson Doskocil</v>
          </cell>
          <cell r="C3407" t="str">
            <v>26252028</v>
          </cell>
          <cell r="D3407" t="str">
            <v>26252028</v>
          </cell>
          <cell r="E3407" t="str">
            <v>2625</v>
          </cell>
          <cell r="G3407" t="str">
            <v>WI</v>
          </cell>
          <cell r="I3407" t="str">
            <v>A</v>
          </cell>
          <cell r="J3407" t="str">
            <v>26251733</v>
          </cell>
          <cell r="K3407" t="str">
            <v>26251733</v>
          </cell>
          <cell r="L3407">
            <v>170772625</v>
          </cell>
          <cell r="M3407" t="str">
            <v>170772625</v>
          </cell>
          <cell r="N3407" t="str">
            <v>Jefferson Slicing</v>
          </cell>
          <cell r="O3407" t="str">
            <v>26251733 Jefferson Slicing</v>
          </cell>
          <cell r="P3407" t="str">
            <v>2625</v>
          </cell>
          <cell r="Q3407" t="str">
            <v>FB</v>
          </cell>
          <cell r="R3407" t="str">
            <v>116</v>
          </cell>
          <cell r="S3407" t="str">
            <v>113</v>
          </cell>
          <cell r="T3407" t="str">
            <v>IBP</v>
          </cell>
          <cell r="U3407" t="str">
            <v>USD</v>
          </cell>
          <cell r="V3407" t="str">
            <v>800 STEVENS PORT DRIVE</v>
          </cell>
          <cell r="W3407" t="str">
            <v>DAKOTA DUNES</v>
          </cell>
          <cell r="X3407" t="str">
            <v>SD</v>
          </cell>
          <cell r="Y3407" t="str">
            <v>57049-5005</v>
          </cell>
          <cell r="Z3407" t="str">
            <v>UNION</v>
          </cell>
          <cell r="AA3407" t="str">
            <v>G</v>
          </cell>
          <cell r="AB3407" t="str">
            <v>M&amp;E</v>
          </cell>
          <cell r="AC3407">
            <v>3043.0560999999993</v>
          </cell>
        </row>
        <row r="3408">
          <cell r="A3408" t="str">
            <v>Primary</v>
          </cell>
          <cell r="B3408" t="str">
            <v>Jefferson Doskocil</v>
          </cell>
          <cell r="C3408" t="str">
            <v>26252028</v>
          </cell>
          <cell r="D3408" t="str">
            <v>26252028</v>
          </cell>
          <cell r="E3408" t="str">
            <v>2625</v>
          </cell>
          <cell r="G3408" t="str">
            <v>WI</v>
          </cell>
          <cell r="I3408" t="str">
            <v>A</v>
          </cell>
          <cell r="J3408" t="str">
            <v>26251734</v>
          </cell>
          <cell r="K3408" t="str">
            <v>26251734</v>
          </cell>
          <cell r="L3408">
            <v>170772625</v>
          </cell>
          <cell r="M3408" t="str">
            <v>170772625</v>
          </cell>
          <cell r="N3408" t="str">
            <v>Jefferson Dry Room</v>
          </cell>
          <cell r="O3408" t="str">
            <v>26251734 Jefferson Dry Room</v>
          </cell>
          <cell r="P3408" t="str">
            <v>2625</v>
          </cell>
          <cell r="Q3408" t="str">
            <v>FB</v>
          </cell>
          <cell r="R3408" t="str">
            <v>116</v>
          </cell>
          <cell r="S3408" t="str">
            <v>113</v>
          </cell>
          <cell r="T3408" t="str">
            <v>IBP</v>
          </cell>
          <cell r="U3408" t="str">
            <v>USD</v>
          </cell>
          <cell r="V3408" t="str">
            <v>HIGHWAY 35  IBP AVE</v>
          </cell>
          <cell r="W3408" t="str">
            <v>DAKOTA CITY</v>
          </cell>
          <cell r="X3408" t="str">
            <v>NE</v>
          </cell>
          <cell r="Y3408" t="str">
            <v>68731-3028</v>
          </cell>
          <cell r="Z3408" t="str">
            <v>DAKOTA</v>
          </cell>
          <cell r="AA3408" t="str">
            <v>G</v>
          </cell>
          <cell r="AB3408" t="str">
            <v>M&amp;E</v>
          </cell>
          <cell r="AC3408">
            <v>8436.9400999999998</v>
          </cell>
        </row>
        <row r="3409">
          <cell r="A3409" t="str">
            <v>Primary</v>
          </cell>
          <cell r="B3409" t="str">
            <v>Jefferson Doskocil</v>
          </cell>
          <cell r="C3409" t="str">
            <v>26252028</v>
          </cell>
          <cell r="D3409" t="str">
            <v>26252028</v>
          </cell>
          <cell r="E3409" t="str">
            <v>2625</v>
          </cell>
          <cell r="G3409" t="str">
            <v>WI</v>
          </cell>
          <cell r="H3409">
            <v>38481</v>
          </cell>
          <cell r="I3409" t="str">
            <v>A</v>
          </cell>
          <cell r="J3409" t="str">
            <v>30692030</v>
          </cell>
          <cell r="K3409" t="str">
            <v>74796096</v>
          </cell>
          <cell r="L3409">
            <v>170003069</v>
          </cell>
          <cell r="M3409" t="str">
            <v>747900000</v>
          </cell>
          <cell r="N3409" t="str">
            <v>IBP Corp Staff Storm Lake - Qa</v>
          </cell>
          <cell r="O3409" t="str">
            <v>74796096 IBP Corp Staff Storm Lake - Qa</v>
          </cell>
          <cell r="P3409" t="str">
            <v>190</v>
          </cell>
          <cell r="Q3409" t="str">
            <v>IBP</v>
          </cell>
          <cell r="R3409" t="str">
            <v>116</v>
          </cell>
          <cell r="S3409" t="str">
            <v>113</v>
          </cell>
          <cell r="T3409" t="str">
            <v>IBP</v>
          </cell>
          <cell r="U3409" t="str">
            <v>USD</v>
          </cell>
          <cell r="V3409" t="str">
            <v>1009 RICHLAND STREET</v>
          </cell>
          <cell r="W3409" t="str">
            <v>STORM LAKE</v>
          </cell>
          <cell r="X3409" t="str">
            <v>IA</v>
          </cell>
          <cell r="Y3409" t="str">
            <v>50588</v>
          </cell>
          <cell r="Z3409" t="str">
            <v>BUENA VISTA</v>
          </cell>
          <cell r="AA3409" t="str">
            <v>G</v>
          </cell>
          <cell r="AB3409" t="str">
            <v>M&amp;E</v>
          </cell>
          <cell r="AC3409">
            <v>6447.8874999999998</v>
          </cell>
        </row>
        <row r="3410">
          <cell r="A3410" t="str">
            <v>Primary</v>
          </cell>
          <cell r="B3410" t="str">
            <v>Jefferson Doskocil</v>
          </cell>
          <cell r="C3410" t="str">
            <v>26252028</v>
          </cell>
          <cell r="D3410" t="str">
            <v>26252028</v>
          </cell>
          <cell r="E3410" t="str">
            <v>2625</v>
          </cell>
          <cell r="G3410" t="str">
            <v>WI</v>
          </cell>
          <cell r="H3410">
            <v>38481</v>
          </cell>
          <cell r="I3410" t="str">
            <v>A</v>
          </cell>
          <cell r="J3410" t="str">
            <v>30692221</v>
          </cell>
          <cell r="K3410" t="str">
            <v>74796116</v>
          </cell>
          <cell r="L3410">
            <v>170003069</v>
          </cell>
          <cell r="M3410" t="str">
            <v>747900000</v>
          </cell>
          <cell r="N3410" t="str">
            <v>IBP Corp Staff Plant Computers-Storm Lake</v>
          </cell>
          <cell r="O3410" t="str">
            <v>74796116 IBP Corp Staff Plant Computers-Storm Lake</v>
          </cell>
          <cell r="P3410" t="str">
            <v>190</v>
          </cell>
          <cell r="Q3410" t="str">
            <v>IBP</v>
          </cell>
          <cell r="R3410" t="str">
            <v>396</v>
          </cell>
          <cell r="S3410" t="str">
            <v>113</v>
          </cell>
          <cell r="T3410" t="str">
            <v>IBP</v>
          </cell>
          <cell r="U3410" t="str">
            <v>USD</v>
          </cell>
          <cell r="V3410" t="str">
            <v>1009 RICHLAND STREET</v>
          </cell>
          <cell r="W3410" t="str">
            <v>STORM LAKE</v>
          </cell>
          <cell r="X3410" t="str">
            <v>IA</v>
          </cell>
          <cell r="Y3410" t="str">
            <v>50588</v>
          </cell>
          <cell r="Z3410" t="str">
            <v>BUENA VISTA</v>
          </cell>
          <cell r="AA3410" t="str">
            <v>G</v>
          </cell>
          <cell r="AB3410" t="str">
            <v>M&amp;E</v>
          </cell>
          <cell r="AC3410">
            <v>112113.46399999999</v>
          </cell>
        </row>
        <row r="3411">
          <cell r="A3411" t="str">
            <v>Primary</v>
          </cell>
          <cell r="B3411" t="str">
            <v>Jefferson Doskocil</v>
          </cell>
          <cell r="C3411" t="str">
            <v>26252028</v>
          </cell>
          <cell r="D3411" t="str">
            <v>26252028</v>
          </cell>
          <cell r="E3411" t="str">
            <v>2625</v>
          </cell>
          <cell r="G3411" t="str">
            <v>WI</v>
          </cell>
          <cell r="I3411" t="str">
            <v>A</v>
          </cell>
          <cell r="J3411" t="str">
            <v>26252013</v>
          </cell>
          <cell r="K3411" t="str">
            <v>26252013</v>
          </cell>
          <cell r="L3411">
            <v>170772625</v>
          </cell>
          <cell r="M3411" t="str">
            <v>170772625</v>
          </cell>
          <cell r="N3411" t="str">
            <v>Jefferson - Admin</v>
          </cell>
          <cell r="O3411" t="str">
            <v>26252013 Jefferson - Admin</v>
          </cell>
          <cell r="P3411" t="str">
            <v>2625</v>
          </cell>
          <cell r="Q3411" t="str">
            <v>FB</v>
          </cell>
          <cell r="R3411" t="str">
            <v>116</v>
          </cell>
          <cell r="S3411" t="str">
            <v>113</v>
          </cell>
          <cell r="T3411" t="str">
            <v>IBP</v>
          </cell>
          <cell r="U3411" t="str">
            <v>USD</v>
          </cell>
          <cell r="V3411" t="str">
            <v>HIGHWAY 35  IBP AVE</v>
          </cell>
          <cell r="W3411" t="str">
            <v>DAKOTA CITY</v>
          </cell>
          <cell r="X3411" t="str">
            <v>NE</v>
          </cell>
          <cell r="Y3411" t="str">
            <v>68731-3028</v>
          </cell>
          <cell r="Z3411" t="str">
            <v>DAKOTA</v>
          </cell>
          <cell r="AA3411" t="str">
            <v>G</v>
          </cell>
          <cell r="AB3411" t="str">
            <v>M&amp;E</v>
          </cell>
          <cell r="AC3411">
            <v>5335.0160000000005</v>
          </cell>
        </row>
        <row r="3412">
          <cell r="A3412" t="str">
            <v>Primary</v>
          </cell>
          <cell r="B3412" t="str">
            <v>Jefferson Doskocil</v>
          </cell>
          <cell r="C3412" t="str">
            <v>26252028</v>
          </cell>
          <cell r="D3412" t="str">
            <v>26252028</v>
          </cell>
          <cell r="E3412" t="str">
            <v>2625</v>
          </cell>
          <cell r="G3412" t="str">
            <v>WI</v>
          </cell>
          <cell r="I3412" t="str">
            <v>A</v>
          </cell>
          <cell r="J3412" t="str">
            <v>26252015</v>
          </cell>
          <cell r="K3412" t="str">
            <v>26252015</v>
          </cell>
          <cell r="L3412">
            <v>170772625</v>
          </cell>
          <cell r="M3412" t="str">
            <v>170772625</v>
          </cell>
          <cell r="N3412" t="str">
            <v>Jefferson Accounting</v>
          </cell>
          <cell r="O3412" t="str">
            <v>26252015 Jefferson Accounting</v>
          </cell>
          <cell r="P3412" t="str">
            <v>2625</v>
          </cell>
          <cell r="Q3412" t="str">
            <v>FB</v>
          </cell>
          <cell r="R3412" t="str">
            <v>116</v>
          </cell>
          <cell r="S3412" t="str">
            <v>113</v>
          </cell>
          <cell r="T3412" t="str">
            <v>IBP</v>
          </cell>
          <cell r="U3412" t="str">
            <v>USD</v>
          </cell>
          <cell r="V3412" t="str">
            <v>HIGHWAY 35  IBP AVE</v>
          </cell>
          <cell r="W3412" t="str">
            <v>DAKOTA CITY</v>
          </cell>
          <cell r="X3412" t="str">
            <v>NE</v>
          </cell>
          <cell r="Y3412" t="str">
            <v>68731-3028</v>
          </cell>
          <cell r="Z3412" t="str">
            <v>DAKOTA</v>
          </cell>
          <cell r="AA3412" t="str">
            <v>G</v>
          </cell>
          <cell r="AB3412" t="str">
            <v>M&amp;E</v>
          </cell>
          <cell r="AC3412">
            <v>8053.7946999999986</v>
          </cell>
        </row>
        <row r="3413">
          <cell r="A3413" t="str">
            <v>Primary</v>
          </cell>
          <cell r="B3413" t="str">
            <v>Jefferson Doskocil</v>
          </cell>
          <cell r="C3413" t="str">
            <v>26252028</v>
          </cell>
          <cell r="D3413" t="str">
            <v>26252028</v>
          </cell>
          <cell r="E3413" t="str">
            <v>2625</v>
          </cell>
          <cell r="G3413" t="str">
            <v>WI</v>
          </cell>
          <cell r="H3413">
            <v>38481</v>
          </cell>
          <cell r="I3413" t="str">
            <v>A</v>
          </cell>
          <cell r="J3413" t="str">
            <v>30722221</v>
          </cell>
          <cell r="K3413" t="str">
            <v>74796118</v>
          </cell>
          <cell r="L3413">
            <v>170003072</v>
          </cell>
          <cell r="M3413" t="str">
            <v>747900000</v>
          </cell>
          <cell r="N3413" t="str">
            <v>IBP Corp Staff Plant Computers-Louisa County</v>
          </cell>
          <cell r="O3413" t="str">
            <v>74796118 IBP Corp Staff Plant Computers-Louisa Cou</v>
          </cell>
          <cell r="P3413" t="str">
            <v>190</v>
          </cell>
          <cell r="Q3413" t="str">
            <v>IBP</v>
          </cell>
          <cell r="R3413" t="str">
            <v>758</v>
          </cell>
          <cell r="S3413" t="str">
            <v>113</v>
          </cell>
          <cell r="T3413" t="str">
            <v>IBP</v>
          </cell>
          <cell r="U3413" t="str">
            <v>USD</v>
          </cell>
          <cell r="V3413" t="str">
            <v>HIGHWAY 70 NORTH</v>
          </cell>
          <cell r="W3413" t="str">
            <v>COLUMBUS JUNCTION</v>
          </cell>
          <cell r="X3413" t="str">
            <v>IA</v>
          </cell>
          <cell r="Y3413" t="str">
            <v>52738-9304</v>
          </cell>
          <cell r="Z3413" t="str">
            <v>LOUISA</v>
          </cell>
          <cell r="AA3413" t="str">
            <v>G</v>
          </cell>
          <cell r="AB3413" t="str">
            <v>M&amp;E</v>
          </cell>
          <cell r="AC3413">
            <v>116475.95239999998</v>
          </cell>
        </row>
        <row r="3414">
          <cell r="A3414" t="str">
            <v>Primary</v>
          </cell>
          <cell r="B3414" t="str">
            <v>Jefferson Doskocil</v>
          </cell>
          <cell r="C3414" t="str">
            <v>26252028</v>
          </cell>
          <cell r="D3414" t="str">
            <v>26252028</v>
          </cell>
          <cell r="E3414" t="str">
            <v>2625</v>
          </cell>
          <cell r="G3414" t="str">
            <v>WI</v>
          </cell>
          <cell r="I3414" t="str">
            <v>A</v>
          </cell>
          <cell r="J3414" t="str">
            <v>26252020</v>
          </cell>
          <cell r="K3414" t="str">
            <v>26252020</v>
          </cell>
          <cell r="L3414">
            <v>170772625</v>
          </cell>
          <cell r="M3414" t="str">
            <v>170772625</v>
          </cell>
          <cell r="N3414" t="str">
            <v>Jefferson Maintenance</v>
          </cell>
          <cell r="O3414" t="str">
            <v>26252020 Jefferson Maintenance</v>
          </cell>
          <cell r="P3414" t="str">
            <v>2625</v>
          </cell>
          <cell r="Q3414" t="str">
            <v>FB</v>
          </cell>
          <cell r="R3414" t="str">
            <v>116</v>
          </cell>
          <cell r="S3414" t="str">
            <v>113</v>
          </cell>
          <cell r="T3414" t="str">
            <v>IBP</v>
          </cell>
          <cell r="U3414" t="str">
            <v>USD</v>
          </cell>
          <cell r="V3414" t="str">
            <v>1200 INDUSTRIAL PARKWAY</v>
          </cell>
          <cell r="W3414" t="str">
            <v>MADISON</v>
          </cell>
          <cell r="X3414" t="str">
            <v>NE</v>
          </cell>
          <cell r="Y3414" t="str">
            <v>68748-6262</v>
          </cell>
          <cell r="Z3414" t="str">
            <v>MADISON</v>
          </cell>
          <cell r="AA3414" t="str">
            <v>G</v>
          </cell>
          <cell r="AB3414" t="str">
            <v>M&amp;E</v>
          </cell>
          <cell r="AC3414">
            <v>4574.2611000000006</v>
          </cell>
        </row>
        <row r="3415">
          <cell r="A3415" t="str">
            <v>Primary</v>
          </cell>
          <cell r="B3415" t="str">
            <v>Jefferson Doskocil</v>
          </cell>
          <cell r="C3415" t="str">
            <v>26252028</v>
          </cell>
          <cell r="D3415" t="str">
            <v>26252028</v>
          </cell>
          <cell r="E3415" t="str">
            <v>2625</v>
          </cell>
          <cell r="G3415" t="str">
            <v>WI</v>
          </cell>
          <cell r="I3415" t="str">
            <v>A</v>
          </cell>
          <cell r="J3415" t="str">
            <v>26252022</v>
          </cell>
          <cell r="K3415" t="str">
            <v>26252022</v>
          </cell>
          <cell r="L3415">
            <v>170772625</v>
          </cell>
          <cell r="M3415" t="str">
            <v>170772625</v>
          </cell>
          <cell r="N3415" t="str">
            <v>Jefferson Nurses</v>
          </cell>
          <cell r="O3415" t="str">
            <v>26252022 Jefferson Nurses</v>
          </cell>
          <cell r="P3415" t="str">
            <v>2625</v>
          </cell>
          <cell r="Q3415" t="str">
            <v>FB</v>
          </cell>
          <cell r="R3415" t="str">
            <v>116</v>
          </cell>
          <cell r="S3415" t="str">
            <v>113</v>
          </cell>
          <cell r="T3415" t="str">
            <v>IBP</v>
          </cell>
          <cell r="U3415" t="str">
            <v>USD</v>
          </cell>
          <cell r="V3415" t="str">
            <v>HIGHWAY 35  IBP AVE</v>
          </cell>
          <cell r="W3415" t="str">
            <v>DAKOTA CITY</v>
          </cell>
          <cell r="X3415" t="str">
            <v>NE</v>
          </cell>
          <cell r="Y3415" t="str">
            <v>68731-3028</v>
          </cell>
          <cell r="Z3415" t="str">
            <v>DAKOTA</v>
          </cell>
          <cell r="AA3415" t="str">
            <v>G</v>
          </cell>
          <cell r="AB3415" t="str">
            <v>M&amp;E</v>
          </cell>
          <cell r="AC3415">
            <v>10092.649700000004</v>
          </cell>
        </row>
        <row r="3416">
          <cell r="A3416" t="str">
            <v>Primary</v>
          </cell>
          <cell r="B3416" t="str">
            <v>Jefferson Doskocil</v>
          </cell>
          <cell r="C3416" t="str">
            <v>26252028</v>
          </cell>
          <cell r="D3416" t="str">
            <v>26252028</v>
          </cell>
          <cell r="E3416" t="str">
            <v>2625</v>
          </cell>
          <cell r="G3416" t="str">
            <v>WI</v>
          </cell>
          <cell r="I3416" t="str">
            <v>A</v>
          </cell>
          <cell r="J3416" t="str">
            <v>26252025</v>
          </cell>
          <cell r="K3416" t="str">
            <v>26252025</v>
          </cell>
          <cell r="L3416">
            <v>170772625</v>
          </cell>
          <cell r="M3416" t="str">
            <v>170772625</v>
          </cell>
          <cell r="N3416" t="str">
            <v>Jefferson - Personnel</v>
          </cell>
          <cell r="O3416" t="str">
            <v>26252025 Jefferson - Personnel</v>
          </cell>
          <cell r="P3416" t="str">
            <v>2625</v>
          </cell>
          <cell r="Q3416" t="str">
            <v>FB</v>
          </cell>
          <cell r="R3416" t="str">
            <v>116</v>
          </cell>
          <cell r="S3416" t="str">
            <v>113</v>
          </cell>
          <cell r="T3416" t="str">
            <v>IBP</v>
          </cell>
          <cell r="U3416" t="str">
            <v>USD</v>
          </cell>
          <cell r="V3416" t="str">
            <v>1200 INDUSTRIAL PARKWAY</v>
          </cell>
          <cell r="W3416" t="str">
            <v>MADISON</v>
          </cell>
          <cell r="X3416" t="str">
            <v>NE</v>
          </cell>
          <cell r="Y3416" t="str">
            <v>68748-6262</v>
          </cell>
          <cell r="Z3416" t="str">
            <v>MADISON</v>
          </cell>
          <cell r="AA3416" t="str">
            <v>G</v>
          </cell>
          <cell r="AB3416" t="str">
            <v>M&amp;E</v>
          </cell>
          <cell r="AC3416">
            <v>129237.01199999999</v>
          </cell>
        </row>
        <row r="3417">
          <cell r="A3417" t="str">
            <v>Primary</v>
          </cell>
          <cell r="B3417" t="str">
            <v>Jefferson Doskocil</v>
          </cell>
          <cell r="C3417" t="str">
            <v>26252028</v>
          </cell>
          <cell r="D3417" t="str">
            <v>26252028</v>
          </cell>
          <cell r="E3417" t="str">
            <v>2625</v>
          </cell>
          <cell r="G3417" t="str">
            <v>WI</v>
          </cell>
          <cell r="I3417" t="str">
            <v>A</v>
          </cell>
          <cell r="J3417" t="str">
            <v>26252028</v>
          </cell>
          <cell r="K3417" t="str">
            <v>26252028</v>
          </cell>
          <cell r="L3417">
            <v>170772625</v>
          </cell>
          <cell r="M3417" t="str">
            <v>170772625</v>
          </cell>
          <cell r="N3417" t="str">
            <v>Jefferson</v>
          </cell>
          <cell r="O3417" t="str">
            <v>26252028 Jefferson</v>
          </cell>
          <cell r="P3417" t="str">
            <v>2625</v>
          </cell>
          <cell r="Q3417" t="str">
            <v>FB</v>
          </cell>
          <cell r="R3417" t="str">
            <v>116</v>
          </cell>
          <cell r="S3417" t="str">
            <v>113</v>
          </cell>
          <cell r="T3417" t="str">
            <v>IBP</v>
          </cell>
          <cell r="U3417" t="str">
            <v>USD</v>
          </cell>
          <cell r="V3417" t="str">
            <v>2700 23RD AVENUE</v>
          </cell>
          <cell r="W3417" t="str">
            <v>COUNCIL BLUFFS</v>
          </cell>
          <cell r="X3417" t="str">
            <v>IA</v>
          </cell>
          <cell r="Y3417" t="str">
            <v>51501-6959</v>
          </cell>
          <cell r="Z3417" t="str">
            <v>POTTAWATTAMIE</v>
          </cell>
          <cell r="AA3417" t="str">
            <v>G</v>
          </cell>
          <cell r="AB3417" t="str">
            <v>M&amp;E</v>
          </cell>
          <cell r="AC3417">
            <v>25619.064200000001</v>
          </cell>
        </row>
        <row r="3418">
          <cell r="A3418" t="str">
            <v>Primary</v>
          </cell>
          <cell r="B3418" t="str">
            <v>Jefferson Doskocil</v>
          </cell>
          <cell r="C3418" t="str">
            <v>26252028</v>
          </cell>
          <cell r="D3418" t="str">
            <v>26252028</v>
          </cell>
          <cell r="E3418" t="str">
            <v>2625</v>
          </cell>
          <cell r="G3418" t="str">
            <v>WI</v>
          </cell>
          <cell r="I3418" t="str">
            <v>A</v>
          </cell>
          <cell r="J3418" t="str">
            <v>26252029</v>
          </cell>
          <cell r="K3418" t="str">
            <v>26252029</v>
          </cell>
          <cell r="L3418">
            <v>170772625</v>
          </cell>
          <cell r="M3418" t="str">
            <v>170772625</v>
          </cell>
          <cell r="N3418" t="str">
            <v>Jefferson Purchasing</v>
          </cell>
          <cell r="O3418" t="str">
            <v>26252029 Jefferson Purchasing</v>
          </cell>
          <cell r="P3418" t="str">
            <v>2625</v>
          </cell>
          <cell r="Q3418" t="str">
            <v>FB</v>
          </cell>
          <cell r="R3418" t="str">
            <v>116</v>
          </cell>
          <cell r="S3418" t="str">
            <v>113</v>
          </cell>
          <cell r="T3418" t="str">
            <v>IBP</v>
          </cell>
          <cell r="U3418" t="str">
            <v>USD</v>
          </cell>
          <cell r="V3418" t="str">
            <v>HIGHWAY 35  IBP AVE</v>
          </cell>
          <cell r="W3418" t="str">
            <v>DAKOTA CITY</v>
          </cell>
          <cell r="X3418" t="str">
            <v>NE</v>
          </cell>
          <cell r="Y3418" t="str">
            <v>68731-3028</v>
          </cell>
          <cell r="Z3418" t="str">
            <v>DAKOTA</v>
          </cell>
          <cell r="AA3418" t="str">
            <v>G</v>
          </cell>
          <cell r="AB3418" t="str">
            <v>M&amp;E</v>
          </cell>
          <cell r="AC3418">
            <v>5841.9754999999996</v>
          </cell>
        </row>
        <row r="3419">
          <cell r="A3419" t="str">
            <v>Primary</v>
          </cell>
          <cell r="B3419" t="str">
            <v>Jefferson Doskocil</v>
          </cell>
          <cell r="C3419" t="str">
            <v>26252028</v>
          </cell>
          <cell r="D3419" t="str">
            <v>26252028</v>
          </cell>
          <cell r="E3419" t="str">
            <v>2625</v>
          </cell>
          <cell r="G3419" t="str">
            <v>WI</v>
          </cell>
          <cell r="I3419" t="str">
            <v>A</v>
          </cell>
          <cell r="J3419" t="str">
            <v>26252030</v>
          </cell>
          <cell r="K3419" t="str">
            <v>26252030</v>
          </cell>
          <cell r="L3419">
            <v>170772625</v>
          </cell>
          <cell r="M3419" t="str">
            <v>170772625</v>
          </cell>
          <cell r="N3419" t="str">
            <v>Jefferson Quality Control</v>
          </cell>
          <cell r="O3419" t="str">
            <v>26252030 Jefferson Quality Control</v>
          </cell>
          <cell r="P3419" t="str">
            <v>2625</v>
          </cell>
          <cell r="Q3419" t="str">
            <v>FB</v>
          </cell>
          <cell r="R3419" t="str">
            <v>116</v>
          </cell>
          <cell r="S3419" t="str">
            <v>113</v>
          </cell>
          <cell r="T3419" t="str">
            <v>IBP</v>
          </cell>
          <cell r="U3419" t="str">
            <v>USD</v>
          </cell>
          <cell r="V3419" t="str">
            <v>2700 23RD AVENUE</v>
          </cell>
          <cell r="W3419" t="str">
            <v>COUNCIL BLUFFS</v>
          </cell>
          <cell r="X3419" t="str">
            <v>IA</v>
          </cell>
          <cell r="Y3419" t="str">
            <v>51501-6959</v>
          </cell>
          <cell r="Z3419" t="str">
            <v>POTTAWATTAMIE</v>
          </cell>
          <cell r="AA3419" t="str">
            <v>G</v>
          </cell>
          <cell r="AB3419" t="str">
            <v>M&amp;E</v>
          </cell>
          <cell r="AC3419">
            <v>915521.10999999905</v>
          </cell>
        </row>
        <row r="3420">
          <cell r="A3420" t="str">
            <v>Primary</v>
          </cell>
          <cell r="B3420" t="str">
            <v>Jefferson Doskocil</v>
          </cell>
          <cell r="C3420" t="str">
            <v>26252028</v>
          </cell>
          <cell r="D3420" t="str">
            <v>26252028</v>
          </cell>
          <cell r="E3420" t="str">
            <v>2625</v>
          </cell>
          <cell r="G3420" t="str">
            <v>WI</v>
          </cell>
          <cell r="I3420" t="str">
            <v>A</v>
          </cell>
          <cell r="J3420" t="str">
            <v>26252031</v>
          </cell>
          <cell r="K3420" t="str">
            <v>26252031</v>
          </cell>
          <cell r="L3420">
            <v>170772625</v>
          </cell>
          <cell r="M3420" t="str">
            <v>170772625</v>
          </cell>
          <cell r="N3420" t="str">
            <v>Jefferson Refrig/Maintenance</v>
          </cell>
          <cell r="O3420" t="str">
            <v>26252031 Jefferson Refrig/Maintenance</v>
          </cell>
          <cell r="P3420" t="str">
            <v>2625</v>
          </cell>
          <cell r="Q3420" t="str">
            <v>FB</v>
          </cell>
          <cell r="R3420" t="str">
            <v>116</v>
          </cell>
          <cell r="S3420" t="str">
            <v>113</v>
          </cell>
          <cell r="T3420" t="str">
            <v>IBP</v>
          </cell>
          <cell r="U3420" t="str">
            <v>USD</v>
          </cell>
          <cell r="V3420" t="str">
            <v>501 N. ELK RUN ROAD</v>
          </cell>
          <cell r="W3420" t="str">
            <v>WATERLOO</v>
          </cell>
          <cell r="X3420" t="str">
            <v>IA</v>
          </cell>
          <cell r="Y3420" t="str">
            <v>50703-9471</v>
          </cell>
          <cell r="Z3420" t="str">
            <v>BLACK HAWK</v>
          </cell>
          <cell r="AA3420" t="str">
            <v>G</v>
          </cell>
          <cell r="AB3420" t="str">
            <v>M&amp;E</v>
          </cell>
          <cell r="AC3420">
            <v>6671.5468999999994</v>
          </cell>
        </row>
        <row r="3421">
          <cell r="A3421" t="str">
            <v>Primary</v>
          </cell>
          <cell r="B3421" t="str">
            <v>Jefferson Doskocil</v>
          </cell>
          <cell r="C3421" t="str">
            <v>26252028</v>
          </cell>
          <cell r="D3421" t="str">
            <v>26252028</v>
          </cell>
          <cell r="E3421" t="str">
            <v>2625</v>
          </cell>
          <cell r="G3421" t="str">
            <v>WI</v>
          </cell>
          <cell r="I3421" t="str">
            <v>A</v>
          </cell>
          <cell r="J3421" t="str">
            <v>26252033</v>
          </cell>
          <cell r="K3421" t="str">
            <v>26252033</v>
          </cell>
          <cell r="L3421">
            <v>170772625</v>
          </cell>
          <cell r="M3421" t="str">
            <v>170772625</v>
          </cell>
          <cell r="N3421" t="str">
            <v>Jefferson Shipping/Receiving</v>
          </cell>
          <cell r="O3421" t="str">
            <v>26252033 Jefferson Shipping/Receiving</v>
          </cell>
          <cell r="P3421" t="str">
            <v>2625</v>
          </cell>
          <cell r="Q3421" t="str">
            <v>FB</v>
          </cell>
          <cell r="R3421" t="str">
            <v>116</v>
          </cell>
          <cell r="S3421" t="str">
            <v>113</v>
          </cell>
          <cell r="T3421" t="str">
            <v>IBP</v>
          </cell>
          <cell r="U3421" t="str">
            <v>USD</v>
          </cell>
          <cell r="V3421" t="str">
            <v>HIGHWAY 35  IBP AVE</v>
          </cell>
          <cell r="W3421" t="str">
            <v>DAKOTA CITY</v>
          </cell>
          <cell r="X3421" t="str">
            <v>NE</v>
          </cell>
          <cell r="Y3421" t="str">
            <v>68731-3028</v>
          </cell>
          <cell r="Z3421" t="str">
            <v>DAKOTA</v>
          </cell>
          <cell r="AA3421" t="str">
            <v>G</v>
          </cell>
          <cell r="AB3421" t="str">
            <v>M&amp;E</v>
          </cell>
          <cell r="AC3421">
            <v>5700.6386000000002</v>
          </cell>
        </row>
        <row r="3422">
          <cell r="A3422" t="str">
            <v>Primary</v>
          </cell>
          <cell r="B3422" t="str">
            <v>Jefferson Doskocil</v>
          </cell>
          <cell r="C3422" t="str">
            <v>26252028</v>
          </cell>
          <cell r="D3422" t="str">
            <v>26252028</v>
          </cell>
          <cell r="E3422" t="str">
            <v>2625</v>
          </cell>
          <cell r="G3422" t="str">
            <v>WI</v>
          </cell>
          <cell r="I3422" t="str">
            <v>A</v>
          </cell>
          <cell r="J3422" t="str">
            <v>26252034</v>
          </cell>
          <cell r="K3422" t="str">
            <v>26252034</v>
          </cell>
          <cell r="L3422">
            <v>170772625</v>
          </cell>
          <cell r="M3422" t="str">
            <v>170772625</v>
          </cell>
          <cell r="N3422" t="str">
            <v>Jefferson Supervision/Mgmt</v>
          </cell>
          <cell r="O3422" t="str">
            <v>26252034 Jefferson Supervision/Mgmt</v>
          </cell>
          <cell r="P3422" t="str">
            <v>2625</v>
          </cell>
          <cell r="Q3422" t="str">
            <v>FB</v>
          </cell>
          <cell r="R3422" t="str">
            <v>116</v>
          </cell>
          <cell r="S3422" t="str">
            <v>113</v>
          </cell>
          <cell r="T3422" t="str">
            <v>IBP</v>
          </cell>
          <cell r="U3422" t="str">
            <v>USD</v>
          </cell>
          <cell r="V3422" t="str">
            <v>501 N. ELK RUN ROAD</v>
          </cell>
          <cell r="W3422" t="str">
            <v>WATERLOO</v>
          </cell>
          <cell r="X3422" t="str">
            <v>IA</v>
          </cell>
          <cell r="Y3422" t="str">
            <v>50703-9471</v>
          </cell>
          <cell r="Z3422" t="str">
            <v>BLACK HAWK</v>
          </cell>
          <cell r="AA3422" t="str">
            <v>G</v>
          </cell>
          <cell r="AB3422" t="str">
            <v>M&amp;E</v>
          </cell>
          <cell r="AC3422">
            <v>183203.33460000003</v>
          </cell>
        </row>
        <row r="3423">
          <cell r="A3423" t="str">
            <v>Primary</v>
          </cell>
          <cell r="B3423" t="str">
            <v>Jefferson Doskocil</v>
          </cell>
          <cell r="C3423" t="str">
            <v>26252028</v>
          </cell>
          <cell r="D3423" t="str">
            <v>26252028</v>
          </cell>
          <cell r="E3423" t="str">
            <v>2625</v>
          </cell>
          <cell r="G3423" t="str">
            <v>WI</v>
          </cell>
          <cell r="H3423">
            <v>38707</v>
          </cell>
          <cell r="I3423" t="str">
            <v>A</v>
          </cell>
          <cell r="J3423" t="str">
            <v>30892015</v>
          </cell>
          <cell r="K3423" t="str">
            <v>74796175</v>
          </cell>
          <cell r="L3423">
            <v>170772625</v>
          </cell>
          <cell r="M3423" t="str">
            <v>747900000</v>
          </cell>
          <cell r="N3423" t="str">
            <v>Jefferson Maintenance Mgmt</v>
          </cell>
          <cell r="O3423" t="str">
            <v>26252047  Jefferson Maintenance Mgmt</v>
          </cell>
          <cell r="P3423" t="str">
            <v>2625</v>
          </cell>
          <cell r="Q3423" t="str">
            <v>FB</v>
          </cell>
          <cell r="R3423" t="str">
            <v>116</v>
          </cell>
          <cell r="S3423" t="str">
            <v>113</v>
          </cell>
          <cell r="T3423" t="str">
            <v>IBP</v>
          </cell>
          <cell r="U3423" t="str">
            <v>USD</v>
          </cell>
          <cell r="V3423" t="str">
            <v xml:space="preserve"> 1350   I   COURT</v>
          </cell>
          <cell r="W3423" t="str">
            <v>PERRY</v>
          </cell>
          <cell r="X3423" t="str">
            <v>IA</v>
          </cell>
          <cell r="Y3423" t="str">
            <v>50220-8115</v>
          </cell>
          <cell r="Z3423" t="str">
            <v>DALLAS</v>
          </cell>
          <cell r="AA3423" t="str">
            <v>G</v>
          </cell>
          <cell r="AB3423" t="str">
            <v>M&amp;E</v>
          </cell>
          <cell r="AC3423">
            <v>6885.9641999999985</v>
          </cell>
        </row>
        <row r="3424">
          <cell r="A3424" t="str">
            <v>Primary</v>
          </cell>
          <cell r="B3424" t="str">
            <v>Jefferson Doskocil</v>
          </cell>
          <cell r="C3424" t="str">
            <v>26252028</v>
          </cell>
          <cell r="D3424" t="str">
            <v>26252028</v>
          </cell>
          <cell r="E3424" t="str">
            <v>2625</v>
          </cell>
          <cell r="G3424" t="str">
            <v>WI</v>
          </cell>
          <cell r="I3424" t="str">
            <v>A</v>
          </cell>
          <cell r="J3424" t="str">
            <v>26252221</v>
          </cell>
          <cell r="K3424" t="str">
            <v>26252221</v>
          </cell>
          <cell r="L3424">
            <v>170772625</v>
          </cell>
          <cell r="M3424" t="str">
            <v>170772625</v>
          </cell>
          <cell r="N3424" t="str">
            <v>Jefferson Info Services</v>
          </cell>
          <cell r="O3424" t="str">
            <v>26252221 Jefferson Info Services</v>
          </cell>
          <cell r="P3424" t="str">
            <v>2625</v>
          </cell>
          <cell r="Q3424" t="str">
            <v>FB</v>
          </cell>
          <cell r="R3424" t="str">
            <v>116</v>
          </cell>
          <cell r="S3424" t="str">
            <v>113</v>
          </cell>
          <cell r="T3424" t="str">
            <v>IBP</v>
          </cell>
          <cell r="U3424" t="str">
            <v>USD</v>
          </cell>
          <cell r="V3424" t="str">
            <v xml:space="preserve"> 1350   I   COURT</v>
          </cell>
          <cell r="W3424" t="str">
            <v>PERRY</v>
          </cell>
          <cell r="X3424" t="str">
            <v>IA</v>
          </cell>
          <cell r="Y3424" t="str">
            <v>50220-8115</v>
          </cell>
          <cell r="Z3424" t="str">
            <v>DALLAS</v>
          </cell>
          <cell r="AA3424" t="str">
            <v>G</v>
          </cell>
          <cell r="AB3424" t="str">
            <v>M&amp;E</v>
          </cell>
          <cell r="AC3424">
            <v>76892.146399999998</v>
          </cell>
        </row>
        <row r="3425">
          <cell r="A3425" t="str">
            <v>Primary</v>
          </cell>
          <cell r="B3425" t="str">
            <v>Jefferson Doskocil</v>
          </cell>
          <cell r="C3425" t="str">
            <v>26252028</v>
          </cell>
          <cell r="D3425" t="str">
            <v>26252028</v>
          </cell>
          <cell r="E3425" t="str">
            <v>2625</v>
          </cell>
          <cell r="G3425" t="str">
            <v>WI</v>
          </cell>
          <cell r="I3425" t="str">
            <v>A</v>
          </cell>
          <cell r="J3425" t="str">
            <v>26252403</v>
          </cell>
          <cell r="K3425" t="str">
            <v>26252403</v>
          </cell>
          <cell r="L3425">
            <v>170772625</v>
          </cell>
          <cell r="M3425" t="str">
            <v>170772625</v>
          </cell>
          <cell r="N3425" t="str">
            <v>Jefferson Production Planning</v>
          </cell>
          <cell r="O3425" t="str">
            <v>26252403 Jefferson Production Planning</v>
          </cell>
          <cell r="P3425" t="str">
            <v>2625</v>
          </cell>
          <cell r="Q3425" t="str">
            <v>FB</v>
          </cell>
          <cell r="R3425" t="str">
            <v>116</v>
          </cell>
          <cell r="S3425" t="str">
            <v>113</v>
          </cell>
          <cell r="T3425" t="str">
            <v>F</v>
          </cell>
          <cell r="U3425" t="str">
            <v>USD</v>
          </cell>
          <cell r="V3425" t="str">
            <v>ONE ROCK RIVER ROAD</v>
          </cell>
          <cell r="W3425" t="str">
            <v>JEFFERSON</v>
          </cell>
          <cell r="X3425" t="str">
            <v>WI</v>
          </cell>
          <cell r="Y3425" t="str">
            <v>53549-1732</v>
          </cell>
          <cell r="Z3425" t="str">
            <v>JEFFERSON</v>
          </cell>
          <cell r="AA3425" t="str">
            <v>G</v>
          </cell>
          <cell r="AB3425" t="str">
            <v>M&amp;E</v>
          </cell>
          <cell r="AC3425">
            <v>2682.6689999999999</v>
          </cell>
        </row>
        <row r="3426">
          <cell r="A3426" t="str">
            <v>Primary</v>
          </cell>
          <cell r="B3426" t="str">
            <v>Jefferson Doskocil</v>
          </cell>
          <cell r="C3426" t="str">
            <v>26252028</v>
          </cell>
          <cell r="D3426" t="str">
            <v>26252028</v>
          </cell>
          <cell r="E3426" t="str">
            <v>2625</v>
          </cell>
          <cell r="G3426" t="str">
            <v>WI</v>
          </cell>
          <cell r="I3426" t="str">
            <v>A</v>
          </cell>
          <cell r="J3426" t="str">
            <v>26252412</v>
          </cell>
          <cell r="K3426" t="str">
            <v>26252412</v>
          </cell>
          <cell r="L3426">
            <v>170772625</v>
          </cell>
          <cell r="M3426" t="str">
            <v>170772625</v>
          </cell>
          <cell r="N3426" t="str">
            <v>Jefferson Manufacturing Managem</v>
          </cell>
          <cell r="O3426" t="str">
            <v>26252412 Jefferson Manufacturing Managem</v>
          </cell>
          <cell r="P3426" t="str">
            <v>2625</v>
          </cell>
          <cell r="Q3426" t="str">
            <v>FB</v>
          </cell>
          <cell r="R3426" t="str">
            <v>116</v>
          </cell>
          <cell r="S3426" t="str">
            <v>113</v>
          </cell>
          <cell r="T3426" t="str">
            <v>F</v>
          </cell>
          <cell r="U3426" t="str">
            <v>USD</v>
          </cell>
          <cell r="V3426" t="str">
            <v>ONE ROCK RIVER ROAD</v>
          </cell>
          <cell r="W3426" t="str">
            <v>JEFFERSON</v>
          </cell>
          <cell r="X3426" t="str">
            <v>WI</v>
          </cell>
          <cell r="Y3426" t="str">
            <v>53549-1732</v>
          </cell>
          <cell r="Z3426" t="str">
            <v>JEFFERSON</v>
          </cell>
          <cell r="AA3426" t="str">
            <v>G</v>
          </cell>
          <cell r="AB3426" t="str">
            <v>M&amp;E</v>
          </cell>
          <cell r="AC3426">
            <v>60825.15790000002</v>
          </cell>
        </row>
        <row r="3427">
          <cell r="A3427" t="str">
            <v>Primary</v>
          </cell>
          <cell r="B3427" t="str">
            <v>Jefferson Doskocil</v>
          </cell>
          <cell r="C3427" t="str">
            <v>26252028</v>
          </cell>
          <cell r="D3427" t="str">
            <v>26252028</v>
          </cell>
          <cell r="E3427" t="str">
            <v>2625</v>
          </cell>
          <cell r="G3427" t="str">
            <v>WI</v>
          </cell>
          <cell r="I3427" t="str">
            <v>A</v>
          </cell>
          <cell r="J3427" t="str">
            <v>26252512</v>
          </cell>
          <cell r="K3427" t="str">
            <v>26252512</v>
          </cell>
          <cell r="L3427">
            <v>170772625</v>
          </cell>
          <cell r="M3427" t="str">
            <v>170772625</v>
          </cell>
          <cell r="N3427" t="str">
            <v>Jefferson Safety Center</v>
          </cell>
          <cell r="O3427" t="str">
            <v>26252512 Jefferson Safety Center</v>
          </cell>
          <cell r="P3427" t="str">
            <v>2625</v>
          </cell>
          <cell r="Q3427" t="str">
            <v>FB</v>
          </cell>
          <cell r="R3427" t="str">
            <v>116</v>
          </cell>
          <cell r="S3427" t="str">
            <v>113</v>
          </cell>
          <cell r="T3427" t="str">
            <v>F</v>
          </cell>
          <cell r="U3427" t="str">
            <v>USD</v>
          </cell>
          <cell r="V3427" t="str">
            <v>ONE ROCK RIVER ROAD</v>
          </cell>
          <cell r="W3427" t="str">
            <v>JEFFERSON</v>
          </cell>
          <cell r="X3427" t="str">
            <v>WI</v>
          </cell>
          <cell r="Y3427" t="str">
            <v>53549-1732</v>
          </cell>
          <cell r="Z3427" t="str">
            <v>JEFFERSON</v>
          </cell>
          <cell r="AA3427" t="str">
            <v>G</v>
          </cell>
          <cell r="AB3427" t="str">
            <v>M&amp;E</v>
          </cell>
          <cell r="AC3427">
            <v>37661.755100000002</v>
          </cell>
        </row>
        <row r="3428">
          <cell r="A3428" t="str">
            <v>Primary</v>
          </cell>
          <cell r="B3428" t="str">
            <v>Santa Teresa MFG</v>
          </cell>
          <cell r="C3428" t="str">
            <v>26262028</v>
          </cell>
          <cell r="D3428" t="str">
            <v>26262028</v>
          </cell>
          <cell r="E3428" t="str">
            <v>2626</v>
          </cell>
          <cell r="G3428" t="str">
            <v>NM</v>
          </cell>
          <cell r="H3428">
            <v>38481</v>
          </cell>
          <cell r="I3428" t="str">
            <v>A</v>
          </cell>
          <cell r="J3428" t="str">
            <v>30013227</v>
          </cell>
          <cell r="K3428" t="str">
            <v>74686001</v>
          </cell>
          <cell r="L3428">
            <v>170003001</v>
          </cell>
          <cell r="M3428" t="str">
            <v>746800000</v>
          </cell>
          <cell r="N3428" t="str">
            <v>Lexington E&amp;C Lexington - Lab</v>
          </cell>
          <cell r="O3428" t="str">
            <v>74686001 Lexington E&amp;C Lexington - Lab</v>
          </cell>
          <cell r="P3428" t="str">
            <v>171</v>
          </cell>
          <cell r="Q3428" t="str">
            <v>IBP</v>
          </cell>
          <cell r="R3428" t="str">
            <v>652</v>
          </cell>
          <cell r="S3428" t="str">
            <v>58</v>
          </cell>
          <cell r="T3428" t="str">
            <v>IBP</v>
          </cell>
          <cell r="U3428" t="str">
            <v>USD</v>
          </cell>
          <cell r="V3428" t="str">
            <v>1500 S PLUM CREEK PARKWAY</v>
          </cell>
          <cell r="W3428" t="str">
            <v>LEXINGTON</v>
          </cell>
          <cell r="X3428" t="str">
            <v>NE</v>
          </cell>
          <cell r="Y3428" t="str">
            <v>68850-2648</v>
          </cell>
          <cell r="Z3428" t="str">
            <v>DAWSON</v>
          </cell>
          <cell r="AA3428" t="str">
            <v>G</v>
          </cell>
          <cell r="AB3428" t="str">
            <v>Building</v>
          </cell>
          <cell r="AC3428">
            <v>46055.040000000001</v>
          </cell>
        </row>
        <row r="3429">
          <cell r="A3429" t="str">
            <v>Primary</v>
          </cell>
          <cell r="B3429" t="str">
            <v>Santa Teresa MFG</v>
          </cell>
          <cell r="C3429" t="str">
            <v>26262028</v>
          </cell>
          <cell r="D3429" t="str">
            <v>26262028</v>
          </cell>
          <cell r="E3429" t="str">
            <v>2626</v>
          </cell>
          <cell r="G3429" t="str">
            <v>NM</v>
          </cell>
          <cell r="H3429">
            <v>38481</v>
          </cell>
          <cell r="I3429" t="str">
            <v>A</v>
          </cell>
          <cell r="J3429" t="str">
            <v>30013227</v>
          </cell>
          <cell r="K3429" t="str">
            <v>74686001</v>
          </cell>
          <cell r="L3429">
            <v>170003001</v>
          </cell>
          <cell r="M3429" t="str">
            <v>746800000</v>
          </cell>
          <cell r="N3429" t="str">
            <v>Lexington E&amp;C Lexington - Lab</v>
          </cell>
          <cell r="O3429" t="str">
            <v>74686001 Lexington E&amp;C Lexington - Lab</v>
          </cell>
          <cell r="P3429" t="str">
            <v>171</v>
          </cell>
          <cell r="Q3429" t="str">
            <v>IBP</v>
          </cell>
          <cell r="R3429" t="str">
            <v>652</v>
          </cell>
          <cell r="S3429" t="str">
            <v>58</v>
          </cell>
          <cell r="T3429" t="str">
            <v>IBP</v>
          </cell>
          <cell r="U3429" t="str">
            <v>USD</v>
          </cell>
          <cell r="V3429" t="str">
            <v>1500 S PLUM CREEK PARKWAY</v>
          </cell>
          <cell r="W3429" t="str">
            <v>LEXINGTON</v>
          </cell>
          <cell r="X3429" t="str">
            <v>NE</v>
          </cell>
          <cell r="Y3429" t="str">
            <v>68850-2648</v>
          </cell>
          <cell r="Z3429" t="str">
            <v>DAWSON</v>
          </cell>
          <cell r="AA3429" t="str">
            <v>G</v>
          </cell>
          <cell r="AB3429" t="str">
            <v>M&amp;E</v>
          </cell>
          <cell r="AC3429">
            <v>211460.9999</v>
          </cell>
        </row>
        <row r="3430">
          <cell r="A3430" t="str">
            <v>Primary</v>
          </cell>
          <cell r="B3430" t="str">
            <v>Santa Teresa MFG</v>
          </cell>
          <cell r="C3430" t="str">
            <v>26262028</v>
          </cell>
          <cell r="D3430" t="str">
            <v>26262028</v>
          </cell>
          <cell r="E3430" t="str">
            <v>2626</v>
          </cell>
          <cell r="G3430" t="str">
            <v>NM</v>
          </cell>
          <cell r="H3430">
            <v>38481</v>
          </cell>
          <cell r="I3430" t="str">
            <v>A</v>
          </cell>
          <cell r="J3430" t="str">
            <v>30013228</v>
          </cell>
          <cell r="K3430" t="str">
            <v>74696001</v>
          </cell>
          <cell r="L3430">
            <v>170003001</v>
          </cell>
          <cell r="M3430" t="str">
            <v>746900000</v>
          </cell>
          <cell r="N3430" t="str">
            <v>Amarillo E&amp;C Amarillo - Lab</v>
          </cell>
          <cell r="O3430" t="str">
            <v>74696001 Amarillo E&amp;C Amarillo - Lab</v>
          </cell>
          <cell r="P3430" t="str">
            <v>171</v>
          </cell>
          <cell r="Q3430" t="str">
            <v>IBP</v>
          </cell>
          <cell r="R3430" t="str">
            <v>652</v>
          </cell>
          <cell r="S3430" t="str">
            <v>58</v>
          </cell>
          <cell r="T3430" t="str">
            <v>IBP</v>
          </cell>
          <cell r="U3430" t="str">
            <v>USD</v>
          </cell>
          <cell r="V3430" t="str">
            <v>FM. RD. 1912 &amp; HIGHWAY 66 E.</v>
          </cell>
          <cell r="W3430" t="str">
            <v>AMARILLO</v>
          </cell>
          <cell r="X3430" t="str">
            <v>TX</v>
          </cell>
          <cell r="Y3430" t="str">
            <v>79184</v>
          </cell>
          <cell r="Z3430" t="str">
            <v>POTTER</v>
          </cell>
          <cell r="AA3430" t="str">
            <v>G</v>
          </cell>
          <cell r="AB3430" t="str">
            <v>Building</v>
          </cell>
          <cell r="AC3430">
            <v>29513.9902</v>
          </cell>
        </row>
        <row r="3431">
          <cell r="A3431" t="str">
            <v>Primary</v>
          </cell>
          <cell r="B3431" t="str">
            <v>Santa Teresa MFG</v>
          </cell>
          <cell r="C3431" t="str">
            <v>26262028</v>
          </cell>
          <cell r="D3431" t="str">
            <v>26262028</v>
          </cell>
          <cell r="E3431" t="str">
            <v>2626</v>
          </cell>
          <cell r="G3431" t="str">
            <v>NM</v>
          </cell>
          <cell r="H3431">
            <v>38481</v>
          </cell>
          <cell r="I3431" t="str">
            <v>A</v>
          </cell>
          <cell r="J3431" t="str">
            <v>30013228</v>
          </cell>
          <cell r="K3431" t="str">
            <v>74696001</v>
          </cell>
          <cell r="L3431">
            <v>170003001</v>
          </cell>
          <cell r="M3431" t="str">
            <v>746900000</v>
          </cell>
          <cell r="N3431" t="str">
            <v>Amarillo E&amp;C Amarillo - Lab</v>
          </cell>
          <cell r="O3431" t="str">
            <v>74696001 Amarillo E&amp;C Amarillo - Lab</v>
          </cell>
          <cell r="P3431" t="str">
            <v>171</v>
          </cell>
          <cell r="Q3431" t="str">
            <v>IBP</v>
          </cell>
          <cell r="R3431" t="str">
            <v>652</v>
          </cell>
          <cell r="S3431" t="str">
            <v>58</v>
          </cell>
          <cell r="T3431" t="str">
            <v>IBP</v>
          </cell>
          <cell r="U3431" t="str">
            <v>USD</v>
          </cell>
          <cell r="V3431" t="str">
            <v>FM. RD. 1912 &amp; HIGHWAY 66 E.</v>
          </cell>
          <cell r="W3431" t="str">
            <v>AMARILLO</v>
          </cell>
          <cell r="X3431" t="str">
            <v>TX</v>
          </cell>
          <cell r="Y3431" t="str">
            <v>79184</v>
          </cell>
          <cell r="Z3431" t="str">
            <v>POTTER</v>
          </cell>
          <cell r="AA3431" t="str">
            <v>G</v>
          </cell>
          <cell r="AB3431" t="str">
            <v>M&amp;E</v>
          </cell>
          <cell r="AC3431">
            <v>315888.82760000002</v>
          </cell>
        </row>
        <row r="3432">
          <cell r="A3432" t="str">
            <v>Primary</v>
          </cell>
          <cell r="B3432" t="str">
            <v>Santa Teresa MFG</v>
          </cell>
          <cell r="C3432" t="str">
            <v>26262028</v>
          </cell>
          <cell r="D3432" t="str">
            <v>26262028</v>
          </cell>
          <cell r="E3432" t="str">
            <v>2626</v>
          </cell>
          <cell r="G3432" t="str">
            <v>NM</v>
          </cell>
          <cell r="H3432">
            <v>38481</v>
          </cell>
          <cell r="I3432" t="str">
            <v>A</v>
          </cell>
          <cell r="J3432" t="str">
            <v>30013229</v>
          </cell>
          <cell r="K3432" t="str">
            <v>74706001</v>
          </cell>
          <cell r="L3432">
            <v>170003001</v>
          </cell>
          <cell r="M3432" t="str">
            <v>747000000</v>
          </cell>
          <cell r="N3432" t="str">
            <v>Dakota City E&amp;C Dakota City - Lab</v>
          </cell>
          <cell r="O3432" t="str">
            <v>74706001 Dakota City E&amp;C Dakota City - Lab</v>
          </cell>
          <cell r="P3432" t="str">
            <v>171</v>
          </cell>
          <cell r="Q3432" t="str">
            <v>IBP</v>
          </cell>
          <cell r="R3432" t="str">
            <v>652</v>
          </cell>
          <cell r="S3432" t="str">
            <v>58</v>
          </cell>
          <cell r="T3432" t="str">
            <v>IBP</v>
          </cell>
          <cell r="U3432" t="str">
            <v>USD</v>
          </cell>
          <cell r="V3432" t="str">
            <v>1685 IBP AVE.</v>
          </cell>
          <cell r="W3432" t="str">
            <v>DAKOTA CITY</v>
          </cell>
          <cell r="X3432" t="str">
            <v>NE</v>
          </cell>
          <cell r="Y3432" t="str">
            <v>68731-3004</v>
          </cell>
          <cell r="Z3432" t="str">
            <v>DAKOTA</v>
          </cell>
          <cell r="AA3432" t="str">
            <v>G</v>
          </cell>
          <cell r="AB3432" t="str">
            <v>Building</v>
          </cell>
          <cell r="AC3432">
            <v>447046.45</v>
          </cell>
        </row>
        <row r="3433">
          <cell r="A3433" t="str">
            <v>Primary</v>
          </cell>
          <cell r="B3433" t="str">
            <v>Santa Teresa MFG</v>
          </cell>
          <cell r="C3433" t="str">
            <v>26262028</v>
          </cell>
          <cell r="D3433" t="str">
            <v>26262028</v>
          </cell>
          <cell r="E3433" t="str">
            <v>2626</v>
          </cell>
          <cell r="G3433" t="str">
            <v>NM</v>
          </cell>
          <cell r="H3433">
            <v>38481</v>
          </cell>
          <cell r="I3433" t="str">
            <v>A</v>
          </cell>
          <cell r="J3433" t="str">
            <v>30013229</v>
          </cell>
          <cell r="K3433" t="str">
            <v>74706001</v>
          </cell>
          <cell r="L3433">
            <v>170003001</v>
          </cell>
          <cell r="M3433" t="str">
            <v>747000000</v>
          </cell>
          <cell r="N3433" t="str">
            <v>Dakota City E&amp;C Dakota City - Lab</v>
          </cell>
          <cell r="O3433" t="str">
            <v>74706001 Dakota City E&amp;C Dakota City - Lab</v>
          </cell>
          <cell r="P3433" t="str">
            <v>171</v>
          </cell>
          <cell r="Q3433" t="str">
            <v>IBP</v>
          </cell>
          <cell r="R3433" t="str">
            <v>652</v>
          </cell>
          <cell r="S3433" t="str">
            <v>58</v>
          </cell>
          <cell r="T3433" t="str">
            <v>IBP</v>
          </cell>
          <cell r="U3433" t="str">
            <v>USD</v>
          </cell>
          <cell r="V3433" t="str">
            <v>1685 IBP AVE.</v>
          </cell>
          <cell r="W3433" t="str">
            <v>DAKOTA CITY</v>
          </cell>
          <cell r="X3433" t="str">
            <v>NE</v>
          </cell>
          <cell r="Y3433" t="str">
            <v>68731-3004</v>
          </cell>
          <cell r="Z3433" t="str">
            <v>DAKOTA</v>
          </cell>
          <cell r="AA3433" t="str">
            <v>G</v>
          </cell>
          <cell r="AB3433" t="str">
            <v>Content</v>
          </cell>
          <cell r="AC3433">
            <v>70081.919999999998</v>
          </cell>
        </row>
        <row r="3434">
          <cell r="A3434" t="str">
            <v>Primary</v>
          </cell>
          <cell r="B3434" t="str">
            <v>Santa Teresa MFG</v>
          </cell>
          <cell r="C3434" t="str">
            <v>26262004</v>
          </cell>
          <cell r="D3434" t="str">
            <v>26262004</v>
          </cell>
          <cell r="E3434" t="str">
            <v>2626</v>
          </cell>
          <cell r="G3434" t="str">
            <v>NM</v>
          </cell>
          <cell r="I3434" t="str">
            <v>A</v>
          </cell>
          <cell r="J3434" t="str">
            <v>26262004</v>
          </cell>
          <cell r="K3434" t="str">
            <v>26262004</v>
          </cell>
          <cell r="L3434">
            <v>170772626</v>
          </cell>
          <cell r="M3434" t="str">
            <v>170772626</v>
          </cell>
          <cell r="N3434" t="str">
            <v>Santa Teresa Wastewater</v>
          </cell>
          <cell r="O3434" t="str">
            <v>26262004 Santa Teresa Wastewater</v>
          </cell>
          <cell r="P3434" t="str">
            <v>2626</v>
          </cell>
          <cell r="Q3434" t="str">
            <v>FB</v>
          </cell>
          <cell r="R3434" t="str">
            <v>34</v>
          </cell>
          <cell r="S3434" t="str">
            <v>16</v>
          </cell>
          <cell r="T3434" t="str">
            <v>F</v>
          </cell>
          <cell r="U3434" t="str">
            <v>USD</v>
          </cell>
          <cell r="V3434" t="str">
            <v>5701 MCNUTT ROAD</v>
          </cell>
          <cell r="W3434" t="str">
            <v>SANTA TERESA</v>
          </cell>
          <cell r="X3434" t="str">
            <v>NM</v>
          </cell>
          <cell r="Y3434" t="str">
            <v>88008-9604</v>
          </cell>
          <cell r="Z3434" t="str">
            <v>DONA ANA</v>
          </cell>
          <cell r="AA3434" t="str">
            <v>G</v>
          </cell>
          <cell r="AB3434" t="str">
            <v>M&amp;E</v>
          </cell>
          <cell r="AC3434">
            <v>365066.14010000002</v>
          </cell>
        </row>
        <row r="3435">
          <cell r="A3435" t="str">
            <v>Primary</v>
          </cell>
          <cell r="B3435" t="str">
            <v>Santa Teresa MFG</v>
          </cell>
          <cell r="C3435" t="str">
            <v>26262028</v>
          </cell>
          <cell r="D3435" t="str">
            <v>26262028</v>
          </cell>
          <cell r="E3435" t="str">
            <v>2626</v>
          </cell>
          <cell r="G3435" t="str">
            <v>NM</v>
          </cell>
          <cell r="H3435">
            <v>38481</v>
          </cell>
          <cell r="I3435" t="str">
            <v>A</v>
          </cell>
          <cell r="J3435" t="str">
            <v>30013230</v>
          </cell>
          <cell r="K3435" t="str">
            <v>74716001</v>
          </cell>
          <cell r="L3435">
            <v>170003001</v>
          </cell>
          <cell r="M3435" t="str">
            <v>747100000</v>
          </cell>
          <cell r="N3435" t="str">
            <v>Pasco E&amp;C Pasco - Lab</v>
          </cell>
          <cell r="O3435" t="str">
            <v>74716001 Pasco E&amp;C Pasco - Lab</v>
          </cell>
          <cell r="P3435" t="str">
            <v>171</v>
          </cell>
          <cell r="Q3435" t="str">
            <v>IBP</v>
          </cell>
          <cell r="R3435" t="str">
            <v>652</v>
          </cell>
          <cell r="S3435" t="str">
            <v>58</v>
          </cell>
          <cell r="T3435" t="str">
            <v>IBP</v>
          </cell>
          <cell r="U3435" t="str">
            <v>USD</v>
          </cell>
          <cell r="V3435" t="str">
            <v>DODD ROAD</v>
          </cell>
          <cell r="W3435" t="str">
            <v>WALLULA</v>
          </cell>
          <cell r="X3435" t="str">
            <v>WA</v>
          </cell>
          <cell r="Y3435" t="str">
            <v>99363</v>
          </cell>
          <cell r="Z3435" t="str">
            <v>WALLA WALLA</v>
          </cell>
          <cell r="AA3435" t="str">
            <v>G</v>
          </cell>
          <cell r="AB3435" t="str">
            <v>Building</v>
          </cell>
          <cell r="AC3435">
            <v>63985.896500000003</v>
          </cell>
        </row>
        <row r="3436">
          <cell r="A3436" t="str">
            <v>Primary</v>
          </cell>
          <cell r="B3436" t="str">
            <v>Santa Teresa MFG</v>
          </cell>
          <cell r="C3436" t="str">
            <v>26262028</v>
          </cell>
          <cell r="D3436" t="str">
            <v>26262028</v>
          </cell>
          <cell r="E3436" t="str">
            <v>2626</v>
          </cell>
          <cell r="G3436" t="str">
            <v>NM</v>
          </cell>
          <cell r="I3436" t="str">
            <v>A</v>
          </cell>
          <cell r="J3436" t="str">
            <v>26262015</v>
          </cell>
          <cell r="K3436" t="str">
            <v>26262015</v>
          </cell>
          <cell r="L3436">
            <v>170772626</v>
          </cell>
          <cell r="M3436" t="str">
            <v>170772626</v>
          </cell>
          <cell r="N3436" t="str">
            <v>Santa Teresa Accounting</v>
          </cell>
          <cell r="O3436" t="str">
            <v>26262015 Santa Teresa Accounting</v>
          </cell>
          <cell r="P3436" t="str">
            <v>2626</v>
          </cell>
          <cell r="Q3436" t="str">
            <v>FB</v>
          </cell>
          <cell r="R3436" t="str">
            <v>34</v>
          </cell>
          <cell r="S3436" t="str">
            <v>16</v>
          </cell>
          <cell r="T3436" t="str">
            <v>F</v>
          </cell>
          <cell r="U3436" t="str">
            <v>USD</v>
          </cell>
          <cell r="V3436" t="str">
            <v>5701 MCNUTT ROAD</v>
          </cell>
          <cell r="W3436" t="str">
            <v>SANTA TERESA</v>
          </cell>
          <cell r="X3436" t="str">
            <v>NM</v>
          </cell>
          <cell r="Y3436" t="str">
            <v>88008-9604</v>
          </cell>
          <cell r="Z3436" t="str">
            <v>DONA ANA</v>
          </cell>
          <cell r="AA3436" t="str">
            <v>G</v>
          </cell>
          <cell r="AB3436" t="str">
            <v>M&amp;E</v>
          </cell>
          <cell r="AC3436">
            <v>20113.560300000001</v>
          </cell>
        </row>
        <row r="3437">
          <cell r="A3437" t="str">
            <v>Primary</v>
          </cell>
          <cell r="B3437" t="str">
            <v>Santa Teresa MFG</v>
          </cell>
          <cell r="C3437" t="str">
            <v>26262028</v>
          </cell>
          <cell r="D3437" t="str">
            <v>26262028</v>
          </cell>
          <cell r="E3437" t="str">
            <v>2626</v>
          </cell>
          <cell r="G3437" t="str">
            <v>NM</v>
          </cell>
          <cell r="I3437" t="str">
            <v>A</v>
          </cell>
          <cell r="J3437" t="str">
            <v>26262020</v>
          </cell>
          <cell r="K3437" t="str">
            <v>26262020</v>
          </cell>
          <cell r="L3437">
            <v>170772626</v>
          </cell>
          <cell r="M3437" t="str">
            <v>170772626</v>
          </cell>
          <cell r="N3437" t="str">
            <v>Santa Teresa - Maintenance</v>
          </cell>
          <cell r="O3437" t="str">
            <v>26262020 Santa Teresa - Maintenance</v>
          </cell>
          <cell r="P3437" t="str">
            <v>2626</v>
          </cell>
          <cell r="Q3437" t="str">
            <v>FB</v>
          </cell>
          <cell r="R3437" t="str">
            <v>34</v>
          </cell>
          <cell r="S3437" t="str">
            <v>16</v>
          </cell>
          <cell r="T3437" t="str">
            <v>F</v>
          </cell>
          <cell r="U3437" t="str">
            <v>USD</v>
          </cell>
          <cell r="V3437" t="str">
            <v>5701 MCNUTT ROAD</v>
          </cell>
          <cell r="W3437" t="str">
            <v>SANTA TERESA</v>
          </cell>
          <cell r="X3437" t="str">
            <v>NM</v>
          </cell>
          <cell r="Y3437" t="str">
            <v>88008-9604</v>
          </cell>
          <cell r="Z3437" t="str">
            <v>DONA ANA</v>
          </cell>
          <cell r="AA3437" t="str">
            <v>G</v>
          </cell>
          <cell r="AB3437" t="str">
            <v>M&amp;E</v>
          </cell>
          <cell r="AC3437">
            <v>108557.20680000001</v>
          </cell>
        </row>
        <row r="3438">
          <cell r="A3438" t="str">
            <v>Primary</v>
          </cell>
          <cell r="B3438" t="str">
            <v>Santa Teresa MFG</v>
          </cell>
          <cell r="C3438" t="str">
            <v>26262028</v>
          </cell>
          <cell r="D3438" t="str">
            <v>26262028</v>
          </cell>
          <cell r="E3438" t="str">
            <v>2626</v>
          </cell>
          <cell r="G3438" t="str">
            <v>NM</v>
          </cell>
          <cell r="I3438" t="str">
            <v>A</v>
          </cell>
          <cell r="J3438" t="str">
            <v>26262024</v>
          </cell>
          <cell r="K3438" t="str">
            <v>74726001</v>
          </cell>
          <cell r="L3438">
            <v>170772626</v>
          </cell>
          <cell r="M3438" t="str">
            <v>747200000</v>
          </cell>
          <cell r="N3438" t="str">
            <v>Santa Teresa Other Indirect</v>
          </cell>
          <cell r="O3438" t="str">
            <v>26262024  Santa Teresa Other Indirect</v>
          </cell>
          <cell r="P3438" t="str">
            <v>2626</v>
          </cell>
          <cell r="Q3438" t="str">
            <v>FB</v>
          </cell>
          <cell r="R3438" t="str">
            <v>34</v>
          </cell>
          <cell r="S3438" t="str">
            <v>16</v>
          </cell>
          <cell r="T3438" t="str">
            <v>F</v>
          </cell>
          <cell r="U3438" t="str">
            <v>USD</v>
          </cell>
          <cell r="V3438" t="str">
            <v>5701 MCNUTT ROAD</v>
          </cell>
          <cell r="W3438" t="str">
            <v>SANTA TERESA</v>
          </cell>
          <cell r="X3438" t="str">
            <v>NM</v>
          </cell>
          <cell r="Y3438" t="str">
            <v>88008-9604</v>
          </cell>
          <cell r="Z3438" t="str">
            <v>DONA ANA</v>
          </cell>
          <cell r="AA3438" t="str">
            <v>G</v>
          </cell>
          <cell r="AB3438" t="str">
            <v>M&amp;E</v>
          </cell>
          <cell r="AC3438">
            <v>19676.604800000001</v>
          </cell>
        </row>
        <row r="3439">
          <cell r="A3439" t="str">
            <v>Primary</v>
          </cell>
          <cell r="B3439" t="str">
            <v>Santa Teresa MFG</v>
          </cell>
          <cell r="C3439" t="str">
            <v>26262028</v>
          </cell>
          <cell r="D3439" t="str">
            <v>26262028</v>
          </cell>
          <cell r="E3439" t="str">
            <v>2626</v>
          </cell>
          <cell r="G3439" t="str">
            <v>NM</v>
          </cell>
          <cell r="I3439" t="str">
            <v>A</v>
          </cell>
          <cell r="J3439" t="str">
            <v>26262025</v>
          </cell>
          <cell r="K3439" t="str">
            <v>26262025</v>
          </cell>
          <cell r="L3439">
            <v>170772626</v>
          </cell>
          <cell r="M3439" t="str">
            <v>170772626</v>
          </cell>
          <cell r="N3439" t="str">
            <v>Santa Teresa Personnel</v>
          </cell>
          <cell r="O3439" t="str">
            <v>26262025 Santa Teresa Personnel</v>
          </cell>
          <cell r="P3439" t="str">
            <v>2626</v>
          </cell>
          <cell r="Q3439" t="str">
            <v>FB</v>
          </cell>
          <cell r="R3439" t="str">
            <v>34</v>
          </cell>
          <cell r="S3439" t="str">
            <v>16</v>
          </cell>
          <cell r="T3439" t="str">
            <v>F</v>
          </cell>
          <cell r="U3439" t="str">
            <v>USD</v>
          </cell>
          <cell r="V3439" t="str">
            <v>5701 MCNUTT ROAD</v>
          </cell>
          <cell r="W3439" t="str">
            <v>SANTA TERESA</v>
          </cell>
          <cell r="X3439" t="str">
            <v>NM</v>
          </cell>
          <cell r="Y3439" t="str">
            <v>88008-9604</v>
          </cell>
          <cell r="Z3439" t="str">
            <v>DONA ANA</v>
          </cell>
          <cell r="AA3439" t="str">
            <v>G</v>
          </cell>
          <cell r="AB3439" t="str">
            <v>M&amp;E</v>
          </cell>
          <cell r="AC3439">
            <v>2584.7419999999997</v>
          </cell>
        </row>
        <row r="3440">
          <cell r="A3440" t="str">
            <v>Primary</v>
          </cell>
          <cell r="B3440" t="str">
            <v>Santa Teresa MFG</v>
          </cell>
          <cell r="C3440" t="str">
            <v>26262028</v>
          </cell>
          <cell r="D3440" t="str">
            <v>26262028</v>
          </cell>
          <cell r="E3440" t="str">
            <v>2626</v>
          </cell>
          <cell r="G3440" t="str">
            <v>NM</v>
          </cell>
          <cell r="H3440">
            <v>38481</v>
          </cell>
          <cell r="I3440" t="str">
            <v>A</v>
          </cell>
          <cell r="J3440" t="str">
            <v>30013231</v>
          </cell>
          <cell r="K3440" t="str">
            <v>74726001</v>
          </cell>
          <cell r="L3440">
            <v>170003001</v>
          </cell>
          <cell r="M3440" t="str">
            <v>747200000</v>
          </cell>
          <cell r="N3440" t="str">
            <v>Waterloo E&amp;C Waterloo - Lab</v>
          </cell>
          <cell r="O3440" t="str">
            <v>74726001 Waterloo E&amp;C Waterloo - Lab</v>
          </cell>
          <cell r="P3440" t="str">
            <v>171</v>
          </cell>
          <cell r="Q3440" t="str">
            <v>IBP</v>
          </cell>
          <cell r="R3440" t="str">
            <v>652</v>
          </cell>
          <cell r="S3440" t="str">
            <v>58</v>
          </cell>
          <cell r="T3440" t="str">
            <v>IBP</v>
          </cell>
          <cell r="U3440" t="str">
            <v>USD</v>
          </cell>
          <cell r="V3440" t="str">
            <v>501 N. ELK RUN ROAD</v>
          </cell>
          <cell r="W3440" t="str">
            <v>WATERLOO</v>
          </cell>
          <cell r="X3440" t="str">
            <v>IA</v>
          </cell>
          <cell r="Y3440" t="str">
            <v>50703-9471</v>
          </cell>
          <cell r="Z3440" t="str">
            <v>BLACK HAWK</v>
          </cell>
          <cell r="AA3440" t="str">
            <v>G</v>
          </cell>
          <cell r="AB3440" t="str">
            <v>M&amp;E</v>
          </cell>
          <cell r="AC3440">
            <v>219282.10570000001</v>
          </cell>
        </row>
        <row r="3441">
          <cell r="A3441" t="str">
            <v>Primary</v>
          </cell>
          <cell r="B3441" t="str">
            <v>Santa Teresa MFG</v>
          </cell>
          <cell r="C3441" t="str">
            <v>26262028</v>
          </cell>
          <cell r="D3441" t="str">
            <v>26262028</v>
          </cell>
          <cell r="E3441" t="str">
            <v>2626</v>
          </cell>
          <cell r="G3441" t="str">
            <v>NM</v>
          </cell>
          <cell r="I3441" t="str">
            <v>A</v>
          </cell>
          <cell r="J3441" t="str">
            <v>26262028</v>
          </cell>
          <cell r="K3441" t="str">
            <v>26262028</v>
          </cell>
          <cell r="L3441">
            <v>170772626</v>
          </cell>
          <cell r="M3441" t="str">
            <v>170772626</v>
          </cell>
          <cell r="N3441" t="str">
            <v>Santa Teresa</v>
          </cell>
          <cell r="O3441" t="str">
            <v>26262028 Santa Teresa</v>
          </cell>
          <cell r="P3441" t="str">
            <v>2626</v>
          </cell>
          <cell r="Q3441" t="str">
            <v>FB</v>
          </cell>
          <cell r="R3441" t="str">
            <v>34</v>
          </cell>
          <cell r="S3441" t="str">
            <v>16</v>
          </cell>
          <cell r="T3441" t="str">
            <v>F</v>
          </cell>
          <cell r="U3441" t="str">
            <v>USD</v>
          </cell>
          <cell r="V3441" t="str">
            <v>5701 MCNUTT ROAD</v>
          </cell>
          <cell r="W3441" t="str">
            <v>SANTA TERESA</v>
          </cell>
          <cell r="X3441" t="str">
            <v>NM</v>
          </cell>
          <cell r="Y3441" t="str">
            <v>88008-9604</v>
          </cell>
          <cell r="Z3441" t="str">
            <v>DONA ANA</v>
          </cell>
          <cell r="AA3441" t="str">
            <v>G</v>
          </cell>
          <cell r="AB3441" t="str">
            <v>M&amp;E</v>
          </cell>
          <cell r="AC3441">
            <v>14753519.216300001</v>
          </cell>
        </row>
        <row r="3442">
          <cell r="A3442" t="str">
            <v>Primary</v>
          </cell>
          <cell r="B3442" t="str">
            <v>Santa Teresa MFG</v>
          </cell>
          <cell r="C3442" t="str">
            <v>26262028</v>
          </cell>
          <cell r="D3442" t="str">
            <v>26262028</v>
          </cell>
          <cell r="E3442" t="str">
            <v>2626</v>
          </cell>
          <cell r="G3442" t="str">
            <v>NM</v>
          </cell>
          <cell r="I3442" t="str">
            <v>A</v>
          </cell>
          <cell r="J3442" t="str">
            <v>26262030</v>
          </cell>
          <cell r="K3442" t="str">
            <v>26262030</v>
          </cell>
          <cell r="L3442">
            <v>170772626</v>
          </cell>
          <cell r="M3442" t="str">
            <v>170772626</v>
          </cell>
          <cell r="N3442" t="str">
            <v>Santa Teresa Quality Control</v>
          </cell>
          <cell r="O3442" t="str">
            <v>26262030 Santa Teresa Quality Control</v>
          </cell>
          <cell r="P3442" t="str">
            <v>2626</v>
          </cell>
          <cell r="Q3442" t="str">
            <v>FB</v>
          </cell>
          <cell r="R3442" t="str">
            <v>34</v>
          </cell>
          <cell r="S3442" t="str">
            <v>16</v>
          </cell>
          <cell r="T3442" t="str">
            <v>F</v>
          </cell>
          <cell r="U3442" t="str">
            <v>USD</v>
          </cell>
          <cell r="V3442" t="str">
            <v>5701 MCNUTT ROAD</v>
          </cell>
          <cell r="W3442" t="str">
            <v>SANTA TERESA</v>
          </cell>
          <cell r="X3442" t="str">
            <v>NM</v>
          </cell>
          <cell r="Y3442" t="str">
            <v>88008-9604</v>
          </cell>
          <cell r="Z3442" t="str">
            <v>DONA ANA</v>
          </cell>
          <cell r="AA3442" t="str">
            <v>G</v>
          </cell>
          <cell r="AB3442" t="str">
            <v>M&amp;E</v>
          </cell>
          <cell r="AC3442">
            <v>207774.12579999998</v>
          </cell>
        </row>
        <row r="3443">
          <cell r="A3443" t="str">
            <v>Primary</v>
          </cell>
          <cell r="B3443" t="str">
            <v>Santa Teresa MFG</v>
          </cell>
          <cell r="C3443" t="str">
            <v>26262028</v>
          </cell>
          <cell r="D3443" t="str">
            <v>26262028</v>
          </cell>
          <cell r="E3443" t="str">
            <v>2626</v>
          </cell>
          <cell r="G3443" t="str">
            <v>NM</v>
          </cell>
          <cell r="H3443">
            <v>38481</v>
          </cell>
          <cell r="I3443" t="str">
            <v>A</v>
          </cell>
          <cell r="J3443" t="str">
            <v>30013232</v>
          </cell>
          <cell r="K3443" t="str">
            <v>74736001</v>
          </cell>
          <cell r="L3443">
            <v>170003001</v>
          </cell>
          <cell r="M3443" t="str">
            <v>747300000</v>
          </cell>
          <cell r="N3443" t="str">
            <v>Finney Cnty E&amp;C Finney Co - Lab</v>
          </cell>
          <cell r="O3443" t="str">
            <v>74736001 Finney Cnty E&amp;C Finney Co - Lab</v>
          </cell>
          <cell r="P3443" t="str">
            <v>171</v>
          </cell>
          <cell r="Q3443" t="str">
            <v>IBP</v>
          </cell>
          <cell r="R3443" t="str">
            <v>652</v>
          </cell>
          <cell r="S3443" t="str">
            <v>58</v>
          </cell>
          <cell r="T3443" t="str">
            <v>IBP</v>
          </cell>
          <cell r="U3443" t="str">
            <v>USD</v>
          </cell>
          <cell r="V3443" t="str">
            <v>3105 NORTH IBP ROAD</v>
          </cell>
          <cell r="W3443" t="str">
            <v>HOLCOMB</v>
          </cell>
          <cell r="X3443" t="str">
            <v>KS</v>
          </cell>
          <cell r="Y3443" t="str">
            <v>67851</v>
          </cell>
          <cell r="Z3443" t="str">
            <v>FINNEY</v>
          </cell>
          <cell r="AA3443" t="str">
            <v>G</v>
          </cell>
          <cell r="AB3443" t="str">
            <v>M&amp;E</v>
          </cell>
          <cell r="AC3443">
            <v>375134.31069999997</v>
          </cell>
        </row>
        <row r="3444">
          <cell r="A3444" t="str">
            <v>Primary</v>
          </cell>
          <cell r="B3444" t="str">
            <v>Santa Teresa MFG</v>
          </cell>
          <cell r="C3444" t="str">
            <v>26262028</v>
          </cell>
          <cell r="D3444" t="str">
            <v>26262028</v>
          </cell>
          <cell r="E3444" t="str">
            <v>2626</v>
          </cell>
          <cell r="G3444" t="str">
            <v>NM</v>
          </cell>
          <cell r="H3444">
            <v>38535</v>
          </cell>
          <cell r="I3444" t="str">
            <v>A</v>
          </cell>
          <cell r="J3444" t="str">
            <v>30013233</v>
          </cell>
          <cell r="K3444" t="str">
            <v>74746001</v>
          </cell>
          <cell r="L3444">
            <v>170003001</v>
          </cell>
          <cell r="M3444" t="str">
            <v>747400000</v>
          </cell>
          <cell r="N3444" t="str">
            <v>Emporia E&amp;C Emporia - Lab</v>
          </cell>
          <cell r="O3444" t="str">
            <v>74746001 Emporia E&amp;C Emporia - Lab</v>
          </cell>
          <cell r="P3444" t="str">
            <v>171</v>
          </cell>
          <cell r="Q3444" t="str">
            <v>IBP</v>
          </cell>
          <cell r="R3444" t="str">
            <v>652</v>
          </cell>
          <cell r="S3444" t="str">
            <v>58</v>
          </cell>
          <cell r="T3444" t="str">
            <v>IBP</v>
          </cell>
          <cell r="U3444" t="str">
            <v>USD</v>
          </cell>
          <cell r="V3444" t="str">
            <v>2101 W. 6TH AVE.</v>
          </cell>
          <cell r="W3444" t="str">
            <v>EMPORIA</v>
          </cell>
          <cell r="X3444" t="str">
            <v>KS</v>
          </cell>
          <cell r="Y3444" t="str">
            <v>66801</v>
          </cell>
          <cell r="Z3444" t="str">
            <v>LYON</v>
          </cell>
          <cell r="AA3444" t="str">
            <v>G</v>
          </cell>
          <cell r="AB3444" t="str">
            <v>Building</v>
          </cell>
          <cell r="AC3444">
            <v>182425.2188</v>
          </cell>
        </row>
        <row r="3445">
          <cell r="A3445" t="str">
            <v>Primary</v>
          </cell>
          <cell r="B3445" t="str">
            <v>Santa Teresa MFG</v>
          </cell>
          <cell r="C3445" t="str">
            <v>26262028</v>
          </cell>
          <cell r="D3445" t="str">
            <v>26262028</v>
          </cell>
          <cell r="E3445" t="str">
            <v>2626</v>
          </cell>
          <cell r="G3445" t="str">
            <v>NM</v>
          </cell>
          <cell r="I3445" t="str">
            <v>A</v>
          </cell>
          <cell r="J3445" t="str">
            <v>26262047</v>
          </cell>
          <cell r="K3445" t="str">
            <v>74746001</v>
          </cell>
          <cell r="L3445">
            <v>170772626</v>
          </cell>
          <cell r="M3445" t="str">
            <v>747400000</v>
          </cell>
          <cell r="N3445" t="str">
            <v>Santa Teresa Maintenance Mgmt</v>
          </cell>
          <cell r="O3445" t="str">
            <v>26262047  Santa Teresa Maint. Mgmt</v>
          </cell>
          <cell r="P3445" t="str">
            <v>2626</v>
          </cell>
          <cell r="Q3445" t="str">
            <v>FB</v>
          </cell>
          <cell r="R3445" t="str">
            <v>34</v>
          </cell>
          <cell r="S3445" t="str">
            <v>16</v>
          </cell>
          <cell r="T3445" t="str">
            <v>F</v>
          </cell>
          <cell r="U3445" t="str">
            <v>USD</v>
          </cell>
          <cell r="V3445" t="str">
            <v>5701 MCNUTT ROAD</v>
          </cell>
          <cell r="W3445" t="str">
            <v>SANTA TERESA</v>
          </cell>
          <cell r="X3445" t="str">
            <v>NM</v>
          </cell>
          <cell r="Y3445" t="str">
            <v>88008-9604</v>
          </cell>
          <cell r="Z3445" t="str">
            <v>DONA ANA</v>
          </cell>
          <cell r="AA3445" t="str">
            <v>G</v>
          </cell>
          <cell r="AB3445" t="str">
            <v>M&amp;E</v>
          </cell>
          <cell r="AC3445">
            <v>2744.2699000000002</v>
          </cell>
        </row>
        <row r="3446">
          <cell r="A3446" t="str">
            <v>Primary</v>
          </cell>
          <cell r="B3446" t="str">
            <v>Santa Teresa MFG</v>
          </cell>
          <cell r="C3446" t="str">
            <v>26262028</v>
          </cell>
          <cell r="D3446" t="str">
            <v>26262028</v>
          </cell>
          <cell r="E3446" t="str">
            <v>2626</v>
          </cell>
          <cell r="G3446" t="str">
            <v>NM</v>
          </cell>
          <cell r="H3446">
            <v>38971</v>
          </cell>
          <cell r="I3446" t="str">
            <v>A</v>
          </cell>
          <cell r="J3446" t="str">
            <v>30013233</v>
          </cell>
          <cell r="K3446" t="str">
            <v>74746001</v>
          </cell>
          <cell r="L3446">
            <v>170772626</v>
          </cell>
          <cell r="M3446" t="str">
            <v>747400000</v>
          </cell>
          <cell r="N3446" t="str">
            <v>Santa Teresa Maintenance Material</v>
          </cell>
          <cell r="O3446" t="str">
            <v>26262049 Santa Teresa Maint. Material</v>
          </cell>
          <cell r="P3446" t="str">
            <v>2626</v>
          </cell>
          <cell r="Q3446" t="str">
            <v>FB</v>
          </cell>
          <cell r="R3446" t="str">
            <v>34</v>
          </cell>
          <cell r="S3446" t="str">
            <v>16</v>
          </cell>
          <cell r="T3446" t="str">
            <v>F</v>
          </cell>
          <cell r="U3446" t="str">
            <v>USD</v>
          </cell>
          <cell r="V3446" t="str">
            <v>5701 MCNUTT ROAD</v>
          </cell>
          <cell r="W3446" t="str">
            <v>SANTA TERESA</v>
          </cell>
          <cell r="X3446" t="str">
            <v>NM</v>
          </cell>
          <cell r="Y3446" t="str">
            <v>88008-9604</v>
          </cell>
          <cell r="Z3446" t="str">
            <v>DONA ANA</v>
          </cell>
          <cell r="AA3446" t="str">
            <v>G</v>
          </cell>
          <cell r="AB3446" t="str">
            <v>M&amp;E</v>
          </cell>
          <cell r="AC3446">
            <v>3541.9678000000004</v>
          </cell>
        </row>
        <row r="3447">
          <cell r="A3447" t="str">
            <v>Primary</v>
          </cell>
          <cell r="B3447" t="str">
            <v>Santa Teresa MFG</v>
          </cell>
          <cell r="C3447" t="str">
            <v>26262028</v>
          </cell>
          <cell r="D3447" t="str">
            <v>26262028</v>
          </cell>
          <cell r="E3447" t="str">
            <v>2626</v>
          </cell>
          <cell r="G3447" t="str">
            <v>NM</v>
          </cell>
          <cell r="I3447" t="str">
            <v>A</v>
          </cell>
          <cell r="J3447" t="str">
            <v>26262221</v>
          </cell>
          <cell r="K3447" t="str">
            <v>26262221</v>
          </cell>
          <cell r="L3447">
            <v>170772626</v>
          </cell>
          <cell r="M3447" t="str">
            <v>170772626</v>
          </cell>
          <cell r="N3447" t="str">
            <v>Santa Teresa Info Svc</v>
          </cell>
          <cell r="O3447" t="str">
            <v>26262221 Santa Teresa Info Svc</v>
          </cell>
          <cell r="P3447" t="str">
            <v>2626</v>
          </cell>
          <cell r="Q3447" t="str">
            <v>FB</v>
          </cell>
          <cell r="R3447" t="str">
            <v>34</v>
          </cell>
          <cell r="S3447" t="str">
            <v>16</v>
          </cell>
          <cell r="T3447" t="str">
            <v>F</v>
          </cell>
          <cell r="U3447" t="str">
            <v>USD</v>
          </cell>
          <cell r="V3447" t="str">
            <v>5701 MCNUTT ROAD</v>
          </cell>
          <cell r="W3447" t="str">
            <v>SANTA TERESA</v>
          </cell>
          <cell r="X3447" t="str">
            <v>NM</v>
          </cell>
          <cell r="Y3447" t="str">
            <v>88008-9604</v>
          </cell>
          <cell r="Z3447" t="str">
            <v>DONA ANA</v>
          </cell>
          <cell r="AA3447" t="str">
            <v>G</v>
          </cell>
          <cell r="AB3447" t="str">
            <v>M&amp;E</v>
          </cell>
          <cell r="AC3447">
            <v>115427.07279999997</v>
          </cell>
        </row>
        <row r="3448">
          <cell r="A3448" t="str">
            <v>Primary</v>
          </cell>
          <cell r="B3448" t="str">
            <v>Santa Teresa MFG</v>
          </cell>
          <cell r="C3448" t="str">
            <v>26262028</v>
          </cell>
          <cell r="D3448" t="str">
            <v>26262028</v>
          </cell>
          <cell r="E3448" t="str">
            <v>2626</v>
          </cell>
          <cell r="G3448" t="str">
            <v>NM</v>
          </cell>
          <cell r="H3448">
            <v>38518</v>
          </cell>
          <cell r="I3448" t="str">
            <v>A</v>
          </cell>
          <cell r="J3448" t="str">
            <v>30013234</v>
          </cell>
          <cell r="K3448" t="str">
            <v>74756001</v>
          </cell>
          <cell r="L3448">
            <v>170003001</v>
          </cell>
          <cell r="M3448" t="str">
            <v>747500000</v>
          </cell>
          <cell r="N3448" t="str">
            <v>Joslin E&amp;C Joslin - Lab</v>
          </cell>
          <cell r="O3448" t="str">
            <v>74756001 Joslin E&amp;C Joslin - Lab</v>
          </cell>
          <cell r="P3448" t="str">
            <v>171</v>
          </cell>
          <cell r="Q3448" t="str">
            <v>IBP</v>
          </cell>
          <cell r="R3448" t="str">
            <v>652</v>
          </cell>
          <cell r="S3448" t="str">
            <v>58</v>
          </cell>
          <cell r="T3448" t="str">
            <v>IBP</v>
          </cell>
          <cell r="U3448" t="str">
            <v>USD</v>
          </cell>
          <cell r="V3448" t="str">
            <v>HIGHWAY 92</v>
          </cell>
          <cell r="W3448" t="str">
            <v>JOSLIN</v>
          </cell>
          <cell r="X3448" t="str">
            <v>IL</v>
          </cell>
          <cell r="Y3448" t="str">
            <v>61257</v>
          </cell>
          <cell r="Z3448" t="str">
            <v>ROCK ISLAND</v>
          </cell>
          <cell r="AA3448" t="str">
            <v>G</v>
          </cell>
          <cell r="AB3448" t="str">
            <v>M&amp;E</v>
          </cell>
          <cell r="AC3448">
            <v>475977.93670000002</v>
          </cell>
        </row>
        <row r="3449">
          <cell r="A3449" t="str">
            <v>Primary</v>
          </cell>
          <cell r="B3449" t="str">
            <v>Santa Teresa MFG</v>
          </cell>
          <cell r="C3449" t="str">
            <v>26262028</v>
          </cell>
          <cell r="D3449" t="str">
            <v>26262028</v>
          </cell>
          <cell r="E3449" t="str">
            <v>2626</v>
          </cell>
          <cell r="G3449" t="str">
            <v>NM</v>
          </cell>
          <cell r="I3449" t="str">
            <v>A</v>
          </cell>
          <cell r="J3449" t="str">
            <v>26262412</v>
          </cell>
          <cell r="K3449" t="str">
            <v>26262412</v>
          </cell>
          <cell r="L3449">
            <v>170772626</v>
          </cell>
          <cell r="M3449" t="str">
            <v>170772626</v>
          </cell>
          <cell r="N3449" t="str">
            <v>Santa Teresa Manufacturing Manageme</v>
          </cell>
          <cell r="O3449" t="str">
            <v>26262412 Santa Teresa Manufacturing Manageme</v>
          </cell>
          <cell r="P3449" t="str">
            <v>2626</v>
          </cell>
          <cell r="Q3449" t="str">
            <v>FB</v>
          </cell>
          <cell r="R3449" t="str">
            <v>34</v>
          </cell>
          <cell r="S3449" t="str">
            <v>16</v>
          </cell>
          <cell r="T3449" t="str">
            <v>F</v>
          </cell>
          <cell r="U3449" t="str">
            <v>USD</v>
          </cell>
          <cell r="V3449" t="str">
            <v>5701 MCNUTT ROAD</v>
          </cell>
          <cell r="W3449" t="str">
            <v>SANTA TERESA</v>
          </cell>
          <cell r="X3449" t="str">
            <v>NM</v>
          </cell>
          <cell r="Y3449" t="str">
            <v>88008-9604</v>
          </cell>
          <cell r="Z3449" t="str">
            <v>DONA ANA</v>
          </cell>
          <cell r="AA3449" t="str">
            <v>G</v>
          </cell>
          <cell r="AB3449" t="str">
            <v>M&amp;E</v>
          </cell>
          <cell r="AC3449">
            <v>4755.2107999999998</v>
          </cell>
        </row>
        <row r="3450">
          <cell r="A3450" t="str">
            <v>Primary</v>
          </cell>
          <cell r="B3450" t="str">
            <v>Santa Teresa MFG</v>
          </cell>
          <cell r="C3450" t="str">
            <v>26262028</v>
          </cell>
          <cell r="D3450" t="str">
            <v>26262028</v>
          </cell>
          <cell r="E3450" t="str">
            <v>2626</v>
          </cell>
          <cell r="G3450" t="str">
            <v>NM</v>
          </cell>
          <cell r="H3450">
            <v>38481</v>
          </cell>
          <cell r="I3450" t="str">
            <v>A</v>
          </cell>
          <cell r="J3450" t="str">
            <v>30013235</v>
          </cell>
          <cell r="K3450" t="str">
            <v>74766001</v>
          </cell>
          <cell r="L3450">
            <v>170003001</v>
          </cell>
          <cell r="M3450" t="str">
            <v>747600000</v>
          </cell>
          <cell r="N3450" t="str">
            <v>Storm Lake E&amp;C Storm Lake - Lab</v>
          </cell>
          <cell r="O3450" t="str">
            <v>74766001 Storm Lake E&amp;C Storm Lake - Lab</v>
          </cell>
          <cell r="P3450" t="str">
            <v>171</v>
          </cell>
          <cell r="Q3450" t="str">
            <v>IBP</v>
          </cell>
          <cell r="R3450" t="str">
            <v>652</v>
          </cell>
          <cell r="S3450" t="str">
            <v>58</v>
          </cell>
          <cell r="T3450" t="str">
            <v>IBP</v>
          </cell>
          <cell r="U3450" t="str">
            <v>USD</v>
          </cell>
          <cell r="V3450" t="str">
            <v>FLINDT DRIVE &amp; 1009 RICHLAND ST.</v>
          </cell>
          <cell r="W3450" t="str">
            <v>STORM LAKE</v>
          </cell>
          <cell r="X3450" t="str">
            <v>IA</v>
          </cell>
          <cell r="Y3450" t="str">
            <v>50588</v>
          </cell>
          <cell r="Z3450" t="str">
            <v>BUENA VISTA</v>
          </cell>
          <cell r="AA3450" t="str">
            <v>G</v>
          </cell>
          <cell r="AB3450" t="str">
            <v>M&amp;E</v>
          </cell>
          <cell r="AC3450">
            <v>84839.8701</v>
          </cell>
        </row>
        <row r="3451">
          <cell r="A3451" t="str">
            <v>Primary</v>
          </cell>
          <cell r="B3451" t="str">
            <v>Hutchinson Doskocil</v>
          </cell>
          <cell r="C3451" t="str">
            <v>26272028</v>
          </cell>
          <cell r="D3451" t="str">
            <v>26272028</v>
          </cell>
          <cell r="E3451" t="str">
            <v>2627</v>
          </cell>
          <cell r="G3451" t="str">
            <v>KS</v>
          </cell>
          <cell r="H3451">
            <v>38518</v>
          </cell>
          <cell r="I3451" t="str">
            <v>A</v>
          </cell>
          <cell r="J3451" t="str">
            <v>30021950</v>
          </cell>
          <cell r="K3451" t="str">
            <v>74016007</v>
          </cell>
          <cell r="L3451">
            <v>170003002</v>
          </cell>
          <cell r="M3451" t="str">
            <v>740100000</v>
          </cell>
          <cell r="N3451" t="str">
            <v>Denison Carc Kill Floor</v>
          </cell>
          <cell r="O3451" t="str">
            <v>74016007 Denison Carc Kill Floor</v>
          </cell>
          <cell r="P3451" t="str">
            <v>101</v>
          </cell>
          <cell r="Q3451" t="str">
            <v>IBP</v>
          </cell>
          <cell r="R3451" t="str">
            <v>318</v>
          </cell>
          <cell r="S3451" t="str">
            <v>725</v>
          </cell>
          <cell r="T3451" t="str">
            <v>IBP</v>
          </cell>
          <cell r="U3451" t="str">
            <v>USD</v>
          </cell>
          <cell r="V3451" t="str">
            <v>2490 LINCOLN WAY</v>
          </cell>
          <cell r="W3451" t="str">
            <v>DENISON</v>
          </cell>
          <cell r="X3451" t="str">
            <v>IA</v>
          </cell>
          <cell r="Y3451" t="str">
            <v>51442-7509</v>
          </cell>
          <cell r="Z3451" t="str">
            <v>CRAWFORD</v>
          </cell>
          <cell r="AA3451" t="str">
            <v>G</v>
          </cell>
          <cell r="AB3451" t="str">
            <v>Building</v>
          </cell>
          <cell r="AC3451">
            <v>7184509.5329000019</v>
          </cell>
        </row>
        <row r="3452">
          <cell r="A3452" t="str">
            <v>Primary</v>
          </cell>
          <cell r="B3452" t="str">
            <v>Hutchinson Doskocil</v>
          </cell>
          <cell r="C3452" t="str">
            <v>26272028</v>
          </cell>
          <cell r="D3452" t="str">
            <v>26272028</v>
          </cell>
          <cell r="E3452" t="str">
            <v>2627</v>
          </cell>
          <cell r="G3452" t="str">
            <v>KS</v>
          </cell>
          <cell r="H3452">
            <v>38481</v>
          </cell>
          <cell r="I3452" t="str">
            <v>A</v>
          </cell>
          <cell r="J3452" t="str">
            <v>30021952</v>
          </cell>
          <cell r="K3452" t="str">
            <v>74016008</v>
          </cell>
          <cell r="L3452">
            <v>170003002</v>
          </cell>
          <cell r="M3452" t="str">
            <v>740100000</v>
          </cell>
          <cell r="N3452" t="str">
            <v>Denison Carc Inedible Rendering</v>
          </cell>
          <cell r="O3452" t="str">
            <v>74016008 Denison Carc Inedible Rendering</v>
          </cell>
          <cell r="P3452" t="str">
            <v>101</v>
          </cell>
          <cell r="Q3452" t="str">
            <v>IBP</v>
          </cell>
          <cell r="R3452" t="str">
            <v>318</v>
          </cell>
          <cell r="S3452" t="str">
            <v>725</v>
          </cell>
          <cell r="T3452" t="str">
            <v>IBP</v>
          </cell>
          <cell r="U3452" t="str">
            <v>USD</v>
          </cell>
          <cell r="V3452" t="str">
            <v>2490 LINCOLN WAY</v>
          </cell>
          <cell r="W3452" t="str">
            <v>DENISON</v>
          </cell>
          <cell r="X3452" t="str">
            <v>IA</v>
          </cell>
          <cell r="Y3452" t="str">
            <v>51442-7509</v>
          </cell>
          <cell r="Z3452" t="str">
            <v>CRAWFORD</v>
          </cell>
          <cell r="AA3452" t="str">
            <v>G</v>
          </cell>
          <cell r="AB3452" t="str">
            <v>Building</v>
          </cell>
          <cell r="AC3452">
            <v>258551.04200000002</v>
          </cell>
        </row>
        <row r="3453">
          <cell r="A3453" t="str">
            <v>Primary</v>
          </cell>
          <cell r="B3453" t="str">
            <v>Hutchinson Doskocil</v>
          </cell>
          <cell r="C3453" t="str">
            <v>26272028</v>
          </cell>
          <cell r="D3453" t="str">
            <v>26272028</v>
          </cell>
          <cell r="E3453" t="str">
            <v>2627</v>
          </cell>
          <cell r="G3453" t="str">
            <v>KS</v>
          </cell>
          <cell r="H3453">
            <v>38518</v>
          </cell>
          <cell r="I3453" t="str">
            <v>A</v>
          </cell>
          <cell r="J3453" t="str">
            <v>30021956</v>
          </cell>
          <cell r="K3453" t="str">
            <v>74016010</v>
          </cell>
          <cell r="L3453">
            <v>170003002</v>
          </cell>
          <cell r="M3453" t="str">
            <v>740100000</v>
          </cell>
          <cell r="N3453" t="str">
            <v>Denison Carc Offal</v>
          </cell>
          <cell r="O3453" t="str">
            <v>74016010 Denison Carc Offal</v>
          </cell>
          <cell r="P3453" t="str">
            <v>101</v>
          </cell>
          <cell r="Q3453" t="str">
            <v>IBP</v>
          </cell>
          <cell r="R3453" t="str">
            <v>318</v>
          </cell>
          <cell r="S3453" t="str">
            <v>725</v>
          </cell>
          <cell r="T3453" t="str">
            <v>IBP</v>
          </cell>
          <cell r="U3453" t="str">
            <v>USD</v>
          </cell>
          <cell r="V3453" t="str">
            <v>2490 LINCOLN WAY</v>
          </cell>
          <cell r="W3453" t="str">
            <v>DENISON</v>
          </cell>
          <cell r="X3453" t="str">
            <v>IA</v>
          </cell>
          <cell r="Y3453" t="str">
            <v>51442-7509</v>
          </cell>
          <cell r="Z3453" t="str">
            <v>CRAWFORD</v>
          </cell>
          <cell r="AA3453" t="str">
            <v>G</v>
          </cell>
          <cell r="AB3453" t="str">
            <v>Building</v>
          </cell>
          <cell r="AC3453">
            <v>90678.919200000018</v>
          </cell>
        </row>
        <row r="3454">
          <cell r="A3454" t="str">
            <v>Primary</v>
          </cell>
          <cell r="B3454" t="str">
            <v>Hutchinson Doskocil</v>
          </cell>
          <cell r="C3454" t="str">
            <v>26272028</v>
          </cell>
          <cell r="D3454" t="str">
            <v>26272028</v>
          </cell>
          <cell r="E3454" t="str">
            <v>2627</v>
          </cell>
          <cell r="G3454" t="str">
            <v>KS</v>
          </cell>
          <cell r="H3454">
            <v>38481</v>
          </cell>
          <cell r="I3454" t="str">
            <v>A</v>
          </cell>
          <cell r="J3454" t="str">
            <v>30021976</v>
          </cell>
          <cell r="K3454" t="str">
            <v>74016014</v>
          </cell>
          <cell r="L3454">
            <v>170003002</v>
          </cell>
          <cell r="M3454" t="str">
            <v>740100000</v>
          </cell>
          <cell r="N3454" t="str">
            <v>Denison Carc Yards</v>
          </cell>
          <cell r="O3454" t="str">
            <v>74016014 Denison Carc Yards</v>
          </cell>
          <cell r="P3454" t="str">
            <v>101</v>
          </cell>
          <cell r="Q3454" t="str">
            <v>IBP</v>
          </cell>
          <cell r="R3454" t="str">
            <v>318</v>
          </cell>
          <cell r="S3454" t="str">
            <v>725</v>
          </cell>
          <cell r="T3454" t="str">
            <v>IBP</v>
          </cell>
          <cell r="U3454" t="str">
            <v>USD</v>
          </cell>
          <cell r="V3454" t="str">
            <v>2490 LINCOLN WAY</v>
          </cell>
          <cell r="W3454" t="str">
            <v>DENISON</v>
          </cell>
          <cell r="X3454" t="str">
            <v>IA</v>
          </cell>
          <cell r="Y3454" t="str">
            <v>51442-7509</v>
          </cell>
          <cell r="Z3454" t="str">
            <v>CRAWFORD</v>
          </cell>
          <cell r="AA3454" t="str">
            <v>G</v>
          </cell>
          <cell r="AB3454" t="str">
            <v>Building</v>
          </cell>
          <cell r="AC3454">
            <v>25235.531600000002</v>
          </cell>
        </row>
        <row r="3455">
          <cell r="A3455" t="str">
            <v>Primary</v>
          </cell>
          <cell r="B3455" t="str">
            <v>Hutchinson Doskocil</v>
          </cell>
          <cell r="C3455" t="str">
            <v>26272028</v>
          </cell>
          <cell r="D3455" t="str">
            <v>26272028</v>
          </cell>
          <cell r="E3455" t="str">
            <v>2627</v>
          </cell>
          <cell r="G3455" t="str">
            <v>KS</v>
          </cell>
          <cell r="H3455">
            <v>38518</v>
          </cell>
          <cell r="I3455" t="str">
            <v>A</v>
          </cell>
          <cell r="J3455" t="str">
            <v>30022013</v>
          </cell>
          <cell r="K3455" t="str">
            <v>74016006</v>
          </cell>
          <cell r="L3455">
            <v>170003002</v>
          </cell>
          <cell r="M3455" t="str">
            <v>740100000</v>
          </cell>
          <cell r="N3455" t="str">
            <v>Denison Carc Admin Services</v>
          </cell>
          <cell r="O3455" t="str">
            <v>74016006 Denison Carc Admin Services</v>
          </cell>
          <cell r="P3455" t="str">
            <v>101</v>
          </cell>
          <cell r="Q3455" t="str">
            <v>IBP</v>
          </cell>
          <cell r="R3455" t="str">
            <v>318</v>
          </cell>
          <cell r="S3455" t="str">
            <v>725</v>
          </cell>
          <cell r="T3455" t="str">
            <v>IBP</v>
          </cell>
          <cell r="U3455" t="str">
            <v>USD</v>
          </cell>
          <cell r="V3455" t="str">
            <v>2490 LINCOLN WAY</v>
          </cell>
          <cell r="W3455" t="str">
            <v>DENISON</v>
          </cell>
          <cell r="X3455" t="str">
            <v>IA</v>
          </cell>
          <cell r="Y3455" t="str">
            <v>51442-7509</v>
          </cell>
          <cell r="Z3455" t="str">
            <v>CRAWFORD</v>
          </cell>
          <cell r="AA3455" t="str">
            <v>G</v>
          </cell>
          <cell r="AB3455" t="str">
            <v>Building</v>
          </cell>
          <cell r="AC3455">
            <v>61822.208500000001</v>
          </cell>
        </row>
        <row r="3456">
          <cell r="A3456" t="str">
            <v>Primary</v>
          </cell>
          <cell r="B3456" t="str">
            <v>Hutchinson Doskocil</v>
          </cell>
          <cell r="C3456" t="str">
            <v>26272028</v>
          </cell>
          <cell r="D3456" t="str">
            <v>26272028</v>
          </cell>
          <cell r="E3456" t="str">
            <v>2627</v>
          </cell>
          <cell r="G3456" t="str">
            <v>KS</v>
          </cell>
          <cell r="H3456">
            <v>38481</v>
          </cell>
          <cell r="I3456" t="str">
            <v>A</v>
          </cell>
          <cell r="J3456" t="str">
            <v>30022020</v>
          </cell>
          <cell r="K3456" t="str">
            <v>74016019</v>
          </cell>
          <cell r="L3456">
            <v>170003002</v>
          </cell>
          <cell r="M3456" t="str">
            <v>740100000</v>
          </cell>
          <cell r="N3456" t="str">
            <v>Denison Carc Maintenance</v>
          </cell>
          <cell r="O3456" t="str">
            <v>74016019 Denison Carc Maintenance</v>
          </cell>
          <cell r="P3456" t="str">
            <v>101</v>
          </cell>
          <cell r="Q3456" t="str">
            <v>IBP</v>
          </cell>
          <cell r="R3456" t="str">
            <v>318</v>
          </cell>
          <cell r="S3456" t="str">
            <v>725</v>
          </cell>
          <cell r="T3456" t="str">
            <v>IBP</v>
          </cell>
          <cell r="U3456" t="str">
            <v>USD</v>
          </cell>
          <cell r="V3456" t="str">
            <v>2490 LINCOLN WAY</v>
          </cell>
          <cell r="W3456" t="str">
            <v>DENISON</v>
          </cell>
          <cell r="X3456" t="str">
            <v>IA</v>
          </cell>
          <cell r="Y3456" t="str">
            <v>51442-7509</v>
          </cell>
          <cell r="Z3456" t="str">
            <v>CRAWFORD</v>
          </cell>
          <cell r="AA3456" t="str">
            <v>G</v>
          </cell>
          <cell r="AB3456" t="str">
            <v>Building</v>
          </cell>
          <cell r="AC3456">
            <v>227375.21420000002</v>
          </cell>
        </row>
        <row r="3457">
          <cell r="A3457" t="str">
            <v>Primary</v>
          </cell>
          <cell r="B3457" t="str">
            <v>Hutchinson Doskocil</v>
          </cell>
          <cell r="C3457" t="str">
            <v>26272028</v>
          </cell>
          <cell r="D3457" t="str">
            <v>26272028</v>
          </cell>
          <cell r="E3457" t="str">
            <v>2627</v>
          </cell>
          <cell r="G3457" t="str">
            <v>KS</v>
          </cell>
          <cell r="H3457">
            <v>38518</v>
          </cell>
          <cell r="I3457" t="str">
            <v>A</v>
          </cell>
          <cell r="J3457" t="str">
            <v>30022032</v>
          </cell>
          <cell r="K3457" t="str">
            <v>74016004</v>
          </cell>
          <cell r="L3457">
            <v>170003002</v>
          </cell>
          <cell r="M3457" t="str">
            <v>740100000</v>
          </cell>
          <cell r="N3457" t="str">
            <v>Denison Carc Plant Security</v>
          </cell>
          <cell r="O3457" t="str">
            <v>74016004 Denison Carc Plant Security</v>
          </cell>
          <cell r="P3457" t="str">
            <v>101</v>
          </cell>
          <cell r="Q3457" t="str">
            <v>IBP</v>
          </cell>
          <cell r="R3457" t="str">
            <v>318</v>
          </cell>
          <cell r="S3457" t="str">
            <v>725</v>
          </cell>
          <cell r="T3457" t="str">
            <v>IBP</v>
          </cell>
          <cell r="U3457" t="str">
            <v>USD</v>
          </cell>
          <cell r="V3457" t="str">
            <v>2490 LINCOLN WAY</v>
          </cell>
          <cell r="W3457" t="str">
            <v>DENISON</v>
          </cell>
          <cell r="X3457" t="str">
            <v>IA</v>
          </cell>
          <cell r="Y3457" t="str">
            <v>51442-7509</v>
          </cell>
          <cell r="Z3457" t="str">
            <v>CRAWFORD</v>
          </cell>
          <cell r="AA3457" t="str">
            <v>G</v>
          </cell>
          <cell r="AB3457" t="str">
            <v>Building</v>
          </cell>
          <cell r="AC3457">
            <v>21862.005000000005</v>
          </cell>
        </row>
        <row r="3458">
          <cell r="A3458" t="str">
            <v>Primary</v>
          </cell>
          <cell r="B3458" t="str">
            <v>Hutchinson Doskocil</v>
          </cell>
          <cell r="C3458" t="str">
            <v>26272028</v>
          </cell>
          <cell r="D3458" t="str">
            <v>26272028</v>
          </cell>
          <cell r="E3458" t="str">
            <v>2627</v>
          </cell>
          <cell r="G3458" t="str">
            <v>KS</v>
          </cell>
          <cell r="H3458">
            <v>38518</v>
          </cell>
          <cell r="I3458" t="str">
            <v>A</v>
          </cell>
          <cell r="J3458" t="str">
            <v>30022034</v>
          </cell>
          <cell r="K3458" t="str">
            <v>74016002</v>
          </cell>
          <cell r="L3458">
            <v>170003002</v>
          </cell>
          <cell r="M3458" t="str">
            <v>740100000</v>
          </cell>
          <cell r="N3458" t="str">
            <v>Denison Carc Admin</v>
          </cell>
          <cell r="O3458" t="str">
            <v>74016002 Denison Carc Admin</v>
          </cell>
          <cell r="P3458" t="str">
            <v>101</v>
          </cell>
          <cell r="Q3458" t="str">
            <v>IBP</v>
          </cell>
          <cell r="R3458" t="str">
            <v>318</v>
          </cell>
          <cell r="S3458" t="str">
            <v>725</v>
          </cell>
          <cell r="T3458" t="str">
            <v>IBP</v>
          </cell>
          <cell r="U3458" t="str">
            <v>USD</v>
          </cell>
          <cell r="V3458" t="str">
            <v>2490 LINCOLN WAY</v>
          </cell>
          <cell r="W3458" t="str">
            <v>DENISON</v>
          </cell>
          <cell r="X3458" t="str">
            <v>IA</v>
          </cell>
          <cell r="Y3458" t="str">
            <v>51442-7509</v>
          </cell>
          <cell r="Z3458" t="str">
            <v>CRAWFORD</v>
          </cell>
          <cell r="AA3458" t="str">
            <v>G</v>
          </cell>
          <cell r="AB3458" t="str">
            <v>Building</v>
          </cell>
          <cell r="AC3458">
            <v>185473.94030000002</v>
          </cell>
        </row>
        <row r="3459">
          <cell r="A3459" t="str">
            <v>Primary</v>
          </cell>
          <cell r="B3459" t="str">
            <v>Hutchinson Doskocil</v>
          </cell>
          <cell r="C3459" t="str">
            <v>26272028</v>
          </cell>
          <cell r="D3459" t="str">
            <v>26272028</v>
          </cell>
          <cell r="E3459" t="str">
            <v>2627</v>
          </cell>
          <cell r="G3459" t="str">
            <v>KS</v>
          </cell>
          <cell r="H3459">
            <v>38481</v>
          </cell>
          <cell r="I3459" t="str">
            <v>A</v>
          </cell>
          <cell r="J3459" t="str">
            <v>30022052</v>
          </cell>
          <cell r="K3459" t="str">
            <v>74016018</v>
          </cell>
          <cell r="L3459">
            <v>170003002</v>
          </cell>
          <cell r="M3459" t="str">
            <v>740100000</v>
          </cell>
          <cell r="N3459" t="str">
            <v>Denison Carc Cooler &amp; Loading</v>
          </cell>
          <cell r="O3459" t="str">
            <v>74016018 Denison Carc Cooler &amp; Loading</v>
          </cell>
          <cell r="P3459" t="str">
            <v>101</v>
          </cell>
          <cell r="Q3459" t="str">
            <v>IBP</v>
          </cell>
          <cell r="R3459" t="str">
            <v>318</v>
          </cell>
          <cell r="S3459" t="str">
            <v>725</v>
          </cell>
          <cell r="T3459" t="str">
            <v>IBP</v>
          </cell>
          <cell r="U3459" t="str">
            <v>USD</v>
          </cell>
          <cell r="V3459" t="str">
            <v>2490 LINCOLN WAY</v>
          </cell>
          <cell r="W3459" t="str">
            <v>DENISON</v>
          </cell>
          <cell r="X3459" t="str">
            <v>IA</v>
          </cell>
          <cell r="Y3459" t="str">
            <v>51442-7509</v>
          </cell>
          <cell r="Z3459" t="str">
            <v>CRAWFORD</v>
          </cell>
          <cell r="AA3459" t="str">
            <v>G</v>
          </cell>
          <cell r="AB3459" t="str">
            <v>Building</v>
          </cell>
          <cell r="AC3459">
            <v>113137.0898</v>
          </cell>
        </row>
        <row r="3460">
          <cell r="A3460" t="str">
            <v>Primary</v>
          </cell>
          <cell r="B3460" t="str">
            <v>Hutchinson Doskocil</v>
          </cell>
          <cell r="C3460" t="str">
            <v>26272028</v>
          </cell>
          <cell r="D3460" t="str">
            <v>26272028</v>
          </cell>
          <cell r="E3460" t="str">
            <v>2627</v>
          </cell>
          <cell r="G3460" t="str">
            <v>KS</v>
          </cell>
          <cell r="I3460" t="str">
            <v>A</v>
          </cell>
          <cell r="J3460" t="str">
            <v>26272013</v>
          </cell>
          <cell r="K3460" t="str">
            <v>26272013</v>
          </cell>
          <cell r="L3460">
            <v>170772627</v>
          </cell>
          <cell r="M3460" t="str">
            <v>170772627</v>
          </cell>
          <cell r="N3460" t="str">
            <v>Hutchinson Administration</v>
          </cell>
          <cell r="O3460" t="str">
            <v>26272013 Hutchinson Administration</v>
          </cell>
          <cell r="P3460" t="str">
            <v>2627</v>
          </cell>
          <cell r="Q3460" t="str">
            <v>FB</v>
          </cell>
          <cell r="R3460" t="str">
            <v>57</v>
          </cell>
          <cell r="S3460" t="str">
            <v>15</v>
          </cell>
          <cell r="T3460" t="str">
            <v>F</v>
          </cell>
          <cell r="U3460" t="str">
            <v>USD</v>
          </cell>
          <cell r="V3460" t="str">
            <v>9 NORTH WASHINGTON STREET</v>
          </cell>
          <cell r="W3460" t="str">
            <v>SOUTH HUTCHINSON</v>
          </cell>
          <cell r="X3460" t="str">
            <v>KS</v>
          </cell>
          <cell r="Y3460" t="str">
            <v>67505-1111</v>
          </cell>
          <cell r="Z3460" t="str">
            <v>RENO</v>
          </cell>
          <cell r="AA3460" t="str">
            <v>G</v>
          </cell>
          <cell r="AB3460" t="str">
            <v>M&amp;E</v>
          </cell>
          <cell r="AC3460">
            <v>15011.6342</v>
          </cell>
        </row>
        <row r="3461">
          <cell r="A3461" t="str">
            <v>Primary</v>
          </cell>
          <cell r="B3461" t="str">
            <v>Hutchinson Doskocil</v>
          </cell>
          <cell r="C3461" t="str">
            <v>26272028</v>
          </cell>
          <cell r="D3461" t="str">
            <v>26272028</v>
          </cell>
          <cell r="E3461" t="str">
            <v>2627</v>
          </cell>
          <cell r="G3461" t="str">
            <v>KS</v>
          </cell>
          <cell r="I3461" t="str">
            <v>A</v>
          </cell>
          <cell r="J3461" t="str">
            <v>26272015</v>
          </cell>
          <cell r="K3461" t="str">
            <v>26272015</v>
          </cell>
          <cell r="L3461">
            <v>170772627</v>
          </cell>
          <cell r="M3461" t="str">
            <v>170772627</v>
          </cell>
          <cell r="N3461" t="str">
            <v>Hutchinson Accounting</v>
          </cell>
          <cell r="O3461" t="str">
            <v>26272015 Hutchinson Accounting</v>
          </cell>
          <cell r="P3461" t="str">
            <v>2627</v>
          </cell>
          <cell r="Q3461" t="str">
            <v>FB</v>
          </cell>
          <cell r="R3461" t="str">
            <v>57</v>
          </cell>
          <cell r="S3461" t="str">
            <v>15</v>
          </cell>
          <cell r="T3461" t="str">
            <v>F</v>
          </cell>
          <cell r="U3461" t="str">
            <v>USD</v>
          </cell>
          <cell r="V3461" t="str">
            <v>9 NORTH WASHINGTON STREET</v>
          </cell>
          <cell r="W3461" t="str">
            <v>SOUTH HUTCHINSON</v>
          </cell>
          <cell r="X3461" t="str">
            <v>KS</v>
          </cell>
          <cell r="Y3461" t="str">
            <v>67505-1111</v>
          </cell>
          <cell r="Z3461" t="str">
            <v>RENO</v>
          </cell>
          <cell r="AA3461" t="str">
            <v>G</v>
          </cell>
          <cell r="AB3461" t="str">
            <v>M&amp;E</v>
          </cell>
          <cell r="AC3461">
            <v>8980.5722999999998</v>
          </cell>
        </row>
        <row r="3462">
          <cell r="A3462" t="str">
            <v>Primary</v>
          </cell>
          <cell r="B3462" t="str">
            <v>Hutchinson Doskocil</v>
          </cell>
          <cell r="C3462" t="str">
            <v>26272028</v>
          </cell>
          <cell r="D3462" t="str">
            <v>26272028</v>
          </cell>
          <cell r="E3462" t="str">
            <v>2627</v>
          </cell>
          <cell r="G3462" t="str">
            <v>KS</v>
          </cell>
          <cell r="I3462" t="str">
            <v>A</v>
          </cell>
          <cell r="J3462" t="str">
            <v>26272020</v>
          </cell>
          <cell r="K3462" t="str">
            <v>26272020</v>
          </cell>
          <cell r="L3462">
            <v>170772627</v>
          </cell>
          <cell r="M3462" t="str">
            <v>170772627</v>
          </cell>
          <cell r="N3462" t="str">
            <v>Hutchinson - Maint</v>
          </cell>
          <cell r="O3462" t="str">
            <v>26272020 Hutchinson - Maint</v>
          </cell>
          <cell r="P3462" t="str">
            <v>2627</v>
          </cell>
          <cell r="Q3462" t="str">
            <v>FB</v>
          </cell>
          <cell r="R3462" t="str">
            <v>57</v>
          </cell>
          <cell r="S3462" t="str">
            <v>15</v>
          </cell>
          <cell r="T3462" t="str">
            <v>F</v>
          </cell>
          <cell r="U3462" t="str">
            <v>USD</v>
          </cell>
          <cell r="V3462" t="str">
            <v>9 NORTH WASHINGTON STREET</v>
          </cell>
          <cell r="W3462" t="str">
            <v>SOUTH HUTCHINSON</v>
          </cell>
          <cell r="X3462" t="str">
            <v>KS</v>
          </cell>
          <cell r="Y3462" t="str">
            <v>67505-1111</v>
          </cell>
          <cell r="Z3462" t="str">
            <v>RENO</v>
          </cell>
          <cell r="AA3462" t="str">
            <v>G</v>
          </cell>
          <cell r="AB3462" t="str">
            <v>M&amp;E</v>
          </cell>
          <cell r="AC3462">
            <v>4342.4384</v>
          </cell>
        </row>
        <row r="3463">
          <cell r="A3463" t="str">
            <v>Primary</v>
          </cell>
          <cell r="B3463" t="str">
            <v>Hutchinson Doskocil</v>
          </cell>
          <cell r="C3463" t="str">
            <v>26272028</v>
          </cell>
          <cell r="D3463" t="str">
            <v>26272028</v>
          </cell>
          <cell r="E3463" t="str">
            <v>2627</v>
          </cell>
          <cell r="G3463" t="str">
            <v>KS</v>
          </cell>
          <cell r="I3463" t="str">
            <v>A</v>
          </cell>
          <cell r="J3463" t="str">
            <v>26272025</v>
          </cell>
          <cell r="K3463" t="str">
            <v>26272025</v>
          </cell>
          <cell r="L3463">
            <v>170772627</v>
          </cell>
          <cell r="M3463" t="str">
            <v>170772627</v>
          </cell>
          <cell r="N3463" t="str">
            <v>Hutchinson - Personnel</v>
          </cell>
          <cell r="O3463" t="str">
            <v>26272025 Hutchinson - Personnel</v>
          </cell>
          <cell r="P3463" t="str">
            <v>2627</v>
          </cell>
          <cell r="Q3463" t="str">
            <v>FB</v>
          </cell>
          <cell r="R3463" t="str">
            <v>57</v>
          </cell>
          <cell r="S3463" t="str">
            <v>15</v>
          </cell>
          <cell r="T3463" t="str">
            <v>F</v>
          </cell>
          <cell r="U3463" t="str">
            <v>USD</v>
          </cell>
          <cell r="V3463" t="str">
            <v>9 NORTH WASHINGTON STREET</v>
          </cell>
          <cell r="W3463" t="str">
            <v>SOUTH HUTCHINSON</v>
          </cell>
          <cell r="X3463" t="str">
            <v>KS</v>
          </cell>
          <cell r="Y3463" t="str">
            <v>67505-1111</v>
          </cell>
          <cell r="Z3463" t="str">
            <v>RENO</v>
          </cell>
          <cell r="AA3463" t="str">
            <v>G</v>
          </cell>
          <cell r="AB3463" t="str">
            <v>M&amp;E</v>
          </cell>
          <cell r="AC3463">
            <v>3687.7479000000003</v>
          </cell>
        </row>
        <row r="3464">
          <cell r="A3464" t="str">
            <v>Primary</v>
          </cell>
          <cell r="B3464" t="str">
            <v>Hutchinson Doskocil</v>
          </cell>
          <cell r="C3464" t="str">
            <v>26272028</v>
          </cell>
          <cell r="D3464" t="str">
            <v>26272028</v>
          </cell>
          <cell r="E3464" t="str">
            <v>2627</v>
          </cell>
          <cell r="G3464" t="str">
            <v>KS</v>
          </cell>
          <cell r="I3464" t="str">
            <v>A</v>
          </cell>
          <cell r="J3464" t="str">
            <v>26272028</v>
          </cell>
          <cell r="K3464" t="str">
            <v>26272028</v>
          </cell>
          <cell r="L3464">
            <v>170772627</v>
          </cell>
          <cell r="M3464" t="str">
            <v>170772627</v>
          </cell>
          <cell r="N3464" t="str">
            <v>Hutchinson</v>
          </cell>
          <cell r="O3464" t="str">
            <v>26272028 Hutchinson</v>
          </cell>
          <cell r="P3464" t="str">
            <v>2627</v>
          </cell>
          <cell r="Q3464" t="str">
            <v>FB</v>
          </cell>
          <cell r="R3464" t="str">
            <v>57</v>
          </cell>
          <cell r="S3464" t="str">
            <v>15</v>
          </cell>
          <cell r="T3464" t="str">
            <v>F</v>
          </cell>
          <cell r="U3464" t="str">
            <v>USD</v>
          </cell>
          <cell r="V3464" t="str">
            <v>9 NORTH WASHINGTON STREET</v>
          </cell>
          <cell r="W3464" t="str">
            <v>SOUTH HUTCHINSON</v>
          </cell>
          <cell r="X3464" t="str">
            <v>KS</v>
          </cell>
          <cell r="Y3464" t="str">
            <v>67505-1111</v>
          </cell>
          <cell r="Z3464" t="str">
            <v>RENO</v>
          </cell>
          <cell r="AA3464" t="str">
            <v>G</v>
          </cell>
          <cell r="AB3464" t="str">
            <v>M&amp;E</v>
          </cell>
          <cell r="AC3464">
            <v>11112091.938399989</v>
          </cell>
        </row>
        <row r="3465">
          <cell r="A3465" t="str">
            <v>Primary</v>
          </cell>
          <cell r="B3465" t="str">
            <v>Hutchinson Doskocil</v>
          </cell>
          <cell r="C3465" t="str">
            <v>26272028</v>
          </cell>
          <cell r="D3465" t="str">
            <v>26272028</v>
          </cell>
          <cell r="E3465" t="str">
            <v>2627</v>
          </cell>
          <cell r="G3465" t="str">
            <v>KS</v>
          </cell>
          <cell r="I3465" t="str">
            <v>A</v>
          </cell>
          <cell r="J3465" t="str">
            <v>26272030</v>
          </cell>
          <cell r="K3465" t="str">
            <v>26272030</v>
          </cell>
          <cell r="L3465">
            <v>170772627</v>
          </cell>
          <cell r="M3465" t="str">
            <v>170772627</v>
          </cell>
          <cell r="N3465" t="str">
            <v>Hutchinson Quality Control</v>
          </cell>
          <cell r="O3465" t="str">
            <v>26272030 Hutchinson Quality Control</v>
          </cell>
          <cell r="P3465" t="str">
            <v>2627</v>
          </cell>
          <cell r="Q3465" t="str">
            <v>FB</v>
          </cell>
          <cell r="R3465" t="str">
            <v>57</v>
          </cell>
          <cell r="S3465" t="str">
            <v>15</v>
          </cell>
          <cell r="T3465" t="str">
            <v>F</v>
          </cell>
          <cell r="U3465" t="str">
            <v>USD</v>
          </cell>
          <cell r="V3465" t="str">
            <v>9 NORTH WASHINGTON STREET</v>
          </cell>
          <cell r="W3465" t="str">
            <v>SOUTH HUTCHINSON</v>
          </cell>
          <cell r="X3465" t="str">
            <v>KS</v>
          </cell>
          <cell r="Y3465" t="str">
            <v>67505-1111</v>
          </cell>
          <cell r="Z3465" t="str">
            <v>RENO</v>
          </cell>
          <cell r="AA3465" t="str">
            <v>G</v>
          </cell>
          <cell r="AB3465" t="str">
            <v>M&amp;E</v>
          </cell>
          <cell r="AC3465">
            <v>10956.37</v>
          </cell>
        </row>
        <row r="3466">
          <cell r="A3466" t="str">
            <v>Primary</v>
          </cell>
          <cell r="B3466" t="str">
            <v>Hutchinson Doskocil</v>
          </cell>
          <cell r="C3466" t="str">
            <v>26272028</v>
          </cell>
          <cell r="D3466" t="str">
            <v>26272028</v>
          </cell>
          <cell r="E3466" t="str">
            <v>2627</v>
          </cell>
          <cell r="G3466" t="str">
            <v>KS</v>
          </cell>
          <cell r="I3466" t="str">
            <v>A</v>
          </cell>
          <cell r="J3466" t="str">
            <v>26272033</v>
          </cell>
          <cell r="K3466" t="str">
            <v>26272033</v>
          </cell>
          <cell r="L3466">
            <v>170772627</v>
          </cell>
          <cell r="M3466" t="str">
            <v>170772627</v>
          </cell>
          <cell r="N3466" t="str">
            <v>Hutchinson Shipping/Receiving</v>
          </cell>
          <cell r="O3466" t="str">
            <v>26272033 Hutchinson Shipping/Receiving</v>
          </cell>
          <cell r="P3466" t="str">
            <v>2627</v>
          </cell>
          <cell r="Q3466" t="str">
            <v>FB</v>
          </cell>
          <cell r="R3466" t="str">
            <v>57</v>
          </cell>
          <cell r="S3466" t="str">
            <v>15</v>
          </cell>
          <cell r="T3466" t="str">
            <v>F</v>
          </cell>
          <cell r="U3466" t="str">
            <v>USD</v>
          </cell>
          <cell r="V3466" t="str">
            <v>9 NORTH WASHINGTON STREET</v>
          </cell>
          <cell r="W3466" t="str">
            <v>SOUTH HUTCHINSON</v>
          </cell>
          <cell r="X3466" t="str">
            <v>KS</v>
          </cell>
          <cell r="Y3466" t="str">
            <v>67505-1111</v>
          </cell>
          <cell r="Z3466" t="str">
            <v>RENO</v>
          </cell>
          <cell r="AA3466" t="str">
            <v>G</v>
          </cell>
          <cell r="AB3466" t="str">
            <v>M&amp;E</v>
          </cell>
          <cell r="AC3466">
            <v>5956.7457000000004</v>
          </cell>
        </row>
        <row r="3467">
          <cell r="A3467" t="str">
            <v>Primary</v>
          </cell>
          <cell r="B3467" t="str">
            <v>Hutchinson Doskocil</v>
          </cell>
          <cell r="C3467" t="str">
            <v>26272028</v>
          </cell>
          <cell r="D3467" t="str">
            <v>26272028</v>
          </cell>
          <cell r="E3467" t="str">
            <v>2627</v>
          </cell>
          <cell r="G3467" t="str">
            <v>KS</v>
          </cell>
          <cell r="I3467" t="str">
            <v>A</v>
          </cell>
          <cell r="J3467" t="str">
            <v>26272034</v>
          </cell>
          <cell r="K3467" t="str">
            <v>26272034</v>
          </cell>
          <cell r="L3467">
            <v>170772627</v>
          </cell>
          <cell r="M3467" t="str">
            <v>170772627</v>
          </cell>
          <cell r="N3467" t="str">
            <v>Hutchinson Supervision/Mgmt</v>
          </cell>
          <cell r="O3467" t="str">
            <v>26272034 Hutchinson Supervision/Mgmt</v>
          </cell>
          <cell r="P3467" t="str">
            <v>2627</v>
          </cell>
          <cell r="Q3467" t="str">
            <v>FB</v>
          </cell>
          <cell r="R3467" t="str">
            <v>57</v>
          </cell>
          <cell r="S3467" t="str">
            <v>15</v>
          </cell>
          <cell r="T3467" t="str">
            <v>F</v>
          </cell>
          <cell r="U3467" t="str">
            <v>USD</v>
          </cell>
          <cell r="V3467" t="str">
            <v>9 NORTH WASHINGTON STREET</v>
          </cell>
          <cell r="W3467" t="str">
            <v>SOUTH HUTCHINSON</v>
          </cell>
          <cell r="X3467" t="str">
            <v>KS</v>
          </cell>
          <cell r="Y3467" t="str">
            <v>67505-1111</v>
          </cell>
          <cell r="Z3467" t="str">
            <v>RENO</v>
          </cell>
          <cell r="AA3467" t="str">
            <v>G</v>
          </cell>
          <cell r="AB3467" t="str">
            <v>M&amp;E</v>
          </cell>
          <cell r="AC3467">
            <v>6268.0020000000004</v>
          </cell>
        </row>
        <row r="3468">
          <cell r="A3468" t="str">
            <v>Primary</v>
          </cell>
          <cell r="B3468" t="str">
            <v>Hutchinson Doskocil</v>
          </cell>
          <cell r="C3468" t="str">
            <v>26272028</v>
          </cell>
          <cell r="D3468" t="str">
            <v>26272028</v>
          </cell>
          <cell r="E3468" t="str">
            <v>2627</v>
          </cell>
          <cell r="G3468" t="str">
            <v>KS</v>
          </cell>
          <cell r="H3468">
            <v>38763</v>
          </cell>
          <cell r="I3468" t="str">
            <v>A</v>
          </cell>
          <cell r="J3468" t="str">
            <v>30022013</v>
          </cell>
          <cell r="K3468" t="str">
            <v>74016006</v>
          </cell>
          <cell r="L3468">
            <v>170772627</v>
          </cell>
          <cell r="M3468" t="str">
            <v>740100000</v>
          </cell>
          <cell r="N3468" t="str">
            <v>Hutchinson  Maintenance Mgmt</v>
          </cell>
          <cell r="O3468" t="str">
            <v>26272047  Hutchinson  Maintenance Mgmt</v>
          </cell>
          <cell r="P3468" t="str">
            <v>2627</v>
          </cell>
          <cell r="Q3468" t="str">
            <v>FB</v>
          </cell>
          <cell r="R3468" t="str">
            <v>57</v>
          </cell>
          <cell r="S3468" t="str">
            <v>15</v>
          </cell>
          <cell r="T3468" t="str">
            <v>F</v>
          </cell>
          <cell r="U3468" t="str">
            <v>USD</v>
          </cell>
          <cell r="V3468" t="str">
            <v>9 NORTH WASHINGTON STREET</v>
          </cell>
          <cell r="W3468" t="str">
            <v>SOUTH HUTCHINSON</v>
          </cell>
          <cell r="X3468" t="str">
            <v>KS</v>
          </cell>
          <cell r="Y3468" t="str">
            <v>67501-5447</v>
          </cell>
          <cell r="Z3468" t="str">
            <v>RENO</v>
          </cell>
          <cell r="AA3468" t="str">
            <v>G</v>
          </cell>
          <cell r="AB3468" t="str">
            <v>M&amp;E</v>
          </cell>
          <cell r="AC3468">
            <v>1669.1849999999999</v>
          </cell>
        </row>
        <row r="3469">
          <cell r="A3469" t="str">
            <v>Primary</v>
          </cell>
          <cell r="B3469" t="str">
            <v>Hutchinson Doskocil</v>
          </cell>
          <cell r="C3469" t="str">
            <v>26272028</v>
          </cell>
          <cell r="D3469" t="str">
            <v>26272028</v>
          </cell>
          <cell r="E3469" t="str">
            <v>2627</v>
          </cell>
          <cell r="G3469" t="str">
            <v>KS</v>
          </cell>
          <cell r="I3469" t="str">
            <v>A</v>
          </cell>
          <cell r="J3469" t="str">
            <v>26272221</v>
          </cell>
          <cell r="K3469" t="str">
            <v>26272221</v>
          </cell>
          <cell r="L3469">
            <v>170772627</v>
          </cell>
          <cell r="M3469" t="str">
            <v>170772627</v>
          </cell>
          <cell r="N3469" t="str">
            <v>Hutchinson Info Services</v>
          </cell>
          <cell r="O3469" t="str">
            <v>26272221 Hutchinson Info Services</v>
          </cell>
          <cell r="P3469" t="str">
            <v>2627</v>
          </cell>
          <cell r="Q3469" t="str">
            <v>FB</v>
          </cell>
          <cell r="R3469" t="str">
            <v>57</v>
          </cell>
          <cell r="S3469" t="str">
            <v>15</v>
          </cell>
          <cell r="T3469" t="str">
            <v>F</v>
          </cell>
          <cell r="U3469" t="str">
            <v>USD</v>
          </cell>
          <cell r="V3469" t="str">
            <v>9 NORTH WASHINGTON STREET</v>
          </cell>
          <cell r="W3469" t="str">
            <v>SOUTH HUTCHINSON</v>
          </cell>
          <cell r="X3469" t="str">
            <v>KS</v>
          </cell>
          <cell r="Y3469" t="str">
            <v>67505-1111</v>
          </cell>
          <cell r="Z3469" t="str">
            <v>RENO</v>
          </cell>
          <cell r="AA3469" t="str">
            <v>G</v>
          </cell>
          <cell r="AB3469" t="str">
            <v>M&amp;E</v>
          </cell>
          <cell r="AC3469">
            <v>17800.817600000002</v>
          </cell>
        </row>
        <row r="3470">
          <cell r="A3470" t="str">
            <v>Primary</v>
          </cell>
          <cell r="B3470" t="str">
            <v>Hutchinson Doskocil</v>
          </cell>
          <cell r="C3470" t="str">
            <v>26272028</v>
          </cell>
          <cell r="D3470" t="str">
            <v>26272028</v>
          </cell>
          <cell r="E3470" t="str">
            <v>2627</v>
          </cell>
          <cell r="G3470" t="str">
            <v>KS</v>
          </cell>
          <cell r="I3470" t="str">
            <v>A</v>
          </cell>
          <cell r="J3470" t="str">
            <v>26272253</v>
          </cell>
          <cell r="K3470" t="str">
            <v>26272253</v>
          </cell>
          <cell r="L3470">
            <v>170002627</v>
          </cell>
          <cell r="M3470" t="str">
            <v>170002627</v>
          </cell>
          <cell r="N3470" t="str">
            <v>Hutchinson Regional QA Lab</v>
          </cell>
          <cell r="O3470" t="str">
            <v>26272253 Hutchinson Regional QA Lab</v>
          </cell>
          <cell r="P3470" t="str">
            <v>2627</v>
          </cell>
          <cell r="Q3470" t="str">
            <v>FB</v>
          </cell>
          <cell r="R3470" t="str">
            <v>57</v>
          </cell>
          <cell r="S3470" t="str">
            <v>15</v>
          </cell>
          <cell r="T3470" t="str">
            <v>F</v>
          </cell>
          <cell r="U3470" t="str">
            <v>USD</v>
          </cell>
          <cell r="V3470" t="str">
            <v>9 NORTH WASHINGTON STREET</v>
          </cell>
          <cell r="W3470" t="str">
            <v>SOUTH HUTCHINSON</v>
          </cell>
          <cell r="X3470" t="str">
            <v>KS</v>
          </cell>
          <cell r="Y3470" t="str">
            <v>67505-1111</v>
          </cell>
          <cell r="Z3470" t="str">
            <v>RENO</v>
          </cell>
          <cell r="AA3470" t="str">
            <v>I</v>
          </cell>
          <cell r="AB3470" t="str">
            <v>M&amp;E</v>
          </cell>
          <cell r="AC3470">
            <v>0</v>
          </cell>
        </row>
        <row r="3471">
          <cell r="A3471" t="str">
            <v>Primary</v>
          </cell>
          <cell r="B3471" t="str">
            <v>Doskosil Marketing</v>
          </cell>
          <cell r="C3471" t="str">
            <v>11492236</v>
          </cell>
          <cell r="D3471" t="str">
            <v>11492236</v>
          </cell>
          <cell r="E3471" t="str">
            <v>1204</v>
          </cell>
          <cell r="G3471" t="str">
            <v>AR</v>
          </cell>
          <cell r="I3471" t="str">
            <v>A</v>
          </cell>
          <cell r="J3471" t="str">
            <v>26282465</v>
          </cell>
          <cell r="K3471" t="str">
            <v>26282465</v>
          </cell>
          <cell r="L3471">
            <v>180778502</v>
          </cell>
          <cell r="M3471" t="str">
            <v>180778502</v>
          </cell>
          <cell r="N3471" t="str">
            <v>Doskosil Marketing</v>
          </cell>
          <cell r="O3471" t="str">
            <v>74016021 Denison Carc Personnel</v>
          </cell>
          <cell r="P3471" t="str">
            <v>8000</v>
          </cell>
          <cell r="Q3471" t="str">
            <v>FB</v>
          </cell>
          <cell r="R3471" t="str">
            <v>318</v>
          </cell>
          <cell r="S3471" t="str">
            <v>725</v>
          </cell>
          <cell r="T3471" t="str">
            <v>F</v>
          </cell>
          <cell r="U3471" t="str">
            <v>USD</v>
          </cell>
          <cell r="V3471" t="str">
            <v>2210 W OAKLAWN DRIVE</v>
          </cell>
          <cell r="W3471" t="str">
            <v>SPRINGDALE</v>
          </cell>
          <cell r="X3471" t="str">
            <v>AR</v>
          </cell>
          <cell r="Y3471" t="str">
            <v>72762-6900</v>
          </cell>
          <cell r="Z3471" t="str">
            <v>WASHINGTON</v>
          </cell>
          <cell r="AA3471" t="str">
            <v>D</v>
          </cell>
          <cell r="AB3471" t="str">
            <v>M&amp;E</v>
          </cell>
          <cell r="AC3471">
            <v>3318.2263999999996</v>
          </cell>
        </row>
        <row r="3472">
          <cell r="A3472" t="str">
            <v>Primary</v>
          </cell>
          <cell r="B3472" t="str">
            <v>North Richland Hills Doskocil</v>
          </cell>
          <cell r="C3472" t="str">
            <v>26302028</v>
          </cell>
          <cell r="D3472" t="str">
            <v>26302028</v>
          </cell>
          <cell r="E3472" t="str">
            <v>2630</v>
          </cell>
          <cell r="G3472" t="str">
            <v>TX</v>
          </cell>
          <cell r="I3472" t="str">
            <v>A</v>
          </cell>
          <cell r="J3472" t="str">
            <v>26301520</v>
          </cell>
          <cell r="K3472" t="str">
            <v>26301520</v>
          </cell>
          <cell r="L3472">
            <v>170772630</v>
          </cell>
          <cell r="M3472" t="str">
            <v>170772630</v>
          </cell>
          <cell r="N3472" t="str">
            <v>N Richland Chopped FC Chicken</v>
          </cell>
          <cell r="O3472" t="str">
            <v>26301520 N Richland Chopped FC Chicken</v>
          </cell>
          <cell r="P3472" t="str">
            <v>2630</v>
          </cell>
          <cell r="Q3472" t="str">
            <v>IBP</v>
          </cell>
          <cell r="R3472" t="str">
            <v>166</v>
          </cell>
          <cell r="S3472" t="str">
            <v>155</v>
          </cell>
          <cell r="T3472" t="str">
            <v>F</v>
          </cell>
          <cell r="U3472" t="str">
            <v>USD</v>
          </cell>
          <cell r="V3472" t="str">
            <v>6350 BROWNING COURT</v>
          </cell>
          <cell r="W3472" t="str">
            <v>NORTH RICHLAND HILLS</v>
          </cell>
          <cell r="X3472" t="str">
            <v>TX</v>
          </cell>
          <cell r="Y3472" t="str">
            <v>76180-6013</v>
          </cell>
          <cell r="Z3472" t="str">
            <v>TARRANT</v>
          </cell>
          <cell r="AA3472" t="str">
            <v>G</v>
          </cell>
          <cell r="AB3472" t="str">
            <v>M&amp;E</v>
          </cell>
          <cell r="AC3472">
            <v>1359406.5631999997</v>
          </cell>
        </row>
        <row r="3473">
          <cell r="A3473" t="str">
            <v>Primary</v>
          </cell>
          <cell r="B3473" t="str">
            <v>North Richland Hills Doskocil</v>
          </cell>
          <cell r="C3473" t="str">
            <v>26302028</v>
          </cell>
          <cell r="D3473" t="str">
            <v>26302028</v>
          </cell>
          <cell r="E3473" t="str">
            <v>2630</v>
          </cell>
          <cell r="G3473" t="str">
            <v>TX</v>
          </cell>
          <cell r="I3473" t="str">
            <v>A</v>
          </cell>
          <cell r="J3473" t="str">
            <v>26301739</v>
          </cell>
          <cell r="K3473" t="str">
            <v>26301739</v>
          </cell>
          <cell r="L3473">
            <v>170772630</v>
          </cell>
          <cell r="M3473" t="str">
            <v>170772630</v>
          </cell>
          <cell r="N3473" t="str">
            <v>N Richland Pepperoni</v>
          </cell>
          <cell r="O3473" t="str">
            <v>26301739 N Richland Pepperoni</v>
          </cell>
          <cell r="P3473" t="str">
            <v>2630</v>
          </cell>
          <cell r="Q3473" t="str">
            <v>FB</v>
          </cell>
          <cell r="R3473" t="str">
            <v>166</v>
          </cell>
          <cell r="S3473" t="str">
            <v>155</v>
          </cell>
          <cell r="T3473" t="str">
            <v>F</v>
          </cell>
          <cell r="U3473" t="str">
            <v>USD</v>
          </cell>
          <cell r="V3473" t="str">
            <v>6350 BROWNING COURT</v>
          </cell>
          <cell r="W3473" t="str">
            <v>NORTH RICHLAND HILLS</v>
          </cell>
          <cell r="X3473" t="str">
            <v>TX</v>
          </cell>
          <cell r="Y3473" t="str">
            <v>76180-6013</v>
          </cell>
          <cell r="Z3473" t="str">
            <v>TARRANT</v>
          </cell>
          <cell r="AA3473" t="str">
            <v>G</v>
          </cell>
          <cell r="AB3473" t="str">
            <v>M&amp;E</v>
          </cell>
          <cell r="AC3473">
            <v>4273.2397000000001</v>
          </cell>
        </row>
        <row r="3474">
          <cell r="A3474" t="str">
            <v>Primary</v>
          </cell>
          <cell r="B3474" t="str">
            <v>North Richland Hills Doskocil</v>
          </cell>
          <cell r="C3474" t="str">
            <v>26302028</v>
          </cell>
          <cell r="D3474" t="str">
            <v>26302028</v>
          </cell>
          <cell r="E3474" t="str">
            <v>2630</v>
          </cell>
          <cell r="G3474" t="str">
            <v>TX</v>
          </cell>
          <cell r="I3474" t="str">
            <v>A</v>
          </cell>
          <cell r="J3474" t="str">
            <v>26301749</v>
          </cell>
          <cell r="K3474" t="str">
            <v>26301749</v>
          </cell>
          <cell r="L3474">
            <v>170772630</v>
          </cell>
          <cell r="M3474" t="str">
            <v>170772630</v>
          </cell>
          <cell r="N3474" t="str">
            <v>N Richland Toppings</v>
          </cell>
          <cell r="O3474" t="str">
            <v>26301749 N Richland Toppings</v>
          </cell>
          <cell r="P3474" t="str">
            <v>2630</v>
          </cell>
          <cell r="Q3474" t="str">
            <v>FB</v>
          </cell>
          <cell r="R3474" t="str">
            <v>166</v>
          </cell>
          <cell r="S3474" t="str">
            <v>155</v>
          </cell>
          <cell r="T3474" t="str">
            <v>F</v>
          </cell>
          <cell r="U3474" t="str">
            <v>USD</v>
          </cell>
          <cell r="V3474" t="str">
            <v>6350 BROWNING COURT</v>
          </cell>
          <cell r="W3474" t="str">
            <v>NORTH RICHLAND HILLS</v>
          </cell>
          <cell r="X3474" t="str">
            <v>TX</v>
          </cell>
          <cell r="Y3474" t="str">
            <v>76180-6013</v>
          </cell>
          <cell r="Z3474" t="str">
            <v>TARRANT</v>
          </cell>
          <cell r="AA3474" t="str">
            <v>G</v>
          </cell>
          <cell r="AB3474" t="str">
            <v>M&amp;E</v>
          </cell>
          <cell r="AC3474">
            <v>190937.16449999998</v>
          </cell>
        </row>
        <row r="3475">
          <cell r="A3475" t="str">
            <v>Primary</v>
          </cell>
          <cell r="B3475" t="str">
            <v>North Richland Hills Doskocil</v>
          </cell>
          <cell r="C3475" t="str">
            <v>26302028</v>
          </cell>
          <cell r="D3475" t="str">
            <v>26302028</v>
          </cell>
          <cell r="E3475" t="str">
            <v>2630</v>
          </cell>
          <cell r="G3475" t="str">
            <v>TX</v>
          </cell>
          <cell r="H3475">
            <v>38481</v>
          </cell>
          <cell r="I3475" t="str">
            <v>A</v>
          </cell>
          <cell r="J3475" t="str">
            <v>30022052</v>
          </cell>
          <cell r="K3475" t="str">
            <v>74016018</v>
          </cell>
          <cell r="L3475">
            <v>170003002</v>
          </cell>
          <cell r="M3475" t="str">
            <v>740100000</v>
          </cell>
          <cell r="N3475" t="str">
            <v>Denison Carc Cooler &amp; Loading</v>
          </cell>
          <cell r="O3475" t="str">
            <v>74016018 Denison Carc Cooler &amp; Loading</v>
          </cell>
          <cell r="P3475" t="str">
            <v>101</v>
          </cell>
          <cell r="Q3475" t="str">
            <v>IBP</v>
          </cell>
          <cell r="R3475" t="str">
            <v>318</v>
          </cell>
          <cell r="S3475" t="str">
            <v>725</v>
          </cell>
          <cell r="T3475" t="str">
            <v>IBP</v>
          </cell>
          <cell r="U3475" t="str">
            <v>USD</v>
          </cell>
          <cell r="V3475" t="str">
            <v>2490 LINCOLN WAY</v>
          </cell>
          <cell r="W3475" t="str">
            <v>DENISON</v>
          </cell>
          <cell r="X3475" t="str">
            <v>IA</v>
          </cell>
          <cell r="Y3475" t="str">
            <v>51442-7509</v>
          </cell>
          <cell r="Z3475" t="str">
            <v>CRAWFORD</v>
          </cell>
          <cell r="AA3475" t="str">
            <v>G</v>
          </cell>
          <cell r="AB3475" t="str">
            <v>M&amp;E</v>
          </cell>
          <cell r="AC3475">
            <v>425769.82210000005</v>
          </cell>
        </row>
        <row r="3476">
          <cell r="A3476" t="str">
            <v>Primary</v>
          </cell>
          <cell r="B3476" t="str">
            <v>North Richland Hills Doskocil</v>
          </cell>
          <cell r="C3476" t="str">
            <v>26302028</v>
          </cell>
          <cell r="D3476" t="str">
            <v>26302028</v>
          </cell>
          <cell r="E3476" t="str">
            <v>2630</v>
          </cell>
          <cell r="G3476" t="str">
            <v>TX</v>
          </cell>
          <cell r="I3476" t="str">
            <v>A</v>
          </cell>
          <cell r="J3476" t="str">
            <v>26301789</v>
          </cell>
          <cell r="K3476" t="str">
            <v>26301789</v>
          </cell>
          <cell r="L3476">
            <v>170772630</v>
          </cell>
          <cell r="M3476" t="str">
            <v>170772630</v>
          </cell>
          <cell r="N3476" t="str">
            <v>N Richland Pepperoni Formulation</v>
          </cell>
          <cell r="O3476" t="str">
            <v>26301789 N Richland Pepperoni Formulation</v>
          </cell>
          <cell r="P3476" t="str">
            <v>2630</v>
          </cell>
          <cell r="Q3476" t="str">
            <v>FB</v>
          </cell>
          <cell r="R3476" t="str">
            <v>166</v>
          </cell>
          <cell r="S3476" t="str">
            <v>155</v>
          </cell>
          <cell r="T3476" t="str">
            <v>F</v>
          </cell>
          <cell r="U3476" t="str">
            <v>USD</v>
          </cell>
          <cell r="V3476" t="str">
            <v>6350 BROWNING COURT</v>
          </cell>
          <cell r="W3476" t="str">
            <v>NORTH RICHLAND HILLS</v>
          </cell>
          <cell r="X3476" t="str">
            <v>TX</v>
          </cell>
          <cell r="Y3476" t="str">
            <v>76180-6013</v>
          </cell>
          <cell r="Z3476" t="str">
            <v>TARRANT</v>
          </cell>
          <cell r="AA3476" t="str">
            <v>G</v>
          </cell>
          <cell r="AB3476" t="str">
            <v>M&amp;E</v>
          </cell>
          <cell r="AC3476">
            <v>29301.426900000002</v>
          </cell>
        </row>
        <row r="3477">
          <cell r="A3477" t="str">
            <v>Primary</v>
          </cell>
          <cell r="B3477" t="str">
            <v>North Richland Hills Doskocil</v>
          </cell>
          <cell r="C3477" t="str">
            <v>26302028</v>
          </cell>
          <cell r="D3477" t="str">
            <v>26302028</v>
          </cell>
          <cell r="E3477" t="str">
            <v>2630</v>
          </cell>
          <cell r="G3477" t="str">
            <v>TX</v>
          </cell>
          <cell r="H3477">
            <v>38518</v>
          </cell>
          <cell r="I3477" t="str">
            <v>A</v>
          </cell>
          <cell r="J3477" t="str">
            <v>30041988</v>
          </cell>
          <cell r="K3477" t="str">
            <v>74326001</v>
          </cell>
          <cell r="L3477">
            <v>170003004</v>
          </cell>
          <cell r="M3477" t="str">
            <v>743200000</v>
          </cell>
          <cell r="N3477" t="str">
            <v>Dakota City Ext General</v>
          </cell>
          <cell r="O3477" t="str">
            <v>74326001 Dakota City Ext General</v>
          </cell>
          <cell r="P3477" t="str">
            <v>111</v>
          </cell>
          <cell r="Q3477" t="str">
            <v>IBP</v>
          </cell>
          <cell r="R3477" t="str">
            <v>166</v>
          </cell>
          <cell r="S3477" t="str">
            <v>155</v>
          </cell>
          <cell r="T3477" t="str">
            <v>F</v>
          </cell>
          <cell r="U3477" t="str">
            <v>USD</v>
          </cell>
          <cell r="V3477" t="str">
            <v>6350 BROWNING COURT</v>
          </cell>
          <cell r="W3477" t="str">
            <v>NORTH RICHLAND HILLS</v>
          </cell>
          <cell r="X3477" t="str">
            <v>TX</v>
          </cell>
          <cell r="Y3477" t="str">
            <v>76180-6013</v>
          </cell>
          <cell r="Z3477" t="str">
            <v>TARRANT</v>
          </cell>
          <cell r="AA3477" t="str">
            <v>G</v>
          </cell>
          <cell r="AB3477" t="str">
            <v>M&amp;E</v>
          </cell>
          <cell r="AC3477">
            <v>1995.7578000000001</v>
          </cell>
        </row>
        <row r="3478">
          <cell r="A3478" t="str">
            <v>Primary</v>
          </cell>
          <cell r="B3478" t="str">
            <v>North Richland Hills Doskocil</v>
          </cell>
          <cell r="C3478" t="str">
            <v>26302028</v>
          </cell>
          <cell r="D3478" t="str">
            <v>26302028</v>
          </cell>
          <cell r="E3478" t="str">
            <v>2630</v>
          </cell>
          <cell r="G3478" t="str">
            <v>TX</v>
          </cell>
          <cell r="I3478" t="str">
            <v>A</v>
          </cell>
          <cell r="J3478" t="str">
            <v>26302015</v>
          </cell>
          <cell r="K3478" t="str">
            <v>26302015</v>
          </cell>
          <cell r="L3478">
            <v>170772630</v>
          </cell>
          <cell r="M3478" t="str">
            <v>170772630</v>
          </cell>
          <cell r="N3478" t="str">
            <v>N Richland Accounting</v>
          </cell>
          <cell r="O3478" t="str">
            <v>26302015 N Richland Accounting</v>
          </cell>
          <cell r="P3478" t="str">
            <v>2630</v>
          </cell>
          <cell r="Q3478" t="str">
            <v>FB</v>
          </cell>
          <cell r="R3478" t="str">
            <v>166</v>
          </cell>
          <cell r="S3478" t="str">
            <v>155</v>
          </cell>
          <cell r="T3478" t="str">
            <v>F</v>
          </cell>
          <cell r="U3478" t="str">
            <v>USD</v>
          </cell>
          <cell r="V3478" t="str">
            <v>6350 BROWNING COURT</v>
          </cell>
          <cell r="W3478" t="str">
            <v>NORTH RICHLAND HILLS</v>
          </cell>
          <cell r="X3478" t="str">
            <v>TX</v>
          </cell>
          <cell r="Y3478" t="str">
            <v>76180-6013</v>
          </cell>
          <cell r="Z3478" t="str">
            <v>TARRANT</v>
          </cell>
          <cell r="AA3478" t="str">
            <v>G</v>
          </cell>
          <cell r="AB3478" t="str">
            <v>M&amp;E</v>
          </cell>
          <cell r="AC3478">
            <v>18609.188499999997</v>
          </cell>
        </row>
        <row r="3479">
          <cell r="A3479" t="str">
            <v>Primary</v>
          </cell>
          <cell r="B3479" t="str">
            <v>North Richland Hills Doskocil</v>
          </cell>
          <cell r="C3479" t="str">
            <v>26302028</v>
          </cell>
          <cell r="D3479" t="str">
            <v>26302028</v>
          </cell>
          <cell r="E3479" t="str">
            <v>2630</v>
          </cell>
          <cell r="G3479" t="str">
            <v>TX</v>
          </cell>
          <cell r="I3479" t="str">
            <v>A</v>
          </cell>
          <cell r="J3479" t="str">
            <v>26302017</v>
          </cell>
          <cell r="K3479" t="str">
            <v>26302017</v>
          </cell>
          <cell r="L3479">
            <v>170772630</v>
          </cell>
          <cell r="M3479" t="str">
            <v>170772630</v>
          </cell>
          <cell r="N3479" t="str">
            <v>N Richland Cleanup</v>
          </cell>
          <cell r="O3479" t="str">
            <v>26302017 N Richland Cleanup</v>
          </cell>
          <cell r="P3479" t="str">
            <v>2630</v>
          </cell>
          <cell r="Q3479" t="str">
            <v>FB</v>
          </cell>
          <cell r="R3479" t="str">
            <v>166</v>
          </cell>
          <cell r="S3479" t="str">
            <v>155</v>
          </cell>
          <cell r="T3479" t="str">
            <v>F</v>
          </cell>
          <cell r="U3479" t="str">
            <v>USD</v>
          </cell>
          <cell r="V3479" t="str">
            <v>6350 BROWNING COURT</v>
          </cell>
          <cell r="W3479" t="str">
            <v>NORTH RICHLAND HILLS</v>
          </cell>
          <cell r="X3479" t="str">
            <v>TX</v>
          </cell>
          <cell r="Y3479" t="str">
            <v>76180-6013</v>
          </cell>
          <cell r="Z3479" t="str">
            <v>TARRANT</v>
          </cell>
          <cell r="AA3479" t="str">
            <v>G</v>
          </cell>
          <cell r="AB3479" t="str">
            <v>M&amp;E</v>
          </cell>
          <cell r="AC3479">
            <v>1607.5859999999998</v>
          </cell>
        </row>
        <row r="3480">
          <cell r="A3480" t="str">
            <v>Primary</v>
          </cell>
          <cell r="B3480" t="str">
            <v>North Richland Hills Doskocil</v>
          </cell>
          <cell r="C3480" t="str">
            <v>26302028</v>
          </cell>
          <cell r="D3480" t="str">
            <v>26302028</v>
          </cell>
          <cell r="E3480" t="str">
            <v>2630</v>
          </cell>
          <cell r="G3480" t="str">
            <v>TX</v>
          </cell>
          <cell r="I3480" t="str">
            <v>A</v>
          </cell>
          <cell r="J3480" t="str">
            <v>26302020</v>
          </cell>
          <cell r="K3480" t="str">
            <v>26302020</v>
          </cell>
          <cell r="L3480">
            <v>170772630</v>
          </cell>
          <cell r="M3480" t="str">
            <v>170772630</v>
          </cell>
          <cell r="N3480" t="str">
            <v>N Richland Maintenance</v>
          </cell>
          <cell r="O3480" t="str">
            <v>26302020 N Richland Maintenance</v>
          </cell>
          <cell r="P3480" t="str">
            <v>2630</v>
          </cell>
          <cell r="Q3480" t="str">
            <v>FB</v>
          </cell>
          <cell r="R3480" t="str">
            <v>166</v>
          </cell>
          <cell r="S3480" t="str">
            <v>155</v>
          </cell>
          <cell r="T3480" t="str">
            <v>F</v>
          </cell>
          <cell r="U3480" t="str">
            <v>USD</v>
          </cell>
          <cell r="V3480" t="str">
            <v>6350 BROWNING COURT</v>
          </cell>
          <cell r="W3480" t="str">
            <v>NORTH RICHLAND HILLS</v>
          </cell>
          <cell r="X3480" t="str">
            <v>TX</v>
          </cell>
          <cell r="Y3480" t="str">
            <v>76180-6013</v>
          </cell>
          <cell r="Z3480" t="str">
            <v>TARRANT</v>
          </cell>
          <cell r="AA3480" t="str">
            <v>G</v>
          </cell>
          <cell r="AB3480" t="str">
            <v>M&amp;E</v>
          </cell>
          <cell r="AC3480">
            <v>23072.534299999996</v>
          </cell>
        </row>
        <row r="3481">
          <cell r="A3481" t="str">
            <v>Primary</v>
          </cell>
          <cell r="B3481" t="str">
            <v>North Richland Hills Doskocil</v>
          </cell>
          <cell r="C3481" t="str">
            <v>26302028</v>
          </cell>
          <cell r="D3481" t="str">
            <v>26302028</v>
          </cell>
          <cell r="E3481" t="str">
            <v>2630</v>
          </cell>
          <cell r="G3481" t="str">
            <v>TX</v>
          </cell>
          <cell r="I3481" t="str">
            <v>A</v>
          </cell>
          <cell r="J3481" t="str">
            <v>26302025</v>
          </cell>
          <cell r="K3481" t="str">
            <v>26302025</v>
          </cell>
          <cell r="L3481">
            <v>170772630</v>
          </cell>
          <cell r="M3481" t="str">
            <v>170772630</v>
          </cell>
          <cell r="N3481" t="str">
            <v>North Richland Hills - Personnel</v>
          </cell>
          <cell r="O3481" t="str">
            <v>26302025 North Richland Hills - Personnel</v>
          </cell>
          <cell r="P3481" t="str">
            <v>2630</v>
          </cell>
          <cell r="Q3481" t="str">
            <v>FB</v>
          </cell>
          <cell r="R3481" t="str">
            <v>166</v>
          </cell>
          <cell r="S3481" t="str">
            <v>155</v>
          </cell>
          <cell r="T3481" t="str">
            <v>F</v>
          </cell>
          <cell r="U3481" t="str">
            <v>USD</v>
          </cell>
          <cell r="V3481" t="str">
            <v>6350 BROWNING COURT</v>
          </cell>
          <cell r="W3481" t="str">
            <v>NORTH RICHLAND HILLS</v>
          </cell>
          <cell r="X3481" t="str">
            <v>TX</v>
          </cell>
          <cell r="Y3481" t="str">
            <v>76180-6013</v>
          </cell>
          <cell r="Z3481" t="str">
            <v>TARRANT</v>
          </cell>
          <cell r="AA3481" t="str">
            <v>G</v>
          </cell>
          <cell r="AB3481" t="str">
            <v>M&amp;E</v>
          </cell>
          <cell r="AC3481">
            <v>5747.9265999999989</v>
          </cell>
        </row>
        <row r="3482">
          <cell r="A3482" t="str">
            <v>Primary</v>
          </cell>
          <cell r="B3482" t="str">
            <v>North Richland Hills Doskocil</v>
          </cell>
          <cell r="C3482" t="str">
            <v>26302028</v>
          </cell>
          <cell r="D3482" t="str">
            <v>26302028</v>
          </cell>
          <cell r="E3482" t="str">
            <v>2630</v>
          </cell>
          <cell r="G3482" t="str">
            <v>TX</v>
          </cell>
          <cell r="I3482" t="str">
            <v>A</v>
          </cell>
          <cell r="J3482" t="str">
            <v>26302026</v>
          </cell>
          <cell r="K3482" t="str">
            <v>26302026</v>
          </cell>
          <cell r="L3482">
            <v>170772630</v>
          </cell>
          <cell r="M3482" t="str">
            <v>170772630</v>
          </cell>
          <cell r="N3482" t="str">
            <v>North Richland Hills - Planning</v>
          </cell>
          <cell r="O3482" t="str">
            <v>26302026 North Richland Hills - Planning</v>
          </cell>
          <cell r="P3482" t="str">
            <v>2630</v>
          </cell>
          <cell r="Q3482" t="str">
            <v>FB</v>
          </cell>
          <cell r="R3482" t="str">
            <v>166</v>
          </cell>
          <cell r="S3482" t="str">
            <v>155</v>
          </cell>
          <cell r="T3482" t="str">
            <v>F</v>
          </cell>
          <cell r="U3482" t="str">
            <v>USD</v>
          </cell>
          <cell r="V3482" t="str">
            <v>6350 BROWNING COURT</v>
          </cell>
          <cell r="W3482" t="str">
            <v>NORTH RICHLAND HILLS</v>
          </cell>
          <cell r="X3482" t="str">
            <v>TX</v>
          </cell>
          <cell r="Y3482" t="str">
            <v>76180-6013</v>
          </cell>
          <cell r="Z3482" t="str">
            <v>TARRANT</v>
          </cell>
          <cell r="AA3482" t="str">
            <v>G</v>
          </cell>
          <cell r="AB3482" t="str">
            <v>M&amp;E</v>
          </cell>
          <cell r="AC3482">
            <v>1061.1831999999999</v>
          </cell>
        </row>
        <row r="3483">
          <cell r="A3483" t="str">
            <v>Primary</v>
          </cell>
          <cell r="B3483" t="str">
            <v>North Richland Hills Doskocil</v>
          </cell>
          <cell r="C3483" t="str">
            <v>26302028</v>
          </cell>
          <cell r="D3483" t="str">
            <v>26302028</v>
          </cell>
          <cell r="E3483" t="str">
            <v>2630</v>
          </cell>
          <cell r="G3483" t="str">
            <v>TX</v>
          </cell>
          <cell r="I3483" t="str">
            <v>A</v>
          </cell>
          <cell r="J3483" t="str">
            <v>26302028</v>
          </cell>
          <cell r="K3483" t="str">
            <v>26302028</v>
          </cell>
          <cell r="L3483">
            <v>170772630</v>
          </cell>
          <cell r="M3483" t="str">
            <v>170772630</v>
          </cell>
          <cell r="N3483" t="str">
            <v>North Richland Hills</v>
          </cell>
          <cell r="O3483" t="str">
            <v>26302028 North Richland Hills</v>
          </cell>
          <cell r="P3483" t="str">
            <v>2630</v>
          </cell>
          <cell r="Q3483" t="str">
            <v>FB</v>
          </cell>
          <cell r="R3483" t="str">
            <v>166</v>
          </cell>
          <cell r="S3483" t="str">
            <v>155</v>
          </cell>
          <cell r="T3483" t="str">
            <v>F</v>
          </cell>
          <cell r="U3483" t="str">
            <v>USD</v>
          </cell>
          <cell r="V3483" t="str">
            <v>6350 BROWNING COURT</v>
          </cell>
          <cell r="W3483" t="str">
            <v>NORTH RICHLAND HILLS</v>
          </cell>
          <cell r="X3483" t="str">
            <v>TX</v>
          </cell>
          <cell r="Y3483" t="str">
            <v>76180-6013</v>
          </cell>
          <cell r="Z3483" t="str">
            <v>TARRANT</v>
          </cell>
          <cell r="AA3483" t="str">
            <v>G</v>
          </cell>
          <cell r="AB3483" t="str">
            <v>M&amp;E</v>
          </cell>
          <cell r="AC3483">
            <v>46044855.476199977</v>
          </cell>
        </row>
        <row r="3484">
          <cell r="A3484" t="str">
            <v>Primary</v>
          </cell>
          <cell r="B3484" t="str">
            <v>North Richland Hills Doskocil</v>
          </cell>
          <cell r="C3484" t="str">
            <v>26302028</v>
          </cell>
          <cell r="D3484" t="str">
            <v>26302028</v>
          </cell>
          <cell r="E3484" t="str">
            <v>2630</v>
          </cell>
          <cell r="G3484" t="str">
            <v>TX</v>
          </cell>
          <cell r="I3484" t="str">
            <v>A</v>
          </cell>
          <cell r="J3484" t="str">
            <v>26302029</v>
          </cell>
          <cell r="K3484" t="str">
            <v>26302029</v>
          </cell>
          <cell r="L3484">
            <v>170772630</v>
          </cell>
          <cell r="M3484" t="str">
            <v>170772630</v>
          </cell>
          <cell r="N3484" t="str">
            <v>N Richland Purchasing</v>
          </cell>
          <cell r="O3484" t="str">
            <v>26302029 N Richland Purchasing</v>
          </cell>
          <cell r="P3484" t="str">
            <v>2630</v>
          </cell>
          <cell r="Q3484" t="str">
            <v>FB</v>
          </cell>
          <cell r="R3484" t="str">
            <v>166</v>
          </cell>
          <cell r="S3484" t="str">
            <v>155</v>
          </cell>
          <cell r="T3484" t="str">
            <v>F</v>
          </cell>
          <cell r="U3484" t="str">
            <v>USD</v>
          </cell>
          <cell r="V3484" t="str">
            <v>6350 BROWNING COURT</v>
          </cell>
          <cell r="W3484" t="str">
            <v>NORTH RICHLAND HILLS</v>
          </cell>
          <cell r="X3484" t="str">
            <v>TX</v>
          </cell>
          <cell r="Y3484" t="str">
            <v>76180-6013</v>
          </cell>
          <cell r="Z3484" t="str">
            <v>TARRANT</v>
          </cell>
          <cell r="AA3484" t="str">
            <v>G</v>
          </cell>
          <cell r="AB3484" t="str">
            <v>M&amp;E</v>
          </cell>
          <cell r="AC3484">
            <v>1607.5859999999998</v>
          </cell>
        </row>
        <row r="3485">
          <cell r="A3485" t="str">
            <v>Primary</v>
          </cell>
          <cell r="B3485" t="str">
            <v>North Richland Hills Doskocil</v>
          </cell>
          <cell r="C3485" t="str">
            <v>26302028</v>
          </cell>
          <cell r="D3485" t="str">
            <v>26302028</v>
          </cell>
          <cell r="E3485" t="str">
            <v>2630</v>
          </cell>
          <cell r="G3485" t="str">
            <v>TX</v>
          </cell>
          <cell r="I3485" t="str">
            <v>A</v>
          </cell>
          <cell r="J3485" t="str">
            <v>26302030</v>
          </cell>
          <cell r="K3485" t="str">
            <v>26302030</v>
          </cell>
          <cell r="L3485">
            <v>170772630</v>
          </cell>
          <cell r="M3485" t="str">
            <v>170772630</v>
          </cell>
          <cell r="N3485" t="str">
            <v>N Richland Quality Control</v>
          </cell>
          <cell r="O3485" t="str">
            <v>26302030 N Richland Quality Control</v>
          </cell>
          <cell r="P3485" t="str">
            <v>2630</v>
          </cell>
          <cell r="Q3485" t="str">
            <v>FB</v>
          </cell>
          <cell r="R3485" t="str">
            <v>166</v>
          </cell>
          <cell r="S3485" t="str">
            <v>155</v>
          </cell>
          <cell r="T3485" t="str">
            <v>F</v>
          </cell>
          <cell r="U3485" t="str">
            <v>USD</v>
          </cell>
          <cell r="V3485" t="str">
            <v>6350 BROWNING COURT</v>
          </cell>
          <cell r="W3485" t="str">
            <v>NORTH RICHLAND HILLS</v>
          </cell>
          <cell r="X3485" t="str">
            <v>TX</v>
          </cell>
          <cell r="Y3485" t="str">
            <v>76180-6013</v>
          </cell>
          <cell r="Z3485" t="str">
            <v>TARRANT</v>
          </cell>
          <cell r="AA3485" t="str">
            <v>G</v>
          </cell>
          <cell r="AB3485" t="str">
            <v>M&amp;E</v>
          </cell>
          <cell r="AC3485">
            <v>190481.61170000001</v>
          </cell>
        </row>
        <row r="3486">
          <cell r="A3486" t="str">
            <v>Primary</v>
          </cell>
          <cell r="B3486" t="str">
            <v>North Richland Hills Doskocil</v>
          </cell>
          <cell r="C3486" t="str">
            <v>26302028</v>
          </cell>
          <cell r="D3486" t="str">
            <v>26302028</v>
          </cell>
          <cell r="E3486" t="str">
            <v>2630</v>
          </cell>
          <cell r="G3486" t="str">
            <v>TX</v>
          </cell>
          <cell r="H3486">
            <v>38483</v>
          </cell>
          <cell r="I3486" t="str">
            <v>A</v>
          </cell>
          <cell r="J3486" t="str">
            <v>30042034</v>
          </cell>
          <cell r="K3486" t="str">
            <v>74246007</v>
          </cell>
          <cell r="L3486">
            <v>170003004</v>
          </cell>
          <cell r="M3486" t="str">
            <v>742400000</v>
          </cell>
          <cell r="N3486" t="str">
            <v>Dakota City Proc Plant Manager</v>
          </cell>
          <cell r="O3486" t="str">
            <v>74246007 Dakota City Proc Plant Manager</v>
          </cell>
          <cell r="P3486" t="str">
            <v>111</v>
          </cell>
          <cell r="Q3486" t="str">
            <v>IBP</v>
          </cell>
          <cell r="R3486" t="str">
            <v>166</v>
          </cell>
          <cell r="S3486" t="str">
            <v>155</v>
          </cell>
          <cell r="T3486" t="str">
            <v>F</v>
          </cell>
          <cell r="U3486" t="str">
            <v>USD</v>
          </cell>
          <cell r="V3486" t="str">
            <v>6350 BROWNING COURT</v>
          </cell>
          <cell r="W3486" t="str">
            <v>NORTH RICHLAND HILLS</v>
          </cell>
          <cell r="X3486" t="str">
            <v>TX</v>
          </cell>
          <cell r="Y3486" t="str">
            <v>76180-6013</v>
          </cell>
          <cell r="Z3486" t="str">
            <v>TARRANT</v>
          </cell>
          <cell r="AA3486" t="str">
            <v>G</v>
          </cell>
          <cell r="AB3486" t="str">
            <v>M&amp;E</v>
          </cell>
          <cell r="AC3486">
            <v>73991.676200000002</v>
          </cell>
        </row>
        <row r="3487">
          <cell r="A3487" t="str">
            <v>Primary</v>
          </cell>
          <cell r="B3487" t="str">
            <v>North Richland Hills Doskocil</v>
          </cell>
          <cell r="C3487" t="str">
            <v>26302028</v>
          </cell>
          <cell r="D3487" t="str">
            <v>26302028</v>
          </cell>
          <cell r="E3487" t="str">
            <v>2630</v>
          </cell>
          <cell r="G3487" t="str">
            <v>TX</v>
          </cell>
          <cell r="I3487" t="str">
            <v>A</v>
          </cell>
          <cell r="J3487" t="str">
            <v>26302033</v>
          </cell>
          <cell r="K3487" t="str">
            <v>26302033</v>
          </cell>
          <cell r="L3487">
            <v>170772630</v>
          </cell>
          <cell r="M3487" t="str">
            <v>170772630</v>
          </cell>
          <cell r="N3487" t="str">
            <v>N Richland Shipping/Receiving</v>
          </cell>
          <cell r="O3487" t="str">
            <v>26302033 N Richland Shipping/Receiving</v>
          </cell>
          <cell r="P3487" t="str">
            <v>2630</v>
          </cell>
          <cell r="Q3487" t="str">
            <v>FB</v>
          </cell>
          <cell r="R3487" t="str">
            <v>166</v>
          </cell>
          <cell r="S3487" t="str">
            <v>155</v>
          </cell>
          <cell r="T3487" t="str">
            <v>F</v>
          </cell>
          <cell r="U3487" t="str">
            <v>USD</v>
          </cell>
          <cell r="V3487" t="str">
            <v>6350 BROWNING COURT</v>
          </cell>
          <cell r="W3487" t="str">
            <v>NORTH RICHLAND HILLS</v>
          </cell>
          <cell r="X3487" t="str">
            <v>TX</v>
          </cell>
          <cell r="Y3487" t="str">
            <v>76180-6013</v>
          </cell>
          <cell r="Z3487" t="str">
            <v>TARRANT</v>
          </cell>
          <cell r="AA3487" t="str">
            <v>G</v>
          </cell>
          <cell r="AB3487" t="str">
            <v>M&amp;E</v>
          </cell>
          <cell r="AC3487">
            <v>8348.4905999999992</v>
          </cell>
        </row>
        <row r="3488">
          <cell r="A3488" t="str">
            <v>Primary</v>
          </cell>
          <cell r="B3488" t="str">
            <v>North Richland Hills Doskocil</v>
          </cell>
          <cell r="C3488" t="str">
            <v>26302028</v>
          </cell>
          <cell r="D3488" t="str">
            <v>26302028</v>
          </cell>
          <cell r="E3488" t="str">
            <v>2630</v>
          </cell>
          <cell r="G3488" t="str">
            <v>TX</v>
          </cell>
          <cell r="I3488" t="str">
            <v>A</v>
          </cell>
          <cell r="J3488" t="str">
            <v>26302034</v>
          </cell>
          <cell r="K3488" t="str">
            <v>26302034</v>
          </cell>
          <cell r="L3488">
            <v>170772630</v>
          </cell>
          <cell r="M3488" t="str">
            <v>170772630</v>
          </cell>
          <cell r="N3488" t="str">
            <v>N Richland Supervision/Mgmt</v>
          </cell>
          <cell r="O3488" t="str">
            <v>26302034 N Richland Supervision/Mgmt</v>
          </cell>
          <cell r="P3488" t="str">
            <v>2630</v>
          </cell>
          <cell r="Q3488" t="str">
            <v>FB</v>
          </cell>
          <cell r="R3488" t="str">
            <v>166</v>
          </cell>
          <cell r="S3488" t="str">
            <v>155</v>
          </cell>
          <cell r="T3488" t="str">
            <v>F</v>
          </cell>
          <cell r="U3488" t="str">
            <v>USD</v>
          </cell>
          <cell r="V3488" t="str">
            <v>6350 BROWNING COURT</v>
          </cell>
          <cell r="W3488" t="str">
            <v>NORTH RICHLAND HILLS</v>
          </cell>
          <cell r="X3488" t="str">
            <v>TX</v>
          </cell>
          <cell r="Y3488" t="str">
            <v>76180-6013</v>
          </cell>
          <cell r="Z3488" t="str">
            <v>TARRANT</v>
          </cell>
          <cell r="AA3488" t="str">
            <v>G</v>
          </cell>
          <cell r="AB3488" t="str">
            <v>M&amp;E</v>
          </cell>
          <cell r="AC3488">
            <v>12619.081499999997</v>
          </cell>
        </row>
        <row r="3489">
          <cell r="A3489" t="str">
            <v>Primary</v>
          </cell>
          <cell r="B3489" t="str">
            <v>North Richland Hills Doskocil</v>
          </cell>
          <cell r="C3489" t="str">
            <v>26302028</v>
          </cell>
          <cell r="D3489" t="str">
            <v>26302028</v>
          </cell>
          <cell r="E3489" t="str">
            <v>2630</v>
          </cell>
          <cell r="G3489" t="str">
            <v>TX</v>
          </cell>
          <cell r="I3489" t="str">
            <v>A</v>
          </cell>
          <cell r="J3489" t="str">
            <v>26302221</v>
          </cell>
          <cell r="K3489" t="str">
            <v>26302221</v>
          </cell>
          <cell r="L3489">
            <v>170772630</v>
          </cell>
          <cell r="M3489" t="str">
            <v>170772630</v>
          </cell>
          <cell r="N3489" t="str">
            <v>N Richland Info Services</v>
          </cell>
          <cell r="O3489" t="str">
            <v>26302221 N Richland Info Services</v>
          </cell>
          <cell r="P3489" t="str">
            <v>2630</v>
          </cell>
          <cell r="Q3489" t="str">
            <v>FB</v>
          </cell>
          <cell r="R3489" t="str">
            <v>166</v>
          </cell>
          <cell r="S3489" t="str">
            <v>155</v>
          </cell>
          <cell r="T3489" t="str">
            <v>F</v>
          </cell>
          <cell r="U3489" t="str">
            <v>USD</v>
          </cell>
          <cell r="V3489" t="str">
            <v>6350 BROWNING COURT</v>
          </cell>
          <cell r="W3489" t="str">
            <v>NORTH RICHLAND HILLS</v>
          </cell>
          <cell r="X3489" t="str">
            <v>TX</v>
          </cell>
          <cell r="Y3489" t="str">
            <v>76180-6013</v>
          </cell>
          <cell r="Z3489" t="str">
            <v>TARRANT</v>
          </cell>
          <cell r="AA3489" t="str">
            <v>G</v>
          </cell>
          <cell r="AB3489" t="str">
            <v>M&amp;E</v>
          </cell>
          <cell r="AC3489">
            <v>4854.4865999999993</v>
          </cell>
        </row>
        <row r="3490">
          <cell r="A3490" t="str">
            <v>Primary</v>
          </cell>
          <cell r="B3490" t="str">
            <v>North Richland Hills Doskocil</v>
          </cell>
          <cell r="C3490" t="str">
            <v>26302028</v>
          </cell>
          <cell r="D3490" t="str">
            <v>26302028</v>
          </cell>
          <cell r="E3490" t="str">
            <v>2630</v>
          </cell>
          <cell r="G3490" t="str">
            <v>TX</v>
          </cell>
          <cell r="I3490" t="str">
            <v>A</v>
          </cell>
          <cell r="J3490" t="str">
            <v>26302253</v>
          </cell>
          <cell r="K3490" t="str">
            <v>26302253</v>
          </cell>
          <cell r="L3490">
            <v>170002630</v>
          </cell>
          <cell r="M3490" t="str">
            <v>170002630</v>
          </cell>
          <cell r="N3490" t="str">
            <v>North Richland Hills-Lab</v>
          </cell>
          <cell r="O3490" t="str">
            <v>26302253 North Richland Hills-Lab</v>
          </cell>
          <cell r="P3490" t="str">
            <v>8000</v>
          </cell>
          <cell r="Q3490" t="str">
            <v>FB</v>
          </cell>
          <cell r="R3490" t="str">
            <v>753</v>
          </cell>
          <cell r="S3490" t="str">
            <v>155</v>
          </cell>
          <cell r="T3490" t="str">
            <v>F</v>
          </cell>
          <cell r="U3490" t="str">
            <v>USD</v>
          </cell>
          <cell r="V3490" t="str">
            <v>6350 BROWNING COURT</v>
          </cell>
          <cell r="W3490" t="str">
            <v>NORTH RICHLAND HILLS</v>
          </cell>
          <cell r="X3490" t="str">
            <v>TX</v>
          </cell>
          <cell r="Y3490" t="str">
            <v>76180-6013</v>
          </cell>
          <cell r="Z3490" t="str">
            <v>TARRANT</v>
          </cell>
          <cell r="AA3490" t="str">
            <v>I</v>
          </cell>
          <cell r="AB3490" t="str">
            <v>M&amp;E</v>
          </cell>
          <cell r="AC3490">
            <v>131901.9736</v>
          </cell>
        </row>
        <row r="3491">
          <cell r="A3491" t="str">
            <v>Primary</v>
          </cell>
          <cell r="B3491" t="str">
            <v>North Richland Hills Doskocil</v>
          </cell>
          <cell r="C3491" t="str">
            <v>26302028</v>
          </cell>
          <cell r="D3491" t="str">
            <v>26302028</v>
          </cell>
          <cell r="E3491" t="str">
            <v>2630</v>
          </cell>
          <cell r="G3491" t="str">
            <v>TX</v>
          </cell>
          <cell r="I3491" t="str">
            <v>A</v>
          </cell>
          <cell r="J3491" t="str">
            <v>26302512</v>
          </cell>
          <cell r="K3491" t="str">
            <v>26302512</v>
          </cell>
          <cell r="L3491">
            <v>170772630</v>
          </cell>
          <cell r="M3491" t="str">
            <v>170772630</v>
          </cell>
          <cell r="N3491" t="str">
            <v>N Richland Safety Center</v>
          </cell>
          <cell r="O3491" t="str">
            <v>26302512 N Richland Safety Center</v>
          </cell>
          <cell r="P3491" t="str">
            <v>2630</v>
          </cell>
          <cell r="Q3491" t="str">
            <v>FB</v>
          </cell>
          <cell r="R3491" t="str">
            <v>166</v>
          </cell>
          <cell r="S3491" t="str">
            <v>155</v>
          </cell>
          <cell r="T3491" t="str">
            <v>F</v>
          </cell>
          <cell r="U3491" t="str">
            <v>USD</v>
          </cell>
          <cell r="V3491" t="str">
            <v>6350 BROWNING COURT</v>
          </cell>
          <cell r="W3491" t="str">
            <v>NORTH RICHLAND HILLS</v>
          </cell>
          <cell r="X3491" t="str">
            <v>TX</v>
          </cell>
          <cell r="Y3491" t="str">
            <v>76180-6013</v>
          </cell>
          <cell r="Z3491" t="str">
            <v>TARRANT</v>
          </cell>
          <cell r="AA3491" t="str">
            <v>G</v>
          </cell>
          <cell r="AB3491" t="str">
            <v>M&amp;E</v>
          </cell>
          <cell r="AC3491">
            <v>1334.7075999999997</v>
          </cell>
        </row>
        <row r="3492">
          <cell r="A3492" t="str">
            <v>Primary</v>
          </cell>
          <cell r="B3492" t="str">
            <v>Cherokee MFG Plant</v>
          </cell>
          <cell r="C3492" t="str">
            <v>26312028</v>
          </cell>
          <cell r="D3492" t="str">
            <v>26312028</v>
          </cell>
          <cell r="E3492" t="str">
            <v>2631</v>
          </cell>
          <cell r="G3492" t="str">
            <v>IA</v>
          </cell>
          <cell r="I3492" t="str">
            <v>A</v>
          </cell>
          <cell r="J3492" t="str">
            <v>26311682</v>
          </cell>
          <cell r="K3492" t="str">
            <v>26311682</v>
          </cell>
          <cell r="L3492">
            <v>170502631</v>
          </cell>
          <cell r="M3492" t="str">
            <v>170502631</v>
          </cell>
          <cell r="N3492" t="str">
            <v>Cherokee Ham Processing</v>
          </cell>
          <cell r="O3492" t="str">
            <v>26311682 Cherokee Ham Processing</v>
          </cell>
          <cell r="P3492" t="str">
            <v>2050</v>
          </cell>
          <cell r="Q3492" t="str">
            <v>FB</v>
          </cell>
          <cell r="R3492" t="str">
            <v>1190</v>
          </cell>
          <cell r="S3492" t="str">
            <v>906</v>
          </cell>
          <cell r="T3492" t="str">
            <v>F</v>
          </cell>
          <cell r="U3492" t="str">
            <v>USD</v>
          </cell>
          <cell r="V3492" t="str">
            <v>1300 S LAKE ST</v>
          </cell>
          <cell r="W3492" t="str">
            <v>CHEROKEE</v>
          </cell>
          <cell r="X3492" t="str">
            <v>IA</v>
          </cell>
          <cell r="Y3492" t="str">
            <v>51012-2177</v>
          </cell>
          <cell r="Z3492" t="str">
            <v>CHEROKEE</v>
          </cell>
          <cell r="AA3492" t="str">
            <v>G</v>
          </cell>
          <cell r="AB3492" t="str">
            <v>M&amp;E</v>
          </cell>
          <cell r="AC3492">
            <v>589261.99180000019</v>
          </cell>
        </row>
        <row r="3493">
          <cell r="A3493" t="str">
            <v>Primary</v>
          </cell>
          <cell r="B3493" t="str">
            <v>Cherokee MFG Plant</v>
          </cell>
          <cell r="C3493" t="str">
            <v>26312028</v>
          </cell>
          <cell r="D3493" t="str">
            <v>26312028</v>
          </cell>
          <cell r="E3493" t="str">
            <v>2631</v>
          </cell>
          <cell r="G3493" t="str">
            <v>IA</v>
          </cell>
          <cell r="I3493" t="str">
            <v>A</v>
          </cell>
          <cell r="J3493" t="str">
            <v>26311683</v>
          </cell>
          <cell r="K3493" t="str">
            <v>26311683</v>
          </cell>
          <cell r="L3493">
            <v>170502631</v>
          </cell>
          <cell r="M3493" t="str">
            <v>170502631</v>
          </cell>
          <cell r="N3493" t="str">
            <v>Cherokee Beef Processing</v>
          </cell>
          <cell r="O3493" t="str">
            <v>26311683 Cherokee Beef Processing</v>
          </cell>
          <cell r="P3493" t="str">
            <v>2050</v>
          </cell>
          <cell r="Q3493" t="str">
            <v>FB</v>
          </cell>
          <cell r="R3493" t="str">
            <v>1190</v>
          </cell>
          <cell r="S3493" t="str">
            <v>906</v>
          </cell>
          <cell r="T3493" t="str">
            <v>F</v>
          </cell>
          <cell r="U3493" t="str">
            <v>USD</v>
          </cell>
          <cell r="V3493" t="str">
            <v>1300 S LAKE ST</v>
          </cell>
          <cell r="W3493" t="str">
            <v>CHEROKEE</v>
          </cell>
          <cell r="X3493" t="str">
            <v>IA</v>
          </cell>
          <cell r="Y3493" t="str">
            <v>51012-2177</v>
          </cell>
          <cell r="Z3493" t="str">
            <v>CHEROKEE</v>
          </cell>
          <cell r="AA3493" t="str">
            <v>G</v>
          </cell>
          <cell r="AB3493" t="str">
            <v>M&amp;E</v>
          </cell>
          <cell r="AC3493">
            <v>234671.08100000001</v>
          </cell>
        </row>
        <row r="3494">
          <cell r="A3494" t="str">
            <v>Primary</v>
          </cell>
          <cell r="B3494" t="str">
            <v>Cherokee MFG Plant</v>
          </cell>
          <cell r="C3494" t="str">
            <v>26312028</v>
          </cell>
          <cell r="D3494" t="str">
            <v>26312028</v>
          </cell>
          <cell r="E3494" t="str">
            <v>2631</v>
          </cell>
          <cell r="G3494" t="str">
            <v>IA</v>
          </cell>
          <cell r="I3494" t="str">
            <v>A</v>
          </cell>
          <cell r="J3494" t="str">
            <v>26311686</v>
          </cell>
          <cell r="K3494" t="str">
            <v>26311686</v>
          </cell>
          <cell r="L3494">
            <v>170502631</v>
          </cell>
          <cell r="M3494" t="str">
            <v>170502631</v>
          </cell>
          <cell r="N3494" t="str">
            <v>Cherokee Ham Packing</v>
          </cell>
          <cell r="O3494" t="str">
            <v>26311686 Cherokee Ham Packing</v>
          </cell>
          <cell r="P3494" t="str">
            <v>2050</v>
          </cell>
          <cell r="Q3494" t="str">
            <v>FB</v>
          </cell>
          <cell r="R3494" t="str">
            <v>1190</v>
          </cell>
          <cell r="S3494" t="str">
            <v>906</v>
          </cell>
          <cell r="T3494" t="str">
            <v>F</v>
          </cell>
          <cell r="U3494" t="str">
            <v>USD</v>
          </cell>
          <cell r="V3494" t="str">
            <v>1300 S LAKE ST</v>
          </cell>
          <cell r="W3494" t="str">
            <v>CHEROKEE</v>
          </cell>
          <cell r="X3494" t="str">
            <v>IA</v>
          </cell>
          <cell r="Y3494" t="str">
            <v>51012-2177</v>
          </cell>
          <cell r="Z3494" t="str">
            <v>CHEROKEE</v>
          </cell>
          <cell r="AA3494" t="str">
            <v>G</v>
          </cell>
          <cell r="AB3494" t="str">
            <v>M&amp;E</v>
          </cell>
          <cell r="AC3494">
            <v>40360.231200000002</v>
          </cell>
        </row>
        <row r="3495">
          <cell r="A3495" t="str">
            <v>Primary</v>
          </cell>
          <cell r="B3495" t="str">
            <v>Cherokee MFG Plant</v>
          </cell>
          <cell r="C3495" t="str">
            <v>26312028</v>
          </cell>
          <cell r="D3495" t="str">
            <v>26312028</v>
          </cell>
          <cell r="E3495" t="str">
            <v>2631</v>
          </cell>
          <cell r="G3495" t="str">
            <v>IA</v>
          </cell>
          <cell r="I3495" t="str">
            <v>A</v>
          </cell>
          <cell r="J3495" t="str">
            <v>26311688</v>
          </cell>
          <cell r="K3495" t="str">
            <v>26311688</v>
          </cell>
          <cell r="L3495">
            <v>170502631</v>
          </cell>
          <cell r="M3495" t="str">
            <v>170502631</v>
          </cell>
          <cell r="N3495" t="str">
            <v>Cherokee Canadian Bacon Stuff &amp; Pack</v>
          </cell>
          <cell r="O3495" t="str">
            <v>26311688 Cherokee Canadian Bacon Stuff &amp; Pack</v>
          </cell>
          <cell r="P3495" t="str">
            <v>2050</v>
          </cell>
          <cell r="Q3495" t="str">
            <v>FB</v>
          </cell>
          <cell r="R3495" t="str">
            <v>1190</v>
          </cell>
          <cell r="S3495" t="str">
            <v>906</v>
          </cell>
          <cell r="T3495" t="str">
            <v>F</v>
          </cell>
          <cell r="U3495" t="str">
            <v>USD</v>
          </cell>
          <cell r="V3495" t="str">
            <v>1300 S LAKE ST</v>
          </cell>
          <cell r="W3495" t="str">
            <v>CHEROKEE</v>
          </cell>
          <cell r="X3495" t="str">
            <v>IA</v>
          </cell>
          <cell r="Y3495" t="str">
            <v>51012-2177</v>
          </cell>
          <cell r="Z3495" t="str">
            <v>CHEROKEE</v>
          </cell>
          <cell r="AA3495" t="str">
            <v>G</v>
          </cell>
          <cell r="AB3495" t="str">
            <v>M&amp;E</v>
          </cell>
          <cell r="AC3495">
            <v>179718.9094</v>
          </cell>
        </row>
        <row r="3496">
          <cell r="A3496" t="str">
            <v>Primary</v>
          </cell>
          <cell r="B3496" t="str">
            <v>Cherokee MFG Plant</v>
          </cell>
          <cell r="C3496" t="str">
            <v>26312028</v>
          </cell>
          <cell r="D3496" t="str">
            <v>26312028</v>
          </cell>
          <cell r="E3496" t="str">
            <v>2631</v>
          </cell>
          <cell r="G3496" t="str">
            <v>IA</v>
          </cell>
          <cell r="I3496" t="str">
            <v>A</v>
          </cell>
          <cell r="J3496" t="str">
            <v>26311691</v>
          </cell>
          <cell r="K3496" t="str">
            <v>26311691</v>
          </cell>
          <cell r="L3496">
            <v>170502631</v>
          </cell>
          <cell r="M3496" t="str">
            <v>170502631</v>
          </cell>
          <cell r="N3496" t="str">
            <v>Cherokee Sausage Kitchen</v>
          </cell>
          <cell r="O3496" t="str">
            <v>26311691 Cherokee Sausage Kitchen</v>
          </cell>
          <cell r="P3496" t="str">
            <v>2050</v>
          </cell>
          <cell r="Q3496" t="str">
            <v>FB</v>
          </cell>
          <cell r="R3496" t="str">
            <v>1190</v>
          </cell>
          <cell r="S3496" t="str">
            <v>906</v>
          </cell>
          <cell r="T3496" t="str">
            <v>F</v>
          </cell>
          <cell r="U3496" t="str">
            <v>USD</v>
          </cell>
          <cell r="V3496" t="str">
            <v>1300 S LAKE ST</v>
          </cell>
          <cell r="W3496" t="str">
            <v>CHEROKEE</v>
          </cell>
          <cell r="X3496" t="str">
            <v>IA</v>
          </cell>
          <cell r="Y3496" t="str">
            <v>51012-2177</v>
          </cell>
          <cell r="Z3496" t="str">
            <v>CHEROKEE</v>
          </cell>
          <cell r="AA3496" t="str">
            <v>G</v>
          </cell>
          <cell r="AB3496" t="str">
            <v>M&amp;E</v>
          </cell>
          <cell r="AC3496">
            <v>195118.64</v>
          </cell>
        </row>
        <row r="3497">
          <cell r="A3497" t="str">
            <v>Primary</v>
          </cell>
          <cell r="B3497" t="str">
            <v>Cherokee MFG Plant</v>
          </cell>
          <cell r="C3497" t="str">
            <v>26312028</v>
          </cell>
          <cell r="D3497" t="str">
            <v>26312028</v>
          </cell>
          <cell r="E3497" t="str">
            <v>2631</v>
          </cell>
          <cell r="G3497" t="str">
            <v>IA</v>
          </cell>
          <cell r="I3497" t="str">
            <v>A</v>
          </cell>
          <cell r="J3497" t="str">
            <v>26311692</v>
          </cell>
          <cell r="K3497" t="str">
            <v>26311692</v>
          </cell>
          <cell r="L3497">
            <v>170502631</v>
          </cell>
          <cell r="M3497" t="str">
            <v>170502631</v>
          </cell>
          <cell r="N3497" t="str">
            <v>Cherokee Sausage Packing</v>
          </cell>
          <cell r="O3497" t="str">
            <v>26311692 Cherokee Sausage Packing</v>
          </cell>
          <cell r="P3497" t="str">
            <v>2050</v>
          </cell>
          <cell r="Q3497" t="str">
            <v>FB</v>
          </cell>
          <cell r="R3497" t="str">
            <v>1190</v>
          </cell>
          <cell r="S3497" t="str">
            <v>906</v>
          </cell>
          <cell r="T3497" t="str">
            <v>F</v>
          </cell>
          <cell r="U3497" t="str">
            <v>USD</v>
          </cell>
          <cell r="V3497" t="str">
            <v>1300 S LAKE ST</v>
          </cell>
          <cell r="W3497" t="str">
            <v>CHEROKEE</v>
          </cell>
          <cell r="X3497" t="str">
            <v>IA</v>
          </cell>
          <cell r="Y3497" t="str">
            <v>51012-2177</v>
          </cell>
          <cell r="Z3497" t="str">
            <v>CHEROKEE</v>
          </cell>
          <cell r="AA3497" t="str">
            <v>G</v>
          </cell>
          <cell r="AB3497" t="str">
            <v>M&amp;E</v>
          </cell>
          <cell r="AC3497">
            <v>184761.22749999998</v>
          </cell>
        </row>
        <row r="3498">
          <cell r="A3498" t="str">
            <v>Primary</v>
          </cell>
          <cell r="B3498" t="str">
            <v>Cherokee MFG Plant</v>
          </cell>
          <cell r="C3498" t="str">
            <v>26312028</v>
          </cell>
          <cell r="D3498" t="str">
            <v>26312028</v>
          </cell>
          <cell r="E3498" t="str">
            <v>2631</v>
          </cell>
          <cell r="G3498" t="str">
            <v>IA</v>
          </cell>
          <cell r="I3498" t="str">
            <v>A</v>
          </cell>
          <cell r="J3498" t="str">
            <v>26311694</v>
          </cell>
          <cell r="K3498" t="str">
            <v>26311694</v>
          </cell>
          <cell r="L3498">
            <v>170502631</v>
          </cell>
          <cell r="M3498" t="str">
            <v>170502631</v>
          </cell>
          <cell r="N3498" t="str">
            <v>Cherokee Specialty Sausage Mfg</v>
          </cell>
          <cell r="O3498" t="str">
            <v>26311694 Cherokee Specialty Sausage Mfg</v>
          </cell>
          <cell r="P3498" t="str">
            <v>2050</v>
          </cell>
          <cell r="Q3498" t="str">
            <v>FB</v>
          </cell>
          <cell r="R3498" t="str">
            <v>1190</v>
          </cell>
          <cell r="S3498" t="str">
            <v>906</v>
          </cell>
          <cell r="T3498" t="str">
            <v>F</v>
          </cell>
          <cell r="U3498" t="str">
            <v>USD</v>
          </cell>
          <cell r="V3498" t="str">
            <v>1300 S LAKE ST</v>
          </cell>
          <cell r="W3498" t="str">
            <v>CHEROKEE</v>
          </cell>
          <cell r="X3498" t="str">
            <v>IA</v>
          </cell>
          <cell r="Y3498" t="str">
            <v>51012-2177</v>
          </cell>
          <cell r="Z3498" t="str">
            <v>CHEROKEE</v>
          </cell>
          <cell r="AA3498" t="str">
            <v>G</v>
          </cell>
          <cell r="AB3498" t="str">
            <v>M&amp;E</v>
          </cell>
          <cell r="AC3498">
            <v>381771.18890000001</v>
          </cell>
        </row>
        <row r="3499">
          <cell r="A3499" t="str">
            <v>Primary</v>
          </cell>
          <cell r="B3499" t="str">
            <v>Cherokee MFG Plant</v>
          </cell>
          <cell r="C3499" t="str">
            <v>26312028</v>
          </cell>
          <cell r="D3499" t="str">
            <v>26312028</v>
          </cell>
          <cell r="E3499" t="str">
            <v>2631</v>
          </cell>
          <cell r="G3499" t="str">
            <v>IA</v>
          </cell>
          <cell r="I3499" t="str">
            <v>A</v>
          </cell>
          <cell r="J3499" t="str">
            <v>26311695</v>
          </cell>
          <cell r="K3499" t="str">
            <v>26311695</v>
          </cell>
          <cell r="L3499">
            <v>170502631</v>
          </cell>
          <cell r="M3499" t="str">
            <v>170502631</v>
          </cell>
          <cell r="N3499" t="str">
            <v>Cherokee Slicing &amp; Pack</v>
          </cell>
          <cell r="O3499" t="str">
            <v>26311695 Cherokee Slicing &amp; Pack</v>
          </cell>
          <cell r="P3499" t="str">
            <v>2050</v>
          </cell>
          <cell r="Q3499" t="str">
            <v>FB</v>
          </cell>
          <cell r="R3499" t="str">
            <v>1190</v>
          </cell>
          <cell r="S3499" t="str">
            <v>906</v>
          </cell>
          <cell r="T3499" t="str">
            <v>F</v>
          </cell>
          <cell r="U3499" t="str">
            <v>USD</v>
          </cell>
          <cell r="V3499" t="str">
            <v>1300 S LAKE ST</v>
          </cell>
          <cell r="W3499" t="str">
            <v>CHEROKEE</v>
          </cell>
          <cell r="X3499" t="str">
            <v>IA</v>
          </cell>
          <cell r="Y3499" t="str">
            <v>51012-2177</v>
          </cell>
          <cell r="Z3499" t="str">
            <v>CHEROKEE</v>
          </cell>
          <cell r="AA3499" t="str">
            <v>G</v>
          </cell>
          <cell r="AB3499" t="str">
            <v>M&amp;E</v>
          </cell>
          <cell r="AC3499">
            <v>491500.83350000001</v>
          </cell>
        </row>
        <row r="3500">
          <cell r="A3500" t="str">
            <v>Primary</v>
          </cell>
          <cell r="B3500" t="str">
            <v>Cherokee MFG Plant</v>
          </cell>
          <cell r="C3500" t="str">
            <v>26312028</v>
          </cell>
          <cell r="D3500" t="str">
            <v>26312028</v>
          </cell>
          <cell r="E3500" t="str">
            <v>2631</v>
          </cell>
          <cell r="G3500" t="str">
            <v>IA</v>
          </cell>
          <cell r="I3500" t="str">
            <v>A</v>
          </cell>
          <cell r="J3500" t="str">
            <v>26311812</v>
          </cell>
          <cell r="K3500" t="str">
            <v>26311812</v>
          </cell>
          <cell r="L3500">
            <v>170502631</v>
          </cell>
          <cell r="M3500" t="str">
            <v>170502631</v>
          </cell>
          <cell r="N3500" t="str">
            <v>Cherokee Central Packout</v>
          </cell>
          <cell r="O3500" t="str">
            <v>26311812 Cherokee Central Packout</v>
          </cell>
          <cell r="P3500" t="str">
            <v>2050</v>
          </cell>
          <cell r="Q3500" t="str">
            <v>FB</v>
          </cell>
          <cell r="R3500" t="str">
            <v>1190</v>
          </cell>
          <cell r="S3500" t="str">
            <v>906</v>
          </cell>
          <cell r="T3500" t="str">
            <v>F</v>
          </cell>
          <cell r="U3500" t="str">
            <v>USD</v>
          </cell>
          <cell r="V3500" t="str">
            <v>1300 S LAKE ST</v>
          </cell>
          <cell r="W3500" t="str">
            <v>CHEROKEE</v>
          </cell>
          <cell r="X3500" t="str">
            <v>IA</v>
          </cell>
          <cell r="Y3500" t="str">
            <v>51012-2177</v>
          </cell>
          <cell r="Z3500" t="str">
            <v>CHEROKEE</v>
          </cell>
          <cell r="AA3500" t="str">
            <v>G</v>
          </cell>
          <cell r="AB3500" t="str">
            <v>M&amp;E</v>
          </cell>
          <cell r="AC3500">
            <v>14532.688199999999</v>
          </cell>
        </row>
        <row r="3501">
          <cell r="A3501" t="str">
            <v>Primary</v>
          </cell>
          <cell r="B3501" t="str">
            <v>Cherokee MFG Plant</v>
          </cell>
          <cell r="C3501" t="str">
            <v>26312028</v>
          </cell>
          <cell r="D3501" t="str">
            <v>26312028</v>
          </cell>
          <cell r="E3501" t="str">
            <v>2631</v>
          </cell>
          <cell r="G3501" t="str">
            <v>IA</v>
          </cell>
          <cell r="I3501" t="str">
            <v>A</v>
          </cell>
          <cell r="J3501" t="str">
            <v>26312013</v>
          </cell>
          <cell r="K3501" t="str">
            <v>26312013</v>
          </cell>
          <cell r="L3501">
            <v>170502631</v>
          </cell>
          <cell r="M3501" t="str">
            <v>170502631</v>
          </cell>
          <cell r="N3501" t="str">
            <v>Cherokee Administration</v>
          </cell>
          <cell r="O3501" t="str">
            <v>26312013 Cherokee Administration</v>
          </cell>
          <cell r="P3501" t="str">
            <v>2050</v>
          </cell>
          <cell r="Q3501" t="str">
            <v>FB</v>
          </cell>
          <cell r="R3501" t="str">
            <v>1190</v>
          </cell>
          <cell r="S3501" t="str">
            <v>906</v>
          </cell>
          <cell r="T3501" t="str">
            <v>F</v>
          </cell>
          <cell r="U3501" t="str">
            <v>USD</v>
          </cell>
          <cell r="V3501" t="str">
            <v>1300 S LAKE ST</v>
          </cell>
          <cell r="W3501" t="str">
            <v>CHEROKEE</v>
          </cell>
          <cell r="X3501" t="str">
            <v>IA</v>
          </cell>
          <cell r="Y3501" t="str">
            <v>51012-2177</v>
          </cell>
          <cell r="Z3501" t="str">
            <v>CHEROKEE</v>
          </cell>
          <cell r="AA3501" t="str">
            <v>G</v>
          </cell>
          <cell r="AB3501" t="str">
            <v>M&amp;E</v>
          </cell>
          <cell r="AC3501">
            <v>14757.268099999999</v>
          </cell>
        </row>
        <row r="3502">
          <cell r="A3502" t="str">
            <v>Primary</v>
          </cell>
          <cell r="B3502" t="str">
            <v>Cherokee MFG Plant</v>
          </cell>
          <cell r="C3502" t="str">
            <v>26312028</v>
          </cell>
          <cell r="D3502" t="str">
            <v>26312028</v>
          </cell>
          <cell r="E3502" t="str">
            <v>2631</v>
          </cell>
          <cell r="G3502" t="str">
            <v>IA</v>
          </cell>
          <cell r="I3502" t="str">
            <v>A</v>
          </cell>
          <cell r="J3502" t="str">
            <v>26312015</v>
          </cell>
          <cell r="K3502" t="str">
            <v>26312015</v>
          </cell>
          <cell r="L3502">
            <v>170502631</v>
          </cell>
          <cell r="M3502" t="str">
            <v>170502631</v>
          </cell>
          <cell r="N3502" t="str">
            <v>Cherokee Accounting</v>
          </cell>
          <cell r="O3502" t="str">
            <v>26312015 Cherokee Accounting</v>
          </cell>
          <cell r="P3502" t="str">
            <v>2050</v>
          </cell>
          <cell r="Q3502" t="str">
            <v>FB</v>
          </cell>
          <cell r="R3502" t="str">
            <v>1190</v>
          </cell>
          <cell r="S3502" t="str">
            <v>906</v>
          </cell>
          <cell r="T3502" t="str">
            <v>F</v>
          </cell>
          <cell r="U3502" t="str">
            <v>USD</v>
          </cell>
          <cell r="V3502" t="str">
            <v>1300 S LAKE ST</v>
          </cell>
          <cell r="W3502" t="str">
            <v>CHEROKEE</v>
          </cell>
          <cell r="X3502" t="str">
            <v>IA</v>
          </cell>
          <cell r="Y3502" t="str">
            <v>51012-2177</v>
          </cell>
          <cell r="Z3502" t="str">
            <v>CHEROKEE</v>
          </cell>
          <cell r="AA3502" t="str">
            <v>G</v>
          </cell>
          <cell r="AB3502" t="str">
            <v>M&amp;E</v>
          </cell>
          <cell r="AC3502">
            <v>19243.470400000002</v>
          </cell>
        </row>
        <row r="3503">
          <cell r="A3503" t="str">
            <v>Primary</v>
          </cell>
          <cell r="B3503" t="str">
            <v>Cherokee MFG Plant</v>
          </cell>
          <cell r="C3503" t="str">
            <v>26312028</v>
          </cell>
          <cell r="D3503" t="str">
            <v>26312028</v>
          </cell>
          <cell r="E3503" t="str">
            <v>2631</v>
          </cell>
          <cell r="G3503" t="str">
            <v>IA</v>
          </cell>
          <cell r="I3503" t="str">
            <v>A</v>
          </cell>
          <cell r="J3503" t="str">
            <v>26312017</v>
          </cell>
          <cell r="K3503" t="str">
            <v>26312017</v>
          </cell>
          <cell r="L3503">
            <v>170502631</v>
          </cell>
          <cell r="M3503" t="str">
            <v>170502631</v>
          </cell>
          <cell r="N3503" t="str">
            <v>Cherokee Cleanup</v>
          </cell>
          <cell r="O3503" t="str">
            <v>26312017 Cherokee Cleanup</v>
          </cell>
          <cell r="P3503" t="str">
            <v>2050</v>
          </cell>
          <cell r="Q3503" t="str">
            <v>FB</v>
          </cell>
          <cell r="R3503" t="str">
            <v>1190</v>
          </cell>
          <cell r="S3503" t="str">
            <v>906</v>
          </cell>
          <cell r="T3503" t="str">
            <v>F</v>
          </cell>
          <cell r="U3503" t="str">
            <v>USD</v>
          </cell>
          <cell r="V3503" t="str">
            <v>1300 S LAKE ST</v>
          </cell>
          <cell r="W3503" t="str">
            <v>CHEROKEE</v>
          </cell>
          <cell r="X3503" t="str">
            <v>IA</v>
          </cell>
          <cell r="Y3503" t="str">
            <v>51012-2177</v>
          </cell>
          <cell r="Z3503" t="str">
            <v>CHEROKEE</v>
          </cell>
          <cell r="AA3503" t="str">
            <v>G</v>
          </cell>
          <cell r="AB3503" t="str">
            <v>M&amp;E</v>
          </cell>
          <cell r="AC3503">
            <v>317.52</v>
          </cell>
        </row>
        <row r="3504">
          <cell r="A3504" t="str">
            <v>Primary</v>
          </cell>
          <cell r="B3504" t="str">
            <v>Cherokee MFG Plant</v>
          </cell>
          <cell r="C3504" t="str">
            <v>26312028</v>
          </cell>
          <cell r="D3504" t="str">
            <v>26312028</v>
          </cell>
          <cell r="E3504" t="str">
            <v>2631</v>
          </cell>
          <cell r="G3504" t="str">
            <v>IA</v>
          </cell>
          <cell r="I3504" t="str">
            <v>A</v>
          </cell>
          <cell r="J3504" t="str">
            <v>26312020</v>
          </cell>
          <cell r="K3504" t="str">
            <v>26312020</v>
          </cell>
          <cell r="L3504">
            <v>170502631</v>
          </cell>
          <cell r="M3504" t="str">
            <v>170502631</v>
          </cell>
          <cell r="N3504" t="str">
            <v>Cherokee Maintenance</v>
          </cell>
          <cell r="O3504" t="str">
            <v>26312020 Cherokee Maintenance</v>
          </cell>
          <cell r="P3504" t="str">
            <v>2050</v>
          </cell>
          <cell r="Q3504" t="str">
            <v>FB</v>
          </cell>
          <cell r="R3504" t="str">
            <v>1190</v>
          </cell>
          <cell r="S3504" t="str">
            <v>906</v>
          </cell>
          <cell r="T3504" t="str">
            <v>F</v>
          </cell>
          <cell r="U3504" t="str">
            <v>USD</v>
          </cell>
          <cell r="V3504" t="str">
            <v>1300 S LAKE ST</v>
          </cell>
          <cell r="W3504" t="str">
            <v>CHEROKEE</v>
          </cell>
          <cell r="X3504" t="str">
            <v>IA</v>
          </cell>
          <cell r="Y3504" t="str">
            <v>51012-2177</v>
          </cell>
          <cell r="Z3504" t="str">
            <v>CHEROKEE</v>
          </cell>
          <cell r="AA3504" t="str">
            <v>G</v>
          </cell>
          <cell r="AB3504" t="str">
            <v>M&amp;E</v>
          </cell>
          <cell r="AC3504">
            <v>103638.9825</v>
          </cell>
        </row>
        <row r="3505">
          <cell r="A3505" t="str">
            <v>Primary</v>
          </cell>
          <cell r="B3505" t="str">
            <v>Cherokee MFG Plant</v>
          </cell>
          <cell r="C3505" t="str">
            <v>26312028</v>
          </cell>
          <cell r="D3505" t="str">
            <v>26312028</v>
          </cell>
          <cell r="E3505" t="str">
            <v>2631</v>
          </cell>
          <cell r="G3505" t="str">
            <v>IA</v>
          </cell>
          <cell r="H3505">
            <v>38707</v>
          </cell>
          <cell r="I3505" t="str">
            <v>A</v>
          </cell>
          <cell r="J3505" t="str">
            <v>30042025</v>
          </cell>
          <cell r="K3505" t="str">
            <v>74246002</v>
          </cell>
          <cell r="L3505">
            <v>170502631</v>
          </cell>
          <cell r="M3505" t="str">
            <v>742400000</v>
          </cell>
          <cell r="N3505" t="str">
            <v>Cherokee Materials Cost</v>
          </cell>
          <cell r="O3505" t="str">
            <v>26312021  Cherokee Materials Cost</v>
          </cell>
          <cell r="P3505" t="str">
            <v>2701</v>
          </cell>
          <cell r="Q3505" t="str">
            <v>FB</v>
          </cell>
          <cell r="R3505" t="str">
            <v>1190</v>
          </cell>
          <cell r="S3505" t="str">
            <v>906</v>
          </cell>
          <cell r="T3505" t="str">
            <v>F</v>
          </cell>
          <cell r="U3505" t="str">
            <v>USD</v>
          </cell>
          <cell r="V3505" t="str">
            <v>1300 S LAKE ST</v>
          </cell>
          <cell r="W3505" t="str">
            <v>CHEROKEE</v>
          </cell>
          <cell r="X3505" t="str">
            <v>IA</v>
          </cell>
          <cell r="Y3505" t="str">
            <v>51012-2177</v>
          </cell>
          <cell r="Z3505" t="str">
            <v>CHEROKEE</v>
          </cell>
          <cell r="AA3505" t="str">
            <v>G</v>
          </cell>
          <cell r="AB3505" t="str">
            <v>M&amp;E</v>
          </cell>
          <cell r="AC3505">
            <v>1713.4740000000002</v>
          </cell>
        </row>
        <row r="3506">
          <cell r="A3506" t="str">
            <v>Primary</v>
          </cell>
          <cell r="B3506" t="str">
            <v>Cherokee MFG Plant</v>
          </cell>
          <cell r="C3506" t="str">
            <v>26312028</v>
          </cell>
          <cell r="D3506" t="str">
            <v>26312028</v>
          </cell>
          <cell r="E3506" t="str">
            <v>2631</v>
          </cell>
          <cell r="G3506" t="str">
            <v>IA</v>
          </cell>
          <cell r="I3506" t="str">
            <v>A</v>
          </cell>
          <cell r="J3506" t="str">
            <v>26312022</v>
          </cell>
          <cell r="K3506" t="str">
            <v>26312022</v>
          </cell>
          <cell r="L3506">
            <v>170502631</v>
          </cell>
          <cell r="M3506" t="str">
            <v>170502631</v>
          </cell>
          <cell r="N3506" t="str">
            <v>Cherokee - Nurses</v>
          </cell>
          <cell r="O3506" t="str">
            <v>26312022 Cherokee - Nurses</v>
          </cell>
          <cell r="P3506" t="str">
            <v>2050</v>
          </cell>
          <cell r="Q3506" t="str">
            <v>FB</v>
          </cell>
          <cell r="R3506" t="str">
            <v>1190</v>
          </cell>
          <cell r="S3506" t="str">
            <v>906</v>
          </cell>
          <cell r="T3506" t="str">
            <v>F</v>
          </cell>
          <cell r="U3506" t="str">
            <v>USD</v>
          </cell>
          <cell r="V3506" t="str">
            <v>1300 S LAKE ST</v>
          </cell>
          <cell r="W3506" t="str">
            <v>CHEROKEE</v>
          </cell>
          <cell r="X3506" t="str">
            <v>IA</v>
          </cell>
          <cell r="Y3506" t="str">
            <v>51012-2177</v>
          </cell>
          <cell r="Z3506" t="str">
            <v>CHEROKEE</v>
          </cell>
          <cell r="AA3506" t="str">
            <v>G</v>
          </cell>
          <cell r="AB3506" t="str">
            <v>M&amp;E</v>
          </cell>
          <cell r="AC3506">
            <v>6317.7241999999997</v>
          </cell>
        </row>
        <row r="3507">
          <cell r="A3507" t="str">
            <v>Primary</v>
          </cell>
          <cell r="B3507" t="str">
            <v>Cherokee MFG Plant</v>
          </cell>
          <cell r="C3507" t="str">
            <v>26312028</v>
          </cell>
          <cell r="D3507" t="str">
            <v>26312028</v>
          </cell>
          <cell r="E3507" t="str">
            <v>2631</v>
          </cell>
          <cell r="G3507" t="str">
            <v>IA</v>
          </cell>
          <cell r="I3507" t="str">
            <v>A</v>
          </cell>
          <cell r="J3507" t="str">
            <v>26312024</v>
          </cell>
          <cell r="K3507" t="str">
            <v>26312024</v>
          </cell>
          <cell r="L3507">
            <v>170502631</v>
          </cell>
          <cell r="M3507" t="str">
            <v>170502631</v>
          </cell>
          <cell r="N3507" t="str">
            <v>Cherokee Other Indirect</v>
          </cell>
          <cell r="O3507" t="str">
            <v>26312024 Cherokee Other Indirect</v>
          </cell>
          <cell r="P3507" t="str">
            <v>2050</v>
          </cell>
          <cell r="Q3507" t="str">
            <v>FB</v>
          </cell>
          <cell r="R3507" t="str">
            <v>1190</v>
          </cell>
          <cell r="S3507" t="str">
            <v>906</v>
          </cell>
          <cell r="T3507" t="str">
            <v>F</v>
          </cell>
          <cell r="U3507" t="str">
            <v>USD</v>
          </cell>
          <cell r="V3507" t="str">
            <v>1300 S LAKE ST</v>
          </cell>
          <cell r="W3507" t="str">
            <v>CHEROKEE</v>
          </cell>
          <cell r="X3507" t="str">
            <v>IA</v>
          </cell>
          <cell r="Y3507" t="str">
            <v>51012-2177</v>
          </cell>
          <cell r="Z3507" t="str">
            <v>CHEROKEE</v>
          </cell>
          <cell r="AA3507" t="str">
            <v>G</v>
          </cell>
          <cell r="AB3507" t="str">
            <v>M&amp;E</v>
          </cell>
          <cell r="AC3507">
            <v>16518.875599999999</v>
          </cell>
        </row>
        <row r="3508">
          <cell r="A3508" t="str">
            <v>Primary</v>
          </cell>
          <cell r="B3508" t="str">
            <v>Cherokee MFG Plant</v>
          </cell>
          <cell r="C3508" t="str">
            <v>26312028</v>
          </cell>
          <cell r="D3508" t="str">
            <v>26312028</v>
          </cell>
          <cell r="E3508" t="str">
            <v>2631</v>
          </cell>
          <cell r="G3508" t="str">
            <v>IA</v>
          </cell>
          <cell r="I3508" t="str">
            <v>A</v>
          </cell>
          <cell r="J3508" t="str">
            <v>26312025</v>
          </cell>
          <cell r="K3508" t="str">
            <v>26312025</v>
          </cell>
          <cell r="L3508">
            <v>170502631</v>
          </cell>
          <cell r="M3508" t="str">
            <v>170502631</v>
          </cell>
          <cell r="N3508" t="str">
            <v>Cherokee Personnel</v>
          </cell>
          <cell r="O3508" t="str">
            <v>26312025 Cherokee Personnel</v>
          </cell>
          <cell r="P3508" t="str">
            <v>2050</v>
          </cell>
          <cell r="Q3508" t="str">
            <v>FB</v>
          </cell>
          <cell r="R3508" t="str">
            <v>1190</v>
          </cell>
          <cell r="S3508" t="str">
            <v>906</v>
          </cell>
          <cell r="T3508" t="str">
            <v>F</v>
          </cell>
          <cell r="U3508" t="str">
            <v>USD</v>
          </cell>
          <cell r="V3508" t="str">
            <v>1300 S LAKE ST</v>
          </cell>
          <cell r="W3508" t="str">
            <v>CHEROKEE</v>
          </cell>
          <cell r="X3508" t="str">
            <v>IA</v>
          </cell>
          <cell r="Y3508" t="str">
            <v>51012-2177</v>
          </cell>
          <cell r="Z3508" t="str">
            <v>CHEROKEE</v>
          </cell>
          <cell r="AA3508" t="str">
            <v>G</v>
          </cell>
          <cell r="AB3508" t="str">
            <v>M&amp;E</v>
          </cell>
          <cell r="AC3508">
            <v>8470.082699999999</v>
          </cell>
        </row>
        <row r="3509">
          <cell r="A3509" t="str">
            <v>Primary</v>
          </cell>
          <cell r="B3509" t="str">
            <v>Cherokee MFG Plant</v>
          </cell>
          <cell r="C3509" t="str">
            <v>26312028</v>
          </cell>
          <cell r="D3509" t="str">
            <v>26312028</v>
          </cell>
          <cell r="E3509" t="str">
            <v>2631</v>
          </cell>
          <cell r="G3509" t="str">
            <v>IA</v>
          </cell>
          <cell r="I3509" t="str">
            <v>A</v>
          </cell>
          <cell r="J3509" t="str">
            <v>26312027</v>
          </cell>
          <cell r="K3509" t="str">
            <v>26312027</v>
          </cell>
          <cell r="L3509">
            <v>170502631</v>
          </cell>
          <cell r="M3509" t="str">
            <v>170502631</v>
          </cell>
          <cell r="N3509" t="str">
            <v>Cherokee Processing Support</v>
          </cell>
          <cell r="O3509" t="str">
            <v>26312027 Cherokee Processing Support</v>
          </cell>
          <cell r="P3509" t="str">
            <v>2050</v>
          </cell>
          <cell r="Q3509" t="str">
            <v>FB</v>
          </cell>
          <cell r="R3509" t="str">
            <v>1190</v>
          </cell>
          <cell r="S3509" t="str">
            <v>906</v>
          </cell>
          <cell r="T3509" t="str">
            <v>F</v>
          </cell>
          <cell r="U3509" t="str">
            <v>USD</v>
          </cell>
          <cell r="V3509" t="str">
            <v>1300 S LAKE ST</v>
          </cell>
          <cell r="W3509" t="str">
            <v>CHEROKEE</v>
          </cell>
          <cell r="X3509" t="str">
            <v>IA</v>
          </cell>
          <cell r="Y3509" t="str">
            <v>51012-2177</v>
          </cell>
          <cell r="Z3509" t="str">
            <v>CHEROKEE</v>
          </cell>
          <cell r="AA3509" t="str">
            <v>G</v>
          </cell>
          <cell r="AB3509" t="str">
            <v>M&amp;E</v>
          </cell>
          <cell r="AC3509">
            <v>3320.8843999999999</v>
          </cell>
        </row>
        <row r="3510">
          <cell r="A3510" t="str">
            <v>Primary</v>
          </cell>
          <cell r="B3510" t="str">
            <v>Cherokee MFG Plant</v>
          </cell>
          <cell r="C3510" t="str">
            <v>26312028</v>
          </cell>
          <cell r="D3510" t="str">
            <v>26312028</v>
          </cell>
          <cell r="E3510" t="str">
            <v>2631</v>
          </cell>
          <cell r="G3510" t="str">
            <v>IA</v>
          </cell>
          <cell r="I3510" t="str">
            <v>A</v>
          </cell>
          <cell r="J3510" t="str">
            <v>26312028</v>
          </cell>
          <cell r="K3510" t="str">
            <v>26312028</v>
          </cell>
          <cell r="L3510">
            <v>170502631</v>
          </cell>
          <cell r="M3510" t="str">
            <v>170502631</v>
          </cell>
          <cell r="N3510" t="str">
            <v>Cherokee</v>
          </cell>
          <cell r="O3510" t="str">
            <v>26312028 Cherokee</v>
          </cell>
          <cell r="P3510" t="str">
            <v>2050</v>
          </cell>
          <cell r="Q3510" t="str">
            <v>FB</v>
          </cell>
          <cell r="R3510" t="str">
            <v>1190</v>
          </cell>
          <cell r="S3510" t="str">
            <v>906</v>
          </cell>
          <cell r="T3510" t="str">
            <v>F</v>
          </cell>
          <cell r="U3510" t="str">
            <v>USD</v>
          </cell>
          <cell r="V3510" t="str">
            <v>1300 S LAKE ST</v>
          </cell>
          <cell r="W3510" t="str">
            <v>CHEROKEE</v>
          </cell>
          <cell r="X3510" t="str">
            <v>IA</v>
          </cell>
          <cell r="Y3510" t="str">
            <v>51012-2177</v>
          </cell>
          <cell r="Z3510" t="str">
            <v>CHEROKEE</v>
          </cell>
          <cell r="AA3510" t="str">
            <v>G</v>
          </cell>
          <cell r="AB3510" t="str">
            <v>M&amp;E</v>
          </cell>
          <cell r="AC3510">
            <v>39203301.44129999</v>
          </cell>
        </row>
        <row r="3511">
          <cell r="A3511" t="str">
            <v>Primary</v>
          </cell>
          <cell r="B3511" t="str">
            <v>Cherokee MFG Plant</v>
          </cell>
          <cell r="C3511" t="str">
            <v>26312028</v>
          </cell>
          <cell r="D3511" t="str">
            <v>26312028</v>
          </cell>
          <cell r="E3511" t="str">
            <v>2631</v>
          </cell>
          <cell r="G3511" t="str">
            <v>IA</v>
          </cell>
          <cell r="H3511">
            <v>38518</v>
          </cell>
          <cell r="I3511" t="str">
            <v>A</v>
          </cell>
          <cell r="J3511" t="str">
            <v>30042052</v>
          </cell>
          <cell r="K3511" t="str">
            <v>74246016</v>
          </cell>
          <cell r="L3511">
            <v>170003004</v>
          </cell>
          <cell r="M3511" t="str">
            <v>742400000</v>
          </cell>
          <cell r="N3511" t="str">
            <v>Dakota City Proc Material Hand &amp; Ship</v>
          </cell>
          <cell r="O3511" t="str">
            <v>74246016 Dakota City Proc Material Hand &amp; Ship</v>
          </cell>
          <cell r="P3511" t="str">
            <v>111</v>
          </cell>
          <cell r="Q3511" t="str">
            <v>IBP</v>
          </cell>
          <cell r="R3511" t="str">
            <v>753</v>
          </cell>
          <cell r="S3511" t="str">
            <v>906</v>
          </cell>
          <cell r="T3511" t="str">
            <v>F</v>
          </cell>
          <cell r="U3511" t="str">
            <v>USD</v>
          </cell>
          <cell r="V3511" t="str">
            <v>1300 S LAKE ST</v>
          </cell>
          <cell r="W3511" t="str">
            <v>CHEROKEE</v>
          </cell>
          <cell r="X3511" t="str">
            <v>IA</v>
          </cell>
          <cell r="Y3511" t="str">
            <v>51012-2177</v>
          </cell>
          <cell r="Z3511" t="str">
            <v>CHEROKEE</v>
          </cell>
          <cell r="AA3511" t="str">
            <v>G</v>
          </cell>
          <cell r="AB3511" t="str">
            <v>M&amp;E</v>
          </cell>
          <cell r="AC3511">
            <v>6141.5980999999992</v>
          </cell>
        </row>
        <row r="3512">
          <cell r="A3512" t="str">
            <v>Primary</v>
          </cell>
          <cell r="B3512" t="str">
            <v>Cherokee MFG Plant</v>
          </cell>
          <cell r="C3512" t="str">
            <v>26312028</v>
          </cell>
          <cell r="D3512" t="str">
            <v>26312028</v>
          </cell>
          <cell r="E3512" t="str">
            <v>2631</v>
          </cell>
          <cell r="G3512" t="str">
            <v>IA</v>
          </cell>
          <cell r="I3512" t="str">
            <v>A</v>
          </cell>
          <cell r="J3512" t="str">
            <v>26312030</v>
          </cell>
          <cell r="K3512" t="str">
            <v>26312030</v>
          </cell>
          <cell r="L3512">
            <v>170502631</v>
          </cell>
          <cell r="M3512" t="str">
            <v>170502631</v>
          </cell>
          <cell r="N3512" t="str">
            <v>Cherokee Quality Control</v>
          </cell>
          <cell r="O3512" t="str">
            <v>26312030 Cherokee Quality Control</v>
          </cell>
          <cell r="P3512" t="str">
            <v>2050</v>
          </cell>
          <cell r="Q3512" t="str">
            <v>FB</v>
          </cell>
          <cell r="R3512" t="str">
            <v>1190</v>
          </cell>
          <cell r="S3512" t="str">
            <v>906</v>
          </cell>
          <cell r="T3512" t="str">
            <v>F</v>
          </cell>
          <cell r="U3512" t="str">
            <v>USD</v>
          </cell>
          <cell r="V3512" t="str">
            <v>1300 S LAKE ST</v>
          </cell>
          <cell r="W3512" t="str">
            <v>CHEROKEE</v>
          </cell>
          <cell r="X3512" t="str">
            <v>IA</v>
          </cell>
          <cell r="Y3512" t="str">
            <v>51012-2177</v>
          </cell>
          <cell r="Z3512" t="str">
            <v>CHEROKEE</v>
          </cell>
          <cell r="AA3512" t="str">
            <v>G</v>
          </cell>
          <cell r="AB3512" t="str">
            <v>M&amp;E</v>
          </cell>
          <cell r="AC3512">
            <v>108940.1979</v>
          </cell>
        </row>
        <row r="3513">
          <cell r="A3513" t="str">
            <v>Primary</v>
          </cell>
          <cell r="B3513" t="str">
            <v>Cherokee MFG Plant</v>
          </cell>
          <cell r="C3513" t="str">
            <v>26312028</v>
          </cell>
          <cell r="D3513" t="str">
            <v>26312028</v>
          </cell>
          <cell r="E3513" t="str">
            <v>2631</v>
          </cell>
          <cell r="G3513" t="str">
            <v>IA</v>
          </cell>
          <cell r="I3513" t="str">
            <v>A</v>
          </cell>
          <cell r="J3513" t="str">
            <v>26312031</v>
          </cell>
          <cell r="K3513" t="str">
            <v>26312031</v>
          </cell>
          <cell r="L3513">
            <v>170502631</v>
          </cell>
          <cell r="M3513" t="str">
            <v>170502631</v>
          </cell>
          <cell r="N3513" t="str">
            <v>Cherokee Refrig/Maintenance</v>
          </cell>
          <cell r="O3513" t="str">
            <v>26312031 Cherokee Refrig/Maintenance</v>
          </cell>
          <cell r="P3513" t="str">
            <v>2050</v>
          </cell>
          <cell r="Q3513" t="str">
            <v>FB</v>
          </cell>
          <cell r="R3513" t="str">
            <v>1190</v>
          </cell>
          <cell r="S3513" t="str">
            <v>906</v>
          </cell>
          <cell r="T3513" t="str">
            <v>F</v>
          </cell>
          <cell r="U3513" t="str">
            <v>USD</v>
          </cell>
          <cell r="V3513" t="str">
            <v>1300 S LAKE ST</v>
          </cell>
          <cell r="W3513" t="str">
            <v>CHEROKEE</v>
          </cell>
          <cell r="X3513" t="str">
            <v>IA</v>
          </cell>
          <cell r="Y3513" t="str">
            <v>51012-2177</v>
          </cell>
          <cell r="Z3513" t="str">
            <v>CHEROKEE</v>
          </cell>
          <cell r="AA3513" t="str">
            <v>G</v>
          </cell>
          <cell r="AB3513" t="str">
            <v>M&amp;E</v>
          </cell>
          <cell r="AC3513">
            <v>134989.34029999998</v>
          </cell>
        </row>
        <row r="3514">
          <cell r="A3514" t="str">
            <v>Primary</v>
          </cell>
          <cell r="B3514" t="str">
            <v>Cherokee MFG Plant</v>
          </cell>
          <cell r="C3514" t="str">
            <v>26312028</v>
          </cell>
          <cell r="D3514" t="str">
            <v>26312028</v>
          </cell>
          <cell r="E3514" t="str">
            <v>2631</v>
          </cell>
          <cell r="G3514" t="str">
            <v>IA</v>
          </cell>
          <cell r="I3514" t="str">
            <v>A</v>
          </cell>
          <cell r="J3514" t="str">
            <v>26312033</v>
          </cell>
          <cell r="K3514" t="str">
            <v>26312033</v>
          </cell>
          <cell r="L3514">
            <v>170502631</v>
          </cell>
          <cell r="M3514" t="str">
            <v>170502631</v>
          </cell>
          <cell r="N3514" t="str">
            <v>Cherokee Ham - Shipping</v>
          </cell>
          <cell r="O3514" t="str">
            <v>26312033 Cherokee Ham - Shipping</v>
          </cell>
          <cell r="P3514" t="str">
            <v>2050</v>
          </cell>
          <cell r="Q3514" t="str">
            <v>FB</v>
          </cell>
          <cell r="R3514" t="str">
            <v>1190</v>
          </cell>
          <cell r="S3514" t="str">
            <v>906</v>
          </cell>
          <cell r="T3514" t="str">
            <v>F</v>
          </cell>
          <cell r="U3514" t="str">
            <v>USD</v>
          </cell>
          <cell r="V3514" t="str">
            <v>1300 S LAKE ST</v>
          </cell>
          <cell r="W3514" t="str">
            <v>CHEROKEE</v>
          </cell>
          <cell r="X3514" t="str">
            <v>IA</v>
          </cell>
          <cell r="Y3514" t="str">
            <v>51012-2177</v>
          </cell>
          <cell r="Z3514" t="str">
            <v>CHEROKEE</v>
          </cell>
          <cell r="AA3514" t="str">
            <v>G</v>
          </cell>
          <cell r="AB3514" t="str">
            <v>M&amp;E</v>
          </cell>
          <cell r="AC3514">
            <v>42659.4087</v>
          </cell>
        </row>
        <row r="3515">
          <cell r="A3515" t="str">
            <v>Primary</v>
          </cell>
          <cell r="B3515" t="str">
            <v>Cherokee MFG Plant</v>
          </cell>
          <cell r="C3515" t="str">
            <v>26312028</v>
          </cell>
          <cell r="D3515" t="str">
            <v>26312028</v>
          </cell>
          <cell r="E3515" t="str">
            <v>2631</v>
          </cell>
          <cell r="G3515" t="str">
            <v>IA</v>
          </cell>
          <cell r="I3515" t="str">
            <v>A</v>
          </cell>
          <cell r="J3515" t="str">
            <v>26312034</v>
          </cell>
          <cell r="K3515" t="str">
            <v>26312034</v>
          </cell>
          <cell r="L3515">
            <v>170502631</v>
          </cell>
          <cell r="M3515" t="str">
            <v>170502631</v>
          </cell>
          <cell r="N3515" t="str">
            <v>Cherokee Foods Supervision/Mgmt</v>
          </cell>
          <cell r="O3515" t="str">
            <v>26312034 Cherokee Foods Supervision/Mgmt</v>
          </cell>
          <cell r="P3515" t="str">
            <v>2050</v>
          </cell>
          <cell r="Q3515" t="str">
            <v>FB</v>
          </cell>
          <cell r="R3515" t="str">
            <v>1190</v>
          </cell>
          <cell r="S3515" t="str">
            <v>906</v>
          </cell>
          <cell r="T3515" t="str">
            <v>F</v>
          </cell>
          <cell r="U3515" t="str">
            <v>USD</v>
          </cell>
          <cell r="V3515" t="str">
            <v>1300 S LAKE ST</v>
          </cell>
          <cell r="W3515" t="str">
            <v>CHEROKEE</v>
          </cell>
          <cell r="X3515" t="str">
            <v>IA</v>
          </cell>
          <cell r="Y3515" t="str">
            <v>51012-2177</v>
          </cell>
          <cell r="Z3515" t="str">
            <v>CHEROKEE</v>
          </cell>
          <cell r="AA3515" t="str">
            <v>G</v>
          </cell>
          <cell r="AB3515" t="str">
            <v>M&amp;E</v>
          </cell>
          <cell r="AC3515">
            <v>2284.2141000000001</v>
          </cell>
        </row>
        <row r="3516">
          <cell r="A3516" t="str">
            <v>Primary</v>
          </cell>
          <cell r="B3516" t="str">
            <v>Cherokee MFG Plant</v>
          </cell>
          <cell r="C3516" t="str">
            <v>26312028</v>
          </cell>
          <cell r="D3516" t="str">
            <v>26312028</v>
          </cell>
          <cell r="E3516" t="str">
            <v>5505</v>
          </cell>
          <cell r="G3516" t="str">
            <v>IA</v>
          </cell>
          <cell r="I3516" t="str">
            <v>A</v>
          </cell>
          <cell r="J3516" t="str">
            <v>26312253</v>
          </cell>
          <cell r="K3516" t="str">
            <v>26312253</v>
          </cell>
          <cell r="L3516">
            <v>170002631</v>
          </cell>
          <cell r="M3516" t="str">
            <v>170002631</v>
          </cell>
          <cell r="N3516" t="str">
            <v>Cherokee Regional QA Lab</v>
          </cell>
          <cell r="O3516" t="str">
            <v>26312253 Cherokee Regional QA Lab</v>
          </cell>
          <cell r="P3516" t="str">
            <v>2050</v>
          </cell>
          <cell r="Q3516" t="str">
            <v>FB</v>
          </cell>
          <cell r="R3516" t="str">
            <v>1190</v>
          </cell>
          <cell r="S3516" t="str">
            <v>906</v>
          </cell>
          <cell r="T3516" t="str">
            <v>F</v>
          </cell>
          <cell r="U3516" t="str">
            <v>USD</v>
          </cell>
          <cell r="V3516" t="str">
            <v>1300 S LAKE ST</v>
          </cell>
          <cell r="W3516" t="str">
            <v>CHEROKEE</v>
          </cell>
          <cell r="X3516" t="str">
            <v>IA</v>
          </cell>
          <cell r="Y3516" t="str">
            <v>51012-2177</v>
          </cell>
          <cell r="Z3516" t="str">
            <v>CHEROKEE</v>
          </cell>
          <cell r="AA3516" t="str">
            <v>I</v>
          </cell>
          <cell r="AB3516" t="str">
            <v>M&amp;E</v>
          </cell>
          <cell r="AC3516">
            <v>86546.06</v>
          </cell>
        </row>
        <row r="3517">
          <cell r="A3517" t="str">
            <v>Primary</v>
          </cell>
          <cell r="B3517" t="str">
            <v>Cherokee MFG Plant</v>
          </cell>
          <cell r="C3517" t="str">
            <v>26312028</v>
          </cell>
          <cell r="D3517" t="str">
            <v>26312028</v>
          </cell>
          <cell r="E3517" t="str">
            <v>2631</v>
          </cell>
          <cell r="G3517" t="str">
            <v>IA</v>
          </cell>
          <cell r="H3517">
            <v>38481</v>
          </cell>
          <cell r="I3517" t="str">
            <v>A</v>
          </cell>
          <cell r="J3517" t="str">
            <v>30051956</v>
          </cell>
          <cell r="K3517" t="str">
            <v>74026013</v>
          </cell>
          <cell r="L3517">
            <v>170003005</v>
          </cell>
          <cell r="M3517" t="str">
            <v>740200000</v>
          </cell>
          <cell r="N3517" t="str">
            <v>Dakota City Carc Hot Offal-Reg</v>
          </cell>
          <cell r="O3517" t="str">
            <v>74026013 Dakota City Carc Hot Offal-Reg</v>
          </cell>
          <cell r="P3517" t="str">
            <v>101</v>
          </cell>
          <cell r="Q3517" t="str">
            <v>IBP</v>
          </cell>
          <cell r="R3517" t="str">
            <v>753</v>
          </cell>
          <cell r="S3517" t="str">
            <v>906</v>
          </cell>
          <cell r="T3517" t="str">
            <v>F</v>
          </cell>
          <cell r="U3517" t="str">
            <v>USD</v>
          </cell>
          <cell r="V3517" t="str">
            <v>1300 S LAKE ST</v>
          </cell>
          <cell r="W3517" t="str">
            <v>CHEROKEE</v>
          </cell>
          <cell r="X3517" t="str">
            <v>IA</v>
          </cell>
          <cell r="Y3517" t="str">
            <v>51012-2177</v>
          </cell>
          <cell r="Z3517" t="str">
            <v>CHEROKEE</v>
          </cell>
          <cell r="AA3517" t="str">
            <v>G</v>
          </cell>
          <cell r="AB3517" t="str">
            <v>M&amp;E</v>
          </cell>
          <cell r="AC3517">
            <v>4501.5939000000008</v>
          </cell>
        </row>
        <row r="3518">
          <cell r="A3518" t="str">
            <v>Primary</v>
          </cell>
          <cell r="B3518" t="str">
            <v>Cherokee MFG Plant</v>
          </cell>
          <cell r="C3518" t="str">
            <v>26312028</v>
          </cell>
          <cell r="D3518" t="str">
            <v>26312028</v>
          </cell>
          <cell r="E3518" t="str">
            <v>2631</v>
          </cell>
          <cell r="G3518" t="str">
            <v>IA</v>
          </cell>
          <cell r="I3518" t="str">
            <v>A</v>
          </cell>
          <cell r="J3518" t="str">
            <v>26312410</v>
          </cell>
          <cell r="K3518" t="str">
            <v>26312410</v>
          </cell>
          <cell r="L3518">
            <v>170502631</v>
          </cell>
          <cell r="M3518" t="str">
            <v>170502631</v>
          </cell>
          <cell r="N3518" t="str">
            <v>Cherokee Distribution Management</v>
          </cell>
          <cell r="O3518" t="str">
            <v>26312410 Cherokee Distribution Management</v>
          </cell>
          <cell r="P3518" t="str">
            <v>2050</v>
          </cell>
          <cell r="Q3518" t="str">
            <v>FB</v>
          </cell>
          <cell r="R3518" t="str">
            <v>1190</v>
          </cell>
          <cell r="S3518" t="str">
            <v>906</v>
          </cell>
          <cell r="T3518" t="str">
            <v>F</v>
          </cell>
          <cell r="U3518" t="str">
            <v>USD</v>
          </cell>
          <cell r="V3518" t="str">
            <v>1300 S LAKE ST</v>
          </cell>
          <cell r="W3518" t="str">
            <v>CHEROKEE</v>
          </cell>
          <cell r="X3518" t="str">
            <v>IA</v>
          </cell>
          <cell r="Y3518" t="str">
            <v>51012-2177</v>
          </cell>
          <cell r="Z3518" t="str">
            <v>CHEROKEE</v>
          </cell>
          <cell r="AA3518" t="str">
            <v>G</v>
          </cell>
          <cell r="AB3518" t="str">
            <v>M&amp;E</v>
          </cell>
          <cell r="AC3518">
            <v>1029.3293000000001</v>
          </cell>
        </row>
        <row r="3519">
          <cell r="A3519" t="str">
            <v>Primary</v>
          </cell>
          <cell r="B3519" t="str">
            <v>Cherokee MFG Plant</v>
          </cell>
          <cell r="C3519" t="str">
            <v>26312028</v>
          </cell>
          <cell r="D3519" t="str">
            <v>26312028</v>
          </cell>
          <cell r="E3519" t="str">
            <v>2631</v>
          </cell>
          <cell r="G3519" t="str">
            <v>IA</v>
          </cell>
          <cell r="I3519" t="str">
            <v>A</v>
          </cell>
          <cell r="J3519" t="str">
            <v>26312411</v>
          </cell>
          <cell r="K3519" t="str">
            <v>26312411</v>
          </cell>
          <cell r="L3519">
            <v>170502631</v>
          </cell>
          <cell r="M3519" t="str">
            <v>170502631</v>
          </cell>
          <cell r="N3519" t="str">
            <v>Cherokee Engineering</v>
          </cell>
          <cell r="O3519" t="str">
            <v>26312411 Cherokee Engineering</v>
          </cell>
          <cell r="P3519" t="str">
            <v>2050</v>
          </cell>
          <cell r="Q3519" t="str">
            <v>FB</v>
          </cell>
          <cell r="R3519" t="str">
            <v>1190</v>
          </cell>
          <cell r="S3519" t="str">
            <v>906</v>
          </cell>
          <cell r="T3519" t="str">
            <v>F</v>
          </cell>
          <cell r="U3519" t="str">
            <v>USD</v>
          </cell>
          <cell r="V3519" t="str">
            <v>1300 S LAKE ST</v>
          </cell>
          <cell r="W3519" t="str">
            <v>CHEROKEE</v>
          </cell>
          <cell r="X3519" t="str">
            <v>IA</v>
          </cell>
          <cell r="Y3519" t="str">
            <v>51012-2177</v>
          </cell>
          <cell r="Z3519" t="str">
            <v>CHEROKEE</v>
          </cell>
          <cell r="AA3519" t="str">
            <v>G</v>
          </cell>
          <cell r="AB3519" t="str">
            <v>M&amp;E</v>
          </cell>
          <cell r="AC3519">
            <v>3370.8157999999994</v>
          </cell>
        </row>
        <row r="3520">
          <cell r="A3520" t="str">
            <v>Primary</v>
          </cell>
          <cell r="B3520" t="str">
            <v>Cherokee MFG Plant</v>
          </cell>
          <cell r="C3520" t="str">
            <v>26312028</v>
          </cell>
          <cell r="D3520" t="str">
            <v>26312028</v>
          </cell>
          <cell r="E3520" t="str">
            <v>2631</v>
          </cell>
          <cell r="G3520" t="str">
            <v>IA</v>
          </cell>
          <cell r="I3520" t="str">
            <v>A</v>
          </cell>
          <cell r="J3520" t="str">
            <v>26312512</v>
          </cell>
          <cell r="K3520" t="str">
            <v>26312512</v>
          </cell>
          <cell r="L3520">
            <v>170502631</v>
          </cell>
          <cell r="M3520" t="str">
            <v>170502631</v>
          </cell>
          <cell r="N3520" t="str">
            <v>Cherokee Production Safety Center</v>
          </cell>
          <cell r="O3520" t="str">
            <v>26312512 Cherokee Production Safety Center</v>
          </cell>
          <cell r="P3520" t="str">
            <v>2050</v>
          </cell>
          <cell r="Q3520" t="str">
            <v>FB</v>
          </cell>
          <cell r="R3520" t="str">
            <v>1190</v>
          </cell>
          <cell r="S3520" t="str">
            <v>906</v>
          </cell>
          <cell r="T3520" t="str">
            <v>F</v>
          </cell>
          <cell r="U3520" t="str">
            <v>USD</v>
          </cell>
          <cell r="V3520" t="str">
            <v>1300 S LAKE ST</v>
          </cell>
          <cell r="W3520" t="str">
            <v>CHEROKEE</v>
          </cell>
          <cell r="X3520" t="str">
            <v>IA</v>
          </cell>
          <cell r="Y3520" t="str">
            <v>51012-2177</v>
          </cell>
          <cell r="Z3520" t="str">
            <v>CHEROKEE</v>
          </cell>
          <cell r="AA3520" t="str">
            <v>G</v>
          </cell>
          <cell r="AB3520" t="str">
            <v>M&amp;E</v>
          </cell>
          <cell r="AC3520">
            <v>1400.5956000000001</v>
          </cell>
        </row>
        <row r="3521">
          <cell r="A3521" t="str">
            <v>Primary</v>
          </cell>
          <cell r="B3521" t="str">
            <v>Cherokee MFG Plant</v>
          </cell>
          <cell r="C3521" t="str">
            <v>26312028</v>
          </cell>
          <cell r="D3521" t="str">
            <v>26312028</v>
          </cell>
          <cell r="E3521" t="str">
            <v>2631</v>
          </cell>
          <cell r="G3521" t="str">
            <v>IA</v>
          </cell>
          <cell r="I3521" t="str">
            <v>A</v>
          </cell>
          <cell r="J3521" t="str">
            <v>26312566</v>
          </cell>
          <cell r="K3521" t="str">
            <v>26312566</v>
          </cell>
          <cell r="L3521">
            <v>170502631</v>
          </cell>
          <cell r="M3521" t="str">
            <v>170502631</v>
          </cell>
          <cell r="N3521" t="str">
            <v>Cherokee HACCP Department</v>
          </cell>
          <cell r="O3521" t="str">
            <v>26312566 Cherokee HACCP Department</v>
          </cell>
          <cell r="P3521" t="str">
            <v>2050</v>
          </cell>
          <cell r="Q3521" t="str">
            <v>FB</v>
          </cell>
          <cell r="R3521" t="str">
            <v>1190</v>
          </cell>
          <cell r="S3521" t="str">
            <v>906</v>
          </cell>
          <cell r="T3521" t="str">
            <v>F</v>
          </cell>
          <cell r="U3521" t="str">
            <v>USD</v>
          </cell>
          <cell r="V3521" t="str">
            <v>1300 S LAKE ST</v>
          </cell>
          <cell r="W3521" t="str">
            <v>CHEROKEE</v>
          </cell>
          <cell r="X3521" t="str">
            <v>IA</v>
          </cell>
          <cell r="Y3521" t="str">
            <v>51012-2177</v>
          </cell>
          <cell r="Z3521" t="str">
            <v>CHEROKEE</v>
          </cell>
          <cell r="AA3521" t="str">
            <v>G</v>
          </cell>
          <cell r="AB3521" t="str">
            <v>M&amp;E</v>
          </cell>
          <cell r="AC3521">
            <v>3440.1887999999999</v>
          </cell>
        </row>
        <row r="3522">
          <cell r="A3522" t="str">
            <v>Primary</v>
          </cell>
          <cell r="B3522" t="str">
            <v>Cherokee MFG Plant</v>
          </cell>
          <cell r="C3522" t="str">
            <v>26312028</v>
          </cell>
          <cell r="D3522" t="str">
            <v>26312028</v>
          </cell>
          <cell r="E3522" t="str">
            <v>2631</v>
          </cell>
          <cell r="G3522" t="str">
            <v>IA</v>
          </cell>
          <cell r="H3522">
            <v>38481</v>
          </cell>
          <cell r="I3522" t="str">
            <v>A</v>
          </cell>
          <cell r="J3522" t="str">
            <v>30052020</v>
          </cell>
          <cell r="K3522" t="str">
            <v>74026023</v>
          </cell>
          <cell r="L3522">
            <v>170003005</v>
          </cell>
          <cell r="M3522" t="str">
            <v>740200000</v>
          </cell>
          <cell r="N3522" t="str">
            <v>Dakota City Carc Maintenance</v>
          </cell>
          <cell r="O3522" t="str">
            <v>74026023 Dakota City Carc Maintenance</v>
          </cell>
          <cell r="P3522" t="str">
            <v>101</v>
          </cell>
          <cell r="Q3522" t="str">
            <v>IBP</v>
          </cell>
          <cell r="R3522" t="str">
            <v>753</v>
          </cell>
          <cell r="S3522" t="str">
            <v>906</v>
          </cell>
          <cell r="T3522" t="str">
            <v>F</v>
          </cell>
          <cell r="U3522" t="str">
            <v>USD</v>
          </cell>
          <cell r="V3522" t="str">
            <v>1300 S LAKE ST</v>
          </cell>
          <cell r="W3522" t="str">
            <v>CHEROKEE</v>
          </cell>
          <cell r="X3522" t="str">
            <v>IA</v>
          </cell>
          <cell r="Y3522" t="str">
            <v>51012-2177</v>
          </cell>
          <cell r="Z3522" t="str">
            <v>CHEROKEE</v>
          </cell>
          <cell r="AA3522" t="str">
            <v>G</v>
          </cell>
          <cell r="AB3522" t="str">
            <v>M&amp;E</v>
          </cell>
          <cell r="AC3522">
            <v>885.97980000000007</v>
          </cell>
        </row>
        <row r="3523">
          <cell r="A3523" t="str">
            <v>Primary</v>
          </cell>
          <cell r="B3523" t="str">
            <v>Concordia Plant</v>
          </cell>
          <cell r="C3523" t="str">
            <v>26322028</v>
          </cell>
          <cell r="D3523" t="str">
            <v>26322028</v>
          </cell>
          <cell r="E3523" t="str">
            <v>2632</v>
          </cell>
          <cell r="G3523" t="str">
            <v>MO</v>
          </cell>
          <cell r="H3523">
            <v>38804</v>
          </cell>
          <cell r="I3523" t="str">
            <v>A</v>
          </cell>
          <cell r="J3523" t="str">
            <v>30052031</v>
          </cell>
          <cell r="K3523" t="str">
            <v>74026025</v>
          </cell>
          <cell r="L3523">
            <v>170502632</v>
          </cell>
          <cell r="M3523" t="str">
            <v>740200000</v>
          </cell>
          <cell r="N3523" t="str">
            <v>Concordia Ham Processing</v>
          </cell>
          <cell r="O3523" t="str">
            <v>26321682  Concordia Ham Processing</v>
          </cell>
          <cell r="P3523" t="str">
            <v>2701</v>
          </cell>
          <cell r="Q3523" t="str">
            <v>FB</v>
          </cell>
          <cell r="R3523" t="str">
            <v>306</v>
          </cell>
          <cell r="S3523" t="str">
            <v>109</v>
          </cell>
          <cell r="T3523" t="str">
            <v>F</v>
          </cell>
          <cell r="U3523" t="str">
            <v>USD</v>
          </cell>
          <cell r="V3523" t="str">
            <v>1901 S ST. LOUIS</v>
          </cell>
          <cell r="W3523" t="str">
            <v>CONCORDIA</v>
          </cell>
          <cell r="X3523" t="str">
            <v>MO</v>
          </cell>
          <cell r="Y3523" t="str">
            <v>64020-7339</v>
          </cell>
          <cell r="Z3523" t="str">
            <v>LAFAYETTE</v>
          </cell>
          <cell r="AA3523" t="str">
            <v>D</v>
          </cell>
          <cell r="AB3523" t="str">
            <v>M&amp;E</v>
          </cell>
          <cell r="AC3523">
            <v>13056.286999999998</v>
          </cell>
        </row>
        <row r="3524">
          <cell r="A3524" t="str">
            <v>Primary</v>
          </cell>
          <cell r="B3524" t="str">
            <v>Concordia Plant</v>
          </cell>
          <cell r="C3524" t="str">
            <v>26322028</v>
          </cell>
          <cell r="D3524" t="str">
            <v>26322028</v>
          </cell>
          <cell r="E3524" t="str">
            <v>2632</v>
          </cell>
          <cell r="G3524" t="str">
            <v>MO</v>
          </cell>
          <cell r="I3524" t="str">
            <v>A</v>
          </cell>
          <cell r="J3524" t="str">
            <v>26322013</v>
          </cell>
          <cell r="K3524" t="str">
            <v>26322013</v>
          </cell>
          <cell r="L3524">
            <v>170502632</v>
          </cell>
          <cell r="M3524" t="str">
            <v>170502632</v>
          </cell>
          <cell r="N3524" t="str">
            <v>Concordia Administration</v>
          </cell>
          <cell r="O3524" t="str">
            <v>26322013 Concordia Administration</v>
          </cell>
          <cell r="P3524" t="str">
            <v>2050</v>
          </cell>
          <cell r="Q3524" t="str">
            <v>FB</v>
          </cell>
          <cell r="R3524" t="str">
            <v>306</v>
          </cell>
          <cell r="S3524" t="str">
            <v>109</v>
          </cell>
          <cell r="T3524" t="str">
            <v>F</v>
          </cell>
          <cell r="U3524" t="str">
            <v>USD</v>
          </cell>
          <cell r="V3524" t="str">
            <v>1901 S ST. LOUIS</v>
          </cell>
          <cell r="W3524" t="str">
            <v>CONCORDIA</v>
          </cell>
          <cell r="X3524" t="str">
            <v>MO</v>
          </cell>
          <cell r="Y3524" t="str">
            <v>64020-7339</v>
          </cell>
          <cell r="Z3524" t="str">
            <v>LAFAYETTE</v>
          </cell>
          <cell r="AA3524" t="str">
            <v>G</v>
          </cell>
          <cell r="AB3524" t="str">
            <v>M&amp;E</v>
          </cell>
          <cell r="AC3524">
            <v>11191.162400000001</v>
          </cell>
        </row>
        <row r="3525">
          <cell r="A3525" t="str">
            <v>Primary</v>
          </cell>
          <cell r="B3525" t="str">
            <v>Concordia Plant</v>
          </cell>
          <cell r="C3525" t="str">
            <v>26322028</v>
          </cell>
          <cell r="D3525" t="str">
            <v>26322028</v>
          </cell>
          <cell r="E3525" t="str">
            <v>2632</v>
          </cell>
          <cell r="G3525" t="str">
            <v>MO</v>
          </cell>
          <cell r="I3525" t="str">
            <v>A</v>
          </cell>
          <cell r="J3525" t="str">
            <v>26322015</v>
          </cell>
          <cell r="K3525" t="str">
            <v>26322015</v>
          </cell>
          <cell r="L3525">
            <v>170502632</v>
          </cell>
          <cell r="M3525" t="str">
            <v>170502632</v>
          </cell>
          <cell r="N3525" t="str">
            <v>Concordia Accounting</v>
          </cell>
          <cell r="O3525" t="str">
            <v>26322015 Concordia Accounting</v>
          </cell>
          <cell r="P3525" t="str">
            <v>2050</v>
          </cell>
          <cell r="Q3525" t="str">
            <v>FB</v>
          </cell>
          <cell r="R3525" t="str">
            <v>306</v>
          </cell>
          <cell r="S3525" t="str">
            <v>109</v>
          </cell>
          <cell r="T3525" t="str">
            <v>F</v>
          </cell>
          <cell r="U3525" t="str">
            <v>USD</v>
          </cell>
          <cell r="V3525" t="str">
            <v>1901 S ST. LOUIS</v>
          </cell>
          <cell r="W3525" t="str">
            <v>CONCORDIA</v>
          </cell>
          <cell r="X3525" t="str">
            <v>MO</v>
          </cell>
          <cell r="Y3525" t="str">
            <v>64020-7339</v>
          </cell>
          <cell r="Z3525" t="str">
            <v>LAFAYETTE</v>
          </cell>
          <cell r="AA3525" t="str">
            <v>G</v>
          </cell>
          <cell r="AB3525" t="str">
            <v>M&amp;E</v>
          </cell>
          <cell r="AC3525">
            <v>5764.0479000000005</v>
          </cell>
        </row>
        <row r="3526">
          <cell r="A3526" t="str">
            <v>Primary</v>
          </cell>
          <cell r="B3526" t="str">
            <v>Concordia Plant</v>
          </cell>
          <cell r="C3526" t="str">
            <v>26322028</v>
          </cell>
          <cell r="D3526" t="str">
            <v>26322028</v>
          </cell>
          <cell r="E3526" t="str">
            <v>2632</v>
          </cell>
          <cell r="G3526" t="str">
            <v>MO</v>
          </cell>
          <cell r="I3526" t="str">
            <v>A</v>
          </cell>
          <cell r="J3526" t="str">
            <v>26322020</v>
          </cell>
          <cell r="K3526" t="str">
            <v>26322020</v>
          </cell>
          <cell r="L3526">
            <v>170502632</v>
          </cell>
          <cell r="M3526" t="str">
            <v>170502632</v>
          </cell>
          <cell r="N3526" t="str">
            <v>Concordia Maintenance</v>
          </cell>
          <cell r="O3526" t="str">
            <v>26322020 Concordia Maintenance</v>
          </cell>
          <cell r="P3526" t="str">
            <v>2050</v>
          </cell>
          <cell r="Q3526" t="str">
            <v>FB</v>
          </cell>
          <cell r="R3526" t="str">
            <v>306</v>
          </cell>
          <cell r="S3526" t="str">
            <v>109</v>
          </cell>
          <cell r="T3526" t="str">
            <v>F</v>
          </cell>
          <cell r="U3526" t="str">
            <v>USD</v>
          </cell>
          <cell r="V3526" t="str">
            <v>1901 S ST. LOUIS</v>
          </cell>
          <cell r="W3526" t="str">
            <v>CONCORDIA</v>
          </cell>
          <cell r="X3526" t="str">
            <v>MO</v>
          </cell>
          <cell r="Y3526" t="str">
            <v>64020-7339</v>
          </cell>
          <cell r="Z3526" t="str">
            <v>LAFAYETTE</v>
          </cell>
          <cell r="AA3526" t="str">
            <v>G</v>
          </cell>
          <cell r="AB3526" t="str">
            <v>M&amp;E</v>
          </cell>
          <cell r="AC3526">
            <v>51295.732600000003</v>
          </cell>
        </row>
        <row r="3527">
          <cell r="A3527" t="str">
            <v>Primary</v>
          </cell>
          <cell r="B3527" t="str">
            <v>Concordia Plant</v>
          </cell>
          <cell r="C3527" t="str">
            <v>26322028</v>
          </cell>
          <cell r="D3527" t="str">
            <v>26322028</v>
          </cell>
          <cell r="E3527" t="str">
            <v>2632</v>
          </cell>
          <cell r="G3527" t="str">
            <v>MO</v>
          </cell>
          <cell r="I3527" t="str">
            <v>A</v>
          </cell>
          <cell r="J3527" t="str">
            <v>26322022</v>
          </cell>
          <cell r="K3527" t="str">
            <v>26322022</v>
          </cell>
          <cell r="L3527">
            <v>170502632</v>
          </cell>
          <cell r="M3527" t="str">
            <v>170502632</v>
          </cell>
          <cell r="N3527" t="str">
            <v>Concordia Nurses</v>
          </cell>
          <cell r="O3527" t="str">
            <v>26322022 Concordia Nurses</v>
          </cell>
          <cell r="P3527" t="str">
            <v>2050</v>
          </cell>
          <cell r="Q3527" t="str">
            <v>FB</v>
          </cell>
          <cell r="R3527" t="str">
            <v>306</v>
          </cell>
          <cell r="S3527" t="str">
            <v>109</v>
          </cell>
          <cell r="T3527" t="str">
            <v>F</v>
          </cell>
          <cell r="U3527" t="str">
            <v>USD</v>
          </cell>
          <cell r="V3527" t="str">
            <v>1901 S ST. LOUIS</v>
          </cell>
          <cell r="W3527" t="str">
            <v>CONCORDIA</v>
          </cell>
          <cell r="X3527" t="str">
            <v>MO</v>
          </cell>
          <cell r="Y3527" t="str">
            <v>64020-7339</v>
          </cell>
          <cell r="Z3527" t="str">
            <v>LAFAYETTE</v>
          </cell>
          <cell r="AA3527" t="str">
            <v>G</v>
          </cell>
          <cell r="AB3527" t="str">
            <v>M&amp;E</v>
          </cell>
          <cell r="AC3527">
            <v>1622.3759999999997</v>
          </cell>
        </row>
        <row r="3528">
          <cell r="A3528" t="str">
            <v>Primary</v>
          </cell>
          <cell r="B3528" t="str">
            <v>Concordia Plant</v>
          </cell>
          <cell r="C3528" t="str">
            <v>26322028</v>
          </cell>
          <cell r="D3528" t="str">
            <v>26322028</v>
          </cell>
          <cell r="E3528" t="str">
            <v>2632</v>
          </cell>
          <cell r="G3528" t="str">
            <v>MO</v>
          </cell>
          <cell r="I3528" t="str">
            <v>A</v>
          </cell>
          <cell r="J3528" t="str">
            <v>26322025</v>
          </cell>
          <cell r="K3528" t="str">
            <v>26322025</v>
          </cell>
          <cell r="L3528">
            <v>170502632</v>
          </cell>
          <cell r="M3528" t="str">
            <v>170502632</v>
          </cell>
          <cell r="N3528" t="str">
            <v>Concordia - Personnel</v>
          </cell>
          <cell r="O3528" t="str">
            <v>26322025 Concordia - Personnel</v>
          </cell>
          <cell r="P3528" t="str">
            <v>2050</v>
          </cell>
          <cell r="Q3528" t="str">
            <v>FB</v>
          </cell>
          <cell r="R3528" t="str">
            <v>306</v>
          </cell>
          <cell r="S3528" t="str">
            <v>109</v>
          </cell>
          <cell r="T3528" t="str">
            <v>F</v>
          </cell>
          <cell r="U3528" t="str">
            <v>USD</v>
          </cell>
          <cell r="V3528" t="str">
            <v>1901 S ST. LOUIS</v>
          </cell>
          <cell r="W3528" t="str">
            <v>CONCORDIA</v>
          </cell>
          <cell r="X3528" t="str">
            <v>MO</v>
          </cell>
          <cell r="Y3528" t="str">
            <v>64020-7339</v>
          </cell>
          <cell r="Z3528" t="str">
            <v>LAFAYETTE</v>
          </cell>
          <cell r="AA3528" t="str">
            <v>G</v>
          </cell>
          <cell r="AB3528" t="str">
            <v>M&amp;E</v>
          </cell>
          <cell r="AC3528">
            <v>4587.6426000000001</v>
          </cell>
        </row>
        <row r="3529">
          <cell r="A3529" t="str">
            <v>Primary</v>
          </cell>
          <cell r="B3529" t="str">
            <v>Concordia Plant</v>
          </cell>
          <cell r="C3529" t="str">
            <v>26322028</v>
          </cell>
          <cell r="D3529" t="str">
            <v>26322028</v>
          </cell>
          <cell r="E3529" t="str">
            <v>2632</v>
          </cell>
          <cell r="G3529" t="str">
            <v>MO</v>
          </cell>
          <cell r="I3529" t="str">
            <v>A</v>
          </cell>
          <cell r="J3529" t="str">
            <v>26322028</v>
          </cell>
          <cell r="K3529" t="str">
            <v>26322028</v>
          </cell>
          <cell r="L3529">
            <v>170502632</v>
          </cell>
          <cell r="M3529" t="str">
            <v>170502632</v>
          </cell>
          <cell r="N3529" t="str">
            <v>Concordia</v>
          </cell>
          <cell r="O3529" t="str">
            <v>26322028 Concordia</v>
          </cell>
          <cell r="P3529" t="str">
            <v>2050</v>
          </cell>
          <cell r="Q3529" t="str">
            <v>FB</v>
          </cell>
          <cell r="R3529" t="str">
            <v>306</v>
          </cell>
          <cell r="S3529" t="str">
            <v>109</v>
          </cell>
          <cell r="T3529" t="str">
            <v>F</v>
          </cell>
          <cell r="U3529" t="str">
            <v>USD</v>
          </cell>
          <cell r="V3529" t="str">
            <v>1901 S ST. LOUIS</v>
          </cell>
          <cell r="W3529" t="str">
            <v>CONCORDIA</v>
          </cell>
          <cell r="X3529" t="str">
            <v>MO</v>
          </cell>
          <cell r="Y3529" t="str">
            <v>64020-7339</v>
          </cell>
          <cell r="Z3529" t="str">
            <v>LAFAYETTE</v>
          </cell>
          <cell r="AA3529" t="str">
            <v>G</v>
          </cell>
          <cell r="AB3529" t="str">
            <v>M&amp;E</v>
          </cell>
          <cell r="AC3529">
            <v>12000229.846900003</v>
          </cell>
        </row>
        <row r="3530">
          <cell r="A3530" t="str">
            <v>Primary</v>
          </cell>
          <cell r="B3530" t="str">
            <v>Concordia Plant</v>
          </cell>
          <cell r="C3530" t="str">
            <v>26322028</v>
          </cell>
          <cell r="D3530" t="str">
            <v>26322028</v>
          </cell>
          <cell r="E3530" t="str">
            <v>2632</v>
          </cell>
          <cell r="G3530" t="str">
            <v>MO</v>
          </cell>
          <cell r="I3530" t="str">
            <v>A</v>
          </cell>
          <cell r="J3530" t="str">
            <v>26322030</v>
          </cell>
          <cell r="K3530" t="str">
            <v>26322030</v>
          </cell>
          <cell r="L3530">
            <v>170502632</v>
          </cell>
          <cell r="M3530" t="str">
            <v>170502632</v>
          </cell>
          <cell r="N3530" t="str">
            <v>Concordia Quality Control</v>
          </cell>
          <cell r="O3530" t="str">
            <v>26322030 Concordia Quality Control</v>
          </cell>
          <cell r="P3530" t="str">
            <v>2050</v>
          </cell>
          <cell r="Q3530" t="str">
            <v>FB</v>
          </cell>
          <cell r="R3530" t="str">
            <v>306</v>
          </cell>
          <cell r="S3530" t="str">
            <v>109</v>
          </cell>
          <cell r="T3530" t="str">
            <v>F</v>
          </cell>
          <cell r="U3530" t="str">
            <v>USD</v>
          </cell>
          <cell r="V3530" t="str">
            <v>1901 S ST. LOUIS</v>
          </cell>
          <cell r="W3530" t="str">
            <v>CONCORDIA</v>
          </cell>
          <cell r="X3530" t="str">
            <v>MO</v>
          </cell>
          <cell r="Y3530" t="str">
            <v>64020-7339</v>
          </cell>
          <cell r="Z3530" t="str">
            <v>LAFAYETTE</v>
          </cell>
          <cell r="AA3530" t="str">
            <v>G</v>
          </cell>
          <cell r="AB3530" t="str">
            <v>M&amp;E</v>
          </cell>
          <cell r="AC3530">
            <v>5010.0889999999999</v>
          </cell>
        </row>
        <row r="3531">
          <cell r="A3531" t="str">
            <v>Primary</v>
          </cell>
          <cell r="B3531" t="str">
            <v>Concordia Plant</v>
          </cell>
          <cell r="C3531" t="str">
            <v>26322028</v>
          </cell>
          <cell r="D3531" t="str">
            <v>26322028</v>
          </cell>
          <cell r="E3531" t="str">
            <v>2632</v>
          </cell>
          <cell r="G3531" t="str">
            <v>MO</v>
          </cell>
          <cell r="I3531" t="str">
            <v>A</v>
          </cell>
          <cell r="J3531" t="str">
            <v>26322032</v>
          </cell>
          <cell r="K3531" t="str">
            <v>26322032</v>
          </cell>
          <cell r="L3531">
            <v>170502632</v>
          </cell>
          <cell r="M3531" t="str">
            <v>170502632</v>
          </cell>
          <cell r="N3531" t="str">
            <v>Concordia Security</v>
          </cell>
          <cell r="O3531" t="str">
            <v>26322032 Concordia Security</v>
          </cell>
          <cell r="P3531" t="str">
            <v>2050</v>
          </cell>
          <cell r="Q3531" t="str">
            <v>FB</v>
          </cell>
          <cell r="R3531" t="str">
            <v>306</v>
          </cell>
          <cell r="S3531" t="str">
            <v>109</v>
          </cell>
          <cell r="T3531" t="str">
            <v>F</v>
          </cell>
          <cell r="U3531" t="str">
            <v>USD</v>
          </cell>
          <cell r="V3531" t="str">
            <v>1901 S ST. LOUIS</v>
          </cell>
          <cell r="W3531" t="str">
            <v>CONCORDIA</v>
          </cell>
          <cell r="X3531" t="str">
            <v>MO</v>
          </cell>
          <cell r="Y3531" t="str">
            <v>64020-7339</v>
          </cell>
          <cell r="Z3531" t="str">
            <v>LAFAYETTE</v>
          </cell>
          <cell r="AA3531" t="str">
            <v>G</v>
          </cell>
          <cell r="AB3531" t="str">
            <v>M&amp;E</v>
          </cell>
          <cell r="AC3531">
            <v>1570.0367999999999</v>
          </cell>
        </row>
        <row r="3532">
          <cell r="A3532" t="str">
            <v>Primary</v>
          </cell>
          <cell r="B3532" t="str">
            <v>Concordia Plant</v>
          </cell>
          <cell r="C3532" t="str">
            <v>26322028</v>
          </cell>
          <cell r="D3532" t="str">
            <v>26322028</v>
          </cell>
          <cell r="E3532" t="str">
            <v>2632</v>
          </cell>
          <cell r="G3532" t="str">
            <v>MO</v>
          </cell>
          <cell r="H3532">
            <v>38535</v>
          </cell>
          <cell r="I3532" t="str">
            <v>A</v>
          </cell>
          <cell r="J3532" t="str">
            <v>30052512</v>
          </cell>
          <cell r="K3532" t="str">
            <v>74026006</v>
          </cell>
          <cell r="L3532">
            <v>170003005</v>
          </cell>
          <cell r="M3532" t="str">
            <v>740200000</v>
          </cell>
          <cell r="N3532" t="str">
            <v>Dakota City Carc Safety Specialist</v>
          </cell>
          <cell r="O3532" t="str">
            <v>74026006 Dakota City Carc Safety Specialist</v>
          </cell>
          <cell r="P3532" t="str">
            <v>101</v>
          </cell>
          <cell r="Q3532" t="str">
            <v>IBP</v>
          </cell>
          <cell r="R3532" t="str">
            <v>753</v>
          </cell>
          <cell r="S3532" t="str">
            <v>443</v>
          </cell>
          <cell r="T3532" t="str">
            <v>IBP</v>
          </cell>
          <cell r="U3532" t="str">
            <v>USD</v>
          </cell>
          <cell r="V3532" t="str">
            <v>HIGHWAY 35  IBP AVE</v>
          </cell>
          <cell r="W3532" t="str">
            <v>DAKOTA CITY</v>
          </cell>
          <cell r="X3532" t="str">
            <v>NE</v>
          </cell>
          <cell r="Y3532" t="str">
            <v>68731-3028</v>
          </cell>
          <cell r="Z3532" t="str">
            <v>DAKOTA</v>
          </cell>
          <cell r="AA3532" t="str">
            <v>G</v>
          </cell>
          <cell r="AB3532" t="str">
            <v>Content</v>
          </cell>
          <cell r="AC3532">
            <v>10833.1368</v>
          </cell>
        </row>
        <row r="3533">
          <cell r="A3533" t="str">
            <v>Primary</v>
          </cell>
          <cell r="B3533" t="str">
            <v>Deli Retail Admin</v>
          </cell>
          <cell r="C3533" t="str">
            <v>26332317</v>
          </cell>
          <cell r="D3533" t="str">
            <v>26332317</v>
          </cell>
          <cell r="E3533" t="str">
            <v>2634</v>
          </cell>
          <cell r="G3533" t="str">
            <v>AR</v>
          </cell>
          <cell r="I3533" t="str">
            <v>A</v>
          </cell>
          <cell r="J3533" t="str">
            <v>26332231</v>
          </cell>
          <cell r="K3533" t="str">
            <v>26332231</v>
          </cell>
          <cell r="L3533">
            <v>180508502</v>
          </cell>
          <cell r="M3533" t="str">
            <v>180508502</v>
          </cell>
          <cell r="N3533" t="str">
            <v>Continental Deli Sales</v>
          </cell>
          <cell r="O3533" t="str">
            <v>26332231 Continental Deli Sales</v>
          </cell>
          <cell r="P3533" t="str">
            <v>8000</v>
          </cell>
          <cell r="Q3533" t="str">
            <v>FB</v>
          </cell>
          <cell r="R3533" t="str">
            <v>753</v>
          </cell>
          <cell r="S3533" t="str">
            <v>443</v>
          </cell>
          <cell r="T3533" t="str">
            <v>F</v>
          </cell>
          <cell r="U3533" t="str">
            <v>USD</v>
          </cell>
          <cell r="V3533" t="str">
            <v>2210 W OAKLAWN DRIVE</v>
          </cell>
          <cell r="W3533" t="str">
            <v>SPRINGDALE</v>
          </cell>
          <cell r="X3533" t="str">
            <v>AR</v>
          </cell>
          <cell r="Y3533" t="str">
            <v>72762-6900</v>
          </cell>
          <cell r="Z3533" t="str">
            <v>WASHINGTON</v>
          </cell>
          <cell r="AA3533" t="str">
            <v>D</v>
          </cell>
          <cell r="AB3533" t="str">
            <v>M&amp;E</v>
          </cell>
          <cell r="AC3533">
            <v>0</v>
          </cell>
        </row>
        <row r="3534">
          <cell r="A3534" t="str">
            <v>Primary</v>
          </cell>
          <cell r="B3534" t="str">
            <v>Deli Retail Admin</v>
          </cell>
          <cell r="C3534" t="str">
            <v>26332317</v>
          </cell>
          <cell r="D3534" t="str">
            <v>26332317</v>
          </cell>
          <cell r="E3534" t="str">
            <v>2634</v>
          </cell>
          <cell r="G3534" t="str">
            <v>AR</v>
          </cell>
          <cell r="I3534" t="str">
            <v>A</v>
          </cell>
          <cell r="J3534" t="str">
            <v>26332317</v>
          </cell>
          <cell r="K3534" t="str">
            <v>26332317</v>
          </cell>
          <cell r="L3534">
            <v>180508500</v>
          </cell>
          <cell r="M3534" t="str">
            <v>180508500</v>
          </cell>
          <cell r="N3534" t="str">
            <v>Deli Retail Admin</v>
          </cell>
          <cell r="O3534" t="str">
            <v>26332317 Deli Retail Admin</v>
          </cell>
          <cell r="P3534" t="str">
            <v>8000</v>
          </cell>
          <cell r="Q3534" t="str">
            <v>FB</v>
          </cell>
          <cell r="R3534" t="str">
            <v>753</v>
          </cell>
          <cell r="S3534" t="str">
            <v>443</v>
          </cell>
          <cell r="T3534" t="str">
            <v>F</v>
          </cell>
          <cell r="U3534" t="str">
            <v>USD</v>
          </cell>
          <cell r="V3534" t="str">
            <v>2210 W OAKLAWN DRIVE</v>
          </cell>
          <cell r="W3534" t="str">
            <v>SPRINGDALE</v>
          </cell>
          <cell r="X3534" t="str">
            <v>AR</v>
          </cell>
          <cell r="Y3534" t="str">
            <v>72762-6900</v>
          </cell>
          <cell r="Z3534" t="str">
            <v>WASHINGTON</v>
          </cell>
          <cell r="AA3534" t="str">
            <v>I</v>
          </cell>
          <cell r="AB3534" t="str">
            <v>M&amp;E</v>
          </cell>
          <cell r="AC3534">
            <v>0</v>
          </cell>
        </row>
        <row r="3535">
          <cell r="A3535" t="str">
            <v>Primary</v>
          </cell>
          <cell r="B3535" t="str">
            <v>Deli Retail Admin</v>
          </cell>
          <cell r="C3535" t="str">
            <v>26332317</v>
          </cell>
          <cell r="D3535" t="str">
            <v>26332317</v>
          </cell>
          <cell r="E3535" t="str">
            <v>2634</v>
          </cell>
          <cell r="G3535" t="str">
            <v>AR</v>
          </cell>
          <cell r="I3535" t="str">
            <v>A</v>
          </cell>
          <cell r="J3535" t="str">
            <v>26332441</v>
          </cell>
          <cell r="K3535" t="str">
            <v>26332441</v>
          </cell>
          <cell r="L3535">
            <v>180508527</v>
          </cell>
          <cell r="M3535" t="str">
            <v>180508527</v>
          </cell>
          <cell r="N3535" t="str">
            <v>Continental Deli Division Accounting</v>
          </cell>
          <cell r="O3535" t="str">
            <v>26332441 Continental Deli Division Accounting</v>
          </cell>
          <cell r="P3535" t="str">
            <v>8000</v>
          </cell>
          <cell r="Q3535" t="str">
            <v>FB</v>
          </cell>
          <cell r="R3535" t="str">
            <v>753</v>
          </cell>
          <cell r="S3535" t="str">
            <v>443</v>
          </cell>
          <cell r="T3535" t="str">
            <v>F</v>
          </cell>
          <cell r="U3535" t="str">
            <v>USD</v>
          </cell>
          <cell r="V3535" t="str">
            <v>2210 W OAKLAWN DRIVE</v>
          </cell>
          <cell r="W3535" t="str">
            <v>SPRINGDALE</v>
          </cell>
          <cell r="X3535" t="str">
            <v>AR</v>
          </cell>
          <cell r="Y3535" t="str">
            <v>72762-6900</v>
          </cell>
          <cell r="Z3535" t="str">
            <v>WASHINGTON</v>
          </cell>
          <cell r="AA3535" t="str">
            <v>I</v>
          </cell>
          <cell r="AB3535" t="str">
            <v>M&amp;E</v>
          </cell>
          <cell r="AC3535">
            <v>28162.366999999998</v>
          </cell>
        </row>
        <row r="3536">
          <cell r="A3536" t="str">
            <v>Primary</v>
          </cell>
          <cell r="B3536" t="str">
            <v>Continental Deli Div</v>
          </cell>
          <cell r="C3536" t="str">
            <v>26332448</v>
          </cell>
          <cell r="D3536" t="str">
            <v>26332448</v>
          </cell>
          <cell r="E3536" t="str">
            <v>2634</v>
          </cell>
          <cell r="G3536" t="str">
            <v>AR</v>
          </cell>
          <cell r="I3536" t="str">
            <v>A</v>
          </cell>
          <cell r="J3536" t="str">
            <v>26332454</v>
          </cell>
          <cell r="K3536" t="str">
            <v>26332454</v>
          </cell>
          <cell r="L3536">
            <v>180508500</v>
          </cell>
          <cell r="M3536" t="str">
            <v>180508500</v>
          </cell>
          <cell r="N3536" t="str">
            <v>Tysn Retail Deli Executive</v>
          </cell>
          <cell r="O3536" t="str">
            <v>26332454 Tysn Retail Deli Executive</v>
          </cell>
          <cell r="P3536" t="str">
            <v>8000</v>
          </cell>
          <cell r="Q3536" t="str">
            <v>FB</v>
          </cell>
          <cell r="R3536" t="str">
            <v>753</v>
          </cell>
          <cell r="S3536" t="str">
            <v>443</v>
          </cell>
          <cell r="T3536" t="str">
            <v>F</v>
          </cell>
          <cell r="U3536" t="str">
            <v>USD</v>
          </cell>
          <cell r="V3536" t="str">
            <v>2210 W OAKLAWN DRIVE</v>
          </cell>
          <cell r="W3536" t="str">
            <v>SPRINGDALE</v>
          </cell>
          <cell r="X3536" t="str">
            <v>AR</v>
          </cell>
          <cell r="Y3536" t="str">
            <v>72762-6900</v>
          </cell>
          <cell r="Z3536" t="str">
            <v>WASHINGTON</v>
          </cell>
          <cell r="AA3536" t="str">
            <v>I</v>
          </cell>
          <cell r="AB3536" t="str">
            <v>M&amp;E</v>
          </cell>
          <cell r="AC3536">
            <v>0</v>
          </cell>
        </row>
        <row r="3537">
          <cell r="A3537" t="str">
            <v>Primary</v>
          </cell>
          <cell r="B3537" t="str">
            <v>Continental Deli National Accounts Sales</v>
          </cell>
          <cell r="C3537" t="str">
            <v>11492236</v>
          </cell>
          <cell r="D3537" t="str">
            <v>11492236</v>
          </cell>
          <cell r="E3537" t="str">
            <v>2634</v>
          </cell>
          <cell r="G3537" t="str">
            <v>AR</v>
          </cell>
          <cell r="I3537" t="str">
            <v>A</v>
          </cell>
          <cell r="J3537" t="str">
            <v>26332459</v>
          </cell>
          <cell r="K3537" t="str">
            <v>26332459</v>
          </cell>
          <cell r="L3537">
            <v>180508502</v>
          </cell>
          <cell r="M3537" t="str">
            <v>180508502</v>
          </cell>
          <cell r="N3537" t="str">
            <v>Continental Deli National Accounts Sales</v>
          </cell>
          <cell r="O3537" t="str">
            <v>26332459 Continental Deli National Accounts Sales</v>
          </cell>
          <cell r="P3537" t="str">
            <v>8000</v>
          </cell>
          <cell r="Q3537" t="str">
            <v>FB</v>
          </cell>
          <cell r="R3537" t="str">
            <v>753</v>
          </cell>
          <cell r="S3537" t="str">
            <v>443</v>
          </cell>
          <cell r="T3537" t="str">
            <v>F</v>
          </cell>
          <cell r="U3537" t="str">
            <v>USD</v>
          </cell>
          <cell r="V3537" t="str">
            <v>2210 W OAKLAWN DRIVE</v>
          </cell>
          <cell r="W3537" t="str">
            <v>SPRINGDALE</v>
          </cell>
          <cell r="X3537" t="str">
            <v>AR</v>
          </cell>
          <cell r="Y3537" t="str">
            <v>72762-6900</v>
          </cell>
          <cell r="Z3537" t="str">
            <v>WASHINGTON</v>
          </cell>
          <cell r="AA3537" t="str">
            <v>D</v>
          </cell>
          <cell r="AB3537" t="str">
            <v>M&amp;E</v>
          </cell>
          <cell r="AC3537">
            <v>0</v>
          </cell>
        </row>
        <row r="3538">
          <cell r="A3538" t="str">
            <v>Primary</v>
          </cell>
          <cell r="B3538" t="str">
            <v>Continental Deli Div</v>
          </cell>
          <cell r="C3538" t="str">
            <v>26332448</v>
          </cell>
          <cell r="D3538" t="str">
            <v>26332448</v>
          </cell>
          <cell r="E3538" t="str">
            <v>2634</v>
          </cell>
          <cell r="G3538" t="str">
            <v>AR</v>
          </cell>
          <cell r="I3538" t="str">
            <v>A</v>
          </cell>
          <cell r="J3538" t="str">
            <v>26332465</v>
          </cell>
          <cell r="K3538" t="str">
            <v>26332465</v>
          </cell>
          <cell r="L3538">
            <v>180508502</v>
          </cell>
          <cell r="M3538" t="str">
            <v>180508502</v>
          </cell>
          <cell r="N3538" t="str">
            <v>Continental Deli  Marketing</v>
          </cell>
          <cell r="O3538" t="str">
            <v>26332465 Continental Deli  Marketing</v>
          </cell>
          <cell r="P3538" t="str">
            <v>8000</v>
          </cell>
          <cell r="Q3538" t="str">
            <v>FB</v>
          </cell>
          <cell r="R3538" t="str">
            <v>753</v>
          </cell>
          <cell r="S3538" t="str">
            <v>443</v>
          </cell>
          <cell r="T3538" t="str">
            <v>F</v>
          </cell>
          <cell r="U3538" t="str">
            <v>USD</v>
          </cell>
          <cell r="V3538" t="str">
            <v>2210 W OAKLAWN DRIVE</v>
          </cell>
          <cell r="W3538" t="str">
            <v>SPRINGDALE</v>
          </cell>
          <cell r="X3538" t="str">
            <v>AR</v>
          </cell>
          <cell r="Y3538" t="str">
            <v>72762-6900</v>
          </cell>
          <cell r="Z3538" t="str">
            <v>WASHINGTON</v>
          </cell>
          <cell r="AA3538" t="str">
            <v>D</v>
          </cell>
          <cell r="AB3538" t="str">
            <v>M&amp;E</v>
          </cell>
          <cell r="AC3538">
            <v>48005.362599999993</v>
          </cell>
        </row>
        <row r="3539">
          <cell r="A3539" t="str">
            <v>Primary</v>
          </cell>
          <cell r="B3539" t="str">
            <v>Continental Deli Customer Service</v>
          </cell>
          <cell r="C3539" t="str">
            <v>11492236</v>
          </cell>
          <cell r="D3539" t="str">
            <v>11492236</v>
          </cell>
          <cell r="E3539" t="str">
            <v>2634</v>
          </cell>
          <cell r="G3539" t="str">
            <v>AR</v>
          </cell>
          <cell r="I3539" t="str">
            <v>A</v>
          </cell>
          <cell r="J3539" t="str">
            <v>26332561</v>
          </cell>
          <cell r="K3539" t="str">
            <v>26332561</v>
          </cell>
          <cell r="L3539">
            <v>180508502</v>
          </cell>
          <cell r="M3539" t="str">
            <v>180508502</v>
          </cell>
          <cell r="N3539" t="str">
            <v>Continental Deli Customer Service</v>
          </cell>
          <cell r="O3539" t="str">
            <v>26332561 Continental Deli Customer Service</v>
          </cell>
          <cell r="P3539" t="str">
            <v>8000</v>
          </cell>
          <cell r="Q3539" t="str">
            <v>FB</v>
          </cell>
          <cell r="R3539" t="str">
            <v>753</v>
          </cell>
          <cell r="S3539" t="str">
            <v>443</v>
          </cell>
          <cell r="T3539" t="str">
            <v>F</v>
          </cell>
          <cell r="U3539" t="str">
            <v>USD</v>
          </cell>
          <cell r="V3539" t="str">
            <v>2210 W OAKLAWN DRIVE</v>
          </cell>
          <cell r="W3539" t="str">
            <v>SPRINGDALE</v>
          </cell>
          <cell r="X3539" t="str">
            <v>AR</v>
          </cell>
          <cell r="Y3539" t="str">
            <v>72762-6900</v>
          </cell>
          <cell r="Z3539" t="str">
            <v>WASHINGTON</v>
          </cell>
          <cell r="AA3539" t="str">
            <v>D</v>
          </cell>
          <cell r="AB3539" t="str">
            <v>M&amp;E</v>
          </cell>
          <cell r="AC3539">
            <v>0</v>
          </cell>
        </row>
        <row r="3540">
          <cell r="A3540" t="str">
            <v>Primary</v>
          </cell>
          <cell r="B3540" t="str">
            <v>Continental Deli  Regional Sales-East</v>
          </cell>
          <cell r="C3540" t="str">
            <v>11492236</v>
          </cell>
          <cell r="D3540" t="str">
            <v>11492236</v>
          </cell>
          <cell r="E3540" t="str">
            <v>2634</v>
          </cell>
          <cell r="G3540" t="str">
            <v>AR</v>
          </cell>
          <cell r="I3540" t="str">
            <v>A</v>
          </cell>
          <cell r="J3540" t="str">
            <v>26332636</v>
          </cell>
          <cell r="K3540" t="str">
            <v>26332636</v>
          </cell>
          <cell r="L3540">
            <v>180508502</v>
          </cell>
          <cell r="M3540" t="str">
            <v>180508502</v>
          </cell>
          <cell r="N3540" t="str">
            <v>Continental Deli  Regional Sales-East</v>
          </cell>
          <cell r="O3540" t="str">
            <v>26332636 Continental Deli  Regional Sales-East</v>
          </cell>
          <cell r="P3540" t="str">
            <v>8000</v>
          </cell>
          <cell r="Q3540" t="str">
            <v>FB</v>
          </cell>
          <cell r="R3540" t="str">
            <v>753</v>
          </cell>
          <cell r="S3540" t="str">
            <v>443</v>
          </cell>
          <cell r="T3540" t="str">
            <v>F</v>
          </cell>
          <cell r="U3540" t="str">
            <v>USD</v>
          </cell>
          <cell r="V3540" t="str">
            <v>2210 W OAKLAWN DRIVE</v>
          </cell>
          <cell r="W3540" t="str">
            <v>SPRINGDALE</v>
          </cell>
          <cell r="X3540" t="str">
            <v>AR</v>
          </cell>
          <cell r="Y3540" t="str">
            <v>72762-6900</v>
          </cell>
          <cell r="Z3540" t="str">
            <v>WASHINGTON</v>
          </cell>
          <cell r="AA3540" t="str">
            <v>D</v>
          </cell>
          <cell r="AB3540" t="str">
            <v>M&amp;E</v>
          </cell>
          <cell r="AC3540">
            <v>166318.31009999994</v>
          </cell>
        </row>
        <row r="3541">
          <cell r="A3541" t="str">
            <v>Primary</v>
          </cell>
          <cell r="B3541" t="str">
            <v>Continental Deli  Regional Sales-West</v>
          </cell>
          <cell r="C3541" t="str">
            <v>11492236</v>
          </cell>
          <cell r="D3541" t="str">
            <v>11492236</v>
          </cell>
          <cell r="E3541" t="str">
            <v>2634</v>
          </cell>
          <cell r="G3541" t="str">
            <v>AR</v>
          </cell>
          <cell r="I3541" t="str">
            <v>A</v>
          </cell>
          <cell r="J3541" t="str">
            <v>26332638</v>
          </cell>
          <cell r="K3541" t="str">
            <v>26332638</v>
          </cell>
          <cell r="L3541">
            <v>180508502</v>
          </cell>
          <cell r="M3541" t="str">
            <v>180508502</v>
          </cell>
          <cell r="N3541" t="str">
            <v>Continental Deli  Regional Sales-West</v>
          </cell>
          <cell r="O3541" t="str">
            <v>26332638 Continental Deli  Regional Sales-West</v>
          </cell>
          <cell r="P3541" t="str">
            <v>8000</v>
          </cell>
          <cell r="Q3541" t="str">
            <v>FB</v>
          </cell>
          <cell r="R3541" t="str">
            <v>753</v>
          </cell>
          <cell r="S3541" t="str">
            <v>443</v>
          </cell>
          <cell r="T3541" t="str">
            <v>F</v>
          </cell>
          <cell r="U3541" t="str">
            <v>USD</v>
          </cell>
          <cell r="V3541" t="str">
            <v>2210 W OAKLAWN DRIVE</v>
          </cell>
          <cell r="W3541" t="str">
            <v>SPRINGDALE</v>
          </cell>
          <cell r="X3541" t="str">
            <v>AR</v>
          </cell>
          <cell r="Y3541" t="str">
            <v>72762-6900</v>
          </cell>
          <cell r="Z3541" t="str">
            <v>WASHINGTON</v>
          </cell>
          <cell r="AA3541" t="str">
            <v>D</v>
          </cell>
          <cell r="AB3541" t="str">
            <v>M&amp;E</v>
          </cell>
          <cell r="AC3541">
            <v>0</v>
          </cell>
        </row>
        <row r="3542">
          <cell r="A3542" t="str">
            <v>Primary</v>
          </cell>
          <cell r="B3542" t="str">
            <v>Continental Deli Div</v>
          </cell>
          <cell r="C3542" t="str">
            <v>26332448</v>
          </cell>
          <cell r="D3542" t="str">
            <v>26332448</v>
          </cell>
          <cell r="E3542" t="str">
            <v>2634</v>
          </cell>
          <cell r="G3542" t="str">
            <v>AR</v>
          </cell>
          <cell r="I3542" t="str">
            <v>A</v>
          </cell>
          <cell r="J3542" t="str">
            <v>26332754</v>
          </cell>
          <cell r="K3542" t="str">
            <v>26332754</v>
          </cell>
          <cell r="L3542">
            <v>180508502</v>
          </cell>
          <cell r="M3542" t="str">
            <v>180508502</v>
          </cell>
          <cell r="N3542" t="str">
            <v>Tysn Retail Deli FS Deli Marketing</v>
          </cell>
          <cell r="O3542" t="str">
            <v>26332754 Tysn Retail Deli FS Deli Marketing</v>
          </cell>
          <cell r="P3542" t="str">
            <v>8000</v>
          </cell>
          <cell r="Q3542" t="str">
            <v>FB</v>
          </cell>
          <cell r="R3542" t="str">
            <v>753</v>
          </cell>
          <cell r="S3542" t="str">
            <v>443</v>
          </cell>
          <cell r="T3542" t="str">
            <v>F</v>
          </cell>
          <cell r="U3542" t="str">
            <v>USD</v>
          </cell>
          <cell r="V3542" t="str">
            <v>2210 W OAKLAWN DRIVE</v>
          </cell>
          <cell r="W3542" t="str">
            <v>SPRINGDALE</v>
          </cell>
          <cell r="X3542" t="str">
            <v>AR</v>
          </cell>
          <cell r="Y3542" t="str">
            <v>72762-6900</v>
          </cell>
          <cell r="Z3542" t="str">
            <v>WASHINGTON</v>
          </cell>
          <cell r="AA3542" t="str">
            <v>D</v>
          </cell>
          <cell r="AB3542" t="str">
            <v>M&amp;E</v>
          </cell>
          <cell r="AC3542">
            <v>34520.5556</v>
          </cell>
        </row>
        <row r="3543">
          <cell r="A3543" t="str">
            <v>Primary</v>
          </cell>
          <cell r="B3543" t="str">
            <v>Continental Deli Div</v>
          </cell>
          <cell r="C3543" t="str">
            <v>26332448</v>
          </cell>
          <cell r="D3543" t="str">
            <v>26332448</v>
          </cell>
          <cell r="E3543" t="str">
            <v>2634</v>
          </cell>
          <cell r="G3543" t="str">
            <v>AR</v>
          </cell>
          <cell r="I3543" t="str">
            <v>A</v>
          </cell>
          <cell r="J3543" t="str">
            <v>26332756</v>
          </cell>
          <cell r="K3543" t="str">
            <v>74026023</v>
          </cell>
          <cell r="L3543">
            <v>180508502</v>
          </cell>
          <cell r="M3543" t="str">
            <v>740200000</v>
          </cell>
          <cell r="N3543" t="str">
            <v>Tysn Retail Deli Industrial Sales</v>
          </cell>
          <cell r="O3543" t="str">
            <v>26332756 Tysn Retail Deli Indust. Sales</v>
          </cell>
          <cell r="P3543" t="str">
            <v>8000</v>
          </cell>
          <cell r="Q3543" t="str">
            <v>FB</v>
          </cell>
          <cell r="R3543" t="str">
            <v>0</v>
          </cell>
          <cell r="S3543" t="str">
            <v>0</v>
          </cell>
          <cell r="T3543" t="str">
            <v>F</v>
          </cell>
          <cell r="U3543" t="str">
            <v>USD</v>
          </cell>
          <cell r="V3543" t="str">
            <v>2210 W OAKLAWN DRIVE</v>
          </cell>
          <cell r="W3543" t="str">
            <v>SPRINGDALE</v>
          </cell>
          <cell r="X3543" t="str">
            <v>AR</v>
          </cell>
          <cell r="Y3543" t="str">
            <v>72762-6900</v>
          </cell>
          <cell r="Z3543" t="str">
            <v>WASHINGTON</v>
          </cell>
          <cell r="AA3543" t="str">
            <v>I</v>
          </cell>
          <cell r="AB3543" t="str">
            <v>M&amp;E</v>
          </cell>
          <cell r="AC3543">
            <v>1843.6545000000003</v>
          </cell>
        </row>
        <row r="3544">
          <cell r="A3544" t="str">
            <v>Primary</v>
          </cell>
          <cell r="B3544" t="str">
            <v>Retail Deli Research &amp; Development</v>
          </cell>
          <cell r="C3544" t="str">
            <v>11492236</v>
          </cell>
          <cell r="D3544" t="str">
            <v>11492236</v>
          </cell>
          <cell r="E3544" t="str">
            <v>1204</v>
          </cell>
          <cell r="G3544" t="str">
            <v>AR</v>
          </cell>
          <cell r="I3544" t="str">
            <v>A</v>
          </cell>
          <cell r="J3544" t="str">
            <v>26352440</v>
          </cell>
          <cell r="K3544" t="str">
            <v>26352440</v>
          </cell>
          <cell r="L3544">
            <v>170002635</v>
          </cell>
          <cell r="M3544" t="str">
            <v>170002635</v>
          </cell>
          <cell r="N3544" t="str">
            <v>Retail Deli Research &amp; Development</v>
          </cell>
          <cell r="O3544" t="str">
            <v>26352440 Retail Deli Research &amp; Development</v>
          </cell>
          <cell r="P3544" t="str">
            <v>8000</v>
          </cell>
          <cell r="Q3544" t="str">
            <v>FB</v>
          </cell>
          <cell r="R3544" t="str">
            <v>753</v>
          </cell>
          <cell r="S3544" t="str">
            <v>443</v>
          </cell>
          <cell r="T3544" t="str">
            <v>F</v>
          </cell>
          <cell r="U3544" t="str">
            <v>USD</v>
          </cell>
          <cell r="V3544" t="str">
            <v>2210 W OAKLAWN DRIVE</v>
          </cell>
          <cell r="W3544" t="str">
            <v>SPRINGDALE</v>
          </cell>
          <cell r="X3544" t="str">
            <v>AR</v>
          </cell>
          <cell r="Y3544" t="str">
            <v>72762-6900</v>
          </cell>
          <cell r="Z3544" t="str">
            <v>WASHINGTON</v>
          </cell>
          <cell r="AA3544" t="str">
            <v>F</v>
          </cell>
          <cell r="AB3544" t="str">
            <v>M&amp;E</v>
          </cell>
          <cell r="AC3544">
            <v>8175.3286000000007</v>
          </cell>
        </row>
        <row r="3545">
          <cell r="A3545" t="str">
            <v>Primary</v>
          </cell>
          <cell r="B3545" t="str">
            <v>Deli Group Quality Assurance</v>
          </cell>
          <cell r="C3545" t="str">
            <v>11492236</v>
          </cell>
          <cell r="D3545" t="str">
            <v>11492236</v>
          </cell>
          <cell r="E3545" t="str">
            <v>1204</v>
          </cell>
          <cell r="G3545" t="str">
            <v>AR</v>
          </cell>
          <cell r="I3545" t="str">
            <v>A</v>
          </cell>
          <cell r="J3545" t="str">
            <v>26352549</v>
          </cell>
          <cell r="K3545" t="str">
            <v>26352549</v>
          </cell>
          <cell r="L3545">
            <v>170001703</v>
          </cell>
          <cell r="M3545" t="str">
            <v>170001703</v>
          </cell>
          <cell r="N3545" t="str">
            <v>Deli Group Quality Assurance</v>
          </cell>
          <cell r="O3545" t="str">
            <v>26352549 Deli Group Quality Assurance</v>
          </cell>
          <cell r="P3545" t="str">
            <v>8000</v>
          </cell>
          <cell r="Q3545" t="str">
            <v>FB</v>
          </cell>
          <cell r="R3545" t="str">
            <v>753</v>
          </cell>
          <cell r="S3545" t="str">
            <v>443</v>
          </cell>
          <cell r="T3545" t="str">
            <v>F</v>
          </cell>
          <cell r="U3545" t="str">
            <v>USD</v>
          </cell>
          <cell r="V3545" t="str">
            <v>2210 W OAKLAWN DRIVE</v>
          </cell>
          <cell r="W3545" t="str">
            <v>SPRINGDALE</v>
          </cell>
          <cell r="X3545" t="str">
            <v>AR</v>
          </cell>
          <cell r="Y3545" t="str">
            <v>72762-6900</v>
          </cell>
          <cell r="Z3545" t="str">
            <v>WASHINGTON</v>
          </cell>
          <cell r="AA3545" t="str">
            <v>I</v>
          </cell>
          <cell r="AB3545" t="str">
            <v>M&amp;E</v>
          </cell>
          <cell r="AC3545">
            <v>3640.7610000000004</v>
          </cell>
        </row>
        <row r="3546">
          <cell r="A3546" t="str">
            <v>Primary</v>
          </cell>
          <cell r="B3546" t="str">
            <v>Foodbrands Corp Misc. Admin.</v>
          </cell>
          <cell r="C3546" t="str">
            <v>26362677</v>
          </cell>
          <cell r="D3546" t="str">
            <v>26362677</v>
          </cell>
          <cell r="E3546" t="str">
            <v>1204</v>
          </cell>
          <cell r="G3546" t="str">
            <v>OK</v>
          </cell>
          <cell r="I3546" t="str">
            <v>A</v>
          </cell>
          <cell r="J3546" t="str">
            <v>26362223</v>
          </cell>
          <cell r="K3546" t="str">
            <v>26362223</v>
          </cell>
          <cell r="L3546">
            <v>170002636</v>
          </cell>
          <cell r="M3546" t="str">
            <v>170002636</v>
          </cell>
          <cell r="N3546" t="str">
            <v>Foodbrands Corporate Procurement</v>
          </cell>
          <cell r="O3546" t="str">
            <v>74026025 Dakota City Carc Refrigeration</v>
          </cell>
          <cell r="P3546" t="str">
            <v>8000</v>
          </cell>
          <cell r="Q3546" t="str">
            <v>FB</v>
          </cell>
          <cell r="R3546" t="str">
            <v>753</v>
          </cell>
          <cell r="S3546" t="str">
            <v>443</v>
          </cell>
          <cell r="T3546" t="str">
            <v>F</v>
          </cell>
          <cell r="U3546" t="str">
            <v>USD</v>
          </cell>
          <cell r="V3546" t="str">
            <v>2210 W OAKLAWN DRIVE</v>
          </cell>
          <cell r="W3546" t="str">
            <v>SPRINGDALE</v>
          </cell>
          <cell r="X3546" t="str">
            <v>AR</v>
          </cell>
          <cell r="Y3546" t="str">
            <v>72762-6900</v>
          </cell>
          <cell r="Z3546" t="str">
            <v>WASHINGTON</v>
          </cell>
          <cell r="AA3546" t="str">
            <v>I</v>
          </cell>
          <cell r="AB3546" t="str">
            <v>M&amp;E</v>
          </cell>
          <cell r="AC3546">
            <v>21687.1201</v>
          </cell>
        </row>
        <row r="3547">
          <cell r="A3547" t="str">
            <v>Primary</v>
          </cell>
          <cell r="B3547" t="str">
            <v>Foodbrands Corp Misc. Admin.</v>
          </cell>
          <cell r="C3547" t="str">
            <v>26362677</v>
          </cell>
          <cell r="D3547" t="str">
            <v>26362677</v>
          </cell>
          <cell r="E3547" t="str">
            <v>1204</v>
          </cell>
          <cell r="G3547" t="str">
            <v>OK</v>
          </cell>
          <cell r="I3547" t="str">
            <v>A</v>
          </cell>
          <cell r="J3547" t="str">
            <v>26362314</v>
          </cell>
          <cell r="K3547" t="str">
            <v>26362314</v>
          </cell>
          <cell r="L3547">
            <v>170002636</v>
          </cell>
          <cell r="M3547" t="str">
            <v>170002636</v>
          </cell>
          <cell r="N3547" t="str">
            <v>Foodbrands Corp Engineering Admin</v>
          </cell>
          <cell r="O3547" t="str">
            <v>26362314 Foodbrands Corp Engineering Admin</v>
          </cell>
          <cell r="P3547" t="str">
            <v>8000</v>
          </cell>
          <cell r="Q3547" t="str">
            <v>FB</v>
          </cell>
          <cell r="R3547" t="str">
            <v>753</v>
          </cell>
          <cell r="S3547" t="str">
            <v>443</v>
          </cell>
          <cell r="T3547" t="str">
            <v>F</v>
          </cell>
          <cell r="U3547" t="str">
            <v>USD</v>
          </cell>
          <cell r="V3547" t="str">
            <v>2210 W OAKLAWN DRIVE</v>
          </cell>
          <cell r="W3547" t="str">
            <v>SPRINGDALE</v>
          </cell>
          <cell r="X3547" t="str">
            <v>AR</v>
          </cell>
          <cell r="Y3547" t="str">
            <v>72762-6900</v>
          </cell>
          <cell r="Z3547" t="str">
            <v>WASHINGTON</v>
          </cell>
          <cell r="AA3547" t="str">
            <v>I</v>
          </cell>
          <cell r="AB3547" t="str">
            <v>M&amp;E</v>
          </cell>
          <cell r="AC3547">
            <v>0</v>
          </cell>
        </row>
        <row r="3548">
          <cell r="A3548" t="str">
            <v>Primary</v>
          </cell>
          <cell r="B3548" t="str">
            <v>ITC-Houston Portwall</v>
          </cell>
          <cell r="C3548" t="str">
            <v>26372028</v>
          </cell>
          <cell r="D3548" t="str">
            <v>26372028</v>
          </cell>
          <cell r="E3548" t="str">
            <v>2637</v>
          </cell>
          <cell r="G3548" t="str">
            <v>TX</v>
          </cell>
          <cell r="I3548" t="str">
            <v>A</v>
          </cell>
          <cell r="J3548" t="str">
            <v>26370544</v>
          </cell>
          <cell r="K3548" t="str">
            <v>26370544</v>
          </cell>
          <cell r="L3548">
            <v>170112637</v>
          </cell>
          <cell r="M3548" t="str">
            <v>170112637</v>
          </cell>
          <cell r="N3548" t="str">
            <v>Portwall Dry Goods Warehouse</v>
          </cell>
          <cell r="O3548" t="str">
            <v>26370544 Portwall Dry Goods Warehouse</v>
          </cell>
          <cell r="P3548" t="str">
            <v>2040</v>
          </cell>
          <cell r="Q3548" t="str">
            <v>FB</v>
          </cell>
          <cell r="R3548" t="str">
            <v>277</v>
          </cell>
          <cell r="S3548" t="str">
            <v>132</v>
          </cell>
          <cell r="T3548" t="str">
            <v>F</v>
          </cell>
          <cell r="U3548" t="str">
            <v>USD</v>
          </cell>
          <cell r="V3548" t="str">
            <v>300 PORTWALL STREET</v>
          </cell>
          <cell r="W3548" t="str">
            <v>HOUSTON</v>
          </cell>
          <cell r="X3548" t="str">
            <v>TX</v>
          </cell>
          <cell r="Y3548" t="str">
            <v>77029-1336</v>
          </cell>
          <cell r="Z3548" t="str">
            <v>HARRIS</v>
          </cell>
          <cell r="AA3548" t="str">
            <v>G</v>
          </cell>
          <cell r="AB3548" t="str">
            <v>M&amp;E</v>
          </cell>
          <cell r="AC3548">
            <v>7416.2896000000001</v>
          </cell>
        </row>
        <row r="3549">
          <cell r="A3549" t="str">
            <v>Primary</v>
          </cell>
          <cell r="B3549" t="str">
            <v>ITC-Houston Portwall</v>
          </cell>
          <cell r="C3549" t="str">
            <v>26372028</v>
          </cell>
          <cell r="D3549" t="str">
            <v>26372028</v>
          </cell>
          <cell r="E3549" t="str">
            <v>2637</v>
          </cell>
          <cell r="G3549" t="str">
            <v>TX</v>
          </cell>
          <cell r="I3549" t="str">
            <v>A</v>
          </cell>
          <cell r="J3549" t="str">
            <v>26371755</v>
          </cell>
          <cell r="K3549" t="str">
            <v>26371755</v>
          </cell>
          <cell r="L3549">
            <v>170112637</v>
          </cell>
          <cell r="M3549" t="str">
            <v>170112637</v>
          </cell>
          <cell r="N3549" t="str">
            <v>Portwall Curing</v>
          </cell>
          <cell r="O3549" t="str">
            <v>26371755 Portwall Curing</v>
          </cell>
          <cell r="P3549" t="str">
            <v>2040</v>
          </cell>
          <cell r="Q3549" t="str">
            <v>FB</v>
          </cell>
          <cell r="R3549" t="str">
            <v>277</v>
          </cell>
          <cell r="S3549" t="str">
            <v>132</v>
          </cell>
          <cell r="T3549" t="str">
            <v>F</v>
          </cell>
          <cell r="U3549" t="str">
            <v>USD</v>
          </cell>
          <cell r="V3549" t="str">
            <v>300 PORTWALL STREET</v>
          </cell>
          <cell r="W3549" t="str">
            <v>HOUSTON</v>
          </cell>
          <cell r="X3549" t="str">
            <v>TX</v>
          </cell>
          <cell r="Y3549" t="str">
            <v>77029-1336</v>
          </cell>
          <cell r="Z3549" t="str">
            <v>HARRIS</v>
          </cell>
          <cell r="AA3549" t="str">
            <v>G</v>
          </cell>
          <cell r="AB3549" t="str">
            <v>M&amp;E</v>
          </cell>
          <cell r="AC3549">
            <v>828076.18460000004</v>
          </cell>
        </row>
        <row r="3550">
          <cell r="A3550" t="str">
            <v>Primary</v>
          </cell>
          <cell r="B3550" t="str">
            <v>ITC-Houston Portwall</v>
          </cell>
          <cell r="C3550" t="str">
            <v>26372028</v>
          </cell>
          <cell r="D3550" t="str">
            <v>26372028</v>
          </cell>
          <cell r="E3550" t="str">
            <v>2637</v>
          </cell>
          <cell r="G3550" t="str">
            <v>TX</v>
          </cell>
          <cell r="I3550" t="str">
            <v>A</v>
          </cell>
          <cell r="J3550" t="str">
            <v>26371756</v>
          </cell>
          <cell r="K3550" t="str">
            <v>26371756</v>
          </cell>
          <cell r="L3550">
            <v>170112637</v>
          </cell>
          <cell r="M3550" t="str">
            <v>170112637</v>
          </cell>
          <cell r="N3550" t="str">
            <v>Portwall Stuffing</v>
          </cell>
          <cell r="O3550" t="str">
            <v>26371756 Portwall Stuffing</v>
          </cell>
          <cell r="P3550" t="str">
            <v>2040</v>
          </cell>
          <cell r="Q3550" t="str">
            <v>FB</v>
          </cell>
          <cell r="R3550" t="str">
            <v>277</v>
          </cell>
          <cell r="S3550" t="str">
            <v>132</v>
          </cell>
          <cell r="T3550" t="str">
            <v>F</v>
          </cell>
          <cell r="U3550" t="str">
            <v>USD</v>
          </cell>
          <cell r="V3550" t="str">
            <v>300 PORTWALL STREET</v>
          </cell>
          <cell r="W3550" t="str">
            <v>HOUSTON</v>
          </cell>
          <cell r="X3550" t="str">
            <v>TX</v>
          </cell>
          <cell r="Y3550" t="str">
            <v>77029-1336</v>
          </cell>
          <cell r="Z3550" t="str">
            <v>HARRIS</v>
          </cell>
          <cell r="AA3550" t="str">
            <v>G</v>
          </cell>
          <cell r="AB3550" t="str">
            <v>M&amp;E</v>
          </cell>
          <cell r="AC3550">
            <v>70409.631000000008</v>
          </cell>
        </row>
        <row r="3551">
          <cell r="A3551" t="str">
            <v>Primary</v>
          </cell>
          <cell r="B3551" t="str">
            <v>ITC-Houston Portwall</v>
          </cell>
          <cell r="C3551" t="str">
            <v>26372028</v>
          </cell>
          <cell r="D3551" t="str">
            <v>26372028</v>
          </cell>
          <cell r="E3551" t="str">
            <v>2637</v>
          </cell>
          <cell r="G3551" t="str">
            <v>TX</v>
          </cell>
          <cell r="I3551" t="str">
            <v>A</v>
          </cell>
          <cell r="J3551" t="str">
            <v>26371758</v>
          </cell>
          <cell r="K3551" t="str">
            <v>26371758</v>
          </cell>
          <cell r="L3551">
            <v>170112637</v>
          </cell>
          <cell r="M3551" t="str">
            <v>170112637</v>
          </cell>
          <cell r="N3551" t="str">
            <v>Houston-Portwall AdminPortwall Can Processing</v>
          </cell>
          <cell r="O3551" t="str">
            <v>26371758 Houston-Portwall AdminPortwall Can Proces</v>
          </cell>
          <cell r="P3551" t="str">
            <v>2040</v>
          </cell>
          <cell r="Q3551" t="str">
            <v>FB</v>
          </cell>
          <cell r="R3551" t="str">
            <v>277</v>
          </cell>
          <cell r="S3551" t="str">
            <v>132</v>
          </cell>
          <cell r="T3551" t="str">
            <v>F</v>
          </cell>
          <cell r="U3551" t="str">
            <v>USD</v>
          </cell>
          <cell r="V3551" t="str">
            <v>300 PORTWALL STREET</v>
          </cell>
          <cell r="W3551" t="str">
            <v>HOUSTON</v>
          </cell>
          <cell r="X3551" t="str">
            <v>TX</v>
          </cell>
          <cell r="Y3551" t="str">
            <v>77029-1336</v>
          </cell>
          <cell r="Z3551" t="str">
            <v>HARRIS</v>
          </cell>
          <cell r="AA3551" t="str">
            <v>G</v>
          </cell>
          <cell r="AB3551" t="str">
            <v>M&amp;E</v>
          </cell>
          <cell r="AC3551">
            <v>93853.22</v>
          </cell>
        </row>
        <row r="3552">
          <cell r="A3552" t="str">
            <v>Primary</v>
          </cell>
          <cell r="B3552" t="str">
            <v>ITC-Houston Portwall</v>
          </cell>
          <cell r="C3552" t="str">
            <v>26372028</v>
          </cell>
          <cell r="D3552" t="str">
            <v>26372028</v>
          </cell>
          <cell r="E3552" t="str">
            <v>2637</v>
          </cell>
          <cell r="G3552" t="str">
            <v>TX</v>
          </cell>
          <cell r="I3552" t="str">
            <v>A</v>
          </cell>
          <cell r="J3552" t="str">
            <v>26372013</v>
          </cell>
          <cell r="K3552" t="str">
            <v>26372013</v>
          </cell>
          <cell r="L3552">
            <v>170112637</v>
          </cell>
          <cell r="M3552" t="str">
            <v>170112637</v>
          </cell>
          <cell r="N3552" t="str">
            <v>Houston-Portwall Admin</v>
          </cell>
          <cell r="O3552" t="str">
            <v>26372013 Houston-Portwall Admin</v>
          </cell>
          <cell r="P3552" t="str">
            <v>2040</v>
          </cell>
          <cell r="Q3552" t="str">
            <v>FB</v>
          </cell>
          <cell r="R3552" t="str">
            <v>277</v>
          </cell>
          <cell r="S3552" t="str">
            <v>132</v>
          </cell>
          <cell r="T3552" t="str">
            <v>F</v>
          </cell>
          <cell r="U3552" t="str">
            <v>USD</v>
          </cell>
          <cell r="V3552" t="str">
            <v>300 PORTWALL STREET</v>
          </cell>
          <cell r="W3552" t="str">
            <v>HOUSTON</v>
          </cell>
          <cell r="X3552" t="str">
            <v>TX</v>
          </cell>
          <cell r="Y3552" t="str">
            <v>77029-1336</v>
          </cell>
          <cell r="Z3552" t="str">
            <v>HARRIS</v>
          </cell>
          <cell r="AA3552" t="str">
            <v>G</v>
          </cell>
          <cell r="AB3552" t="str">
            <v>M&amp;E</v>
          </cell>
          <cell r="AC3552">
            <v>358817.76479999989</v>
          </cell>
        </row>
        <row r="3553">
          <cell r="A3553" t="str">
            <v>Primary</v>
          </cell>
          <cell r="B3553" t="str">
            <v>ITC-Houston Portwall</v>
          </cell>
          <cell r="C3553" t="str">
            <v>26372028</v>
          </cell>
          <cell r="D3553" t="str">
            <v>26372028</v>
          </cell>
          <cell r="E3553" t="str">
            <v>2637</v>
          </cell>
          <cell r="G3553" t="str">
            <v>TX</v>
          </cell>
          <cell r="I3553" t="str">
            <v>A</v>
          </cell>
          <cell r="J3553" t="str">
            <v>26372018</v>
          </cell>
          <cell r="K3553" t="str">
            <v>26372018</v>
          </cell>
          <cell r="L3553">
            <v>170112637</v>
          </cell>
          <cell r="M3553" t="str">
            <v>170112637</v>
          </cell>
          <cell r="N3553" t="str">
            <v>Portwall Freezer</v>
          </cell>
          <cell r="O3553" t="str">
            <v>26372018 Portwall Freezer</v>
          </cell>
          <cell r="P3553" t="str">
            <v>2040</v>
          </cell>
          <cell r="Q3553" t="str">
            <v>FB</v>
          </cell>
          <cell r="R3553" t="str">
            <v>277</v>
          </cell>
          <cell r="S3553" t="str">
            <v>132</v>
          </cell>
          <cell r="T3553" t="str">
            <v>F</v>
          </cell>
          <cell r="U3553" t="str">
            <v>USD</v>
          </cell>
          <cell r="V3553" t="str">
            <v>300 PORTWALL STREET</v>
          </cell>
          <cell r="W3553" t="str">
            <v>HOUSTON</v>
          </cell>
          <cell r="X3553" t="str">
            <v>TX</v>
          </cell>
          <cell r="Y3553" t="str">
            <v>77029-1336</v>
          </cell>
          <cell r="Z3553" t="str">
            <v>HARRIS</v>
          </cell>
          <cell r="AA3553" t="str">
            <v>G</v>
          </cell>
          <cell r="AB3553" t="str">
            <v>M&amp;E</v>
          </cell>
          <cell r="AC3553">
            <v>8706.5595999999987</v>
          </cell>
        </row>
        <row r="3554">
          <cell r="A3554" t="str">
            <v>Primary</v>
          </cell>
          <cell r="B3554" t="str">
            <v>ITC-Houston Portwall</v>
          </cell>
          <cell r="C3554" t="str">
            <v>26372028</v>
          </cell>
          <cell r="D3554" t="str">
            <v>26372028</v>
          </cell>
          <cell r="E3554" t="str">
            <v>2637</v>
          </cell>
          <cell r="G3554" t="str">
            <v>TX</v>
          </cell>
          <cell r="I3554" t="str">
            <v>A</v>
          </cell>
          <cell r="J3554" t="str">
            <v>26372020</v>
          </cell>
          <cell r="K3554" t="str">
            <v>26372020</v>
          </cell>
          <cell r="L3554">
            <v>170112637</v>
          </cell>
          <cell r="M3554" t="str">
            <v>170112637</v>
          </cell>
          <cell r="N3554" t="str">
            <v>Portwall Maintenance</v>
          </cell>
          <cell r="O3554" t="str">
            <v>26372020 Portwall Maintenance</v>
          </cell>
          <cell r="P3554" t="str">
            <v>2040</v>
          </cell>
          <cell r="Q3554" t="str">
            <v>FB</v>
          </cell>
          <cell r="R3554" t="str">
            <v>277</v>
          </cell>
          <cell r="S3554" t="str">
            <v>132</v>
          </cell>
          <cell r="T3554" t="str">
            <v>F</v>
          </cell>
          <cell r="U3554" t="str">
            <v>USD</v>
          </cell>
          <cell r="V3554" t="str">
            <v>300 PORTWALL STREET</v>
          </cell>
          <cell r="W3554" t="str">
            <v>HOUSTON</v>
          </cell>
          <cell r="X3554" t="str">
            <v>TX</v>
          </cell>
          <cell r="Y3554" t="str">
            <v>77029-1336</v>
          </cell>
          <cell r="Z3554" t="str">
            <v>HARRIS</v>
          </cell>
          <cell r="AA3554" t="str">
            <v>G</v>
          </cell>
          <cell r="AB3554" t="str">
            <v>M&amp;E</v>
          </cell>
          <cell r="AC3554">
            <v>11005.402000000004</v>
          </cell>
        </row>
        <row r="3555">
          <cell r="A3555" t="str">
            <v>Primary</v>
          </cell>
          <cell r="B3555" t="str">
            <v>ITC-Houston Portwall</v>
          </cell>
          <cell r="C3555" t="str">
            <v>26372028</v>
          </cell>
          <cell r="D3555" t="str">
            <v>26372028</v>
          </cell>
          <cell r="E3555" t="str">
            <v>2637</v>
          </cell>
          <cell r="G3555" t="str">
            <v>TX</v>
          </cell>
          <cell r="I3555" t="str">
            <v>A</v>
          </cell>
          <cell r="J3555" t="str">
            <v>26372027</v>
          </cell>
          <cell r="K3555" t="str">
            <v>26372027</v>
          </cell>
          <cell r="L3555">
            <v>170112637</v>
          </cell>
          <cell r="M3555" t="str">
            <v>170112637</v>
          </cell>
          <cell r="N3555" t="str">
            <v>Portwall Processing</v>
          </cell>
          <cell r="O3555" t="str">
            <v>26372027 Portwall Processing</v>
          </cell>
          <cell r="P3555" t="str">
            <v>2040</v>
          </cell>
          <cell r="Q3555" t="str">
            <v>FB</v>
          </cell>
          <cell r="R3555" t="str">
            <v>277</v>
          </cell>
          <cell r="S3555" t="str">
            <v>132</v>
          </cell>
          <cell r="T3555" t="str">
            <v>F</v>
          </cell>
          <cell r="U3555" t="str">
            <v>USD</v>
          </cell>
          <cell r="V3555" t="str">
            <v>300 PORTWALL STREET</v>
          </cell>
          <cell r="W3555" t="str">
            <v>HOUSTON</v>
          </cell>
          <cell r="X3555" t="str">
            <v>TX</v>
          </cell>
          <cell r="Y3555" t="str">
            <v>77029-1336</v>
          </cell>
          <cell r="Z3555" t="str">
            <v>HARRIS</v>
          </cell>
          <cell r="AA3555" t="str">
            <v>G</v>
          </cell>
          <cell r="AB3555" t="str">
            <v>M&amp;E</v>
          </cell>
          <cell r="AC3555">
            <v>19304.501199999999</v>
          </cell>
        </row>
        <row r="3556">
          <cell r="A3556" t="str">
            <v>Primary</v>
          </cell>
          <cell r="B3556" t="str">
            <v>ITC-Houston Portwall</v>
          </cell>
          <cell r="C3556" t="str">
            <v>26372028</v>
          </cell>
          <cell r="D3556" t="str">
            <v>26372028</v>
          </cell>
          <cell r="E3556" t="str">
            <v>2637</v>
          </cell>
          <cell r="G3556" t="str">
            <v>TX</v>
          </cell>
          <cell r="I3556" t="str">
            <v>A</v>
          </cell>
          <cell r="J3556" t="str">
            <v>26372028</v>
          </cell>
          <cell r="K3556" t="str">
            <v>26372028</v>
          </cell>
          <cell r="L3556">
            <v>170112637</v>
          </cell>
          <cell r="M3556" t="str">
            <v>170112637</v>
          </cell>
          <cell r="N3556" t="str">
            <v>Houston-Portwall</v>
          </cell>
          <cell r="O3556" t="str">
            <v>26372028 Houston-Portwall</v>
          </cell>
          <cell r="P3556" t="str">
            <v>2040</v>
          </cell>
          <cell r="Q3556" t="str">
            <v>FB</v>
          </cell>
          <cell r="R3556" t="str">
            <v>277</v>
          </cell>
          <cell r="S3556" t="str">
            <v>132</v>
          </cell>
          <cell r="T3556" t="str">
            <v>F</v>
          </cell>
          <cell r="U3556" t="str">
            <v>USD</v>
          </cell>
          <cell r="V3556" t="str">
            <v>300 PORTWALL STREET</v>
          </cell>
          <cell r="W3556" t="str">
            <v>HOUSTON</v>
          </cell>
          <cell r="X3556" t="str">
            <v>TX</v>
          </cell>
          <cell r="Y3556" t="str">
            <v>77029-1336</v>
          </cell>
          <cell r="Z3556" t="str">
            <v>HARRIS</v>
          </cell>
          <cell r="AA3556" t="str">
            <v>G</v>
          </cell>
          <cell r="AB3556" t="str">
            <v>M&amp;E</v>
          </cell>
          <cell r="AC3556">
            <v>22267984.717400026</v>
          </cell>
        </row>
        <row r="3557">
          <cell r="A3557" t="str">
            <v>Primary</v>
          </cell>
          <cell r="B3557" t="str">
            <v>ITC-Houston Portwall</v>
          </cell>
          <cell r="C3557" t="str">
            <v>26372028</v>
          </cell>
          <cell r="D3557" t="str">
            <v>26372028</v>
          </cell>
          <cell r="E3557" t="str">
            <v>2637</v>
          </cell>
          <cell r="G3557" t="str">
            <v>TX</v>
          </cell>
          <cell r="I3557" t="str">
            <v>A</v>
          </cell>
          <cell r="J3557" t="str">
            <v>26372029</v>
          </cell>
          <cell r="K3557" t="str">
            <v>26372029</v>
          </cell>
          <cell r="L3557">
            <v>170112637</v>
          </cell>
          <cell r="M3557" t="str">
            <v>170112637</v>
          </cell>
          <cell r="N3557" t="str">
            <v>Portwall Purchasing</v>
          </cell>
          <cell r="O3557" t="str">
            <v>26372029 Portwall Purchasing</v>
          </cell>
          <cell r="P3557" t="str">
            <v>2040</v>
          </cell>
          <cell r="Q3557" t="str">
            <v>FB</v>
          </cell>
          <cell r="R3557" t="str">
            <v>277</v>
          </cell>
          <cell r="S3557" t="str">
            <v>132</v>
          </cell>
          <cell r="T3557" t="str">
            <v>F</v>
          </cell>
          <cell r="U3557" t="str">
            <v>USD</v>
          </cell>
          <cell r="V3557" t="str">
            <v>300 PORTWALL STREET</v>
          </cell>
          <cell r="W3557" t="str">
            <v>HOUSTON</v>
          </cell>
          <cell r="X3557" t="str">
            <v>TX</v>
          </cell>
          <cell r="Y3557" t="str">
            <v>77029-1336</v>
          </cell>
          <cell r="Z3557" t="str">
            <v>HARRIS</v>
          </cell>
          <cell r="AA3557" t="str">
            <v>G</v>
          </cell>
          <cell r="AB3557" t="str">
            <v>M&amp;E</v>
          </cell>
          <cell r="AC3557">
            <v>5507.3397000000004</v>
          </cell>
        </row>
        <row r="3558">
          <cell r="A3558" t="str">
            <v>Primary</v>
          </cell>
          <cell r="B3558" t="str">
            <v>ITC-Houston Portwall</v>
          </cell>
          <cell r="C3558" t="str">
            <v>26372028</v>
          </cell>
          <cell r="D3558" t="str">
            <v>26372028</v>
          </cell>
          <cell r="E3558" t="str">
            <v>2637</v>
          </cell>
          <cell r="G3558" t="str">
            <v>TX</v>
          </cell>
          <cell r="I3558" t="str">
            <v>A</v>
          </cell>
          <cell r="J3558" t="str">
            <v>26372030</v>
          </cell>
          <cell r="K3558" t="str">
            <v>26372030</v>
          </cell>
          <cell r="L3558">
            <v>170112637</v>
          </cell>
          <cell r="M3558" t="str">
            <v>170112637</v>
          </cell>
          <cell r="N3558" t="str">
            <v>Portwall Quality Control</v>
          </cell>
          <cell r="O3558" t="str">
            <v>26372030 Portwall Quality Control</v>
          </cell>
          <cell r="P3558" t="str">
            <v>2040</v>
          </cell>
          <cell r="Q3558" t="str">
            <v>FB</v>
          </cell>
          <cell r="R3558" t="str">
            <v>277</v>
          </cell>
          <cell r="S3558" t="str">
            <v>132</v>
          </cell>
          <cell r="T3558" t="str">
            <v>F</v>
          </cell>
          <cell r="U3558" t="str">
            <v>USD</v>
          </cell>
          <cell r="V3558" t="str">
            <v>300 PORTWALL STREET</v>
          </cell>
          <cell r="W3558" t="str">
            <v>HOUSTON</v>
          </cell>
          <cell r="X3558" t="str">
            <v>TX</v>
          </cell>
          <cell r="Y3558" t="str">
            <v>77029-1336</v>
          </cell>
          <cell r="Z3558" t="str">
            <v>HARRIS</v>
          </cell>
          <cell r="AA3558" t="str">
            <v>G</v>
          </cell>
          <cell r="AB3558" t="str">
            <v>M&amp;E</v>
          </cell>
          <cell r="AC3558">
            <v>933.15240000000006</v>
          </cell>
        </row>
        <row r="3559">
          <cell r="A3559" t="str">
            <v>Primary</v>
          </cell>
          <cell r="B3559" t="str">
            <v>ITC-Houston Portwall</v>
          </cell>
          <cell r="C3559" t="str">
            <v>26372028</v>
          </cell>
          <cell r="D3559" t="str">
            <v>26372028</v>
          </cell>
          <cell r="E3559" t="str">
            <v>2637</v>
          </cell>
          <cell r="G3559" t="str">
            <v>TX</v>
          </cell>
          <cell r="I3559" t="str">
            <v>A</v>
          </cell>
          <cell r="J3559" t="str">
            <v>26372032</v>
          </cell>
          <cell r="K3559" t="str">
            <v>26372032</v>
          </cell>
          <cell r="L3559">
            <v>170112637</v>
          </cell>
          <cell r="M3559" t="str">
            <v>170112637</v>
          </cell>
          <cell r="N3559" t="str">
            <v>Portwall Security</v>
          </cell>
          <cell r="O3559" t="str">
            <v>26372032 Portwall Security</v>
          </cell>
          <cell r="P3559" t="str">
            <v>2040</v>
          </cell>
          <cell r="Q3559" t="str">
            <v>FB</v>
          </cell>
          <cell r="R3559" t="str">
            <v>277</v>
          </cell>
          <cell r="S3559" t="str">
            <v>132</v>
          </cell>
          <cell r="T3559" t="str">
            <v>F</v>
          </cell>
          <cell r="U3559" t="str">
            <v>USD</v>
          </cell>
          <cell r="V3559" t="str">
            <v>300 PORTWALL STREET</v>
          </cell>
          <cell r="W3559" t="str">
            <v>HOUSTON</v>
          </cell>
          <cell r="X3559" t="str">
            <v>TX</v>
          </cell>
          <cell r="Y3559" t="str">
            <v>77029-1336</v>
          </cell>
          <cell r="Z3559" t="str">
            <v>HARRIS</v>
          </cell>
          <cell r="AA3559" t="str">
            <v>G</v>
          </cell>
          <cell r="AB3559" t="str">
            <v>M&amp;E</v>
          </cell>
          <cell r="AC3559">
            <v>933.15240000000006</v>
          </cell>
        </row>
        <row r="3560">
          <cell r="A3560" t="str">
            <v>Primary</v>
          </cell>
          <cell r="B3560" t="str">
            <v>ITC-Houston Portwall</v>
          </cell>
          <cell r="C3560" t="str">
            <v>26372028</v>
          </cell>
          <cell r="D3560" t="str">
            <v>26372028</v>
          </cell>
          <cell r="E3560" t="str">
            <v>2637</v>
          </cell>
          <cell r="G3560" t="str">
            <v>TX</v>
          </cell>
          <cell r="I3560" t="str">
            <v>A</v>
          </cell>
          <cell r="J3560" t="str">
            <v>26372034</v>
          </cell>
          <cell r="K3560" t="str">
            <v>26372034</v>
          </cell>
          <cell r="L3560">
            <v>170112637</v>
          </cell>
          <cell r="M3560" t="str">
            <v>170112637</v>
          </cell>
          <cell r="N3560" t="str">
            <v>Portwall Supervision/Mgmt</v>
          </cell>
          <cell r="O3560" t="str">
            <v>26372034 Portwall Supervision/Mgmt</v>
          </cell>
          <cell r="P3560" t="str">
            <v>2040</v>
          </cell>
          <cell r="Q3560" t="str">
            <v>FB</v>
          </cell>
          <cell r="R3560" t="str">
            <v>277</v>
          </cell>
          <cell r="S3560" t="str">
            <v>132</v>
          </cell>
          <cell r="T3560" t="str">
            <v>F</v>
          </cell>
          <cell r="U3560" t="str">
            <v>USD</v>
          </cell>
          <cell r="V3560" t="str">
            <v>300 PORTWALL STREET</v>
          </cell>
          <cell r="W3560" t="str">
            <v>HOUSTON</v>
          </cell>
          <cell r="X3560" t="str">
            <v>TX</v>
          </cell>
          <cell r="Y3560" t="str">
            <v>77029-1336</v>
          </cell>
          <cell r="Z3560" t="str">
            <v>HARRIS</v>
          </cell>
          <cell r="AA3560" t="str">
            <v>G</v>
          </cell>
          <cell r="AB3560" t="str">
            <v>M&amp;E</v>
          </cell>
          <cell r="AC3560">
            <v>3509.8996999999999</v>
          </cell>
        </row>
        <row r="3561">
          <cell r="A3561" t="str">
            <v>Primary</v>
          </cell>
          <cell r="B3561" t="str">
            <v>ITC-Houston Portwall</v>
          </cell>
          <cell r="C3561" t="str">
            <v>26372028</v>
          </cell>
          <cell r="D3561" t="str">
            <v>26372028</v>
          </cell>
          <cell r="E3561" t="str">
            <v>2637</v>
          </cell>
          <cell r="G3561" t="str">
            <v>TX</v>
          </cell>
          <cell r="I3561" t="str">
            <v>A</v>
          </cell>
          <cell r="J3561" t="str">
            <v>26372221</v>
          </cell>
          <cell r="K3561" t="str">
            <v>26372221</v>
          </cell>
          <cell r="L3561">
            <v>170112637</v>
          </cell>
          <cell r="M3561" t="str">
            <v>170112637</v>
          </cell>
          <cell r="N3561" t="str">
            <v>Portwall Info Services</v>
          </cell>
          <cell r="O3561" t="str">
            <v>26372221 Portwall Info Services</v>
          </cell>
          <cell r="P3561" t="str">
            <v>2040</v>
          </cell>
          <cell r="Q3561" t="str">
            <v>FB</v>
          </cell>
          <cell r="R3561" t="str">
            <v>277</v>
          </cell>
          <cell r="S3561" t="str">
            <v>132</v>
          </cell>
          <cell r="T3561" t="str">
            <v>F</v>
          </cell>
          <cell r="U3561" t="str">
            <v>USD</v>
          </cell>
          <cell r="V3561" t="str">
            <v>300 PORTWALL STREET</v>
          </cell>
          <cell r="W3561" t="str">
            <v>HOUSTON</v>
          </cell>
          <cell r="X3561" t="str">
            <v>TX</v>
          </cell>
          <cell r="Y3561" t="str">
            <v>77029-1336</v>
          </cell>
          <cell r="Z3561" t="str">
            <v>HARRIS</v>
          </cell>
          <cell r="AA3561" t="str">
            <v>G</v>
          </cell>
          <cell r="AB3561" t="str">
            <v>M&amp;E</v>
          </cell>
          <cell r="AC3561">
            <v>46617.183999999994</v>
          </cell>
        </row>
        <row r="3562">
          <cell r="A3562" t="str">
            <v>Primary</v>
          </cell>
          <cell r="B3562" t="str">
            <v>ITC-Houston Portwall</v>
          </cell>
          <cell r="C3562" t="str">
            <v>26372028</v>
          </cell>
          <cell r="D3562" t="str">
            <v>26372028</v>
          </cell>
          <cell r="E3562" t="str">
            <v>2637</v>
          </cell>
          <cell r="G3562" t="str">
            <v>TX</v>
          </cell>
          <cell r="I3562" t="str">
            <v>A</v>
          </cell>
          <cell r="J3562" t="str">
            <v>26372411</v>
          </cell>
          <cell r="K3562" t="str">
            <v>26372411</v>
          </cell>
          <cell r="L3562">
            <v>170112637</v>
          </cell>
          <cell r="M3562" t="str">
            <v>170112637</v>
          </cell>
          <cell r="N3562" t="str">
            <v>Portwall Plant Engineer</v>
          </cell>
          <cell r="O3562" t="str">
            <v>26372411 Portwall Plant Engineer</v>
          </cell>
          <cell r="P3562" t="str">
            <v>2040</v>
          </cell>
          <cell r="Q3562" t="str">
            <v>FB</v>
          </cell>
          <cell r="R3562" t="str">
            <v>277</v>
          </cell>
          <cell r="S3562" t="str">
            <v>132</v>
          </cell>
          <cell r="T3562" t="str">
            <v>F</v>
          </cell>
          <cell r="U3562" t="str">
            <v>USD</v>
          </cell>
          <cell r="V3562" t="str">
            <v>300 PORTWALL STREET</v>
          </cell>
          <cell r="W3562" t="str">
            <v>HOUSTON</v>
          </cell>
          <cell r="X3562" t="str">
            <v>TX</v>
          </cell>
          <cell r="Y3562" t="str">
            <v>77029-1336</v>
          </cell>
          <cell r="Z3562" t="str">
            <v>HARRIS</v>
          </cell>
          <cell r="AA3562" t="str">
            <v>G</v>
          </cell>
          <cell r="AB3562" t="str">
            <v>M&amp;E</v>
          </cell>
          <cell r="AC3562">
            <v>98480.28</v>
          </cell>
        </row>
        <row r="3563">
          <cell r="A3563" t="str">
            <v>Primary</v>
          </cell>
          <cell r="B3563" t="str">
            <v>ITC-Houston Portwall</v>
          </cell>
          <cell r="C3563" t="str">
            <v>26372028</v>
          </cell>
          <cell r="D3563" t="str">
            <v>26372028</v>
          </cell>
          <cell r="E3563" t="str">
            <v>2637</v>
          </cell>
          <cell r="G3563" t="str">
            <v>TX</v>
          </cell>
          <cell r="I3563" t="str">
            <v>A</v>
          </cell>
          <cell r="J3563" t="str">
            <v>26372448</v>
          </cell>
          <cell r="K3563" t="str">
            <v>26372448</v>
          </cell>
          <cell r="L3563">
            <v>170112637</v>
          </cell>
          <cell r="M3563" t="str">
            <v>170112637</v>
          </cell>
          <cell r="N3563" t="str">
            <v>Houston Complex Production Mgmt</v>
          </cell>
          <cell r="O3563" t="str">
            <v>26372448 Houston Complex Production Mgmt</v>
          </cell>
          <cell r="P3563" t="str">
            <v>2040</v>
          </cell>
          <cell r="Q3563" t="str">
            <v>FB</v>
          </cell>
          <cell r="R3563" t="str">
            <v>277</v>
          </cell>
          <cell r="S3563" t="str">
            <v>132</v>
          </cell>
          <cell r="T3563" t="str">
            <v>F</v>
          </cell>
          <cell r="U3563" t="str">
            <v>USD</v>
          </cell>
          <cell r="V3563" t="str">
            <v>300 PORTWALL STREET</v>
          </cell>
          <cell r="W3563" t="str">
            <v>HOUSTON</v>
          </cell>
          <cell r="X3563" t="str">
            <v>TX</v>
          </cell>
          <cell r="Y3563" t="str">
            <v>77029-1336</v>
          </cell>
          <cell r="Z3563" t="str">
            <v>HARRIS</v>
          </cell>
          <cell r="AA3563" t="str">
            <v>G</v>
          </cell>
          <cell r="AB3563" t="str">
            <v>M&amp;E</v>
          </cell>
          <cell r="AC3563">
            <v>49847.402699999977</v>
          </cell>
        </row>
        <row r="3564">
          <cell r="A3564" t="str">
            <v>Primary</v>
          </cell>
          <cell r="B3564" t="str">
            <v>ITC-Houston Navigation</v>
          </cell>
          <cell r="C3564" t="str">
            <v>26382028</v>
          </cell>
          <cell r="D3564" t="str">
            <v>26382028</v>
          </cell>
          <cell r="E3564" t="str">
            <v>2637</v>
          </cell>
          <cell r="G3564" t="str">
            <v>TX</v>
          </cell>
          <cell r="I3564" t="str">
            <v>A</v>
          </cell>
          <cell r="J3564" t="str">
            <v>26382028</v>
          </cell>
          <cell r="K3564" t="str">
            <v>26382028</v>
          </cell>
          <cell r="L3564">
            <v>170112638</v>
          </cell>
          <cell r="M3564" t="str">
            <v>170112638</v>
          </cell>
          <cell r="N3564" t="str">
            <v>Houston-Navigation</v>
          </cell>
          <cell r="O3564" t="str">
            <v>26382028 Houston-Navigation</v>
          </cell>
          <cell r="P3564" t="str">
            <v>2040</v>
          </cell>
          <cell r="Q3564" t="str">
            <v>FB</v>
          </cell>
          <cell r="R3564" t="str">
            <v>761</v>
          </cell>
          <cell r="S3564" t="str">
            <v>274</v>
          </cell>
          <cell r="T3564" t="str">
            <v>F</v>
          </cell>
          <cell r="U3564" t="str">
            <v>USD</v>
          </cell>
          <cell r="V3564" t="str">
            <v>4711 NAVIGATION BLVD</v>
          </cell>
          <cell r="W3564" t="str">
            <v>HOUSTON</v>
          </cell>
          <cell r="X3564" t="str">
            <v>TX</v>
          </cell>
          <cell r="Y3564" t="str">
            <v>77011-1013</v>
          </cell>
          <cell r="Z3564" t="str">
            <v>HARRIS</v>
          </cell>
          <cell r="AA3564" t="str">
            <v>G</v>
          </cell>
          <cell r="AB3564" t="str">
            <v>M&amp;E</v>
          </cell>
          <cell r="AC3564">
            <v>4331730.5776000004</v>
          </cell>
        </row>
        <row r="3565">
          <cell r="A3565" t="str">
            <v>Primary</v>
          </cell>
          <cell r="B3565" t="str">
            <v>ITC-Houston Canal</v>
          </cell>
          <cell r="C3565" t="str">
            <v>26392028</v>
          </cell>
          <cell r="D3565" t="str">
            <v>26392028</v>
          </cell>
          <cell r="E3565" t="str">
            <v>2639</v>
          </cell>
          <cell r="G3565" t="str">
            <v>TX</v>
          </cell>
          <cell r="I3565" t="str">
            <v>A</v>
          </cell>
          <cell r="J3565" t="str">
            <v>26390544</v>
          </cell>
          <cell r="K3565" t="str">
            <v>26390544</v>
          </cell>
          <cell r="L3565">
            <v>170112639</v>
          </cell>
          <cell r="M3565" t="str">
            <v>170112639</v>
          </cell>
          <cell r="N3565" t="str">
            <v>Canal Dry Goods Warehouse</v>
          </cell>
          <cell r="O3565" t="str">
            <v>26390544 Canal Dry Goods Warehouse</v>
          </cell>
          <cell r="P3565" t="str">
            <v>2040</v>
          </cell>
          <cell r="Q3565" t="str">
            <v>FB</v>
          </cell>
          <cell r="R3565" t="str">
            <v>399</v>
          </cell>
          <cell r="S3565" t="str">
            <v>274</v>
          </cell>
          <cell r="T3565" t="str">
            <v>F</v>
          </cell>
          <cell r="U3565" t="str">
            <v>USD</v>
          </cell>
          <cell r="V3565" t="str">
            <v>3100 CANAL STREET</v>
          </cell>
          <cell r="W3565" t="str">
            <v>HOUSTON</v>
          </cell>
          <cell r="X3565" t="str">
            <v>TX</v>
          </cell>
          <cell r="Y3565" t="str">
            <v>77003-1602</v>
          </cell>
          <cell r="Z3565" t="str">
            <v>HARRIS</v>
          </cell>
          <cell r="AA3565" t="str">
            <v>G</v>
          </cell>
          <cell r="AB3565" t="str">
            <v>M&amp;E</v>
          </cell>
          <cell r="AC3565">
            <v>28094.072900000003</v>
          </cell>
        </row>
        <row r="3566">
          <cell r="A3566" t="str">
            <v>Primary</v>
          </cell>
          <cell r="B3566" t="str">
            <v>ITC-Houston Canal</v>
          </cell>
          <cell r="C3566" t="str">
            <v>26392028</v>
          </cell>
          <cell r="D3566" t="str">
            <v>26392028</v>
          </cell>
          <cell r="E3566" t="str">
            <v>2639</v>
          </cell>
          <cell r="G3566" t="str">
            <v>TX</v>
          </cell>
          <cell r="H3566">
            <v>38488</v>
          </cell>
          <cell r="I3566" t="str">
            <v>A</v>
          </cell>
          <cell r="J3566" t="str">
            <v>30101952</v>
          </cell>
          <cell r="K3566" t="str">
            <v>74046010</v>
          </cell>
          <cell r="L3566">
            <v>170003010</v>
          </cell>
          <cell r="M3566" t="str">
            <v>740400000</v>
          </cell>
          <cell r="N3566" t="str">
            <v>Finney Cnty Carc Inedible Rendering</v>
          </cell>
          <cell r="O3566" t="str">
            <v>74046010 Finney Cnty Carc Inedible Rendering</v>
          </cell>
          <cell r="P3566" t="str">
            <v>2040</v>
          </cell>
          <cell r="Q3566" t="str">
            <v>IBP</v>
          </cell>
          <cell r="R3566" t="str">
            <v>399</v>
          </cell>
          <cell r="S3566" t="str">
            <v>274</v>
          </cell>
          <cell r="T3566" t="str">
            <v>F</v>
          </cell>
          <cell r="U3566" t="str">
            <v>USD</v>
          </cell>
          <cell r="V3566" t="str">
            <v>3100 CANAL STREET</v>
          </cell>
          <cell r="W3566" t="str">
            <v>HOUSTON</v>
          </cell>
          <cell r="X3566" t="str">
            <v>TX</v>
          </cell>
          <cell r="Y3566" t="str">
            <v>77003-1602</v>
          </cell>
          <cell r="Z3566" t="str">
            <v>HARRIS</v>
          </cell>
          <cell r="AA3566" t="str">
            <v>G</v>
          </cell>
          <cell r="AB3566" t="str">
            <v>M&amp;E</v>
          </cell>
          <cell r="AC3566">
            <v>65979.684000000008</v>
          </cell>
        </row>
        <row r="3567">
          <cell r="A3567" t="str">
            <v>Primary</v>
          </cell>
          <cell r="B3567" t="str">
            <v>ITC-Houston Canal</v>
          </cell>
          <cell r="C3567" t="str">
            <v>26392028</v>
          </cell>
          <cell r="D3567" t="str">
            <v>26392028</v>
          </cell>
          <cell r="E3567" t="str">
            <v>2639</v>
          </cell>
          <cell r="G3567" t="str">
            <v>TX</v>
          </cell>
          <cell r="I3567" t="str">
            <v>A</v>
          </cell>
          <cell r="J3567" t="str">
            <v>26391766</v>
          </cell>
          <cell r="K3567" t="str">
            <v>26391766</v>
          </cell>
          <cell r="L3567">
            <v>170112639</v>
          </cell>
          <cell r="M3567" t="str">
            <v>170112639</v>
          </cell>
          <cell r="N3567" t="str">
            <v>Canal S &amp; P Line 8</v>
          </cell>
          <cell r="O3567" t="str">
            <v>26391766 Canal S &amp; P Line 8</v>
          </cell>
          <cell r="P3567" t="str">
            <v>2040</v>
          </cell>
          <cell r="Q3567" t="str">
            <v>FB</v>
          </cell>
          <cell r="R3567" t="str">
            <v>399</v>
          </cell>
          <cell r="S3567" t="str">
            <v>274</v>
          </cell>
          <cell r="T3567" t="str">
            <v>F</v>
          </cell>
          <cell r="U3567" t="str">
            <v>USD</v>
          </cell>
          <cell r="V3567" t="str">
            <v>3100 CANAL STREET</v>
          </cell>
          <cell r="W3567" t="str">
            <v>HOUSTON</v>
          </cell>
          <cell r="X3567" t="str">
            <v>TX</v>
          </cell>
          <cell r="Y3567" t="str">
            <v>77003-1602</v>
          </cell>
          <cell r="Z3567" t="str">
            <v>HARRIS</v>
          </cell>
          <cell r="AA3567" t="str">
            <v>G</v>
          </cell>
          <cell r="AB3567" t="str">
            <v>M&amp;E</v>
          </cell>
          <cell r="AC3567">
            <v>150454.12279999998</v>
          </cell>
        </row>
        <row r="3568">
          <cell r="A3568" t="str">
            <v>Primary</v>
          </cell>
          <cell r="B3568" t="str">
            <v>ITC-Houston Canal</v>
          </cell>
          <cell r="C3568" t="str">
            <v>26392028</v>
          </cell>
          <cell r="D3568" t="str">
            <v>26392028</v>
          </cell>
          <cell r="E3568" t="str">
            <v>2639</v>
          </cell>
          <cell r="G3568" t="str">
            <v>TX</v>
          </cell>
          <cell r="I3568" t="str">
            <v>A</v>
          </cell>
          <cell r="J3568" t="str">
            <v>26391773</v>
          </cell>
          <cell r="K3568" t="str">
            <v>26391773</v>
          </cell>
          <cell r="L3568">
            <v>170112639</v>
          </cell>
          <cell r="M3568" t="str">
            <v>170112639</v>
          </cell>
          <cell r="N3568" t="str">
            <v>Canal S &amp; P Line 20</v>
          </cell>
          <cell r="O3568" t="str">
            <v>26391773 Canal S &amp; P Line 20</v>
          </cell>
          <cell r="P3568" t="str">
            <v>2040</v>
          </cell>
          <cell r="Q3568" t="str">
            <v>FB</v>
          </cell>
          <cell r="R3568" t="str">
            <v>399</v>
          </cell>
          <cell r="S3568" t="str">
            <v>274</v>
          </cell>
          <cell r="T3568" t="str">
            <v>F</v>
          </cell>
          <cell r="U3568" t="str">
            <v>USD</v>
          </cell>
          <cell r="V3568" t="str">
            <v>3100 CANAL STREET</v>
          </cell>
          <cell r="W3568" t="str">
            <v>HOUSTON</v>
          </cell>
          <cell r="X3568" t="str">
            <v>TX</v>
          </cell>
          <cell r="Y3568" t="str">
            <v>77003-1602</v>
          </cell>
          <cell r="Z3568" t="str">
            <v>HARRIS</v>
          </cell>
          <cell r="AA3568" t="str">
            <v>G</v>
          </cell>
          <cell r="AB3568" t="str">
            <v>M&amp;E</v>
          </cell>
          <cell r="AC3568">
            <v>123297.11599999998</v>
          </cell>
        </row>
        <row r="3569">
          <cell r="A3569" t="str">
            <v>Primary</v>
          </cell>
          <cell r="B3569" t="str">
            <v>ITC-Houston Canal</v>
          </cell>
          <cell r="C3569" t="str">
            <v>26392028</v>
          </cell>
          <cell r="D3569" t="str">
            <v>26392028</v>
          </cell>
          <cell r="E3569" t="str">
            <v>2639</v>
          </cell>
          <cell r="G3569" t="str">
            <v>TX</v>
          </cell>
          <cell r="I3569" t="str">
            <v>A</v>
          </cell>
          <cell r="J3569" t="str">
            <v>26392013</v>
          </cell>
          <cell r="K3569" t="str">
            <v>26392013</v>
          </cell>
          <cell r="L3569">
            <v>170112639</v>
          </cell>
          <cell r="M3569" t="str">
            <v>170112639</v>
          </cell>
          <cell r="N3569" t="str">
            <v>Canal Admin</v>
          </cell>
          <cell r="O3569" t="str">
            <v>26392013 Canal Admin</v>
          </cell>
          <cell r="P3569" t="str">
            <v>2040</v>
          </cell>
          <cell r="Q3569" t="str">
            <v>FB</v>
          </cell>
          <cell r="R3569" t="str">
            <v>399</v>
          </cell>
          <cell r="S3569" t="str">
            <v>274</v>
          </cell>
          <cell r="T3569" t="str">
            <v>F</v>
          </cell>
          <cell r="U3569" t="str">
            <v>USD</v>
          </cell>
          <cell r="V3569" t="str">
            <v>3100 CANAL STREET</v>
          </cell>
          <cell r="W3569" t="str">
            <v>HOUSTON</v>
          </cell>
          <cell r="X3569" t="str">
            <v>TX</v>
          </cell>
          <cell r="Y3569" t="str">
            <v>77003-1602</v>
          </cell>
          <cell r="Z3569" t="str">
            <v>HARRIS</v>
          </cell>
          <cell r="AA3569" t="str">
            <v>G</v>
          </cell>
          <cell r="AB3569" t="str">
            <v>M&amp;E</v>
          </cell>
          <cell r="AC3569">
            <v>683260.08810000028</v>
          </cell>
        </row>
        <row r="3570">
          <cell r="A3570" t="str">
            <v>Primary</v>
          </cell>
          <cell r="B3570" t="str">
            <v>ITC-Houston Canal</v>
          </cell>
          <cell r="C3570" t="str">
            <v>26392028</v>
          </cell>
          <cell r="D3570" t="str">
            <v>26392028</v>
          </cell>
          <cell r="E3570" t="str">
            <v>2639</v>
          </cell>
          <cell r="G3570" t="str">
            <v>TX</v>
          </cell>
          <cell r="I3570" t="str">
            <v>A</v>
          </cell>
          <cell r="J3570" t="str">
            <v>26392020</v>
          </cell>
          <cell r="K3570" t="str">
            <v>26392020</v>
          </cell>
          <cell r="L3570">
            <v>170112639</v>
          </cell>
          <cell r="M3570" t="str">
            <v>170112639</v>
          </cell>
          <cell r="N3570" t="str">
            <v>Canal Maintenance</v>
          </cell>
          <cell r="O3570" t="str">
            <v>26392020 Canal Maintenance</v>
          </cell>
          <cell r="P3570" t="str">
            <v>2040</v>
          </cell>
          <cell r="Q3570" t="str">
            <v>FB</v>
          </cell>
          <cell r="R3570" t="str">
            <v>399</v>
          </cell>
          <cell r="S3570" t="str">
            <v>274</v>
          </cell>
          <cell r="T3570" t="str">
            <v>F</v>
          </cell>
          <cell r="U3570" t="str">
            <v>USD</v>
          </cell>
          <cell r="V3570" t="str">
            <v>3100 CANAL STREET</v>
          </cell>
          <cell r="W3570" t="str">
            <v>HOUSTON</v>
          </cell>
          <cell r="X3570" t="str">
            <v>TX</v>
          </cell>
          <cell r="Y3570" t="str">
            <v>77003-1602</v>
          </cell>
          <cell r="Z3570" t="str">
            <v>HARRIS</v>
          </cell>
          <cell r="AA3570" t="str">
            <v>G</v>
          </cell>
          <cell r="AB3570" t="str">
            <v>M&amp;E</v>
          </cell>
          <cell r="AC3570">
            <v>95834.191600000035</v>
          </cell>
        </row>
        <row r="3571">
          <cell r="A3571" t="str">
            <v>Primary</v>
          </cell>
          <cell r="B3571" t="str">
            <v>ITC-Houston Canal</v>
          </cell>
          <cell r="C3571" t="str">
            <v>26392028</v>
          </cell>
          <cell r="D3571" t="str">
            <v>26392028</v>
          </cell>
          <cell r="E3571" t="str">
            <v>2639</v>
          </cell>
          <cell r="G3571" t="str">
            <v>TX</v>
          </cell>
          <cell r="H3571">
            <v>38904</v>
          </cell>
          <cell r="I3571" t="str">
            <v>A</v>
          </cell>
          <cell r="J3571" t="str">
            <v>30101952</v>
          </cell>
          <cell r="K3571" t="str">
            <v>74046010</v>
          </cell>
          <cell r="L3571">
            <v>170112639</v>
          </cell>
          <cell r="M3571" t="str">
            <v>740400000</v>
          </cell>
          <cell r="N3571" t="str">
            <v>Canal Nurses</v>
          </cell>
          <cell r="O3571" t="str">
            <v>26392022 Canal Nurses</v>
          </cell>
          <cell r="P3571" t="str">
            <v>2700</v>
          </cell>
          <cell r="Q3571" t="str">
            <v>FB</v>
          </cell>
          <cell r="R3571" t="str">
            <v>399</v>
          </cell>
          <cell r="S3571" t="str">
            <v>274</v>
          </cell>
          <cell r="T3571" t="str">
            <v>F</v>
          </cell>
          <cell r="U3571" t="str">
            <v>USD</v>
          </cell>
          <cell r="V3571" t="str">
            <v>3100 CANAL STREET</v>
          </cell>
          <cell r="W3571" t="str">
            <v>HOUSTON</v>
          </cell>
          <cell r="X3571" t="str">
            <v>TX</v>
          </cell>
          <cell r="Y3571" t="str">
            <v>77003-1602</v>
          </cell>
          <cell r="Z3571" t="str">
            <v>HARRIS</v>
          </cell>
          <cell r="AA3571" t="str">
            <v>G</v>
          </cell>
          <cell r="AB3571" t="str">
            <v>M&amp;E</v>
          </cell>
          <cell r="AC3571">
            <v>1284.2359999999999</v>
          </cell>
        </row>
        <row r="3572">
          <cell r="A3572" t="str">
            <v>Primary</v>
          </cell>
          <cell r="B3572" t="str">
            <v>ITC-Houston Canal</v>
          </cell>
          <cell r="C3572" t="str">
            <v>26392028</v>
          </cell>
          <cell r="D3572" t="str">
            <v>26392028</v>
          </cell>
          <cell r="E3572" t="str">
            <v>2639</v>
          </cell>
          <cell r="G3572" t="str">
            <v>TX</v>
          </cell>
          <cell r="H3572">
            <v>38817</v>
          </cell>
          <cell r="I3572" t="str">
            <v>A</v>
          </cell>
          <cell r="J3572" t="str">
            <v>30101953</v>
          </cell>
          <cell r="K3572" t="str">
            <v>74046011</v>
          </cell>
          <cell r="L3572">
            <v>170112639</v>
          </cell>
          <cell r="M3572" t="str">
            <v>740400000</v>
          </cell>
          <cell r="N3572" t="str">
            <v>Canal Other Indirect</v>
          </cell>
          <cell r="O3572" t="str">
            <v>26392024  Canal Other Indirect</v>
          </cell>
          <cell r="P3572" t="str">
            <v>2700</v>
          </cell>
          <cell r="Q3572" t="str">
            <v>FB</v>
          </cell>
          <cell r="R3572" t="str">
            <v>399</v>
          </cell>
          <cell r="S3572" t="str">
            <v>274</v>
          </cell>
          <cell r="T3572" t="str">
            <v>F</v>
          </cell>
          <cell r="U3572" t="str">
            <v>USD</v>
          </cell>
          <cell r="V3572" t="str">
            <v>3100 CANAL STREET</v>
          </cell>
          <cell r="W3572" t="str">
            <v>HOUSTON</v>
          </cell>
          <cell r="X3572" t="str">
            <v>TX</v>
          </cell>
          <cell r="Y3572" t="str">
            <v>77003-1602</v>
          </cell>
          <cell r="Z3572" t="str">
            <v>HARRIS</v>
          </cell>
          <cell r="AA3572" t="str">
            <v>G</v>
          </cell>
          <cell r="AB3572" t="str">
            <v>M&amp;E</v>
          </cell>
          <cell r="AC3572">
            <v>1061.1831999999999</v>
          </cell>
        </row>
        <row r="3573">
          <cell r="A3573" t="str">
            <v>Primary</v>
          </cell>
          <cell r="B3573" t="str">
            <v>ITC-Houston Canal</v>
          </cell>
          <cell r="C3573" t="str">
            <v>26392028</v>
          </cell>
          <cell r="D3573" t="str">
            <v>26392028</v>
          </cell>
          <cell r="E3573" t="str">
            <v>2639</v>
          </cell>
          <cell r="G3573" t="str">
            <v>TX</v>
          </cell>
          <cell r="H3573">
            <v>38904</v>
          </cell>
          <cell r="I3573" t="str">
            <v>A</v>
          </cell>
          <cell r="J3573" t="str">
            <v>30101956</v>
          </cell>
          <cell r="K3573" t="str">
            <v>74046012</v>
          </cell>
          <cell r="L3573">
            <v>170112639</v>
          </cell>
          <cell r="M3573" t="str">
            <v>740400000</v>
          </cell>
          <cell r="N3573" t="str">
            <v>Canal Personnel</v>
          </cell>
          <cell r="O3573" t="str">
            <v>26392025 Canal Personnel</v>
          </cell>
          <cell r="P3573" t="str">
            <v>2700</v>
          </cell>
          <cell r="Q3573" t="str">
            <v>FB</v>
          </cell>
          <cell r="R3573" t="str">
            <v>399</v>
          </cell>
          <cell r="S3573" t="str">
            <v>274</v>
          </cell>
          <cell r="T3573" t="str">
            <v>F</v>
          </cell>
          <cell r="U3573" t="str">
            <v>USD</v>
          </cell>
          <cell r="V3573" t="str">
            <v>3100 CANAL STREET</v>
          </cell>
          <cell r="W3573" t="str">
            <v>HOUSTON</v>
          </cell>
          <cell r="X3573" t="str">
            <v>TX</v>
          </cell>
          <cell r="Y3573" t="str">
            <v>77003-1602</v>
          </cell>
          <cell r="Z3573" t="str">
            <v>HARRIS</v>
          </cell>
          <cell r="AA3573" t="str">
            <v>G</v>
          </cell>
          <cell r="AB3573" t="str">
            <v>M&amp;E</v>
          </cell>
          <cell r="AC3573">
            <v>2799.4572000000003</v>
          </cell>
        </row>
        <row r="3574">
          <cell r="A3574" t="str">
            <v>Primary</v>
          </cell>
          <cell r="B3574" t="str">
            <v>ITC-Houston Canal</v>
          </cell>
          <cell r="C3574" t="str">
            <v>26392028</v>
          </cell>
          <cell r="D3574" t="str">
            <v>26392028</v>
          </cell>
          <cell r="E3574" t="str">
            <v>2639</v>
          </cell>
          <cell r="G3574" t="str">
            <v>TX</v>
          </cell>
          <cell r="I3574" t="str">
            <v>A</v>
          </cell>
          <cell r="J3574" t="str">
            <v>26392027</v>
          </cell>
          <cell r="K3574" t="str">
            <v>26392027</v>
          </cell>
          <cell r="L3574">
            <v>170112639</v>
          </cell>
          <cell r="M3574" t="str">
            <v>170112639</v>
          </cell>
          <cell r="N3574" t="str">
            <v>Canal Processing</v>
          </cell>
          <cell r="O3574" t="str">
            <v>26392027 Canal Processing</v>
          </cell>
          <cell r="P3574" t="str">
            <v>2040</v>
          </cell>
          <cell r="Q3574" t="str">
            <v>FB</v>
          </cell>
          <cell r="R3574" t="str">
            <v>399</v>
          </cell>
          <cell r="S3574" t="str">
            <v>274</v>
          </cell>
          <cell r="T3574" t="str">
            <v>F</v>
          </cell>
          <cell r="U3574" t="str">
            <v>USD</v>
          </cell>
          <cell r="V3574" t="str">
            <v>3100 CANAL STREET</v>
          </cell>
          <cell r="W3574" t="str">
            <v>HOUSTON</v>
          </cell>
          <cell r="X3574" t="str">
            <v>TX</v>
          </cell>
          <cell r="Y3574" t="str">
            <v>77003-1602</v>
          </cell>
          <cell r="Z3574" t="str">
            <v>HARRIS</v>
          </cell>
          <cell r="AA3574" t="str">
            <v>G</v>
          </cell>
          <cell r="AB3574" t="str">
            <v>M&amp;E</v>
          </cell>
          <cell r="AC3574">
            <v>76125</v>
          </cell>
        </row>
        <row r="3575">
          <cell r="A3575" t="str">
            <v>Primary</v>
          </cell>
          <cell r="B3575" t="str">
            <v>ITC-Houston Canal</v>
          </cell>
          <cell r="C3575" t="str">
            <v>26392028</v>
          </cell>
          <cell r="D3575" t="str">
            <v>26392028</v>
          </cell>
          <cell r="E3575" t="str">
            <v>2639</v>
          </cell>
          <cell r="G3575" t="str">
            <v>TX</v>
          </cell>
          <cell r="I3575" t="str">
            <v>A</v>
          </cell>
          <cell r="J3575" t="str">
            <v>26392028</v>
          </cell>
          <cell r="K3575" t="str">
            <v>26392028</v>
          </cell>
          <cell r="L3575">
            <v>170112639</v>
          </cell>
          <cell r="M3575" t="str">
            <v>170112639</v>
          </cell>
          <cell r="N3575" t="str">
            <v>Houston-Canal</v>
          </cell>
          <cell r="O3575" t="str">
            <v>26392028 Houston-Canal</v>
          </cell>
          <cell r="P3575" t="str">
            <v>2040</v>
          </cell>
          <cell r="Q3575" t="str">
            <v>FB</v>
          </cell>
          <cell r="R3575" t="str">
            <v>399</v>
          </cell>
          <cell r="S3575" t="str">
            <v>274</v>
          </cell>
          <cell r="T3575" t="str">
            <v>F</v>
          </cell>
          <cell r="U3575" t="str">
            <v>USD</v>
          </cell>
          <cell r="V3575" t="str">
            <v>3100 CANAL STREET</v>
          </cell>
          <cell r="W3575" t="str">
            <v>HOUSTON</v>
          </cell>
          <cell r="X3575" t="str">
            <v>TX</v>
          </cell>
          <cell r="Y3575" t="str">
            <v>77003-1602</v>
          </cell>
          <cell r="Z3575" t="str">
            <v>HARRIS</v>
          </cell>
          <cell r="AA3575" t="str">
            <v>G</v>
          </cell>
          <cell r="AB3575" t="str">
            <v>M&amp;E</v>
          </cell>
          <cell r="AC3575">
            <v>14385504.80870001</v>
          </cell>
        </row>
        <row r="3576">
          <cell r="A3576" t="str">
            <v>Primary</v>
          </cell>
          <cell r="B3576" t="str">
            <v>ITC-Houston Canal</v>
          </cell>
          <cell r="C3576" t="str">
            <v>26392028</v>
          </cell>
          <cell r="D3576" t="str">
            <v>26392028</v>
          </cell>
          <cell r="E3576" t="str">
            <v>2639</v>
          </cell>
          <cell r="G3576" t="str">
            <v>TX</v>
          </cell>
          <cell r="I3576" t="str">
            <v>A</v>
          </cell>
          <cell r="J3576" t="str">
            <v>26392030</v>
          </cell>
          <cell r="K3576" t="str">
            <v>26392030</v>
          </cell>
          <cell r="L3576">
            <v>170112639</v>
          </cell>
          <cell r="M3576" t="str">
            <v>170112639</v>
          </cell>
          <cell r="N3576" t="str">
            <v>Canal Quality Control</v>
          </cell>
          <cell r="O3576" t="str">
            <v>26392030 Canal Quality Control</v>
          </cell>
          <cell r="P3576" t="str">
            <v>2040</v>
          </cell>
          <cell r="Q3576" t="str">
            <v>FB</v>
          </cell>
          <cell r="R3576" t="str">
            <v>399</v>
          </cell>
          <cell r="S3576" t="str">
            <v>274</v>
          </cell>
          <cell r="T3576" t="str">
            <v>F</v>
          </cell>
          <cell r="U3576" t="str">
            <v>USD</v>
          </cell>
          <cell r="V3576" t="str">
            <v>3100 CANAL STREET</v>
          </cell>
          <cell r="W3576" t="str">
            <v>HOUSTON</v>
          </cell>
          <cell r="X3576" t="str">
            <v>TX</v>
          </cell>
          <cell r="Y3576" t="str">
            <v>77003-1602</v>
          </cell>
          <cell r="Z3576" t="str">
            <v>HARRIS</v>
          </cell>
          <cell r="AA3576" t="str">
            <v>G</v>
          </cell>
          <cell r="AB3576" t="str">
            <v>M&amp;E</v>
          </cell>
          <cell r="AC3576">
            <v>2567.8939999999998</v>
          </cell>
        </row>
        <row r="3577">
          <cell r="A3577" t="str">
            <v>Primary</v>
          </cell>
          <cell r="B3577" t="str">
            <v>ITC-Houston Canal</v>
          </cell>
          <cell r="C3577" t="str">
            <v>26392028</v>
          </cell>
          <cell r="D3577" t="str">
            <v>26392028</v>
          </cell>
          <cell r="E3577" t="str">
            <v>2639</v>
          </cell>
          <cell r="G3577" t="str">
            <v>TX</v>
          </cell>
          <cell r="I3577" t="str">
            <v>A</v>
          </cell>
          <cell r="J3577" t="str">
            <v>26392031</v>
          </cell>
          <cell r="K3577" t="str">
            <v>26392031</v>
          </cell>
          <cell r="L3577">
            <v>170112639</v>
          </cell>
          <cell r="M3577" t="str">
            <v>170112639</v>
          </cell>
          <cell r="N3577" t="str">
            <v>Canal Refrig/Maintenance</v>
          </cell>
          <cell r="O3577" t="str">
            <v>26392031 Canal Refrig/Maintenance</v>
          </cell>
          <cell r="P3577" t="str">
            <v>2040</v>
          </cell>
          <cell r="Q3577" t="str">
            <v>IBP</v>
          </cell>
          <cell r="R3577" t="str">
            <v>399</v>
          </cell>
          <cell r="S3577" t="str">
            <v>274</v>
          </cell>
          <cell r="T3577" t="str">
            <v>F</v>
          </cell>
          <cell r="U3577" t="str">
            <v>USD</v>
          </cell>
          <cell r="V3577" t="str">
            <v>3100 CANAL STREET</v>
          </cell>
          <cell r="W3577" t="str">
            <v>HOUSTON</v>
          </cell>
          <cell r="X3577" t="str">
            <v>TX</v>
          </cell>
          <cell r="Y3577" t="str">
            <v>77003-1602</v>
          </cell>
          <cell r="Z3577" t="str">
            <v>HARRIS</v>
          </cell>
          <cell r="AA3577" t="str">
            <v>G</v>
          </cell>
          <cell r="AB3577" t="str">
            <v>M&amp;E</v>
          </cell>
          <cell r="AC3577">
            <v>23614.152300000002</v>
          </cell>
        </row>
        <row r="3578">
          <cell r="A3578" t="str">
            <v>Primary</v>
          </cell>
          <cell r="B3578" t="str">
            <v>ITC-Houston Canal</v>
          </cell>
          <cell r="C3578" t="str">
            <v>26392028</v>
          </cell>
          <cell r="D3578" t="str">
            <v>26392028</v>
          </cell>
          <cell r="E3578" t="str">
            <v>2639</v>
          </cell>
          <cell r="G3578" t="str">
            <v>TX</v>
          </cell>
          <cell r="I3578" t="str">
            <v>A</v>
          </cell>
          <cell r="J3578" t="str">
            <v>26392034</v>
          </cell>
          <cell r="K3578" t="str">
            <v>26392034</v>
          </cell>
          <cell r="L3578">
            <v>170112639</v>
          </cell>
          <cell r="M3578" t="str">
            <v>170112639</v>
          </cell>
          <cell r="N3578" t="str">
            <v>Canal Supervision/Mgmt</v>
          </cell>
          <cell r="O3578" t="str">
            <v>26392034 Canal Supervision/Mgmt</v>
          </cell>
          <cell r="P3578" t="str">
            <v>2040</v>
          </cell>
          <cell r="Q3578" t="str">
            <v>FB</v>
          </cell>
          <cell r="R3578" t="str">
            <v>399</v>
          </cell>
          <cell r="S3578" t="str">
            <v>274</v>
          </cell>
          <cell r="T3578" t="str">
            <v>F</v>
          </cell>
          <cell r="U3578" t="str">
            <v>USD</v>
          </cell>
          <cell r="V3578" t="str">
            <v>3100 CANAL STREET</v>
          </cell>
          <cell r="W3578" t="str">
            <v>HOUSTON</v>
          </cell>
          <cell r="X3578" t="str">
            <v>TX</v>
          </cell>
          <cell r="Y3578" t="str">
            <v>77003-1602</v>
          </cell>
          <cell r="Z3578" t="str">
            <v>HARRIS</v>
          </cell>
          <cell r="AA3578" t="str">
            <v>G</v>
          </cell>
          <cell r="AB3578" t="str">
            <v>M&amp;E</v>
          </cell>
          <cell r="AC3578">
            <v>16447.853899999998</v>
          </cell>
        </row>
        <row r="3579">
          <cell r="A3579" t="str">
            <v>Primary</v>
          </cell>
          <cell r="B3579" t="str">
            <v>ITC-Houston Canal</v>
          </cell>
          <cell r="C3579" t="str">
            <v>26392028</v>
          </cell>
          <cell r="D3579" t="str">
            <v>26392028</v>
          </cell>
          <cell r="E3579" t="str">
            <v>2639</v>
          </cell>
          <cell r="G3579" t="str">
            <v>TX</v>
          </cell>
          <cell r="I3579" t="str">
            <v>A</v>
          </cell>
          <cell r="J3579" t="str">
            <v>26392411</v>
          </cell>
          <cell r="K3579" t="str">
            <v>26392411</v>
          </cell>
          <cell r="L3579">
            <v>170112639</v>
          </cell>
          <cell r="M3579" t="str">
            <v>170112639</v>
          </cell>
          <cell r="N3579" t="str">
            <v>Canal Plant Engineer</v>
          </cell>
          <cell r="O3579" t="str">
            <v>26392411 Canal Plant Engineer</v>
          </cell>
          <cell r="P3579" t="str">
            <v>2040</v>
          </cell>
          <cell r="Q3579" t="str">
            <v>FB</v>
          </cell>
          <cell r="R3579" t="str">
            <v>399</v>
          </cell>
          <cell r="S3579" t="str">
            <v>274</v>
          </cell>
          <cell r="T3579" t="str">
            <v>F</v>
          </cell>
          <cell r="U3579" t="str">
            <v>USD</v>
          </cell>
          <cell r="V3579" t="str">
            <v>3100 CANAL STREET</v>
          </cell>
          <cell r="W3579" t="str">
            <v>HOUSTON</v>
          </cell>
          <cell r="X3579" t="str">
            <v>TX</v>
          </cell>
          <cell r="Y3579" t="str">
            <v>77003-1602</v>
          </cell>
          <cell r="Z3579" t="str">
            <v>HARRIS</v>
          </cell>
          <cell r="AA3579" t="str">
            <v>G</v>
          </cell>
          <cell r="AB3579" t="str">
            <v>M&amp;E</v>
          </cell>
          <cell r="AC3579">
            <v>30880.734800000002</v>
          </cell>
        </row>
        <row r="3580">
          <cell r="A3580" t="str">
            <v>Primary</v>
          </cell>
          <cell r="B3580" t="str">
            <v>ITC-Houston Canal</v>
          </cell>
          <cell r="C3580" t="str">
            <v>26392028</v>
          </cell>
          <cell r="D3580" t="str">
            <v>26392028</v>
          </cell>
          <cell r="E3580" t="str">
            <v>2639</v>
          </cell>
          <cell r="G3580" t="str">
            <v>TX</v>
          </cell>
          <cell r="H3580">
            <v>38483</v>
          </cell>
          <cell r="I3580" t="str">
            <v>A</v>
          </cell>
          <cell r="J3580" t="str">
            <v>30102020</v>
          </cell>
          <cell r="K3580" t="str">
            <v>74046021</v>
          </cell>
          <cell r="L3580">
            <v>170003010</v>
          </cell>
          <cell r="M3580" t="str">
            <v>740400000</v>
          </cell>
          <cell r="N3580" t="str">
            <v>Finney Cnty Carc Maintenance Slau</v>
          </cell>
          <cell r="O3580" t="str">
            <v>74046021 Finney Cnty Carc Maintenance Slau</v>
          </cell>
          <cell r="P3580" t="str">
            <v>101</v>
          </cell>
          <cell r="Q3580" t="str">
            <v>IBP</v>
          </cell>
          <cell r="R3580" t="str">
            <v>399</v>
          </cell>
          <cell r="S3580" t="str">
            <v>274</v>
          </cell>
          <cell r="T3580" t="str">
            <v>F</v>
          </cell>
          <cell r="U3580" t="str">
            <v>USD</v>
          </cell>
          <cell r="V3580" t="str">
            <v>3100 CANAL STREET</v>
          </cell>
          <cell r="W3580" t="str">
            <v>HOUSTON</v>
          </cell>
          <cell r="X3580" t="str">
            <v>TX</v>
          </cell>
          <cell r="Y3580" t="str">
            <v>77003-1602</v>
          </cell>
          <cell r="Z3580" t="str">
            <v>HARRIS</v>
          </cell>
          <cell r="AA3580" t="str">
            <v>G</v>
          </cell>
          <cell r="AB3580" t="str">
            <v>M&amp;E</v>
          </cell>
          <cell r="AC3580">
            <v>933.15240000000006</v>
          </cell>
        </row>
        <row r="3581">
          <cell r="A3581" t="str">
            <v>Primary</v>
          </cell>
          <cell r="B3581" t="str">
            <v>ITC-Ponca City Processing</v>
          </cell>
          <cell r="C3581" t="str">
            <v>26402028</v>
          </cell>
          <cell r="D3581" t="str">
            <v>26402028</v>
          </cell>
          <cell r="E3581" t="str">
            <v>2640</v>
          </cell>
          <cell r="G3581" t="str">
            <v>OK</v>
          </cell>
          <cell r="I3581" t="str">
            <v>A</v>
          </cell>
          <cell r="J3581" t="str">
            <v>26401686</v>
          </cell>
          <cell r="K3581" t="str">
            <v>26401686</v>
          </cell>
          <cell r="L3581">
            <v>170112640</v>
          </cell>
          <cell r="M3581" t="str">
            <v>170112640</v>
          </cell>
          <cell r="N3581" t="str">
            <v>Ponca City Ham Packout</v>
          </cell>
          <cell r="O3581" t="str">
            <v>26401686 Ponca City Ham Packout</v>
          </cell>
          <cell r="P3581" t="str">
            <v>2042</v>
          </cell>
          <cell r="Q3581" t="str">
            <v>FB</v>
          </cell>
          <cell r="R3581" t="str">
            <v>1129</v>
          </cell>
          <cell r="S3581" t="str">
            <v>782</v>
          </cell>
          <cell r="T3581" t="str">
            <v>F</v>
          </cell>
          <cell r="U3581" t="str">
            <v>USD</v>
          </cell>
          <cell r="V3581" t="str">
            <v>2000 THORN APPLE VALLEY DRIVE</v>
          </cell>
          <cell r="W3581" t="str">
            <v>PONCA CITY</v>
          </cell>
          <cell r="X3581" t="str">
            <v>OK</v>
          </cell>
          <cell r="Y3581" t="str">
            <v>74601-2107</v>
          </cell>
          <cell r="Z3581" t="str">
            <v>KAY</v>
          </cell>
          <cell r="AA3581" t="str">
            <v>G</v>
          </cell>
          <cell r="AB3581" t="str">
            <v>M&amp;E</v>
          </cell>
          <cell r="AC3581">
            <v>191938.74739999999</v>
          </cell>
        </row>
        <row r="3582">
          <cell r="A3582" t="str">
            <v>Primary</v>
          </cell>
          <cell r="B3582" t="str">
            <v>ITC-Ponca City Processing</v>
          </cell>
          <cell r="C3582" t="str">
            <v>26402028</v>
          </cell>
          <cell r="D3582" t="str">
            <v>26402028</v>
          </cell>
          <cell r="E3582" t="str">
            <v>2640</v>
          </cell>
          <cell r="G3582" t="str">
            <v>OK</v>
          </cell>
          <cell r="H3582">
            <v>38804</v>
          </cell>
          <cell r="I3582" t="str">
            <v>A</v>
          </cell>
          <cell r="J3582" t="str">
            <v>30102025</v>
          </cell>
          <cell r="K3582" t="str">
            <v>74046002</v>
          </cell>
          <cell r="L3582">
            <v>170112640</v>
          </cell>
          <cell r="M3582" t="str">
            <v>740400000</v>
          </cell>
          <cell r="N3582" t="str">
            <v>Ponca City Boneless Slice &amp; Pack</v>
          </cell>
          <cell r="O3582" t="str">
            <v>26401690  Ponca City Boneless Slice &amp; Pack</v>
          </cell>
          <cell r="P3582" t="str">
            <v>2700</v>
          </cell>
          <cell r="Q3582" t="str">
            <v>FB</v>
          </cell>
          <cell r="R3582" t="str">
            <v>1129</v>
          </cell>
          <cell r="S3582" t="str">
            <v>782</v>
          </cell>
          <cell r="T3582" t="str">
            <v>F</v>
          </cell>
          <cell r="U3582" t="str">
            <v>USD</v>
          </cell>
          <cell r="V3582" t="str">
            <v>2000 THORN APPLE VALLEY DRIVE</v>
          </cell>
          <cell r="W3582" t="str">
            <v>PONCA CITY</v>
          </cell>
          <cell r="X3582" t="str">
            <v>OK</v>
          </cell>
          <cell r="Y3582" t="str">
            <v>74601-2107</v>
          </cell>
          <cell r="Z3582" t="str">
            <v>KAY</v>
          </cell>
          <cell r="AA3582" t="str">
            <v>G</v>
          </cell>
          <cell r="AB3582" t="str">
            <v>M&amp;E</v>
          </cell>
          <cell r="AC3582">
            <v>1347956.9927000001</v>
          </cell>
        </row>
        <row r="3583">
          <cell r="A3583" t="str">
            <v>Primary</v>
          </cell>
          <cell r="B3583" t="str">
            <v>ITC-Ponca City Processing</v>
          </cell>
          <cell r="C3583" t="str">
            <v>26402028</v>
          </cell>
          <cell r="D3583" t="str">
            <v>26402028</v>
          </cell>
          <cell r="E3583" t="str">
            <v>2640</v>
          </cell>
          <cell r="G3583" t="str">
            <v>OK</v>
          </cell>
          <cell r="I3583" t="str">
            <v>A</v>
          </cell>
          <cell r="J3583" t="str">
            <v>26402013</v>
          </cell>
          <cell r="K3583" t="str">
            <v>26402013</v>
          </cell>
          <cell r="L3583">
            <v>170112640</v>
          </cell>
          <cell r="M3583" t="str">
            <v>170112640</v>
          </cell>
          <cell r="N3583" t="str">
            <v>Ponca City Administration</v>
          </cell>
          <cell r="O3583" t="str">
            <v>26402013 Ponca City Administration</v>
          </cell>
          <cell r="P3583" t="str">
            <v>2042</v>
          </cell>
          <cell r="Q3583" t="str">
            <v>FB</v>
          </cell>
          <cell r="R3583" t="str">
            <v>1129</v>
          </cell>
          <cell r="S3583" t="str">
            <v>782</v>
          </cell>
          <cell r="T3583" t="str">
            <v>F</v>
          </cell>
          <cell r="U3583" t="str">
            <v>USD</v>
          </cell>
          <cell r="V3583" t="str">
            <v>2000 THORN APPLE VALLEY DRIVE</v>
          </cell>
          <cell r="W3583" t="str">
            <v>PONCA CITY</v>
          </cell>
          <cell r="X3583" t="str">
            <v>OK</v>
          </cell>
          <cell r="Y3583" t="str">
            <v>74601-2107</v>
          </cell>
          <cell r="Z3583" t="str">
            <v>KAY</v>
          </cell>
          <cell r="AA3583" t="str">
            <v>G</v>
          </cell>
          <cell r="AB3583" t="str">
            <v>M&amp;E</v>
          </cell>
          <cell r="AC3583">
            <v>6746.6643000000004</v>
          </cell>
        </row>
        <row r="3584">
          <cell r="A3584" t="str">
            <v>Primary</v>
          </cell>
          <cell r="B3584" t="str">
            <v>ITC-Ponca City Processing</v>
          </cell>
          <cell r="C3584" t="str">
            <v>26402028</v>
          </cell>
          <cell r="D3584" t="str">
            <v>26402028</v>
          </cell>
          <cell r="E3584" t="str">
            <v>2640</v>
          </cell>
          <cell r="G3584" t="str">
            <v>OK</v>
          </cell>
          <cell r="I3584" t="str">
            <v>A</v>
          </cell>
          <cell r="J3584" t="str">
            <v>26402015</v>
          </cell>
          <cell r="K3584" t="str">
            <v>26402015</v>
          </cell>
          <cell r="L3584">
            <v>170112640</v>
          </cell>
          <cell r="M3584" t="str">
            <v>170112640</v>
          </cell>
          <cell r="N3584" t="str">
            <v>Ponca Accnting</v>
          </cell>
          <cell r="O3584" t="str">
            <v>26402015 Ponca Accnting</v>
          </cell>
          <cell r="P3584" t="str">
            <v>2042</v>
          </cell>
          <cell r="Q3584" t="str">
            <v>FB</v>
          </cell>
          <cell r="R3584" t="str">
            <v>1129</v>
          </cell>
          <cell r="S3584" t="str">
            <v>782</v>
          </cell>
          <cell r="T3584" t="str">
            <v>F</v>
          </cell>
          <cell r="U3584" t="str">
            <v>USD</v>
          </cell>
          <cell r="V3584" t="str">
            <v>2000 THORN APPLE VALLEY DRIVE</v>
          </cell>
          <cell r="W3584" t="str">
            <v>PONCA CITY</v>
          </cell>
          <cell r="X3584" t="str">
            <v>OK</v>
          </cell>
          <cell r="Y3584" t="str">
            <v>74601-2107</v>
          </cell>
          <cell r="Z3584" t="str">
            <v>KAY</v>
          </cell>
          <cell r="AA3584" t="str">
            <v>G</v>
          </cell>
          <cell r="AB3584" t="str">
            <v>M&amp;E</v>
          </cell>
          <cell r="AC3584">
            <v>10574.750400000001</v>
          </cell>
        </row>
        <row r="3585">
          <cell r="A3585" t="str">
            <v>Primary</v>
          </cell>
          <cell r="B3585" t="str">
            <v>ITC-Ponca City Processing</v>
          </cell>
          <cell r="C3585" t="str">
            <v>26402028</v>
          </cell>
          <cell r="D3585" t="str">
            <v>26402028</v>
          </cell>
          <cell r="E3585" t="str">
            <v>2640</v>
          </cell>
          <cell r="G3585" t="str">
            <v>OK</v>
          </cell>
          <cell r="H3585">
            <v>38518</v>
          </cell>
          <cell r="I3585" t="str">
            <v>A</v>
          </cell>
          <cell r="J3585" t="str">
            <v>30102052</v>
          </cell>
          <cell r="K3585" t="str">
            <v>74046020</v>
          </cell>
          <cell r="L3585">
            <v>170003010</v>
          </cell>
          <cell r="M3585" t="str">
            <v>740400000</v>
          </cell>
          <cell r="N3585" t="str">
            <v>Finney Cnty Carc Prevention</v>
          </cell>
          <cell r="O3585" t="str">
            <v>74046020 Finney Cnty Carc Prevention</v>
          </cell>
          <cell r="P3585" t="str">
            <v>101</v>
          </cell>
          <cell r="Q3585" t="str">
            <v>IBP</v>
          </cell>
          <cell r="R3585" t="str">
            <v>761</v>
          </cell>
          <cell r="S3585" t="str">
            <v>352</v>
          </cell>
          <cell r="T3585" t="str">
            <v>IBP</v>
          </cell>
          <cell r="U3585" t="str">
            <v>USD</v>
          </cell>
          <cell r="V3585" t="str">
            <v>3105 NORTH IBP ROAD</v>
          </cell>
          <cell r="W3585" t="str">
            <v>HOLCOMB</v>
          </cell>
          <cell r="X3585" t="str">
            <v>KS</v>
          </cell>
          <cell r="Y3585" t="str">
            <v>67851</v>
          </cell>
          <cell r="Z3585" t="str">
            <v>FINNEY</v>
          </cell>
          <cell r="AA3585" t="str">
            <v>G</v>
          </cell>
          <cell r="AB3585" t="str">
            <v>M&amp;E</v>
          </cell>
          <cell r="AC3585">
            <v>1412791.1697</v>
          </cell>
        </row>
        <row r="3586">
          <cell r="A3586" t="str">
            <v>Primary</v>
          </cell>
          <cell r="B3586" t="str">
            <v>ITC-Ponca City Processing</v>
          </cell>
          <cell r="C3586" t="str">
            <v>26402028</v>
          </cell>
          <cell r="D3586" t="str">
            <v>26402028</v>
          </cell>
          <cell r="E3586" t="str">
            <v>2640</v>
          </cell>
          <cell r="G3586" t="str">
            <v>OK</v>
          </cell>
          <cell r="I3586" t="str">
            <v>A</v>
          </cell>
          <cell r="J3586" t="str">
            <v>26402025</v>
          </cell>
          <cell r="K3586" t="str">
            <v>26402025</v>
          </cell>
          <cell r="L3586">
            <v>170112640</v>
          </cell>
          <cell r="M3586" t="str">
            <v>170112640</v>
          </cell>
          <cell r="N3586" t="str">
            <v>Ponca City Personnel</v>
          </cell>
          <cell r="O3586" t="str">
            <v>26402025 Ponca City Personnel</v>
          </cell>
          <cell r="P3586" t="str">
            <v>2042</v>
          </cell>
          <cell r="Q3586" t="str">
            <v>FB</v>
          </cell>
          <cell r="R3586" t="str">
            <v>1129</v>
          </cell>
          <cell r="S3586" t="str">
            <v>782</v>
          </cell>
          <cell r="T3586" t="str">
            <v>F</v>
          </cell>
          <cell r="U3586" t="str">
            <v>USD</v>
          </cell>
          <cell r="V3586" t="str">
            <v>2000 THORN APPLE VALLEY DRIVE</v>
          </cell>
          <cell r="W3586" t="str">
            <v>PONCA CITY</v>
          </cell>
          <cell r="X3586" t="str">
            <v>OK</v>
          </cell>
          <cell r="Y3586" t="str">
            <v>74601-2107</v>
          </cell>
          <cell r="Z3586" t="str">
            <v>KAY</v>
          </cell>
          <cell r="AA3586" t="str">
            <v>G</v>
          </cell>
          <cell r="AB3586" t="str">
            <v>M&amp;E</v>
          </cell>
          <cell r="AC3586">
            <v>10619.751600000001</v>
          </cell>
        </row>
        <row r="3587">
          <cell r="A3587" t="str">
            <v>Primary</v>
          </cell>
          <cell r="B3587" t="str">
            <v>ITC-Ponca City Processing</v>
          </cell>
          <cell r="C3587" t="str">
            <v>26402028</v>
          </cell>
          <cell r="D3587" t="str">
            <v>26402028</v>
          </cell>
          <cell r="E3587" t="str">
            <v>2640</v>
          </cell>
          <cell r="G3587" t="str">
            <v>OK</v>
          </cell>
          <cell r="I3587" t="str">
            <v>A</v>
          </cell>
          <cell r="J3587" t="str">
            <v>26402028</v>
          </cell>
          <cell r="K3587" t="str">
            <v>26402028</v>
          </cell>
          <cell r="L3587">
            <v>170112640</v>
          </cell>
          <cell r="M3587" t="str">
            <v>170112640</v>
          </cell>
          <cell r="N3587" t="str">
            <v>Ponca City Processing</v>
          </cell>
          <cell r="O3587" t="str">
            <v>26402028 Ponca City Processing</v>
          </cell>
          <cell r="P3587" t="str">
            <v>2042</v>
          </cell>
          <cell r="Q3587" t="str">
            <v>FB</v>
          </cell>
          <cell r="R3587" t="str">
            <v>1129</v>
          </cell>
          <cell r="S3587" t="str">
            <v>782</v>
          </cell>
          <cell r="T3587" t="str">
            <v>F</v>
          </cell>
          <cell r="U3587" t="str">
            <v>USD</v>
          </cell>
          <cell r="V3587" t="str">
            <v>2000 THORN APPLE VALLEY DRIVE</v>
          </cell>
          <cell r="W3587" t="str">
            <v>PONCA CITY</v>
          </cell>
          <cell r="X3587" t="str">
            <v>OK</v>
          </cell>
          <cell r="Y3587" t="str">
            <v>74601-2107</v>
          </cell>
          <cell r="Z3587" t="str">
            <v>KAY</v>
          </cell>
          <cell r="AA3587" t="str">
            <v>G</v>
          </cell>
          <cell r="AB3587" t="str">
            <v>M&amp;E</v>
          </cell>
          <cell r="AC3587">
            <v>22389396.057199933</v>
          </cell>
        </row>
        <row r="3588">
          <cell r="A3588" t="str">
            <v>Primary</v>
          </cell>
          <cell r="B3588" t="str">
            <v>ITC-Ponca City Processing</v>
          </cell>
          <cell r="C3588" t="str">
            <v>26402028</v>
          </cell>
          <cell r="D3588" t="str">
            <v>26402028</v>
          </cell>
          <cell r="E3588" t="str">
            <v>2640</v>
          </cell>
          <cell r="G3588" t="str">
            <v>OK</v>
          </cell>
          <cell r="I3588" t="str">
            <v>A</v>
          </cell>
          <cell r="J3588" t="str">
            <v>26402029</v>
          </cell>
          <cell r="K3588" t="str">
            <v>26402029</v>
          </cell>
          <cell r="L3588">
            <v>170112640</v>
          </cell>
          <cell r="M3588" t="str">
            <v>170112640</v>
          </cell>
          <cell r="N3588" t="str">
            <v>Ponca City Purchasing</v>
          </cell>
          <cell r="O3588" t="str">
            <v>26402029 Ponca City Purchasing</v>
          </cell>
          <cell r="P3588" t="str">
            <v>2042</v>
          </cell>
          <cell r="Q3588" t="str">
            <v>FB</v>
          </cell>
          <cell r="R3588" t="str">
            <v>1129</v>
          </cell>
          <cell r="S3588" t="str">
            <v>782</v>
          </cell>
          <cell r="T3588" t="str">
            <v>F</v>
          </cell>
          <cell r="U3588" t="str">
            <v>USD</v>
          </cell>
          <cell r="V3588" t="str">
            <v>2000 THORN APPLE VALLEY DRIVE</v>
          </cell>
          <cell r="W3588" t="str">
            <v>PONCA CITY</v>
          </cell>
          <cell r="X3588" t="str">
            <v>OK</v>
          </cell>
          <cell r="Y3588" t="str">
            <v>74601-2107</v>
          </cell>
          <cell r="Z3588" t="str">
            <v>KAY</v>
          </cell>
          <cell r="AA3588" t="str">
            <v>G</v>
          </cell>
          <cell r="AB3588" t="str">
            <v>M&amp;E</v>
          </cell>
          <cell r="AC3588">
            <v>1962.4245000000003</v>
          </cell>
        </row>
        <row r="3589">
          <cell r="A3589" t="str">
            <v>Primary</v>
          </cell>
          <cell r="B3589" t="str">
            <v>ITC-Ponca City Processing</v>
          </cell>
          <cell r="C3589" t="str">
            <v>26402028</v>
          </cell>
          <cell r="D3589" t="str">
            <v>26402028</v>
          </cell>
          <cell r="E3589" t="str">
            <v>2640</v>
          </cell>
          <cell r="G3589" t="str">
            <v>OK</v>
          </cell>
          <cell r="H3589">
            <v>38518</v>
          </cell>
          <cell r="I3589" t="str">
            <v>A</v>
          </cell>
          <cell r="J3589" t="str">
            <v>30111951</v>
          </cell>
          <cell r="K3589" t="str">
            <v>74256007</v>
          </cell>
          <cell r="L3589">
            <v>170003011</v>
          </cell>
          <cell r="M3589" t="str">
            <v>742500000</v>
          </cell>
          <cell r="N3589" t="str">
            <v>Finney Cnty Proc Processing/Cutting</v>
          </cell>
          <cell r="O3589" t="str">
            <v>74256007 Finney Cnty Proc Processing/Cutting</v>
          </cell>
          <cell r="P3589" t="str">
            <v>111</v>
          </cell>
          <cell r="Q3589" t="str">
            <v>IBP</v>
          </cell>
          <cell r="R3589" t="str">
            <v>761</v>
          </cell>
          <cell r="S3589" t="str">
            <v>352</v>
          </cell>
          <cell r="T3589" t="str">
            <v>IBP</v>
          </cell>
          <cell r="U3589" t="str">
            <v>USD</v>
          </cell>
          <cell r="V3589" t="str">
            <v>3105 NORTH IBP ROAD</v>
          </cell>
          <cell r="W3589" t="str">
            <v>HOLCOMB</v>
          </cell>
          <cell r="X3589" t="str">
            <v>KS</v>
          </cell>
          <cell r="Y3589" t="str">
            <v>67851</v>
          </cell>
          <cell r="Z3589" t="str">
            <v>FINNEY</v>
          </cell>
          <cell r="AA3589" t="str">
            <v>G</v>
          </cell>
          <cell r="AB3589" t="str">
            <v>Building</v>
          </cell>
          <cell r="AC3589">
            <v>2643576.091</v>
          </cell>
        </row>
        <row r="3590">
          <cell r="A3590" t="str">
            <v>Primary</v>
          </cell>
          <cell r="B3590" t="str">
            <v>ITC-Ponca City Processing</v>
          </cell>
          <cell r="C3590" t="str">
            <v>26402028</v>
          </cell>
          <cell r="D3590" t="str">
            <v>26402028</v>
          </cell>
          <cell r="E3590" t="str">
            <v>2640</v>
          </cell>
          <cell r="G3590" t="str">
            <v>OK</v>
          </cell>
          <cell r="I3590" t="str">
            <v>A</v>
          </cell>
          <cell r="J3590" t="str">
            <v>26402034</v>
          </cell>
          <cell r="K3590" t="str">
            <v>26402034</v>
          </cell>
          <cell r="L3590">
            <v>170112640</v>
          </cell>
          <cell r="M3590" t="str">
            <v>170112640</v>
          </cell>
          <cell r="N3590" t="str">
            <v>Ponca Supermgmt</v>
          </cell>
          <cell r="O3590" t="str">
            <v>26402034 Ponca Supermgmt</v>
          </cell>
          <cell r="P3590" t="str">
            <v>2042</v>
          </cell>
          <cell r="Q3590" t="str">
            <v>FB</v>
          </cell>
          <cell r="R3590" t="str">
            <v>1129</v>
          </cell>
          <cell r="S3590" t="str">
            <v>782</v>
          </cell>
          <cell r="T3590" t="str">
            <v>F</v>
          </cell>
          <cell r="U3590" t="str">
            <v>USD</v>
          </cell>
          <cell r="V3590" t="str">
            <v>2000 THORN APPLE VALLEY DRIVE</v>
          </cell>
          <cell r="W3590" t="str">
            <v>PONCA CITY</v>
          </cell>
          <cell r="X3590" t="str">
            <v>OK</v>
          </cell>
          <cell r="Y3590" t="str">
            <v>74601-2107</v>
          </cell>
          <cell r="Z3590" t="str">
            <v>KAY</v>
          </cell>
          <cell r="AA3590" t="str">
            <v>G</v>
          </cell>
          <cell r="AB3590" t="str">
            <v>M&amp;E</v>
          </cell>
          <cell r="AC3590">
            <v>8647.5497000000014</v>
          </cell>
        </row>
        <row r="3591">
          <cell r="A3591" t="str">
            <v>Primary</v>
          </cell>
          <cell r="B3591" t="str">
            <v>ITC-Ponca City Processing</v>
          </cell>
          <cell r="C3591" t="str">
            <v>26402028</v>
          </cell>
          <cell r="D3591" t="str">
            <v>26402028</v>
          </cell>
          <cell r="E3591" t="str">
            <v>2640</v>
          </cell>
          <cell r="G3591" t="str">
            <v>OK</v>
          </cell>
          <cell r="H3591">
            <v>38707</v>
          </cell>
          <cell r="I3591" t="str">
            <v>A</v>
          </cell>
          <cell r="J3591" t="str">
            <v>30111975</v>
          </cell>
          <cell r="K3591" t="str">
            <v>74256011</v>
          </cell>
          <cell r="L3591">
            <v>170112640</v>
          </cell>
          <cell r="M3591" t="str">
            <v>742500000</v>
          </cell>
          <cell r="N3591" t="str">
            <v>Ponca City Maintenance Mgmt</v>
          </cell>
          <cell r="O3591" t="str">
            <v>26402047  Ponca City Maintenance Mgmt</v>
          </cell>
          <cell r="P3591" t="str">
            <v>2700</v>
          </cell>
          <cell r="Q3591" t="str">
            <v>FB</v>
          </cell>
          <cell r="R3591" t="str">
            <v>1129</v>
          </cell>
          <cell r="S3591" t="str">
            <v>782</v>
          </cell>
          <cell r="T3591" t="str">
            <v>F</v>
          </cell>
          <cell r="U3591" t="str">
            <v>USD</v>
          </cell>
          <cell r="V3591" t="str">
            <v>2000 THORN APPLE VALLEY DRIVE</v>
          </cell>
          <cell r="W3591" t="str">
            <v>PONCA CITY</v>
          </cell>
          <cell r="X3591" t="str">
            <v>OK</v>
          </cell>
          <cell r="Y3591" t="str">
            <v>74601-2107</v>
          </cell>
          <cell r="Z3591" t="str">
            <v>KAY</v>
          </cell>
          <cell r="AA3591" t="str">
            <v>G</v>
          </cell>
          <cell r="AB3591" t="str">
            <v>M&amp;E</v>
          </cell>
          <cell r="AC3591">
            <v>1039.4676000000002</v>
          </cell>
        </row>
        <row r="3592">
          <cell r="A3592" t="str">
            <v>Primary</v>
          </cell>
          <cell r="B3592" t="str">
            <v>ITC-Ponca City Processing</v>
          </cell>
          <cell r="C3592" t="str">
            <v>26402028</v>
          </cell>
          <cell r="D3592" t="str">
            <v>26402028</v>
          </cell>
          <cell r="E3592" t="str">
            <v>2640</v>
          </cell>
          <cell r="G3592" t="str">
            <v>OK</v>
          </cell>
          <cell r="I3592" t="str">
            <v>A</v>
          </cell>
          <cell r="J3592" t="str">
            <v>26402512</v>
          </cell>
          <cell r="K3592" t="str">
            <v>26402512</v>
          </cell>
          <cell r="L3592">
            <v>170112640</v>
          </cell>
          <cell r="M3592" t="str">
            <v>170112640</v>
          </cell>
          <cell r="N3592" t="str">
            <v>Ponca City Safety Center</v>
          </cell>
          <cell r="O3592" t="str">
            <v>26402512 Ponca City Safety Center</v>
          </cell>
          <cell r="P3592" t="str">
            <v>2042</v>
          </cell>
          <cell r="Q3592" t="str">
            <v>FB</v>
          </cell>
          <cell r="R3592" t="str">
            <v>1129</v>
          </cell>
          <cell r="S3592" t="str">
            <v>782</v>
          </cell>
          <cell r="T3592" t="str">
            <v>F</v>
          </cell>
          <cell r="U3592" t="str">
            <v>USD</v>
          </cell>
          <cell r="V3592" t="str">
            <v>2000 THORN APPLE VALLEY DRIVE</v>
          </cell>
          <cell r="W3592" t="str">
            <v>PONCA CITY</v>
          </cell>
          <cell r="X3592" t="str">
            <v>OK</v>
          </cell>
          <cell r="Y3592" t="str">
            <v>74601-2107</v>
          </cell>
          <cell r="Z3592" t="str">
            <v>KAY</v>
          </cell>
          <cell r="AA3592" t="str">
            <v>G</v>
          </cell>
          <cell r="AB3592" t="str">
            <v>M&amp;E</v>
          </cell>
          <cell r="AC3592">
            <v>8747.648799999999</v>
          </cell>
        </row>
        <row r="3593">
          <cell r="A3593" t="str">
            <v>Primary</v>
          </cell>
          <cell r="B3593" t="str">
            <v>Council Bluffs</v>
          </cell>
          <cell r="C3593" t="str">
            <v>26422028</v>
          </cell>
          <cell r="D3593" t="str">
            <v>26422028</v>
          </cell>
          <cell r="E3593" t="str">
            <v>2642</v>
          </cell>
          <cell r="G3593" t="str">
            <v>IA</v>
          </cell>
          <cell r="I3593" t="str">
            <v>A</v>
          </cell>
          <cell r="J3593" t="str">
            <v>26422013</v>
          </cell>
          <cell r="K3593" t="str">
            <v>74256017</v>
          </cell>
          <cell r="L3593">
            <v>170112642</v>
          </cell>
          <cell r="M3593" t="str">
            <v>742500000</v>
          </cell>
          <cell r="N3593" t="str">
            <v>Council Bluffs Administration</v>
          </cell>
          <cell r="O3593" t="str">
            <v>26422013  Council Bluffs Administration</v>
          </cell>
          <cell r="P3593" t="str">
            <v>2701</v>
          </cell>
          <cell r="Q3593" t="str">
            <v>FB</v>
          </cell>
          <cell r="R3593" t="str">
            <v>1595</v>
          </cell>
          <cell r="S3593" t="str">
            <v>511</v>
          </cell>
          <cell r="T3593" t="str">
            <v>F</v>
          </cell>
          <cell r="U3593" t="str">
            <v>USD</v>
          </cell>
          <cell r="V3593" t="str">
            <v>2101 S 29TH STREET</v>
          </cell>
          <cell r="W3593" t="str">
            <v>COUNCIL BLUFFS</v>
          </cell>
          <cell r="X3593" t="str">
            <v>IA</v>
          </cell>
          <cell r="Y3593" t="str">
            <v>51501-7050</v>
          </cell>
          <cell r="Z3593" t="str">
            <v>POTTAWATTAMIE</v>
          </cell>
          <cell r="AA3593" t="str">
            <v>G</v>
          </cell>
          <cell r="AB3593" t="str">
            <v>M&amp;E</v>
          </cell>
          <cell r="AC3593">
            <v>2540.7800999999999</v>
          </cell>
        </row>
        <row r="3594">
          <cell r="A3594" t="str">
            <v>Primary</v>
          </cell>
          <cell r="B3594" t="str">
            <v>Council Bluffs</v>
          </cell>
          <cell r="C3594" t="str">
            <v>26422028</v>
          </cell>
          <cell r="D3594" t="str">
            <v>26422028</v>
          </cell>
          <cell r="E3594" t="str">
            <v>2642</v>
          </cell>
          <cell r="G3594" t="str">
            <v>IA</v>
          </cell>
          <cell r="I3594" t="str">
            <v>A</v>
          </cell>
          <cell r="J3594" t="str">
            <v>26422015</v>
          </cell>
          <cell r="K3594" t="str">
            <v>26422015</v>
          </cell>
          <cell r="L3594">
            <v>170112642</v>
          </cell>
          <cell r="M3594" t="str">
            <v>170112642</v>
          </cell>
          <cell r="N3594" t="str">
            <v>Council Bluffs Accounting</v>
          </cell>
          <cell r="O3594" t="str">
            <v>26422015 Council Bluffs Accounting</v>
          </cell>
          <cell r="P3594" t="str">
            <v>2642</v>
          </cell>
          <cell r="Q3594" t="str">
            <v>FB</v>
          </cell>
          <cell r="R3594" t="str">
            <v>1595</v>
          </cell>
          <cell r="S3594" t="str">
            <v>511</v>
          </cell>
          <cell r="T3594" t="str">
            <v>F</v>
          </cell>
          <cell r="U3594" t="str">
            <v>USD</v>
          </cell>
          <cell r="V3594" t="str">
            <v>2101 S 29TH STREET</v>
          </cell>
          <cell r="W3594" t="str">
            <v>COUNCIL BLUFFS</v>
          </cell>
          <cell r="X3594" t="str">
            <v>IA</v>
          </cell>
          <cell r="Y3594" t="str">
            <v>51501-7050</v>
          </cell>
          <cell r="Z3594" t="str">
            <v>POTTAWATTAMIE</v>
          </cell>
          <cell r="AA3594" t="str">
            <v>G</v>
          </cell>
          <cell r="AB3594" t="str">
            <v>M&amp;E</v>
          </cell>
          <cell r="AC3594">
            <v>3027.7043999999996</v>
          </cell>
        </row>
        <row r="3595">
          <cell r="A3595" t="str">
            <v>Primary</v>
          </cell>
          <cell r="B3595" t="str">
            <v>Council Bluffs</v>
          </cell>
          <cell r="C3595" t="str">
            <v>26422028</v>
          </cell>
          <cell r="D3595" t="str">
            <v>26422028</v>
          </cell>
          <cell r="E3595" t="str">
            <v>2642</v>
          </cell>
          <cell r="G3595" t="str">
            <v>IA</v>
          </cell>
          <cell r="I3595" t="str">
            <v>A</v>
          </cell>
          <cell r="J3595" t="str">
            <v>26422020</v>
          </cell>
          <cell r="K3595" t="str">
            <v>26422020</v>
          </cell>
          <cell r="L3595">
            <v>170112642</v>
          </cell>
          <cell r="M3595" t="str">
            <v>170112642</v>
          </cell>
          <cell r="N3595" t="str">
            <v>Council Bluffs Maintenance</v>
          </cell>
          <cell r="O3595" t="str">
            <v>26422020 Council Bluffs Maintenance</v>
          </cell>
          <cell r="P3595" t="str">
            <v>2642</v>
          </cell>
          <cell r="Q3595" t="str">
            <v>FB</v>
          </cell>
          <cell r="R3595" t="str">
            <v>1595</v>
          </cell>
          <cell r="S3595" t="str">
            <v>511</v>
          </cell>
          <cell r="T3595" t="str">
            <v>F</v>
          </cell>
          <cell r="U3595" t="str">
            <v>USD</v>
          </cell>
          <cell r="V3595" t="str">
            <v>2101 S 29TH STREET</v>
          </cell>
          <cell r="W3595" t="str">
            <v>COUNCIL BLUFFS</v>
          </cell>
          <cell r="X3595" t="str">
            <v>IA</v>
          </cell>
          <cell r="Y3595" t="str">
            <v>51501-7050</v>
          </cell>
          <cell r="Z3595" t="str">
            <v>POTTAWATTAMIE</v>
          </cell>
          <cell r="AA3595" t="str">
            <v>G</v>
          </cell>
          <cell r="AB3595" t="str">
            <v>M&amp;E</v>
          </cell>
          <cell r="AC3595">
            <v>2528.3743999999997</v>
          </cell>
        </row>
        <row r="3596">
          <cell r="A3596" t="str">
            <v>Primary</v>
          </cell>
          <cell r="B3596" t="str">
            <v>Council Bluffs</v>
          </cell>
          <cell r="C3596" t="str">
            <v>26422028</v>
          </cell>
          <cell r="D3596" t="str">
            <v>26422028</v>
          </cell>
          <cell r="E3596" t="str">
            <v>2642</v>
          </cell>
          <cell r="G3596" t="str">
            <v>IA</v>
          </cell>
          <cell r="I3596" t="str">
            <v>A</v>
          </cell>
          <cell r="J3596" t="str">
            <v>26422025</v>
          </cell>
          <cell r="K3596" t="str">
            <v>26422025</v>
          </cell>
          <cell r="L3596">
            <v>170112642</v>
          </cell>
          <cell r="M3596" t="str">
            <v>170112642</v>
          </cell>
          <cell r="N3596" t="str">
            <v>Council Bluffs Personnel</v>
          </cell>
          <cell r="O3596" t="str">
            <v>26422025 Council Bluffs Personnel</v>
          </cell>
          <cell r="P3596" t="str">
            <v>2642</v>
          </cell>
          <cell r="Q3596" t="str">
            <v>FB</v>
          </cell>
          <cell r="R3596" t="str">
            <v>1595</v>
          </cell>
          <cell r="S3596" t="str">
            <v>511</v>
          </cell>
          <cell r="T3596" t="str">
            <v>F</v>
          </cell>
          <cell r="U3596" t="str">
            <v>USD</v>
          </cell>
          <cell r="V3596" t="str">
            <v>2101 S 29TH STREET</v>
          </cell>
          <cell r="W3596" t="str">
            <v>COUNCIL BLUFFS</v>
          </cell>
          <cell r="X3596" t="str">
            <v>IA</v>
          </cell>
          <cell r="Y3596" t="str">
            <v>51501-7050</v>
          </cell>
          <cell r="Z3596" t="str">
            <v>POTTAWATTAMIE</v>
          </cell>
          <cell r="AA3596" t="str">
            <v>G</v>
          </cell>
          <cell r="AB3596" t="str">
            <v>M&amp;E</v>
          </cell>
          <cell r="AC3596">
            <v>4099.6719999999996</v>
          </cell>
        </row>
        <row r="3597">
          <cell r="A3597" t="str">
            <v>Primary</v>
          </cell>
          <cell r="B3597" t="str">
            <v>Council Bluffs</v>
          </cell>
          <cell r="C3597" t="str">
            <v>26422028</v>
          </cell>
          <cell r="D3597" t="str">
            <v>26422028</v>
          </cell>
          <cell r="E3597" t="str">
            <v>2642</v>
          </cell>
          <cell r="G3597" t="str">
            <v>IA</v>
          </cell>
          <cell r="I3597" t="str">
            <v>A</v>
          </cell>
          <cell r="J3597" t="str">
            <v>26422028</v>
          </cell>
          <cell r="K3597" t="str">
            <v>26422028</v>
          </cell>
          <cell r="L3597">
            <v>170112642</v>
          </cell>
          <cell r="M3597" t="str">
            <v>170112642</v>
          </cell>
          <cell r="N3597" t="str">
            <v>Council Bluffs</v>
          </cell>
          <cell r="O3597" t="str">
            <v>26422028 Council Bluffs</v>
          </cell>
          <cell r="P3597" t="str">
            <v>2642</v>
          </cell>
          <cell r="Q3597" t="str">
            <v>FB</v>
          </cell>
          <cell r="R3597" t="str">
            <v>1595</v>
          </cell>
          <cell r="S3597" t="str">
            <v>511</v>
          </cell>
          <cell r="T3597" t="str">
            <v>F</v>
          </cell>
          <cell r="U3597" t="str">
            <v>USD</v>
          </cell>
          <cell r="V3597" t="str">
            <v>2101 S 29TH STREET</v>
          </cell>
          <cell r="W3597" t="str">
            <v>COUNCIL BLUFFS</v>
          </cell>
          <cell r="X3597" t="str">
            <v>IA</v>
          </cell>
          <cell r="Y3597" t="str">
            <v>51501-7050</v>
          </cell>
          <cell r="Z3597" t="str">
            <v>POTTAWATTAMIE</v>
          </cell>
          <cell r="AA3597" t="str">
            <v>G</v>
          </cell>
          <cell r="AB3597" t="str">
            <v>M&amp;E</v>
          </cell>
          <cell r="AC3597">
            <v>15875755.440800007</v>
          </cell>
        </row>
        <row r="3598">
          <cell r="A3598" t="str">
            <v>Primary</v>
          </cell>
          <cell r="B3598" t="str">
            <v>Council Bluffs</v>
          </cell>
          <cell r="C3598" t="str">
            <v>26422028</v>
          </cell>
          <cell r="D3598" t="str">
            <v>26422028</v>
          </cell>
          <cell r="E3598" t="str">
            <v>2642</v>
          </cell>
          <cell r="G3598" t="str">
            <v>IA</v>
          </cell>
          <cell r="I3598" t="str">
            <v>A</v>
          </cell>
          <cell r="J3598" t="str">
            <v>26422030</v>
          </cell>
          <cell r="K3598" t="str">
            <v>26422030</v>
          </cell>
          <cell r="L3598">
            <v>170112642</v>
          </cell>
          <cell r="M3598" t="str">
            <v>170112642</v>
          </cell>
          <cell r="N3598" t="str">
            <v>Council Bluffs Quality Control</v>
          </cell>
          <cell r="O3598" t="str">
            <v>26422030 Council Bluffs Quality Control</v>
          </cell>
          <cell r="P3598" t="str">
            <v>2642</v>
          </cell>
          <cell r="Q3598" t="str">
            <v>FB</v>
          </cell>
          <cell r="R3598" t="str">
            <v>1595</v>
          </cell>
          <cell r="S3598" t="str">
            <v>511</v>
          </cell>
          <cell r="T3598" t="str">
            <v>F</v>
          </cell>
          <cell r="U3598" t="str">
            <v>USD</v>
          </cell>
          <cell r="V3598" t="str">
            <v>2101 S 29TH STREET</v>
          </cell>
          <cell r="W3598" t="str">
            <v>COUNCIL BLUFFS</v>
          </cell>
          <cell r="X3598" t="str">
            <v>IA</v>
          </cell>
          <cell r="Y3598" t="str">
            <v>51501-7050</v>
          </cell>
          <cell r="Z3598" t="str">
            <v>POTTAWATTAMIE</v>
          </cell>
          <cell r="AA3598" t="str">
            <v>G</v>
          </cell>
          <cell r="AB3598" t="str">
            <v>M&amp;E</v>
          </cell>
          <cell r="AC3598">
            <v>4401.1327000000001</v>
          </cell>
        </row>
        <row r="3599">
          <cell r="A3599" t="str">
            <v>Primary</v>
          </cell>
          <cell r="B3599" t="str">
            <v>Council Bluffs</v>
          </cell>
          <cell r="C3599" t="str">
            <v>26422028</v>
          </cell>
          <cell r="D3599" t="str">
            <v>26422028</v>
          </cell>
          <cell r="E3599" t="str">
            <v>2642</v>
          </cell>
          <cell r="G3599" t="str">
            <v>IA</v>
          </cell>
          <cell r="I3599" t="str">
            <v>A</v>
          </cell>
          <cell r="J3599" t="str">
            <v>26422031</v>
          </cell>
          <cell r="K3599" t="str">
            <v>26422031</v>
          </cell>
          <cell r="L3599">
            <v>170112642</v>
          </cell>
          <cell r="M3599" t="str">
            <v>170112642</v>
          </cell>
          <cell r="N3599" t="str">
            <v>Council Bluffs Refrig/Maintenance</v>
          </cell>
          <cell r="O3599" t="str">
            <v>26422031 Council Bluffs Refrig/Maintenance</v>
          </cell>
          <cell r="P3599" t="str">
            <v>2642</v>
          </cell>
          <cell r="Q3599" t="str">
            <v>FB</v>
          </cell>
          <cell r="R3599" t="str">
            <v>1595</v>
          </cell>
          <cell r="S3599" t="str">
            <v>511</v>
          </cell>
          <cell r="T3599" t="str">
            <v>F</v>
          </cell>
          <cell r="U3599" t="str">
            <v>USD</v>
          </cell>
          <cell r="V3599" t="str">
            <v>2101 S 29TH STREET</v>
          </cell>
          <cell r="W3599" t="str">
            <v>COUNCIL BLUFFS</v>
          </cell>
          <cell r="X3599" t="str">
            <v>IA</v>
          </cell>
          <cell r="Y3599" t="str">
            <v>51501-7050</v>
          </cell>
          <cell r="Z3599" t="str">
            <v>POTTAWATTAMIE</v>
          </cell>
          <cell r="AA3599" t="str">
            <v>G</v>
          </cell>
          <cell r="AB3599" t="str">
            <v>M&amp;E</v>
          </cell>
          <cell r="AC3599">
            <v>1666.34</v>
          </cell>
        </row>
        <row r="3600">
          <cell r="A3600" t="str">
            <v>Primary</v>
          </cell>
          <cell r="B3600" t="str">
            <v>Council Bluffs</v>
          </cell>
          <cell r="C3600" t="str">
            <v>26422028</v>
          </cell>
          <cell r="D3600" t="str">
            <v>26422028</v>
          </cell>
          <cell r="E3600" t="str">
            <v>2642</v>
          </cell>
          <cell r="G3600" t="str">
            <v>IA</v>
          </cell>
          <cell r="I3600" t="str">
            <v>A</v>
          </cell>
          <cell r="J3600" t="str">
            <v>26422034</v>
          </cell>
          <cell r="K3600" t="str">
            <v>26422034</v>
          </cell>
          <cell r="L3600">
            <v>170112642</v>
          </cell>
          <cell r="M3600" t="str">
            <v>170112642</v>
          </cell>
          <cell r="N3600" t="str">
            <v>Council Bluffs Supervision/Mgmt</v>
          </cell>
          <cell r="O3600" t="str">
            <v>26422034 Council Bluffs Supervision/Mgmt</v>
          </cell>
          <cell r="P3600" t="str">
            <v>2642</v>
          </cell>
          <cell r="Q3600" t="str">
            <v>FB</v>
          </cell>
          <cell r="R3600" t="str">
            <v>1595</v>
          </cell>
          <cell r="S3600" t="str">
            <v>511</v>
          </cell>
          <cell r="T3600" t="str">
            <v>F</v>
          </cell>
          <cell r="U3600" t="str">
            <v>USD</v>
          </cell>
          <cell r="V3600" t="str">
            <v>2101 S 29TH STREET</v>
          </cell>
          <cell r="W3600" t="str">
            <v>COUNCIL BLUFFS</v>
          </cell>
          <cell r="X3600" t="str">
            <v>IA</v>
          </cell>
          <cell r="Y3600" t="str">
            <v>51501-7050</v>
          </cell>
          <cell r="Z3600" t="str">
            <v>POTTAWATTAMIE</v>
          </cell>
          <cell r="AA3600" t="str">
            <v>G</v>
          </cell>
          <cell r="AB3600" t="str">
            <v>M&amp;E</v>
          </cell>
          <cell r="AC3600">
            <v>9998.0400000000009</v>
          </cell>
        </row>
        <row r="3601">
          <cell r="A3601" t="str">
            <v>Primary</v>
          </cell>
          <cell r="B3601" t="str">
            <v>Council Bluffs</v>
          </cell>
          <cell r="C3601" t="str">
            <v>26422028</v>
          </cell>
          <cell r="D3601" t="str">
            <v>26422028</v>
          </cell>
          <cell r="E3601" t="str">
            <v>2642</v>
          </cell>
          <cell r="G3601" t="str">
            <v>IA</v>
          </cell>
          <cell r="I3601" t="str">
            <v>A</v>
          </cell>
          <cell r="J3601" t="str">
            <v>26422045</v>
          </cell>
          <cell r="K3601" t="str">
            <v>26422045</v>
          </cell>
          <cell r="L3601">
            <v>170112642</v>
          </cell>
          <cell r="M3601" t="str">
            <v>170112642</v>
          </cell>
          <cell r="N3601" t="str">
            <v>Council Bluffs Indir Prod Exp</v>
          </cell>
          <cell r="O3601" t="str">
            <v>26422045 Council Bluffs Indir Prod Exp</v>
          </cell>
          <cell r="P3601" t="str">
            <v>2642</v>
          </cell>
          <cell r="Q3601" t="str">
            <v>FB</v>
          </cell>
          <cell r="R3601" t="str">
            <v>1595</v>
          </cell>
          <cell r="S3601" t="str">
            <v>511</v>
          </cell>
          <cell r="T3601" t="str">
            <v>F</v>
          </cell>
          <cell r="U3601" t="str">
            <v>USD</v>
          </cell>
          <cell r="V3601" t="str">
            <v>2101 S 29TH STREET</v>
          </cell>
          <cell r="W3601" t="str">
            <v>COUNCIL BLUFFS</v>
          </cell>
          <cell r="X3601" t="str">
            <v>IA</v>
          </cell>
          <cell r="Y3601" t="str">
            <v>51501-7050</v>
          </cell>
          <cell r="Z3601" t="str">
            <v>POTTAWATTAMIE</v>
          </cell>
          <cell r="AA3601" t="str">
            <v>G</v>
          </cell>
          <cell r="AB3601" t="str">
            <v>M&amp;E</v>
          </cell>
          <cell r="AC3601">
            <v>136375.42379999999</v>
          </cell>
        </row>
        <row r="3602">
          <cell r="A3602" t="str">
            <v>Primary</v>
          </cell>
          <cell r="B3602" t="str">
            <v>Council Bluffs</v>
          </cell>
          <cell r="C3602" t="str">
            <v>26422028</v>
          </cell>
          <cell r="D3602" t="str">
            <v>26422028</v>
          </cell>
          <cell r="E3602" t="str">
            <v>2642</v>
          </cell>
          <cell r="G3602" t="str">
            <v>IA</v>
          </cell>
          <cell r="H3602">
            <v>38677</v>
          </cell>
          <cell r="I3602" t="str">
            <v>A</v>
          </cell>
          <cell r="J3602" t="str">
            <v>30112034</v>
          </cell>
          <cell r="K3602" t="str">
            <v>74256005</v>
          </cell>
          <cell r="L3602">
            <v>170112642</v>
          </cell>
          <cell r="M3602" t="str">
            <v>742500000</v>
          </cell>
          <cell r="N3602" t="str">
            <v>Finney Cnty Proc Production</v>
          </cell>
          <cell r="O3602" t="str">
            <v>74256005 Finney Cnty Proc Production</v>
          </cell>
          <cell r="P3602" t="str">
            <v>2642</v>
          </cell>
          <cell r="Q3602" t="str">
            <v>FB</v>
          </cell>
          <cell r="R3602" t="str">
            <v>1595</v>
          </cell>
          <cell r="S3602" t="str">
            <v>511</v>
          </cell>
          <cell r="T3602" t="str">
            <v>F</v>
          </cell>
          <cell r="U3602" t="str">
            <v>USD</v>
          </cell>
          <cell r="V3602" t="str">
            <v>2101 S 29TH STREET</v>
          </cell>
          <cell r="W3602" t="str">
            <v>COUNCIL BLUFFS</v>
          </cell>
          <cell r="X3602" t="str">
            <v>IA</v>
          </cell>
          <cell r="Y3602" t="str">
            <v>51501-7050</v>
          </cell>
          <cell r="Z3602" t="str">
            <v>POTTAWATTAMIE</v>
          </cell>
          <cell r="AA3602" t="str">
            <v>G</v>
          </cell>
          <cell r="AB3602" t="str">
            <v>M&amp;E</v>
          </cell>
          <cell r="AC3602">
            <v>3587.6520000000005</v>
          </cell>
        </row>
        <row r="3603">
          <cell r="A3603" t="str">
            <v>Primary</v>
          </cell>
          <cell r="B3603" t="str">
            <v>Council Bluffs</v>
          </cell>
          <cell r="C3603" t="str">
            <v>26422028</v>
          </cell>
          <cell r="D3603" t="str">
            <v>26422028</v>
          </cell>
          <cell r="E3603" t="str">
            <v>2642</v>
          </cell>
          <cell r="G3603" t="str">
            <v>IA</v>
          </cell>
          <cell r="I3603" t="str">
            <v>A</v>
          </cell>
          <cell r="J3603" t="str">
            <v>26422411</v>
          </cell>
          <cell r="K3603" t="str">
            <v>26422411</v>
          </cell>
          <cell r="L3603">
            <v>170112642</v>
          </cell>
          <cell r="M3603" t="str">
            <v>170112642</v>
          </cell>
          <cell r="N3603" t="str">
            <v>Council Bluffs Plant Engineer</v>
          </cell>
          <cell r="O3603" t="str">
            <v>26422411 Council Bluffs Plant Engineer</v>
          </cell>
          <cell r="P3603" t="str">
            <v>2642</v>
          </cell>
          <cell r="Q3603" t="str">
            <v>FB</v>
          </cell>
          <cell r="R3603" t="str">
            <v>1595</v>
          </cell>
          <cell r="S3603" t="str">
            <v>511</v>
          </cell>
          <cell r="T3603" t="str">
            <v>F</v>
          </cell>
          <cell r="U3603" t="str">
            <v>USD</v>
          </cell>
          <cell r="V3603" t="str">
            <v>2101 S 29TH STREET</v>
          </cell>
          <cell r="W3603" t="str">
            <v>COUNCIL BLUFFS</v>
          </cell>
          <cell r="X3603" t="str">
            <v>IA</v>
          </cell>
          <cell r="Y3603" t="str">
            <v>51501-7050</v>
          </cell>
          <cell r="Z3603" t="str">
            <v>POTTAWATTAMIE</v>
          </cell>
          <cell r="AA3603" t="str">
            <v>G</v>
          </cell>
          <cell r="AB3603" t="str">
            <v>M&amp;E</v>
          </cell>
          <cell r="AC3603">
            <v>1523.5452</v>
          </cell>
        </row>
        <row r="3604">
          <cell r="A3604" t="str">
            <v>Primary</v>
          </cell>
          <cell r="B3604" t="str">
            <v>Buffalo Processing</v>
          </cell>
          <cell r="C3604" t="str">
            <v>26462028</v>
          </cell>
          <cell r="D3604" t="str">
            <v>26462028</v>
          </cell>
          <cell r="E3604" t="str">
            <v>2646</v>
          </cell>
          <cell r="G3604" t="str">
            <v>NY</v>
          </cell>
          <cell r="I3604" t="str">
            <v>A</v>
          </cell>
          <cell r="J3604" t="str">
            <v>26462013</v>
          </cell>
          <cell r="K3604" t="str">
            <v>26462013</v>
          </cell>
          <cell r="L3604">
            <v>170502646</v>
          </cell>
          <cell r="M3604" t="str">
            <v>170502646</v>
          </cell>
          <cell r="N3604" t="str">
            <v>Buffalo Administration</v>
          </cell>
          <cell r="O3604" t="str">
            <v>26462013 Buffalo Administration</v>
          </cell>
          <cell r="P3604" t="str">
            <v>2080</v>
          </cell>
          <cell r="Q3604" t="str">
            <v>FB</v>
          </cell>
          <cell r="R3604" t="str">
            <v>2424</v>
          </cell>
          <cell r="S3604" t="str">
            <v>266</v>
          </cell>
          <cell r="T3604" t="str">
            <v>F</v>
          </cell>
          <cell r="U3604" t="str">
            <v>USD</v>
          </cell>
          <cell r="V3604" t="str">
            <v>665 PERRY STREET</v>
          </cell>
          <cell r="W3604" t="str">
            <v>BUFFALO</v>
          </cell>
          <cell r="X3604" t="str">
            <v>NY</v>
          </cell>
          <cell r="Y3604" t="str">
            <v>14210-1355</v>
          </cell>
          <cell r="Z3604" t="str">
            <v>ERIE</v>
          </cell>
          <cell r="AA3604" t="str">
            <v>G</v>
          </cell>
          <cell r="AB3604" t="str">
            <v>M&amp;E</v>
          </cell>
          <cell r="AC3604">
            <v>7392.1221000000005</v>
          </cell>
        </row>
        <row r="3605">
          <cell r="A3605" t="str">
            <v>Primary</v>
          </cell>
          <cell r="B3605" t="str">
            <v>Buffalo Processing</v>
          </cell>
          <cell r="C3605" t="str">
            <v>26462028</v>
          </cell>
          <cell r="D3605" t="str">
            <v>26462028</v>
          </cell>
          <cell r="E3605" t="str">
            <v>2646</v>
          </cell>
          <cell r="G3605" t="str">
            <v>NY</v>
          </cell>
          <cell r="I3605" t="str">
            <v>A</v>
          </cell>
          <cell r="J3605" t="str">
            <v>26462015</v>
          </cell>
          <cell r="K3605" t="str">
            <v>26462015</v>
          </cell>
          <cell r="L3605">
            <v>170502646</v>
          </cell>
          <cell r="M3605" t="str">
            <v>170502646</v>
          </cell>
          <cell r="N3605" t="str">
            <v>Buffalo Accounting</v>
          </cell>
          <cell r="O3605" t="str">
            <v>26462015 Buffalo Accounting</v>
          </cell>
          <cell r="P3605" t="str">
            <v>2080</v>
          </cell>
          <cell r="Q3605" t="str">
            <v>FB</v>
          </cell>
          <cell r="R3605" t="str">
            <v>2424</v>
          </cell>
          <cell r="S3605" t="str">
            <v>266</v>
          </cell>
          <cell r="T3605" t="str">
            <v>F</v>
          </cell>
          <cell r="U3605" t="str">
            <v>USD</v>
          </cell>
          <cell r="V3605" t="str">
            <v>665 PERRY STREET</v>
          </cell>
          <cell r="W3605" t="str">
            <v>BUFFALO</v>
          </cell>
          <cell r="X3605" t="str">
            <v>NY</v>
          </cell>
          <cell r="Y3605" t="str">
            <v>14210-1355</v>
          </cell>
          <cell r="Z3605" t="str">
            <v>ERIE</v>
          </cell>
          <cell r="AA3605" t="str">
            <v>G</v>
          </cell>
          <cell r="AB3605" t="str">
            <v>M&amp;E</v>
          </cell>
          <cell r="AC3605">
            <v>4911.5280000000002</v>
          </cell>
        </row>
        <row r="3606">
          <cell r="A3606" t="str">
            <v>Primary</v>
          </cell>
          <cell r="B3606" t="str">
            <v>Buffalo Processing</v>
          </cell>
          <cell r="C3606" t="str">
            <v>26462028</v>
          </cell>
          <cell r="D3606" t="str">
            <v>26462028</v>
          </cell>
          <cell r="E3606" t="str">
            <v>2646</v>
          </cell>
          <cell r="G3606" t="str">
            <v>NY</v>
          </cell>
          <cell r="H3606">
            <v>38481</v>
          </cell>
          <cell r="I3606" t="str">
            <v>A</v>
          </cell>
          <cell r="J3606" t="str">
            <v>30111982</v>
          </cell>
          <cell r="K3606" t="str">
            <v>74256016</v>
          </cell>
          <cell r="L3606">
            <v>170003011</v>
          </cell>
          <cell r="M3606" t="str">
            <v>742500000</v>
          </cell>
          <cell r="N3606" t="str">
            <v>Finney Cnty Proc Packaging 1</v>
          </cell>
          <cell r="O3606" t="str">
            <v>74256016 Finney Cnty Proc Packaging 1</v>
          </cell>
          <cell r="P3606" t="str">
            <v>111</v>
          </cell>
          <cell r="Q3606" t="str">
            <v>IBP</v>
          </cell>
          <cell r="R3606" t="str">
            <v>761</v>
          </cell>
          <cell r="S3606" t="str">
            <v>352</v>
          </cell>
          <cell r="T3606" t="str">
            <v>IBP</v>
          </cell>
          <cell r="U3606" t="str">
            <v>USD</v>
          </cell>
          <cell r="V3606" t="str">
            <v>3105 NORTH IBP ROAD</v>
          </cell>
          <cell r="W3606" t="str">
            <v>HOLCOMB</v>
          </cell>
          <cell r="X3606" t="str">
            <v>KS</v>
          </cell>
          <cell r="Y3606" t="str">
            <v>67851</v>
          </cell>
          <cell r="Z3606" t="str">
            <v>FINNEY</v>
          </cell>
          <cell r="AA3606" t="str">
            <v>G</v>
          </cell>
          <cell r="AB3606" t="str">
            <v>M&amp;E</v>
          </cell>
          <cell r="AC3606">
            <v>10932072.052100005</v>
          </cell>
        </row>
        <row r="3607">
          <cell r="A3607" t="str">
            <v>Primary</v>
          </cell>
          <cell r="B3607" t="str">
            <v>Buffalo Processing</v>
          </cell>
          <cell r="C3607" t="str">
            <v>26462028</v>
          </cell>
          <cell r="D3607" t="str">
            <v>26462028</v>
          </cell>
          <cell r="E3607" t="str">
            <v>2646</v>
          </cell>
          <cell r="G3607" t="str">
            <v>NY</v>
          </cell>
          <cell r="H3607">
            <v>38481</v>
          </cell>
          <cell r="I3607" t="str">
            <v>A</v>
          </cell>
          <cell r="J3607" t="str">
            <v>30112012</v>
          </cell>
          <cell r="K3607" t="str">
            <v>74256022</v>
          </cell>
          <cell r="L3607">
            <v>170003011</v>
          </cell>
          <cell r="M3607" t="str">
            <v>742500000</v>
          </cell>
          <cell r="N3607" t="str">
            <v>Finney Cnty Proc Fc Complx Employment</v>
          </cell>
          <cell r="O3607" t="str">
            <v>74256022 Finney Cnty Proc Fc Complx Employment</v>
          </cell>
          <cell r="P3607" t="str">
            <v>111</v>
          </cell>
          <cell r="Q3607" t="str">
            <v>IBP</v>
          </cell>
          <cell r="R3607" t="str">
            <v>761</v>
          </cell>
          <cell r="S3607" t="str">
            <v>352</v>
          </cell>
          <cell r="T3607" t="str">
            <v>IBP</v>
          </cell>
          <cell r="U3607" t="str">
            <v>USD</v>
          </cell>
          <cell r="V3607" t="str">
            <v>3105 NORTH IBP ROAD</v>
          </cell>
          <cell r="W3607" t="str">
            <v>HOLCOMB</v>
          </cell>
          <cell r="X3607" t="str">
            <v>KS</v>
          </cell>
          <cell r="Y3607" t="str">
            <v>67851</v>
          </cell>
          <cell r="Z3607" t="str">
            <v>FINNEY</v>
          </cell>
          <cell r="AA3607" t="str">
            <v>G</v>
          </cell>
          <cell r="AB3607" t="str">
            <v>M&amp;E</v>
          </cell>
          <cell r="AC3607">
            <v>2087.0992000000001</v>
          </cell>
        </row>
        <row r="3608">
          <cell r="A3608" t="str">
            <v>Primary</v>
          </cell>
          <cell r="B3608" t="str">
            <v>Buffalo Processing</v>
          </cell>
          <cell r="C3608" t="str">
            <v>26462028</v>
          </cell>
          <cell r="D3608" t="str">
            <v>26462028</v>
          </cell>
          <cell r="E3608" t="str">
            <v>2646</v>
          </cell>
          <cell r="G3608" t="str">
            <v>NY</v>
          </cell>
          <cell r="H3608">
            <v>38481</v>
          </cell>
          <cell r="I3608" t="str">
            <v>A</v>
          </cell>
          <cell r="J3608" t="str">
            <v>30112013</v>
          </cell>
          <cell r="K3608" t="str">
            <v>74256006</v>
          </cell>
          <cell r="L3608">
            <v>170003011</v>
          </cell>
          <cell r="M3608" t="str">
            <v>742500000</v>
          </cell>
          <cell r="N3608" t="str">
            <v>Finney Cnty Proc Admin Services</v>
          </cell>
          <cell r="O3608" t="str">
            <v>74256006 Finney Cnty Proc Admin Services</v>
          </cell>
          <cell r="P3608" t="str">
            <v>111</v>
          </cell>
          <cell r="Q3608" t="str">
            <v>IBP</v>
          </cell>
          <cell r="R3608" t="str">
            <v>761</v>
          </cell>
          <cell r="S3608" t="str">
            <v>352</v>
          </cell>
          <cell r="T3608" t="str">
            <v>IBP</v>
          </cell>
          <cell r="U3608" t="str">
            <v>USD</v>
          </cell>
          <cell r="V3608" t="str">
            <v>3105 NORTH IBP ROAD</v>
          </cell>
          <cell r="W3608" t="str">
            <v>HOLCOMB</v>
          </cell>
          <cell r="X3608" t="str">
            <v>KS</v>
          </cell>
          <cell r="Y3608" t="str">
            <v>67851</v>
          </cell>
          <cell r="Z3608" t="str">
            <v>FINNEY</v>
          </cell>
          <cell r="AA3608" t="str">
            <v>G</v>
          </cell>
          <cell r="AB3608" t="str">
            <v>M&amp;E</v>
          </cell>
          <cell r="AC3608">
            <v>5568.2908000000007</v>
          </cell>
        </row>
        <row r="3609">
          <cell r="A3609" t="str">
            <v>Primary</v>
          </cell>
          <cell r="B3609" t="str">
            <v>Buffalo Processing</v>
          </cell>
          <cell r="C3609" t="str">
            <v>26462028</v>
          </cell>
          <cell r="D3609" t="str">
            <v>26462028</v>
          </cell>
          <cell r="E3609" t="str">
            <v>2646</v>
          </cell>
          <cell r="G3609" t="str">
            <v>NY</v>
          </cell>
          <cell r="I3609" t="str">
            <v>A</v>
          </cell>
          <cell r="J3609" t="str">
            <v>26462025</v>
          </cell>
          <cell r="K3609" t="str">
            <v>26462025</v>
          </cell>
          <cell r="L3609">
            <v>170502646</v>
          </cell>
          <cell r="M3609" t="str">
            <v>170502646</v>
          </cell>
          <cell r="N3609" t="str">
            <v>Buffalo Personnel</v>
          </cell>
          <cell r="O3609" t="str">
            <v>26462025 Buffalo Personnel</v>
          </cell>
          <cell r="P3609" t="str">
            <v>2080</v>
          </cell>
          <cell r="Q3609" t="str">
            <v>FB</v>
          </cell>
          <cell r="R3609" t="str">
            <v>2424</v>
          </cell>
          <cell r="S3609" t="str">
            <v>266</v>
          </cell>
          <cell r="T3609" t="str">
            <v>F</v>
          </cell>
          <cell r="U3609" t="str">
            <v>USD</v>
          </cell>
          <cell r="V3609" t="str">
            <v>665 PERRY STREET</v>
          </cell>
          <cell r="W3609" t="str">
            <v>BUFFALO</v>
          </cell>
          <cell r="X3609" t="str">
            <v>NY</v>
          </cell>
          <cell r="Y3609" t="str">
            <v>14210-1355</v>
          </cell>
          <cell r="Z3609" t="str">
            <v>ERIE</v>
          </cell>
          <cell r="AA3609" t="str">
            <v>G</v>
          </cell>
          <cell r="AB3609" t="str">
            <v>M&amp;E</v>
          </cell>
          <cell r="AC3609">
            <v>2946.9168000000004</v>
          </cell>
        </row>
        <row r="3610">
          <cell r="A3610" t="str">
            <v>Primary</v>
          </cell>
          <cell r="B3610" t="str">
            <v>Buffalo Processing</v>
          </cell>
          <cell r="C3610" t="str">
            <v>26462028</v>
          </cell>
          <cell r="D3610" t="str">
            <v>26462028</v>
          </cell>
          <cell r="E3610" t="str">
            <v>2646</v>
          </cell>
          <cell r="G3610" t="str">
            <v>NY</v>
          </cell>
          <cell r="I3610" t="str">
            <v>A</v>
          </cell>
          <cell r="J3610" t="str">
            <v>26462028</v>
          </cell>
          <cell r="K3610" t="str">
            <v>26462028</v>
          </cell>
          <cell r="L3610">
            <v>170502646</v>
          </cell>
          <cell r="M3610" t="str">
            <v>170502646</v>
          </cell>
          <cell r="N3610" t="str">
            <v>Buffalo Processing</v>
          </cell>
          <cell r="O3610" t="str">
            <v>26462028 Buffalo Processing</v>
          </cell>
          <cell r="P3610" t="str">
            <v>2080</v>
          </cell>
          <cell r="Q3610" t="str">
            <v>FB</v>
          </cell>
          <cell r="R3610" t="str">
            <v>2424</v>
          </cell>
          <cell r="S3610" t="str">
            <v>266</v>
          </cell>
          <cell r="T3610" t="str">
            <v>F</v>
          </cell>
          <cell r="U3610" t="str">
            <v>USD</v>
          </cell>
          <cell r="V3610" t="str">
            <v>665 PERRY STREET</v>
          </cell>
          <cell r="W3610" t="str">
            <v>BUFFALO</v>
          </cell>
          <cell r="X3610" t="str">
            <v>NY</v>
          </cell>
          <cell r="Y3610" t="str">
            <v>14210-1355</v>
          </cell>
          <cell r="Z3610" t="str">
            <v>ERIE</v>
          </cell>
          <cell r="AA3610" t="str">
            <v>G</v>
          </cell>
          <cell r="AB3610" t="str">
            <v>M&amp;E</v>
          </cell>
          <cell r="AC3610">
            <v>48746981.120800123</v>
          </cell>
        </row>
        <row r="3611">
          <cell r="A3611" t="str">
            <v>Primary</v>
          </cell>
          <cell r="B3611" t="str">
            <v>Buffalo Processing</v>
          </cell>
          <cell r="C3611" t="str">
            <v>26462028</v>
          </cell>
          <cell r="D3611" t="str">
            <v>26462028</v>
          </cell>
          <cell r="E3611" t="str">
            <v>2646</v>
          </cell>
          <cell r="G3611" t="str">
            <v>NY</v>
          </cell>
          <cell r="H3611">
            <v>38481</v>
          </cell>
          <cell r="I3611" t="str">
            <v>A</v>
          </cell>
          <cell r="J3611" t="str">
            <v>30112020</v>
          </cell>
          <cell r="K3611" t="str">
            <v>74256017</v>
          </cell>
          <cell r="L3611">
            <v>170003011</v>
          </cell>
          <cell r="M3611" t="str">
            <v>742500000</v>
          </cell>
          <cell r="N3611" t="str">
            <v>Finney Cnty Proc Maintenance Eng</v>
          </cell>
          <cell r="O3611" t="str">
            <v>74256017 Finney Cnty Proc Maintenance Eng</v>
          </cell>
          <cell r="P3611" t="str">
            <v>111</v>
          </cell>
          <cell r="Q3611" t="str">
            <v>IBP</v>
          </cell>
          <cell r="R3611" t="str">
            <v>761</v>
          </cell>
          <cell r="S3611" t="str">
            <v>352</v>
          </cell>
          <cell r="T3611" t="str">
            <v>IBP</v>
          </cell>
          <cell r="U3611" t="str">
            <v>USD</v>
          </cell>
          <cell r="V3611" t="str">
            <v>3105 NORTH IBP ROAD</v>
          </cell>
          <cell r="W3611" t="str">
            <v>HOLCOMB</v>
          </cell>
          <cell r="X3611" t="str">
            <v>KS</v>
          </cell>
          <cell r="Y3611" t="str">
            <v>67851</v>
          </cell>
          <cell r="Z3611" t="str">
            <v>FINNEY</v>
          </cell>
          <cell r="AA3611" t="str">
            <v>G</v>
          </cell>
          <cell r="AB3611" t="str">
            <v>M&amp;E</v>
          </cell>
          <cell r="AC3611">
            <v>1950928.5362000002</v>
          </cell>
        </row>
        <row r="3612">
          <cell r="A3612" t="str">
            <v>Primary</v>
          </cell>
          <cell r="B3612" t="str">
            <v>Buffalo Processing</v>
          </cell>
          <cell r="C3612" t="str">
            <v>26462028</v>
          </cell>
          <cell r="D3612" t="str">
            <v>26462028</v>
          </cell>
          <cell r="E3612" t="str">
            <v>2646</v>
          </cell>
          <cell r="G3612" t="str">
            <v>NY</v>
          </cell>
          <cell r="I3612" t="str">
            <v>A</v>
          </cell>
          <cell r="J3612" t="str">
            <v>26462030</v>
          </cell>
          <cell r="K3612" t="str">
            <v>26462030</v>
          </cell>
          <cell r="L3612">
            <v>170502646</v>
          </cell>
          <cell r="M3612" t="str">
            <v>170502646</v>
          </cell>
          <cell r="N3612" t="str">
            <v>Buffalo Quality Control</v>
          </cell>
          <cell r="O3612" t="str">
            <v>26462030 Buffalo Quality Control</v>
          </cell>
          <cell r="P3612" t="str">
            <v>2080</v>
          </cell>
          <cell r="Q3612" t="str">
            <v>FB</v>
          </cell>
          <cell r="R3612" t="str">
            <v>2424</v>
          </cell>
          <cell r="S3612" t="str">
            <v>266</v>
          </cell>
          <cell r="T3612" t="str">
            <v>F</v>
          </cell>
          <cell r="U3612" t="str">
            <v>USD</v>
          </cell>
          <cell r="V3612" t="str">
            <v>665 PERRY STREET</v>
          </cell>
          <cell r="W3612" t="str">
            <v>BUFFALO</v>
          </cell>
          <cell r="X3612" t="str">
            <v>NY</v>
          </cell>
          <cell r="Y3612" t="str">
            <v>14210-1355</v>
          </cell>
          <cell r="Z3612" t="str">
            <v>ERIE</v>
          </cell>
          <cell r="AA3612" t="str">
            <v>G</v>
          </cell>
          <cell r="AB3612" t="str">
            <v>M&amp;E</v>
          </cell>
          <cell r="AC3612">
            <v>3905.9901000000004</v>
          </cell>
        </row>
        <row r="3613">
          <cell r="A3613" t="str">
            <v>Primary</v>
          </cell>
          <cell r="B3613" t="str">
            <v>Buffalo Processing</v>
          </cell>
          <cell r="C3613" t="str">
            <v>26462028</v>
          </cell>
          <cell r="D3613" t="str">
            <v>26462028</v>
          </cell>
          <cell r="E3613" t="str">
            <v>2646</v>
          </cell>
          <cell r="G3613" t="str">
            <v>NY</v>
          </cell>
          <cell r="I3613" t="str">
            <v>A</v>
          </cell>
          <cell r="J3613" t="str">
            <v>26462033</v>
          </cell>
          <cell r="K3613" t="str">
            <v>26462033</v>
          </cell>
          <cell r="L3613">
            <v>170502646</v>
          </cell>
          <cell r="M3613" t="str">
            <v>170502646</v>
          </cell>
          <cell r="N3613" t="str">
            <v>Buffalo Shipping/Receiving</v>
          </cell>
          <cell r="O3613" t="str">
            <v>26462033 Buffalo Shipping/Receiving</v>
          </cell>
          <cell r="P3613" t="str">
            <v>2080</v>
          </cell>
          <cell r="Q3613" t="str">
            <v>FB</v>
          </cell>
          <cell r="R3613" t="str">
            <v>2424</v>
          </cell>
          <cell r="S3613" t="str">
            <v>266</v>
          </cell>
          <cell r="T3613" t="str">
            <v>F</v>
          </cell>
          <cell r="U3613" t="str">
            <v>USD</v>
          </cell>
          <cell r="V3613" t="str">
            <v>665 PERRY STREET</v>
          </cell>
          <cell r="W3613" t="str">
            <v>BUFFALO</v>
          </cell>
          <cell r="X3613" t="str">
            <v>NY</v>
          </cell>
          <cell r="Y3613" t="str">
            <v>14210-1355</v>
          </cell>
          <cell r="Z3613" t="str">
            <v>ERIE</v>
          </cell>
          <cell r="AA3613" t="str">
            <v>G</v>
          </cell>
          <cell r="AB3613" t="str">
            <v>M&amp;E</v>
          </cell>
          <cell r="AC3613">
            <v>7765.5045000000009</v>
          </cell>
        </row>
        <row r="3614">
          <cell r="A3614" t="str">
            <v>Primary</v>
          </cell>
          <cell r="B3614" t="str">
            <v>Buffalo Processing</v>
          </cell>
          <cell r="C3614" t="str">
            <v>26462028</v>
          </cell>
          <cell r="D3614" t="str">
            <v>26462028</v>
          </cell>
          <cell r="E3614" t="str">
            <v>2646</v>
          </cell>
          <cell r="G3614" t="str">
            <v>NY</v>
          </cell>
          <cell r="I3614" t="str">
            <v>A</v>
          </cell>
          <cell r="J3614" t="str">
            <v>26462034</v>
          </cell>
          <cell r="K3614" t="str">
            <v>26462034</v>
          </cell>
          <cell r="L3614">
            <v>170502646</v>
          </cell>
          <cell r="M3614" t="str">
            <v>170502646</v>
          </cell>
          <cell r="N3614" t="str">
            <v>Buffalo Supervision/Mgmt</v>
          </cell>
          <cell r="O3614" t="str">
            <v>26462034 Buffalo Supervision/Mgmt</v>
          </cell>
          <cell r="P3614" t="str">
            <v>2080</v>
          </cell>
          <cell r="Q3614" t="str">
            <v>FB</v>
          </cell>
          <cell r="R3614" t="str">
            <v>2424</v>
          </cell>
          <cell r="S3614" t="str">
            <v>266</v>
          </cell>
          <cell r="T3614" t="str">
            <v>F</v>
          </cell>
          <cell r="U3614" t="str">
            <v>USD</v>
          </cell>
          <cell r="V3614" t="str">
            <v>665 PERRY STREET</v>
          </cell>
          <cell r="W3614" t="str">
            <v>BUFFALO</v>
          </cell>
          <cell r="X3614" t="str">
            <v>NY</v>
          </cell>
          <cell r="Y3614" t="str">
            <v>14210-1355</v>
          </cell>
          <cell r="Z3614" t="str">
            <v>ERIE</v>
          </cell>
          <cell r="AA3614" t="str">
            <v>G</v>
          </cell>
          <cell r="AB3614" t="str">
            <v>M&amp;E</v>
          </cell>
          <cell r="AC3614">
            <v>13519.9221</v>
          </cell>
        </row>
        <row r="3615">
          <cell r="A3615" t="str">
            <v>Primary</v>
          </cell>
          <cell r="B3615" t="str">
            <v>Buffalo Processing</v>
          </cell>
          <cell r="C3615" t="str">
            <v>26462028</v>
          </cell>
          <cell r="D3615" t="str">
            <v>26462028</v>
          </cell>
          <cell r="E3615" t="str">
            <v>2646</v>
          </cell>
          <cell r="G3615" t="str">
            <v>NY</v>
          </cell>
          <cell r="I3615" t="str">
            <v>A</v>
          </cell>
          <cell r="J3615" t="str">
            <v>26462045</v>
          </cell>
          <cell r="K3615" t="str">
            <v>26462045</v>
          </cell>
          <cell r="L3615">
            <v>170502646</v>
          </cell>
          <cell r="M3615" t="str">
            <v>170502646</v>
          </cell>
          <cell r="N3615" t="str">
            <v>Buffalo Indir Prod Exp</v>
          </cell>
          <cell r="O3615" t="str">
            <v>26462045 Buffalo Indir Prod Exp</v>
          </cell>
          <cell r="P3615" t="str">
            <v>2080</v>
          </cell>
          <cell r="Q3615" t="str">
            <v>FB</v>
          </cell>
          <cell r="R3615" t="str">
            <v>2424</v>
          </cell>
          <cell r="S3615" t="str">
            <v>266</v>
          </cell>
          <cell r="T3615" t="str">
            <v>F</v>
          </cell>
          <cell r="U3615" t="str">
            <v>USD</v>
          </cell>
          <cell r="V3615" t="str">
            <v>665 PERRY STREET</v>
          </cell>
          <cell r="W3615" t="str">
            <v>BUFFALO</v>
          </cell>
          <cell r="X3615" t="str">
            <v>NY</v>
          </cell>
          <cell r="Y3615" t="str">
            <v>14210-1355</v>
          </cell>
          <cell r="Z3615" t="str">
            <v>ERIE</v>
          </cell>
          <cell r="AA3615" t="str">
            <v>G</v>
          </cell>
          <cell r="AB3615" t="str">
            <v>M&amp;E</v>
          </cell>
          <cell r="AC3615">
            <v>6493.6206000000002</v>
          </cell>
        </row>
        <row r="3616">
          <cell r="A3616" t="str">
            <v>Primary</v>
          </cell>
          <cell r="B3616" t="str">
            <v>Buffalo Processing</v>
          </cell>
          <cell r="C3616" t="str">
            <v>26462028</v>
          </cell>
          <cell r="D3616" t="str">
            <v>26462028</v>
          </cell>
          <cell r="E3616" t="str">
            <v>2646</v>
          </cell>
          <cell r="G3616" t="str">
            <v>NY</v>
          </cell>
          <cell r="I3616" t="str">
            <v>A</v>
          </cell>
          <cell r="J3616" t="str">
            <v>26462048</v>
          </cell>
          <cell r="K3616" t="str">
            <v>26462048</v>
          </cell>
          <cell r="L3616">
            <v>170502646</v>
          </cell>
          <cell r="M3616" t="str">
            <v>170502646</v>
          </cell>
          <cell r="N3616" t="str">
            <v>Buffalo  Store Room Pers</v>
          </cell>
          <cell r="O3616" t="str">
            <v>26462048 Buffalo  Store Room Pers</v>
          </cell>
          <cell r="P3616" t="str">
            <v>2080</v>
          </cell>
          <cell r="Q3616" t="str">
            <v>FB</v>
          </cell>
          <cell r="R3616" t="str">
            <v>2424</v>
          </cell>
          <cell r="S3616" t="str">
            <v>266</v>
          </cell>
          <cell r="T3616" t="str">
            <v>F</v>
          </cell>
          <cell r="U3616" t="str">
            <v>USD</v>
          </cell>
          <cell r="V3616" t="str">
            <v>665 PERRY STREET</v>
          </cell>
          <cell r="W3616" t="str">
            <v>BUFFALO</v>
          </cell>
          <cell r="X3616" t="str">
            <v>NY</v>
          </cell>
          <cell r="Y3616" t="str">
            <v>14210-1355</v>
          </cell>
          <cell r="Z3616" t="str">
            <v>ERIE</v>
          </cell>
          <cell r="AA3616" t="str">
            <v>G</v>
          </cell>
          <cell r="AB3616" t="str">
            <v>M&amp;E</v>
          </cell>
          <cell r="AC3616">
            <v>7201.5690000000022</v>
          </cell>
        </row>
        <row r="3617">
          <cell r="A3617" t="str">
            <v>Primary</v>
          </cell>
          <cell r="B3617" t="str">
            <v>Buffalo Processing</v>
          </cell>
          <cell r="C3617" t="str">
            <v>26462028</v>
          </cell>
          <cell r="D3617" t="str">
            <v>26462028</v>
          </cell>
          <cell r="E3617" t="str">
            <v>2646</v>
          </cell>
          <cell r="G3617" t="str">
            <v>NY</v>
          </cell>
          <cell r="H3617">
            <v>38481</v>
          </cell>
          <cell r="I3617" t="str">
            <v>A</v>
          </cell>
          <cell r="J3617" t="str">
            <v>30112046</v>
          </cell>
          <cell r="K3617" t="str">
            <v>74256018</v>
          </cell>
          <cell r="L3617">
            <v>170003011</v>
          </cell>
          <cell r="M3617" t="str">
            <v>742500000</v>
          </cell>
          <cell r="N3617" t="str">
            <v>Finney Cnty Proc Scale Maintenance</v>
          </cell>
          <cell r="O3617" t="str">
            <v>74256018 Finney Cnty Proc Scale Maintenance</v>
          </cell>
          <cell r="P3617" t="str">
            <v>111</v>
          </cell>
          <cell r="Q3617" t="str">
            <v>IBP</v>
          </cell>
          <cell r="R3617" t="str">
            <v>761</v>
          </cell>
          <cell r="S3617" t="str">
            <v>352</v>
          </cell>
          <cell r="T3617" t="str">
            <v>IBP</v>
          </cell>
          <cell r="U3617" t="str">
            <v>USD</v>
          </cell>
          <cell r="V3617" t="str">
            <v>3105 NORTH IBP ROAD</v>
          </cell>
          <cell r="W3617" t="str">
            <v>HOLCOMB</v>
          </cell>
          <cell r="X3617" t="str">
            <v>KS</v>
          </cell>
          <cell r="Y3617" t="str">
            <v>67851</v>
          </cell>
          <cell r="Z3617" t="str">
            <v>FINNEY</v>
          </cell>
          <cell r="AA3617" t="str">
            <v>G</v>
          </cell>
          <cell r="AB3617" t="str">
            <v>M&amp;E</v>
          </cell>
          <cell r="AC3617">
            <v>55081.394800000002</v>
          </cell>
        </row>
        <row r="3618">
          <cell r="A3618" t="str">
            <v>Primary</v>
          </cell>
          <cell r="B3618" t="str">
            <v>Buffalo Processing</v>
          </cell>
          <cell r="C3618" t="str">
            <v>26462028</v>
          </cell>
          <cell r="D3618" t="str">
            <v>26462028</v>
          </cell>
          <cell r="E3618" t="str">
            <v>2646</v>
          </cell>
          <cell r="G3618" t="str">
            <v>NY</v>
          </cell>
          <cell r="H3618">
            <v>38707</v>
          </cell>
          <cell r="I3618" t="str">
            <v>A</v>
          </cell>
          <cell r="J3618" t="str">
            <v>30112052</v>
          </cell>
          <cell r="K3618" t="str">
            <v>74256015</v>
          </cell>
          <cell r="L3618">
            <v>170502646</v>
          </cell>
          <cell r="M3618" t="str">
            <v>742500000</v>
          </cell>
          <cell r="N3618" t="str">
            <v>Buffalo Production Planning</v>
          </cell>
          <cell r="O3618" t="str">
            <v>26462403  Buffalo Production Planning</v>
          </cell>
          <cell r="P3618" t="str">
            <v>2700</v>
          </cell>
          <cell r="Q3618" t="str">
            <v>FB</v>
          </cell>
          <cell r="R3618" t="str">
            <v>2424</v>
          </cell>
          <cell r="S3618" t="str">
            <v>266</v>
          </cell>
          <cell r="T3618" t="str">
            <v>F</v>
          </cell>
          <cell r="U3618" t="str">
            <v>USD</v>
          </cell>
          <cell r="V3618" t="str">
            <v>665 PERRY STREET</v>
          </cell>
          <cell r="W3618" t="str">
            <v>BUFFALO</v>
          </cell>
          <cell r="X3618" t="str">
            <v>NY</v>
          </cell>
          <cell r="Y3618" t="str">
            <v>14210-1355</v>
          </cell>
          <cell r="Z3618" t="str">
            <v>ERIE</v>
          </cell>
          <cell r="AA3618" t="str">
            <v>G</v>
          </cell>
          <cell r="AB3618" t="str">
            <v>M&amp;E</v>
          </cell>
          <cell r="AC3618">
            <v>1071.1116</v>
          </cell>
        </row>
        <row r="3619">
          <cell r="A3619" t="str">
            <v>Primary</v>
          </cell>
          <cell r="B3619" t="str">
            <v>Columbia Processing</v>
          </cell>
          <cell r="C3619" t="str">
            <v>26492028</v>
          </cell>
          <cell r="D3619" t="str">
            <v>26492028</v>
          </cell>
          <cell r="E3619" t="str">
            <v>2649</v>
          </cell>
          <cell r="G3619" t="str">
            <v>SC</v>
          </cell>
          <cell r="I3619" t="str">
            <v>A</v>
          </cell>
          <cell r="J3619" t="str">
            <v>26491749</v>
          </cell>
          <cell r="K3619" t="str">
            <v>26491749</v>
          </cell>
          <cell r="L3619">
            <v>170772649</v>
          </cell>
          <cell r="M3619" t="str">
            <v>170772649</v>
          </cell>
          <cell r="N3619" t="str">
            <v>Columbia Toppings</v>
          </cell>
          <cell r="O3619" t="str">
            <v>26491749 Columbia Toppings</v>
          </cell>
          <cell r="P3619" t="str">
            <v>2649</v>
          </cell>
          <cell r="Q3619" t="str">
            <v>FB</v>
          </cell>
          <cell r="R3619" t="str">
            <v>693</v>
          </cell>
          <cell r="S3619" t="str">
            <v>2413</v>
          </cell>
          <cell r="T3619" t="str">
            <v>F</v>
          </cell>
          <cell r="U3619" t="str">
            <v>USD</v>
          </cell>
          <cell r="V3619" t="str">
            <v>1970 BLUFF ROAD</v>
          </cell>
          <cell r="W3619" t="str">
            <v>COLUMBIA</v>
          </cell>
          <cell r="X3619" t="str">
            <v>SC</v>
          </cell>
          <cell r="Y3619" t="str">
            <v>29201-5182</v>
          </cell>
          <cell r="Z3619" t="str">
            <v>RICHLAND</v>
          </cell>
          <cell r="AA3619" t="str">
            <v>G</v>
          </cell>
          <cell r="AB3619" t="str">
            <v>M&amp;E</v>
          </cell>
          <cell r="AC3619">
            <v>2112802.3545000004</v>
          </cell>
        </row>
        <row r="3620">
          <cell r="A3620" t="str">
            <v>Primary</v>
          </cell>
          <cell r="B3620" t="str">
            <v>Columbia Processing</v>
          </cell>
          <cell r="C3620" t="str">
            <v>26492028</v>
          </cell>
          <cell r="D3620" t="str">
            <v>26492028</v>
          </cell>
          <cell r="E3620" t="str">
            <v>2649</v>
          </cell>
          <cell r="G3620" t="str">
            <v>SC</v>
          </cell>
          <cell r="I3620" t="str">
            <v>A</v>
          </cell>
          <cell r="J3620" t="str">
            <v>26491784</v>
          </cell>
          <cell r="K3620" t="str">
            <v>26491784</v>
          </cell>
          <cell r="L3620">
            <v>170772649</v>
          </cell>
          <cell r="M3620" t="str">
            <v>170772649</v>
          </cell>
          <cell r="N3620" t="str">
            <v>Columbia Taco Filling</v>
          </cell>
          <cell r="O3620" t="str">
            <v>26491784 Columbia Taco Filling</v>
          </cell>
          <cell r="P3620" t="str">
            <v>2649</v>
          </cell>
          <cell r="Q3620" t="str">
            <v>FB</v>
          </cell>
          <cell r="R3620" t="str">
            <v>693</v>
          </cell>
          <cell r="S3620" t="str">
            <v>2413</v>
          </cell>
          <cell r="T3620" t="str">
            <v>F</v>
          </cell>
          <cell r="U3620" t="str">
            <v>USD</v>
          </cell>
          <cell r="V3620" t="str">
            <v>1970 BLUFF ROAD</v>
          </cell>
          <cell r="W3620" t="str">
            <v>COLUMBIA</v>
          </cell>
          <cell r="X3620" t="str">
            <v>SC</v>
          </cell>
          <cell r="Y3620" t="str">
            <v>29201-5182</v>
          </cell>
          <cell r="Z3620" t="str">
            <v>RICHLAND</v>
          </cell>
          <cell r="AA3620" t="str">
            <v>G</v>
          </cell>
          <cell r="AB3620" t="str">
            <v>M&amp;E</v>
          </cell>
          <cell r="AC3620">
            <v>2564471.808100001</v>
          </cell>
        </row>
        <row r="3621">
          <cell r="A3621" t="str">
            <v>Primary</v>
          </cell>
          <cell r="B3621" t="str">
            <v>Columbia Processing</v>
          </cell>
          <cell r="C3621" t="str">
            <v>26492028</v>
          </cell>
          <cell r="D3621" t="str">
            <v>26492028</v>
          </cell>
          <cell r="E3621" t="str">
            <v>2649</v>
          </cell>
          <cell r="G3621" t="str">
            <v>SC</v>
          </cell>
          <cell r="I3621" t="str">
            <v>A</v>
          </cell>
          <cell r="J3621" t="str">
            <v>26491787</v>
          </cell>
          <cell r="K3621" t="str">
            <v>26491787</v>
          </cell>
          <cell r="L3621">
            <v>170772649</v>
          </cell>
          <cell r="M3621" t="str">
            <v>170772649</v>
          </cell>
          <cell r="N3621" t="str">
            <v>Columbia Taco Formulation</v>
          </cell>
          <cell r="O3621" t="str">
            <v>26491787 Columbia Taco Formulation</v>
          </cell>
          <cell r="P3621" t="str">
            <v>2649</v>
          </cell>
          <cell r="Q3621" t="str">
            <v>FB</v>
          </cell>
          <cell r="R3621" t="str">
            <v>693</v>
          </cell>
          <cell r="S3621" t="str">
            <v>2413</v>
          </cell>
          <cell r="T3621" t="str">
            <v>F</v>
          </cell>
          <cell r="U3621" t="str">
            <v>USD</v>
          </cell>
          <cell r="V3621" t="str">
            <v>1970 BLUFF ROAD</v>
          </cell>
          <cell r="W3621" t="str">
            <v>COLUMBIA</v>
          </cell>
          <cell r="X3621" t="str">
            <v>SC</v>
          </cell>
          <cell r="Y3621" t="str">
            <v>29201-5182</v>
          </cell>
          <cell r="Z3621" t="str">
            <v>RICHLAND</v>
          </cell>
          <cell r="AA3621" t="str">
            <v>G</v>
          </cell>
          <cell r="AB3621" t="str">
            <v>M&amp;E</v>
          </cell>
          <cell r="AC3621">
            <v>2359667.5836999998</v>
          </cell>
        </row>
        <row r="3622">
          <cell r="A3622" t="str">
            <v>Primary</v>
          </cell>
          <cell r="B3622" t="str">
            <v>Columbia Processing</v>
          </cell>
          <cell r="C3622" t="str">
            <v>26492028</v>
          </cell>
          <cell r="D3622" t="str">
            <v>26492028</v>
          </cell>
          <cell r="E3622" t="str">
            <v>2649</v>
          </cell>
          <cell r="G3622" t="str">
            <v>SC</v>
          </cell>
          <cell r="I3622" t="str">
            <v>A</v>
          </cell>
          <cell r="J3622" t="str">
            <v>26492015</v>
          </cell>
          <cell r="K3622" t="str">
            <v>26492015</v>
          </cell>
          <cell r="L3622">
            <v>170772649</v>
          </cell>
          <cell r="M3622" t="str">
            <v>170772649</v>
          </cell>
          <cell r="N3622" t="str">
            <v>Columbia Accounting</v>
          </cell>
          <cell r="O3622" t="str">
            <v>26492015 Columbia Accounting</v>
          </cell>
          <cell r="P3622" t="str">
            <v>2649</v>
          </cell>
          <cell r="Q3622" t="str">
            <v>FB</v>
          </cell>
          <cell r="R3622" t="str">
            <v>693</v>
          </cell>
          <cell r="S3622" t="str">
            <v>2413</v>
          </cell>
          <cell r="T3622" t="str">
            <v>F</v>
          </cell>
          <cell r="U3622" t="str">
            <v>USD</v>
          </cell>
          <cell r="V3622" t="str">
            <v>1970 BLUFF ROAD</v>
          </cell>
          <cell r="W3622" t="str">
            <v>COLUMBIA</v>
          </cell>
          <cell r="X3622" t="str">
            <v>SC</v>
          </cell>
          <cell r="Y3622" t="str">
            <v>29201-5182</v>
          </cell>
          <cell r="Z3622" t="str">
            <v>RICHLAND</v>
          </cell>
          <cell r="AA3622" t="str">
            <v>G</v>
          </cell>
          <cell r="AB3622" t="str">
            <v>M&amp;E</v>
          </cell>
          <cell r="AC3622">
            <v>4600.0745999999999</v>
          </cell>
        </row>
        <row r="3623">
          <cell r="A3623" t="str">
            <v>Primary</v>
          </cell>
          <cell r="B3623" t="str">
            <v>Columbia Processing</v>
          </cell>
          <cell r="C3623" t="str">
            <v>26492028</v>
          </cell>
          <cell r="D3623" t="str">
            <v>26492028</v>
          </cell>
          <cell r="E3623" t="str">
            <v>2649</v>
          </cell>
          <cell r="G3623" t="str">
            <v>SC</v>
          </cell>
          <cell r="I3623" t="str">
            <v>A</v>
          </cell>
          <cell r="J3623" t="str">
            <v>26492020</v>
          </cell>
          <cell r="K3623" t="str">
            <v>26492020</v>
          </cell>
          <cell r="L3623">
            <v>170772649</v>
          </cell>
          <cell r="M3623" t="str">
            <v>170772649</v>
          </cell>
          <cell r="N3623" t="str">
            <v>Columbia Maintenance</v>
          </cell>
          <cell r="O3623" t="str">
            <v>26492020 Columbia Maintenance</v>
          </cell>
          <cell r="P3623" t="str">
            <v>2649</v>
          </cell>
          <cell r="Q3623" t="str">
            <v>FB</v>
          </cell>
          <cell r="R3623" t="str">
            <v>693</v>
          </cell>
          <cell r="S3623" t="str">
            <v>2413</v>
          </cell>
          <cell r="T3623" t="str">
            <v>F</v>
          </cell>
          <cell r="U3623" t="str">
            <v>USD</v>
          </cell>
          <cell r="V3623" t="str">
            <v>1970 BLUFF ROAD</v>
          </cell>
          <cell r="W3623" t="str">
            <v>COLUMBIA</v>
          </cell>
          <cell r="X3623" t="str">
            <v>SC</v>
          </cell>
          <cell r="Y3623" t="str">
            <v>29201-5182</v>
          </cell>
          <cell r="Z3623" t="str">
            <v>RICHLAND</v>
          </cell>
          <cell r="AA3623" t="str">
            <v>G</v>
          </cell>
          <cell r="AB3623" t="str">
            <v>M&amp;E</v>
          </cell>
          <cell r="AC3623">
            <v>5399.1878000000006</v>
          </cell>
        </row>
        <row r="3624">
          <cell r="A3624" t="str">
            <v>Primary</v>
          </cell>
          <cell r="B3624" t="str">
            <v>Columbia Processing</v>
          </cell>
          <cell r="C3624" t="str">
            <v>26492028</v>
          </cell>
          <cell r="D3624" t="str">
            <v>26492028</v>
          </cell>
          <cell r="E3624" t="str">
            <v>2649</v>
          </cell>
          <cell r="G3624" t="str">
            <v>SC</v>
          </cell>
          <cell r="I3624" t="str">
            <v>A</v>
          </cell>
          <cell r="J3624" t="str">
            <v>26492025</v>
          </cell>
          <cell r="K3624" t="str">
            <v>26492025</v>
          </cell>
          <cell r="L3624">
            <v>170772649</v>
          </cell>
          <cell r="M3624" t="str">
            <v>170772649</v>
          </cell>
          <cell r="N3624" t="str">
            <v>Columbia Personnel</v>
          </cell>
          <cell r="O3624" t="str">
            <v>26492025 Columbia Personnel</v>
          </cell>
          <cell r="P3624" t="str">
            <v>2649</v>
          </cell>
          <cell r="Q3624" t="str">
            <v>FB</v>
          </cell>
          <cell r="R3624" t="str">
            <v>693</v>
          </cell>
          <cell r="S3624" t="str">
            <v>2413</v>
          </cell>
          <cell r="T3624" t="str">
            <v>F</v>
          </cell>
          <cell r="U3624" t="str">
            <v>USD</v>
          </cell>
          <cell r="V3624" t="str">
            <v>1970 BLUFF ROAD</v>
          </cell>
          <cell r="W3624" t="str">
            <v>COLUMBIA</v>
          </cell>
          <cell r="X3624" t="str">
            <v>SC</v>
          </cell>
          <cell r="Y3624" t="str">
            <v>29201-5182</v>
          </cell>
          <cell r="Z3624" t="str">
            <v>RICHLAND</v>
          </cell>
          <cell r="AA3624" t="str">
            <v>G</v>
          </cell>
          <cell r="AB3624" t="str">
            <v>M&amp;E</v>
          </cell>
          <cell r="AC3624">
            <v>7972.9758000000002</v>
          </cell>
        </row>
        <row r="3625">
          <cell r="A3625" t="str">
            <v>Primary</v>
          </cell>
          <cell r="B3625" t="str">
            <v>Columbia Processing</v>
          </cell>
          <cell r="C3625" t="str">
            <v>26492028</v>
          </cell>
          <cell r="D3625" t="str">
            <v>26492028</v>
          </cell>
          <cell r="E3625" t="str">
            <v>2649</v>
          </cell>
          <cell r="G3625" t="str">
            <v>SC</v>
          </cell>
          <cell r="I3625" t="str">
            <v>A</v>
          </cell>
          <cell r="J3625" t="str">
            <v>26492028</v>
          </cell>
          <cell r="K3625" t="str">
            <v>26492028</v>
          </cell>
          <cell r="L3625">
            <v>170772649</v>
          </cell>
          <cell r="M3625" t="str">
            <v>170772649</v>
          </cell>
          <cell r="N3625" t="str">
            <v>Columbia Processing</v>
          </cell>
          <cell r="O3625" t="str">
            <v>26492028 Columbia Processing</v>
          </cell>
          <cell r="P3625" t="str">
            <v>2649</v>
          </cell>
          <cell r="Q3625" t="str">
            <v>FB</v>
          </cell>
          <cell r="R3625" t="str">
            <v>693</v>
          </cell>
          <cell r="S3625" t="str">
            <v>2413</v>
          </cell>
          <cell r="T3625" t="str">
            <v>F</v>
          </cell>
          <cell r="U3625" t="str">
            <v>USD</v>
          </cell>
          <cell r="V3625" t="str">
            <v>1970 BLUFF ROAD</v>
          </cell>
          <cell r="W3625" t="str">
            <v>COLUMBIA</v>
          </cell>
          <cell r="X3625" t="str">
            <v>SC</v>
          </cell>
          <cell r="Y3625" t="str">
            <v>29201-5182</v>
          </cell>
          <cell r="Z3625" t="str">
            <v>RICHLAND</v>
          </cell>
          <cell r="AA3625" t="str">
            <v>G</v>
          </cell>
          <cell r="AB3625" t="str">
            <v>M&amp;E</v>
          </cell>
          <cell r="AC3625">
            <v>11987902.087100012</v>
          </cell>
        </row>
        <row r="3626">
          <cell r="A3626" t="str">
            <v>Primary</v>
          </cell>
          <cell r="B3626" t="str">
            <v>Columbia Processing</v>
          </cell>
          <cell r="C3626" t="str">
            <v>26492028</v>
          </cell>
          <cell r="D3626" t="str">
            <v>26492028</v>
          </cell>
          <cell r="E3626" t="str">
            <v>2649</v>
          </cell>
          <cell r="G3626" t="str">
            <v>SC</v>
          </cell>
          <cell r="I3626" t="str">
            <v>A</v>
          </cell>
          <cell r="J3626" t="str">
            <v>26492030</v>
          </cell>
          <cell r="K3626" t="str">
            <v>26492030</v>
          </cell>
          <cell r="L3626">
            <v>170772649</v>
          </cell>
          <cell r="M3626" t="str">
            <v>170772649</v>
          </cell>
          <cell r="N3626" t="str">
            <v>Columbia Quality Control</v>
          </cell>
          <cell r="O3626" t="str">
            <v>26492030 Columbia Quality Control</v>
          </cell>
          <cell r="P3626" t="str">
            <v>2649</v>
          </cell>
          <cell r="Q3626" t="str">
            <v>FB</v>
          </cell>
          <cell r="R3626" t="str">
            <v>693</v>
          </cell>
          <cell r="S3626" t="str">
            <v>2413</v>
          </cell>
          <cell r="T3626" t="str">
            <v>F</v>
          </cell>
          <cell r="U3626" t="str">
            <v>USD</v>
          </cell>
          <cell r="V3626" t="str">
            <v>1970 BLUFF ROAD</v>
          </cell>
          <cell r="W3626" t="str">
            <v>COLUMBIA</v>
          </cell>
          <cell r="X3626" t="str">
            <v>SC</v>
          </cell>
          <cell r="Y3626" t="str">
            <v>29201-5182</v>
          </cell>
          <cell r="Z3626" t="str">
            <v>RICHLAND</v>
          </cell>
          <cell r="AA3626" t="str">
            <v>G</v>
          </cell>
          <cell r="AB3626" t="str">
            <v>M&amp;E</v>
          </cell>
          <cell r="AC3626">
            <v>7751.7910999999995</v>
          </cell>
        </row>
        <row r="3627">
          <cell r="A3627" t="str">
            <v>Primary</v>
          </cell>
          <cell r="B3627" t="str">
            <v>Columbia Processing</v>
          </cell>
          <cell r="C3627" t="str">
            <v>26492028</v>
          </cell>
          <cell r="D3627" t="str">
            <v>26492028</v>
          </cell>
          <cell r="E3627" t="str">
            <v>2649</v>
          </cell>
          <cell r="G3627" t="str">
            <v>SC</v>
          </cell>
          <cell r="I3627" t="str">
            <v>A</v>
          </cell>
          <cell r="J3627" t="str">
            <v>26492031</v>
          </cell>
          <cell r="K3627" t="str">
            <v>26492031</v>
          </cell>
          <cell r="L3627">
            <v>170772649</v>
          </cell>
          <cell r="M3627" t="str">
            <v>170772649</v>
          </cell>
          <cell r="N3627" t="str">
            <v>Columbia Refrig/Maintenance</v>
          </cell>
          <cell r="O3627" t="str">
            <v>26492031 Columbia Refrig/Maintenance</v>
          </cell>
          <cell r="P3627" t="str">
            <v>2649</v>
          </cell>
          <cell r="Q3627" t="str">
            <v>FB</v>
          </cell>
          <cell r="R3627" t="str">
            <v>693</v>
          </cell>
          <cell r="S3627" t="str">
            <v>2413</v>
          </cell>
          <cell r="T3627" t="str">
            <v>F</v>
          </cell>
          <cell r="U3627" t="str">
            <v>USD</v>
          </cell>
          <cell r="V3627" t="str">
            <v>1970 BLUFF ROAD</v>
          </cell>
          <cell r="W3627" t="str">
            <v>COLUMBIA</v>
          </cell>
          <cell r="X3627" t="str">
            <v>SC</v>
          </cell>
          <cell r="Y3627" t="str">
            <v>29201-5182</v>
          </cell>
          <cell r="Z3627" t="str">
            <v>RICHLAND</v>
          </cell>
          <cell r="AA3627" t="str">
            <v>G</v>
          </cell>
          <cell r="AB3627" t="str">
            <v>M&amp;E</v>
          </cell>
          <cell r="AC3627">
            <v>91728.186199999996</v>
          </cell>
        </row>
        <row r="3628">
          <cell r="A3628" t="str">
            <v>Primary</v>
          </cell>
          <cell r="B3628" t="str">
            <v>Columbia Processing</v>
          </cell>
          <cell r="C3628" t="str">
            <v>26492028</v>
          </cell>
          <cell r="D3628" t="str">
            <v>26492028</v>
          </cell>
          <cell r="E3628" t="str">
            <v>2649</v>
          </cell>
          <cell r="G3628" t="str">
            <v>SC</v>
          </cell>
          <cell r="I3628" t="str">
            <v>A</v>
          </cell>
          <cell r="J3628" t="str">
            <v>26492033</v>
          </cell>
          <cell r="K3628" t="str">
            <v>26492033</v>
          </cell>
          <cell r="L3628">
            <v>170772649</v>
          </cell>
          <cell r="M3628" t="str">
            <v>170772649</v>
          </cell>
          <cell r="N3628" t="str">
            <v>Columbia Shipping/Receiving</v>
          </cell>
          <cell r="O3628" t="str">
            <v>26492033 Columbia Shipping/Receiving</v>
          </cell>
          <cell r="P3628" t="str">
            <v>2649</v>
          </cell>
          <cell r="Q3628" t="str">
            <v>FB</v>
          </cell>
          <cell r="R3628" t="str">
            <v>693</v>
          </cell>
          <cell r="S3628" t="str">
            <v>2413</v>
          </cell>
          <cell r="T3628" t="str">
            <v>F</v>
          </cell>
          <cell r="U3628" t="str">
            <v>USD</v>
          </cell>
          <cell r="V3628" t="str">
            <v>1970 BLUFF ROAD</v>
          </cell>
          <cell r="W3628" t="str">
            <v>COLUMBIA</v>
          </cell>
          <cell r="X3628" t="str">
            <v>SC</v>
          </cell>
          <cell r="Y3628" t="str">
            <v>29201-5182</v>
          </cell>
          <cell r="Z3628" t="str">
            <v>RICHLAND</v>
          </cell>
          <cell r="AA3628" t="str">
            <v>G</v>
          </cell>
          <cell r="AB3628" t="str">
            <v>M&amp;E</v>
          </cell>
          <cell r="AC3628">
            <v>2689.2955000000002</v>
          </cell>
        </row>
        <row r="3629">
          <cell r="A3629" t="str">
            <v>Primary</v>
          </cell>
          <cell r="B3629" t="str">
            <v>Columbia Processing</v>
          </cell>
          <cell r="C3629" t="str">
            <v>26492028</v>
          </cell>
          <cell r="D3629" t="str">
            <v>26492028</v>
          </cell>
          <cell r="E3629" t="str">
            <v>2649</v>
          </cell>
          <cell r="G3629" t="str">
            <v>SC</v>
          </cell>
          <cell r="I3629" t="str">
            <v>A</v>
          </cell>
          <cell r="J3629" t="str">
            <v>26492034</v>
          </cell>
          <cell r="K3629" t="str">
            <v>26492034</v>
          </cell>
          <cell r="L3629">
            <v>170772649</v>
          </cell>
          <cell r="M3629" t="str">
            <v>170772649</v>
          </cell>
          <cell r="N3629" t="str">
            <v>Columbia Supervision/Mgmt</v>
          </cell>
          <cell r="O3629" t="str">
            <v>26492034 Columbia Supervision/Mgmt</v>
          </cell>
          <cell r="P3629" t="str">
            <v>2649</v>
          </cell>
          <cell r="Q3629" t="str">
            <v>FB</v>
          </cell>
          <cell r="R3629" t="str">
            <v>693</v>
          </cell>
          <cell r="S3629" t="str">
            <v>2413</v>
          </cell>
          <cell r="T3629" t="str">
            <v>F</v>
          </cell>
          <cell r="U3629" t="str">
            <v>USD</v>
          </cell>
          <cell r="V3629" t="str">
            <v>1970 BLUFF ROAD</v>
          </cell>
          <cell r="W3629" t="str">
            <v>COLUMBIA</v>
          </cell>
          <cell r="X3629" t="str">
            <v>SC</v>
          </cell>
          <cell r="Y3629" t="str">
            <v>29201-5182</v>
          </cell>
          <cell r="Z3629" t="str">
            <v>RICHLAND</v>
          </cell>
          <cell r="AA3629" t="str">
            <v>G</v>
          </cell>
          <cell r="AB3629" t="str">
            <v>M&amp;E</v>
          </cell>
          <cell r="AC3629">
            <v>7149.962700000001</v>
          </cell>
        </row>
        <row r="3630">
          <cell r="A3630" t="str">
            <v>Primary</v>
          </cell>
          <cell r="B3630" t="str">
            <v>Columbia Processing</v>
          </cell>
          <cell r="C3630" t="str">
            <v>26492028</v>
          </cell>
          <cell r="D3630" t="str">
            <v>26492028</v>
          </cell>
          <cell r="E3630" t="str">
            <v>2649</v>
          </cell>
          <cell r="G3630" t="str">
            <v>SC</v>
          </cell>
          <cell r="I3630" t="str">
            <v>A</v>
          </cell>
          <cell r="J3630" t="str">
            <v>26492045</v>
          </cell>
          <cell r="K3630" t="str">
            <v>26492045</v>
          </cell>
          <cell r="L3630">
            <v>170772649</v>
          </cell>
          <cell r="M3630" t="str">
            <v>170772649</v>
          </cell>
          <cell r="N3630" t="str">
            <v>Columbia Indir Prod Exp</v>
          </cell>
          <cell r="O3630" t="str">
            <v>26492045 Columbia Indir Prod Exp</v>
          </cell>
          <cell r="P3630" t="str">
            <v>2649</v>
          </cell>
          <cell r="Q3630" t="str">
            <v>FB</v>
          </cell>
          <cell r="R3630" t="str">
            <v>693</v>
          </cell>
          <cell r="S3630" t="str">
            <v>2413</v>
          </cell>
          <cell r="T3630" t="str">
            <v>F</v>
          </cell>
          <cell r="U3630" t="str">
            <v>USD</v>
          </cell>
          <cell r="V3630" t="str">
            <v>1970 BLUFF ROAD</v>
          </cell>
          <cell r="W3630" t="str">
            <v>COLUMBIA</v>
          </cell>
          <cell r="X3630" t="str">
            <v>SC</v>
          </cell>
          <cell r="Y3630" t="str">
            <v>29201-5182</v>
          </cell>
          <cell r="Z3630" t="str">
            <v>RICHLAND</v>
          </cell>
          <cell r="AA3630" t="str">
            <v>G</v>
          </cell>
          <cell r="AB3630" t="str">
            <v>M&amp;E</v>
          </cell>
          <cell r="AC3630">
            <v>138142.73200000002</v>
          </cell>
        </row>
        <row r="3631">
          <cell r="A3631" t="str">
            <v>Primary</v>
          </cell>
          <cell r="B3631" t="str">
            <v>Columbia Processing</v>
          </cell>
          <cell r="C3631" t="str">
            <v>26492028</v>
          </cell>
          <cell r="D3631" t="str">
            <v>26492028</v>
          </cell>
          <cell r="E3631" t="str">
            <v>2649</v>
          </cell>
          <cell r="G3631" t="str">
            <v>SC</v>
          </cell>
          <cell r="H3631">
            <v>38842</v>
          </cell>
          <cell r="I3631" t="str">
            <v>A</v>
          </cell>
          <cell r="J3631" t="str">
            <v>30172034</v>
          </cell>
          <cell r="K3631" t="str">
            <v>74056002</v>
          </cell>
          <cell r="L3631">
            <v>170772649</v>
          </cell>
          <cell r="M3631" t="str">
            <v>740500000</v>
          </cell>
          <cell r="N3631" t="str">
            <v>Columbia Maintenance Mgmt</v>
          </cell>
          <cell r="O3631" t="str">
            <v>26492047 Columbia Maintenance Mgmt</v>
          </cell>
          <cell r="P3631" t="str">
            <v>2649</v>
          </cell>
          <cell r="Q3631" t="str">
            <v>FB</v>
          </cell>
          <cell r="R3631" t="str">
            <v>693</v>
          </cell>
          <cell r="S3631" t="str">
            <v>2413</v>
          </cell>
          <cell r="T3631" t="str">
            <v>F</v>
          </cell>
          <cell r="U3631" t="str">
            <v>USD</v>
          </cell>
          <cell r="V3631" t="str">
            <v>1970 BLUFF ROAD</v>
          </cell>
          <cell r="W3631" t="str">
            <v>COLUMBIA</v>
          </cell>
          <cell r="X3631" t="str">
            <v>SC</v>
          </cell>
          <cell r="Y3631" t="str">
            <v>29201-5182</v>
          </cell>
          <cell r="Z3631" t="str">
            <v>RICHLAND</v>
          </cell>
          <cell r="AA3631" t="str">
            <v>G</v>
          </cell>
          <cell r="AB3631" t="str">
            <v>M&amp;E</v>
          </cell>
          <cell r="AC3631">
            <v>1929.7950000000001</v>
          </cell>
        </row>
        <row r="3632">
          <cell r="A3632" t="str">
            <v>Primary</v>
          </cell>
          <cell r="B3632" t="str">
            <v>Columbia Processing</v>
          </cell>
          <cell r="C3632" t="str">
            <v>26492028</v>
          </cell>
          <cell r="D3632" t="str">
            <v>26492028</v>
          </cell>
          <cell r="E3632" t="str">
            <v>2649</v>
          </cell>
          <cell r="G3632" t="str">
            <v>SC</v>
          </cell>
          <cell r="I3632" t="str">
            <v>A</v>
          </cell>
          <cell r="J3632" t="str">
            <v>26492512</v>
          </cell>
          <cell r="K3632" t="str">
            <v>26492512</v>
          </cell>
          <cell r="L3632">
            <v>170772649</v>
          </cell>
          <cell r="M3632" t="str">
            <v>170772649</v>
          </cell>
          <cell r="N3632" t="str">
            <v>Columbia Safety</v>
          </cell>
          <cell r="O3632" t="str">
            <v>26492512 Columbia Safety</v>
          </cell>
          <cell r="P3632" t="str">
            <v>2649</v>
          </cell>
          <cell r="Q3632" t="str">
            <v>FB</v>
          </cell>
          <cell r="R3632" t="str">
            <v>693</v>
          </cell>
          <cell r="S3632" t="str">
            <v>2413</v>
          </cell>
          <cell r="T3632" t="str">
            <v>F</v>
          </cell>
          <cell r="U3632" t="str">
            <v>USD</v>
          </cell>
          <cell r="V3632" t="str">
            <v>1970 BLUFF ROAD</v>
          </cell>
          <cell r="W3632" t="str">
            <v>COLUMBIA</v>
          </cell>
          <cell r="X3632" t="str">
            <v>SC</v>
          </cell>
          <cell r="Y3632" t="str">
            <v>29201-5182</v>
          </cell>
          <cell r="Z3632" t="str">
            <v>RICHLAND</v>
          </cell>
          <cell r="AA3632" t="str">
            <v>G</v>
          </cell>
          <cell r="AB3632" t="str">
            <v>M&amp;E</v>
          </cell>
          <cell r="AC3632">
            <v>28310.433900000004</v>
          </cell>
        </row>
        <row r="3633">
          <cell r="A3633" t="str">
            <v>Primary</v>
          </cell>
          <cell r="B3633" t="str">
            <v>Dallas (Rosani) Processing</v>
          </cell>
          <cell r="C3633" t="str">
            <v>26502028</v>
          </cell>
          <cell r="D3633" t="str">
            <v>26502028</v>
          </cell>
          <cell r="E3633" t="str">
            <v>2650</v>
          </cell>
          <cell r="G3633" t="str">
            <v>TX</v>
          </cell>
          <cell r="I3633" t="str">
            <v>A</v>
          </cell>
          <cell r="J3633" t="str">
            <v>26501739</v>
          </cell>
          <cell r="K3633" t="str">
            <v>26501739</v>
          </cell>
          <cell r="L3633">
            <v>170772650</v>
          </cell>
          <cell r="M3633" t="str">
            <v>170772650</v>
          </cell>
          <cell r="N3633" t="str">
            <v>Dallas (Rosani) Pepperoni</v>
          </cell>
          <cell r="O3633" t="str">
            <v>26501739 Dallas (Rosani) Pepperoni</v>
          </cell>
          <cell r="P3633" t="str">
            <v>2650</v>
          </cell>
          <cell r="Q3633" t="str">
            <v>FB</v>
          </cell>
          <cell r="R3633" t="str">
            <v>43</v>
          </cell>
          <cell r="S3633" t="str">
            <v>19</v>
          </cell>
          <cell r="T3633" t="str">
            <v>F</v>
          </cell>
          <cell r="U3633" t="str">
            <v>USD</v>
          </cell>
          <cell r="V3633" t="str">
            <v>4114 MINT WAY</v>
          </cell>
          <cell r="W3633" t="str">
            <v>DALLAS</v>
          </cell>
          <cell r="X3633" t="str">
            <v>TX</v>
          </cell>
          <cell r="Y3633" t="str">
            <v>75237-1606</v>
          </cell>
          <cell r="Z3633" t="str">
            <v>DALLAS</v>
          </cell>
          <cell r="AA3633" t="str">
            <v>G</v>
          </cell>
          <cell r="AB3633" t="str">
            <v>M&amp;E</v>
          </cell>
          <cell r="AC3633">
            <v>141845.86780000001</v>
          </cell>
        </row>
        <row r="3634">
          <cell r="A3634" t="str">
            <v>Primary</v>
          </cell>
          <cell r="B3634" t="str">
            <v>Dallas (Rosani) Processing</v>
          </cell>
          <cell r="C3634" t="str">
            <v>26502028</v>
          </cell>
          <cell r="D3634" t="str">
            <v>26502028</v>
          </cell>
          <cell r="E3634" t="str">
            <v>2650</v>
          </cell>
          <cell r="G3634" t="str">
            <v>TX</v>
          </cell>
          <cell r="I3634" t="str">
            <v>A</v>
          </cell>
          <cell r="J3634" t="str">
            <v>26501789</v>
          </cell>
          <cell r="K3634" t="str">
            <v>26501789</v>
          </cell>
          <cell r="L3634">
            <v>170772650</v>
          </cell>
          <cell r="M3634" t="str">
            <v>170772650</v>
          </cell>
          <cell r="N3634" t="str">
            <v>Dallas (Rosani) Pepperoni Formulation</v>
          </cell>
          <cell r="O3634" t="str">
            <v>26501789 Dallas (Rosani) Pepperoni Formulation</v>
          </cell>
          <cell r="P3634" t="str">
            <v>2650</v>
          </cell>
          <cell r="Q3634" t="str">
            <v>FB</v>
          </cell>
          <cell r="R3634" t="str">
            <v>43</v>
          </cell>
          <cell r="S3634" t="str">
            <v>19</v>
          </cell>
          <cell r="T3634" t="str">
            <v>F</v>
          </cell>
          <cell r="U3634" t="str">
            <v>USD</v>
          </cell>
          <cell r="V3634" t="str">
            <v>4114 MINT WAY</v>
          </cell>
          <cell r="W3634" t="str">
            <v>DALLAS</v>
          </cell>
          <cell r="X3634" t="str">
            <v>TX</v>
          </cell>
          <cell r="Y3634" t="str">
            <v>75237-1606</v>
          </cell>
          <cell r="Z3634" t="str">
            <v>DALLAS</v>
          </cell>
          <cell r="AA3634" t="str">
            <v>G</v>
          </cell>
          <cell r="AB3634" t="str">
            <v>M&amp;E</v>
          </cell>
          <cell r="AC3634">
            <v>850481.27179999999</v>
          </cell>
        </row>
        <row r="3635">
          <cell r="A3635" t="str">
            <v>Primary</v>
          </cell>
          <cell r="B3635" t="str">
            <v>Dallas (Rosani) Processing</v>
          </cell>
          <cell r="C3635" t="str">
            <v>26502028</v>
          </cell>
          <cell r="D3635" t="str">
            <v>26502028</v>
          </cell>
          <cell r="E3635" t="str">
            <v>2650</v>
          </cell>
          <cell r="G3635" t="str">
            <v>TX</v>
          </cell>
          <cell r="I3635" t="str">
            <v>A</v>
          </cell>
          <cell r="J3635" t="str">
            <v>26502013</v>
          </cell>
          <cell r="K3635" t="str">
            <v>26502013</v>
          </cell>
          <cell r="L3635">
            <v>170772650</v>
          </cell>
          <cell r="M3635" t="str">
            <v>170772650</v>
          </cell>
          <cell r="N3635" t="str">
            <v>Dallas (Rosani) Administration</v>
          </cell>
          <cell r="O3635" t="str">
            <v>26502013 Dallas (Rosani) Administration</v>
          </cell>
          <cell r="P3635" t="str">
            <v>2650</v>
          </cell>
          <cell r="Q3635" t="str">
            <v>FB</v>
          </cell>
          <cell r="R3635" t="str">
            <v>43</v>
          </cell>
          <cell r="S3635" t="str">
            <v>19</v>
          </cell>
          <cell r="T3635" t="str">
            <v>F</v>
          </cell>
          <cell r="U3635" t="str">
            <v>USD</v>
          </cell>
          <cell r="V3635" t="str">
            <v>4114 MINT WAY</v>
          </cell>
          <cell r="W3635" t="str">
            <v>DALLAS</v>
          </cell>
          <cell r="X3635" t="str">
            <v>TX</v>
          </cell>
          <cell r="Y3635" t="str">
            <v>75237-1606</v>
          </cell>
          <cell r="Z3635" t="str">
            <v>DALLAS</v>
          </cell>
          <cell r="AA3635" t="str">
            <v>G</v>
          </cell>
          <cell r="AB3635" t="str">
            <v>M&amp;E</v>
          </cell>
          <cell r="AC3635">
            <v>10524.656800000001</v>
          </cell>
        </row>
        <row r="3636">
          <cell r="A3636" t="str">
            <v>Primary</v>
          </cell>
          <cell r="B3636" t="str">
            <v>Dallas (Rosani) Processing</v>
          </cell>
          <cell r="C3636" t="str">
            <v>26502028</v>
          </cell>
          <cell r="D3636" t="str">
            <v>26502028</v>
          </cell>
          <cell r="E3636" t="str">
            <v>2650</v>
          </cell>
          <cell r="G3636" t="str">
            <v>TX</v>
          </cell>
          <cell r="I3636" t="str">
            <v>A</v>
          </cell>
          <cell r="J3636" t="str">
            <v>26502015</v>
          </cell>
          <cell r="K3636" t="str">
            <v>26502015</v>
          </cell>
          <cell r="L3636">
            <v>170772650</v>
          </cell>
          <cell r="M3636" t="str">
            <v>170772650</v>
          </cell>
          <cell r="N3636" t="str">
            <v>Dallas (Rosani) Accounting</v>
          </cell>
          <cell r="O3636" t="str">
            <v>26502015 Dallas (Rosani) Accounting</v>
          </cell>
          <cell r="P3636" t="str">
            <v>2650</v>
          </cell>
          <cell r="Q3636" t="str">
            <v>FB</v>
          </cell>
          <cell r="R3636" t="str">
            <v>43</v>
          </cell>
          <cell r="S3636" t="str">
            <v>19</v>
          </cell>
          <cell r="T3636" t="str">
            <v>F</v>
          </cell>
          <cell r="U3636" t="str">
            <v>USD</v>
          </cell>
          <cell r="V3636" t="str">
            <v>4114 MINT WAY</v>
          </cell>
          <cell r="W3636" t="str">
            <v>DALLAS</v>
          </cell>
          <cell r="X3636" t="str">
            <v>TX</v>
          </cell>
          <cell r="Y3636" t="str">
            <v>75237-1606</v>
          </cell>
          <cell r="Z3636" t="str">
            <v>DALLAS</v>
          </cell>
          <cell r="AA3636" t="str">
            <v>G</v>
          </cell>
          <cell r="AB3636" t="str">
            <v>M&amp;E</v>
          </cell>
          <cell r="AC3636">
            <v>7374.8339999999998</v>
          </cell>
        </row>
        <row r="3637">
          <cell r="A3637" t="str">
            <v>Primary</v>
          </cell>
          <cell r="B3637" t="str">
            <v>Dallas (Rosani) Processing</v>
          </cell>
          <cell r="C3637" t="str">
            <v>26502028</v>
          </cell>
          <cell r="D3637" t="str">
            <v>26502028</v>
          </cell>
          <cell r="E3637" t="str">
            <v>2650</v>
          </cell>
          <cell r="G3637" t="str">
            <v>TX</v>
          </cell>
          <cell r="I3637" t="str">
            <v>A</v>
          </cell>
          <cell r="J3637" t="str">
            <v>26502020</v>
          </cell>
          <cell r="K3637" t="str">
            <v>26502020</v>
          </cell>
          <cell r="L3637">
            <v>170772650</v>
          </cell>
          <cell r="M3637" t="str">
            <v>170772650</v>
          </cell>
          <cell r="N3637" t="str">
            <v>Dallas (Rosani) Processing - Maint</v>
          </cell>
          <cell r="O3637" t="str">
            <v>26502020 Dallas (Rosani) Processing - Maint</v>
          </cell>
          <cell r="P3637" t="str">
            <v>2650</v>
          </cell>
          <cell r="Q3637" t="str">
            <v>FB</v>
          </cell>
          <cell r="R3637" t="str">
            <v>43</v>
          </cell>
          <cell r="S3637" t="str">
            <v>19</v>
          </cell>
          <cell r="T3637" t="str">
            <v>F</v>
          </cell>
          <cell r="U3637" t="str">
            <v>USD</v>
          </cell>
          <cell r="V3637" t="str">
            <v>4114 MINT WAY</v>
          </cell>
          <cell r="W3637" t="str">
            <v>DALLAS</v>
          </cell>
          <cell r="X3637" t="str">
            <v>TX</v>
          </cell>
          <cell r="Y3637" t="str">
            <v>75237-1606</v>
          </cell>
          <cell r="Z3637" t="str">
            <v>DALLAS</v>
          </cell>
          <cell r="AA3637" t="str">
            <v>G</v>
          </cell>
          <cell r="AB3637" t="str">
            <v>M&amp;E</v>
          </cell>
          <cell r="AC3637">
            <v>69777.723599999998</v>
          </cell>
        </row>
        <row r="3638">
          <cell r="A3638" t="str">
            <v>Primary</v>
          </cell>
          <cell r="B3638" t="str">
            <v>Dallas (Rosani) Processing</v>
          </cell>
          <cell r="C3638" t="str">
            <v>26502028</v>
          </cell>
          <cell r="D3638" t="str">
            <v>26502028</v>
          </cell>
          <cell r="E3638" t="str">
            <v>2650</v>
          </cell>
          <cell r="G3638" t="str">
            <v>TX</v>
          </cell>
          <cell r="I3638" t="str">
            <v>A</v>
          </cell>
          <cell r="J3638" t="str">
            <v>26502025</v>
          </cell>
          <cell r="K3638" t="str">
            <v>26502025</v>
          </cell>
          <cell r="L3638">
            <v>170772650</v>
          </cell>
          <cell r="M3638" t="str">
            <v>170772650</v>
          </cell>
          <cell r="N3638" t="str">
            <v>Dallas (Rosani) Personnel</v>
          </cell>
          <cell r="O3638" t="str">
            <v>26502025 Dallas (Rosani) Personnel</v>
          </cell>
          <cell r="P3638" t="str">
            <v>2650</v>
          </cell>
          <cell r="Q3638" t="str">
            <v>FB</v>
          </cell>
          <cell r="R3638" t="str">
            <v>43</v>
          </cell>
          <cell r="S3638" t="str">
            <v>19</v>
          </cell>
          <cell r="T3638" t="str">
            <v>F</v>
          </cell>
          <cell r="U3638" t="str">
            <v>USD</v>
          </cell>
          <cell r="V3638" t="str">
            <v>4114 MINT WAY</v>
          </cell>
          <cell r="W3638" t="str">
            <v>DALLAS</v>
          </cell>
          <cell r="X3638" t="str">
            <v>TX</v>
          </cell>
          <cell r="Y3638" t="str">
            <v>75237-1606</v>
          </cell>
          <cell r="Z3638" t="str">
            <v>DALLAS</v>
          </cell>
          <cell r="AA3638" t="str">
            <v>G</v>
          </cell>
          <cell r="AB3638" t="str">
            <v>M&amp;E</v>
          </cell>
          <cell r="AC3638">
            <v>4344.4041999999999</v>
          </cell>
        </row>
        <row r="3639">
          <cell r="A3639" t="str">
            <v>Primary</v>
          </cell>
          <cell r="B3639" t="str">
            <v>Dallas (Rosani) Processing</v>
          </cell>
          <cell r="C3639" t="str">
            <v>26502028</v>
          </cell>
          <cell r="D3639" t="str">
            <v>26502028</v>
          </cell>
          <cell r="E3639" t="str">
            <v>2650</v>
          </cell>
          <cell r="G3639" t="str">
            <v>TX</v>
          </cell>
          <cell r="I3639" t="str">
            <v>A</v>
          </cell>
          <cell r="J3639" t="str">
            <v>26502028</v>
          </cell>
          <cell r="K3639" t="str">
            <v>26502028</v>
          </cell>
          <cell r="L3639">
            <v>170772650</v>
          </cell>
          <cell r="M3639" t="str">
            <v>170772650</v>
          </cell>
          <cell r="N3639" t="str">
            <v>Dallas (Rosani) Processing</v>
          </cell>
          <cell r="O3639" t="str">
            <v>26502028 Dallas (Rosani) Processing</v>
          </cell>
          <cell r="P3639" t="str">
            <v>2650</v>
          </cell>
          <cell r="Q3639" t="str">
            <v>FB</v>
          </cell>
          <cell r="R3639" t="str">
            <v>43</v>
          </cell>
          <cell r="S3639" t="str">
            <v>19</v>
          </cell>
          <cell r="T3639" t="str">
            <v>F</v>
          </cell>
          <cell r="U3639" t="str">
            <v>USD</v>
          </cell>
          <cell r="V3639" t="str">
            <v>4114 MINT WAY</v>
          </cell>
          <cell r="W3639" t="str">
            <v>DALLAS</v>
          </cell>
          <cell r="X3639" t="str">
            <v>TX</v>
          </cell>
          <cell r="Y3639" t="str">
            <v>75237-1606</v>
          </cell>
          <cell r="Z3639" t="str">
            <v>DALLAS</v>
          </cell>
          <cell r="AA3639" t="str">
            <v>G</v>
          </cell>
          <cell r="AB3639" t="str">
            <v>M&amp;E</v>
          </cell>
          <cell r="AC3639">
            <v>14309927.4201</v>
          </cell>
        </row>
        <row r="3640">
          <cell r="A3640" t="str">
            <v>Primary</v>
          </cell>
          <cell r="B3640" t="str">
            <v>Dallas (Rosani) Processing</v>
          </cell>
          <cell r="C3640" t="str">
            <v>26502028</v>
          </cell>
          <cell r="D3640" t="str">
            <v>26502028</v>
          </cell>
          <cell r="E3640" t="str">
            <v>2650</v>
          </cell>
          <cell r="G3640" t="str">
            <v>TX</v>
          </cell>
          <cell r="I3640" t="str">
            <v>A</v>
          </cell>
          <cell r="J3640" t="str">
            <v>26502030</v>
          </cell>
          <cell r="K3640" t="str">
            <v>26502030</v>
          </cell>
          <cell r="L3640">
            <v>170772650</v>
          </cell>
          <cell r="M3640" t="str">
            <v>170772650</v>
          </cell>
          <cell r="N3640" t="str">
            <v>Dallas (Rosani) Quality Control</v>
          </cell>
          <cell r="O3640" t="str">
            <v>26502030 Dallas (Rosani) Quality Control</v>
          </cell>
          <cell r="P3640" t="str">
            <v>2650</v>
          </cell>
          <cell r="Q3640" t="str">
            <v>FB</v>
          </cell>
          <cell r="R3640" t="str">
            <v>43</v>
          </cell>
          <cell r="S3640" t="str">
            <v>19</v>
          </cell>
          <cell r="T3640" t="str">
            <v>F</v>
          </cell>
          <cell r="U3640" t="str">
            <v>USD</v>
          </cell>
          <cell r="V3640" t="str">
            <v>4114 MINT WAY</v>
          </cell>
          <cell r="W3640" t="str">
            <v>DALLAS</v>
          </cell>
          <cell r="X3640" t="str">
            <v>TX</v>
          </cell>
          <cell r="Y3640" t="str">
            <v>75237-1606</v>
          </cell>
          <cell r="Z3640" t="str">
            <v>DALLAS</v>
          </cell>
          <cell r="AA3640" t="str">
            <v>G</v>
          </cell>
          <cell r="AB3640" t="str">
            <v>M&amp;E</v>
          </cell>
          <cell r="AC3640">
            <v>1440.894</v>
          </cell>
        </row>
        <row r="3641">
          <cell r="A3641" t="str">
            <v>Primary</v>
          </cell>
          <cell r="B3641" t="str">
            <v>Dallas (Rosani) Processing</v>
          </cell>
          <cell r="C3641" t="str">
            <v>26502028</v>
          </cell>
          <cell r="D3641" t="str">
            <v>26502028</v>
          </cell>
          <cell r="E3641" t="str">
            <v>2650</v>
          </cell>
          <cell r="G3641" t="str">
            <v>TX</v>
          </cell>
          <cell r="I3641" t="str">
            <v>A</v>
          </cell>
          <cell r="J3641" t="str">
            <v>26502033</v>
          </cell>
          <cell r="K3641" t="str">
            <v>26502033</v>
          </cell>
          <cell r="L3641">
            <v>170772650</v>
          </cell>
          <cell r="M3641" t="str">
            <v>170772650</v>
          </cell>
          <cell r="N3641" t="str">
            <v>Dallas (Rosani) Shipping/Receiving</v>
          </cell>
          <cell r="O3641" t="str">
            <v>26502033 Dallas (Rosani) Shipping/Receiving</v>
          </cell>
          <cell r="P3641" t="str">
            <v>2650</v>
          </cell>
          <cell r="Q3641" t="str">
            <v>FB</v>
          </cell>
          <cell r="R3641" t="str">
            <v>43</v>
          </cell>
          <cell r="S3641" t="str">
            <v>19</v>
          </cell>
          <cell r="T3641" t="str">
            <v>F</v>
          </cell>
          <cell r="U3641" t="str">
            <v>USD</v>
          </cell>
          <cell r="V3641" t="str">
            <v>4114 MINT WAY</v>
          </cell>
          <cell r="W3641" t="str">
            <v>DALLAS</v>
          </cell>
          <cell r="X3641" t="str">
            <v>TX</v>
          </cell>
          <cell r="Y3641" t="str">
            <v>75237-1606</v>
          </cell>
          <cell r="Z3641" t="str">
            <v>DALLAS</v>
          </cell>
          <cell r="AA3641" t="str">
            <v>G</v>
          </cell>
          <cell r="AB3641" t="str">
            <v>M&amp;E</v>
          </cell>
          <cell r="AC3641">
            <v>30160.788</v>
          </cell>
        </row>
        <row r="3642">
          <cell r="A3642" t="str">
            <v>Primary</v>
          </cell>
          <cell r="B3642" t="str">
            <v>Dallas (Rosani) Processing</v>
          </cell>
          <cell r="C3642" t="str">
            <v>26502028</v>
          </cell>
          <cell r="D3642" t="str">
            <v>26502028</v>
          </cell>
          <cell r="E3642" t="str">
            <v>2650</v>
          </cell>
          <cell r="G3642" t="str">
            <v>TX</v>
          </cell>
          <cell r="I3642" t="str">
            <v>A</v>
          </cell>
          <cell r="J3642" t="str">
            <v>26502034</v>
          </cell>
          <cell r="K3642" t="str">
            <v>26502034</v>
          </cell>
          <cell r="L3642">
            <v>170772650</v>
          </cell>
          <cell r="M3642" t="str">
            <v>170772650</v>
          </cell>
          <cell r="N3642" t="str">
            <v>Dallas (Rosani) Supervision/Mgmt</v>
          </cell>
          <cell r="O3642" t="str">
            <v>26502034 Dallas (Rosani) Supervision/Mgmt</v>
          </cell>
          <cell r="P3642" t="str">
            <v>2650</v>
          </cell>
          <cell r="Q3642" t="str">
            <v>FB</v>
          </cell>
          <cell r="R3642" t="str">
            <v>43</v>
          </cell>
          <cell r="S3642" t="str">
            <v>19</v>
          </cell>
          <cell r="T3642" t="str">
            <v>F</v>
          </cell>
          <cell r="U3642" t="str">
            <v>USD</v>
          </cell>
          <cell r="V3642" t="str">
            <v>4114 MINT WAY</v>
          </cell>
          <cell r="W3642" t="str">
            <v>DALLAS</v>
          </cell>
          <cell r="X3642" t="str">
            <v>TX</v>
          </cell>
          <cell r="Y3642" t="str">
            <v>75237-1606</v>
          </cell>
          <cell r="Z3642" t="str">
            <v>DALLAS</v>
          </cell>
          <cell r="AA3642" t="str">
            <v>G</v>
          </cell>
          <cell r="AB3642" t="str">
            <v>M&amp;E</v>
          </cell>
          <cell r="AC3642">
            <v>4322.7168000000001</v>
          </cell>
        </row>
        <row r="3643">
          <cell r="A3643" t="str">
            <v>Primary</v>
          </cell>
          <cell r="B3643" t="str">
            <v>Dallas (Rosani) Processing</v>
          </cell>
          <cell r="C3643" t="str">
            <v>26502028</v>
          </cell>
          <cell r="D3643" t="str">
            <v>26502028</v>
          </cell>
          <cell r="E3643" t="str">
            <v>2650</v>
          </cell>
          <cell r="G3643" t="str">
            <v>TX</v>
          </cell>
          <cell r="I3643" t="str">
            <v>A</v>
          </cell>
          <cell r="J3643" t="str">
            <v>26502512</v>
          </cell>
          <cell r="K3643" t="str">
            <v>26502512</v>
          </cell>
          <cell r="L3643">
            <v>170772650</v>
          </cell>
          <cell r="M3643" t="str">
            <v>170772650</v>
          </cell>
          <cell r="N3643" t="str">
            <v>Dallas (Rosani) Safety Center</v>
          </cell>
          <cell r="O3643" t="str">
            <v>26502512 Dallas (Rosani) Safety Center</v>
          </cell>
          <cell r="P3643" t="str">
            <v>2650</v>
          </cell>
          <cell r="Q3643" t="str">
            <v>FB</v>
          </cell>
          <cell r="R3643" t="str">
            <v>43</v>
          </cell>
          <cell r="S3643" t="str">
            <v>19</v>
          </cell>
          <cell r="T3643" t="str">
            <v>F</v>
          </cell>
          <cell r="U3643" t="str">
            <v>USD</v>
          </cell>
          <cell r="V3643" t="str">
            <v>4114 MINT WAY</v>
          </cell>
          <cell r="W3643" t="str">
            <v>DALLAS</v>
          </cell>
          <cell r="X3643" t="str">
            <v>TX</v>
          </cell>
          <cell r="Y3643" t="str">
            <v>75237-1606</v>
          </cell>
          <cell r="Z3643" t="str">
            <v>DALLAS</v>
          </cell>
          <cell r="AA3643" t="str">
            <v>G</v>
          </cell>
          <cell r="AB3643" t="str">
            <v>M&amp;E</v>
          </cell>
          <cell r="AC3643">
            <v>1440.9056</v>
          </cell>
        </row>
        <row r="3644">
          <cell r="A3644" t="str">
            <v>Primary</v>
          </cell>
          <cell r="B3644" t="str">
            <v>Ft. Worth (Kettle) Processing</v>
          </cell>
          <cell r="C3644" t="str">
            <v>26512028</v>
          </cell>
          <cell r="D3644" t="str">
            <v>26512028</v>
          </cell>
          <cell r="E3644" t="str">
            <v>2651</v>
          </cell>
          <cell r="G3644" t="str">
            <v>TX</v>
          </cell>
          <cell r="I3644" t="str">
            <v>A</v>
          </cell>
          <cell r="J3644" t="str">
            <v>26511749</v>
          </cell>
          <cell r="K3644" t="str">
            <v>26511749</v>
          </cell>
          <cell r="L3644">
            <v>170772651</v>
          </cell>
          <cell r="M3644" t="str">
            <v>170772651</v>
          </cell>
          <cell r="N3644" t="str">
            <v>Ft. Worth (Kettle) Toppings</v>
          </cell>
          <cell r="O3644" t="str">
            <v>26511749 Ft. Worth Kettle Toppings</v>
          </cell>
          <cell r="P3644" t="str">
            <v>2651</v>
          </cell>
          <cell r="Q3644" t="str">
            <v>FB</v>
          </cell>
          <cell r="R3644" t="str">
            <v>41</v>
          </cell>
          <cell r="S3644" t="str">
            <v>122</v>
          </cell>
          <cell r="T3644" t="str">
            <v>F</v>
          </cell>
          <cell r="U3644" t="str">
            <v>USD</v>
          </cell>
          <cell r="V3644" t="str">
            <v>7401 WILL ROGERS BLVD</v>
          </cell>
          <cell r="W3644" t="str">
            <v>FORT WORTH</v>
          </cell>
          <cell r="X3644" t="str">
            <v>TX</v>
          </cell>
          <cell r="Y3644" t="str">
            <v>76140-6019</v>
          </cell>
          <cell r="Z3644" t="str">
            <v>TARRANT</v>
          </cell>
          <cell r="AA3644" t="str">
            <v>G</v>
          </cell>
          <cell r="AB3644" t="str">
            <v>M&amp;E</v>
          </cell>
          <cell r="AC3644">
            <v>3685047.4611999993</v>
          </cell>
        </row>
        <row r="3645">
          <cell r="A3645" t="str">
            <v>Primary</v>
          </cell>
          <cell r="B3645" t="str">
            <v>Ft. Worth (Kettle) Processing</v>
          </cell>
          <cell r="C3645" t="str">
            <v>26512028</v>
          </cell>
          <cell r="D3645" t="str">
            <v>26512028</v>
          </cell>
          <cell r="E3645" t="str">
            <v>2651</v>
          </cell>
          <cell r="G3645" t="str">
            <v>TX</v>
          </cell>
          <cell r="I3645" t="str">
            <v>A</v>
          </cell>
          <cell r="J3645" t="str">
            <v>26511784</v>
          </cell>
          <cell r="K3645" t="str">
            <v>26511784</v>
          </cell>
          <cell r="L3645">
            <v>170772651</v>
          </cell>
          <cell r="M3645" t="str">
            <v>170772651</v>
          </cell>
          <cell r="N3645" t="str">
            <v>Ft. Worth (Kettle) Taco Filling</v>
          </cell>
          <cell r="O3645" t="str">
            <v>26511784 Ft. Worth Kettle Taco Filling</v>
          </cell>
          <cell r="P3645" t="str">
            <v>2651</v>
          </cell>
          <cell r="Q3645" t="str">
            <v>FB</v>
          </cell>
          <cell r="R3645" t="str">
            <v>41</v>
          </cell>
          <cell r="S3645" t="str">
            <v>122</v>
          </cell>
          <cell r="T3645" t="str">
            <v>F</v>
          </cell>
          <cell r="U3645" t="str">
            <v>USD</v>
          </cell>
          <cell r="V3645" t="str">
            <v>7401 WILL ROGERS BLVD</v>
          </cell>
          <cell r="W3645" t="str">
            <v>FORT WORTH</v>
          </cell>
          <cell r="X3645" t="str">
            <v>TX</v>
          </cell>
          <cell r="Y3645" t="str">
            <v>76140-6019</v>
          </cell>
          <cell r="Z3645" t="str">
            <v>TARRANT</v>
          </cell>
          <cell r="AA3645" t="str">
            <v>G</v>
          </cell>
          <cell r="AB3645" t="str">
            <v>M&amp;E</v>
          </cell>
          <cell r="AC3645">
            <v>5334191.2318999991</v>
          </cell>
        </row>
        <row r="3646">
          <cell r="A3646" t="str">
            <v>Primary</v>
          </cell>
          <cell r="B3646" t="str">
            <v>Ft. Worth (Kettle) Processing</v>
          </cell>
          <cell r="C3646" t="str">
            <v>26512028</v>
          </cell>
          <cell r="D3646" t="str">
            <v>26512028</v>
          </cell>
          <cell r="E3646" t="str">
            <v>2651</v>
          </cell>
          <cell r="G3646" t="str">
            <v>TX</v>
          </cell>
          <cell r="I3646" t="str">
            <v>A</v>
          </cell>
          <cell r="J3646" t="str">
            <v>26511786</v>
          </cell>
          <cell r="K3646" t="str">
            <v>26511786</v>
          </cell>
          <cell r="L3646">
            <v>170772651</v>
          </cell>
          <cell r="M3646" t="str">
            <v>170772651</v>
          </cell>
          <cell r="N3646" t="str">
            <v>Ft. Worth (Kettle) Soup/Sauce</v>
          </cell>
          <cell r="O3646" t="str">
            <v>26511786 Ft. Worth Kettle Soup/Sauce</v>
          </cell>
          <cell r="P3646" t="str">
            <v>2651</v>
          </cell>
          <cell r="Q3646" t="str">
            <v>FB</v>
          </cell>
          <cell r="R3646" t="str">
            <v>41</v>
          </cell>
          <cell r="S3646" t="str">
            <v>122</v>
          </cell>
          <cell r="T3646" t="str">
            <v>F</v>
          </cell>
          <cell r="U3646" t="str">
            <v>USD</v>
          </cell>
          <cell r="V3646" t="str">
            <v>7401 WILL ROGERS BLVD</v>
          </cell>
          <cell r="W3646" t="str">
            <v>FORT WORTH</v>
          </cell>
          <cell r="X3646" t="str">
            <v>TX</v>
          </cell>
          <cell r="Y3646" t="str">
            <v>76140-6019</v>
          </cell>
          <cell r="Z3646" t="str">
            <v>TARRANT</v>
          </cell>
          <cell r="AA3646" t="str">
            <v>G</v>
          </cell>
          <cell r="AB3646" t="str">
            <v>M&amp;E</v>
          </cell>
          <cell r="AC3646">
            <v>2225071.2383000008</v>
          </cell>
        </row>
        <row r="3647">
          <cell r="A3647" t="str">
            <v>Primary</v>
          </cell>
          <cell r="B3647" t="str">
            <v>Ft. Worth (Kettle) Processing</v>
          </cell>
          <cell r="C3647" t="str">
            <v>26512028</v>
          </cell>
          <cell r="D3647" t="str">
            <v>26512028</v>
          </cell>
          <cell r="E3647" t="str">
            <v>2651</v>
          </cell>
          <cell r="G3647" t="str">
            <v>TX</v>
          </cell>
          <cell r="I3647" t="str">
            <v>A</v>
          </cell>
          <cell r="J3647" t="str">
            <v>26511787</v>
          </cell>
          <cell r="K3647" t="str">
            <v>26511787</v>
          </cell>
          <cell r="L3647">
            <v>170772651</v>
          </cell>
          <cell r="M3647" t="str">
            <v>170772651</v>
          </cell>
          <cell r="N3647" t="str">
            <v>Ft. Worth (Kettle) Taco Formulation</v>
          </cell>
          <cell r="O3647" t="str">
            <v>26511787 Ft. Worth Kettle Taco Formulation</v>
          </cell>
          <cell r="P3647" t="str">
            <v>2651</v>
          </cell>
          <cell r="Q3647" t="str">
            <v>FB</v>
          </cell>
          <cell r="R3647" t="str">
            <v>41</v>
          </cell>
          <cell r="S3647" t="str">
            <v>122</v>
          </cell>
          <cell r="T3647" t="str">
            <v>F</v>
          </cell>
          <cell r="U3647" t="str">
            <v>USD</v>
          </cell>
          <cell r="V3647" t="str">
            <v>7401 WILL ROGERS BLVD</v>
          </cell>
          <cell r="W3647" t="str">
            <v>FORT WORTH</v>
          </cell>
          <cell r="X3647" t="str">
            <v>TX</v>
          </cell>
          <cell r="Y3647" t="str">
            <v>76140-6019</v>
          </cell>
          <cell r="Z3647" t="str">
            <v>TARRANT</v>
          </cell>
          <cell r="AA3647" t="str">
            <v>G</v>
          </cell>
          <cell r="AB3647" t="str">
            <v>M&amp;E</v>
          </cell>
          <cell r="AC3647">
            <v>1932569.2254999999</v>
          </cell>
        </row>
        <row r="3648">
          <cell r="A3648" t="str">
            <v>Primary</v>
          </cell>
          <cell r="B3648" t="str">
            <v>Ft. Worth (Kettle) Processing</v>
          </cell>
          <cell r="C3648" t="str">
            <v>26512028</v>
          </cell>
          <cell r="D3648" t="str">
            <v>26512028</v>
          </cell>
          <cell r="E3648" t="str">
            <v>2651</v>
          </cell>
          <cell r="G3648" t="str">
            <v>TX</v>
          </cell>
          <cell r="I3648" t="str">
            <v>A</v>
          </cell>
          <cell r="J3648" t="str">
            <v>26512013</v>
          </cell>
          <cell r="K3648" t="str">
            <v>26512013</v>
          </cell>
          <cell r="L3648">
            <v>170772651</v>
          </cell>
          <cell r="M3648" t="str">
            <v>170772651</v>
          </cell>
          <cell r="N3648" t="str">
            <v>Ft. Worth (Kettle) Administration</v>
          </cell>
          <cell r="O3648" t="str">
            <v>26512013 Ft. Worth Kettle Administration</v>
          </cell>
          <cell r="P3648" t="str">
            <v>2651</v>
          </cell>
          <cell r="Q3648" t="str">
            <v>FB</v>
          </cell>
          <cell r="R3648" t="str">
            <v>41</v>
          </cell>
          <cell r="S3648" t="str">
            <v>122</v>
          </cell>
          <cell r="T3648" t="str">
            <v>F</v>
          </cell>
          <cell r="U3648" t="str">
            <v>USD</v>
          </cell>
          <cell r="V3648" t="str">
            <v>7401 WILL ROGERS BLVD</v>
          </cell>
          <cell r="W3648" t="str">
            <v>FORT WORTH</v>
          </cell>
          <cell r="X3648" t="str">
            <v>TX</v>
          </cell>
          <cell r="Y3648" t="str">
            <v>76140-6019</v>
          </cell>
          <cell r="Z3648" t="str">
            <v>TARRANT</v>
          </cell>
          <cell r="AA3648" t="str">
            <v>G</v>
          </cell>
          <cell r="AB3648" t="str">
            <v>M&amp;E</v>
          </cell>
          <cell r="AC3648">
            <v>959.07330000000002</v>
          </cell>
        </row>
        <row r="3649">
          <cell r="A3649" t="str">
            <v>Primary</v>
          </cell>
          <cell r="B3649" t="str">
            <v>Ft. Worth (Kettle) Processing</v>
          </cell>
          <cell r="C3649" t="str">
            <v>26512028</v>
          </cell>
          <cell r="D3649" t="str">
            <v>26512028</v>
          </cell>
          <cell r="E3649" t="str">
            <v>2651</v>
          </cell>
          <cell r="G3649" t="str">
            <v>TX</v>
          </cell>
          <cell r="I3649" t="str">
            <v>A</v>
          </cell>
          <cell r="J3649" t="str">
            <v>26512015</v>
          </cell>
          <cell r="K3649" t="str">
            <v>26512015</v>
          </cell>
          <cell r="L3649">
            <v>170772651</v>
          </cell>
          <cell r="M3649" t="str">
            <v>170772651</v>
          </cell>
          <cell r="N3649" t="str">
            <v>Ft. Worth (Kettle) Accounting</v>
          </cell>
          <cell r="O3649" t="str">
            <v>26512015 Ft. Worth Kettle Accounting</v>
          </cell>
          <cell r="P3649" t="str">
            <v>2651</v>
          </cell>
          <cell r="Q3649" t="str">
            <v>FB</v>
          </cell>
          <cell r="R3649" t="str">
            <v>41</v>
          </cell>
          <cell r="S3649" t="str">
            <v>122</v>
          </cell>
          <cell r="T3649" t="str">
            <v>F</v>
          </cell>
          <cell r="U3649" t="str">
            <v>USD</v>
          </cell>
          <cell r="V3649" t="str">
            <v>7401 WILL ROGERS BLVD</v>
          </cell>
          <cell r="W3649" t="str">
            <v>FORT WORTH</v>
          </cell>
          <cell r="X3649" t="str">
            <v>TX</v>
          </cell>
          <cell r="Y3649" t="str">
            <v>76140-6019</v>
          </cell>
          <cell r="Z3649" t="str">
            <v>TARRANT</v>
          </cell>
          <cell r="AA3649" t="str">
            <v>G</v>
          </cell>
          <cell r="AB3649" t="str">
            <v>M&amp;E</v>
          </cell>
          <cell r="AC3649">
            <v>30007.932499999995</v>
          </cell>
        </row>
        <row r="3650">
          <cell r="A3650" t="str">
            <v>Primary</v>
          </cell>
          <cell r="B3650" t="str">
            <v>Ft. Worth (Kettle) Processing</v>
          </cell>
          <cell r="C3650" t="str">
            <v>26512028</v>
          </cell>
          <cell r="D3650" t="str">
            <v>26512028</v>
          </cell>
          <cell r="E3650" t="str">
            <v>2651</v>
          </cell>
          <cell r="G3650" t="str">
            <v>TX</v>
          </cell>
          <cell r="I3650" t="str">
            <v>A</v>
          </cell>
          <cell r="J3650" t="str">
            <v>26512020</v>
          </cell>
          <cell r="K3650" t="str">
            <v>26512020</v>
          </cell>
          <cell r="L3650">
            <v>170772651</v>
          </cell>
          <cell r="M3650" t="str">
            <v>170772651</v>
          </cell>
          <cell r="N3650" t="str">
            <v>Ft. Worth (Kettle) Processing - Maint</v>
          </cell>
          <cell r="O3650" t="str">
            <v>26512020 Ft. Worth Kettle Processing - Maint</v>
          </cell>
          <cell r="P3650" t="str">
            <v>2651</v>
          </cell>
          <cell r="Q3650" t="str">
            <v>FB</v>
          </cell>
          <cell r="R3650" t="str">
            <v>41</v>
          </cell>
          <cell r="S3650" t="str">
            <v>122</v>
          </cell>
          <cell r="T3650" t="str">
            <v>F</v>
          </cell>
          <cell r="U3650" t="str">
            <v>USD</v>
          </cell>
          <cell r="V3650" t="str">
            <v>7401 WILL ROGERS BLVD</v>
          </cell>
          <cell r="W3650" t="str">
            <v>FORT WORTH</v>
          </cell>
          <cell r="X3650" t="str">
            <v>TX</v>
          </cell>
          <cell r="Y3650" t="str">
            <v>76140-6019</v>
          </cell>
          <cell r="Z3650" t="str">
            <v>TARRANT</v>
          </cell>
          <cell r="AA3650" t="str">
            <v>G</v>
          </cell>
          <cell r="AB3650" t="str">
            <v>M&amp;E</v>
          </cell>
          <cell r="AC3650">
            <v>61842.845100000006</v>
          </cell>
        </row>
        <row r="3651">
          <cell r="A3651" t="str">
            <v>Primary</v>
          </cell>
          <cell r="B3651" t="str">
            <v>Ft. Worth (Kettle) Processing</v>
          </cell>
          <cell r="C3651" t="str">
            <v>26512028</v>
          </cell>
          <cell r="D3651" t="str">
            <v>26512028</v>
          </cell>
          <cell r="E3651" t="str">
            <v>2651</v>
          </cell>
          <cell r="G3651" t="str">
            <v>TX</v>
          </cell>
          <cell r="I3651" t="str">
            <v>A</v>
          </cell>
          <cell r="J3651" t="str">
            <v>26512025</v>
          </cell>
          <cell r="K3651" t="str">
            <v>26512025</v>
          </cell>
          <cell r="L3651">
            <v>170772651</v>
          </cell>
          <cell r="M3651" t="str">
            <v>170772651</v>
          </cell>
          <cell r="N3651" t="str">
            <v>Ft. Worth (Kettle) Personnel</v>
          </cell>
          <cell r="O3651" t="str">
            <v>26512025 Ft. Worth Kettle Personnel</v>
          </cell>
          <cell r="P3651" t="str">
            <v>2651</v>
          </cell>
          <cell r="Q3651" t="str">
            <v>FB</v>
          </cell>
          <cell r="R3651" t="str">
            <v>41</v>
          </cell>
          <cell r="S3651" t="str">
            <v>122</v>
          </cell>
          <cell r="T3651" t="str">
            <v>F</v>
          </cell>
          <cell r="U3651" t="str">
            <v>USD</v>
          </cell>
          <cell r="V3651" t="str">
            <v>7401 WILL ROGERS BLVD</v>
          </cell>
          <cell r="W3651" t="str">
            <v>FORT WORTH</v>
          </cell>
          <cell r="X3651" t="str">
            <v>TX</v>
          </cell>
          <cell r="Y3651" t="str">
            <v>76140-6019</v>
          </cell>
          <cell r="Z3651" t="str">
            <v>TARRANT</v>
          </cell>
          <cell r="AA3651" t="str">
            <v>G</v>
          </cell>
          <cell r="AB3651" t="str">
            <v>M&amp;E</v>
          </cell>
          <cell r="AC3651">
            <v>5664.8020999999999</v>
          </cell>
        </row>
        <row r="3652">
          <cell r="A3652" t="str">
            <v>Primary</v>
          </cell>
          <cell r="B3652" t="str">
            <v>Ft. Worth (Kettle) Processing</v>
          </cell>
          <cell r="C3652" t="str">
            <v>26512028</v>
          </cell>
          <cell r="D3652" t="str">
            <v>26512028</v>
          </cell>
          <cell r="E3652" t="str">
            <v>2651</v>
          </cell>
          <cell r="G3652" t="str">
            <v>TX</v>
          </cell>
          <cell r="I3652" t="str">
            <v>A</v>
          </cell>
          <cell r="J3652" t="str">
            <v>26512028</v>
          </cell>
          <cell r="K3652" t="str">
            <v>26512028</v>
          </cell>
          <cell r="L3652">
            <v>170772651</v>
          </cell>
          <cell r="M3652" t="str">
            <v>170772651</v>
          </cell>
          <cell r="N3652" t="str">
            <v>Ft. Worth (Kettle) Processing</v>
          </cell>
          <cell r="O3652" t="str">
            <v>26512028 Ft. Worth Kettle Processing</v>
          </cell>
          <cell r="P3652" t="str">
            <v>2651</v>
          </cell>
          <cell r="Q3652" t="str">
            <v>FB</v>
          </cell>
          <cell r="R3652" t="str">
            <v>41</v>
          </cell>
          <cell r="S3652" t="str">
            <v>122</v>
          </cell>
          <cell r="T3652" t="str">
            <v>F</v>
          </cell>
          <cell r="U3652" t="str">
            <v>USD</v>
          </cell>
          <cell r="V3652" t="str">
            <v>7401 WILL ROGERS BLVD</v>
          </cell>
          <cell r="W3652" t="str">
            <v>FORT WORTH</v>
          </cell>
          <cell r="X3652" t="str">
            <v>TX</v>
          </cell>
          <cell r="Y3652" t="str">
            <v>76140-6019</v>
          </cell>
          <cell r="Z3652" t="str">
            <v>TARRANT</v>
          </cell>
          <cell r="AA3652" t="str">
            <v>G</v>
          </cell>
          <cell r="AB3652" t="str">
            <v>M&amp;E</v>
          </cell>
          <cell r="AC3652">
            <v>7968059.0830000006</v>
          </cell>
        </row>
        <row r="3653">
          <cell r="A3653" t="str">
            <v>Primary</v>
          </cell>
          <cell r="B3653" t="str">
            <v>Ft. Worth (Kettle) Processing</v>
          </cell>
          <cell r="C3653" t="str">
            <v>26512028</v>
          </cell>
          <cell r="D3653" t="str">
            <v>26512028</v>
          </cell>
          <cell r="E3653" t="str">
            <v>2651</v>
          </cell>
          <cell r="G3653" t="str">
            <v>TX</v>
          </cell>
          <cell r="I3653" t="str">
            <v>A</v>
          </cell>
          <cell r="J3653" t="str">
            <v>26512029</v>
          </cell>
          <cell r="K3653" t="str">
            <v>26512029</v>
          </cell>
          <cell r="L3653">
            <v>170772651</v>
          </cell>
          <cell r="M3653" t="str">
            <v>170772651</v>
          </cell>
          <cell r="N3653" t="str">
            <v>Ft. Worth (Kettle) Purchasing</v>
          </cell>
          <cell r="O3653" t="str">
            <v>26512029 Ft. Worth Kettle Purchasing</v>
          </cell>
          <cell r="P3653" t="str">
            <v>2651</v>
          </cell>
          <cell r="Q3653" t="str">
            <v>FB</v>
          </cell>
          <cell r="R3653" t="str">
            <v>41</v>
          </cell>
          <cell r="S3653" t="str">
            <v>122</v>
          </cell>
          <cell r="T3653" t="str">
            <v>F</v>
          </cell>
          <cell r="U3653" t="str">
            <v>USD</v>
          </cell>
          <cell r="V3653" t="str">
            <v>7401 WILL ROGERS BLVD</v>
          </cell>
          <cell r="W3653" t="str">
            <v>FORT WORTH</v>
          </cell>
          <cell r="X3653" t="str">
            <v>TX</v>
          </cell>
          <cell r="Y3653" t="str">
            <v>76140-6019</v>
          </cell>
          <cell r="Z3653" t="str">
            <v>TARRANT</v>
          </cell>
          <cell r="AA3653" t="str">
            <v>G</v>
          </cell>
          <cell r="AB3653" t="str">
            <v>M&amp;E</v>
          </cell>
          <cell r="AC3653">
            <v>4328.5302000000001</v>
          </cell>
        </row>
        <row r="3654">
          <cell r="A3654" t="str">
            <v>Primary</v>
          </cell>
          <cell r="B3654" t="str">
            <v>Ft. Worth (Kettle) Processing</v>
          </cell>
          <cell r="C3654" t="str">
            <v>26512028</v>
          </cell>
          <cell r="D3654" t="str">
            <v>26512028</v>
          </cell>
          <cell r="E3654" t="str">
            <v>2651</v>
          </cell>
          <cell r="G3654" t="str">
            <v>TX</v>
          </cell>
          <cell r="I3654" t="str">
            <v>A</v>
          </cell>
          <cell r="J3654" t="str">
            <v>26512030</v>
          </cell>
          <cell r="K3654" t="str">
            <v>26512030</v>
          </cell>
          <cell r="L3654">
            <v>170772651</v>
          </cell>
          <cell r="M3654" t="str">
            <v>170772651</v>
          </cell>
          <cell r="N3654" t="str">
            <v>Ft. Worth (Kettle) Quality Control</v>
          </cell>
          <cell r="O3654" t="str">
            <v>26512030 Ft. Worth Kettle Quality Control</v>
          </cell>
          <cell r="P3654" t="str">
            <v>2651</v>
          </cell>
          <cell r="Q3654" t="str">
            <v>FB</v>
          </cell>
          <cell r="R3654" t="str">
            <v>41</v>
          </cell>
          <cell r="S3654" t="str">
            <v>122</v>
          </cell>
          <cell r="T3654" t="str">
            <v>F</v>
          </cell>
          <cell r="U3654" t="str">
            <v>USD</v>
          </cell>
          <cell r="V3654" t="str">
            <v>7401 WILL ROGERS BLVD</v>
          </cell>
          <cell r="W3654" t="str">
            <v>FORT WORTH</v>
          </cell>
          <cell r="X3654" t="str">
            <v>TX</v>
          </cell>
          <cell r="Y3654" t="str">
            <v>76140-6019</v>
          </cell>
          <cell r="Z3654" t="str">
            <v>TARRANT</v>
          </cell>
          <cell r="AA3654" t="str">
            <v>G</v>
          </cell>
          <cell r="AB3654" t="str">
            <v>M&amp;E</v>
          </cell>
          <cell r="AC3654">
            <v>5842.7312999999995</v>
          </cell>
        </row>
        <row r="3655">
          <cell r="A3655" t="str">
            <v>Primary</v>
          </cell>
          <cell r="B3655" t="str">
            <v>Ft. Worth (Kettle) Processing</v>
          </cell>
          <cell r="C3655" t="str">
            <v>26512028</v>
          </cell>
          <cell r="D3655" t="str">
            <v>26512028</v>
          </cell>
          <cell r="E3655" t="str">
            <v>2651</v>
          </cell>
          <cell r="G3655" t="str">
            <v>TX</v>
          </cell>
          <cell r="I3655" t="str">
            <v>A</v>
          </cell>
          <cell r="J3655" t="str">
            <v>26512033</v>
          </cell>
          <cell r="K3655" t="str">
            <v>26512033</v>
          </cell>
          <cell r="L3655">
            <v>170772651</v>
          </cell>
          <cell r="M3655" t="str">
            <v>170772651</v>
          </cell>
          <cell r="N3655" t="str">
            <v>Ft. Worth (Kettle) Shipping/Receiving</v>
          </cell>
          <cell r="O3655" t="str">
            <v>26512033 Ft. Worth Kettle Shipping/Receiving</v>
          </cell>
          <cell r="P3655" t="str">
            <v>2651</v>
          </cell>
          <cell r="Q3655" t="str">
            <v>FB</v>
          </cell>
          <cell r="R3655" t="str">
            <v>41</v>
          </cell>
          <cell r="S3655" t="str">
            <v>122</v>
          </cell>
          <cell r="T3655" t="str">
            <v>F</v>
          </cell>
          <cell r="U3655" t="str">
            <v>USD</v>
          </cell>
          <cell r="V3655" t="str">
            <v>7401 WILL ROGERS BLVD</v>
          </cell>
          <cell r="W3655" t="str">
            <v>FORT WORTH</v>
          </cell>
          <cell r="X3655" t="str">
            <v>TX</v>
          </cell>
          <cell r="Y3655" t="str">
            <v>76140-6019</v>
          </cell>
          <cell r="Z3655" t="str">
            <v>TARRANT</v>
          </cell>
          <cell r="AA3655" t="str">
            <v>G</v>
          </cell>
          <cell r="AB3655" t="str">
            <v>M&amp;E</v>
          </cell>
          <cell r="AC3655">
            <v>9106.8222999999998</v>
          </cell>
        </row>
        <row r="3656">
          <cell r="A3656" t="str">
            <v>Primary</v>
          </cell>
          <cell r="B3656" t="str">
            <v>Ft. Worth (Kettle) Processing</v>
          </cell>
          <cell r="C3656" t="str">
            <v>26512028</v>
          </cell>
          <cell r="D3656" t="str">
            <v>26512028</v>
          </cell>
          <cell r="E3656" t="str">
            <v>2651</v>
          </cell>
          <cell r="G3656" t="str">
            <v>TX</v>
          </cell>
          <cell r="I3656" t="str">
            <v>A</v>
          </cell>
          <cell r="J3656" t="str">
            <v>26512034</v>
          </cell>
          <cell r="K3656" t="str">
            <v>26512034</v>
          </cell>
          <cell r="L3656">
            <v>170772651</v>
          </cell>
          <cell r="M3656" t="str">
            <v>170772651</v>
          </cell>
          <cell r="N3656" t="str">
            <v>Ft. Worth (Kettle) Supervision/Mgmt</v>
          </cell>
          <cell r="O3656" t="str">
            <v>26512034 Ft. Worth Kettle Supervision/Mgmt</v>
          </cell>
          <cell r="P3656" t="str">
            <v>2651</v>
          </cell>
          <cell r="Q3656" t="str">
            <v>FB</v>
          </cell>
          <cell r="R3656" t="str">
            <v>41</v>
          </cell>
          <cell r="S3656" t="str">
            <v>122</v>
          </cell>
          <cell r="T3656" t="str">
            <v>F</v>
          </cell>
          <cell r="U3656" t="str">
            <v>USD</v>
          </cell>
          <cell r="V3656" t="str">
            <v>7401 WILL ROGERS BLVD</v>
          </cell>
          <cell r="W3656" t="str">
            <v>FORT WORTH</v>
          </cell>
          <cell r="X3656" t="str">
            <v>TX</v>
          </cell>
          <cell r="Y3656" t="str">
            <v>76140-6019</v>
          </cell>
          <cell r="Z3656" t="str">
            <v>TARRANT</v>
          </cell>
          <cell r="AA3656" t="str">
            <v>G</v>
          </cell>
          <cell r="AB3656" t="str">
            <v>M&amp;E</v>
          </cell>
          <cell r="AC3656">
            <v>959.07330000000002</v>
          </cell>
        </row>
        <row r="3657">
          <cell r="A3657" t="str">
            <v>Primary</v>
          </cell>
          <cell r="B3657" t="str">
            <v>Ft. Worth (Kettle) Processing</v>
          </cell>
          <cell r="C3657" t="str">
            <v>26512028</v>
          </cell>
          <cell r="D3657" t="str">
            <v>26512028</v>
          </cell>
          <cell r="E3657" t="str">
            <v>2651</v>
          </cell>
          <cell r="G3657" t="str">
            <v>TX</v>
          </cell>
          <cell r="I3657" t="str">
            <v>A</v>
          </cell>
          <cell r="J3657" t="str">
            <v>26512221</v>
          </cell>
          <cell r="K3657" t="str">
            <v>26512221</v>
          </cell>
          <cell r="L3657">
            <v>170772651</v>
          </cell>
          <cell r="M3657" t="str">
            <v>170772651</v>
          </cell>
          <cell r="N3657" t="str">
            <v>Ft. Worth (Kettle) Info Services</v>
          </cell>
          <cell r="O3657" t="str">
            <v>26512221 Ft. Worth Kettle Info Services</v>
          </cell>
          <cell r="P3657" t="str">
            <v>2651</v>
          </cell>
          <cell r="Q3657" t="str">
            <v>FB</v>
          </cell>
          <cell r="R3657" t="str">
            <v>41</v>
          </cell>
          <cell r="S3657" t="str">
            <v>122</v>
          </cell>
          <cell r="T3657" t="str">
            <v>F</v>
          </cell>
          <cell r="U3657" t="str">
            <v>USD</v>
          </cell>
          <cell r="V3657" t="str">
            <v>7401 WILL ROGERS BLVD</v>
          </cell>
          <cell r="W3657" t="str">
            <v>FORT WORTH</v>
          </cell>
          <cell r="X3657" t="str">
            <v>TX</v>
          </cell>
          <cell r="Y3657" t="str">
            <v>76140-6019</v>
          </cell>
          <cell r="Z3657" t="str">
            <v>TARRANT</v>
          </cell>
          <cell r="AA3657" t="str">
            <v>G</v>
          </cell>
          <cell r="AB3657" t="str">
            <v>M&amp;E</v>
          </cell>
          <cell r="AC3657">
            <v>4684.7113000000008</v>
          </cell>
        </row>
        <row r="3658">
          <cell r="A3658" t="str">
            <v>Primary</v>
          </cell>
          <cell r="B3658" t="str">
            <v>Ft. Worth (Kettle) Processing</v>
          </cell>
          <cell r="C3658" t="str">
            <v>26512028</v>
          </cell>
          <cell r="D3658" t="str">
            <v>26512028</v>
          </cell>
          <cell r="E3658" t="str">
            <v>2651</v>
          </cell>
          <cell r="G3658" t="str">
            <v>TX</v>
          </cell>
          <cell r="I3658" t="str">
            <v>A</v>
          </cell>
          <cell r="J3658" t="str">
            <v>26512512</v>
          </cell>
          <cell r="K3658" t="str">
            <v>26512512</v>
          </cell>
          <cell r="L3658">
            <v>170772651</v>
          </cell>
          <cell r="M3658" t="str">
            <v>170772651</v>
          </cell>
          <cell r="N3658" t="str">
            <v>Ft. Worth (Kettle) Safety Center</v>
          </cell>
          <cell r="O3658" t="str">
            <v>26512512 Ft. Worth Kettle Safety Center</v>
          </cell>
          <cell r="P3658" t="str">
            <v>2651</v>
          </cell>
          <cell r="Q3658" t="str">
            <v>FB</v>
          </cell>
          <cell r="R3658" t="str">
            <v>41</v>
          </cell>
          <cell r="S3658" t="str">
            <v>122</v>
          </cell>
          <cell r="T3658" t="str">
            <v>F</v>
          </cell>
          <cell r="U3658" t="str">
            <v>USD</v>
          </cell>
          <cell r="V3658" t="str">
            <v>7401 WILL ROGERS BLVD</v>
          </cell>
          <cell r="W3658" t="str">
            <v>FORT WORTH</v>
          </cell>
          <cell r="X3658" t="str">
            <v>TX</v>
          </cell>
          <cell r="Y3658" t="str">
            <v>76140-6019</v>
          </cell>
          <cell r="Z3658" t="str">
            <v>TARRANT</v>
          </cell>
          <cell r="AA3658" t="str">
            <v>G</v>
          </cell>
          <cell r="AB3658" t="str">
            <v>M&amp;E</v>
          </cell>
          <cell r="AC3658">
            <v>2399.6572000000001</v>
          </cell>
        </row>
        <row r="3659">
          <cell r="A3659" t="str">
            <v>Primary</v>
          </cell>
          <cell r="B3659" t="str">
            <v>Ft. Worth (Kettle) Processing</v>
          </cell>
          <cell r="C3659" t="str">
            <v>26512028</v>
          </cell>
          <cell r="D3659" t="str">
            <v>26512028</v>
          </cell>
          <cell r="E3659" t="str">
            <v>2651</v>
          </cell>
          <cell r="G3659" t="str">
            <v>TX</v>
          </cell>
          <cell r="H3659">
            <v>38481</v>
          </cell>
          <cell r="I3659" t="str">
            <v>A</v>
          </cell>
          <cell r="J3659" t="str">
            <v>30181951</v>
          </cell>
          <cell r="K3659" t="str">
            <v>74266009</v>
          </cell>
          <cell r="L3659">
            <v>170003018</v>
          </cell>
          <cell r="M3659" t="str">
            <v>742600000</v>
          </cell>
          <cell r="N3659" t="str">
            <v>Emporia Proc Production Manager A</v>
          </cell>
          <cell r="O3659" t="str">
            <v>74266009 Emporia Proc Production Manager A</v>
          </cell>
          <cell r="P3659" t="str">
            <v>111</v>
          </cell>
          <cell r="Q3659" t="str">
            <v>IBP</v>
          </cell>
          <cell r="R3659" t="str">
            <v>980</v>
          </cell>
          <cell r="S3659" t="str">
            <v>506</v>
          </cell>
          <cell r="T3659" t="str">
            <v>IBP</v>
          </cell>
          <cell r="U3659" t="str">
            <v>USD</v>
          </cell>
          <cell r="V3659" t="str">
            <v>2101 W 6TH AVENUE AND PRAIRIE</v>
          </cell>
          <cell r="W3659" t="str">
            <v>EMPORIA</v>
          </cell>
          <cell r="X3659" t="str">
            <v>KS</v>
          </cell>
          <cell r="Y3659" t="str">
            <v>66801-6323</v>
          </cell>
          <cell r="Z3659" t="str">
            <v>LYON</v>
          </cell>
          <cell r="AA3659" t="str">
            <v>G</v>
          </cell>
          <cell r="AB3659" t="str">
            <v>Building</v>
          </cell>
          <cell r="AC3659">
            <v>6386116.0287000006</v>
          </cell>
        </row>
        <row r="3660">
          <cell r="A3660" t="str">
            <v>Primary</v>
          </cell>
          <cell r="B3660" t="str">
            <v>KPR Hutchinson - Winchester</v>
          </cell>
          <cell r="C3660" t="str">
            <v>26522028</v>
          </cell>
          <cell r="D3660" t="str">
            <v>26522028</v>
          </cell>
          <cell r="E3660" t="str">
            <v>2652</v>
          </cell>
          <cell r="G3660" t="str">
            <v>KS</v>
          </cell>
          <cell r="H3660">
            <v>38481</v>
          </cell>
          <cell r="I3660" t="str">
            <v>A</v>
          </cell>
          <cell r="J3660" t="str">
            <v>30181982</v>
          </cell>
          <cell r="K3660" t="str">
            <v>74266016</v>
          </cell>
          <cell r="L3660">
            <v>170003018</v>
          </cell>
          <cell r="M3660" t="str">
            <v>742600000</v>
          </cell>
          <cell r="N3660" t="str">
            <v>Emporia Proc Packaging 1</v>
          </cell>
          <cell r="O3660" t="str">
            <v>74266016 Emporia Proc Packaging 1</v>
          </cell>
          <cell r="P3660" t="str">
            <v>111</v>
          </cell>
          <cell r="Q3660" t="str">
            <v>IBP</v>
          </cell>
          <cell r="R3660" t="str">
            <v>980</v>
          </cell>
          <cell r="S3660" t="str">
            <v>506</v>
          </cell>
          <cell r="T3660" t="str">
            <v>IBP</v>
          </cell>
          <cell r="U3660" t="str">
            <v>USD</v>
          </cell>
          <cell r="V3660" t="str">
            <v>2101 W 6TH AVENUE AND PRAIRIE</v>
          </cell>
          <cell r="W3660" t="str">
            <v>EMPORIA</v>
          </cell>
          <cell r="X3660" t="str">
            <v>KS</v>
          </cell>
          <cell r="Y3660" t="str">
            <v>66801-6323</v>
          </cell>
          <cell r="Z3660" t="str">
            <v>LYON</v>
          </cell>
          <cell r="AA3660" t="str">
            <v>G</v>
          </cell>
          <cell r="AB3660" t="str">
            <v>Building</v>
          </cell>
          <cell r="AC3660">
            <v>27072.9</v>
          </cell>
        </row>
        <row r="3661">
          <cell r="A3661" t="str">
            <v>Primary</v>
          </cell>
          <cell r="B3661" t="str">
            <v>KPR Hutchinson - Winchester</v>
          </cell>
          <cell r="C3661" t="str">
            <v>26522028</v>
          </cell>
          <cell r="D3661" t="str">
            <v>26522028</v>
          </cell>
          <cell r="E3661" t="str">
            <v>2652</v>
          </cell>
          <cell r="G3661" t="str">
            <v>KS</v>
          </cell>
          <cell r="H3661">
            <v>38481</v>
          </cell>
          <cell r="I3661" t="str">
            <v>A</v>
          </cell>
          <cell r="J3661" t="str">
            <v>30182013</v>
          </cell>
          <cell r="K3661" t="str">
            <v>74266007</v>
          </cell>
          <cell r="L3661">
            <v>170003018</v>
          </cell>
          <cell r="M3661" t="str">
            <v>742600000</v>
          </cell>
          <cell r="N3661" t="str">
            <v>Emporia Proc Admin Services</v>
          </cell>
          <cell r="O3661" t="str">
            <v>74266007 Emporia Proc Admin Services</v>
          </cell>
          <cell r="P3661" t="str">
            <v>111</v>
          </cell>
          <cell r="Q3661" t="str">
            <v>IBP</v>
          </cell>
          <cell r="R3661" t="str">
            <v>980</v>
          </cell>
          <cell r="S3661" t="str">
            <v>506</v>
          </cell>
          <cell r="T3661" t="str">
            <v>IBP</v>
          </cell>
          <cell r="U3661" t="str">
            <v>USD</v>
          </cell>
          <cell r="V3661" t="str">
            <v>2101 W 6TH AVENUE AND PRAIRIE</v>
          </cell>
          <cell r="W3661" t="str">
            <v>EMPORIA</v>
          </cell>
          <cell r="X3661" t="str">
            <v>KS</v>
          </cell>
          <cell r="Y3661" t="str">
            <v>66801-6323</v>
          </cell>
          <cell r="Z3661" t="str">
            <v>LYON</v>
          </cell>
          <cell r="AA3661" t="str">
            <v>G</v>
          </cell>
          <cell r="AB3661" t="str">
            <v>Building</v>
          </cell>
          <cell r="AC3661">
            <v>2514.9</v>
          </cell>
        </row>
        <row r="3662">
          <cell r="A3662" t="str">
            <v>Primary</v>
          </cell>
          <cell r="B3662" t="str">
            <v>KPR Hutchinson - Winchester</v>
          </cell>
          <cell r="C3662" t="str">
            <v>26522028</v>
          </cell>
          <cell r="D3662" t="str">
            <v>26522028</v>
          </cell>
          <cell r="E3662" t="str">
            <v>2652</v>
          </cell>
          <cell r="G3662" t="str">
            <v>KS</v>
          </cell>
          <cell r="I3662" t="str">
            <v>A</v>
          </cell>
          <cell r="J3662" t="str">
            <v>26522013</v>
          </cell>
          <cell r="K3662" t="str">
            <v>26522013</v>
          </cell>
          <cell r="L3662">
            <v>170772652</v>
          </cell>
          <cell r="M3662" t="str">
            <v>170772652</v>
          </cell>
          <cell r="N3662" t="str">
            <v>Winchester Administration</v>
          </cell>
          <cell r="O3662" t="str">
            <v>26522013 Winchester Administration</v>
          </cell>
          <cell r="P3662" t="str">
            <v>2652</v>
          </cell>
          <cell r="Q3662" t="str">
            <v>FB</v>
          </cell>
          <cell r="R3662" t="str">
            <v>86</v>
          </cell>
          <cell r="S3662" t="str">
            <v>15</v>
          </cell>
          <cell r="T3662" t="str">
            <v>F</v>
          </cell>
          <cell r="U3662" t="str">
            <v>USD</v>
          </cell>
          <cell r="V3662" t="str">
            <v>521 SOUTH MAIN</v>
          </cell>
          <cell r="W3662" t="str">
            <v>HUTCHINSON</v>
          </cell>
          <cell r="X3662" t="str">
            <v>KS</v>
          </cell>
          <cell r="Y3662" t="str">
            <v>67501-5307</v>
          </cell>
          <cell r="Z3662" t="str">
            <v>RENO</v>
          </cell>
          <cell r="AA3662" t="str">
            <v>G</v>
          </cell>
          <cell r="AB3662" t="str">
            <v>M&amp;E</v>
          </cell>
          <cell r="AC3662">
            <v>13156.4676</v>
          </cell>
        </row>
        <row r="3663">
          <cell r="A3663" t="str">
            <v>Primary</v>
          </cell>
          <cell r="B3663" t="str">
            <v>KPR Hutchinson - Winchester</v>
          </cell>
          <cell r="C3663" t="str">
            <v>26522028</v>
          </cell>
          <cell r="D3663" t="str">
            <v>26522028</v>
          </cell>
          <cell r="E3663" t="str">
            <v>2652</v>
          </cell>
          <cell r="G3663" t="str">
            <v>KS</v>
          </cell>
          <cell r="I3663" t="str">
            <v>A</v>
          </cell>
          <cell r="J3663" t="str">
            <v>26522015</v>
          </cell>
          <cell r="K3663" t="str">
            <v>26522015</v>
          </cell>
          <cell r="L3663">
            <v>170772652</v>
          </cell>
          <cell r="M3663" t="str">
            <v>170772652</v>
          </cell>
          <cell r="N3663" t="str">
            <v>Winch Accnting</v>
          </cell>
          <cell r="O3663" t="str">
            <v>26522015 Winch Accnting</v>
          </cell>
          <cell r="P3663" t="str">
            <v>2652</v>
          </cell>
          <cell r="Q3663" t="str">
            <v>FB</v>
          </cell>
          <cell r="R3663" t="str">
            <v>86</v>
          </cell>
          <cell r="S3663" t="str">
            <v>15</v>
          </cell>
          <cell r="T3663" t="str">
            <v>F</v>
          </cell>
          <cell r="U3663" t="str">
            <v>USD</v>
          </cell>
          <cell r="V3663" t="str">
            <v>521 SOUTH MAIN</v>
          </cell>
          <cell r="W3663" t="str">
            <v>HUTCHINSON</v>
          </cell>
          <cell r="X3663" t="str">
            <v>KS</v>
          </cell>
          <cell r="Y3663" t="str">
            <v>67501-5307</v>
          </cell>
          <cell r="Z3663" t="str">
            <v>RENO</v>
          </cell>
          <cell r="AA3663" t="str">
            <v>G</v>
          </cell>
          <cell r="AB3663" t="str">
            <v>M&amp;E</v>
          </cell>
          <cell r="AC3663">
            <v>1669.1849999999999</v>
          </cell>
        </row>
        <row r="3664">
          <cell r="A3664" t="str">
            <v>Primary</v>
          </cell>
          <cell r="B3664" t="str">
            <v>KPR Hutchinson - Winchester</v>
          </cell>
          <cell r="C3664" t="str">
            <v>26522028</v>
          </cell>
          <cell r="D3664" t="str">
            <v>26522028</v>
          </cell>
          <cell r="E3664" t="str">
            <v>2652</v>
          </cell>
          <cell r="G3664" t="str">
            <v>KS</v>
          </cell>
          <cell r="I3664" t="str">
            <v>A</v>
          </cell>
          <cell r="J3664" t="str">
            <v>26522020</v>
          </cell>
          <cell r="K3664" t="str">
            <v>26522020</v>
          </cell>
          <cell r="L3664">
            <v>170772652</v>
          </cell>
          <cell r="M3664" t="str">
            <v>170772652</v>
          </cell>
          <cell r="N3664" t="str">
            <v>KPR Hutchinson - Winchester Maint</v>
          </cell>
          <cell r="O3664" t="str">
            <v>26522020 KPR Hutchinson - Winchester Maint</v>
          </cell>
          <cell r="P3664" t="str">
            <v>2652</v>
          </cell>
          <cell r="Q3664" t="str">
            <v>FB</v>
          </cell>
          <cell r="R3664" t="str">
            <v>86</v>
          </cell>
          <cell r="S3664" t="str">
            <v>15</v>
          </cell>
          <cell r="T3664" t="str">
            <v>F</v>
          </cell>
          <cell r="U3664" t="str">
            <v>USD</v>
          </cell>
          <cell r="V3664" t="str">
            <v>521 SOUTH MAIN</v>
          </cell>
          <cell r="W3664" t="str">
            <v>HUTCHINSON</v>
          </cell>
          <cell r="X3664" t="str">
            <v>KS</v>
          </cell>
          <cell r="Y3664" t="str">
            <v>67501-5307</v>
          </cell>
          <cell r="Z3664" t="str">
            <v>RENO</v>
          </cell>
          <cell r="AA3664" t="str">
            <v>G</v>
          </cell>
          <cell r="AB3664" t="str">
            <v>M&amp;E</v>
          </cell>
          <cell r="AC3664">
            <v>8618.6767999999993</v>
          </cell>
        </row>
        <row r="3665">
          <cell r="A3665" t="str">
            <v>Primary</v>
          </cell>
          <cell r="B3665" t="str">
            <v>KPR Hutchinson - Winchester</v>
          </cell>
          <cell r="C3665" t="str">
            <v>26522028</v>
          </cell>
          <cell r="D3665" t="str">
            <v>26522028</v>
          </cell>
          <cell r="E3665" t="str">
            <v>2652</v>
          </cell>
          <cell r="G3665" t="str">
            <v>KS</v>
          </cell>
          <cell r="I3665" t="str">
            <v>A</v>
          </cell>
          <cell r="J3665" t="str">
            <v>26522025</v>
          </cell>
          <cell r="K3665" t="str">
            <v>26522025</v>
          </cell>
          <cell r="L3665">
            <v>170772652</v>
          </cell>
          <cell r="M3665" t="str">
            <v>170772652</v>
          </cell>
          <cell r="N3665" t="str">
            <v>Winchester Personnel</v>
          </cell>
          <cell r="O3665" t="str">
            <v>26522025 Winchester Personnel</v>
          </cell>
          <cell r="P3665" t="str">
            <v>2652</v>
          </cell>
          <cell r="Q3665" t="str">
            <v>FB</v>
          </cell>
          <cell r="R3665" t="str">
            <v>86</v>
          </cell>
          <cell r="S3665" t="str">
            <v>15</v>
          </cell>
          <cell r="T3665" t="str">
            <v>F</v>
          </cell>
          <cell r="U3665" t="str">
            <v>USD</v>
          </cell>
          <cell r="V3665" t="str">
            <v>521 SOUTH MAIN</v>
          </cell>
          <cell r="W3665" t="str">
            <v>HUTCHINSON</v>
          </cell>
          <cell r="X3665" t="str">
            <v>KS</v>
          </cell>
          <cell r="Y3665" t="str">
            <v>67501-5307</v>
          </cell>
          <cell r="Z3665" t="str">
            <v>RENO</v>
          </cell>
          <cell r="AA3665" t="str">
            <v>G</v>
          </cell>
          <cell r="AB3665" t="str">
            <v>M&amp;E</v>
          </cell>
          <cell r="AC3665">
            <v>1339.8463999999999</v>
          </cell>
        </row>
        <row r="3666">
          <cell r="A3666" t="str">
            <v>Primary</v>
          </cell>
          <cell r="B3666" t="str">
            <v>KPR Hutchinson - Winchester</v>
          </cell>
          <cell r="C3666" t="str">
            <v>26522028</v>
          </cell>
          <cell r="D3666" t="str">
            <v>26522028</v>
          </cell>
          <cell r="E3666" t="str">
            <v>2652</v>
          </cell>
          <cell r="G3666" t="str">
            <v>KS</v>
          </cell>
          <cell r="I3666" t="str">
            <v>A</v>
          </cell>
          <cell r="J3666" t="str">
            <v>26522028</v>
          </cell>
          <cell r="K3666" t="str">
            <v>26522028</v>
          </cell>
          <cell r="L3666">
            <v>170772652</v>
          </cell>
          <cell r="M3666" t="str">
            <v>170772652</v>
          </cell>
          <cell r="N3666" t="str">
            <v>KPR Hutchinson - Winchester</v>
          </cell>
          <cell r="O3666" t="str">
            <v>26522028 KPR Hutchinson - Winchester</v>
          </cell>
          <cell r="P3666" t="str">
            <v>2652</v>
          </cell>
          <cell r="Q3666" t="str">
            <v>FB</v>
          </cell>
          <cell r="R3666" t="str">
            <v>86</v>
          </cell>
          <cell r="S3666" t="str">
            <v>15</v>
          </cell>
          <cell r="T3666" t="str">
            <v>F</v>
          </cell>
          <cell r="U3666" t="str">
            <v>USD</v>
          </cell>
          <cell r="V3666" t="str">
            <v>521 SOUTH MAIN</v>
          </cell>
          <cell r="W3666" t="str">
            <v>HUTCHINSON</v>
          </cell>
          <cell r="X3666" t="str">
            <v>KS</v>
          </cell>
          <cell r="Y3666" t="str">
            <v>67501-5307</v>
          </cell>
          <cell r="Z3666" t="str">
            <v>RENO</v>
          </cell>
          <cell r="AA3666" t="str">
            <v>G</v>
          </cell>
          <cell r="AB3666" t="str">
            <v>M&amp;E</v>
          </cell>
          <cell r="AC3666">
            <v>7379910.0271000015</v>
          </cell>
        </row>
        <row r="3667">
          <cell r="A3667" t="str">
            <v>Primary</v>
          </cell>
          <cell r="B3667" t="str">
            <v>KPR Hutchinson - Winchester</v>
          </cell>
          <cell r="C3667" t="str">
            <v>26522028</v>
          </cell>
          <cell r="D3667" t="str">
            <v>26522028</v>
          </cell>
          <cell r="E3667" t="str">
            <v>2652</v>
          </cell>
          <cell r="G3667" t="str">
            <v>KS</v>
          </cell>
          <cell r="I3667" t="str">
            <v>A</v>
          </cell>
          <cell r="J3667" t="str">
            <v>26522030</v>
          </cell>
          <cell r="K3667" t="str">
            <v>26522030</v>
          </cell>
          <cell r="L3667">
            <v>170772652</v>
          </cell>
          <cell r="M3667" t="str">
            <v>170772652</v>
          </cell>
          <cell r="N3667" t="str">
            <v>Winchester Quality Control</v>
          </cell>
          <cell r="O3667" t="str">
            <v>26522030 Winchester Quality Control</v>
          </cell>
          <cell r="P3667" t="str">
            <v>2652</v>
          </cell>
          <cell r="Q3667" t="str">
            <v>FB</v>
          </cell>
          <cell r="R3667" t="str">
            <v>86</v>
          </cell>
          <cell r="S3667" t="str">
            <v>15</v>
          </cell>
          <cell r="T3667" t="str">
            <v>F</v>
          </cell>
          <cell r="U3667" t="str">
            <v>USD</v>
          </cell>
          <cell r="V3667" t="str">
            <v>521 SOUTH MAIN</v>
          </cell>
          <cell r="W3667" t="str">
            <v>HUTCHINSON</v>
          </cell>
          <cell r="X3667" t="str">
            <v>KS</v>
          </cell>
          <cell r="Y3667" t="str">
            <v>67501-5307</v>
          </cell>
          <cell r="Z3667" t="str">
            <v>RENO</v>
          </cell>
          <cell r="AA3667" t="str">
            <v>G</v>
          </cell>
          <cell r="AB3667" t="str">
            <v>M&amp;E</v>
          </cell>
          <cell r="AC3667">
            <v>6978.6345999999994</v>
          </cell>
        </row>
        <row r="3668">
          <cell r="A3668" t="str">
            <v>Primary</v>
          </cell>
          <cell r="B3668" t="str">
            <v>KPR Hutchinson - Winchester</v>
          </cell>
          <cell r="C3668" t="str">
            <v>26522028</v>
          </cell>
          <cell r="D3668" t="str">
            <v>26522028</v>
          </cell>
          <cell r="E3668" t="str">
            <v>2652</v>
          </cell>
          <cell r="G3668" t="str">
            <v>KS</v>
          </cell>
          <cell r="I3668" t="str">
            <v>A</v>
          </cell>
          <cell r="J3668" t="str">
            <v>26522033</v>
          </cell>
          <cell r="K3668" t="str">
            <v>26522033</v>
          </cell>
          <cell r="L3668">
            <v>170772652</v>
          </cell>
          <cell r="M3668" t="str">
            <v>170772652</v>
          </cell>
          <cell r="N3668" t="str">
            <v>Winchester Shipping/Receiving</v>
          </cell>
          <cell r="O3668" t="str">
            <v>26522033 Winchester Shipping/Receiving</v>
          </cell>
          <cell r="P3668" t="str">
            <v>2652</v>
          </cell>
          <cell r="Q3668" t="str">
            <v>FB</v>
          </cell>
          <cell r="R3668" t="str">
            <v>86</v>
          </cell>
          <cell r="S3668" t="str">
            <v>15</v>
          </cell>
          <cell r="T3668" t="str">
            <v>F</v>
          </cell>
          <cell r="U3668" t="str">
            <v>USD</v>
          </cell>
          <cell r="V3668" t="str">
            <v>521 SOUTH MAIN</v>
          </cell>
          <cell r="W3668" t="str">
            <v>HUTCHINSON</v>
          </cell>
          <cell r="X3668" t="str">
            <v>KS</v>
          </cell>
          <cell r="Y3668" t="str">
            <v>67501-5307</v>
          </cell>
          <cell r="Z3668" t="str">
            <v>RENO</v>
          </cell>
          <cell r="AA3668" t="str">
            <v>G</v>
          </cell>
          <cell r="AB3668" t="str">
            <v>M&amp;E</v>
          </cell>
          <cell r="AC3668">
            <v>2314.1953000000003</v>
          </cell>
        </row>
        <row r="3669">
          <cell r="A3669" t="str">
            <v>Primary</v>
          </cell>
          <cell r="B3669" t="str">
            <v>KPR Hutchinson - Winchester</v>
          </cell>
          <cell r="C3669" t="str">
            <v>26522028</v>
          </cell>
          <cell r="D3669" t="str">
            <v>26522028</v>
          </cell>
          <cell r="E3669" t="str">
            <v>2652</v>
          </cell>
          <cell r="G3669" t="str">
            <v>KS</v>
          </cell>
          <cell r="I3669" t="str">
            <v>A</v>
          </cell>
          <cell r="J3669" t="str">
            <v>26522034</v>
          </cell>
          <cell r="K3669" t="str">
            <v>26522034</v>
          </cell>
          <cell r="L3669">
            <v>170772652</v>
          </cell>
          <cell r="M3669" t="str">
            <v>170772652</v>
          </cell>
          <cell r="N3669" t="str">
            <v>Winchester Supervision/Mgmt</v>
          </cell>
          <cell r="O3669" t="str">
            <v>26522034 Winchester Supervision/Mgmt</v>
          </cell>
          <cell r="P3669" t="str">
            <v>2652</v>
          </cell>
          <cell r="Q3669" t="str">
            <v>FB</v>
          </cell>
          <cell r="R3669" t="str">
            <v>86</v>
          </cell>
          <cell r="S3669" t="str">
            <v>15</v>
          </cell>
          <cell r="T3669" t="str">
            <v>F</v>
          </cell>
          <cell r="U3669" t="str">
            <v>USD</v>
          </cell>
          <cell r="V3669" t="str">
            <v>521 SOUTH MAIN</v>
          </cell>
          <cell r="W3669" t="str">
            <v>HUTCHINSON</v>
          </cell>
          <cell r="X3669" t="str">
            <v>KS</v>
          </cell>
          <cell r="Y3669" t="str">
            <v>67501-5307</v>
          </cell>
          <cell r="Z3669" t="str">
            <v>RENO</v>
          </cell>
          <cell r="AA3669" t="str">
            <v>G</v>
          </cell>
          <cell r="AB3669" t="str">
            <v>M&amp;E</v>
          </cell>
          <cell r="AC3669">
            <v>4082.6451000000006</v>
          </cell>
        </row>
        <row r="3670">
          <cell r="A3670" t="str">
            <v>Primary</v>
          </cell>
          <cell r="B3670" t="str">
            <v>Waterloo Processing</v>
          </cell>
          <cell r="C3670" t="str">
            <v>26532028</v>
          </cell>
          <cell r="D3670" t="str">
            <v>26532028</v>
          </cell>
          <cell r="E3670" t="str">
            <v>2653</v>
          </cell>
          <cell r="G3670" t="str">
            <v>IA</v>
          </cell>
          <cell r="I3670" t="str">
            <v>A</v>
          </cell>
          <cell r="J3670" t="str">
            <v>26531508</v>
          </cell>
          <cell r="K3670" t="str">
            <v>26531508</v>
          </cell>
          <cell r="L3670">
            <v>170772653</v>
          </cell>
          <cell r="M3670" t="str">
            <v>170772653</v>
          </cell>
          <cell r="N3670" t="str">
            <v>Waterloo Prep Chicken</v>
          </cell>
          <cell r="O3670" t="str">
            <v>26531508 Waterloo Prep Chicken</v>
          </cell>
          <cell r="P3670" t="str">
            <v>2653</v>
          </cell>
          <cell r="Q3670" t="str">
            <v>FB</v>
          </cell>
          <cell r="R3670" t="str">
            <v>1372</v>
          </cell>
          <cell r="S3670" t="str">
            <v>2414</v>
          </cell>
          <cell r="T3670" t="str">
            <v>F</v>
          </cell>
          <cell r="U3670" t="str">
            <v>USD</v>
          </cell>
          <cell r="V3670" t="str">
            <v>501 N. ELK RUN ROAD</v>
          </cell>
          <cell r="W3670" t="str">
            <v>WATERLOO</v>
          </cell>
          <cell r="X3670" t="str">
            <v>IA</v>
          </cell>
          <cell r="Y3670" t="str">
            <v>50703-9471</v>
          </cell>
          <cell r="Z3670" t="str">
            <v>BLACK HAWK</v>
          </cell>
          <cell r="AA3670" t="str">
            <v>G</v>
          </cell>
          <cell r="AB3670" t="str">
            <v>M&amp;E</v>
          </cell>
          <cell r="AC3670">
            <v>315141.2401</v>
          </cell>
        </row>
        <row r="3671">
          <cell r="A3671" t="str">
            <v>Primary</v>
          </cell>
          <cell r="B3671" t="str">
            <v>Waterloo Processing</v>
          </cell>
          <cell r="C3671" t="str">
            <v>26532028</v>
          </cell>
          <cell r="D3671" t="str">
            <v>26532028</v>
          </cell>
          <cell r="E3671" t="str">
            <v>2653</v>
          </cell>
          <cell r="G3671" t="str">
            <v>IA</v>
          </cell>
          <cell r="I3671" t="str">
            <v>A</v>
          </cell>
          <cell r="J3671" t="str">
            <v>26531520</v>
          </cell>
          <cell r="K3671" t="str">
            <v>26531520</v>
          </cell>
          <cell r="L3671">
            <v>170772653</v>
          </cell>
          <cell r="M3671" t="str">
            <v>170772653</v>
          </cell>
          <cell r="N3671" t="str">
            <v>Waterloo Chopped FC Chicken</v>
          </cell>
          <cell r="O3671" t="str">
            <v>26531520 Waterloo Chopped FC Chicken</v>
          </cell>
          <cell r="P3671" t="str">
            <v>2653</v>
          </cell>
          <cell r="Q3671" t="str">
            <v>FB</v>
          </cell>
          <cell r="R3671" t="str">
            <v>1372</v>
          </cell>
          <cell r="S3671" t="str">
            <v>2414</v>
          </cell>
          <cell r="T3671" t="str">
            <v>F</v>
          </cell>
          <cell r="U3671" t="str">
            <v>USD</v>
          </cell>
          <cell r="V3671" t="str">
            <v>501 N. ELK RUN ROAD</v>
          </cell>
          <cell r="W3671" t="str">
            <v>WATERLOO</v>
          </cell>
          <cell r="X3671" t="str">
            <v>IA</v>
          </cell>
          <cell r="Y3671" t="str">
            <v>50703-9471</v>
          </cell>
          <cell r="Z3671" t="str">
            <v>BLACK HAWK</v>
          </cell>
          <cell r="AA3671" t="str">
            <v>G</v>
          </cell>
          <cell r="AB3671" t="str">
            <v>M&amp;E</v>
          </cell>
          <cell r="AC3671">
            <v>420931.03960000002</v>
          </cell>
        </row>
        <row r="3672">
          <cell r="A3672" t="str">
            <v>Primary</v>
          </cell>
          <cell r="B3672" t="str">
            <v>Waterloo Processing</v>
          </cell>
          <cell r="C3672" t="str">
            <v>26532028</v>
          </cell>
          <cell r="D3672" t="str">
            <v>26532028</v>
          </cell>
          <cell r="E3672" t="str">
            <v>2653</v>
          </cell>
          <cell r="G3672" t="str">
            <v>IA</v>
          </cell>
          <cell r="I3672" t="str">
            <v>A</v>
          </cell>
          <cell r="J3672" t="str">
            <v>26531749</v>
          </cell>
          <cell r="K3672" t="str">
            <v>26531749</v>
          </cell>
          <cell r="L3672">
            <v>170772653</v>
          </cell>
          <cell r="M3672" t="str">
            <v>170772653</v>
          </cell>
          <cell r="N3672" t="str">
            <v>Waterloo Toppings</v>
          </cell>
          <cell r="O3672" t="str">
            <v>26531749 Waterloo Toppings</v>
          </cell>
          <cell r="P3672" t="str">
            <v>2653</v>
          </cell>
          <cell r="Q3672" t="str">
            <v>FB</v>
          </cell>
          <cell r="R3672" t="str">
            <v>1372</v>
          </cell>
          <cell r="S3672" t="str">
            <v>2414</v>
          </cell>
          <cell r="T3672" t="str">
            <v>F</v>
          </cell>
          <cell r="U3672" t="str">
            <v>USD</v>
          </cell>
          <cell r="V3672" t="str">
            <v>501 N. ELK RUN ROAD</v>
          </cell>
          <cell r="W3672" t="str">
            <v>WATERLOO</v>
          </cell>
          <cell r="X3672" t="str">
            <v>IA</v>
          </cell>
          <cell r="Y3672" t="str">
            <v>50703-9471</v>
          </cell>
          <cell r="Z3672" t="str">
            <v>BLACK HAWK</v>
          </cell>
          <cell r="AA3672" t="str">
            <v>G</v>
          </cell>
          <cell r="AB3672" t="str">
            <v>M&amp;E</v>
          </cell>
          <cell r="AC3672">
            <v>1143683.6275999998</v>
          </cell>
        </row>
        <row r="3673">
          <cell r="A3673" t="str">
            <v>Primary</v>
          </cell>
          <cell r="B3673" t="str">
            <v>Waterloo Processing</v>
          </cell>
          <cell r="C3673" t="str">
            <v>26532028</v>
          </cell>
          <cell r="D3673" t="str">
            <v>26532028</v>
          </cell>
          <cell r="E3673" t="str">
            <v>2653</v>
          </cell>
          <cell r="G3673" t="str">
            <v>IA</v>
          </cell>
          <cell r="I3673" t="str">
            <v>A</v>
          </cell>
          <cell r="J3673" t="str">
            <v>26531784</v>
          </cell>
          <cell r="K3673" t="str">
            <v>26531784</v>
          </cell>
          <cell r="L3673">
            <v>170772653</v>
          </cell>
          <cell r="M3673" t="str">
            <v>170772653</v>
          </cell>
          <cell r="N3673" t="str">
            <v>Waterloo Taco Filling</v>
          </cell>
          <cell r="O3673" t="str">
            <v>26531784 Waterloo Taco Filling</v>
          </cell>
          <cell r="P3673" t="str">
            <v>2653</v>
          </cell>
          <cell r="Q3673" t="str">
            <v>FB</v>
          </cell>
          <cell r="R3673" t="str">
            <v>1372</v>
          </cell>
          <cell r="S3673" t="str">
            <v>2414</v>
          </cell>
          <cell r="T3673" t="str">
            <v>F</v>
          </cell>
          <cell r="U3673" t="str">
            <v>USD</v>
          </cell>
          <cell r="V3673" t="str">
            <v>501 N. ELK RUN ROAD</v>
          </cell>
          <cell r="W3673" t="str">
            <v>WATERLOO</v>
          </cell>
          <cell r="X3673" t="str">
            <v>IA</v>
          </cell>
          <cell r="Y3673" t="str">
            <v>50703-9471</v>
          </cell>
          <cell r="Z3673" t="str">
            <v>BLACK HAWK</v>
          </cell>
          <cell r="AA3673" t="str">
            <v>G</v>
          </cell>
          <cell r="AB3673" t="str">
            <v>M&amp;E</v>
          </cell>
          <cell r="AC3673">
            <v>1422250.4208</v>
          </cell>
        </row>
        <row r="3674">
          <cell r="A3674" t="str">
            <v>Primary</v>
          </cell>
          <cell r="B3674" t="str">
            <v>Waterloo Processing</v>
          </cell>
          <cell r="C3674" t="str">
            <v>26532028</v>
          </cell>
          <cell r="D3674" t="str">
            <v>26532028</v>
          </cell>
          <cell r="E3674" t="str">
            <v>2653</v>
          </cell>
          <cell r="G3674" t="str">
            <v>IA</v>
          </cell>
          <cell r="I3674" t="str">
            <v>A</v>
          </cell>
          <cell r="J3674" t="str">
            <v>26531787</v>
          </cell>
          <cell r="K3674" t="str">
            <v>26531787</v>
          </cell>
          <cell r="L3674">
            <v>170772653</v>
          </cell>
          <cell r="M3674" t="str">
            <v>170772653</v>
          </cell>
          <cell r="N3674" t="str">
            <v>Waterloo Taco Formulation</v>
          </cell>
          <cell r="O3674" t="str">
            <v>26531787 Waterloo Taco Formulation</v>
          </cell>
          <cell r="P3674" t="str">
            <v>2653</v>
          </cell>
          <cell r="Q3674" t="str">
            <v>FB</v>
          </cell>
          <cell r="R3674" t="str">
            <v>1372</v>
          </cell>
          <cell r="S3674" t="str">
            <v>2414</v>
          </cell>
          <cell r="T3674" t="str">
            <v>F</v>
          </cell>
          <cell r="U3674" t="str">
            <v>USD</v>
          </cell>
          <cell r="V3674" t="str">
            <v>501 N. ELK RUN ROAD</v>
          </cell>
          <cell r="W3674" t="str">
            <v>WATERLOO</v>
          </cell>
          <cell r="X3674" t="str">
            <v>IA</v>
          </cell>
          <cell r="Y3674" t="str">
            <v>50703-9471</v>
          </cell>
          <cell r="Z3674" t="str">
            <v>BLACK HAWK</v>
          </cell>
          <cell r="AA3674" t="str">
            <v>G</v>
          </cell>
          <cell r="AB3674" t="str">
            <v>M&amp;E</v>
          </cell>
          <cell r="AC3674">
            <v>1073775.9065999999</v>
          </cell>
        </row>
        <row r="3675">
          <cell r="A3675" t="str">
            <v>Primary</v>
          </cell>
          <cell r="B3675" t="str">
            <v>Waterloo Processing</v>
          </cell>
          <cell r="C3675" t="str">
            <v>26532028</v>
          </cell>
          <cell r="D3675" t="str">
            <v>26532028</v>
          </cell>
          <cell r="E3675" t="str">
            <v>2653</v>
          </cell>
          <cell r="G3675" t="str">
            <v>IA</v>
          </cell>
          <cell r="I3675" t="str">
            <v>A</v>
          </cell>
          <cell r="J3675" t="str">
            <v>26532013</v>
          </cell>
          <cell r="K3675" t="str">
            <v>26532013</v>
          </cell>
          <cell r="L3675">
            <v>170772653</v>
          </cell>
          <cell r="M3675" t="str">
            <v>170772653</v>
          </cell>
          <cell r="N3675" t="str">
            <v>Waterloo Administration</v>
          </cell>
          <cell r="O3675" t="str">
            <v>26532013 Waterloo Administration</v>
          </cell>
          <cell r="P3675" t="str">
            <v>2653</v>
          </cell>
          <cell r="Q3675" t="str">
            <v>FB</v>
          </cell>
          <cell r="R3675" t="str">
            <v>1372</v>
          </cell>
          <cell r="S3675" t="str">
            <v>2414</v>
          </cell>
          <cell r="T3675" t="str">
            <v>F</v>
          </cell>
          <cell r="U3675" t="str">
            <v>USD</v>
          </cell>
          <cell r="V3675" t="str">
            <v>501 N. ELK RUN ROAD</v>
          </cell>
          <cell r="W3675" t="str">
            <v>WATERLOO</v>
          </cell>
          <cell r="X3675" t="str">
            <v>IA</v>
          </cell>
          <cell r="Y3675" t="str">
            <v>50703-9471</v>
          </cell>
          <cell r="Z3675" t="str">
            <v>BLACK HAWK</v>
          </cell>
          <cell r="AA3675" t="str">
            <v>G</v>
          </cell>
          <cell r="AB3675" t="str">
            <v>M&amp;E</v>
          </cell>
          <cell r="AC3675">
            <v>9056.2520000000004</v>
          </cell>
        </row>
        <row r="3676">
          <cell r="A3676" t="str">
            <v>Primary</v>
          </cell>
          <cell r="B3676" t="str">
            <v>Waterloo Processing</v>
          </cell>
          <cell r="C3676" t="str">
            <v>26532028</v>
          </cell>
          <cell r="D3676" t="str">
            <v>26532028</v>
          </cell>
          <cell r="E3676" t="str">
            <v>2653</v>
          </cell>
          <cell r="G3676" t="str">
            <v>IA</v>
          </cell>
          <cell r="I3676" t="str">
            <v>A</v>
          </cell>
          <cell r="J3676" t="str">
            <v>26532015</v>
          </cell>
          <cell r="K3676" t="str">
            <v>26532015</v>
          </cell>
          <cell r="L3676">
            <v>170772653</v>
          </cell>
          <cell r="M3676" t="str">
            <v>170772653</v>
          </cell>
          <cell r="N3676" t="str">
            <v>Waterloo Accounting</v>
          </cell>
          <cell r="O3676" t="str">
            <v>26532015 Waterloo Accounting</v>
          </cell>
          <cell r="P3676" t="str">
            <v>2653</v>
          </cell>
          <cell r="Q3676" t="str">
            <v>FB</v>
          </cell>
          <cell r="R3676" t="str">
            <v>1372</v>
          </cell>
          <cell r="S3676" t="str">
            <v>2414</v>
          </cell>
          <cell r="T3676" t="str">
            <v>F</v>
          </cell>
          <cell r="U3676" t="str">
            <v>USD</v>
          </cell>
          <cell r="V3676" t="str">
            <v>501 N. ELK RUN ROAD</v>
          </cell>
          <cell r="W3676" t="str">
            <v>WATERLOO</v>
          </cell>
          <cell r="X3676" t="str">
            <v>IA</v>
          </cell>
          <cell r="Y3676" t="str">
            <v>50703-9471</v>
          </cell>
          <cell r="Z3676" t="str">
            <v>BLACK HAWK</v>
          </cell>
          <cell r="AA3676" t="str">
            <v>G</v>
          </cell>
          <cell r="AB3676" t="str">
            <v>M&amp;E</v>
          </cell>
          <cell r="AC3676">
            <v>7675.9331999999995</v>
          </cell>
        </row>
        <row r="3677">
          <cell r="A3677" t="str">
            <v>Primary</v>
          </cell>
          <cell r="B3677" t="str">
            <v>Waterloo Processing</v>
          </cell>
          <cell r="C3677" t="str">
            <v>26532028</v>
          </cell>
          <cell r="D3677" t="str">
            <v>26532028</v>
          </cell>
          <cell r="E3677" t="str">
            <v>2653</v>
          </cell>
          <cell r="G3677" t="str">
            <v>IA</v>
          </cell>
          <cell r="I3677" t="str">
            <v>A</v>
          </cell>
          <cell r="J3677" t="str">
            <v>26532020</v>
          </cell>
          <cell r="K3677" t="str">
            <v>26532020</v>
          </cell>
          <cell r="L3677">
            <v>170772653</v>
          </cell>
          <cell r="M3677" t="str">
            <v>170772653</v>
          </cell>
          <cell r="N3677" t="str">
            <v>Waterloo Maintenance</v>
          </cell>
          <cell r="O3677" t="str">
            <v>26532020 Waterloo Maintenance</v>
          </cell>
          <cell r="P3677" t="str">
            <v>2653</v>
          </cell>
          <cell r="Q3677" t="str">
            <v>FB</v>
          </cell>
          <cell r="R3677" t="str">
            <v>1372</v>
          </cell>
          <cell r="S3677" t="str">
            <v>2414</v>
          </cell>
          <cell r="T3677" t="str">
            <v>F</v>
          </cell>
          <cell r="U3677" t="str">
            <v>USD</v>
          </cell>
          <cell r="V3677" t="str">
            <v>501 N. ELK RUN ROAD</v>
          </cell>
          <cell r="W3677" t="str">
            <v>WATERLOO</v>
          </cell>
          <cell r="X3677" t="str">
            <v>IA</v>
          </cell>
          <cell r="Y3677" t="str">
            <v>50703-9471</v>
          </cell>
          <cell r="Z3677" t="str">
            <v>BLACK HAWK</v>
          </cell>
          <cell r="AA3677" t="str">
            <v>G</v>
          </cell>
          <cell r="AB3677" t="str">
            <v>M&amp;E</v>
          </cell>
          <cell r="AC3677">
            <v>3911.4823999999999</v>
          </cell>
        </row>
        <row r="3678">
          <cell r="A3678" t="str">
            <v>Primary</v>
          </cell>
          <cell r="B3678" t="str">
            <v>Waterloo Processing</v>
          </cell>
          <cell r="C3678" t="str">
            <v>26532028</v>
          </cell>
          <cell r="D3678" t="str">
            <v>26532028</v>
          </cell>
          <cell r="E3678" t="str">
            <v>2653</v>
          </cell>
          <cell r="G3678" t="str">
            <v>IA</v>
          </cell>
          <cell r="I3678" t="str">
            <v>A</v>
          </cell>
          <cell r="J3678" t="str">
            <v>26532025</v>
          </cell>
          <cell r="K3678" t="str">
            <v>26532025</v>
          </cell>
          <cell r="L3678">
            <v>170772653</v>
          </cell>
          <cell r="M3678" t="str">
            <v>170772653</v>
          </cell>
          <cell r="N3678" t="str">
            <v>Waterloo Personnel</v>
          </cell>
          <cell r="O3678" t="str">
            <v>26532025 Waterloo Personnel</v>
          </cell>
          <cell r="P3678" t="str">
            <v>2653</v>
          </cell>
          <cell r="Q3678" t="str">
            <v>FB</v>
          </cell>
          <cell r="R3678" t="str">
            <v>1372</v>
          </cell>
          <cell r="S3678" t="str">
            <v>2414</v>
          </cell>
          <cell r="T3678" t="str">
            <v>F</v>
          </cell>
          <cell r="U3678" t="str">
            <v>USD</v>
          </cell>
          <cell r="V3678" t="str">
            <v>501 N. ELK RUN ROAD</v>
          </cell>
          <cell r="W3678" t="str">
            <v>WATERLOO</v>
          </cell>
          <cell r="X3678" t="str">
            <v>IA</v>
          </cell>
          <cell r="Y3678" t="str">
            <v>50703-9471</v>
          </cell>
          <cell r="Z3678" t="str">
            <v>BLACK HAWK</v>
          </cell>
          <cell r="AA3678" t="str">
            <v>G</v>
          </cell>
          <cell r="AB3678" t="str">
            <v>M&amp;E</v>
          </cell>
          <cell r="AC3678">
            <v>6164.2130999999999</v>
          </cell>
        </row>
        <row r="3679">
          <cell r="A3679" t="str">
            <v>Primary</v>
          </cell>
          <cell r="B3679" t="str">
            <v>Waterloo Processing</v>
          </cell>
          <cell r="C3679" t="str">
            <v>26532028</v>
          </cell>
          <cell r="D3679" t="str">
            <v>26532028</v>
          </cell>
          <cell r="E3679" t="str">
            <v>2653</v>
          </cell>
          <cell r="G3679" t="str">
            <v>IA</v>
          </cell>
          <cell r="I3679" t="str">
            <v>A</v>
          </cell>
          <cell r="J3679" t="str">
            <v>26532028</v>
          </cell>
          <cell r="K3679" t="str">
            <v>26532028</v>
          </cell>
          <cell r="L3679">
            <v>170772653</v>
          </cell>
          <cell r="M3679" t="str">
            <v>170772653</v>
          </cell>
          <cell r="N3679" t="str">
            <v>Waterloo Processing</v>
          </cell>
          <cell r="O3679" t="str">
            <v>26532028 Waterloo Processing</v>
          </cell>
          <cell r="P3679" t="str">
            <v>2653</v>
          </cell>
          <cell r="Q3679" t="str">
            <v>FB</v>
          </cell>
          <cell r="R3679" t="str">
            <v>1372</v>
          </cell>
          <cell r="S3679" t="str">
            <v>2414</v>
          </cell>
          <cell r="T3679" t="str">
            <v>F</v>
          </cell>
          <cell r="U3679" t="str">
            <v>USD</v>
          </cell>
          <cell r="V3679" t="str">
            <v>501 N. ELK RUN ROAD</v>
          </cell>
          <cell r="W3679" t="str">
            <v>WATERLOO</v>
          </cell>
          <cell r="X3679" t="str">
            <v>IA</v>
          </cell>
          <cell r="Y3679" t="str">
            <v>50703-9471</v>
          </cell>
          <cell r="Z3679" t="str">
            <v>BLACK HAWK</v>
          </cell>
          <cell r="AA3679" t="str">
            <v>G</v>
          </cell>
          <cell r="AB3679" t="str">
            <v>M&amp;E</v>
          </cell>
          <cell r="AC3679">
            <v>5035073.4316000016</v>
          </cell>
        </row>
        <row r="3680">
          <cell r="A3680" t="str">
            <v>Primary</v>
          </cell>
          <cell r="B3680" t="str">
            <v>Waterloo Processing</v>
          </cell>
          <cell r="C3680" t="str">
            <v>26532028</v>
          </cell>
          <cell r="D3680" t="str">
            <v>26532028</v>
          </cell>
          <cell r="E3680" t="str">
            <v>2653</v>
          </cell>
          <cell r="G3680" t="str">
            <v>IA</v>
          </cell>
          <cell r="I3680" t="str">
            <v>A</v>
          </cell>
          <cell r="J3680" t="str">
            <v>26532030</v>
          </cell>
          <cell r="K3680" t="str">
            <v>26532030</v>
          </cell>
          <cell r="L3680">
            <v>170772653</v>
          </cell>
          <cell r="M3680" t="str">
            <v>170772653</v>
          </cell>
          <cell r="N3680" t="str">
            <v>Waterloo Quality Control</v>
          </cell>
          <cell r="O3680" t="str">
            <v>26532030 Waterloo Quality Control</v>
          </cell>
          <cell r="P3680" t="str">
            <v>2653</v>
          </cell>
          <cell r="Q3680" t="str">
            <v>FB</v>
          </cell>
          <cell r="R3680" t="str">
            <v>1372</v>
          </cell>
          <cell r="S3680" t="str">
            <v>2414</v>
          </cell>
          <cell r="T3680" t="str">
            <v>F</v>
          </cell>
          <cell r="U3680" t="str">
            <v>USD</v>
          </cell>
          <cell r="V3680" t="str">
            <v>501 N. ELK RUN ROAD</v>
          </cell>
          <cell r="W3680" t="str">
            <v>WATERLOO</v>
          </cell>
          <cell r="X3680" t="str">
            <v>IA</v>
          </cell>
          <cell r="Y3680" t="str">
            <v>50703-9471</v>
          </cell>
          <cell r="Z3680" t="str">
            <v>BLACK HAWK</v>
          </cell>
          <cell r="AA3680" t="str">
            <v>G</v>
          </cell>
          <cell r="AB3680" t="str">
            <v>M&amp;E</v>
          </cell>
          <cell r="AC3680">
            <v>8958.1936999999998</v>
          </cell>
        </row>
        <row r="3681">
          <cell r="A3681" t="str">
            <v>Primary</v>
          </cell>
          <cell r="B3681" t="str">
            <v>Waterloo Processing</v>
          </cell>
          <cell r="C3681" t="str">
            <v>26532028</v>
          </cell>
          <cell r="D3681" t="str">
            <v>26532028</v>
          </cell>
          <cell r="E3681" t="str">
            <v>2653</v>
          </cell>
          <cell r="G3681" t="str">
            <v>IA</v>
          </cell>
          <cell r="I3681" t="str">
            <v>A</v>
          </cell>
          <cell r="J3681" t="str">
            <v>26532034</v>
          </cell>
          <cell r="K3681" t="str">
            <v>26532034</v>
          </cell>
          <cell r="L3681">
            <v>170772653</v>
          </cell>
          <cell r="M3681" t="str">
            <v>170772653</v>
          </cell>
          <cell r="N3681" t="str">
            <v>Waterloo Supervision/Mgmt</v>
          </cell>
          <cell r="O3681" t="str">
            <v>26532034 Waterloo Supervision/Mgmt</v>
          </cell>
          <cell r="P3681" t="str">
            <v>2653</v>
          </cell>
          <cell r="Q3681" t="str">
            <v>FB</v>
          </cell>
          <cell r="R3681" t="str">
            <v>1372</v>
          </cell>
          <cell r="S3681" t="str">
            <v>2414</v>
          </cell>
          <cell r="T3681" t="str">
            <v>F</v>
          </cell>
          <cell r="U3681" t="str">
            <v>USD</v>
          </cell>
          <cell r="V3681" t="str">
            <v>501 N. ELK RUN ROAD</v>
          </cell>
          <cell r="W3681" t="str">
            <v>WATERLOO</v>
          </cell>
          <cell r="X3681" t="str">
            <v>IA</v>
          </cell>
          <cell r="Y3681" t="str">
            <v>50703-9471</v>
          </cell>
          <cell r="Z3681" t="str">
            <v>BLACK HAWK</v>
          </cell>
          <cell r="AA3681" t="str">
            <v>G</v>
          </cell>
          <cell r="AB3681" t="str">
            <v>M&amp;E</v>
          </cell>
          <cell r="AC3681">
            <v>8408.8863999999994</v>
          </cell>
        </row>
        <row r="3682">
          <cell r="A3682" t="str">
            <v>Primary</v>
          </cell>
          <cell r="B3682" t="str">
            <v>Vernon Processing - Wright Brand Foods</v>
          </cell>
          <cell r="C3682" t="str">
            <v>26542028</v>
          </cell>
          <cell r="D3682" t="str">
            <v>26542028</v>
          </cell>
          <cell r="E3682" t="str">
            <v>2654</v>
          </cell>
          <cell r="G3682" t="str">
            <v>TX</v>
          </cell>
          <cell r="I3682" t="str">
            <v>A</v>
          </cell>
          <cell r="J3682" t="str">
            <v>26541618</v>
          </cell>
          <cell r="K3682" t="str">
            <v>26541618</v>
          </cell>
          <cell r="L3682">
            <v>170112654</v>
          </cell>
          <cell r="M3682" t="str">
            <v>170112654</v>
          </cell>
          <cell r="N3682" t="str">
            <v>Vernon Bacon Derine</v>
          </cell>
          <cell r="O3682" t="str">
            <v>26541618 Vernon Bacon Derine</v>
          </cell>
          <cell r="P3682" t="str">
            <v>2060</v>
          </cell>
          <cell r="Q3682" t="str">
            <v>FB</v>
          </cell>
          <cell r="R3682" t="str">
            <v>316</v>
          </cell>
          <cell r="S3682" t="str">
            <v>2415</v>
          </cell>
          <cell r="T3682" t="str">
            <v>F</v>
          </cell>
          <cell r="U3682" t="str">
            <v>USD</v>
          </cell>
          <cell r="V3682" t="str">
            <v>700 WHEELER STREET</v>
          </cell>
          <cell r="W3682" t="str">
            <v>VERNON</v>
          </cell>
          <cell r="X3682" t="str">
            <v>TX</v>
          </cell>
          <cell r="Y3682" t="str">
            <v>76384-3431</v>
          </cell>
          <cell r="Z3682" t="str">
            <v>WILBARGER</v>
          </cell>
          <cell r="AA3682" t="str">
            <v>G</v>
          </cell>
          <cell r="AB3682" t="str">
            <v>M&amp;E</v>
          </cell>
          <cell r="AC3682">
            <v>634805.23410000035</v>
          </cell>
        </row>
        <row r="3683">
          <cell r="A3683" t="str">
            <v>Primary</v>
          </cell>
          <cell r="B3683" t="str">
            <v>Vernon Processing - Wright Brand Foods</v>
          </cell>
          <cell r="C3683" t="str">
            <v>26542028</v>
          </cell>
          <cell r="D3683" t="str">
            <v>26542028</v>
          </cell>
          <cell r="E3683" t="str">
            <v>2654</v>
          </cell>
          <cell r="G3683" t="str">
            <v>TX</v>
          </cell>
          <cell r="H3683">
            <v>38491</v>
          </cell>
          <cell r="I3683" t="str">
            <v>A</v>
          </cell>
          <cell r="J3683" t="str">
            <v>30182046</v>
          </cell>
          <cell r="K3683" t="str">
            <v>74266018</v>
          </cell>
          <cell r="L3683">
            <v>170003018</v>
          </cell>
          <cell r="M3683" t="str">
            <v>742600000</v>
          </cell>
          <cell r="N3683" t="str">
            <v>Emporia Proc Scale Maintenance</v>
          </cell>
          <cell r="O3683" t="str">
            <v>74266018 Emporia Proc Scale Maintenance</v>
          </cell>
          <cell r="P3683" t="str">
            <v>111</v>
          </cell>
          <cell r="Q3683" t="str">
            <v>IBP</v>
          </cell>
          <cell r="R3683" t="str">
            <v>980</v>
          </cell>
          <cell r="S3683" t="str">
            <v>506</v>
          </cell>
          <cell r="T3683" t="str">
            <v>IBP</v>
          </cell>
          <cell r="U3683" t="str">
            <v>USD</v>
          </cell>
          <cell r="V3683" t="str">
            <v>2101 W 6TH AVENUE AND PRAIRIE</v>
          </cell>
          <cell r="W3683" t="str">
            <v>EMPORIA</v>
          </cell>
          <cell r="X3683" t="str">
            <v>KS</v>
          </cell>
          <cell r="Y3683" t="str">
            <v>66801-6323</v>
          </cell>
          <cell r="Z3683" t="str">
            <v>LYON</v>
          </cell>
          <cell r="AA3683" t="str">
            <v>G</v>
          </cell>
          <cell r="AB3683" t="str">
            <v>M&amp;E</v>
          </cell>
          <cell r="AC3683">
            <v>4314594.9340999965</v>
          </cell>
        </row>
        <row r="3684">
          <cell r="A3684" t="str">
            <v>Primary</v>
          </cell>
          <cell r="B3684" t="str">
            <v>Vernon Processing - Wright Brand Foods</v>
          </cell>
          <cell r="C3684" t="str">
            <v>26542028</v>
          </cell>
          <cell r="D3684" t="str">
            <v>26542028</v>
          </cell>
          <cell r="E3684" t="str">
            <v>2654</v>
          </cell>
          <cell r="G3684" t="str">
            <v>TX</v>
          </cell>
          <cell r="I3684" t="str">
            <v>A</v>
          </cell>
          <cell r="J3684" t="str">
            <v>26541620</v>
          </cell>
          <cell r="K3684" t="str">
            <v>26541620</v>
          </cell>
          <cell r="L3684">
            <v>170112654</v>
          </cell>
          <cell r="M3684" t="str">
            <v>170112654</v>
          </cell>
          <cell r="N3684" t="str">
            <v>Vernon Bacon Cooking</v>
          </cell>
          <cell r="O3684" t="str">
            <v>26541620 Vernon Bacon Cooking</v>
          </cell>
          <cell r="P3684" t="str">
            <v>2060</v>
          </cell>
          <cell r="Q3684" t="str">
            <v>FB</v>
          </cell>
          <cell r="R3684" t="str">
            <v>316</v>
          </cell>
          <cell r="S3684" t="str">
            <v>2415</v>
          </cell>
          <cell r="T3684" t="str">
            <v>F</v>
          </cell>
          <cell r="U3684" t="str">
            <v>USD</v>
          </cell>
          <cell r="V3684" t="str">
            <v>700 WHEELER STREET</v>
          </cell>
          <cell r="W3684" t="str">
            <v>VERNON</v>
          </cell>
          <cell r="X3684" t="str">
            <v>TX</v>
          </cell>
          <cell r="Y3684" t="str">
            <v>76384-3431</v>
          </cell>
          <cell r="Z3684" t="str">
            <v>WILBARGER</v>
          </cell>
          <cell r="AA3684" t="str">
            <v>G</v>
          </cell>
          <cell r="AB3684" t="str">
            <v>M&amp;E</v>
          </cell>
          <cell r="AC3684">
            <v>3021851.3749000002</v>
          </cell>
        </row>
        <row r="3685">
          <cell r="A3685" t="str">
            <v>Primary</v>
          </cell>
          <cell r="B3685" t="str">
            <v>Vernon Processing - Wright Brand Foods</v>
          </cell>
          <cell r="C3685" t="str">
            <v>26542028</v>
          </cell>
          <cell r="D3685" t="str">
            <v>26542028</v>
          </cell>
          <cell r="E3685" t="str">
            <v>2654</v>
          </cell>
          <cell r="G3685" t="str">
            <v>TX</v>
          </cell>
          <cell r="H3685">
            <v>38491</v>
          </cell>
          <cell r="I3685" t="str">
            <v>A</v>
          </cell>
          <cell r="J3685" t="str">
            <v>30182052</v>
          </cell>
          <cell r="K3685" t="str">
            <v>74266015</v>
          </cell>
          <cell r="L3685">
            <v>170003018</v>
          </cell>
          <cell r="M3685" t="str">
            <v>742600000</v>
          </cell>
          <cell r="N3685" t="str">
            <v>Emporia Proc Material Hand &amp; Ship</v>
          </cell>
          <cell r="O3685" t="str">
            <v>74266015 Emporia Proc Material Hand &amp; Ship</v>
          </cell>
          <cell r="P3685" t="str">
            <v>111</v>
          </cell>
          <cell r="Q3685" t="str">
            <v>IBP</v>
          </cell>
          <cell r="R3685" t="str">
            <v>980</v>
          </cell>
          <cell r="S3685" t="str">
            <v>506</v>
          </cell>
          <cell r="T3685" t="str">
            <v>IBP</v>
          </cell>
          <cell r="U3685" t="str">
            <v>USD</v>
          </cell>
          <cell r="V3685" t="str">
            <v>2101 W 6TH AVENUE AND PRAIRIE</v>
          </cell>
          <cell r="W3685" t="str">
            <v>EMPORIA</v>
          </cell>
          <cell r="X3685" t="str">
            <v>KS</v>
          </cell>
          <cell r="Y3685" t="str">
            <v>66801-6323</v>
          </cell>
          <cell r="Z3685" t="str">
            <v>LYON</v>
          </cell>
          <cell r="AA3685" t="str">
            <v>G</v>
          </cell>
          <cell r="AB3685" t="str">
            <v>M&amp;E</v>
          </cell>
          <cell r="AC3685">
            <v>11230494.011499999</v>
          </cell>
        </row>
        <row r="3686">
          <cell r="A3686" t="str">
            <v>Primary</v>
          </cell>
          <cell r="B3686" t="str">
            <v>Vernon Processing - Wright Brand Foods</v>
          </cell>
          <cell r="C3686" t="str">
            <v>26542028</v>
          </cell>
          <cell r="D3686" t="str">
            <v>26542028</v>
          </cell>
          <cell r="E3686" t="str">
            <v>2654</v>
          </cell>
          <cell r="G3686" t="str">
            <v>TX</v>
          </cell>
          <cell r="H3686">
            <v>38491</v>
          </cell>
          <cell r="I3686" t="str">
            <v>A</v>
          </cell>
          <cell r="J3686" t="str">
            <v>30182055</v>
          </cell>
          <cell r="K3686" t="str">
            <v>74266010</v>
          </cell>
          <cell r="L3686">
            <v>170003018</v>
          </cell>
          <cell r="M3686" t="str">
            <v>742600000</v>
          </cell>
          <cell r="N3686" t="str">
            <v>Emporia Proc Cooler</v>
          </cell>
          <cell r="O3686" t="str">
            <v>74266010 Emporia Proc Cooler</v>
          </cell>
          <cell r="P3686" t="str">
            <v>111</v>
          </cell>
          <cell r="Q3686" t="str">
            <v>IBP</v>
          </cell>
          <cell r="R3686" t="str">
            <v>980</v>
          </cell>
          <cell r="S3686" t="str">
            <v>506</v>
          </cell>
          <cell r="T3686" t="str">
            <v>IBP</v>
          </cell>
          <cell r="U3686" t="str">
            <v>USD</v>
          </cell>
          <cell r="V3686" t="str">
            <v>2101 W 6TH AVENUE AND PRAIRIE</v>
          </cell>
          <cell r="W3686" t="str">
            <v>EMPORIA</v>
          </cell>
          <cell r="X3686" t="str">
            <v>KS</v>
          </cell>
          <cell r="Y3686" t="str">
            <v>66801-6323</v>
          </cell>
          <cell r="Z3686" t="str">
            <v>LYON</v>
          </cell>
          <cell r="AA3686" t="str">
            <v>G</v>
          </cell>
          <cell r="AB3686" t="str">
            <v>M&amp;E</v>
          </cell>
          <cell r="AC3686">
            <v>282522.64490000007</v>
          </cell>
        </row>
        <row r="3687">
          <cell r="A3687" t="str">
            <v>Primary</v>
          </cell>
          <cell r="B3687" t="str">
            <v>Vernon Processing - Wright Brand Foods</v>
          </cell>
          <cell r="C3687" t="str">
            <v>26542028</v>
          </cell>
          <cell r="D3687" t="str">
            <v>26542028</v>
          </cell>
          <cell r="E3687" t="str">
            <v>2654</v>
          </cell>
          <cell r="G3687" t="str">
            <v>TX</v>
          </cell>
          <cell r="I3687" t="str">
            <v>A</v>
          </cell>
          <cell r="J3687" t="str">
            <v>26541782</v>
          </cell>
          <cell r="K3687" t="str">
            <v>26541782</v>
          </cell>
          <cell r="L3687">
            <v>170112654</v>
          </cell>
          <cell r="M3687" t="str">
            <v>170112654</v>
          </cell>
          <cell r="N3687" t="str">
            <v>Vernon Slicing 2</v>
          </cell>
          <cell r="O3687" t="str">
            <v>26541782 Vernon Slicing 2</v>
          </cell>
          <cell r="P3687" t="str">
            <v>2060</v>
          </cell>
          <cell r="Q3687" t="str">
            <v>FB</v>
          </cell>
          <cell r="R3687" t="str">
            <v>316</v>
          </cell>
          <cell r="S3687" t="str">
            <v>2415</v>
          </cell>
          <cell r="T3687" t="str">
            <v>F</v>
          </cell>
          <cell r="U3687" t="str">
            <v>USD</v>
          </cell>
          <cell r="V3687" t="str">
            <v>700 WHEELER STREET</v>
          </cell>
          <cell r="W3687" t="str">
            <v>VERNON</v>
          </cell>
          <cell r="X3687" t="str">
            <v>TX</v>
          </cell>
          <cell r="Y3687" t="str">
            <v>76384-3431</v>
          </cell>
          <cell r="Z3687" t="str">
            <v>WILBARGER</v>
          </cell>
          <cell r="AA3687" t="str">
            <v>G</v>
          </cell>
          <cell r="AB3687" t="str">
            <v>M&amp;E</v>
          </cell>
          <cell r="AC3687">
            <v>1542289.2563000007</v>
          </cell>
        </row>
        <row r="3688">
          <cell r="A3688" t="str">
            <v>Primary</v>
          </cell>
          <cell r="B3688" t="str">
            <v>Vernon Processing - Wright Brand Foods</v>
          </cell>
          <cell r="C3688" t="str">
            <v>26542028</v>
          </cell>
          <cell r="D3688" t="str">
            <v>26542028</v>
          </cell>
          <cell r="E3688" t="str">
            <v>2654</v>
          </cell>
          <cell r="G3688" t="str">
            <v>TX</v>
          </cell>
          <cell r="I3688" t="str">
            <v>A</v>
          </cell>
          <cell r="J3688" t="str">
            <v>26542004</v>
          </cell>
          <cell r="K3688" t="str">
            <v>74266004</v>
          </cell>
          <cell r="L3688">
            <v>170112654</v>
          </cell>
          <cell r="M3688" t="str">
            <v>742600000</v>
          </cell>
          <cell r="N3688" t="str">
            <v>Vernon Wastewater</v>
          </cell>
          <cell r="O3688" t="str">
            <v>26542004  Vernon Wastewater</v>
          </cell>
          <cell r="P3688" t="str">
            <v>2702</v>
          </cell>
          <cell r="Q3688" t="str">
            <v>WW</v>
          </cell>
          <cell r="R3688" t="str">
            <v>316</v>
          </cell>
          <cell r="S3688" t="str">
            <v>2415</v>
          </cell>
          <cell r="T3688" t="str">
            <v>F</v>
          </cell>
          <cell r="U3688" t="str">
            <v>USD</v>
          </cell>
          <cell r="V3688" t="str">
            <v>700 WHEELER STREET</v>
          </cell>
          <cell r="W3688" t="str">
            <v>VERNON</v>
          </cell>
          <cell r="X3688" t="str">
            <v>TX</v>
          </cell>
          <cell r="Y3688" t="str">
            <v>76384-3431</v>
          </cell>
          <cell r="Z3688" t="str">
            <v>WILBARGER</v>
          </cell>
          <cell r="AA3688" t="str">
            <v>G</v>
          </cell>
          <cell r="AB3688" t="str">
            <v>M&amp;E</v>
          </cell>
          <cell r="AC3688">
            <v>48902.777099999999</v>
          </cell>
        </row>
        <row r="3689">
          <cell r="A3689" t="str">
            <v>Primary</v>
          </cell>
          <cell r="B3689" t="str">
            <v>Vernon Processing - Wright Brand Foods</v>
          </cell>
          <cell r="C3689" t="str">
            <v>26542028</v>
          </cell>
          <cell r="D3689" t="str">
            <v>26542028</v>
          </cell>
          <cell r="E3689" t="str">
            <v>2654</v>
          </cell>
          <cell r="G3689" t="str">
            <v>TX</v>
          </cell>
          <cell r="I3689" t="str">
            <v>A</v>
          </cell>
          <cell r="J3689" t="str">
            <v>26542013</v>
          </cell>
          <cell r="K3689" t="str">
            <v>74066008</v>
          </cell>
          <cell r="L3689">
            <v>170112654</v>
          </cell>
          <cell r="M3689" t="str">
            <v>740600000</v>
          </cell>
          <cell r="N3689" t="str">
            <v>Vernon Administration</v>
          </cell>
          <cell r="O3689" t="str">
            <v>26542013  Vernon Administration</v>
          </cell>
          <cell r="P3689" t="str">
            <v>2702</v>
          </cell>
          <cell r="Q3689" t="str">
            <v>FB</v>
          </cell>
          <cell r="R3689" t="str">
            <v>316</v>
          </cell>
          <cell r="S3689" t="str">
            <v>2415</v>
          </cell>
          <cell r="T3689" t="str">
            <v>F</v>
          </cell>
          <cell r="U3689" t="str">
            <v>USD</v>
          </cell>
          <cell r="V3689" t="str">
            <v>700 WHEELER STREET</v>
          </cell>
          <cell r="W3689" t="str">
            <v>VERNON</v>
          </cell>
          <cell r="X3689" t="str">
            <v>TX</v>
          </cell>
          <cell r="Y3689" t="str">
            <v>76384-3431</v>
          </cell>
          <cell r="Z3689" t="str">
            <v>WILBARGER</v>
          </cell>
          <cell r="AA3689" t="str">
            <v>G</v>
          </cell>
          <cell r="AB3689" t="str">
            <v>M&amp;E</v>
          </cell>
          <cell r="AC3689">
            <v>3620.8815000000004</v>
          </cell>
        </row>
        <row r="3690">
          <cell r="A3690" t="str">
            <v>Primary</v>
          </cell>
          <cell r="B3690" t="str">
            <v>Vernon Processing - Wright Brand Foods</v>
          </cell>
          <cell r="C3690" t="str">
            <v>26542028</v>
          </cell>
          <cell r="D3690" t="str">
            <v>26542028</v>
          </cell>
          <cell r="E3690" t="str">
            <v>2654</v>
          </cell>
          <cell r="G3690" t="str">
            <v>TX</v>
          </cell>
          <cell r="H3690">
            <v>38518</v>
          </cell>
          <cell r="I3690" t="str">
            <v>A</v>
          </cell>
          <cell r="J3690" t="str">
            <v>30211952</v>
          </cell>
          <cell r="K3690" t="str">
            <v>74066010</v>
          </cell>
          <cell r="L3690">
            <v>170003021</v>
          </cell>
          <cell r="M3690" t="str">
            <v>740600000</v>
          </cell>
          <cell r="N3690" t="str">
            <v>Joslin Carc Inedible Rendering</v>
          </cell>
          <cell r="O3690" t="str">
            <v>74066010 Joslin Carc Inedible Rendering</v>
          </cell>
          <cell r="P3690" t="str">
            <v>101</v>
          </cell>
          <cell r="Q3690" t="str">
            <v>IBP</v>
          </cell>
          <cell r="R3690" t="str">
            <v>524</v>
          </cell>
          <cell r="S3690" t="str">
            <v>1855</v>
          </cell>
          <cell r="T3690" t="str">
            <v>IBP</v>
          </cell>
          <cell r="U3690" t="str">
            <v>USD</v>
          </cell>
          <cell r="V3690" t="str">
            <v>HIGHWAY 92</v>
          </cell>
          <cell r="W3690" t="str">
            <v>JOSLIN</v>
          </cell>
          <cell r="X3690" t="str">
            <v>IL</v>
          </cell>
          <cell r="Y3690" t="str">
            <v>61257</v>
          </cell>
          <cell r="Z3690" t="str">
            <v>ROCK ISLAND</v>
          </cell>
          <cell r="AA3690" t="str">
            <v>G</v>
          </cell>
          <cell r="AB3690" t="str">
            <v>Building</v>
          </cell>
          <cell r="AC3690">
            <v>1349341.5656000001</v>
          </cell>
        </row>
        <row r="3691">
          <cell r="A3691" t="str">
            <v>Primary</v>
          </cell>
          <cell r="B3691" t="str">
            <v>Vernon Processing - Wright Brand Foods</v>
          </cell>
          <cell r="C3691" t="str">
            <v>26542028</v>
          </cell>
          <cell r="D3691" t="str">
            <v>26542028</v>
          </cell>
          <cell r="E3691" t="str">
            <v>2654</v>
          </cell>
          <cell r="G3691" t="str">
            <v>TX</v>
          </cell>
          <cell r="I3691" t="str">
            <v>A</v>
          </cell>
          <cell r="J3691" t="str">
            <v>26542017</v>
          </cell>
          <cell r="K3691" t="str">
            <v>26542017</v>
          </cell>
          <cell r="L3691">
            <v>170112654</v>
          </cell>
          <cell r="M3691" t="str">
            <v>170112654</v>
          </cell>
          <cell r="N3691" t="str">
            <v>Vernon Cleanup</v>
          </cell>
          <cell r="O3691" t="str">
            <v>26542017 Vernon Cleanup</v>
          </cell>
          <cell r="P3691" t="str">
            <v>2060</v>
          </cell>
          <cell r="Q3691" t="str">
            <v>FB</v>
          </cell>
          <cell r="R3691" t="str">
            <v>316</v>
          </cell>
          <cell r="S3691" t="str">
            <v>2415</v>
          </cell>
          <cell r="T3691" t="str">
            <v>F</v>
          </cell>
          <cell r="U3691" t="str">
            <v>USD</v>
          </cell>
          <cell r="V3691" t="str">
            <v>700 WHEELER STREET</v>
          </cell>
          <cell r="W3691" t="str">
            <v>VERNON</v>
          </cell>
          <cell r="X3691" t="str">
            <v>TX</v>
          </cell>
          <cell r="Y3691" t="str">
            <v>76384-3431</v>
          </cell>
          <cell r="Z3691" t="str">
            <v>WILBARGER</v>
          </cell>
          <cell r="AA3691" t="str">
            <v>G</v>
          </cell>
          <cell r="AB3691" t="str">
            <v>M&amp;E</v>
          </cell>
          <cell r="AC3691">
            <v>16280.738499999999</v>
          </cell>
        </row>
        <row r="3692">
          <cell r="A3692" t="str">
            <v>Primary</v>
          </cell>
          <cell r="B3692" t="str">
            <v>Vernon Processing - Wright Brand Foods</v>
          </cell>
          <cell r="C3692" t="str">
            <v>26542028</v>
          </cell>
          <cell r="D3692" t="str">
            <v>26542028</v>
          </cell>
          <cell r="E3692" t="str">
            <v>2654</v>
          </cell>
          <cell r="G3692" t="str">
            <v>TX</v>
          </cell>
          <cell r="H3692">
            <v>38518</v>
          </cell>
          <cell r="I3692" t="str">
            <v>A</v>
          </cell>
          <cell r="J3692" t="str">
            <v>30211956</v>
          </cell>
          <cell r="K3692" t="str">
            <v>74066012</v>
          </cell>
          <cell r="L3692">
            <v>170003021</v>
          </cell>
          <cell r="M3692" t="str">
            <v>740600000</v>
          </cell>
          <cell r="N3692" t="str">
            <v>Joslin Carc Cold Offal</v>
          </cell>
          <cell r="O3692" t="str">
            <v>74066012 Joslin Carc Cold Offal</v>
          </cell>
          <cell r="P3692" t="str">
            <v>101</v>
          </cell>
          <cell r="Q3692" t="str">
            <v>IBP</v>
          </cell>
          <cell r="R3692" t="str">
            <v>524</v>
          </cell>
          <cell r="S3692" t="str">
            <v>1855</v>
          </cell>
          <cell r="T3692" t="str">
            <v>IBP</v>
          </cell>
          <cell r="U3692" t="str">
            <v>USD</v>
          </cell>
          <cell r="V3692" t="str">
            <v>HIGHWAY 92</v>
          </cell>
          <cell r="W3692" t="str">
            <v>JOSLIN</v>
          </cell>
          <cell r="X3692" t="str">
            <v>IL</v>
          </cell>
          <cell r="Y3692" t="str">
            <v>61257</v>
          </cell>
          <cell r="Z3692" t="str">
            <v>ROCK ISLAND</v>
          </cell>
          <cell r="AA3692" t="str">
            <v>G</v>
          </cell>
          <cell r="AB3692" t="str">
            <v>Building</v>
          </cell>
          <cell r="AC3692">
            <v>615451.00029999996</v>
          </cell>
        </row>
        <row r="3693">
          <cell r="A3693" t="str">
            <v>Primary</v>
          </cell>
          <cell r="B3693" t="str">
            <v>Vernon Processing - Wright Brand Foods</v>
          </cell>
          <cell r="C3693" t="str">
            <v>26542028</v>
          </cell>
          <cell r="D3693" t="str">
            <v>26542028</v>
          </cell>
          <cell r="E3693" t="str">
            <v>2654</v>
          </cell>
          <cell r="G3693" t="str">
            <v>TX</v>
          </cell>
          <cell r="I3693" t="str">
            <v>A</v>
          </cell>
          <cell r="J3693" t="str">
            <v>26542021</v>
          </cell>
          <cell r="K3693" t="str">
            <v>26542021</v>
          </cell>
          <cell r="L3693">
            <v>170112654</v>
          </cell>
          <cell r="M3693" t="str">
            <v>170112654</v>
          </cell>
          <cell r="N3693" t="str">
            <v>Vernon Materials Cost</v>
          </cell>
          <cell r="O3693" t="str">
            <v>26542021 Vernon Materials Cost</v>
          </cell>
          <cell r="P3693" t="str">
            <v>2060</v>
          </cell>
          <cell r="Q3693" t="str">
            <v>FB</v>
          </cell>
          <cell r="R3693" t="str">
            <v>316</v>
          </cell>
          <cell r="S3693" t="str">
            <v>2415</v>
          </cell>
          <cell r="T3693" t="str">
            <v>F</v>
          </cell>
          <cell r="U3693" t="str">
            <v>USD</v>
          </cell>
          <cell r="V3693" t="str">
            <v>700 WHEELER STREET</v>
          </cell>
          <cell r="W3693" t="str">
            <v>VERNON</v>
          </cell>
          <cell r="X3693" t="str">
            <v>TX</v>
          </cell>
          <cell r="Y3693" t="str">
            <v>76384-3431</v>
          </cell>
          <cell r="Z3693" t="str">
            <v>WILBARGER</v>
          </cell>
          <cell r="AA3693" t="str">
            <v>G</v>
          </cell>
          <cell r="AB3693" t="str">
            <v>M&amp;E</v>
          </cell>
          <cell r="AC3693">
            <v>1254.0179999999998</v>
          </cell>
        </row>
        <row r="3694">
          <cell r="A3694" t="str">
            <v>Primary</v>
          </cell>
          <cell r="B3694" t="str">
            <v>Vernon Processing - Wright Brand Foods</v>
          </cell>
          <cell r="C3694" t="str">
            <v>26542028</v>
          </cell>
          <cell r="D3694" t="str">
            <v>26542028</v>
          </cell>
          <cell r="E3694" t="str">
            <v>2654</v>
          </cell>
          <cell r="G3694" t="str">
            <v>TX</v>
          </cell>
          <cell r="H3694">
            <v>38518</v>
          </cell>
          <cell r="I3694" t="str">
            <v>A</v>
          </cell>
          <cell r="J3694" t="str">
            <v>30211958</v>
          </cell>
          <cell r="K3694" t="str">
            <v>74066014</v>
          </cell>
          <cell r="L3694">
            <v>170003021</v>
          </cell>
          <cell r="M3694" t="str">
            <v>740600000</v>
          </cell>
          <cell r="N3694" t="str">
            <v>Joslin Carc Blood Drying</v>
          </cell>
          <cell r="O3694" t="str">
            <v>74066014 Joslin Carc Blood Drying</v>
          </cell>
          <cell r="P3694" t="str">
            <v>101</v>
          </cell>
          <cell r="Q3694" t="str">
            <v>IBP</v>
          </cell>
          <cell r="R3694" t="str">
            <v>524</v>
          </cell>
          <cell r="S3694" t="str">
            <v>1855</v>
          </cell>
          <cell r="T3694" t="str">
            <v>IBP</v>
          </cell>
          <cell r="U3694" t="str">
            <v>USD</v>
          </cell>
          <cell r="V3694" t="str">
            <v>HIGHWAY 92</v>
          </cell>
          <cell r="W3694" t="str">
            <v>JOSLIN</v>
          </cell>
          <cell r="X3694" t="str">
            <v>IL</v>
          </cell>
          <cell r="Y3694" t="str">
            <v>61257</v>
          </cell>
          <cell r="Z3694" t="str">
            <v>ROCK ISLAND</v>
          </cell>
          <cell r="AA3694" t="str">
            <v>G</v>
          </cell>
          <cell r="AB3694" t="str">
            <v>Building</v>
          </cell>
          <cell r="AC3694">
            <v>13019.022300000001</v>
          </cell>
        </row>
        <row r="3695">
          <cell r="A3695" t="str">
            <v>Primary</v>
          </cell>
          <cell r="B3695" t="str">
            <v>Vernon Processing - Wright Brand Foods</v>
          </cell>
          <cell r="C3695" t="str">
            <v>26542028</v>
          </cell>
          <cell r="D3695" t="str">
            <v>26542028</v>
          </cell>
          <cell r="E3695" t="str">
            <v>2654</v>
          </cell>
          <cell r="G3695" t="str">
            <v>TX</v>
          </cell>
          <cell r="H3695">
            <v>38518</v>
          </cell>
          <cell r="I3695" t="str">
            <v>A</v>
          </cell>
          <cell r="J3695" t="str">
            <v>30211959</v>
          </cell>
          <cell r="K3695" t="str">
            <v>74066015</v>
          </cell>
          <cell r="L3695">
            <v>170003021</v>
          </cell>
          <cell r="M3695" t="str">
            <v>740600000</v>
          </cell>
          <cell r="N3695" t="str">
            <v>Joslin Carc Gelatine Bone</v>
          </cell>
          <cell r="O3695" t="str">
            <v>74066015 Joslin Carc Gelatine Bone</v>
          </cell>
          <cell r="P3695" t="str">
            <v>101</v>
          </cell>
          <cell r="Q3695" t="str">
            <v>IBP</v>
          </cell>
          <cell r="R3695" t="str">
            <v>524</v>
          </cell>
          <cell r="S3695" t="str">
            <v>1855</v>
          </cell>
          <cell r="T3695" t="str">
            <v>IBP</v>
          </cell>
          <cell r="U3695" t="str">
            <v>USD</v>
          </cell>
          <cell r="V3695" t="str">
            <v>HIGHWAY 92</v>
          </cell>
          <cell r="W3695" t="str">
            <v>JOSLIN</v>
          </cell>
          <cell r="X3695" t="str">
            <v>IL</v>
          </cell>
          <cell r="Y3695" t="str">
            <v>61257</v>
          </cell>
          <cell r="Z3695" t="str">
            <v>ROCK ISLAND</v>
          </cell>
          <cell r="AA3695" t="str">
            <v>G</v>
          </cell>
          <cell r="AB3695" t="str">
            <v>Building</v>
          </cell>
          <cell r="AC3695">
            <v>47952.09</v>
          </cell>
        </row>
        <row r="3696">
          <cell r="A3696" t="str">
            <v>Primary</v>
          </cell>
          <cell r="B3696" t="str">
            <v>Vernon Processing - Wright Brand Foods</v>
          </cell>
          <cell r="C3696" t="str">
            <v>26542028</v>
          </cell>
          <cell r="D3696" t="str">
            <v>26542028</v>
          </cell>
          <cell r="E3696" t="str">
            <v>2654</v>
          </cell>
          <cell r="G3696" t="str">
            <v>TX</v>
          </cell>
          <cell r="H3696">
            <v>38518</v>
          </cell>
          <cell r="I3696" t="str">
            <v>A</v>
          </cell>
          <cell r="J3696" t="str">
            <v>30211976</v>
          </cell>
          <cell r="K3696" t="str">
            <v>74066017</v>
          </cell>
          <cell r="L3696">
            <v>170003021</v>
          </cell>
          <cell r="M3696" t="str">
            <v>740600000</v>
          </cell>
          <cell r="N3696" t="str">
            <v>Joslin Carc Yards</v>
          </cell>
          <cell r="O3696" t="str">
            <v>74066017 Joslin Carc Yards</v>
          </cell>
          <cell r="P3696" t="str">
            <v>101</v>
          </cell>
          <cell r="Q3696" t="str">
            <v>IBP</v>
          </cell>
          <cell r="R3696" t="str">
            <v>524</v>
          </cell>
          <cell r="S3696" t="str">
            <v>1855</v>
          </cell>
          <cell r="T3696" t="str">
            <v>IBP</v>
          </cell>
          <cell r="U3696" t="str">
            <v>USD</v>
          </cell>
          <cell r="V3696" t="str">
            <v>HIGHWAY 92</v>
          </cell>
          <cell r="W3696" t="str">
            <v>JOSLIN</v>
          </cell>
          <cell r="X3696" t="str">
            <v>IL</v>
          </cell>
          <cell r="Y3696" t="str">
            <v>61257</v>
          </cell>
          <cell r="Z3696" t="str">
            <v>ROCK ISLAND</v>
          </cell>
          <cell r="AA3696" t="str">
            <v>G</v>
          </cell>
          <cell r="AB3696" t="str">
            <v>Building</v>
          </cell>
          <cell r="AC3696">
            <v>415728.04200000002</v>
          </cell>
        </row>
        <row r="3697">
          <cell r="A3697" t="str">
            <v>Primary</v>
          </cell>
          <cell r="B3697" t="str">
            <v>Vernon Processing - Wright Brand Foods</v>
          </cell>
          <cell r="C3697" t="str">
            <v>26542028</v>
          </cell>
          <cell r="D3697" t="str">
            <v>26542028</v>
          </cell>
          <cell r="E3697" t="str">
            <v>2654</v>
          </cell>
          <cell r="G3697" t="str">
            <v>TX</v>
          </cell>
          <cell r="I3697" t="str">
            <v>A</v>
          </cell>
          <cell r="J3697" t="str">
            <v>26542028</v>
          </cell>
          <cell r="K3697" t="str">
            <v>26542028</v>
          </cell>
          <cell r="L3697">
            <v>170112654</v>
          </cell>
          <cell r="M3697" t="str">
            <v>170112654</v>
          </cell>
          <cell r="N3697" t="str">
            <v>Vernon Processing</v>
          </cell>
          <cell r="O3697" t="str">
            <v>26542028 Vernon Processing</v>
          </cell>
          <cell r="P3697" t="str">
            <v>2060</v>
          </cell>
          <cell r="Q3697" t="str">
            <v>FB</v>
          </cell>
          <cell r="R3697" t="str">
            <v>316</v>
          </cell>
          <cell r="S3697" t="str">
            <v>2415</v>
          </cell>
          <cell r="T3697" t="str">
            <v>F</v>
          </cell>
          <cell r="U3697" t="str">
            <v>USD</v>
          </cell>
          <cell r="V3697" t="str">
            <v>700 WHEELER STREET</v>
          </cell>
          <cell r="W3697" t="str">
            <v>VERNON</v>
          </cell>
          <cell r="X3697" t="str">
            <v>TX</v>
          </cell>
          <cell r="Y3697" t="str">
            <v>76384-3431</v>
          </cell>
          <cell r="Z3697" t="str">
            <v>WILBARGER</v>
          </cell>
          <cell r="AA3697" t="str">
            <v>G</v>
          </cell>
          <cell r="AB3697" t="str">
            <v>M&amp;E</v>
          </cell>
          <cell r="AC3697">
            <v>21276264.271600004</v>
          </cell>
        </row>
        <row r="3698">
          <cell r="A3698" t="str">
            <v>Primary</v>
          </cell>
          <cell r="B3698" t="str">
            <v>Vernon Processing - Wright Brand Foods</v>
          </cell>
          <cell r="C3698" t="str">
            <v>26542028</v>
          </cell>
          <cell r="D3698" t="str">
            <v>26542028</v>
          </cell>
          <cell r="E3698" t="str">
            <v>2654</v>
          </cell>
          <cell r="G3698" t="str">
            <v>TX</v>
          </cell>
          <cell r="H3698">
            <v>38518</v>
          </cell>
          <cell r="I3698" t="str">
            <v>A</v>
          </cell>
          <cell r="J3698" t="str">
            <v>30212020</v>
          </cell>
          <cell r="K3698" t="str">
            <v>74066023</v>
          </cell>
          <cell r="L3698">
            <v>170003021</v>
          </cell>
          <cell r="M3698" t="str">
            <v>740600000</v>
          </cell>
          <cell r="N3698" t="str">
            <v>Joslin Carc Maintenance Slau</v>
          </cell>
          <cell r="O3698" t="str">
            <v>74066023 Joslin Carc Maintenance Slau</v>
          </cell>
          <cell r="P3698" t="str">
            <v>101</v>
          </cell>
          <cell r="Q3698" t="str">
            <v>IBP</v>
          </cell>
          <cell r="R3698" t="str">
            <v>524</v>
          </cell>
          <cell r="S3698" t="str">
            <v>1855</v>
          </cell>
          <cell r="T3698" t="str">
            <v>IBP</v>
          </cell>
          <cell r="U3698" t="str">
            <v>USD</v>
          </cell>
          <cell r="V3698" t="str">
            <v>HIGHWAY 92</v>
          </cell>
          <cell r="W3698" t="str">
            <v>JOSLIN</v>
          </cell>
          <cell r="X3698" t="str">
            <v>IL</v>
          </cell>
          <cell r="Y3698" t="str">
            <v>61257</v>
          </cell>
          <cell r="Z3698" t="str">
            <v>ROCK ISLAND</v>
          </cell>
          <cell r="AA3698" t="str">
            <v>G</v>
          </cell>
          <cell r="AB3698" t="str">
            <v>Building</v>
          </cell>
          <cell r="AC3698">
            <v>499162.25550000009</v>
          </cell>
        </row>
        <row r="3699">
          <cell r="A3699" t="str">
            <v>Primary</v>
          </cell>
          <cell r="B3699" t="str">
            <v>Vernon Processing - Wright Brand Foods</v>
          </cell>
          <cell r="C3699" t="str">
            <v>26542028</v>
          </cell>
          <cell r="D3699" t="str">
            <v>26542028</v>
          </cell>
          <cell r="E3699" t="str">
            <v>2654</v>
          </cell>
          <cell r="G3699" t="str">
            <v>TX</v>
          </cell>
          <cell r="I3699" t="str">
            <v>A</v>
          </cell>
          <cell r="J3699" t="str">
            <v>26542030</v>
          </cell>
          <cell r="K3699" t="str">
            <v>26542030</v>
          </cell>
          <cell r="L3699">
            <v>170112654</v>
          </cell>
          <cell r="M3699" t="str">
            <v>170112654</v>
          </cell>
          <cell r="N3699" t="str">
            <v>Vernon Quality Control</v>
          </cell>
          <cell r="O3699" t="str">
            <v>26542030 Vernon Quality Control</v>
          </cell>
          <cell r="P3699" t="str">
            <v>2060</v>
          </cell>
          <cell r="Q3699" t="str">
            <v>FB</v>
          </cell>
          <cell r="R3699" t="str">
            <v>316</v>
          </cell>
          <cell r="S3699" t="str">
            <v>2415</v>
          </cell>
          <cell r="T3699" t="str">
            <v>F</v>
          </cell>
          <cell r="U3699" t="str">
            <v>USD</v>
          </cell>
          <cell r="V3699" t="str">
            <v>700 WHEELER STREET</v>
          </cell>
          <cell r="W3699" t="str">
            <v>VERNON</v>
          </cell>
          <cell r="X3699" t="str">
            <v>TX</v>
          </cell>
          <cell r="Y3699" t="str">
            <v>76384-3431</v>
          </cell>
          <cell r="Z3699" t="str">
            <v>WILBARGER</v>
          </cell>
          <cell r="AA3699" t="str">
            <v>G</v>
          </cell>
          <cell r="AB3699" t="str">
            <v>M&amp;E</v>
          </cell>
          <cell r="AC3699">
            <v>29164.423599999998</v>
          </cell>
        </row>
        <row r="3700">
          <cell r="A3700" t="str">
            <v>Primary</v>
          </cell>
          <cell r="B3700" t="str">
            <v>Vernon Processing - Wright Brand Foods</v>
          </cell>
          <cell r="C3700" t="str">
            <v>26542028</v>
          </cell>
          <cell r="D3700" t="str">
            <v>26542028</v>
          </cell>
          <cell r="E3700" t="str">
            <v>2654</v>
          </cell>
          <cell r="G3700" t="str">
            <v>TX</v>
          </cell>
          <cell r="I3700" t="str">
            <v>A</v>
          </cell>
          <cell r="J3700" t="str">
            <v>26542031</v>
          </cell>
          <cell r="K3700" t="str">
            <v>26542031</v>
          </cell>
          <cell r="L3700">
            <v>170112654</v>
          </cell>
          <cell r="M3700" t="str">
            <v>170112654</v>
          </cell>
          <cell r="N3700" t="str">
            <v>Vernon Refrig/Maintenance</v>
          </cell>
          <cell r="O3700" t="str">
            <v>26542031 Vernon Refrig/Maintenance</v>
          </cell>
          <cell r="P3700" t="str">
            <v>2060</v>
          </cell>
          <cell r="Q3700" t="str">
            <v>FB</v>
          </cell>
          <cell r="R3700" t="str">
            <v>316</v>
          </cell>
          <cell r="S3700" t="str">
            <v>2415</v>
          </cell>
          <cell r="T3700" t="str">
            <v>F</v>
          </cell>
          <cell r="U3700" t="str">
            <v>USD</v>
          </cell>
          <cell r="V3700" t="str">
            <v>700 WHEELER STREET</v>
          </cell>
          <cell r="W3700" t="str">
            <v>VERNON</v>
          </cell>
          <cell r="X3700" t="str">
            <v>TX</v>
          </cell>
          <cell r="Y3700" t="str">
            <v>76384-3431</v>
          </cell>
          <cell r="Z3700" t="str">
            <v>WILBARGER</v>
          </cell>
          <cell r="AA3700" t="str">
            <v>G</v>
          </cell>
          <cell r="AB3700" t="str">
            <v>M&amp;E</v>
          </cell>
          <cell r="AC3700">
            <v>1.18E-2</v>
          </cell>
        </row>
        <row r="3701">
          <cell r="A3701" t="str">
            <v>Primary</v>
          </cell>
          <cell r="B3701" t="str">
            <v>Vernon Processing - Wright Brand Foods</v>
          </cell>
          <cell r="C3701" t="str">
            <v>26542028</v>
          </cell>
          <cell r="D3701" t="str">
            <v>26542028</v>
          </cell>
          <cell r="E3701" t="str">
            <v>2654</v>
          </cell>
          <cell r="G3701" t="str">
            <v>TX</v>
          </cell>
          <cell r="I3701" t="str">
            <v>A</v>
          </cell>
          <cell r="J3701" t="str">
            <v>26542032</v>
          </cell>
          <cell r="K3701" t="str">
            <v>26542032</v>
          </cell>
          <cell r="L3701">
            <v>170112654</v>
          </cell>
          <cell r="M3701" t="str">
            <v>170112654</v>
          </cell>
          <cell r="N3701" t="str">
            <v>Vernon Security</v>
          </cell>
          <cell r="O3701" t="str">
            <v>26542032 Vernon Security</v>
          </cell>
          <cell r="P3701" t="str">
            <v>2060</v>
          </cell>
          <cell r="Q3701" t="str">
            <v>FB</v>
          </cell>
          <cell r="R3701" t="str">
            <v>316</v>
          </cell>
          <cell r="S3701" t="str">
            <v>2415</v>
          </cell>
          <cell r="T3701" t="str">
            <v>F</v>
          </cell>
          <cell r="U3701" t="str">
            <v>USD</v>
          </cell>
          <cell r="V3701" t="str">
            <v>700 WHEELER STREET</v>
          </cell>
          <cell r="W3701" t="str">
            <v>VERNON</v>
          </cell>
          <cell r="X3701" t="str">
            <v>TX</v>
          </cell>
          <cell r="Y3701" t="str">
            <v>76384-3431</v>
          </cell>
          <cell r="Z3701" t="str">
            <v>WILBARGER</v>
          </cell>
          <cell r="AA3701" t="str">
            <v>G</v>
          </cell>
          <cell r="AB3701" t="str">
            <v>M&amp;E</v>
          </cell>
          <cell r="AC3701">
            <v>14941.452799999999</v>
          </cell>
        </row>
        <row r="3702">
          <cell r="A3702" t="str">
            <v>Primary</v>
          </cell>
          <cell r="B3702" t="str">
            <v>Vernon Processing - Wright Brand Foods</v>
          </cell>
          <cell r="C3702" t="str">
            <v>26542028</v>
          </cell>
          <cell r="D3702" t="str">
            <v>26542028</v>
          </cell>
          <cell r="E3702" t="str">
            <v>2654</v>
          </cell>
          <cell r="G3702" t="str">
            <v>TX</v>
          </cell>
          <cell r="I3702" t="str">
            <v>A</v>
          </cell>
          <cell r="J3702" t="str">
            <v>26542033</v>
          </cell>
          <cell r="K3702" t="str">
            <v>26542033</v>
          </cell>
          <cell r="L3702">
            <v>170112654</v>
          </cell>
          <cell r="M3702" t="str">
            <v>170112654</v>
          </cell>
          <cell r="N3702" t="str">
            <v>Vernon Shipping/Receiving</v>
          </cell>
          <cell r="O3702" t="str">
            <v>26542033 Vernon Shipping/Receiving</v>
          </cell>
          <cell r="P3702" t="str">
            <v>2060</v>
          </cell>
          <cell r="Q3702" t="str">
            <v>FB</v>
          </cell>
          <cell r="R3702" t="str">
            <v>316</v>
          </cell>
          <cell r="S3702" t="str">
            <v>2415</v>
          </cell>
          <cell r="T3702" t="str">
            <v>F</v>
          </cell>
          <cell r="U3702" t="str">
            <v>USD</v>
          </cell>
          <cell r="V3702" t="str">
            <v>700 WHEELER STREET</v>
          </cell>
          <cell r="W3702" t="str">
            <v>VERNON</v>
          </cell>
          <cell r="X3702" t="str">
            <v>TX</v>
          </cell>
          <cell r="Y3702" t="str">
            <v>76384-3431</v>
          </cell>
          <cell r="Z3702" t="str">
            <v>WILBARGER</v>
          </cell>
          <cell r="AA3702" t="str">
            <v>G</v>
          </cell>
          <cell r="AB3702" t="str">
            <v>M&amp;E</v>
          </cell>
          <cell r="AC3702">
            <v>116157.30190000001</v>
          </cell>
        </row>
        <row r="3703">
          <cell r="A3703" t="str">
            <v>Primary</v>
          </cell>
          <cell r="B3703" t="str">
            <v>Vernon Processing - Wright Brand Foods</v>
          </cell>
          <cell r="C3703" t="str">
            <v>26542028</v>
          </cell>
          <cell r="D3703" t="str">
            <v>26542028</v>
          </cell>
          <cell r="E3703" t="str">
            <v>2654</v>
          </cell>
          <cell r="G3703" t="str">
            <v>TX</v>
          </cell>
          <cell r="H3703">
            <v>38518</v>
          </cell>
          <cell r="I3703" t="str">
            <v>A</v>
          </cell>
          <cell r="J3703" t="str">
            <v>30211956</v>
          </cell>
          <cell r="K3703" t="str">
            <v>74066012</v>
          </cell>
          <cell r="L3703">
            <v>170003021</v>
          </cell>
          <cell r="M3703" t="str">
            <v>740600000</v>
          </cell>
          <cell r="N3703" t="str">
            <v>Joslin Carc Cold Offal</v>
          </cell>
          <cell r="O3703" t="str">
            <v>74066012 Joslin Carc Cold Offal</v>
          </cell>
          <cell r="P3703" t="str">
            <v>101</v>
          </cell>
          <cell r="Q3703" t="str">
            <v>IBP</v>
          </cell>
          <cell r="R3703" t="str">
            <v>524</v>
          </cell>
          <cell r="S3703" t="str">
            <v>1855</v>
          </cell>
          <cell r="T3703" t="str">
            <v>IBP</v>
          </cell>
          <cell r="U3703" t="str">
            <v>USD</v>
          </cell>
          <cell r="V3703" t="str">
            <v>HIGHWAY 92</v>
          </cell>
          <cell r="W3703" t="str">
            <v>JOSLIN</v>
          </cell>
          <cell r="X3703" t="str">
            <v>IL</v>
          </cell>
          <cell r="Y3703" t="str">
            <v>61257</v>
          </cell>
          <cell r="Z3703" t="str">
            <v>ROCK ISLAND</v>
          </cell>
          <cell r="AA3703" t="str">
            <v>G</v>
          </cell>
          <cell r="AB3703" t="str">
            <v>Content</v>
          </cell>
          <cell r="AC3703">
            <v>3197</v>
          </cell>
        </row>
        <row r="3704">
          <cell r="A3704" t="str">
            <v>Primary</v>
          </cell>
          <cell r="B3704" t="str">
            <v>Vernon Processing - Wright Brand Foods</v>
          </cell>
          <cell r="C3704" t="str">
            <v>26542028</v>
          </cell>
          <cell r="D3704" t="str">
            <v>26542028</v>
          </cell>
          <cell r="E3704" t="str">
            <v>2654</v>
          </cell>
          <cell r="G3704" t="str">
            <v>TX</v>
          </cell>
          <cell r="I3704" t="str">
            <v>A</v>
          </cell>
          <cell r="J3704" t="str">
            <v>26542045</v>
          </cell>
          <cell r="K3704" t="str">
            <v>26542045</v>
          </cell>
          <cell r="L3704">
            <v>170112654</v>
          </cell>
          <cell r="M3704" t="str">
            <v>170112654</v>
          </cell>
          <cell r="N3704" t="str">
            <v>Vernon Indir Prod Exp</v>
          </cell>
          <cell r="O3704" t="str">
            <v>26542045 Vernon Indir Prod Exp</v>
          </cell>
          <cell r="P3704" t="str">
            <v>2060</v>
          </cell>
          <cell r="Q3704" t="str">
            <v>FB</v>
          </cell>
          <cell r="R3704" t="str">
            <v>316</v>
          </cell>
          <cell r="S3704" t="str">
            <v>2415</v>
          </cell>
          <cell r="T3704" t="str">
            <v>F</v>
          </cell>
          <cell r="U3704" t="str">
            <v>USD</v>
          </cell>
          <cell r="V3704" t="str">
            <v>700 WHEELER STREET</v>
          </cell>
          <cell r="W3704" t="str">
            <v>VERNON</v>
          </cell>
          <cell r="X3704" t="str">
            <v>TX</v>
          </cell>
          <cell r="Y3704" t="str">
            <v>76384-3431</v>
          </cell>
          <cell r="Z3704" t="str">
            <v>WILBARGER</v>
          </cell>
          <cell r="AA3704" t="str">
            <v>G</v>
          </cell>
          <cell r="AB3704" t="str">
            <v>M&amp;E</v>
          </cell>
          <cell r="AC3704">
            <v>471624.81289999973</v>
          </cell>
        </row>
        <row r="3705">
          <cell r="A3705" t="str">
            <v>Primary</v>
          </cell>
          <cell r="B3705" t="str">
            <v>Vernon Processing - Wright Brand Foods</v>
          </cell>
          <cell r="C3705" t="str">
            <v>26542028</v>
          </cell>
          <cell r="D3705" t="str">
            <v>26542028</v>
          </cell>
          <cell r="E3705" t="str">
            <v>2654</v>
          </cell>
          <cell r="G3705" t="str">
            <v>TX</v>
          </cell>
          <cell r="I3705" t="str">
            <v>A</v>
          </cell>
          <cell r="J3705" t="str">
            <v>26542049</v>
          </cell>
          <cell r="K3705" t="str">
            <v>26542049</v>
          </cell>
          <cell r="L3705">
            <v>170112654</v>
          </cell>
          <cell r="M3705" t="str">
            <v>170112654</v>
          </cell>
          <cell r="N3705" t="str">
            <v>Vernon Maintenance Material</v>
          </cell>
          <cell r="O3705" t="str">
            <v>26542049 Vernon Maintenance Material</v>
          </cell>
          <cell r="P3705" t="str">
            <v>2060</v>
          </cell>
          <cell r="Q3705" t="str">
            <v>FB</v>
          </cell>
          <cell r="R3705" t="str">
            <v>316</v>
          </cell>
          <cell r="S3705" t="str">
            <v>2415</v>
          </cell>
          <cell r="T3705" t="str">
            <v>F</v>
          </cell>
          <cell r="U3705" t="str">
            <v>USD</v>
          </cell>
          <cell r="V3705" t="str">
            <v>700 WHEELER STREET</v>
          </cell>
          <cell r="W3705" t="str">
            <v>VERNON</v>
          </cell>
          <cell r="X3705" t="str">
            <v>TX</v>
          </cell>
          <cell r="Y3705" t="str">
            <v>76384-3431</v>
          </cell>
          <cell r="Z3705" t="str">
            <v>WILBARGER</v>
          </cell>
          <cell r="AA3705" t="str">
            <v>G</v>
          </cell>
          <cell r="AB3705" t="str">
            <v>M&amp;E</v>
          </cell>
          <cell r="AC3705">
            <v>82544.813800000004</v>
          </cell>
        </row>
        <row r="3706">
          <cell r="A3706" t="str">
            <v>Primary</v>
          </cell>
          <cell r="B3706" t="str">
            <v>Vernon Processing - Wright Brand Foods</v>
          </cell>
          <cell r="C3706" t="str">
            <v>26542028</v>
          </cell>
          <cell r="D3706" t="str">
            <v>26542028</v>
          </cell>
          <cell r="E3706" t="str">
            <v>2654</v>
          </cell>
          <cell r="G3706" t="str">
            <v>TX</v>
          </cell>
          <cell r="H3706">
            <v>38518</v>
          </cell>
          <cell r="I3706" t="str">
            <v>A</v>
          </cell>
          <cell r="J3706" t="str">
            <v>30212025</v>
          </cell>
          <cell r="K3706" t="str">
            <v>74066002</v>
          </cell>
          <cell r="L3706">
            <v>170003021</v>
          </cell>
          <cell r="M3706" t="str">
            <v>740600000</v>
          </cell>
          <cell r="N3706" t="str">
            <v>Joslin Carc Personnel</v>
          </cell>
          <cell r="O3706" t="str">
            <v>74066002 Joslin Carc Personnel</v>
          </cell>
          <cell r="P3706" t="str">
            <v>101</v>
          </cell>
          <cell r="Q3706" t="str">
            <v>IBP</v>
          </cell>
          <cell r="R3706" t="str">
            <v>524</v>
          </cell>
          <cell r="S3706" t="str">
            <v>1855</v>
          </cell>
          <cell r="T3706" t="str">
            <v>IBP</v>
          </cell>
          <cell r="U3706" t="str">
            <v>USD</v>
          </cell>
          <cell r="V3706" t="str">
            <v>HIGHWAY 92</v>
          </cell>
          <cell r="W3706" t="str">
            <v>JOSLIN</v>
          </cell>
          <cell r="X3706" t="str">
            <v>IL</v>
          </cell>
          <cell r="Y3706" t="str">
            <v>61257</v>
          </cell>
          <cell r="Z3706" t="str">
            <v>ROCK ISLAND</v>
          </cell>
          <cell r="AA3706" t="str">
            <v>G</v>
          </cell>
          <cell r="AB3706" t="str">
            <v>Content</v>
          </cell>
          <cell r="AC3706">
            <v>932.60159999999996</v>
          </cell>
        </row>
        <row r="3707">
          <cell r="A3707" t="str">
            <v>Primary</v>
          </cell>
          <cell r="B3707" t="str">
            <v>Vernon Processing - Wright Brand Foods</v>
          </cell>
          <cell r="C3707" t="str">
            <v>26542028</v>
          </cell>
          <cell r="D3707" t="str">
            <v>26542028</v>
          </cell>
          <cell r="E3707" t="str">
            <v>2654</v>
          </cell>
          <cell r="G3707" t="str">
            <v>TX</v>
          </cell>
          <cell r="I3707" t="str">
            <v>A</v>
          </cell>
          <cell r="J3707" t="str">
            <v>26542403</v>
          </cell>
          <cell r="K3707" t="str">
            <v>26542403</v>
          </cell>
          <cell r="L3707">
            <v>170112654</v>
          </cell>
          <cell r="M3707" t="str">
            <v>170112654</v>
          </cell>
          <cell r="N3707" t="str">
            <v>Vernon Production Planning</v>
          </cell>
          <cell r="O3707" t="str">
            <v>26542403 Vernon Production Planning</v>
          </cell>
          <cell r="P3707" t="str">
            <v>2060</v>
          </cell>
          <cell r="Q3707" t="str">
            <v>FB</v>
          </cell>
          <cell r="R3707" t="str">
            <v>316</v>
          </cell>
          <cell r="S3707" t="str">
            <v>2415</v>
          </cell>
          <cell r="T3707" t="str">
            <v>F</v>
          </cell>
          <cell r="U3707" t="str">
            <v>USD</v>
          </cell>
          <cell r="V3707" t="str">
            <v>700 WHEELER STREET</v>
          </cell>
          <cell r="W3707" t="str">
            <v>VERNON</v>
          </cell>
          <cell r="X3707" t="str">
            <v>TX</v>
          </cell>
          <cell r="Y3707" t="str">
            <v>76384-3431</v>
          </cell>
          <cell r="Z3707" t="str">
            <v>WILBARGER</v>
          </cell>
          <cell r="AA3707" t="str">
            <v>G</v>
          </cell>
          <cell r="AB3707" t="str">
            <v>M&amp;E</v>
          </cell>
          <cell r="AC3707">
            <v>2705.4130000000005</v>
          </cell>
        </row>
        <row r="3708">
          <cell r="A3708" t="str">
            <v>Primary</v>
          </cell>
          <cell r="B3708" t="str">
            <v>Vernon Processing - Wright Brand Foods</v>
          </cell>
          <cell r="C3708" t="str">
            <v>26542028</v>
          </cell>
          <cell r="D3708" t="str">
            <v>26542028</v>
          </cell>
          <cell r="E3708" t="str">
            <v>2654</v>
          </cell>
          <cell r="G3708" t="str">
            <v>TX</v>
          </cell>
          <cell r="I3708" t="str">
            <v>A</v>
          </cell>
          <cell r="J3708" t="str">
            <v>26542411</v>
          </cell>
          <cell r="K3708" t="str">
            <v>26542411</v>
          </cell>
          <cell r="L3708">
            <v>170112654</v>
          </cell>
          <cell r="M3708" t="str">
            <v>170112654</v>
          </cell>
          <cell r="N3708" t="str">
            <v>Vernon Plant Engineer</v>
          </cell>
          <cell r="O3708" t="str">
            <v>26542411 Vernon Plant Engineer</v>
          </cell>
          <cell r="P3708" t="str">
            <v>2060</v>
          </cell>
          <cell r="Q3708" t="str">
            <v>FB</v>
          </cell>
          <cell r="R3708" t="str">
            <v>316</v>
          </cell>
          <cell r="S3708" t="str">
            <v>2415</v>
          </cell>
          <cell r="T3708" t="str">
            <v>F</v>
          </cell>
          <cell r="U3708" t="str">
            <v>USD</v>
          </cell>
          <cell r="V3708" t="str">
            <v>700 WHEELER STREET</v>
          </cell>
          <cell r="W3708" t="str">
            <v>VERNON</v>
          </cell>
          <cell r="X3708" t="str">
            <v>TX</v>
          </cell>
          <cell r="Y3708" t="str">
            <v>76384-3431</v>
          </cell>
          <cell r="Z3708" t="str">
            <v>WILBARGER</v>
          </cell>
          <cell r="AA3708" t="str">
            <v>G</v>
          </cell>
          <cell r="AB3708" t="str">
            <v>M&amp;E</v>
          </cell>
          <cell r="AC3708">
            <v>3808.7476000000001</v>
          </cell>
        </row>
        <row r="3709">
          <cell r="A3709" t="str">
            <v>Primary</v>
          </cell>
          <cell r="B3709" t="str">
            <v>Vernon Processing - Wright Brand Foods</v>
          </cell>
          <cell r="C3709" t="str">
            <v>26542028</v>
          </cell>
          <cell r="D3709" t="str">
            <v>26542028</v>
          </cell>
          <cell r="E3709" t="str">
            <v>2654</v>
          </cell>
          <cell r="G3709" t="str">
            <v>TX</v>
          </cell>
          <cell r="I3709" t="str">
            <v>A</v>
          </cell>
          <cell r="J3709" t="str">
            <v>26542512</v>
          </cell>
          <cell r="K3709" t="str">
            <v>26542512</v>
          </cell>
          <cell r="L3709">
            <v>170112654</v>
          </cell>
          <cell r="M3709" t="str">
            <v>170112654</v>
          </cell>
          <cell r="N3709" t="str">
            <v>Vernon Safety</v>
          </cell>
          <cell r="O3709" t="str">
            <v>26542512 Vernon Safety</v>
          </cell>
          <cell r="P3709" t="str">
            <v>2060</v>
          </cell>
          <cell r="Q3709" t="str">
            <v>FB</v>
          </cell>
          <cell r="R3709" t="str">
            <v>316</v>
          </cell>
          <cell r="S3709" t="str">
            <v>2415</v>
          </cell>
          <cell r="T3709" t="str">
            <v>F</v>
          </cell>
          <cell r="U3709" t="str">
            <v>USD</v>
          </cell>
          <cell r="V3709" t="str">
            <v>700 WHEELER STREET</v>
          </cell>
          <cell r="W3709" t="str">
            <v>VERNON</v>
          </cell>
          <cell r="X3709" t="str">
            <v>TX</v>
          </cell>
          <cell r="Y3709" t="str">
            <v>76384-3431</v>
          </cell>
          <cell r="Z3709" t="str">
            <v>WILBARGER</v>
          </cell>
          <cell r="AA3709" t="str">
            <v>G</v>
          </cell>
          <cell r="AB3709" t="str">
            <v>M&amp;E</v>
          </cell>
          <cell r="AC3709">
            <v>10227.7664</v>
          </cell>
        </row>
        <row r="3710">
          <cell r="A3710" t="str">
            <v>Primary</v>
          </cell>
          <cell r="B3710" t="str">
            <v>Houston Division Overhead</v>
          </cell>
          <cell r="C3710" t="str">
            <v>11492236</v>
          </cell>
          <cell r="D3710" t="str">
            <v>11492236</v>
          </cell>
          <cell r="E3710" t="str">
            <v>1204</v>
          </cell>
          <cell r="G3710" t="str">
            <v>TX</v>
          </cell>
          <cell r="I3710" t="str">
            <v>A</v>
          </cell>
          <cell r="J3710" t="str">
            <v>26572448</v>
          </cell>
          <cell r="K3710" t="str">
            <v>26572448</v>
          </cell>
          <cell r="L3710">
            <v>180118507</v>
          </cell>
          <cell r="M3710" t="str">
            <v>180118507</v>
          </cell>
          <cell r="N3710" t="str">
            <v>Houston Division Overhead</v>
          </cell>
          <cell r="O3710" t="str">
            <v>26572448 Houston Division Overhead</v>
          </cell>
          <cell r="P3710" t="str">
            <v>2060</v>
          </cell>
          <cell r="Q3710" t="str">
            <v>FB</v>
          </cell>
          <cell r="R3710" t="str">
            <v>524</v>
          </cell>
          <cell r="S3710" t="str">
            <v>1855</v>
          </cell>
          <cell r="T3710" t="str">
            <v>F</v>
          </cell>
          <cell r="U3710" t="str">
            <v>USD</v>
          </cell>
          <cell r="V3710" t="str">
            <v>2210 W OAKLAWN DRIVE</v>
          </cell>
          <cell r="W3710" t="str">
            <v>SPRINGDALE</v>
          </cell>
          <cell r="X3710" t="str">
            <v>AR</v>
          </cell>
          <cell r="Y3710" t="str">
            <v>72762-6900</v>
          </cell>
          <cell r="Z3710" t="str">
            <v>WASHINGTON</v>
          </cell>
          <cell r="AA3710" t="str">
            <v>G</v>
          </cell>
          <cell r="AB3710" t="str">
            <v>M&amp;E</v>
          </cell>
          <cell r="AC3710">
            <v>3157.1043999999997</v>
          </cell>
        </row>
        <row r="3711">
          <cell r="A3711" t="str">
            <v>Primary</v>
          </cell>
          <cell r="B3711" t="str">
            <v>DFG Foodbrands Admin</v>
          </cell>
          <cell r="C3711" t="str">
            <v>26602231</v>
          </cell>
          <cell r="D3711" t="str">
            <v>26602231</v>
          </cell>
          <cell r="E3711" t="str">
            <v>1521</v>
          </cell>
          <cell r="G3711" t="str">
            <v>IL</v>
          </cell>
          <cell r="I3711" t="str">
            <v>C</v>
          </cell>
          <cell r="J3711" t="str">
            <v>26602028</v>
          </cell>
          <cell r="K3711" t="str">
            <v>26602028</v>
          </cell>
          <cell r="L3711">
            <v>170002660</v>
          </cell>
          <cell r="M3711" t="str">
            <v>170002660</v>
          </cell>
          <cell r="N3711" t="str">
            <v>DFG-Foodbrands COS</v>
          </cell>
          <cell r="O3711" t="str">
            <v>26602028 DFG-Foodbrands COS</v>
          </cell>
          <cell r="P3711" t="str">
            <v>2000</v>
          </cell>
          <cell r="Q3711" t="str">
            <v>FB</v>
          </cell>
          <cell r="R3711" t="str">
            <v>93</v>
          </cell>
          <cell r="S3711" t="str">
            <v>1855</v>
          </cell>
          <cell r="T3711" t="str">
            <v>F</v>
          </cell>
          <cell r="U3711" t="str">
            <v>USD</v>
          </cell>
          <cell r="V3711" t="str">
            <v>550 W, 14TH PLACE</v>
          </cell>
          <cell r="W3711" t="str">
            <v>CHICAGO</v>
          </cell>
          <cell r="X3711" t="str">
            <v>IL</v>
          </cell>
          <cell r="Y3711" t="str">
            <v>60607</v>
          </cell>
          <cell r="Z3711" t="str">
            <v>COOK</v>
          </cell>
          <cell r="AA3711" t="str">
            <v>G</v>
          </cell>
          <cell r="AB3711" t="str">
            <v>M&amp;E</v>
          </cell>
          <cell r="AC3711">
            <v>0</v>
          </cell>
        </row>
        <row r="3712">
          <cell r="A3712" t="str">
            <v>Primary</v>
          </cell>
          <cell r="B3712" t="str">
            <v>KPR Foods Division R &amp; D</v>
          </cell>
          <cell r="C3712" t="str">
            <v>11492236</v>
          </cell>
          <cell r="D3712" t="str">
            <v>11492236</v>
          </cell>
          <cell r="E3712" t="str">
            <v>1204</v>
          </cell>
          <cell r="G3712" t="str">
            <v>AR</v>
          </cell>
          <cell r="I3712" t="str">
            <v>A</v>
          </cell>
          <cell r="J3712" t="str">
            <v>26622440</v>
          </cell>
          <cell r="K3712" t="str">
            <v>26622440</v>
          </cell>
          <cell r="L3712">
            <v>180148500</v>
          </cell>
          <cell r="M3712" t="str">
            <v>180778500</v>
          </cell>
          <cell r="N3712" t="str">
            <v>KPR Foods Division R &amp; D</v>
          </cell>
          <cell r="O3712" t="str">
            <v>74066014 Joslin Carc Blood Drying</v>
          </cell>
          <cell r="P3712" t="str">
            <v>8000</v>
          </cell>
          <cell r="Q3712" t="str">
            <v>FB</v>
          </cell>
          <cell r="R3712" t="str">
            <v>524</v>
          </cell>
          <cell r="S3712" t="str">
            <v>1855</v>
          </cell>
          <cell r="T3712" t="str">
            <v>F</v>
          </cell>
          <cell r="U3712" t="str">
            <v>USD</v>
          </cell>
          <cell r="V3712" t="str">
            <v>2210 W OAKLAWN DRIVE</v>
          </cell>
          <cell r="W3712" t="str">
            <v>SPRINGDALE</v>
          </cell>
          <cell r="X3712" t="str">
            <v>AR</v>
          </cell>
          <cell r="Y3712" t="str">
            <v>72762-6900</v>
          </cell>
          <cell r="Z3712" t="str">
            <v>WASHINGTON</v>
          </cell>
          <cell r="AA3712" t="str">
            <v>F</v>
          </cell>
          <cell r="AB3712" t="str">
            <v>M&amp;E</v>
          </cell>
          <cell r="AC3712">
            <v>12122.080200000002</v>
          </cell>
        </row>
        <row r="3713">
          <cell r="A3713" t="str">
            <v>Primary</v>
          </cell>
          <cell r="B3713" t="str">
            <v>Green Bay - TNT</v>
          </cell>
          <cell r="C3713" t="str">
            <v>26632028</v>
          </cell>
          <cell r="D3713" t="str">
            <v>26632028</v>
          </cell>
          <cell r="E3713" t="str">
            <v>8665</v>
          </cell>
          <cell r="G3713" t="str">
            <v>WI</v>
          </cell>
          <cell r="I3713" t="str">
            <v>A</v>
          </cell>
          <cell r="J3713" t="str">
            <v>26632025</v>
          </cell>
          <cell r="K3713" t="str">
            <v>26632025</v>
          </cell>
          <cell r="L3713">
            <v>170772663</v>
          </cell>
          <cell r="M3713" t="str">
            <v>170772663</v>
          </cell>
          <cell r="N3713" t="str">
            <v>Green Bay Personnel - Projects Only</v>
          </cell>
          <cell r="O3713" t="str">
            <v>26632025 Green Bay Personnel - Projects Only</v>
          </cell>
          <cell r="P3713" t="str">
            <v>2663</v>
          </cell>
          <cell r="Q3713" t="str">
            <v>FB</v>
          </cell>
          <cell r="R3713" t="str">
            <v>2421</v>
          </cell>
          <cell r="S3713" t="str">
            <v>296</v>
          </cell>
          <cell r="T3713" t="str">
            <v>F</v>
          </cell>
          <cell r="U3713" t="str">
            <v>USD</v>
          </cell>
          <cell r="V3713" t="str">
            <v>508 ELIZABETH STREET</v>
          </cell>
          <cell r="W3713" t="str">
            <v>GREEN BAY</v>
          </cell>
          <cell r="X3713" t="str">
            <v>WI</v>
          </cell>
          <cell r="Y3713" t="str">
            <v>54302-1811</v>
          </cell>
          <cell r="Z3713" t="str">
            <v>BROWN</v>
          </cell>
          <cell r="AA3713" t="str">
            <v>G</v>
          </cell>
          <cell r="AB3713" t="str">
            <v>M&amp;E</v>
          </cell>
          <cell r="AC3713">
            <v>681.53</v>
          </cell>
        </row>
        <row r="3714">
          <cell r="A3714" t="str">
            <v>Primary</v>
          </cell>
          <cell r="B3714" t="str">
            <v>Environmental Corporate Safety FM</v>
          </cell>
          <cell r="C3714" t="str">
            <v>26660102</v>
          </cell>
          <cell r="D3714" t="str">
            <v>26660102</v>
          </cell>
          <cell r="E3714" t="str">
            <v>1168</v>
          </cell>
          <cell r="F3714" t="str">
            <v>TFI</v>
          </cell>
          <cell r="G3714" t="str">
            <v>IL</v>
          </cell>
          <cell r="H3714">
            <v>38505</v>
          </cell>
          <cell r="I3714" t="str">
            <v>A</v>
          </cell>
          <cell r="J3714" t="str">
            <v>30211976</v>
          </cell>
          <cell r="K3714" t="str">
            <v>74066017</v>
          </cell>
          <cell r="L3714">
            <v>170003021</v>
          </cell>
          <cell r="M3714" t="str">
            <v>740600000</v>
          </cell>
          <cell r="N3714" t="str">
            <v>Joslin Carc Yards</v>
          </cell>
          <cell r="O3714" t="str">
            <v>74066017 Joslin Carc Yards</v>
          </cell>
          <cell r="P3714" t="str">
            <v>101</v>
          </cell>
          <cell r="Q3714" t="str">
            <v>IBP</v>
          </cell>
          <cell r="R3714" t="str">
            <v>524</v>
          </cell>
          <cell r="S3714" t="str">
            <v>2426</v>
          </cell>
          <cell r="T3714" t="str">
            <v>T</v>
          </cell>
          <cell r="U3714" t="str">
            <v>USD</v>
          </cell>
          <cell r="V3714" t="str">
            <v>800 STEVENS PORT DRIVE</v>
          </cell>
          <cell r="W3714" t="str">
            <v>DAKOTA DUNES</v>
          </cell>
          <cell r="X3714" t="str">
            <v>SD</v>
          </cell>
          <cell r="Y3714" t="str">
            <v>57049-5005</v>
          </cell>
          <cell r="Z3714" t="str">
            <v>UNION</v>
          </cell>
          <cell r="AA3714" t="str">
            <v>I</v>
          </cell>
          <cell r="AB3714" t="str">
            <v>M&amp;E</v>
          </cell>
          <cell r="AC3714">
            <v>71432.527999999991</v>
          </cell>
        </row>
        <row r="3715">
          <cell r="A3715" t="str">
            <v>Primary</v>
          </cell>
          <cell r="B3715" t="str">
            <v>I.E. Administration (DD)</v>
          </cell>
          <cell r="C3715" t="str">
            <v>26660102</v>
          </cell>
          <cell r="D3715" t="str">
            <v>26660102</v>
          </cell>
          <cell r="E3715" t="str">
            <v>2666</v>
          </cell>
          <cell r="G3715" t="str">
            <v>SD</v>
          </cell>
          <cell r="I3715" t="str">
            <v>A</v>
          </cell>
          <cell r="J3715" t="str">
            <v>26660102</v>
          </cell>
          <cell r="K3715" t="str">
            <v>26660102</v>
          </cell>
          <cell r="L3715">
            <v>170008535</v>
          </cell>
          <cell r="M3715" t="str">
            <v>170008535</v>
          </cell>
          <cell r="N3715" t="str">
            <v>I.E. Administration (DD)</v>
          </cell>
          <cell r="O3715" t="str">
            <v>26660102 I.E. Administration (DD)</v>
          </cell>
          <cell r="P3715" t="str">
            <v>8010</v>
          </cell>
          <cell r="Q3715" t="str">
            <v>GA</v>
          </cell>
          <cell r="R3715" t="str">
            <v>524</v>
          </cell>
          <cell r="S3715" t="str">
            <v>58</v>
          </cell>
          <cell r="T3715" t="str">
            <v>T</v>
          </cell>
          <cell r="U3715" t="str">
            <v>USD</v>
          </cell>
          <cell r="V3715" t="str">
            <v>800 STEVENS PORT DRIVE</v>
          </cell>
          <cell r="W3715" t="str">
            <v>DAKOTA DUNES</v>
          </cell>
          <cell r="X3715" t="str">
            <v>SD</v>
          </cell>
          <cell r="Y3715" t="str">
            <v>57049-5005</v>
          </cell>
          <cell r="Z3715" t="str">
            <v>UNION</v>
          </cell>
          <cell r="AA3715" t="str">
            <v>I</v>
          </cell>
          <cell r="AB3715" t="str">
            <v>M&amp;E</v>
          </cell>
          <cell r="AC3715">
            <v>0</v>
          </cell>
        </row>
        <row r="3716">
          <cell r="A3716" t="str">
            <v>Primary</v>
          </cell>
          <cell r="B3716" t="str">
            <v>I.E. Plants (DD)</v>
          </cell>
          <cell r="C3716" t="str">
            <v>26660102</v>
          </cell>
          <cell r="D3716" t="str">
            <v>26660102</v>
          </cell>
          <cell r="E3716" t="str">
            <v>2666</v>
          </cell>
          <cell r="G3716" t="str">
            <v>SD</v>
          </cell>
          <cell r="I3716" t="str">
            <v>A</v>
          </cell>
          <cell r="J3716" t="str">
            <v>26660103</v>
          </cell>
          <cell r="K3716" t="str">
            <v>26660103</v>
          </cell>
          <cell r="L3716">
            <v>170008535</v>
          </cell>
          <cell r="M3716" t="str">
            <v>170008535</v>
          </cell>
          <cell r="N3716" t="str">
            <v>I.E. Plants (DD)</v>
          </cell>
          <cell r="O3716" t="str">
            <v>26660103 I.E. Plants (DD)</v>
          </cell>
          <cell r="P3716" t="str">
            <v>8010</v>
          </cell>
          <cell r="Q3716" t="str">
            <v>GA</v>
          </cell>
          <cell r="R3716" t="str">
            <v>524</v>
          </cell>
          <cell r="S3716" t="str">
            <v>58</v>
          </cell>
          <cell r="T3716" t="str">
            <v>T</v>
          </cell>
          <cell r="U3716" t="str">
            <v>USD</v>
          </cell>
          <cell r="V3716" t="str">
            <v>800 STEVENS PORT DRIVE</v>
          </cell>
          <cell r="W3716" t="str">
            <v>DAKOTA DUNES</v>
          </cell>
          <cell r="X3716" t="str">
            <v>SD</v>
          </cell>
          <cell r="Y3716" t="str">
            <v>57049-5005</v>
          </cell>
          <cell r="Z3716" t="str">
            <v>UNION</v>
          </cell>
          <cell r="AA3716" t="str">
            <v>I</v>
          </cell>
          <cell r="AB3716" t="str">
            <v>M&amp;E</v>
          </cell>
          <cell r="AC3716">
            <v>73312.920799999978</v>
          </cell>
        </row>
        <row r="3717">
          <cell r="A3717" t="str">
            <v>Primary</v>
          </cell>
          <cell r="B3717" t="str">
            <v>North Administration Bldg (DD)</v>
          </cell>
          <cell r="C3717" t="str">
            <v>26660110</v>
          </cell>
          <cell r="D3717" t="str">
            <v>26660110</v>
          </cell>
          <cell r="E3717" t="str">
            <v>2666</v>
          </cell>
          <cell r="G3717" t="str">
            <v>NE</v>
          </cell>
          <cell r="I3717" t="str">
            <v>A</v>
          </cell>
          <cell r="J3717" t="str">
            <v>26660110</v>
          </cell>
          <cell r="K3717" t="str">
            <v>26660110</v>
          </cell>
          <cell r="L3717">
            <v>170008533</v>
          </cell>
          <cell r="M3717" t="str">
            <v>170008533</v>
          </cell>
          <cell r="N3717" t="str">
            <v>North Administration Bldg (DD)</v>
          </cell>
          <cell r="O3717" t="str">
            <v>26660110 North Administration Bldg (DD)</v>
          </cell>
          <cell r="P3717" t="str">
            <v>8010</v>
          </cell>
          <cell r="Q3717" t="str">
            <v>GA</v>
          </cell>
          <cell r="R3717" t="str">
            <v>524</v>
          </cell>
          <cell r="S3717" t="str">
            <v>58</v>
          </cell>
          <cell r="T3717" t="str">
            <v>T</v>
          </cell>
          <cell r="U3717" t="str">
            <v>USD</v>
          </cell>
          <cell r="V3717" t="str">
            <v>IBP AVENUE</v>
          </cell>
          <cell r="W3717" t="str">
            <v>DAKOTA CITY</v>
          </cell>
          <cell r="X3717" t="str">
            <v>NE</v>
          </cell>
          <cell r="Y3717" t="str">
            <v>68731</v>
          </cell>
          <cell r="Z3717" t="str">
            <v>DAKOTA</v>
          </cell>
          <cell r="AA3717" t="str">
            <v>I</v>
          </cell>
          <cell r="AB3717" t="str">
            <v>M&amp;E</v>
          </cell>
          <cell r="AC3717">
            <v>7333873.408400001</v>
          </cell>
        </row>
        <row r="3718">
          <cell r="A3718" t="str">
            <v>Primary</v>
          </cell>
          <cell r="B3718" t="str">
            <v>FM Corporate Center (DD)</v>
          </cell>
          <cell r="C3718" t="str">
            <v>26660102</v>
          </cell>
          <cell r="D3718" t="str">
            <v>26660102</v>
          </cell>
          <cell r="E3718" t="str">
            <v>2666</v>
          </cell>
          <cell r="G3718" t="str">
            <v>SD</v>
          </cell>
          <cell r="I3718" t="str">
            <v>A</v>
          </cell>
          <cell r="J3718" t="str">
            <v>26660114</v>
          </cell>
          <cell r="K3718" t="str">
            <v>26660114</v>
          </cell>
          <cell r="L3718">
            <v>170008533</v>
          </cell>
          <cell r="M3718" t="str">
            <v>170008533</v>
          </cell>
          <cell r="N3718" t="str">
            <v>FM Corporate Center (DD)</v>
          </cell>
          <cell r="O3718" t="str">
            <v>26660114 FM Corporate Center (DD)</v>
          </cell>
          <cell r="P3718" t="str">
            <v>8010</v>
          </cell>
          <cell r="Q3718" t="str">
            <v>GA</v>
          </cell>
          <cell r="R3718" t="str">
            <v>524</v>
          </cell>
          <cell r="S3718" t="str">
            <v>58</v>
          </cell>
          <cell r="T3718" t="str">
            <v>T</v>
          </cell>
          <cell r="U3718" t="str">
            <v>USD</v>
          </cell>
          <cell r="V3718" t="str">
            <v>800 STEVENS PORT DRIVE</v>
          </cell>
          <cell r="W3718" t="str">
            <v>DAKOTA DUNES</v>
          </cell>
          <cell r="X3718" t="str">
            <v>SD</v>
          </cell>
          <cell r="Y3718" t="str">
            <v>57049-5005</v>
          </cell>
          <cell r="Z3718" t="str">
            <v>UNION</v>
          </cell>
          <cell r="AA3718" t="str">
            <v>I</v>
          </cell>
          <cell r="AB3718" t="str">
            <v>M&amp;E</v>
          </cell>
          <cell r="AC3718">
            <v>12879965.210500004</v>
          </cell>
        </row>
        <row r="3719">
          <cell r="A3719" t="str">
            <v>Primary</v>
          </cell>
          <cell r="B3719" t="str">
            <v>Records Retention Center DD</v>
          </cell>
          <cell r="C3719" t="str">
            <v>26660115</v>
          </cell>
          <cell r="D3719" t="str">
            <v>26660115</v>
          </cell>
          <cell r="E3719" t="str">
            <v>5510</v>
          </cell>
          <cell r="F3719" t="str">
            <v>TFI</v>
          </cell>
          <cell r="G3719" t="str">
            <v>IL</v>
          </cell>
          <cell r="H3719">
            <v>38505</v>
          </cell>
          <cell r="I3719" t="str">
            <v>A</v>
          </cell>
          <cell r="J3719" t="str">
            <v>30212020</v>
          </cell>
          <cell r="K3719" t="str">
            <v>74066023</v>
          </cell>
          <cell r="L3719">
            <v>170003021</v>
          </cell>
          <cell r="M3719" t="str">
            <v>740600000</v>
          </cell>
          <cell r="N3719" t="str">
            <v>Joslin Carc Maintenance Slau</v>
          </cell>
          <cell r="O3719" t="str">
            <v>74066023 Joslin Carc Maintenance Slau</v>
          </cell>
          <cell r="P3719" t="str">
            <v>101</v>
          </cell>
          <cell r="Q3719" t="str">
            <v>IBP</v>
          </cell>
          <cell r="R3719" t="str">
            <v>524</v>
          </cell>
          <cell r="S3719" t="str">
            <v>2426</v>
          </cell>
          <cell r="T3719" t="str">
            <v>T</v>
          </cell>
          <cell r="U3719" t="str">
            <v>USD</v>
          </cell>
          <cell r="V3719" t="str">
            <v>IBP AVENUE</v>
          </cell>
          <cell r="W3719" t="str">
            <v>DAKOTA CITY</v>
          </cell>
          <cell r="X3719" t="str">
            <v>NE</v>
          </cell>
          <cell r="Y3719" t="str">
            <v>68731</v>
          </cell>
          <cell r="Z3719" t="str">
            <v>DAKOTA</v>
          </cell>
          <cell r="AA3719" t="str">
            <v>I</v>
          </cell>
          <cell r="AB3719" t="str">
            <v>M&amp;E</v>
          </cell>
          <cell r="AC3719">
            <v>479652.74089999998</v>
          </cell>
        </row>
        <row r="3720">
          <cell r="A3720" t="str">
            <v>Primary</v>
          </cell>
          <cell r="B3720" t="str">
            <v>Dakota Dunes Drafting</v>
          </cell>
          <cell r="C3720" t="str">
            <v>26660102</v>
          </cell>
          <cell r="D3720" t="str">
            <v>26660102</v>
          </cell>
          <cell r="E3720" t="str">
            <v>2666</v>
          </cell>
          <cell r="G3720" t="str">
            <v>SD</v>
          </cell>
          <cell r="I3720" t="str">
            <v>A</v>
          </cell>
          <cell r="J3720" t="str">
            <v>26660303</v>
          </cell>
          <cell r="K3720" t="str">
            <v>26660303</v>
          </cell>
          <cell r="L3720">
            <v>170008533</v>
          </cell>
          <cell r="M3720" t="str">
            <v>170008533</v>
          </cell>
          <cell r="N3720" t="str">
            <v>Dakota Dunes Drafting</v>
          </cell>
          <cell r="O3720" t="str">
            <v>26660303 Dakota Dunes Drafting</v>
          </cell>
          <cell r="P3720" t="str">
            <v>8010</v>
          </cell>
          <cell r="Q3720" t="str">
            <v>GA</v>
          </cell>
          <cell r="R3720" t="str">
            <v>524</v>
          </cell>
          <cell r="S3720" t="str">
            <v>58</v>
          </cell>
          <cell r="T3720" t="str">
            <v>T</v>
          </cell>
          <cell r="U3720" t="str">
            <v>USD</v>
          </cell>
          <cell r="V3720" t="str">
            <v>800 STEVENS PORT DRIVE</v>
          </cell>
          <cell r="W3720" t="str">
            <v>DAKOTA DUNES</v>
          </cell>
          <cell r="X3720" t="str">
            <v>SD</v>
          </cell>
          <cell r="Y3720" t="str">
            <v>57049-5005</v>
          </cell>
          <cell r="Z3720" t="str">
            <v>UNION</v>
          </cell>
          <cell r="AA3720" t="str">
            <v>I</v>
          </cell>
          <cell r="AB3720" t="str">
            <v>M&amp;E</v>
          </cell>
          <cell r="AC3720">
            <v>101382.95670000002</v>
          </cell>
        </row>
        <row r="3721">
          <cell r="A3721" t="str">
            <v>Primary</v>
          </cell>
          <cell r="B3721" t="str">
            <v>Dakota Dunes Retail Project Dev &amp; Mgmt</v>
          </cell>
          <cell r="C3721" t="str">
            <v>26660102</v>
          </cell>
          <cell r="D3721" t="str">
            <v>26660102</v>
          </cell>
          <cell r="E3721" t="str">
            <v>2666</v>
          </cell>
          <cell r="G3721" t="str">
            <v>SD</v>
          </cell>
          <cell r="I3721" t="str">
            <v>A</v>
          </cell>
          <cell r="J3721" t="str">
            <v>26660305</v>
          </cell>
          <cell r="K3721" t="str">
            <v>26660305</v>
          </cell>
          <cell r="L3721">
            <v>170008533</v>
          </cell>
          <cell r="M3721" t="str">
            <v>170008533</v>
          </cell>
          <cell r="N3721" t="str">
            <v>Dakota Dunes Retail Project Dev &amp; Mgmt</v>
          </cell>
          <cell r="O3721" t="str">
            <v>26660305 Dakota Dunes Retail Project Dev &amp; Mgmt</v>
          </cell>
          <cell r="P3721" t="str">
            <v>8010</v>
          </cell>
          <cell r="Q3721" t="str">
            <v>GA</v>
          </cell>
          <cell r="R3721" t="str">
            <v>524</v>
          </cell>
          <cell r="S3721" t="str">
            <v>58</v>
          </cell>
          <cell r="T3721" t="str">
            <v>T</v>
          </cell>
          <cell r="U3721" t="str">
            <v>USD</v>
          </cell>
          <cell r="V3721" t="str">
            <v>800 STEVENS PORT DRIVE</v>
          </cell>
          <cell r="W3721" t="str">
            <v>DAKOTA DUNES</v>
          </cell>
          <cell r="X3721" t="str">
            <v>SD</v>
          </cell>
          <cell r="Y3721" t="str">
            <v>57049-5005</v>
          </cell>
          <cell r="Z3721" t="str">
            <v>UNION</v>
          </cell>
          <cell r="AA3721" t="str">
            <v>I</v>
          </cell>
          <cell r="AB3721" t="str">
            <v>M&amp;E</v>
          </cell>
          <cell r="AC3721">
            <v>64189.792099999999</v>
          </cell>
        </row>
        <row r="3722">
          <cell r="A3722" t="str">
            <v>Primary</v>
          </cell>
          <cell r="B3722" t="str">
            <v>Dakota Dunes Engineering Services</v>
          </cell>
          <cell r="C3722" t="str">
            <v>26660102</v>
          </cell>
          <cell r="D3722" t="str">
            <v>26660102</v>
          </cell>
          <cell r="E3722" t="str">
            <v>2666</v>
          </cell>
          <cell r="G3722" t="str">
            <v>SD</v>
          </cell>
          <cell r="I3722" t="str">
            <v>A</v>
          </cell>
          <cell r="J3722" t="str">
            <v>26660306</v>
          </cell>
          <cell r="K3722" t="str">
            <v>26660306</v>
          </cell>
          <cell r="L3722">
            <v>170008533</v>
          </cell>
          <cell r="M3722" t="str">
            <v>170008533</v>
          </cell>
          <cell r="N3722" t="str">
            <v>Dakota Dunes Engineering Services</v>
          </cell>
          <cell r="O3722" t="str">
            <v>26660306 Dakota Dunes Engineering Services</v>
          </cell>
          <cell r="P3722" t="str">
            <v>8010</v>
          </cell>
          <cell r="Q3722" t="str">
            <v>GA</v>
          </cell>
          <cell r="R3722" t="str">
            <v>524</v>
          </cell>
          <cell r="S3722" t="str">
            <v>58</v>
          </cell>
          <cell r="T3722" t="str">
            <v>T</v>
          </cell>
          <cell r="U3722" t="str">
            <v>USD</v>
          </cell>
          <cell r="V3722" t="str">
            <v>800 STEVENS PORT DRIVE</v>
          </cell>
          <cell r="W3722" t="str">
            <v>DAKOTA DUNES</v>
          </cell>
          <cell r="X3722" t="str">
            <v>SD</v>
          </cell>
          <cell r="Y3722" t="str">
            <v>57049-5005</v>
          </cell>
          <cell r="Z3722" t="str">
            <v>UNION</v>
          </cell>
          <cell r="AA3722" t="str">
            <v>I</v>
          </cell>
          <cell r="AB3722" t="str">
            <v>M&amp;E</v>
          </cell>
          <cell r="AC3722">
            <v>261220.74749999997</v>
          </cell>
        </row>
        <row r="3723">
          <cell r="A3723" t="str">
            <v>Primary</v>
          </cell>
          <cell r="B3723" t="str">
            <v>Environmental Compliance (DD)</v>
          </cell>
          <cell r="C3723" t="str">
            <v>26660102</v>
          </cell>
          <cell r="D3723" t="str">
            <v>26660102</v>
          </cell>
          <cell r="E3723" t="str">
            <v>2666</v>
          </cell>
          <cell r="G3723" t="str">
            <v>SD</v>
          </cell>
          <cell r="I3723" t="str">
            <v>A</v>
          </cell>
          <cell r="J3723" t="str">
            <v>26660312</v>
          </cell>
          <cell r="K3723" t="str">
            <v>26660312</v>
          </cell>
          <cell r="L3723">
            <v>170008534</v>
          </cell>
          <cell r="M3723" t="str">
            <v>170008534</v>
          </cell>
          <cell r="N3723" t="str">
            <v>Environmental Compliance (DD)</v>
          </cell>
          <cell r="O3723" t="str">
            <v>26660312 Environmental Compliance (DD)</v>
          </cell>
          <cell r="P3723" t="str">
            <v>8010</v>
          </cell>
          <cell r="Q3723" t="str">
            <v>GA</v>
          </cell>
          <cell r="R3723" t="str">
            <v>524</v>
          </cell>
          <cell r="S3723" t="str">
            <v>58</v>
          </cell>
          <cell r="T3723" t="str">
            <v>T</v>
          </cell>
          <cell r="U3723" t="str">
            <v>USD</v>
          </cell>
          <cell r="V3723" t="str">
            <v>800 STEVENS PORT DRIVE</v>
          </cell>
          <cell r="W3723" t="str">
            <v>DAKOTA DUNES</v>
          </cell>
          <cell r="X3723" t="str">
            <v>SD</v>
          </cell>
          <cell r="Y3723" t="str">
            <v>57049-5005</v>
          </cell>
          <cell r="Z3723" t="str">
            <v>UNION</v>
          </cell>
          <cell r="AA3723" t="str">
            <v>I</v>
          </cell>
          <cell r="AB3723" t="str">
            <v>M&amp;E</v>
          </cell>
          <cell r="AC3723">
            <v>71836.823199999984</v>
          </cell>
        </row>
        <row r="3724">
          <cell r="A3724" t="str">
            <v>Primary</v>
          </cell>
          <cell r="B3724" t="str">
            <v>Dredging (DD)</v>
          </cell>
          <cell r="C3724" t="str">
            <v>26660102</v>
          </cell>
          <cell r="D3724" t="str">
            <v>26660102</v>
          </cell>
          <cell r="E3724" t="str">
            <v>2666</v>
          </cell>
          <cell r="G3724" t="str">
            <v>SD</v>
          </cell>
          <cell r="I3724" t="str">
            <v>A</v>
          </cell>
          <cell r="J3724" t="str">
            <v>26660330</v>
          </cell>
          <cell r="K3724" t="str">
            <v>26660330</v>
          </cell>
          <cell r="L3724">
            <v>170008534</v>
          </cell>
          <cell r="M3724" t="str">
            <v>170008534</v>
          </cell>
          <cell r="N3724" t="str">
            <v>Dredging (DD)</v>
          </cell>
          <cell r="O3724" t="str">
            <v>26660330 Dredging (DD)</v>
          </cell>
          <cell r="P3724" t="str">
            <v>8010</v>
          </cell>
          <cell r="Q3724" t="str">
            <v>GA</v>
          </cell>
          <cell r="R3724" t="str">
            <v>524</v>
          </cell>
          <cell r="S3724" t="str">
            <v>58</v>
          </cell>
          <cell r="T3724" t="str">
            <v>T</v>
          </cell>
          <cell r="U3724" t="str">
            <v>USD</v>
          </cell>
          <cell r="V3724" t="str">
            <v>800 STEVENS PORT DRIVE</v>
          </cell>
          <cell r="W3724" t="str">
            <v>DAKOTA DUNES</v>
          </cell>
          <cell r="X3724" t="str">
            <v>SD</v>
          </cell>
          <cell r="Y3724" t="str">
            <v>57049-5005</v>
          </cell>
          <cell r="Z3724" t="str">
            <v>UNION</v>
          </cell>
          <cell r="AA3724" t="str">
            <v>I</v>
          </cell>
          <cell r="AB3724" t="str">
            <v>M&amp;E</v>
          </cell>
          <cell r="AC3724">
            <v>1115939.6627999998</v>
          </cell>
        </row>
        <row r="3725">
          <cell r="A3725" t="str">
            <v>Primary</v>
          </cell>
          <cell r="B3725" t="str">
            <v>Corp Case Ready QC DD</v>
          </cell>
          <cell r="C3725" t="str">
            <v>26660102</v>
          </cell>
          <cell r="D3725" t="str">
            <v>26660102</v>
          </cell>
          <cell r="E3725" t="str">
            <v>1168</v>
          </cell>
          <cell r="F3725" t="str">
            <v>TFI</v>
          </cell>
          <cell r="G3725" t="str">
            <v>IL</v>
          </cell>
          <cell r="H3725">
            <v>38505</v>
          </cell>
          <cell r="I3725" t="str">
            <v>A</v>
          </cell>
          <cell r="J3725" t="str">
            <v>30212042</v>
          </cell>
          <cell r="K3725" t="str">
            <v>74066020</v>
          </cell>
          <cell r="L3725">
            <v>170003021</v>
          </cell>
          <cell r="M3725" t="str">
            <v>740600000</v>
          </cell>
          <cell r="N3725" t="str">
            <v>Joslin Carc Kniferoom</v>
          </cell>
          <cell r="O3725" t="str">
            <v>74066020 Joslin Carc Kniferoom</v>
          </cell>
          <cell r="P3725" t="str">
            <v>101</v>
          </cell>
          <cell r="Q3725" t="str">
            <v>IBP</v>
          </cell>
          <cell r="R3725" t="str">
            <v>524</v>
          </cell>
          <cell r="S3725" t="str">
            <v>2426</v>
          </cell>
          <cell r="T3725" t="str">
            <v>T</v>
          </cell>
          <cell r="U3725" t="str">
            <v>USD</v>
          </cell>
          <cell r="V3725" t="str">
            <v>800 STEVENS PORT DRIVE</v>
          </cell>
          <cell r="W3725" t="str">
            <v>DAKOTA DUNES</v>
          </cell>
          <cell r="X3725" t="str">
            <v>SD</v>
          </cell>
          <cell r="Y3725" t="str">
            <v>57049-5005</v>
          </cell>
          <cell r="Z3725" t="str">
            <v>UNION</v>
          </cell>
          <cell r="AA3725" t="str">
            <v>I</v>
          </cell>
          <cell r="AB3725" t="str">
            <v>M&amp;E</v>
          </cell>
          <cell r="AC3725">
            <v>3908.5430999999999</v>
          </cell>
        </row>
        <row r="3726">
          <cell r="A3726" t="str">
            <v>Primary</v>
          </cell>
          <cell r="B3726" t="str">
            <v>Corp Lab Operations QC (DD)</v>
          </cell>
          <cell r="C3726" t="str">
            <v>26660102</v>
          </cell>
          <cell r="D3726" t="str">
            <v>26660102</v>
          </cell>
          <cell r="E3726" t="str">
            <v>2666</v>
          </cell>
          <cell r="G3726" t="str">
            <v>SD</v>
          </cell>
          <cell r="I3726" t="str">
            <v>A</v>
          </cell>
          <cell r="J3726" t="str">
            <v>26660380</v>
          </cell>
          <cell r="K3726" t="str">
            <v>26660380</v>
          </cell>
          <cell r="L3726">
            <v>170008536</v>
          </cell>
          <cell r="M3726" t="str">
            <v>170008536</v>
          </cell>
          <cell r="N3726" t="str">
            <v>Corp Lab Operations QC (DD)</v>
          </cell>
          <cell r="O3726" t="str">
            <v>26660380 Corp Lab Operations QC (DD)</v>
          </cell>
          <cell r="P3726" t="str">
            <v>8010</v>
          </cell>
          <cell r="Q3726" t="str">
            <v>GA</v>
          </cell>
          <cell r="R3726" t="str">
            <v>524</v>
          </cell>
          <cell r="S3726" t="str">
            <v>58</v>
          </cell>
          <cell r="T3726" t="str">
            <v>T</v>
          </cell>
          <cell r="U3726" t="str">
            <v>USD</v>
          </cell>
          <cell r="V3726" t="str">
            <v>800 STEVENS PORT DRIVE</v>
          </cell>
          <cell r="W3726" t="str">
            <v>DAKOTA DUNES</v>
          </cell>
          <cell r="X3726" t="str">
            <v>SD</v>
          </cell>
          <cell r="Y3726" t="str">
            <v>57049-5005</v>
          </cell>
          <cell r="Z3726" t="str">
            <v>UNION</v>
          </cell>
          <cell r="AA3726" t="str">
            <v>I</v>
          </cell>
          <cell r="AB3726" t="str">
            <v>M&amp;E</v>
          </cell>
          <cell r="AC3726">
            <v>5254.7873999999993</v>
          </cell>
        </row>
        <row r="3727">
          <cell r="A3727" t="str">
            <v>Primary</v>
          </cell>
          <cell r="B3727" t="str">
            <v>VP Automation (DD)</v>
          </cell>
          <cell r="C3727" t="str">
            <v>26660102</v>
          </cell>
          <cell r="D3727" t="str">
            <v>26660102</v>
          </cell>
          <cell r="E3727" t="str">
            <v>2666</v>
          </cell>
          <cell r="G3727" t="str">
            <v>SD</v>
          </cell>
          <cell r="I3727" t="str">
            <v>A</v>
          </cell>
          <cell r="J3727" t="str">
            <v>26660606</v>
          </cell>
          <cell r="K3727" t="str">
            <v>26660606</v>
          </cell>
          <cell r="L3727">
            <v>170008535</v>
          </cell>
          <cell r="M3727" t="str">
            <v>170008535</v>
          </cell>
          <cell r="N3727" t="str">
            <v>VP Automation (DD)</v>
          </cell>
          <cell r="O3727" t="str">
            <v>26660606 VP Automation (DD)</v>
          </cell>
          <cell r="P3727" t="str">
            <v>8010</v>
          </cell>
          <cell r="Q3727" t="str">
            <v>IBP</v>
          </cell>
          <cell r="R3727" t="str">
            <v>524</v>
          </cell>
          <cell r="S3727" t="str">
            <v>58</v>
          </cell>
          <cell r="T3727" t="str">
            <v>T</v>
          </cell>
          <cell r="U3727" t="str">
            <v>USD</v>
          </cell>
          <cell r="V3727" t="str">
            <v>800 STEVENS PORT DRIVE</v>
          </cell>
          <cell r="W3727" t="str">
            <v>DAKOTA DUNES</v>
          </cell>
          <cell r="X3727" t="str">
            <v>SD</v>
          </cell>
          <cell r="Y3727" t="str">
            <v>57049-5005</v>
          </cell>
          <cell r="Z3727" t="str">
            <v>UNION</v>
          </cell>
          <cell r="AA3727" t="str">
            <v>I</v>
          </cell>
          <cell r="AB3727" t="str">
            <v>M&amp;E</v>
          </cell>
          <cell r="AC3727">
            <v>237763.92009999999</v>
          </cell>
        </row>
        <row r="3728">
          <cell r="A3728" t="str">
            <v>Primary</v>
          </cell>
          <cell r="B3728" t="str">
            <v>Automation Manufacturing (DD)</v>
          </cell>
          <cell r="C3728" t="str">
            <v>26660102</v>
          </cell>
          <cell r="D3728" t="str">
            <v>26660102</v>
          </cell>
          <cell r="E3728" t="str">
            <v>2666</v>
          </cell>
          <cell r="G3728" t="str">
            <v>SD</v>
          </cell>
          <cell r="I3728" t="str">
            <v>A</v>
          </cell>
          <cell r="J3728" t="str">
            <v>26660608</v>
          </cell>
          <cell r="K3728" t="str">
            <v>26660608</v>
          </cell>
          <cell r="L3728">
            <v>170008535</v>
          </cell>
          <cell r="M3728" t="str">
            <v>170008535</v>
          </cell>
          <cell r="N3728" t="str">
            <v>Automation Manufacturing (DD)</v>
          </cell>
          <cell r="O3728" t="str">
            <v>26660608 Automation Manufacturing (DD)</v>
          </cell>
          <cell r="P3728" t="str">
            <v>8010</v>
          </cell>
          <cell r="Q3728" t="str">
            <v>GA</v>
          </cell>
          <cell r="R3728" t="str">
            <v>524</v>
          </cell>
          <cell r="S3728" t="str">
            <v>58</v>
          </cell>
          <cell r="T3728" t="str">
            <v>T</v>
          </cell>
          <cell r="U3728" t="str">
            <v>USD</v>
          </cell>
          <cell r="V3728" t="str">
            <v>931 MILITARY ROAD</v>
          </cell>
          <cell r="W3728" t="str">
            <v>NORTH SIOUX CITY</v>
          </cell>
          <cell r="X3728" t="str">
            <v>SD</v>
          </cell>
          <cell r="Y3728" t="str">
            <v>57049</v>
          </cell>
          <cell r="Z3728" t="str">
            <v>UNION</v>
          </cell>
          <cell r="AA3728" t="str">
            <v>I</v>
          </cell>
          <cell r="AB3728" t="str">
            <v>M&amp;E</v>
          </cell>
          <cell r="AC3728">
            <v>437355.95009999996</v>
          </cell>
        </row>
        <row r="3729">
          <cell r="A3729" t="str">
            <v>Primary</v>
          </cell>
          <cell r="B3729" t="str">
            <v>Corp Beef QC (DD)</v>
          </cell>
          <cell r="C3729" t="str">
            <v>26660102</v>
          </cell>
          <cell r="D3729" t="str">
            <v>26660102</v>
          </cell>
          <cell r="E3729" t="str">
            <v>2666</v>
          </cell>
          <cell r="G3729" t="str">
            <v>SD</v>
          </cell>
          <cell r="I3729" t="str">
            <v>A</v>
          </cell>
          <cell r="J3729" t="str">
            <v>26660640</v>
          </cell>
          <cell r="K3729" t="str">
            <v>26660640</v>
          </cell>
          <cell r="L3729">
            <v>170008536</v>
          </cell>
          <cell r="M3729" t="str">
            <v>170008536</v>
          </cell>
          <cell r="N3729" t="str">
            <v>Corp Beef QC (DD)</v>
          </cell>
          <cell r="O3729" t="str">
            <v>26660640 Corp Beef QC (DD)</v>
          </cell>
          <cell r="P3729" t="str">
            <v>8010</v>
          </cell>
          <cell r="Q3729" t="str">
            <v>GA</v>
          </cell>
          <cell r="R3729" t="str">
            <v>524</v>
          </cell>
          <cell r="S3729" t="str">
            <v>58</v>
          </cell>
          <cell r="T3729" t="str">
            <v>T</v>
          </cell>
          <cell r="U3729" t="str">
            <v>USD</v>
          </cell>
          <cell r="V3729" t="str">
            <v>800 STEVENS PORT DRIVE</v>
          </cell>
          <cell r="W3729" t="str">
            <v>DAKOTA DUNES</v>
          </cell>
          <cell r="X3729" t="str">
            <v>SD</v>
          </cell>
          <cell r="Y3729" t="str">
            <v>57049-5005</v>
          </cell>
          <cell r="Z3729" t="str">
            <v>UNION</v>
          </cell>
          <cell r="AA3729" t="str">
            <v>I</v>
          </cell>
          <cell r="AB3729" t="str">
            <v>M&amp;E</v>
          </cell>
          <cell r="AC3729">
            <v>25012.892499999998</v>
          </cell>
        </row>
        <row r="3730">
          <cell r="A3730" t="str">
            <v>Primary</v>
          </cell>
          <cell r="B3730" t="str">
            <v>Corp New Prod QC (DD)</v>
          </cell>
          <cell r="C3730" t="str">
            <v>26660102</v>
          </cell>
          <cell r="D3730" t="str">
            <v>26660102</v>
          </cell>
          <cell r="E3730" t="str">
            <v>2666</v>
          </cell>
          <cell r="G3730" t="str">
            <v>SD</v>
          </cell>
          <cell r="I3730" t="str">
            <v>A</v>
          </cell>
          <cell r="J3730" t="str">
            <v>26660642</v>
          </cell>
          <cell r="K3730" t="str">
            <v>26660642</v>
          </cell>
          <cell r="L3730">
            <v>170008536</v>
          </cell>
          <cell r="M3730" t="str">
            <v>170008536</v>
          </cell>
          <cell r="N3730" t="str">
            <v>Corp New Prod QC (DD)</v>
          </cell>
          <cell r="O3730" t="str">
            <v>26660642 Corp New Prod QC (DD)</v>
          </cell>
          <cell r="P3730" t="str">
            <v>8010</v>
          </cell>
          <cell r="Q3730" t="str">
            <v>GA</v>
          </cell>
          <cell r="R3730" t="str">
            <v>524</v>
          </cell>
          <cell r="S3730" t="str">
            <v>58</v>
          </cell>
          <cell r="T3730" t="str">
            <v>T</v>
          </cell>
          <cell r="U3730" t="str">
            <v>USD</v>
          </cell>
          <cell r="V3730" t="str">
            <v>800 STEVENS PORT DRIVE</v>
          </cell>
          <cell r="W3730" t="str">
            <v>DAKOTA DUNES</v>
          </cell>
          <cell r="X3730" t="str">
            <v>SD</v>
          </cell>
          <cell r="Y3730" t="str">
            <v>57049-5005</v>
          </cell>
          <cell r="Z3730" t="str">
            <v>UNION</v>
          </cell>
          <cell r="AA3730" t="str">
            <v>I</v>
          </cell>
          <cell r="AB3730" t="str">
            <v>M&amp;E</v>
          </cell>
          <cell r="AC3730">
            <v>22369.458199999997</v>
          </cell>
        </row>
        <row r="3731">
          <cell r="A3731" t="str">
            <v>Primary</v>
          </cell>
          <cell r="B3731" t="str">
            <v>Corp AVP QC (DD)</v>
          </cell>
          <cell r="C3731" t="str">
            <v>26660102</v>
          </cell>
          <cell r="D3731" t="str">
            <v>26660102</v>
          </cell>
          <cell r="E3731" t="str">
            <v>2666</v>
          </cell>
          <cell r="G3731" t="str">
            <v>SD</v>
          </cell>
          <cell r="I3731" t="str">
            <v>A</v>
          </cell>
          <cell r="J3731" t="str">
            <v>26660658</v>
          </cell>
          <cell r="K3731" t="str">
            <v>26660658</v>
          </cell>
          <cell r="L3731">
            <v>170008536</v>
          </cell>
          <cell r="M3731" t="str">
            <v>170008536</v>
          </cell>
          <cell r="N3731" t="str">
            <v>Corp AVP QC (DD)</v>
          </cell>
          <cell r="O3731" t="str">
            <v>26660658 Corp AVP QC (DD)</v>
          </cell>
          <cell r="P3731" t="str">
            <v>8010</v>
          </cell>
          <cell r="Q3731" t="str">
            <v>GA</v>
          </cell>
          <cell r="R3731" t="str">
            <v>524</v>
          </cell>
          <cell r="S3731" t="str">
            <v>58</v>
          </cell>
          <cell r="T3731" t="str">
            <v>T</v>
          </cell>
          <cell r="U3731" t="str">
            <v>USD</v>
          </cell>
          <cell r="V3731" t="str">
            <v>800 STEVENS PORT DRIVE</v>
          </cell>
          <cell r="W3731" t="str">
            <v>DAKOTA DUNES</v>
          </cell>
          <cell r="X3731" t="str">
            <v>SD</v>
          </cell>
          <cell r="Y3731" t="str">
            <v>57049-5005</v>
          </cell>
          <cell r="Z3731" t="str">
            <v>UNION</v>
          </cell>
          <cell r="AA3731" t="str">
            <v>I</v>
          </cell>
          <cell r="AB3731" t="str">
            <v>M&amp;E</v>
          </cell>
          <cell r="AC3731">
            <v>8833.4030000000021</v>
          </cell>
        </row>
        <row r="3732">
          <cell r="A3732" t="str">
            <v>Primary</v>
          </cell>
          <cell r="B3732" t="str">
            <v>Corp Pork QC (DD)</v>
          </cell>
          <cell r="C3732" t="str">
            <v>26660102</v>
          </cell>
          <cell r="D3732" t="str">
            <v>26660102</v>
          </cell>
          <cell r="E3732" t="str">
            <v>2666</v>
          </cell>
          <cell r="G3732" t="str">
            <v>SD</v>
          </cell>
          <cell r="I3732" t="str">
            <v>A</v>
          </cell>
          <cell r="J3732" t="str">
            <v>26660670</v>
          </cell>
          <cell r="K3732" t="str">
            <v>26660670</v>
          </cell>
          <cell r="L3732">
            <v>170008536</v>
          </cell>
          <cell r="M3732" t="str">
            <v>170008536</v>
          </cell>
          <cell r="N3732" t="str">
            <v>Corp Pork QC (DD)</v>
          </cell>
          <cell r="O3732" t="str">
            <v>26660670 Corp Pork QC (DD)</v>
          </cell>
          <cell r="P3732" t="str">
            <v>8010</v>
          </cell>
          <cell r="Q3732" t="str">
            <v>GA</v>
          </cell>
          <cell r="R3732" t="str">
            <v>524</v>
          </cell>
          <cell r="S3732" t="str">
            <v>58</v>
          </cell>
          <cell r="T3732" t="str">
            <v>T</v>
          </cell>
          <cell r="U3732" t="str">
            <v>USD</v>
          </cell>
          <cell r="V3732" t="str">
            <v>800 STEVENS PORT DRIVE</v>
          </cell>
          <cell r="W3732" t="str">
            <v>DAKOTA DUNES</v>
          </cell>
          <cell r="X3732" t="str">
            <v>SD</v>
          </cell>
          <cell r="Y3732" t="str">
            <v>57049-5005</v>
          </cell>
          <cell r="Z3732" t="str">
            <v>UNION</v>
          </cell>
          <cell r="AA3732" t="str">
            <v>I</v>
          </cell>
          <cell r="AB3732" t="str">
            <v>M&amp;E</v>
          </cell>
          <cell r="AC3732">
            <v>10438.286</v>
          </cell>
        </row>
        <row r="3733">
          <cell r="A3733" t="str">
            <v>Primary</v>
          </cell>
          <cell r="B3733" t="str">
            <v>QA Research and DD Admin</v>
          </cell>
          <cell r="C3733" t="str">
            <v>26660102</v>
          </cell>
          <cell r="D3733" t="str">
            <v>26660102</v>
          </cell>
          <cell r="E3733" t="str">
            <v>2666</v>
          </cell>
          <cell r="G3733" t="str">
            <v>SD</v>
          </cell>
          <cell r="I3733" t="str">
            <v>A</v>
          </cell>
          <cell r="J3733" t="str">
            <v>26662262</v>
          </cell>
          <cell r="K3733" t="str">
            <v>26662262</v>
          </cell>
          <cell r="L3733">
            <v>170008536</v>
          </cell>
          <cell r="M3733" t="str">
            <v>170008536</v>
          </cell>
          <cell r="N3733" t="str">
            <v>QA Research and DD Admin</v>
          </cell>
          <cell r="O3733" t="str">
            <v>26662262 QA Research and DD Admin</v>
          </cell>
          <cell r="P3733" t="str">
            <v>8010</v>
          </cell>
          <cell r="Q3733" t="str">
            <v>GA</v>
          </cell>
          <cell r="R3733" t="str">
            <v>524</v>
          </cell>
          <cell r="S3733" t="str">
            <v>58</v>
          </cell>
          <cell r="T3733" t="str">
            <v>T</v>
          </cell>
          <cell r="U3733" t="str">
            <v>USD</v>
          </cell>
          <cell r="V3733" t="str">
            <v>800 STEVENS PORT DRIVE</v>
          </cell>
          <cell r="W3733" t="str">
            <v>DAKOTA DUNES</v>
          </cell>
          <cell r="X3733" t="str">
            <v>SD</v>
          </cell>
          <cell r="Y3733" t="str">
            <v>57049-5005</v>
          </cell>
          <cell r="Z3733" t="str">
            <v>UNION</v>
          </cell>
          <cell r="AA3733" t="str">
            <v>I</v>
          </cell>
          <cell r="AB3733" t="str">
            <v>M&amp;E</v>
          </cell>
          <cell r="AC3733">
            <v>3753.1693</v>
          </cell>
        </row>
        <row r="3734">
          <cell r="A3734" t="str">
            <v>Primary</v>
          </cell>
          <cell r="B3734" t="str">
            <v>RPM Corporate QA VP (DD)</v>
          </cell>
          <cell r="C3734" t="str">
            <v>26662704</v>
          </cell>
          <cell r="D3734" t="str">
            <v>26662704</v>
          </cell>
          <cell r="E3734" t="str">
            <v>2666</v>
          </cell>
          <cell r="G3734" t="str">
            <v>AR</v>
          </cell>
          <cell r="I3734" t="str">
            <v>A</v>
          </cell>
          <cell r="J3734" t="str">
            <v>26662704</v>
          </cell>
          <cell r="K3734" t="str">
            <v>26662704</v>
          </cell>
          <cell r="L3734">
            <v>170008536</v>
          </cell>
          <cell r="M3734" t="str">
            <v>170008536</v>
          </cell>
          <cell r="N3734" t="str">
            <v>RPM Corporate QA VP (DD)</v>
          </cell>
          <cell r="O3734" t="str">
            <v>26662704 RPM Corporate QA VP (DD)</v>
          </cell>
          <cell r="P3734" t="str">
            <v>8010</v>
          </cell>
          <cell r="Q3734" t="str">
            <v>GA</v>
          </cell>
          <cell r="R3734" t="str">
            <v>524</v>
          </cell>
          <cell r="S3734" t="str">
            <v>58</v>
          </cell>
          <cell r="T3734" t="str">
            <v>T</v>
          </cell>
          <cell r="U3734" t="str">
            <v>USD</v>
          </cell>
          <cell r="V3734" t="str">
            <v>2210 W OAKLAWN DRIVE</v>
          </cell>
          <cell r="W3734" t="str">
            <v>SPRINGDALE</v>
          </cell>
          <cell r="X3734" t="str">
            <v>AR</v>
          </cell>
          <cell r="Y3734" t="str">
            <v>72764-6900</v>
          </cell>
          <cell r="Z3734" t="str">
            <v>WASHINGTON</v>
          </cell>
          <cell r="AA3734" t="str">
            <v>I</v>
          </cell>
          <cell r="AB3734" t="str">
            <v>M&amp;E</v>
          </cell>
          <cell r="AC3734">
            <v>6971.9920000000002</v>
          </cell>
        </row>
        <row r="3735">
          <cell r="A3735" t="str">
            <v>Primary</v>
          </cell>
          <cell r="B3735" t="str">
            <v>Tasco Manufacturing</v>
          </cell>
          <cell r="C3735" t="str">
            <v>31502059</v>
          </cell>
          <cell r="D3735" t="str">
            <v>74776003</v>
          </cell>
          <cell r="E3735" t="str">
            <v>2666</v>
          </cell>
          <cell r="G3735" t="str">
            <v>TX</v>
          </cell>
          <cell r="I3735" t="str">
            <v>A</v>
          </cell>
          <cell r="J3735" t="str">
            <v>26662845</v>
          </cell>
          <cell r="K3735" t="str">
            <v>26662845</v>
          </cell>
          <cell r="L3735">
            <v>170002845</v>
          </cell>
          <cell r="M3735" t="str">
            <v>170002845</v>
          </cell>
          <cell r="N3735" t="str">
            <v>Tasco Manufacturing</v>
          </cell>
          <cell r="O3735" t="str">
            <v>74276018 Joslin Proc Maintenance Eng</v>
          </cell>
          <cell r="P3735" t="str">
            <v>8010</v>
          </cell>
          <cell r="Q3735" t="str">
            <v>IBP</v>
          </cell>
          <cell r="R3735" t="str">
            <v>0</v>
          </cell>
          <cell r="S3735" t="str">
            <v>0</v>
          </cell>
          <cell r="T3735" t="str">
            <v>IBP</v>
          </cell>
          <cell r="U3735" t="str">
            <v>USD</v>
          </cell>
          <cell r="V3735" t="str">
            <v>8000 AVENUE  A</v>
          </cell>
          <cell r="W3735" t="str">
            <v>AMARILLO</v>
          </cell>
          <cell r="X3735" t="str">
            <v>TX</v>
          </cell>
          <cell r="Y3735" t="str">
            <v>79111-1127</v>
          </cell>
          <cell r="Z3735" t="str">
            <v>POTTER</v>
          </cell>
          <cell r="AA3735" t="str">
            <v>I</v>
          </cell>
          <cell r="AB3735" t="str">
            <v>M&amp;E</v>
          </cell>
          <cell r="AC3735">
            <v>1455784.3206</v>
          </cell>
        </row>
        <row r="3736">
          <cell r="A3736" t="str">
            <v>Primary</v>
          </cell>
          <cell r="B3736" t="str">
            <v>Omaha Administration</v>
          </cell>
          <cell r="C3736" t="str">
            <v>26902028</v>
          </cell>
          <cell r="D3736" t="str">
            <v>26902028</v>
          </cell>
          <cell r="E3736" t="str">
            <v>2690</v>
          </cell>
          <cell r="G3736" t="str">
            <v>NE</v>
          </cell>
          <cell r="I3736" t="str">
            <v>A</v>
          </cell>
          <cell r="J3736" t="str">
            <v>26901733</v>
          </cell>
          <cell r="K3736" t="str">
            <v>26901733</v>
          </cell>
          <cell r="L3736">
            <v>170112690</v>
          </cell>
          <cell r="M3736" t="str">
            <v>170112690</v>
          </cell>
          <cell r="N3736" t="str">
            <v>Omaha Slicing</v>
          </cell>
          <cell r="O3736" t="str">
            <v>26901733 Omaha Slicing</v>
          </cell>
          <cell r="P3736" t="str">
            <v>2070</v>
          </cell>
          <cell r="Q3736" t="str">
            <v>P</v>
          </cell>
          <cell r="R3736" t="str">
            <v>700</v>
          </cell>
          <cell r="S3736" t="str">
            <v>648</v>
          </cell>
          <cell r="T3736" t="str">
            <v>T</v>
          </cell>
          <cell r="U3736" t="str">
            <v>USD</v>
          </cell>
          <cell r="V3736" t="str">
            <v>13076 RENFRO CIRCLE</v>
          </cell>
          <cell r="W3736" t="str">
            <v>OMAHA</v>
          </cell>
          <cell r="X3736" t="str">
            <v>NE</v>
          </cell>
          <cell r="Y3736" t="str">
            <v>68137-3119</v>
          </cell>
          <cell r="Z3736" t="str">
            <v>DOUGLAS</v>
          </cell>
          <cell r="AA3736" t="str">
            <v>G</v>
          </cell>
          <cell r="AB3736" t="str">
            <v>M&amp;E</v>
          </cell>
          <cell r="AC3736">
            <v>3528151.1818999988</v>
          </cell>
        </row>
        <row r="3737">
          <cell r="A3737" t="str">
            <v>Primary</v>
          </cell>
          <cell r="B3737" t="str">
            <v>Omaha Administration</v>
          </cell>
          <cell r="C3737" t="str">
            <v>26902028</v>
          </cell>
          <cell r="D3737" t="str">
            <v>26902028</v>
          </cell>
          <cell r="E3737" t="str">
            <v>2690</v>
          </cell>
          <cell r="G3737" t="str">
            <v>NE</v>
          </cell>
          <cell r="I3737" t="str">
            <v>A</v>
          </cell>
          <cell r="J3737" t="str">
            <v>26901736</v>
          </cell>
          <cell r="K3737" t="str">
            <v>26901736</v>
          </cell>
          <cell r="L3737">
            <v>170112690</v>
          </cell>
          <cell r="M3737" t="str">
            <v>170112690</v>
          </cell>
          <cell r="N3737" t="str">
            <v>Omaha Cook</v>
          </cell>
          <cell r="O3737" t="str">
            <v>26901736 Omaha Cook</v>
          </cell>
          <cell r="P3737" t="str">
            <v>2070</v>
          </cell>
          <cell r="Q3737" t="str">
            <v>P</v>
          </cell>
          <cell r="R3737" t="str">
            <v>700</v>
          </cell>
          <cell r="S3737" t="str">
            <v>648</v>
          </cell>
          <cell r="T3737" t="str">
            <v>T</v>
          </cell>
          <cell r="U3737" t="str">
            <v>USD</v>
          </cell>
          <cell r="V3737" t="str">
            <v>13076 RENFRO CIRCLE</v>
          </cell>
          <cell r="W3737" t="str">
            <v>OMAHA</v>
          </cell>
          <cell r="X3737" t="str">
            <v>NE</v>
          </cell>
          <cell r="Y3737" t="str">
            <v>68137-3119</v>
          </cell>
          <cell r="Z3737" t="str">
            <v>DOUGLAS</v>
          </cell>
          <cell r="AA3737" t="str">
            <v>G</v>
          </cell>
          <cell r="AB3737" t="str">
            <v>M&amp;E</v>
          </cell>
          <cell r="AC3737">
            <v>14382952.479800003</v>
          </cell>
        </row>
        <row r="3738">
          <cell r="A3738" t="str">
            <v>Primary</v>
          </cell>
          <cell r="B3738" t="str">
            <v>Omaha Administration</v>
          </cell>
          <cell r="C3738" t="str">
            <v>26902028</v>
          </cell>
          <cell r="D3738" t="str">
            <v>26902028</v>
          </cell>
          <cell r="E3738" t="str">
            <v>2690</v>
          </cell>
          <cell r="G3738" t="str">
            <v>NE</v>
          </cell>
          <cell r="I3738" t="str">
            <v>A</v>
          </cell>
          <cell r="J3738" t="str">
            <v>26901749</v>
          </cell>
          <cell r="K3738" t="str">
            <v>26901749</v>
          </cell>
          <cell r="L3738">
            <v>170112690</v>
          </cell>
          <cell r="M3738" t="str">
            <v>170112690</v>
          </cell>
          <cell r="N3738" t="str">
            <v>Omaha Toppings</v>
          </cell>
          <cell r="O3738" t="str">
            <v>26901749 Omaha Toppings</v>
          </cell>
          <cell r="P3738" t="str">
            <v>2070</v>
          </cell>
          <cell r="Q3738" t="str">
            <v>P</v>
          </cell>
          <cell r="R3738" t="str">
            <v>700</v>
          </cell>
          <cell r="S3738" t="str">
            <v>648</v>
          </cell>
          <cell r="T3738" t="str">
            <v>T</v>
          </cell>
          <cell r="U3738" t="str">
            <v>USD</v>
          </cell>
          <cell r="V3738" t="str">
            <v>13076 RENFRO CIRCLE</v>
          </cell>
          <cell r="W3738" t="str">
            <v>OMAHA</v>
          </cell>
          <cell r="X3738" t="str">
            <v>NE</v>
          </cell>
          <cell r="Y3738" t="str">
            <v>68137-3119</v>
          </cell>
          <cell r="Z3738" t="str">
            <v>DOUGLAS</v>
          </cell>
          <cell r="AA3738" t="str">
            <v>G</v>
          </cell>
          <cell r="AB3738" t="str">
            <v>M&amp;E</v>
          </cell>
          <cell r="AC3738">
            <v>680548.95520000008</v>
          </cell>
        </row>
        <row r="3739">
          <cell r="A3739" t="str">
            <v>Primary</v>
          </cell>
          <cell r="B3739" t="str">
            <v>Omaha Administration</v>
          </cell>
          <cell r="C3739" t="str">
            <v>26902028</v>
          </cell>
          <cell r="D3739" t="str">
            <v>26902028</v>
          </cell>
          <cell r="E3739" t="str">
            <v>2690</v>
          </cell>
          <cell r="G3739" t="str">
            <v>NE</v>
          </cell>
          <cell r="I3739" t="str">
            <v>A</v>
          </cell>
          <cell r="J3739" t="str">
            <v>26901755</v>
          </cell>
          <cell r="K3739" t="str">
            <v>26901755</v>
          </cell>
          <cell r="L3739">
            <v>170112690</v>
          </cell>
          <cell r="M3739" t="str">
            <v>170112690</v>
          </cell>
          <cell r="N3739" t="str">
            <v>Omaha Bacon Plant - Curing</v>
          </cell>
          <cell r="O3739" t="str">
            <v>26901755 Omaha Bacon Plant - Curing</v>
          </cell>
          <cell r="P3739" t="str">
            <v>2070</v>
          </cell>
          <cell r="Q3739" t="str">
            <v>P</v>
          </cell>
          <cell r="R3739" t="str">
            <v>700</v>
          </cell>
          <cell r="S3739" t="str">
            <v>648</v>
          </cell>
          <cell r="T3739" t="str">
            <v>T</v>
          </cell>
          <cell r="U3739" t="str">
            <v>USD</v>
          </cell>
          <cell r="V3739" t="str">
            <v>13076 RENFRO CIRCLE</v>
          </cell>
          <cell r="W3739" t="str">
            <v>OMAHA</v>
          </cell>
          <cell r="X3739" t="str">
            <v>NE</v>
          </cell>
          <cell r="Y3739" t="str">
            <v>68137-3119</v>
          </cell>
          <cell r="Z3739" t="str">
            <v>DOUGLAS</v>
          </cell>
          <cell r="AA3739" t="str">
            <v>G</v>
          </cell>
          <cell r="AB3739" t="str">
            <v>M&amp;E</v>
          </cell>
          <cell r="AC3739">
            <v>3581557.193299999</v>
          </cell>
        </row>
        <row r="3740">
          <cell r="A3740" t="str">
            <v>Primary</v>
          </cell>
          <cell r="B3740" t="str">
            <v>Omaha Administration</v>
          </cell>
          <cell r="C3740" t="str">
            <v>26902028</v>
          </cell>
          <cell r="D3740" t="str">
            <v>26902028</v>
          </cell>
          <cell r="E3740" t="str">
            <v>2690</v>
          </cell>
          <cell r="G3740" t="str">
            <v>NE</v>
          </cell>
          <cell r="I3740" t="str">
            <v>A</v>
          </cell>
          <cell r="J3740" t="str">
            <v>26901782</v>
          </cell>
          <cell r="K3740" t="str">
            <v>26901782</v>
          </cell>
          <cell r="L3740">
            <v>170112690</v>
          </cell>
          <cell r="M3740" t="str">
            <v>170112690</v>
          </cell>
          <cell r="N3740" t="str">
            <v>Omaha Slicing 2</v>
          </cell>
          <cell r="O3740" t="str">
            <v>26901782 Omaha Slicing 2</v>
          </cell>
          <cell r="P3740" t="str">
            <v>2070</v>
          </cell>
          <cell r="Q3740" t="str">
            <v>P</v>
          </cell>
          <cell r="R3740" t="str">
            <v>700</v>
          </cell>
          <cell r="S3740" t="str">
            <v>648</v>
          </cell>
          <cell r="T3740" t="str">
            <v>T</v>
          </cell>
          <cell r="U3740" t="str">
            <v>USD</v>
          </cell>
          <cell r="V3740" t="str">
            <v>13076 RENFRO CIRCLE</v>
          </cell>
          <cell r="W3740" t="str">
            <v>OMAHA</v>
          </cell>
          <cell r="X3740" t="str">
            <v>NE</v>
          </cell>
          <cell r="Y3740" t="str">
            <v>68137-3119</v>
          </cell>
          <cell r="Z3740" t="str">
            <v>DOUGLAS</v>
          </cell>
          <cell r="AA3740" t="str">
            <v>G</v>
          </cell>
          <cell r="AB3740" t="str">
            <v>M&amp;E</v>
          </cell>
          <cell r="AC3740">
            <v>7241329.2059999993</v>
          </cell>
        </row>
        <row r="3741">
          <cell r="A3741" t="str">
            <v>Primary</v>
          </cell>
          <cell r="B3741" t="str">
            <v>Omaha Administration</v>
          </cell>
          <cell r="C3741" t="str">
            <v>26902028</v>
          </cell>
          <cell r="D3741" t="str">
            <v>26902028</v>
          </cell>
          <cell r="E3741" t="str">
            <v>2690</v>
          </cell>
          <cell r="G3741" t="str">
            <v>NE</v>
          </cell>
          <cell r="I3741" t="str">
            <v>A</v>
          </cell>
          <cell r="J3741" t="str">
            <v>26901783</v>
          </cell>
          <cell r="K3741" t="str">
            <v>26901783</v>
          </cell>
          <cell r="L3741">
            <v>170112690</v>
          </cell>
          <cell r="M3741" t="str">
            <v>170112690</v>
          </cell>
          <cell r="N3741" t="str">
            <v>Omaha Bacon Bits</v>
          </cell>
          <cell r="O3741" t="str">
            <v>26901783 Omaha Bacon Bits</v>
          </cell>
          <cell r="P3741" t="str">
            <v>2070</v>
          </cell>
          <cell r="Q3741" t="str">
            <v>P</v>
          </cell>
          <cell r="R3741" t="str">
            <v>700</v>
          </cell>
          <cell r="S3741" t="str">
            <v>648</v>
          </cell>
          <cell r="T3741" t="str">
            <v>T</v>
          </cell>
          <cell r="U3741" t="str">
            <v>USD</v>
          </cell>
          <cell r="V3741" t="str">
            <v>13076 RENFRO CIRCLE</v>
          </cell>
          <cell r="W3741" t="str">
            <v>OMAHA</v>
          </cell>
          <cell r="X3741" t="str">
            <v>NE</v>
          </cell>
          <cell r="Y3741" t="str">
            <v>68137-3119</v>
          </cell>
          <cell r="Z3741" t="str">
            <v>DOUGLAS</v>
          </cell>
          <cell r="AA3741" t="str">
            <v>G</v>
          </cell>
          <cell r="AB3741" t="str">
            <v>M&amp;E</v>
          </cell>
          <cell r="AC3741">
            <v>449167.42890000006</v>
          </cell>
        </row>
        <row r="3742">
          <cell r="A3742" t="str">
            <v>Primary</v>
          </cell>
          <cell r="B3742" t="str">
            <v>Omaha Administration</v>
          </cell>
          <cell r="C3742" t="str">
            <v>26902028</v>
          </cell>
          <cell r="D3742" t="str">
            <v>26902028</v>
          </cell>
          <cell r="E3742" t="str">
            <v>2690</v>
          </cell>
          <cell r="G3742" t="str">
            <v>NE</v>
          </cell>
          <cell r="I3742" t="str">
            <v>A</v>
          </cell>
          <cell r="J3742" t="str">
            <v>26901812</v>
          </cell>
          <cell r="K3742" t="str">
            <v>26901812</v>
          </cell>
          <cell r="L3742">
            <v>170112690</v>
          </cell>
          <cell r="M3742" t="str">
            <v>170112690</v>
          </cell>
          <cell r="N3742" t="str">
            <v>Omaha Institutional Bacon</v>
          </cell>
          <cell r="O3742" t="str">
            <v>26901812 Omaha Institutional Bacon</v>
          </cell>
          <cell r="P3742" t="str">
            <v>2070</v>
          </cell>
          <cell r="Q3742" t="str">
            <v>P</v>
          </cell>
          <cell r="R3742" t="str">
            <v>700</v>
          </cell>
          <cell r="S3742" t="str">
            <v>648</v>
          </cell>
          <cell r="T3742" t="str">
            <v>T</v>
          </cell>
          <cell r="U3742" t="str">
            <v>USD</v>
          </cell>
          <cell r="V3742" t="str">
            <v>13076 RENFRO CIRCLE</v>
          </cell>
          <cell r="W3742" t="str">
            <v>OMAHA</v>
          </cell>
          <cell r="X3742" t="str">
            <v>NE</v>
          </cell>
          <cell r="Y3742" t="str">
            <v>68137-3119</v>
          </cell>
          <cell r="Z3742" t="str">
            <v>DOUGLAS</v>
          </cell>
          <cell r="AA3742" t="str">
            <v>G</v>
          </cell>
          <cell r="AB3742" t="str">
            <v>M&amp;E</v>
          </cell>
          <cell r="AC3742">
            <v>25317.442799999997</v>
          </cell>
        </row>
        <row r="3743">
          <cell r="A3743" t="str">
            <v>Primary</v>
          </cell>
          <cell r="B3743" t="str">
            <v>Omaha Administration</v>
          </cell>
          <cell r="C3743" t="str">
            <v>26902028</v>
          </cell>
          <cell r="D3743" t="str">
            <v>26902028</v>
          </cell>
          <cell r="E3743" t="str">
            <v>2690</v>
          </cell>
          <cell r="G3743" t="str">
            <v>NE</v>
          </cell>
          <cell r="I3743" t="str">
            <v>A</v>
          </cell>
          <cell r="J3743" t="str">
            <v>26902013</v>
          </cell>
          <cell r="K3743" t="str">
            <v>26902013</v>
          </cell>
          <cell r="L3743">
            <v>170112690</v>
          </cell>
          <cell r="M3743" t="str">
            <v>170112690</v>
          </cell>
          <cell r="N3743" t="str">
            <v>Omaha Administration</v>
          </cell>
          <cell r="O3743" t="str">
            <v>26902013 Omaha Administration</v>
          </cell>
          <cell r="P3743" t="str">
            <v>2070</v>
          </cell>
          <cell r="Q3743" t="str">
            <v>P</v>
          </cell>
          <cell r="R3743" t="str">
            <v>700</v>
          </cell>
          <cell r="S3743" t="str">
            <v>648</v>
          </cell>
          <cell r="T3743" t="str">
            <v>T</v>
          </cell>
          <cell r="U3743" t="str">
            <v>USD</v>
          </cell>
          <cell r="V3743" t="str">
            <v>13076 RENFRO CIRCLE</v>
          </cell>
          <cell r="W3743" t="str">
            <v>OMAHA</v>
          </cell>
          <cell r="X3743" t="str">
            <v>NE</v>
          </cell>
          <cell r="Y3743" t="str">
            <v>68137-3119</v>
          </cell>
          <cell r="Z3743" t="str">
            <v>DOUGLAS</v>
          </cell>
          <cell r="AA3743" t="str">
            <v>G</v>
          </cell>
          <cell r="AB3743" t="str">
            <v>M&amp;E</v>
          </cell>
          <cell r="AC3743">
            <v>12295.7019</v>
          </cell>
        </row>
        <row r="3744">
          <cell r="A3744" t="str">
            <v>Primary</v>
          </cell>
          <cell r="B3744" t="str">
            <v>Omaha Administration</v>
          </cell>
          <cell r="C3744" t="str">
            <v>26902028</v>
          </cell>
          <cell r="D3744" t="str">
            <v>26902028</v>
          </cell>
          <cell r="E3744" t="str">
            <v>2690</v>
          </cell>
          <cell r="G3744" t="str">
            <v>NE</v>
          </cell>
          <cell r="I3744" t="str">
            <v>A</v>
          </cell>
          <cell r="J3744" t="str">
            <v>26902015</v>
          </cell>
          <cell r="K3744" t="str">
            <v>26902015</v>
          </cell>
          <cell r="L3744">
            <v>170112690</v>
          </cell>
          <cell r="M3744" t="str">
            <v>170112690</v>
          </cell>
          <cell r="N3744" t="str">
            <v>Omaha Accounting</v>
          </cell>
          <cell r="O3744" t="str">
            <v>26902015 Omaha Accounting</v>
          </cell>
          <cell r="P3744" t="str">
            <v>2070</v>
          </cell>
          <cell r="Q3744" t="str">
            <v>P</v>
          </cell>
          <cell r="R3744" t="str">
            <v>700</v>
          </cell>
          <cell r="S3744" t="str">
            <v>648</v>
          </cell>
          <cell r="T3744" t="str">
            <v>T</v>
          </cell>
          <cell r="U3744" t="str">
            <v>USD</v>
          </cell>
          <cell r="V3744" t="str">
            <v>13076 RENFRO CIRCLE</v>
          </cell>
          <cell r="W3744" t="str">
            <v>OMAHA</v>
          </cell>
          <cell r="X3744" t="str">
            <v>NE</v>
          </cell>
          <cell r="Y3744" t="str">
            <v>68137-3119</v>
          </cell>
          <cell r="Z3744" t="str">
            <v>DOUGLAS</v>
          </cell>
          <cell r="AA3744" t="str">
            <v>G</v>
          </cell>
          <cell r="AB3744" t="str">
            <v>M&amp;E</v>
          </cell>
          <cell r="AC3744">
            <v>14097.918399999999</v>
          </cell>
        </row>
        <row r="3745">
          <cell r="A3745" t="str">
            <v>Primary</v>
          </cell>
          <cell r="B3745" t="str">
            <v>Omaha Administration</v>
          </cell>
          <cell r="C3745" t="str">
            <v>26902028</v>
          </cell>
          <cell r="D3745" t="str">
            <v>26902028</v>
          </cell>
          <cell r="E3745" t="str">
            <v>2690</v>
          </cell>
          <cell r="G3745" t="str">
            <v>NE</v>
          </cell>
          <cell r="I3745" t="str">
            <v>A</v>
          </cell>
          <cell r="J3745" t="str">
            <v>26902017</v>
          </cell>
          <cell r="K3745" t="str">
            <v>26902017</v>
          </cell>
          <cell r="L3745">
            <v>170112690</v>
          </cell>
          <cell r="M3745" t="str">
            <v>170112690</v>
          </cell>
          <cell r="N3745" t="str">
            <v>Omaha Cleanup</v>
          </cell>
          <cell r="O3745" t="str">
            <v>26902017 Omaha Cleanup</v>
          </cell>
          <cell r="P3745" t="str">
            <v>2070</v>
          </cell>
          <cell r="Q3745" t="str">
            <v>P</v>
          </cell>
          <cell r="R3745" t="str">
            <v>700</v>
          </cell>
          <cell r="S3745" t="str">
            <v>648</v>
          </cell>
          <cell r="T3745" t="str">
            <v>T</v>
          </cell>
          <cell r="U3745" t="str">
            <v>USD</v>
          </cell>
          <cell r="V3745" t="str">
            <v>13076 RENFRO CIRCLE</v>
          </cell>
          <cell r="W3745" t="str">
            <v>OMAHA</v>
          </cell>
          <cell r="X3745" t="str">
            <v>NE</v>
          </cell>
          <cell r="Y3745" t="str">
            <v>68137-3119</v>
          </cell>
          <cell r="Z3745" t="str">
            <v>DOUGLAS</v>
          </cell>
          <cell r="AA3745" t="str">
            <v>G</v>
          </cell>
          <cell r="AB3745" t="str">
            <v>M&amp;E</v>
          </cell>
          <cell r="AC3745">
            <v>875172.46330000006</v>
          </cell>
        </row>
        <row r="3746">
          <cell r="A3746" t="str">
            <v>Primary</v>
          </cell>
          <cell r="B3746" t="str">
            <v>Omaha Administration</v>
          </cell>
          <cell r="C3746" t="str">
            <v>26902028</v>
          </cell>
          <cell r="D3746" t="str">
            <v>26902028</v>
          </cell>
          <cell r="E3746" t="str">
            <v>2690</v>
          </cell>
          <cell r="G3746" t="str">
            <v>NE</v>
          </cell>
          <cell r="I3746" t="str">
            <v>A</v>
          </cell>
          <cell r="J3746" t="str">
            <v>26902020</v>
          </cell>
          <cell r="K3746" t="str">
            <v>26902020</v>
          </cell>
          <cell r="L3746">
            <v>170112690</v>
          </cell>
          <cell r="M3746" t="str">
            <v>170112690</v>
          </cell>
          <cell r="N3746" t="str">
            <v>Omaha Maintenance</v>
          </cell>
          <cell r="O3746" t="str">
            <v>26902020 Omaha Maintenance</v>
          </cell>
          <cell r="P3746" t="str">
            <v>2070</v>
          </cell>
          <cell r="Q3746" t="str">
            <v>P</v>
          </cell>
          <cell r="R3746" t="str">
            <v>700</v>
          </cell>
          <cell r="S3746" t="str">
            <v>648</v>
          </cell>
          <cell r="T3746" t="str">
            <v>T</v>
          </cell>
          <cell r="U3746" t="str">
            <v>USD</v>
          </cell>
          <cell r="V3746" t="str">
            <v>13076 RENFRO CIRCLE</v>
          </cell>
          <cell r="W3746" t="str">
            <v>OMAHA</v>
          </cell>
          <cell r="X3746" t="str">
            <v>NE</v>
          </cell>
          <cell r="Y3746" t="str">
            <v>68137-3119</v>
          </cell>
          <cell r="Z3746" t="str">
            <v>DOUGLAS</v>
          </cell>
          <cell r="AA3746" t="str">
            <v>G</v>
          </cell>
          <cell r="AB3746" t="str">
            <v>M&amp;E</v>
          </cell>
          <cell r="AC3746">
            <v>99888.889099999986</v>
          </cell>
        </row>
        <row r="3747">
          <cell r="A3747" t="str">
            <v>Primary</v>
          </cell>
          <cell r="B3747" t="str">
            <v>Omaha Administration</v>
          </cell>
          <cell r="C3747" t="str">
            <v>26902028</v>
          </cell>
          <cell r="D3747" t="str">
            <v>26902028</v>
          </cell>
          <cell r="E3747" t="str">
            <v>2690</v>
          </cell>
          <cell r="G3747" t="str">
            <v>NE</v>
          </cell>
          <cell r="I3747" t="str">
            <v>A</v>
          </cell>
          <cell r="J3747" t="str">
            <v>26902025</v>
          </cell>
          <cell r="K3747" t="str">
            <v>26902025</v>
          </cell>
          <cell r="L3747">
            <v>170112690</v>
          </cell>
          <cell r="M3747" t="str">
            <v>170112690</v>
          </cell>
          <cell r="N3747" t="str">
            <v>Omaha Personnel</v>
          </cell>
          <cell r="O3747" t="str">
            <v>26902025 Omaha Personnel</v>
          </cell>
          <cell r="P3747" t="str">
            <v>2070</v>
          </cell>
          <cell r="Q3747" t="str">
            <v>P</v>
          </cell>
          <cell r="R3747" t="str">
            <v>700</v>
          </cell>
          <cell r="S3747" t="str">
            <v>648</v>
          </cell>
          <cell r="T3747" t="str">
            <v>T</v>
          </cell>
          <cell r="U3747" t="str">
            <v>USD</v>
          </cell>
          <cell r="V3747" t="str">
            <v>13076 RENFRO CIRCLE</v>
          </cell>
          <cell r="W3747" t="str">
            <v>OMAHA</v>
          </cell>
          <cell r="X3747" t="str">
            <v>NE</v>
          </cell>
          <cell r="Y3747" t="str">
            <v>68137-3119</v>
          </cell>
          <cell r="Z3747" t="str">
            <v>DOUGLAS</v>
          </cell>
          <cell r="AA3747" t="str">
            <v>G</v>
          </cell>
          <cell r="AB3747" t="str">
            <v>M&amp;E</v>
          </cell>
          <cell r="AC3747">
            <v>6843.5535999999993</v>
          </cell>
        </row>
        <row r="3748">
          <cell r="A3748" t="str">
            <v>Primary</v>
          </cell>
          <cell r="B3748" t="str">
            <v>Omaha Administration</v>
          </cell>
          <cell r="C3748" t="str">
            <v>26902028</v>
          </cell>
          <cell r="D3748" t="str">
            <v>26902028</v>
          </cell>
          <cell r="E3748" t="str">
            <v>2690</v>
          </cell>
          <cell r="G3748" t="str">
            <v>NE</v>
          </cell>
          <cell r="I3748" t="str">
            <v>A</v>
          </cell>
          <cell r="J3748" t="str">
            <v>26902028</v>
          </cell>
          <cell r="K3748" t="str">
            <v>26902028</v>
          </cell>
          <cell r="L3748">
            <v>170112690</v>
          </cell>
          <cell r="M3748" t="str">
            <v>170112690</v>
          </cell>
          <cell r="N3748" t="str">
            <v>Omaha Bacon Plant</v>
          </cell>
          <cell r="O3748" t="str">
            <v>26902028 Omaha Bacon Plant</v>
          </cell>
          <cell r="P3748" t="str">
            <v>2070</v>
          </cell>
          <cell r="Q3748" t="str">
            <v>P</v>
          </cell>
          <cell r="R3748" t="str">
            <v>700</v>
          </cell>
          <cell r="S3748" t="str">
            <v>648</v>
          </cell>
          <cell r="T3748" t="str">
            <v>T</v>
          </cell>
          <cell r="U3748" t="str">
            <v>USD</v>
          </cell>
          <cell r="V3748" t="str">
            <v>13076 RENFRO CIRCLE</v>
          </cell>
          <cell r="W3748" t="str">
            <v>OMAHA</v>
          </cell>
          <cell r="X3748" t="str">
            <v>NE</v>
          </cell>
          <cell r="Y3748" t="str">
            <v>68137-3119</v>
          </cell>
          <cell r="Z3748" t="str">
            <v>DOUGLAS</v>
          </cell>
          <cell r="AA3748" t="str">
            <v>G</v>
          </cell>
          <cell r="AB3748" t="str">
            <v>M&amp;E</v>
          </cell>
          <cell r="AC3748">
            <v>9788801.0394000057</v>
          </cell>
        </row>
        <row r="3749">
          <cell r="A3749" t="str">
            <v>Primary</v>
          </cell>
          <cell r="B3749" t="str">
            <v>Omaha Administration</v>
          </cell>
          <cell r="C3749" t="str">
            <v>26902028</v>
          </cell>
          <cell r="D3749" t="str">
            <v>26902028</v>
          </cell>
          <cell r="E3749" t="str">
            <v>2690</v>
          </cell>
          <cell r="G3749" t="str">
            <v>NE</v>
          </cell>
          <cell r="H3749">
            <v>38797</v>
          </cell>
          <cell r="I3749" t="str">
            <v>A</v>
          </cell>
          <cell r="J3749" t="str">
            <v>30221951</v>
          </cell>
          <cell r="K3749" t="str">
            <v>74276010</v>
          </cell>
          <cell r="L3749">
            <v>170112690</v>
          </cell>
          <cell r="M3749" t="str">
            <v>742700000</v>
          </cell>
          <cell r="N3749" t="str">
            <v>Omaha Purchasing</v>
          </cell>
          <cell r="O3749" t="str">
            <v>26902029  Omaha Purchasing</v>
          </cell>
          <cell r="P3749" t="str">
            <v>2702</v>
          </cell>
          <cell r="Q3749" t="str">
            <v>P</v>
          </cell>
          <cell r="R3749" t="str">
            <v>700</v>
          </cell>
          <cell r="S3749" t="str">
            <v>648</v>
          </cell>
          <cell r="T3749" t="str">
            <v>T</v>
          </cell>
          <cell r="U3749" t="str">
            <v>USD</v>
          </cell>
          <cell r="V3749" t="str">
            <v>13076 RENFRO CIRCLE</v>
          </cell>
          <cell r="W3749" t="str">
            <v>OMAHA</v>
          </cell>
          <cell r="X3749" t="str">
            <v>NE</v>
          </cell>
          <cell r="Y3749" t="str">
            <v>68137-3119</v>
          </cell>
          <cell r="Z3749" t="str">
            <v>DOUGLAS</v>
          </cell>
          <cell r="AA3749" t="str">
            <v>G</v>
          </cell>
          <cell r="AB3749" t="str">
            <v>M&amp;E</v>
          </cell>
          <cell r="AC3749">
            <v>1240.4617000000001</v>
          </cell>
        </row>
        <row r="3750">
          <cell r="A3750" t="str">
            <v>Primary</v>
          </cell>
          <cell r="B3750" t="str">
            <v>Omaha Administration</v>
          </cell>
          <cell r="C3750" t="str">
            <v>26902028</v>
          </cell>
          <cell r="D3750" t="str">
            <v>26902028</v>
          </cell>
          <cell r="E3750" t="str">
            <v>2690</v>
          </cell>
          <cell r="G3750" t="str">
            <v>NE</v>
          </cell>
          <cell r="I3750" t="str">
            <v>A</v>
          </cell>
          <cell r="J3750" t="str">
            <v>26902030</v>
          </cell>
          <cell r="K3750" t="str">
            <v>26902030</v>
          </cell>
          <cell r="L3750">
            <v>170112690</v>
          </cell>
          <cell r="M3750" t="str">
            <v>170112690</v>
          </cell>
          <cell r="N3750" t="str">
            <v>Omaha Quality Control</v>
          </cell>
          <cell r="O3750" t="str">
            <v>26902030 Omaha Quality Control</v>
          </cell>
          <cell r="P3750" t="str">
            <v>2070</v>
          </cell>
          <cell r="Q3750" t="str">
            <v>P</v>
          </cell>
          <cell r="R3750" t="str">
            <v>700</v>
          </cell>
          <cell r="S3750" t="str">
            <v>648</v>
          </cell>
          <cell r="T3750" t="str">
            <v>T</v>
          </cell>
          <cell r="U3750" t="str">
            <v>USD</v>
          </cell>
          <cell r="V3750" t="str">
            <v>13076 RENFRO CIRCLE</v>
          </cell>
          <cell r="W3750" t="str">
            <v>OMAHA</v>
          </cell>
          <cell r="X3750" t="str">
            <v>NE</v>
          </cell>
          <cell r="Y3750" t="str">
            <v>68137-3119</v>
          </cell>
          <cell r="Z3750" t="str">
            <v>DOUGLAS</v>
          </cell>
          <cell r="AA3750" t="str">
            <v>G</v>
          </cell>
          <cell r="AB3750" t="str">
            <v>M&amp;E</v>
          </cell>
          <cell r="AC3750">
            <v>15068.863199999998</v>
          </cell>
        </row>
        <row r="3751">
          <cell r="A3751" t="str">
            <v>Primary</v>
          </cell>
          <cell r="B3751" t="str">
            <v>Omaha Administration</v>
          </cell>
          <cell r="C3751" t="str">
            <v>26902028</v>
          </cell>
          <cell r="D3751" t="str">
            <v>26902028</v>
          </cell>
          <cell r="E3751" t="str">
            <v>2690</v>
          </cell>
          <cell r="G3751" t="str">
            <v>NE</v>
          </cell>
          <cell r="H3751">
            <v>38516</v>
          </cell>
          <cell r="I3751" t="str">
            <v>A</v>
          </cell>
          <cell r="J3751" t="str">
            <v>30221982</v>
          </cell>
          <cell r="K3751" t="str">
            <v>74276017</v>
          </cell>
          <cell r="L3751">
            <v>170003022</v>
          </cell>
          <cell r="M3751" t="str">
            <v>742700000</v>
          </cell>
          <cell r="N3751" t="str">
            <v>Joslin Proc Packaging 1</v>
          </cell>
          <cell r="O3751" t="str">
            <v>74276017 Joslin Proc Packaging 1</v>
          </cell>
          <cell r="P3751" t="str">
            <v>2070</v>
          </cell>
          <cell r="Q3751" t="str">
            <v>IBP</v>
          </cell>
          <cell r="R3751" t="str">
            <v>0</v>
          </cell>
          <cell r="S3751" t="str">
            <v>0</v>
          </cell>
          <cell r="T3751" t="str">
            <v>F</v>
          </cell>
          <cell r="U3751" t="str">
            <v>USD</v>
          </cell>
          <cell r="V3751" t="str">
            <v>13076 RENFRO CIRCLE</v>
          </cell>
          <cell r="W3751" t="str">
            <v>OMAHA</v>
          </cell>
          <cell r="X3751" t="str">
            <v>NE</v>
          </cell>
          <cell r="Y3751" t="str">
            <v>68137-3119</v>
          </cell>
          <cell r="Z3751" t="str">
            <v>DOUGLAS</v>
          </cell>
          <cell r="AA3751" t="str">
            <v>G</v>
          </cell>
          <cell r="AB3751" t="str">
            <v>M&amp;E</v>
          </cell>
          <cell r="AC3751">
            <v>737.47800000000007</v>
          </cell>
        </row>
        <row r="3752">
          <cell r="A3752" t="str">
            <v>Primary</v>
          </cell>
          <cell r="B3752" t="str">
            <v>Omaha Administration</v>
          </cell>
          <cell r="C3752" t="str">
            <v>26902028</v>
          </cell>
          <cell r="D3752" t="str">
            <v>26902028</v>
          </cell>
          <cell r="E3752" t="str">
            <v>2690</v>
          </cell>
          <cell r="G3752" t="str">
            <v>NE</v>
          </cell>
          <cell r="I3752" t="str">
            <v>A</v>
          </cell>
          <cell r="J3752" t="str">
            <v>26902033</v>
          </cell>
          <cell r="K3752" t="str">
            <v>26902033</v>
          </cell>
          <cell r="L3752">
            <v>170112690</v>
          </cell>
          <cell r="M3752" t="str">
            <v>170112690</v>
          </cell>
          <cell r="N3752" t="str">
            <v>Omaha Shipping/Receiving</v>
          </cell>
          <cell r="O3752" t="str">
            <v>26902033 Omaha Shipping/Receiving</v>
          </cell>
          <cell r="P3752" t="str">
            <v>2070</v>
          </cell>
          <cell r="Q3752" t="str">
            <v>P</v>
          </cell>
          <cell r="R3752" t="str">
            <v>700</v>
          </cell>
          <cell r="S3752" t="str">
            <v>648</v>
          </cell>
          <cell r="T3752" t="str">
            <v>T</v>
          </cell>
          <cell r="U3752" t="str">
            <v>USD</v>
          </cell>
          <cell r="V3752" t="str">
            <v>13076 RENFRO CIRCLE</v>
          </cell>
          <cell r="W3752" t="str">
            <v>OMAHA</v>
          </cell>
          <cell r="X3752" t="str">
            <v>NE</v>
          </cell>
          <cell r="Y3752" t="str">
            <v>68137-3119</v>
          </cell>
          <cell r="Z3752" t="str">
            <v>DOUGLAS</v>
          </cell>
          <cell r="AA3752" t="str">
            <v>G</v>
          </cell>
          <cell r="AB3752" t="str">
            <v>M&amp;E</v>
          </cell>
          <cell r="AC3752">
            <v>57469.902499999997</v>
          </cell>
        </row>
        <row r="3753">
          <cell r="A3753" t="str">
            <v>Primary</v>
          </cell>
          <cell r="B3753" t="str">
            <v>Omaha Administration</v>
          </cell>
          <cell r="C3753" t="str">
            <v>26902028</v>
          </cell>
          <cell r="D3753" t="str">
            <v>26902028</v>
          </cell>
          <cell r="E3753" t="str">
            <v>2690</v>
          </cell>
          <cell r="G3753" t="str">
            <v>NE</v>
          </cell>
          <cell r="I3753" t="str">
            <v>A</v>
          </cell>
          <cell r="J3753" t="str">
            <v>26902034</v>
          </cell>
          <cell r="K3753" t="str">
            <v>26902034</v>
          </cell>
          <cell r="L3753">
            <v>170112690</v>
          </cell>
          <cell r="M3753" t="str">
            <v>170112690</v>
          </cell>
          <cell r="N3753" t="str">
            <v>Omaha Supervision/Mgmt</v>
          </cell>
          <cell r="O3753" t="str">
            <v>26902034 Omaha Supervision/Mgmt</v>
          </cell>
          <cell r="P3753" t="str">
            <v>2070</v>
          </cell>
          <cell r="Q3753" t="str">
            <v>P</v>
          </cell>
          <cell r="R3753" t="str">
            <v>700</v>
          </cell>
          <cell r="S3753" t="str">
            <v>648</v>
          </cell>
          <cell r="T3753" t="str">
            <v>T</v>
          </cell>
          <cell r="U3753" t="str">
            <v>USD</v>
          </cell>
          <cell r="V3753" t="str">
            <v>13076 RENFRO CIRCLE</v>
          </cell>
          <cell r="W3753" t="str">
            <v>OMAHA</v>
          </cell>
          <cell r="X3753" t="str">
            <v>NE</v>
          </cell>
          <cell r="Y3753" t="str">
            <v>68137-3119</v>
          </cell>
          <cell r="Z3753" t="str">
            <v>DOUGLAS</v>
          </cell>
          <cell r="AA3753" t="str">
            <v>G</v>
          </cell>
          <cell r="AB3753" t="str">
            <v>M&amp;E</v>
          </cell>
          <cell r="AC3753">
            <v>9837.3639999999996</v>
          </cell>
        </row>
        <row r="3754">
          <cell r="A3754" t="str">
            <v>Primary</v>
          </cell>
          <cell r="B3754" t="str">
            <v>Omaha Administration</v>
          </cell>
          <cell r="C3754" t="str">
            <v>26902028</v>
          </cell>
          <cell r="D3754" t="str">
            <v>26902028</v>
          </cell>
          <cell r="E3754" t="str">
            <v>2690</v>
          </cell>
          <cell r="G3754" t="str">
            <v>NE</v>
          </cell>
          <cell r="I3754" t="str">
            <v>A</v>
          </cell>
          <cell r="J3754" t="str">
            <v>26902045</v>
          </cell>
          <cell r="K3754" t="str">
            <v>26902045</v>
          </cell>
          <cell r="L3754">
            <v>170112690</v>
          </cell>
          <cell r="M3754" t="str">
            <v>170112690</v>
          </cell>
          <cell r="N3754" t="str">
            <v>Omaha Indir Prod Exp</v>
          </cell>
          <cell r="O3754" t="str">
            <v>26902045 Omaha Indir Prod Exp</v>
          </cell>
          <cell r="P3754" t="str">
            <v>2070</v>
          </cell>
          <cell r="Q3754" t="str">
            <v>P</v>
          </cell>
          <cell r="R3754" t="str">
            <v>700</v>
          </cell>
          <cell r="S3754" t="str">
            <v>648</v>
          </cell>
          <cell r="T3754" t="str">
            <v>T</v>
          </cell>
          <cell r="U3754" t="str">
            <v>USD</v>
          </cell>
          <cell r="V3754" t="str">
            <v>13076 RENFRO CIRCLE</v>
          </cell>
          <cell r="W3754" t="str">
            <v>OMAHA</v>
          </cell>
          <cell r="X3754" t="str">
            <v>NE</v>
          </cell>
          <cell r="Y3754" t="str">
            <v>68137-3119</v>
          </cell>
          <cell r="Z3754" t="str">
            <v>DOUGLAS</v>
          </cell>
          <cell r="AA3754" t="str">
            <v>G</v>
          </cell>
          <cell r="AB3754" t="str">
            <v>M&amp;E</v>
          </cell>
          <cell r="AC3754">
            <v>422735.93560000003</v>
          </cell>
        </row>
        <row r="3755">
          <cell r="A3755" t="str">
            <v>Primary</v>
          </cell>
          <cell r="B3755" t="str">
            <v>Omaha Administration</v>
          </cell>
          <cell r="C3755" t="str">
            <v>26902028</v>
          </cell>
          <cell r="D3755" t="str">
            <v>26902028</v>
          </cell>
          <cell r="E3755" t="str">
            <v>2690</v>
          </cell>
          <cell r="G3755" t="str">
            <v>NE</v>
          </cell>
          <cell r="H3755">
            <v>38763</v>
          </cell>
          <cell r="I3755" t="str">
            <v>A</v>
          </cell>
          <cell r="J3755" t="str">
            <v>30222019</v>
          </cell>
          <cell r="K3755" t="str">
            <v>74276014</v>
          </cell>
          <cell r="L3755">
            <v>170112690</v>
          </cell>
          <cell r="M3755" t="str">
            <v>742700000</v>
          </cell>
          <cell r="N3755" t="str">
            <v>Omaha Maintenance Mgmt</v>
          </cell>
          <cell r="O3755" t="str">
            <v>26902047  Omaha Maintenance Mgmt</v>
          </cell>
          <cell r="P3755" t="str">
            <v>2702</v>
          </cell>
          <cell r="Q3755" t="str">
            <v>P</v>
          </cell>
          <cell r="R3755" t="str">
            <v>700</v>
          </cell>
          <cell r="S3755" t="str">
            <v>648</v>
          </cell>
          <cell r="T3755" t="str">
            <v>T</v>
          </cell>
          <cell r="U3755" t="str">
            <v>USD</v>
          </cell>
          <cell r="V3755" t="str">
            <v>13076 RENFRO CIRCLE</v>
          </cell>
          <cell r="W3755" t="str">
            <v>OMAHA</v>
          </cell>
          <cell r="X3755" t="str">
            <v>NE</v>
          </cell>
          <cell r="Y3755" t="str">
            <v>68137-3119</v>
          </cell>
          <cell r="Z3755" t="str">
            <v>DOUGLAS</v>
          </cell>
          <cell r="AA3755" t="str">
            <v>G</v>
          </cell>
          <cell r="AB3755" t="str">
            <v>M&amp;E</v>
          </cell>
          <cell r="AC3755">
            <v>34826.355799999998</v>
          </cell>
        </row>
        <row r="3756">
          <cell r="A3756" t="str">
            <v>Primary</v>
          </cell>
          <cell r="B3756" t="str">
            <v>Omaha Administration</v>
          </cell>
          <cell r="C3756" t="str">
            <v>26902028</v>
          </cell>
          <cell r="D3756" t="str">
            <v>26902028</v>
          </cell>
          <cell r="E3756" t="str">
            <v>2690</v>
          </cell>
          <cell r="G3756" t="str">
            <v>NE</v>
          </cell>
          <cell r="H3756">
            <v>38797</v>
          </cell>
          <cell r="I3756" t="str">
            <v>A</v>
          </cell>
          <cell r="J3756" t="str">
            <v>30222020</v>
          </cell>
          <cell r="K3756" t="str">
            <v>74276018</v>
          </cell>
          <cell r="L3756">
            <v>170112690</v>
          </cell>
          <cell r="M3756" t="str">
            <v>742700000</v>
          </cell>
          <cell r="N3756" t="str">
            <v>Omaha  Store Room Pers</v>
          </cell>
          <cell r="O3756" t="str">
            <v>26902048  Omaha  Store Room Pers</v>
          </cell>
          <cell r="P3756" t="str">
            <v>2702</v>
          </cell>
          <cell r="Q3756" t="str">
            <v>P</v>
          </cell>
          <cell r="R3756" t="str">
            <v>700</v>
          </cell>
          <cell r="S3756" t="str">
            <v>648</v>
          </cell>
          <cell r="T3756" t="str">
            <v>T</v>
          </cell>
          <cell r="U3756" t="str">
            <v>USD</v>
          </cell>
          <cell r="V3756" t="str">
            <v>13076 RENFRO CIRCLE</v>
          </cell>
          <cell r="W3756" t="str">
            <v>OMAHA</v>
          </cell>
          <cell r="X3756" t="str">
            <v>NE</v>
          </cell>
          <cell r="Y3756" t="str">
            <v>68137-3119</v>
          </cell>
          <cell r="Z3756" t="str">
            <v>DOUGLAS</v>
          </cell>
          <cell r="AA3756" t="str">
            <v>G</v>
          </cell>
          <cell r="AB3756" t="str">
            <v>M&amp;E</v>
          </cell>
          <cell r="AC3756">
            <v>2480.9234000000001</v>
          </cell>
        </row>
        <row r="3757">
          <cell r="A3757" t="str">
            <v>Primary</v>
          </cell>
          <cell r="B3757" t="str">
            <v>Omaha Administration</v>
          </cell>
          <cell r="C3757" t="str">
            <v>26902028</v>
          </cell>
          <cell r="D3757" t="str">
            <v>26902028</v>
          </cell>
          <cell r="E3757" t="str">
            <v>2690</v>
          </cell>
          <cell r="G3757" t="str">
            <v>NE</v>
          </cell>
          <cell r="H3757">
            <v>38817</v>
          </cell>
          <cell r="I3757" t="str">
            <v>A</v>
          </cell>
          <cell r="J3757" t="str">
            <v>30222022</v>
          </cell>
          <cell r="K3757" t="str">
            <v>74276003</v>
          </cell>
          <cell r="L3757">
            <v>170112690</v>
          </cell>
          <cell r="M3757" t="str">
            <v>742700000</v>
          </cell>
          <cell r="N3757" t="str">
            <v>Omaha Safety Center</v>
          </cell>
          <cell r="O3757" t="str">
            <v>26902512  Omaha Safety Center</v>
          </cell>
          <cell r="P3757" t="str">
            <v>2702</v>
          </cell>
          <cell r="Q3757" t="str">
            <v>P</v>
          </cell>
          <cell r="R3757" t="str">
            <v>700</v>
          </cell>
          <cell r="S3757" t="str">
            <v>648</v>
          </cell>
          <cell r="T3757" t="str">
            <v>T</v>
          </cell>
          <cell r="U3757" t="str">
            <v>USD</v>
          </cell>
          <cell r="V3757" t="str">
            <v>13076 RENFRO CIRCLE</v>
          </cell>
          <cell r="W3757" t="str">
            <v>OMAHA</v>
          </cell>
          <cell r="X3757" t="str">
            <v>NE</v>
          </cell>
          <cell r="Y3757" t="str">
            <v>68137-3119</v>
          </cell>
          <cell r="Z3757" t="str">
            <v>DOUGLAS</v>
          </cell>
          <cell r="AA3757" t="str">
            <v>I</v>
          </cell>
          <cell r="AB3757" t="str">
            <v>M&amp;E</v>
          </cell>
          <cell r="AC3757">
            <v>1503.2537000000002</v>
          </cell>
        </row>
        <row r="3758">
          <cell r="A3758" t="str">
            <v>Primary</v>
          </cell>
          <cell r="B3758" t="str">
            <v>Commodities</v>
          </cell>
          <cell r="C3758" t="str">
            <v>11492236</v>
          </cell>
          <cell r="D3758" t="str">
            <v>11492236</v>
          </cell>
          <cell r="E3758" t="str">
            <v>1204</v>
          </cell>
          <cell r="G3758" t="str">
            <v>AR</v>
          </cell>
          <cell r="I3758" t="str">
            <v>A</v>
          </cell>
          <cell r="J3758" t="str">
            <v>27142660</v>
          </cell>
          <cell r="K3758" t="str">
            <v>27142660</v>
          </cell>
          <cell r="L3758">
            <v>170008635</v>
          </cell>
          <cell r="M3758" t="str">
            <v>170008635</v>
          </cell>
          <cell r="N3758" t="str">
            <v>Commodities</v>
          </cell>
          <cell r="O3758" t="str">
            <v>27142660 Commodities</v>
          </cell>
          <cell r="P3758" t="str">
            <v>8000</v>
          </cell>
          <cell r="Q3758" t="str">
            <v>GA</v>
          </cell>
          <cell r="R3758" t="str">
            <v>524</v>
          </cell>
          <cell r="S3758" t="str">
            <v>2426</v>
          </cell>
          <cell r="T3758" t="str">
            <v>T</v>
          </cell>
          <cell r="U3758" t="str">
            <v>USD</v>
          </cell>
          <cell r="V3758" t="str">
            <v>2210 W OAKLAWN DRIVE</v>
          </cell>
          <cell r="W3758" t="str">
            <v>SPRINGDALE</v>
          </cell>
          <cell r="X3758" t="str">
            <v>AR</v>
          </cell>
          <cell r="Y3758" t="str">
            <v>72762-6900</v>
          </cell>
          <cell r="Z3758" t="str">
            <v>WASHINGTON</v>
          </cell>
          <cell r="AA3758" t="str">
            <v>I</v>
          </cell>
          <cell r="AB3758" t="str">
            <v>M&amp;E</v>
          </cell>
          <cell r="AC3758">
            <v>20896.441800000001</v>
          </cell>
        </row>
        <row r="3759">
          <cell r="A3759" t="str">
            <v>Primary</v>
          </cell>
          <cell r="B3759" t="str">
            <v>Input Desk</v>
          </cell>
          <cell r="C3759" t="str">
            <v>11492236</v>
          </cell>
          <cell r="D3759" t="str">
            <v>11492236</v>
          </cell>
          <cell r="E3759" t="str">
            <v>1204</v>
          </cell>
          <cell r="G3759" t="str">
            <v>AR</v>
          </cell>
          <cell r="I3759" t="str">
            <v>A</v>
          </cell>
          <cell r="J3759" t="str">
            <v>27142670</v>
          </cell>
          <cell r="K3759" t="str">
            <v>74276021</v>
          </cell>
          <cell r="L3759">
            <v>170008635</v>
          </cell>
          <cell r="M3759" t="str">
            <v>742700000</v>
          </cell>
          <cell r="N3759" t="str">
            <v>Input Desk</v>
          </cell>
          <cell r="O3759" t="str">
            <v>27142670  Input Desk</v>
          </cell>
          <cell r="P3759" t="str">
            <v>8000</v>
          </cell>
          <cell r="Q3759" t="str">
            <v>GA</v>
          </cell>
          <cell r="R3759" t="str">
            <v>524</v>
          </cell>
          <cell r="S3759" t="str">
            <v>2426</v>
          </cell>
          <cell r="T3759" t="str">
            <v>T</v>
          </cell>
          <cell r="U3759" t="str">
            <v>USD</v>
          </cell>
          <cell r="V3759" t="str">
            <v>2210 W OAKLAWN DRIVE</v>
          </cell>
          <cell r="W3759" t="str">
            <v>SPRINGDALE</v>
          </cell>
          <cell r="X3759" t="str">
            <v>AR</v>
          </cell>
          <cell r="Y3759" t="str">
            <v>72762-6900</v>
          </cell>
          <cell r="Z3759" t="str">
            <v>WASHINGTON</v>
          </cell>
          <cell r="AA3759" t="str">
            <v>I</v>
          </cell>
          <cell r="AB3759" t="str">
            <v>M&amp;E</v>
          </cell>
          <cell r="AC3759">
            <v>5900.0383999999995</v>
          </cell>
        </row>
        <row r="3760">
          <cell r="A3760" t="str">
            <v>Primary</v>
          </cell>
          <cell r="B3760" t="str">
            <v>Fundamentals</v>
          </cell>
          <cell r="C3760" t="str">
            <v>11492236</v>
          </cell>
          <cell r="D3760" t="str">
            <v>11492236</v>
          </cell>
          <cell r="E3760" t="str">
            <v>1204</v>
          </cell>
          <cell r="G3760" t="str">
            <v>AR</v>
          </cell>
          <cell r="I3760" t="str">
            <v>A</v>
          </cell>
          <cell r="J3760" t="str">
            <v>27142680</v>
          </cell>
          <cell r="K3760" t="str">
            <v>27142680</v>
          </cell>
          <cell r="L3760">
            <v>170008635</v>
          </cell>
          <cell r="M3760" t="str">
            <v>170008635</v>
          </cell>
          <cell r="N3760" t="str">
            <v>Fundamentals</v>
          </cell>
          <cell r="O3760" t="str">
            <v>27142680 Fundamentals</v>
          </cell>
          <cell r="P3760" t="str">
            <v>8000</v>
          </cell>
          <cell r="Q3760" t="str">
            <v>IBP</v>
          </cell>
          <cell r="R3760" t="str">
            <v>524</v>
          </cell>
          <cell r="S3760" t="str">
            <v>1855</v>
          </cell>
          <cell r="T3760" t="str">
            <v>T</v>
          </cell>
          <cell r="U3760" t="str">
            <v>USD</v>
          </cell>
          <cell r="V3760" t="str">
            <v>2210 W OAKLAWN DRIVE</v>
          </cell>
          <cell r="W3760" t="str">
            <v>SPRINGDALE</v>
          </cell>
          <cell r="X3760" t="str">
            <v>AR</v>
          </cell>
          <cell r="Y3760" t="str">
            <v>72762-6900</v>
          </cell>
          <cell r="Z3760" t="str">
            <v>WASHINGTON</v>
          </cell>
          <cell r="AA3760" t="str">
            <v>I</v>
          </cell>
          <cell r="AB3760" t="str">
            <v>M&amp;E</v>
          </cell>
          <cell r="AC3760">
            <v>10735.997499999999</v>
          </cell>
        </row>
        <row r="3761">
          <cell r="A3761" t="str">
            <v>Primary</v>
          </cell>
          <cell r="B3761" t="str">
            <v>Prepared Foods Commodity</v>
          </cell>
          <cell r="C3761" t="str">
            <v>11492236</v>
          </cell>
          <cell r="D3761" t="str">
            <v>11492236</v>
          </cell>
          <cell r="E3761" t="str">
            <v>1204</v>
          </cell>
          <cell r="G3761" t="str">
            <v>AR</v>
          </cell>
          <cell r="I3761" t="str">
            <v>A</v>
          </cell>
          <cell r="J3761" t="str">
            <v>27142700</v>
          </cell>
          <cell r="K3761" t="str">
            <v>27142700</v>
          </cell>
          <cell r="L3761">
            <v>170008636</v>
          </cell>
          <cell r="M3761" t="str">
            <v>170008636</v>
          </cell>
          <cell r="N3761" t="str">
            <v>Prepared Foods Commodity</v>
          </cell>
          <cell r="O3761" t="str">
            <v>27142700 Prepared Foods Commodity</v>
          </cell>
          <cell r="P3761" t="str">
            <v>8000</v>
          </cell>
          <cell r="Q3761" t="str">
            <v>GA</v>
          </cell>
          <cell r="R3761" t="str">
            <v>524</v>
          </cell>
          <cell r="S3761" t="str">
            <v>1855</v>
          </cell>
          <cell r="T3761" t="str">
            <v>T</v>
          </cell>
          <cell r="U3761" t="str">
            <v>USD</v>
          </cell>
          <cell r="V3761" t="str">
            <v>2210 W OAKLAWN DRIVE</v>
          </cell>
          <cell r="W3761" t="str">
            <v>SPRINGDALE</v>
          </cell>
          <cell r="X3761" t="str">
            <v>AR</v>
          </cell>
          <cell r="Y3761" t="str">
            <v>72762-6900</v>
          </cell>
          <cell r="Z3761" t="str">
            <v>WASHINGTON</v>
          </cell>
          <cell r="AA3761" t="str">
            <v>I</v>
          </cell>
          <cell r="AB3761" t="str">
            <v>M&amp;E</v>
          </cell>
          <cell r="AC3761">
            <v>0</v>
          </cell>
        </row>
        <row r="3762">
          <cell r="A3762" t="str">
            <v>Primary</v>
          </cell>
          <cell r="B3762" t="str">
            <v>Fresh Meats Commodity</v>
          </cell>
          <cell r="C3762" t="str">
            <v>26660102</v>
          </cell>
          <cell r="D3762" t="str">
            <v>26660102</v>
          </cell>
          <cell r="E3762" t="str">
            <v>1204</v>
          </cell>
          <cell r="G3762" t="str">
            <v>SD</v>
          </cell>
          <cell r="I3762" t="str">
            <v>A</v>
          </cell>
          <cell r="J3762" t="str">
            <v>27149000</v>
          </cell>
          <cell r="K3762" t="str">
            <v>27149000</v>
          </cell>
          <cell r="L3762">
            <v>170008690</v>
          </cell>
          <cell r="M3762" t="str">
            <v>170008690</v>
          </cell>
          <cell r="N3762" t="str">
            <v>Fresh Meats Commodity</v>
          </cell>
          <cell r="O3762" t="str">
            <v>27149000 Fresh Meats Commodity</v>
          </cell>
          <cell r="P3762" t="str">
            <v>8000</v>
          </cell>
          <cell r="Q3762" t="str">
            <v>GA</v>
          </cell>
          <cell r="R3762" t="str">
            <v>524</v>
          </cell>
          <cell r="S3762" t="str">
            <v>1855</v>
          </cell>
          <cell r="T3762" t="str">
            <v>T</v>
          </cell>
          <cell r="U3762" t="str">
            <v>USD</v>
          </cell>
          <cell r="V3762" t="str">
            <v>800 STEVENS PORT DRIVE</v>
          </cell>
          <cell r="W3762" t="str">
            <v>DAKOTA DUNES</v>
          </cell>
          <cell r="X3762" t="str">
            <v>SD</v>
          </cell>
          <cell r="Y3762" t="str">
            <v>57049-5005</v>
          </cell>
          <cell r="Z3762" t="str">
            <v>UNION</v>
          </cell>
          <cell r="AA3762" t="str">
            <v>I</v>
          </cell>
          <cell r="AB3762" t="str">
            <v>M&amp;E</v>
          </cell>
          <cell r="AC3762">
            <v>20920.774600000001</v>
          </cell>
        </row>
        <row r="3763">
          <cell r="A3763" t="str">
            <v>Primary</v>
          </cell>
          <cell r="B3763" t="str">
            <v>KPR/Cold Storage, Inc. Freezer</v>
          </cell>
          <cell r="C3763" t="str">
            <v>27192018</v>
          </cell>
          <cell r="D3763" t="str">
            <v>27192018</v>
          </cell>
          <cell r="E3763" t="str">
            <v>8500</v>
          </cell>
          <cell r="G3763" t="str">
            <v>TX</v>
          </cell>
          <cell r="I3763" t="str">
            <v>A</v>
          </cell>
          <cell r="J3763" t="str">
            <v>27192018</v>
          </cell>
          <cell r="K3763" t="str">
            <v>27192018</v>
          </cell>
          <cell r="L3763">
            <v>170772719</v>
          </cell>
          <cell r="M3763" t="str">
            <v>170772719</v>
          </cell>
          <cell r="N3763" t="str">
            <v>KPR/Cold Storage, Inc. Freezer</v>
          </cell>
          <cell r="O3763" t="str">
            <v>27192018 KPR/Cold Storage, Inc. Freezer</v>
          </cell>
          <cell r="P3763" t="str">
            <v>8500</v>
          </cell>
          <cell r="Q3763" t="str">
            <v>FB</v>
          </cell>
          <cell r="R3763" t="str">
            <v>41</v>
          </cell>
          <cell r="S3763" t="str">
            <v>122</v>
          </cell>
          <cell r="T3763" t="str">
            <v>F</v>
          </cell>
          <cell r="U3763" t="str">
            <v>USD</v>
          </cell>
          <cell r="V3763" t="str">
            <v>1313 SAMUELS AVE</v>
          </cell>
          <cell r="W3763" t="str">
            <v>FORT WORTH</v>
          </cell>
          <cell r="X3763" t="str">
            <v>TX</v>
          </cell>
          <cell r="Y3763" t="str">
            <v>76102-1130</v>
          </cell>
          <cell r="Z3763" t="str">
            <v>TARRANT</v>
          </cell>
          <cell r="AA3763" t="str">
            <v>G</v>
          </cell>
          <cell r="AB3763" t="str">
            <v>M&amp;E</v>
          </cell>
          <cell r="AC3763">
            <v>218719.28329999998</v>
          </cell>
        </row>
        <row r="3764">
          <cell r="A3764" t="str">
            <v>Primary</v>
          </cell>
          <cell r="B3764" t="str">
            <v>Tyson Aviation Fresh Meats</v>
          </cell>
          <cell r="C3764" t="str">
            <v>27502680</v>
          </cell>
          <cell r="D3764" t="str">
            <v>27502680</v>
          </cell>
          <cell r="E3764" t="str">
            <v>2666</v>
          </cell>
          <cell r="G3764" t="str">
            <v>IA</v>
          </cell>
          <cell r="H3764">
            <v>38677</v>
          </cell>
          <cell r="I3764" t="str">
            <v>A</v>
          </cell>
          <cell r="J3764" t="str">
            <v>30222048</v>
          </cell>
          <cell r="K3764" t="str">
            <v>74276020</v>
          </cell>
          <cell r="L3764">
            <v>170002745</v>
          </cell>
          <cell r="M3764" t="str">
            <v>742700000</v>
          </cell>
          <cell r="N3764" t="str">
            <v>Tyson Aviation Fresh Meats</v>
          </cell>
          <cell r="O3764" t="str">
            <v>27502680  Tyson Aviation Fresh Meats</v>
          </cell>
          <cell r="P3764" t="str">
            <v>8000</v>
          </cell>
          <cell r="Q3764" t="str">
            <v>GA</v>
          </cell>
          <cell r="R3764" t="str">
            <v>0</v>
          </cell>
          <cell r="S3764" t="str">
            <v>0</v>
          </cell>
          <cell r="T3764" t="str">
            <v>IBP</v>
          </cell>
          <cell r="U3764" t="str">
            <v>USD</v>
          </cell>
          <cell r="V3764" t="str">
            <v>6125 PERSHING ST</v>
          </cell>
          <cell r="W3764" t="str">
            <v>SIOUX CITY</v>
          </cell>
          <cell r="X3764" t="str">
            <v>IA</v>
          </cell>
          <cell r="Y3764" t="str">
            <v>51111-1329</v>
          </cell>
          <cell r="Z3764" t="str">
            <v>PLYMOUTH</v>
          </cell>
          <cell r="AA3764" t="str">
            <v>I</v>
          </cell>
          <cell r="AB3764" t="str">
            <v>M&amp;E</v>
          </cell>
          <cell r="AC3764">
            <v>141839.12689999997</v>
          </cell>
        </row>
        <row r="3765">
          <cell r="A3765" t="str">
            <v>Primary</v>
          </cell>
          <cell r="B3765" t="str">
            <v>Swine-Cherokee Sow</v>
          </cell>
          <cell r="C3765" t="str">
            <v>27790726</v>
          </cell>
          <cell r="D3765" t="str">
            <v>27790726</v>
          </cell>
          <cell r="E3765" t="str">
            <v>2779</v>
          </cell>
          <cell r="G3765" t="str">
            <v>AR</v>
          </cell>
          <cell r="I3765" t="str">
            <v>A</v>
          </cell>
          <cell r="J3765" t="str">
            <v>27790726</v>
          </cell>
          <cell r="K3765" t="str">
            <v>74276016</v>
          </cell>
          <cell r="L3765">
            <v>111780726</v>
          </cell>
          <cell r="M3765" t="str">
            <v>742700000</v>
          </cell>
          <cell r="N3765" t="str">
            <v>Swine-Cherokee Sow</v>
          </cell>
          <cell r="O3765" t="str">
            <v>27790726  Swine-Cherokee Sow</v>
          </cell>
          <cell r="P3765" t="str">
            <v>5000</v>
          </cell>
          <cell r="Q3765" t="str">
            <v>SW</v>
          </cell>
          <cell r="R3765" t="str">
            <v>944</v>
          </cell>
          <cell r="S3765" t="str">
            <v>581</v>
          </cell>
          <cell r="T3765" t="str">
            <v>T</v>
          </cell>
          <cell r="U3765" t="str">
            <v>USD</v>
          </cell>
          <cell r="V3765" t="str">
            <v>9068 STATE HIGHWAY 43</v>
          </cell>
          <cell r="W3765" t="str">
            <v>GENTRY</v>
          </cell>
          <cell r="X3765" t="str">
            <v>AR</v>
          </cell>
          <cell r="Y3765" t="str">
            <v>72734-9364</v>
          </cell>
          <cell r="Z3765" t="str">
            <v>BENTON</v>
          </cell>
          <cell r="AA3765" t="str">
            <v>B</v>
          </cell>
          <cell r="AB3765" t="str">
            <v>M&amp;E</v>
          </cell>
          <cell r="AC3765">
            <v>181052.62820000001</v>
          </cell>
        </row>
        <row r="3766">
          <cell r="A3766" t="str">
            <v>Primary</v>
          </cell>
          <cell r="B3766" t="str">
            <v>Jackson Closing Cost Center</v>
          </cell>
          <cell r="C3766" t="str">
            <v>27792028</v>
          </cell>
          <cell r="D3766" t="str">
            <v>27792028</v>
          </cell>
          <cell r="E3766" t="str">
            <v>1126</v>
          </cell>
          <cell r="F3766" t="str">
            <v>TFM</v>
          </cell>
          <cell r="G3766" t="str">
            <v>IL</v>
          </cell>
          <cell r="I3766" t="str">
            <v>A</v>
          </cell>
          <cell r="J3766" t="str">
            <v>27792028</v>
          </cell>
          <cell r="K3766" t="str">
            <v>27792028</v>
          </cell>
          <cell r="L3766">
            <v>170002779</v>
          </cell>
          <cell r="M3766" t="str">
            <v>170002779</v>
          </cell>
          <cell r="N3766" t="str">
            <v>Jackson Closing Cost Center</v>
          </cell>
          <cell r="O3766" t="str">
            <v>27792028 Jackson Closing Cost Center</v>
          </cell>
          <cell r="P3766" t="str">
            <v>1335</v>
          </cell>
          <cell r="Q3766" t="str">
            <v>WW</v>
          </cell>
          <cell r="R3766" t="str">
            <v>524</v>
          </cell>
          <cell r="S3766" t="str">
            <v>1855</v>
          </cell>
          <cell r="T3766" t="str">
            <v>T</v>
          </cell>
          <cell r="U3766" t="str">
            <v>USD</v>
          </cell>
          <cell r="V3766" t="str">
            <v>238 WILMINGTON STREET</v>
          </cell>
          <cell r="W3766" t="str">
            <v>JACKSON</v>
          </cell>
          <cell r="X3766" t="str">
            <v>MS</v>
          </cell>
          <cell r="Y3766" t="str">
            <v>39204-5015</v>
          </cell>
          <cell r="Z3766" t="str">
            <v>HINDS</v>
          </cell>
          <cell r="AA3766" t="str">
            <v>G</v>
          </cell>
          <cell r="AB3766" t="str">
            <v>M&amp;E</v>
          </cell>
          <cell r="AC3766">
            <v>13153549.649600001</v>
          </cell>
        </row>
        <row r="3767">
          <cell r="A3767" t="str">
            <v>Primary</v>
          </cell>
          <cell r="B3767" t="str">
            <v>Iowa Ham Plant  Closing</v>
          </cell>
          <cell r="C3767" t="str">
            <v>27822028</v>
          </cell>
          <cell r="D3767" t="str">
            <v>27822028</v>
          </cell>
          <cell r="E3767" t="str">
            <v>2644</v>
          </cell>
          <cell r="G3767" t="str">
            <v>IA</v>
          </cell>
          <cell r="H3767">
            <v>38930</v>
          </cell>
          <cell r="I3767" t="str">
            <v>A</v>
          </cell>
          <cell r="J3767" t="str">
            <v>30222512</v>
          </cell>
          <cell r="K3767" t="str">
            <v>74276005</v>
          </cell>
          <cell r="L3767">
            <v>170002782</v>
          </cell>
          <cell r="M3767" t="str">
            <v>742700000</v>
          </cell>
          <cell r="N3767" t="str">
            <v>Iowa Ham Plant  Closing</v>
          </cell>
          <cell r="O3767" t="str">
            <v>27822028 Iowa Ham Plant  Closing</v>
          </cell>
          <cell r="P3767" t="str">
            <v>2090</v>
          </cell>
          <cell r="Q3767" t="str">
            <v>FB</v>
          </cell>
          <cell r="R3767" t="str">
            <v>199</v>
          </cell>
          <cell r="S3767" t="str">
            <v>427</v>
          </cell>
          <cell r="T3767" t="str">
            <v>F</v>
          </cell>
          <cell r="U3767" t="str">
            <v>USD</v>
          </cell>
          <cell r="V3767" t="str">
            <v>812 THIRD STREET NORTHWEST</v>
          </cell>
          <cell r="W3767" t="str">
            <v>INDEPENDENCE</v>
          </cell>
          <cell r="X3767" t="str">
            <v>IA</v>
          </cell>
          <cell r="Y3767" t="str">
            <v>50644-1724</v>
          </cell>
          <cell r="Z3767" t="str">
            <v>BUCHANAN</v>
          </cell>
          <cell r="AA3767" t="str">
            <v>G</v>
          </cell>
          <cell r="AB3767" t="str">
            <v>M&amp;E</v>
          </cell>
          <cell r="AC3767">
            <v>14500033.549699984</v>
          </cell>
        </row>
        <row r="3768">
          <cell r="A3768" t="str">
            <v>Primary</v>
          </cell>
          <cell r="B3768" t="str">
            <v>IS Project Office (DD)</v>
          </cell>
          <cell r="C3768" t="str">
            <v>29152307</v>
          </cell>
          <cell r="D3768" t="str">
            <v>29152307</v>
          </cell>
          <cell r="E3768" t="str">
            <v>2666</v>
          </cell>
          <cell r="G3768" t="str">
            <v>SD</v>
          </cell>
          <cell r="H3768">
            <v>38887</v>
          </cell>
          <cell r="I3768" t="str">
            <v>A</v>
          </cell>
          <cell r="J3768" t="str">
            <v>30232004</v>
          </cell>
          <cell r="K3768" t="str">
            <v>74076021</v>
          </cell>
          <cell r="L3768">
            <v>170008613</v>
          </cell>
          <cell r="M3768" t="str">
            <v>740700000</v>
          </cell>
          <cell r="N3768" t="str">
            <v>Tech &amp; Supp (DD)</v>
          </cell>
          <cell r="O3768" t="str">
            <v>29152232 Tech &amp; Supp (DD)</v>
          </cell>
          <cell r="P3768" t="str">
            <v>8015</v>
          </cell>
          <cell r="Q3768" t="str">
            <v>GA</v>
          </cell>
          <cell r="R3768" t="str">
            <v>779</v>
          </cell>
          <cell r="S3768" t="str">
            <v>58</v>
          </cell>
          <cell r="T3768" t="str">
            <v>T</v>
          </cell>
          <cell r="U3768" t="str">
            <v>USD</v>
          </cell>
          <cell r="V3768" t="str">
            <v>800 STEVENS PORT DRIVE</v>
          </cell>
          <cell r="W3768" t="str">
            <v>DAKOTA DUNES</v>
          </cell>
          <cell r="X3768" t="str">
            <v>SD</v>
          </cell>
          <cell r="Y3768" t="str">
            <v>57049-5005</v>
          </cell>
          <cell r="Z3768" t="str">
            <v>UNION</v>
          </cell>
          <cell r="AA3768" t="str">
            <v>G</v>
          </cell>
          <cell r="AB3768" t="str">
            <v>M&amp;E</v>
          </cell>
          <cell r="AC3768">
            <v>92519.600099999981</v>
          </cell>
        </row>
        <row r="3769">
          <cell r="A3769" t="str">
            <v>Primary</v>
          </cell>
          <cell r="B3769" t="str">
            <v>IS Project Office (DD)</v>
          </cell>
          <cell r="C3769" t="str">
            <v>29152307</v>
          </cell>
          <cell r="D3769" t="str">
            <v>29152307</v>
          </cell>
          <cell r="E3769" t="str">
            <v>2666</v>
          </cell>
          <cell r="G3769" t="str">
            <v>SD</v>
          </cell>
          <cell r="H3769">
            <v>38887</v>
          </cell>
          <cell r="I3769" t="str">
            <v>A</v>
          </cell>
          <cell r="J3769" t="str">
            <v>30232004</v>
          </cell>
          <cell r="K3769" t="str">
            <v>74076021</v>
          </cell>
          <cell r="L3769">
            <v>170008613</v>
          </cell>
          <cell r="M3769" t="str">
            <v>740700000</v>
          </cell>
          <cell r="N3769" t="str">
            <v>Data Center (DD)</v>
          </cell>
          <cell r="O3769" t="str">
            <v>29152233 Data Center (DD)</v>
          </cell>
          <cell r="P3769" t="str">
            <v>8015</v>
          </cell>
          <cell r="Q3769" t="str">
            <v>GA</v>
          </cell>
          <cell r="R3769" t="str">
            <v>779</v>
          </cell>
          <cell r="S3769" t="str">
            <v>58</v>
          </cell>
          <cell r="T3769" t="str">
            <v>T</v>
          </cell>
          <cell r="U3769" t="str">
            <v>USD</v>
          </cell>
          <cell r="V3769" t="str">
            <v>800 STEVENS PORT DRIVE</v>
          </cell>
          <cell r="W3769" t="str">
            <v>DAKOTA DUNES</v>
          </cell>
          <cell r="X3769" t="str">
            <v>SD</v>
          </cell>
          <cell r="Y3769" t="str">
            <v>57049-5005</v>
          </cell>
          <cell r="Z3769" t="str">
            <v>UNION</v>
          </cell>
          <cell r="AA3769" t="str">
            <v>G</v>
          </cell>
          <cell r="AB3769" t="str">
            <v>M&amp;E</v>
          </cell>
          <cell r="AC3769">
            <v>707677.24459999986</v>
          </cell>
        </row>
        <row r="3770">
          <cell r="A3770" t="str">
            <v>Primary</v>
          </cell>
          <cell r="B3770" t="str">
            <v>IS Project Office (DD)</v>
          </cell>
          <cell r="C3770" t="str">
            <v>29152307</v>
          </cell>
          <cell r="D3770" t="str">
            <v>29152307</v>
          </cell>
          <cell r="E3770" t="str">
            <v>2666</v>
          </cell>
          <cell r="G3770" t="str">
            <v>SD</v>
          </cell>
          <cell r="H3770">
            <v>38887</v>
          </cell>
          <cell r="I3770" t="str">
            <v>A</v>
          </cell>
          <cell r="J3770" t="str">
            <v>30231950</v>
          </cell>
          <cell r="K3770" t="str">
            <v>74076011</v>
          </cell>
          <cell r="L3770">
            <v>170008613</v>
          </cell>
          <cell r="M3770" t="str">
            <v>740700000</v>
          </cell>
          <cell r="N3770" t="str">
            <v>App&amp;Support - DD</v>
          </cell>
          <cell r="O3770" t="str">
            <v>29152234App&amp;Support - DD</v>
          </cell>
          <cell r="P3770" t="str">
            <v>8015</v>
          </cell>
          <cell r="Q3770" t="str">
            <v>GA</v>
          </cell>
          <cell r="R3770" t="str">
            <v>779</v>
          </cell>
          <cell r="S3770" t="str">
            <v>58</v>
          </cell>
          <cell r="T3770" t="str">
            <v>T</v>
          </cell>
          <cell r="U3770" t="str">
            <v>USD</v>
          </cell>
          <cell r="V3770" t="str">
            <v>800 STEVENS PORT DRIVE</v>
          </cell>
          <cell r="W3770" t="str">
            <v>DAKOTA DUNES</v>
          </cell>
          <cell r="X3770" t="str">
            <v>SD</v>
          </cell>
          <cell r="Y3770" t="str">
            <v>57049-5005</v>
          </cell>
          <cell r="Z3770" t="str">
            <v>UNION</v>
          </cell>
          <cell r="AA3770" t="str">
            <v>G</v>
          </cell>
          <cell r="AB3770" t="str">
            <v>M&amp;E</v>
          </cell>
          <cell r="AC3770">
            <v>242694.48869999996</v>
          </cell>
        </row>
        <row r="3771">
          <cell r="A3771" t="str">
            <v>Primary</v>
          </cell>
          <cell r="B3771" t="str">
            <v>IS Project Office (DD)</v>
          </cell>
          <cell r="C3771" t="str">
            <v>29152307</v>
          </cell>
          <cell r="D3771" t="str">
            <v>29152307</v>
          </cell>
          <cell r="E3771" t="str">
            <v>2666</v>
          </cell>
          <cell r="G3771" t="str">
            <v>SD</v>
          </cell>
          <cell r="H3771">
            <v>38887</v>
          </cell>
          <cell r="I3771" t="str">
            <v>A</v>
          </cell>
          <cell r="J3771" t="str">
            <v>30231952</v>
          </cell>
          <cell r="K3771" t="str">
            <v>74076012</v>
          </cell>
          <cell r="L3771">
            <v>170008613</v>
          </cell>
          <cell r="M3771" t="str">
            <v>740700000</v>
          </cell>
          <cell r="N3771" t="str">
            <v>Support Svc - DD</v>
          </cell>
          <cell r="O3771" t="str">
            <v>29152235 Support Svc - DD</v>
          </cell>
          <cell r="P3771" t="str">
            <v>8015</v>
          </cell>
          <cell r="Q3771" t="str">
            <v>GA</v>
          </cell>
          <cell r="R3771" t="str">
            <v>779</v>
          </cell>
          <cell r="S3771" t="str">
            <v>58</v>
          </cell>
          <cell r="T3771" t="str">
            <v>T</v>
          </cell>
          <cell r="U3771" t="str">
            <v>USD</v>
          </cell>
          <cell r="V3771" t="str">
            <v>800 STEVENS PORT DRIVE</v>
          </cell>
          <cell r="W3771" t="str">
            <v>DAKOTA DUNES</v>
          </cell>
          <cell r="X3771" t="str">
            <v>SD</v>
          </cell>
          <cell r="Y3771" t="str">
            <v>57049-5005</v>
          </cell>
          <cell r="Z3771" t="str">
            <v>UNION</v>
          </cell>
          <cell r="AA3771" t="str">
            <v>G</v>
          </cell>
          <cell r="AB3771" t="str">
            <v>M&amp;E</v>
          </cell>
          <cell r="AC3771">
            <v>37997.718099999998</v>
          </cell>
        </row>
        <row r="3772">
          <cell r="A3772" t="str">
            <v>Primary</v>
          </cell>
          <cell r="B3772" t="str">
            <v>IS Project Office (DD)</v>
          </cell>
          <cell r="C3772" t="str">
            <v>29152327</v>
          </cell>
          <cell r="D3772" t="str">
            <v>29152327</v>
          </cell>
          <cell r="E3772" t="str">
            <v>2666</v>
          </cell>
          <cell r="G3772" t="str">
            <v>SD</v>
          </cell>
          <cell r="H3772">
            <v>38887</v>
          </cell>
          <cell r="I3772" t="str">
            <v>A</v>
          </cell>
          <cell r="J3772" t="str">
            <v>30231953</v>
          </cell>
          <cell r="K3772" t="str">
            <v>74076013</v>
          </cell>
          <cell r="L3772">
            <v>170008613</v>
          </cell>
          <cell r="M3772" t="str">
            <v>740700000</v>
          </cell>
          <cell r="N3772" t="str">
            <v>Network Svc - DD</v>
          </cell>
          <cell r="O3772" t="str">
            <v>29152236 Network Svc - DD</v>
          </cell>
          <cell r="P3772" t="str">
            <v>8015</v>
          </cell>
          <cell r="Q3772" t="str">
            <v>GA</v>
          </cell>
          <cell r="R3772" t="str">
            <v>779</v>
          </cell>
          <cell r="S3772" t="str">
            <v>58</v>
          </cell>
          <cell r="T3772" t="str">
            <v>T</v>
          </cell>
          <cell r="U3772" t="str">
            <v>USD</v>
          </cell>
          <cell r="V3772" t="str">
            <v>800 STEVENS PORT DRIVE</v>
          </cell>
          <cell r="W3772" t="str">
            <v>DAKOTA DUNES</v>
          </cell>
          <cell r="X3772" t="str">
            <v>SD</v>
          </cell>
          <cell r="Y3772" t="str">
            <v>57049-5005</v>
          </cell>
          <cell r="Z3772" t="str">
            <v>UNION</v>
          </cell>
          <cell r="AA3772" t="str">
            <v>G</v>
          </cell>
          <cell r="AB3772" t="str">
            <v>M&amp;E</v>
          </cell>
          <cell r="AC3772">
            <v>1261434.4559999998</v>
          </cell>
        </row>
        <row r="3773">
          <cell r="A3773" t="str">
            <v>Primary</v>
          </cell>
          <cell r="B3773" t="str">
            <v>IS Project Office (DD)</v>
          </cell>
          <cell r="C3773" t="str">
            <v>29152307</v>
          </cell>
          <cell r="D3773" t="str">
            <v>29152307</v>
          </cell>
          <cell r="E3773" t="str">
            <v>2666</v>
          </cell>
          <cell r="G3773" t="str">
            <v>SD</v>
          </cell>
          <cell r="H3773">
            <v>38887</v>
          </cell>
          <cell r="I3773" t="str">
            <v>A</v>
          </cell>
          <cell r="J3773" t="str">
            <v>30231956</v>
          </cell>
          <cell r="K3773" t="str">
            <v>74076014</v>
          </cell>
          <cell r="L3773">
            <v>170008613</v>
          </cell>
          <cell r="M3773" t="str">
            <v>740700000</v>
          </cell>
          <cell r="N3773" t="str">
            <v>System Svc - DD</v>
          </cell>
          <cell r="O3773" t="str">
            <v>System Svc - DD</v>
          </cell>
          <cell r="P3773" t="str">
            <v>8015</v>
          </cell>
          <cell r="Q3773" t="str">
            <v>GA</v>
          </cell>
          <cell r="R3773" t="str">
            <v>779</v>
          </cell>
          <cell r="S3773" t="str">
            <v>58</v>
          </cell>
          <cell r="T3773" t="str">
            <v>T</v>
          </cell>
          <cell r="U3773" t="str">
            <v>USD</v>
          </cell>
          <cell r="V3773" t="str">
            <v>800 STEVENS PORT DRIVE</v>
          </cell>
          <cell r="W3773" t="str">
            <v>DAKOTA DUNES</v>
          </cell>
          <cell r="X3773" t="str">
            <v>SD</v>
          </cell>
          <cell r="Y3773" t="str">
            <v>57049-5005</v>
          </cell>
          <cell r="Z3773" t="str">
            <v>UNION</v>
          </cell>
          <cell r="AA3773" t="str">
            <v>I</v>
          </cell>
          <cell r="AB3773" t="str">
            <v>M&amp;E</v>
          </cell>
          <cell r="AC3773">
            <v>6249675.5495000249</v>
          </cell>
        </row>
        <row r="3774">
          <cell r="A3774" t="str">
            <v>Primary</v>
          </cell>
          <cell r="B3774" t="str">
            <v>IS Project Office (DD)</v>
          </cell>
          <cell r="C3774" t="str">
            <v>29152307</v>
          </cell>
          <cell r="D3774" t="str">
            <v>29152307</v>
          </cell>
          <cell r="E3774" t="str">
            <v>2666</v>
          </cell>
          <cell r="G3774" t="str">
            <v>SD</v>
          </cell>
          <cell r="H3774">
            <v>38887</v>
          </cell>
          <cell r="I3774" t="str">
            <v>A</v>
          </cell>
          <cell r="J3774" t="str">
            <v>30231958</v>
          </cell>
          <cell r="K3774" t="str">
            <v>74076015</v>
          </cell>
          <cell r="L3774">
            <v>170008613</v>
          </cell>
          <cell r="M3774" t="str">
            <v>740700000</v>
          </cell>
          <cell r="N3774" t="str">
            <v>Operations - DD</v>
          </cell>
          <cell r="O3774" t="str">
            <v>29152238 Operations - DD</v>
          </cell>
          <cell r="P3774" t="str">
            <v>8015</v>
          </cell>
          <cell r="Q3774" t="str">
            <v>GA</v>
          </cell>
          <cell r="R3774" t="str">
            <v>779</v>
          </cell>
          <cell r="S3774" t="str">
            <v>58</v>
          </cell>
          <cell r="T3774" t="str">
            <v>T</v>
          </cell>
          <cell r="U3774" t="str">
            <v>USD</v>
          </cell>
          <cell r="V3774" t="str">
            <v>800 STEVENS PORT DRIVE</v>
          </cell>
          <cell r="W3774" t="str">
            <v>DAKOTA DUNES</v>
          </cell>
          <cell r="X3774" t="str">
            <v>SD</v>
          </cell>
          <cell r="Y3774" t="str">
            <v>57049-5005</v>
          </cell>
          <cell r="Z3774" t="str">
            <v>UNION</v>
          </cell>
          <cell r="AA3774" t="str">
            <v>I</v>
          </cell>
          <cell r="AB3774" t="str">
            <v>M&amp;E</v>
          </cell>
          <cell r="AC3774">
            <v>133563.63789999997</v>
          </cell>
        </row>
        <row r="3775">
          <cell r="A3775" t="str">
            <v>Primary</v>
          </cell>
          <cell r="B3775" t="str">
            <v>IS Project Office (DD)</v>
          </cell>
          <cell r="C3775" t="str">
            <v>29152327</v>
          </cell>
          <cell r="D3775" t="str">
            <v>29152327</v>
          </cell>
          <cell r="E3775" t="str">
            <v>2666</v>
          </cell>
          <cell r="G3775" t="str">
            <v>SD</v>
          </cell>
          <cell r="H3775">
            <v>38842</v>
          </cell>
          <cell r="I3775" t="str">
            <v>A</v>
          </cell>
          <cell r="J3775" t="str">
            <v>30231959</v>
          </cell>
          <cell r="K3775" t="str">
            <v>74076016</v>
          </cell>
          <cell r="L3775">
            <v>170008613</v>
          </cell>
          <cell r="M3775" t="str">
            <v>740700000</v>
          </cell>
          <cell r="N3775" t="str">
            <v>Sales&amp;Mktg - DD</v>
          </cell>
          <cell r="O3775" t="str">
            <v>29152239 Sales&amp;Mktg - DD</v>
          </cell>
          <cell r="P3775" t="str">
            <v>8015</v>
          </cell>
          <cell r="Q3775" t="str">
            <v>GA</v>
          </cell>
          <cell r="R3775" t="str">
            <v>2525</v>
          </cell>
          <cell r="S3775" t="str">
            <v>58</v>
          </cell>
          <cell r="T3775" t="str">
            <v>T</v>
          </cell>
          <cell r="U3775" t="str">
            <v>USD</v>
          </cell>
          <cell r="V3775" t="str">
            <v>800 STEVENS PORT DRIVE</v>
          </cell>
          <cell r="W3775" t="str">
            <v>DAKOTA DUNES</v>
          </cell>
          <cell r="X3775" t="str">
            <v>SD</v>
          </cell>
          <cell r="Y3775" t="str">
            <v>57049-5005</v>
          </cell>
          <cell r="Z3775" t="str">
            <v>UNION</v>
          </cell>
          <cell r="AA3775" t="str">
            <v>I</v>
          </cell>
          <cell r="AB3775" t="str">
            <v>M&amp;E</v>
          </cell>
          <cell r="AC3775">
            <v>3107577.9778999998</v>
          </cell>
        </row>
        <row r="3776">
          <cell r="A3776" t="str">
            <v>Primary</v>
          </cell>
          <cell r="B3776" t="str">
            <v>IS Project Office (DD)</v>
          </cell>
          <cell r="C3776" t="str">
            <v>29152307</v>
          </cell>
          <cell r="D3776" t="str">
            <v>29152307</v>
          </cell>
          <cell r="E3776" t="str">
            <v>2666</v>
          </cell>
          <cell r="G3776" t="str">
            <v>SD</v>
          </cell>
          <cell r="H3776">
            <v>38887</v>
          </cell>
          <cell r="I3776" t="str">
            <v>A</v>
          </cell>
          <cell r="J3776" t="str">
            <v>30231976</v>
          </cell>
          <cell r="K3776" t="str">
            <v>74076018</v>
          </cell>
          <cell r="L3776">
            <v>170008613</v>
          </cell>
          <cell r="M3776" t="str">
            <v>740700000</v>
          </cell>
          <cell r="N3776" t="str">
            <v>Shared Svcs - DD</v>
          </cell>
          <cell r="O3776" t="str">
            <v>29152240 Shared Svcs - DD</v>
          </cell>
          <cell r="P3776" t="str">
            <v>8015</v>
          </cell>
          <cell r="Q3776" t="str">
            <v>GA</v>
          </cell>
          <cell r="R3776" t="str">
            <v>779</v>
          </cell>
          <cell r="S3776" t="str">
            <v>58</v>
          </cell>
          <cell r="T3776" t="str">
            <v>T</v>
          </cell>
          <cell r="U3776" t="str">
            <v>USD</v>
          </cell>
          <cell r="V3776" t="str">
            <v>800 STEVENS PORT DRIVE</v>
          </cell>
          <cell r="W3776" t="str">
            <v>DAKOTA DUNES</v>
          </cell>
          <cell r="X3776" t="str">
            <v>SD</v>
          </cell>
          <cell r="Y3776" t="str">
            <v>57049-5005</v>
          </cell>
          <cell r="Z3776" t="str">
            <v>UNION</v>
          </cell>
          <cell r="AA3776" t="str">
            <v>I</v>
          </cell>
          <cell r="AB3776" t="str">
            <v>M&amp;E</v>
          </cell>
          <cell r="AC3776">
            <v>99788.311999999976</v>
          </cell>
        </row>
        <row r="3777">
          <cell r="A3777" t="str">
            <v>Primary</v>
          </cell>
          <cell r="B3777" t="str">
            <v>Ashland  Shop</v>
          </cell>
          <cell r="C3777" t="str">
            <v>29170530</v>
          </cell>
          <cell r="D3777" t="str">
            <v>29170530</v>
          </cell>
          <cell r="E3777" t="str">
            <v>2917</v>
          </cell>
          <cell r="G3777" t="str">
            <v>AL</v>
          </cell>
          <cell r="I3777" t="str">
            <v>A</v>
          </cell>
          <cell r="J3777" t="str">
            <v>29170530</v>
          </cell>
          <cell r="K3777" t="str">
            <v>29170530</v>
          </cell>
          <cell r="L3777">
            <v>170171022</v>
          </cell>
          <cell r="M3777" t="str">
            <v>170171022</v>
          </cell>
          <cell r="N3777" t="str">
            <v>Ashland  Shop</v>
          </cell>
          <cell r="O3777" t="str">
            <v>29170530 Ashland  Shop</v>
          </cell>
          <cell r="P3777" t="str">
            <v>1325</v>
          </cell>
          <cell r="Q3777" t="str">
            <v>P</v>
          </cell>
          <cell r="R3777" t="str">
            <v>281</v>
          </cell>
          <cell r="S3777" t="str">
            <v>437</v>
          </cell>
          <cell r="T3777" t="str">
            <v>T</v>
          </cell>
          <cell r="U3777" t="str">
            <v>USD</v>
          </cell>
          <cell r="V3777" t="str">
            <v>OLD ASHLAND LINEVILLE HWY</v>
          </cell>
          <cell r="W3777" t="str">
            <v>ASHLAND</v>
          </cell>
          <cell r="X3777" t="str">
            <v>AL</v>
          </cell>
          <cell r="Y3777" t="str">
            <v>36251</v>
          </cell>
          <cell r="Z3777" t="str">
            <v>CLAY</v>
          </cell>
          <cell r="AA3777" t="str">
            <v>A</v>
          </cell>
          <cell r="AB3777" t="str">
            <v>M&amp;E</v>
          </cell>
          <cell r="AC3777">
            <v>3051.4495999999999</v>
          </cell>
        </row>
        <row r="3778">
          <cell r="A3778" t="str">
            <v>Primary</v>
          </cell>
          <cell r="B3778" t="str">
            <v>Sysco Sales</v>
          </cell>
          <cell r="C3778" t="str">
            <v>29182459</v>
          </cell>
          <cell r="D3778" t="str">
            <v>29182459</v>
          </cell>
          <cell r="E3778" t="str">
            <v>1204</v>
          </cell>
          <cell r="G3778" t="str">
            <v>AR</v>
          </cell>
          <cell r="I3778" t="str">
            <v>A</v>
          </cell>
          <cell r="J3778" t="str">
            <v>29182459</v>
          </cell>
          <cell r="K3778" t="str">
            <v>29182459</v>
          </cell>
          <cell r="L3778">
            <v>180188502</v>
          </cell>
          <cell r="M3778" t="str">
            <v>180188502</v>
          </cell>
          <cell r="N3778" t="str">
            <v>Sysco Sales</v>
          </cell>
          <cell r="O3778" t="str">
            <v>29182459 Sysco Sales</v>
          </cell>
          <cell r="P3778" t="str">
            <v>8000</v>
          </cell>
          <cell r="Q3778" t="str">
            <v>GA</v>
          </cell>
          <cell r="R3778" t="str">
            <v>779</v>
          </cell>
          <cell r="S3778" t="str">
            <v>190</v>
          </cell>
          <cell r="T3778" t="str">
            <v>T</v>
          </cell>
          <cell r="U3778" t="str">
            <v>USD</v>
          </cell>
          <cell r="V3778" t="str">
            <v>2210 W OAKLAWN DRIVE</v>
          </cell>
          <cell r="W3778" t="str">
            <v>SPRINGDALE</v>
          </cell>
          <cell r="X3778" t="str">
            <v>AR</v>
          </cell>
          <cell r="Y3778" t="str">
            <v>72762-6900</v>
          </cell>
          <cell r="Z3778" t="str">
            <v>WASHINGTON</v>
          </cell>
          <cell r="AA3778" t="str">
            <v>D</v>
          </cell>
          <cell r="AB3778" t="str">
            <v>M&amp;E</v>
          </cell>
          <cell r="AC3778">
            <v>12160.951200000001</v>
          </cell>
        </row>
        <row r="3779">
          <cell r="A3779" t="str">
            <v>Primary</v>
          </cell>
          <cell r="B3779" t="str">
            <v>Augusta Plant Closing</v>
          </cell>
          <cell r="C3779" t="str">
            <v>29282028</v>
          </cell>
          <cell r="D3779" t="str">
            <v>29282028</v>
          </cell>
          <cell r="E3779" t="str">
            <v>1204</v>
          </cell>
          <cell r="G3779" t="str">
            <v>ME</v>
          </cell>
          <cell r="I3779" t="str">
            <v>A</v>
          </cell>
          <cell r="J3779" t="str">
            <v>29282028</v>
          </cell>
          <cell r="K3779" t="str">
            <v>74076005</v>
          </cell>
          <cell r="L3779">
            <v>170002928</v>
          </cell>
          <cell r="M3779" t="str">
            <v>740700000</v>
          </cell>
          <cell r="N3779" t="str">
            <v>Augusta Plant Closing</v>
          </cell>
          <cell r="O3779" t="str">
            <v>29282028  Augusta Plant Closing</v>
          </cell>
          <cell r="P3779" t="str">
            <v>2080</v>
          </cell>
          <cell r="Q3779" t="str">
            <v>FB</v>
          </cell>
          <cell r="R3779" t="str">
            <v>779</v>
          </cell>
          <cell r="S3779" t="str">
            <v>190</v>
          </cell>
          <cell r="T3779" t="str">
            <v>F</v>
          </cell>
          <cell r="U3779" t="str">
            <v>USD</v>
          </cell>
          <cell r="V3779" t="str">
            <v>195 RIVERSIDE DRIVE</v>
          </cell>
          <cell r="W3779" t="str">
            <v>AUGUSTA</v>
          </cell>
          <cell r="X3779" t="str">
            <v>ME</v>
          </cell>
          <cell r="Y3779" t="str">
            <v>04330-4133</v>
          </cell>
          <cell r="Z3779" t="str">
            <v>KENNEBEC</v>
          </cell>
          <cell r="AA3779" t="str">
            <v>G</v>
          </cell>
          <cell r="AB3779" t="str">
            <v>M&amp;E</v>
          </cell>
          <cell r="AC3779">
            <v>3295944.3132000002</v>
          </cell>
        </row>
        <row r="3780">
          <cell r="A3780" t="str">
            <v>Primary</v>
          </cell>
          <cell r="B3780" t="str">
            <v>Alatrade Boaz Production Cost OH #2</v>
          </cell>
          <cell r="C3780" t="str">
            <v>29342028</v>
          </cell>
          <cell r="D3780" t="str">
            <v>29342028</v>
          </cell>
          <cell r="E3780" t="str">
            <v>1204</v>
          </cell>
          <cell r="G3780" t="str">
            <v>AL</v>
          </cell>
          <cell r="I3780" t="str">
            <v>A</v>
          </cell>
          <cell r="J3780" t="str">
            <v>29342028</v>
          </cell>
          <cell r="K3780" t="str">
            <v>29342028</v>
          </cell>
          <cell r="L3780">
            <v>170252934</v>
          </cell>
          <cell r="M3780" t="str">
            <v>170252934</v>
          </cell>
          <cell r="N3780" t="str">
            <v>Alatrade Boaz Production Cost OH #2</v>
          </cell>
          <cell r="O3780" t="str">
            <v>29342028 Alatrade Boaz Production Cost OH #2</v>
          </cell>
          <cell r="P3780" t="str">
            <v>8000</v>
          </cell>
          <cell r="Q3780" t="str">
            <v>GA</v>
          </cell>
          <cell r="R3780" t="str">
            <v>779</v>
          </cell>
          <cell r="S3780" t="str">
            <v>190</v>
          </cell>
          <cell r="T3780" t="str">
            <v>T</v>
          </cell>
          <cell r="U3780" t="str">
            <v>USD</v>
          </cell>
          <cell r="V3780" t="str">
            <v>695 HENDERSON ROAD</v>
          </cell>
          <cell r="W3780" t="str">
            <v>BOAZ</v>
          </cell>
          <cell r="X3780" t="str">
            <v>AL</v>
          </cell>
          <cell r="Y3780" t="str">
            <v>35957-1016</v>
          </cell>
          <cell r="Z3780" t="str">
            <v>MARSHALL</v>
          </cell>
          <cell r="AA3780" t="str">
            <v>G</v>
          </cell>
          <cell r="AB3780" t="str">
            <v>M&amp;E</v>
          </cell>
          <cell r="AC3780">
            <v>4381.5636999999988</v>
          </cell>
        </row>
        <row r="3781">
          <cell r="A3781" t="str">
            <v>Primary</v>
          </cell>
          <cell r="B3781" t="str">
            <v>CONDYNE-JORDAN, LLC</v>
          </cell>
          <cell r="C3781" t="str">
            <v>29382028</v>
          </cell>
          <cell r="D3781" t="str">
            <v>29382028</v>
          </cell>
          <cell r="E3781" t="str">
            <v>1204</v>
          </cell>
          <cell r="G3781" t="str">
            <v>ME</v>
          </cell>
          <cell r="H3781">
            <v>38454</v>
          </cell>
          <cell r="I3781" t="str">
            <v>A</v>
          </cell>
          <cell r="J3781" t="str">
            <v>30232034</v>
          </cell>
          <cell r="K3781" t="str">
            <v>74076002</v>
          </cell>
          <cell r="L3781">
            <v>170003023</v>
          </cell>
          <cell r="M3781" t="str">
            <v>740700000</v>
          </cell>
          <cell r="N3781" t="str">
            <v>Amarillo Carc Investor Relations</v>
          </cell>
          <cell r="O3781" t="str">
            <v>74076002 Amarillo Carc Investor Relations</v>
          </cell>
          <cell r="P3781" t="str">
            <v>101</v>
          </cell>
          <cell r="Q3781" t="str">
            <v>IBP</v>
          </cell>
          <cell r="R3781" t="str">
            <v>779</v>
          </cell>
          <cell r="S3781" t="str">
            <v>190</v>
          </cell>
          <cell r="T3781" t="str">
            <v>IBP</v>
          </cell>
          <cell r="U3781" t="str">
            <v>USD</v>
          </cell>
          <cell r="V3781" t="str">
            <v>FM. RD. 1912 &amp; HIGHWAY 66 E.</v>
          </cell>
          <cell r="W3781" t="str">
            <v>AMARILLO</v>
          </cell>
          <cell r="X3781" t="str">
            <v>TX</v>
          </cell>
          <cell r="Y3781" t="str">
            <v>79187</v>
          </cell>
          <cell r="Z3781" t="str">
            <v>POTTER</v>
          </cell>
          <cell r="AA3781" t="str">
            <v>G</v>
          </cell>
          <cell r="AB3781" t="str">
            <v>Building</v>
          </cell>
          <cell r="AC3781">
            <v>835337.69</v>
          </cell>
        </row>
        <row r="3782">
          <cell r="A3782" t="str">
            <v>Primary</v>
          </cell>
          <cell r="B3782" t="str">
            <v>Premium Protien Production Cost OH</v>
          </cell>
          <cell r="C3782" t="str">
            <v>29462028</v>
          </cell>
          <cell r="D3782" t="str">
            <v>29462028</v>
          </cell>
          <cell r="E3782" t="str">
            <v>1204</v>
          </cell>
          <cell r="G3782" t="str">
            <v>NE</v>
          </cell>
          <cell r="I3782" t="str">
            <v>A</v>
          </cell>
          <cell r="J3782" t="str">
            <v>29462028</v>
          </cell>
          <cell r="K3782" t="str">
            <v>29462028</v>
          </cell>
          <cell r="L3782">
            <v>170082946</v>
          </cell>
          <cell r="M3782" t="str">
            <v>170082946</v>
          </cell>
          <cell r="N3782" t="str">
            <v>Premium Protien Production Cost OH</v>
          </cell>
          <cell r="O3782" t="str">
            <v>74076024 Amarillo Carc Production Storeroom</v>
          </cell>
          <cell r="P3782" t="str">
            <v>8000</v>
          </cell>
          <cell r="Q3782" t="str">
            <v>GA</v>
          </cell>
          <cell r="R3782" t="str">
            <v>779</v>
          </cell>
          <cell r="S3782" t="str">
            <v>190</v>
          </cell>
          <cell r="T3782" t="str">
            <v>T</v>
          </cell>
          <cell r="U3782" t="str">
            <v>USD</v>
          </cell>
          <cell r="V3782" t="str">
            <v>4611 WEST ADAMS STREET</v>
          </cell>
          <cell r="W3782" t="str">
            <v>LINCOLN</v>
          </cell>
          <cell r="X3782" t="str">
            <v>NE</v>
          </cell>
          <cell r="Y3782" t="str">
            <v>68524-1444</v>
          </cell>
          <cell r="Z3782" t="str">
            <v>LANCASTER</v>
          </cell>
          <cell r="AA3782" t="str">
            <v>G</v>
          </cell>
          <cell r="AB3782" t="str">
            <v>M&amp;E</v>
          </cell>
          <cell r="AC3782">
            <v>480040.94589999999</v>
          </cell>
        </row>
        <row r="3783">
          <cell r="A3783" t="str">
            <v>Primary</v>
          </cell>
          <cell r="B3783" t="str">
            <v>Alatrade-Albertville COPACK CostOH</v>
          </cell>
          <cell r="C3783" t="str">
            <v>29472028</v>
          </cell>
          <cell r="D3783" t="str">
            <v>29472028</v>
          </cell>
          <cell r="E3783" t="str">
            <v>1204</v>
          </cell>
          <cell r="G3783" t="str">
            <v>AL</v>
          </cell>
          <cell r="H3783">
            <v>38535</v>
          </cell>
          <cell r="I3783" t="str">
            <v>A</v>
          </cell>
          <cell r="J3783" t="str">
            <v>30232052</v>
          </cell>
          <cell r="K3783" t="str">
            <v>74076022</v>
          </cell>
          <cell r="L3783">
            <v>170003023</v>
          </cell>
          <cell r="M3783" t="str">
            <v>740700000</v>
          </cell>
          <cell r="N3783" t="str">
            <v>Amarillo Carc Coolers-Scalers/L.O.</v>
          </cell>
          <cell r="O3783" t="str">
            <v>74076022 Amarillo Carc Coolers-Scalers/L.O.</v>
          </cell>
          <cell r="P3783" t="str">
            <v>101</v>
          </cell>
          <cell r="Q3783" t="str">
            <v>IBP</v>
          </cell>
          <cell r="R3783" t="str">
            <v>779</v>
          </cell>
          <cell r="S3783" t="str">
            <v>190</v>
          </cell>
          <cell r="T3783" t="str">
            <v>T</v>
          </cell>
          <cell r="U3783" t="str">
            <v>USD</v>
          </cell>
          <cell r="V3783" t="str">
            <v>200 TYSON DRIVE</v>
          </cell>
          <cell r="W3783" t="str">
            <v>ALBERTVILLE</v>
          </cell>
          <cell r="X3783" t="str">
            <v>AL</v>
          </cell>
          <cell r="Y3783" t="str">
            <v>35950-8557</v>
          </cell>
          <cell r="Z3783" t="str">
            <v>MARSHALL</v>
          </cell>
          <cell r="AA3783" t="str">
            <v>G</v>
          </cell>
          <cell r="AB3783" t="str">
            <v>M&amp;E</v>
          </cell>
          <cell r="AC3783">
            <v>73686.342800000013</v>
          </cell>
        </row>
        <row r="3784">
          <cell r="A3784" t="str">
            <v>Primary</v>
          </cell>
          <cell r="B3784" t="str">
            <v>Bentonville Plant Closing</v>
          </cell>
          <cell r="C3784" t="str">
            <v>29482028</v>
          </cell>
          <cell r="D3784" t="str">
            <v>29482028</v>
          </cell>
          <cell r="E3784" t="str">
            <v>1204</v>
          </cell>
          <cell r="G3784" t="str">
            <v>AR</v>
          </cell>
          <cell r="H3784">
            <v>38847</v>
          </cell>
          <cell r="I3784" t="str">
            <v>A</v>
          </cell>
          <cell r="J3784" t="str">
            <v>30232055</v>
          </cell>
          <cell r="K3784" t="str">
            <v>74076017</v>
          </cell>
          <cell r="L3784">
            <v>170002948</v>
          </cell>
          <cell r="M3784" t="str">
            <v>740700000</v>
          </cell>
          <cell r="N3784" t="str">
            <v>Bentonville Plant Closing</v>
          </cell>
          <cell r="O3784" t="str">
            <v>29482028 Bentonville Plant Closing</v>
          </cell>
          <cell r="P3784" t="str">
            <v>1051</v>
          </cell>
          <cell r="Q3784" t="str">
            <v>P</v>
          </cell>
          <cell r="R3784" t="str">
            <v>779</v>
          </cell>
          <cell r="S3784" t="str">
            <v>1056</v>
          </cell>
          <cell r="T3784" t="str">
            <v>T</v>
          </cell>
          <cell r="U3784" t="str">
            <v>USD</v>
          </cell>
          <cell r="V3784" t="str">
            <v>801 SE 8TH STREET</v>
          </cell>
          <cell r="W3784" t="str">
            <v>BENTONVILLE</v>
          </cell>
          <cell r="X3784" t="str">
            <v>AR</v>
          </cell>
          <cell r="Y3784" t="str">
            <v>72712-6409</v>
          </cell>
          <cell r="Z3784" t="str">
            <v>BENTON</v>
          </cell>
          <cell r="AA3784" t="str">
            <v>I</v>
          </cell>
          <cell r="AB3784" t="str">
            <v>M&amp;E</v>
          </cell>
          <cell r="AC3784">
            <v>7429688.8671000032</v>
          </cell>
        </row>
        <row r="3785">
          <cell r="A3785" t="str">
            <v>Primary</v>
          </cell>
          <cell r="B3785" t="str">
            <v>Forest MS Plant Closing</v>
          </cell>
          <cell r="C3785" t="str">
            <v>29492028</v>
          </cell>
          <cell r="D3785" t="str">
            <v>29492028</v>
          </cell>
          <cell r="E3785" t="str">
            <v>1124</v>
          </cell>
          <cell r="G3785" t="str">
            <v>MS</v>
          </cell>
          <cell r="H3785">
            <v>39000</v>
          </cell>
          <cell r="I3785" t="str">
            <v>A</v>
          </cell>
          <cell r="J3785" t="str">
            <v>30231950</v>
          </cell>
          <cell r="K3785" t="str">
            <v>74076011</v>
          </cell>
          <cell r="L3785">
            <v>170002949</v>
          </cell>
          <cell r="M3785" t="str">
            <v>740700000</v>
          </cell>
          <cell r="N3785" t="str">
            <v>Forest MS Plant Closing</v>
          </cell>
          <cell r="O3785" t="str">
            <v>29492028 Forest MS Plant Closing</v>
          </cell>
          <cell r="P3785" t="str">
            <v>1340</v>
          </cell>
          <cell r="Q3785" t="str">
            <v>P</v>
          </cell>
          <cell r="R3785" t="str">
            <v>216</v>
          </cell>
          <cell r="S3785" t="str">
            <v>339</v>
          </cell>
          <cell r="T3785" t="str">
            <v>T</v>
          </cell>
          <cell r="U3785" t="str">
            <v>USD</v>
          </cell>
          <cell r="V3785" t="str">
            <v>601 OLD MORTON ROAD</v>
          </cell>
          <cell r="W3785" t="str">
            <v>FOREST</v>
          </cell>
          <cell r="X3785" t="str">
            <v>MS</v>
          </cell>
          <cell r="Y3785" t="str">
            <v>39074-4002</v>
          </cell>
          <cell r="Z3785" t="str">
            <v>SCOTT</v>
          </cell>
          <cell r="AA3785" t="str">
            <v>G</v>
          </cell>
          <cell r="AB3785" t="str">
            <v>M&amp;E</v>
          </cell>
          <cell r="AC3785">
            <v>11111198.137800001</v>
          </cell>
        </row>
        <row r="3786">
          <cell r="A3786" t="str">
            <v>Primary</v>
          </cell>
          <cell r="B3786" t="str">
            <v>IBP Corporate G &amp; A</v>
          </cell>
          <cell r="C3786" t="str">
            <v>30013136</v>
          </cell>
          <cell r="D3786" t="str">
            <v>30013136</v>
          </cell>
          <cell r="E3786" t="str">
            <v>2666</v>
          </cell>
          <cell r="G3786" t="str">
            <v>SD</v>
          </cell>
          <cell r="H3786">
            <v>38677</v>
          </cell>
          <cell r="I3786" t="str">
            <v>A</v>
          </cell>
          <cell r="J3786" t="str">
            <v>30231950</v>
          </cell>
          <cell r="K3786" t="str">
            <v>74076011</v>
          </cell>
          <cell r="L3786">
            <v>170008619</v>
          </cell>
          <cell r="M3786" t="str">
            <v>740700000</v>
          </cell>
          <cell r="N3786" t="str">
            <v>Executive Overhead DD</v>
          </cell>
          <cell r="O3786" t="str">
            <v>29571001  Executive Overhead DD</v>
          </cell>
          <cell r="P3786" t="str">
            <v>8000</v>
          </cell>
          <cell r="Q3786" t="str">
            <v>GA</v>
          </cell>
          <cell r="R3786" t="str">
            <v>0</v>
          </cell>
          <cell r="S3786" t="str">
            <v>0</v>
          </cell>
          <cell r="T3786" t="str">
            <v>IBP</v>
          </cell>
          <cell r="U3786" t="str">
            <v>USD</v>
          </cell>
          <cell r="V3786" t="str">
            <v>800 STEVENS PORT DRIVE</v>
          </cell>
          <cell r="W3786" t="str">
            <v>DAKOTA DUNES</v>
          </cell>
          <cell r="X3786" t="str">
            <v>SD</v>
          </cell>
          <cell r="Y3786" t="str">
            <v>57049-5005</v>
          </cell>
          <cell r="Z3786" t="str">
            <v>UNION</v>
          </cell>
          <cell r="AA3786" t="str">
            <v>I</v>
          </cell>
          <cell r="AB3786" t="str">
            <v>M&amp;E</v>
          </cell>
          <cell r="AC3786">
            <v>11110.331799999982</v>
          </cell>
        </row>
        <row r="3787">
          <cell r="A3787" t="str">
            <v>Primary</v>
          </cell>
          <cell r="B3787" t="str">
            <v>IBP Corporate G &amp; A</v>
          </cell>
          <cell r="C3787" t="str">
            <v>30013136</v>
          </cell>
          <cell r="D3787" t="str">
            <v>30013136</v>
          </cell>
          <cell r="E3787" t="str">
            <v>2666</v>
          </cell>
          <cell r="G3787" t="str">
            <v>SD</v>
          </cell>
          <cell r="H3787">
            <v>38677</v>
          </cell>
          <cell r="I3787" t="str">
            <v>A</v>
          </cell>
          <cell r="J3787" t="str">
            <v>30231952</v>
          </cell>
          <cell r="K3787" t="str">
            <v>74076012</v>
          </cell>
          <cell r="L3787">
            <v>170008629</v>
          </cell>
          <cell r="M3787" t="str">
            <v>740700000</v>
          </cell>
          <cell r="N3787" t="str">
            <v>Public Relations DD</v>
          </cell>
          <cell r="O3787" t="str">
            <v>29571020  Public Relations DD</v>
          </cell>
          <cell r="P3787" t="str">
            <v>8000</v>
          </cell>
          <cell r="Q3787" t="str">
            <v>GA</v>
          </cell>
          <cell r="R3787" t="str">
            <v>0</v>
          </cell>
          <cell r="S3787" t="str">
            <v>0</v>
          </cell>
          <cell r="T3787" t="str">
            <v>IBP</v>
          </cell>
          <cell r="U3787" t="str">
            <v>USD</v>
          </cell>
          <cell r="V3787" t="str">
            <v>800 STEVENS PORT DRIVE</v>
          </cell>
          <cell r="W3787" t="str">
            <v>DAKOTA DUNES</v>
          </cell>
          <cell r="X3787" t="str">
            <v>SD</v>
          </cell>
          <cell r="Y3787" t="str">
            <v>57049-5005</v>
          </cell>
          <cell r="Z3787" t="str">
            <v>UNION</v>
          </cell>
          <cell r="AA3787" t="str">
            <v>I</v>
          </cell>
          <cell r="AB3787" t="str">
            <v>M&amp;E</v>
          </cell>
          <cell r="AC3787">
            <v>4445.8222000000014</v>
          </cell>
        </row>
        <row r="3788">
          <cell r="A3788" t="str">
            <v>Primary</v>
          </cell>
          <cell r="B3788" t="str">
            <v>IBP Corporate G &amp; A</v>
          </cell>
          <cell r="C3788" t="str">
            <v>30013136</v>
          </cell>
          <cell r="D3788" t="str">
            <v>30013136</v>
          </cell>
          <cell r="E3788" t="str">
            <v>2666</v>
          </cell>
          <cell r="G3788" t="str">
            <v>SD</v>
          </cell>
          <cell r="H3788">
            <v>38677</v>
          </cell>
          <cell r="I3788" t="str">
            <v>A</v>
          </cell>
          <cell r="J3788" t="str">
            <v>30231953</v>
          </cell>
          <cell r="K3788" t="str">
            <v>74076013</v>
          </cell>
          <cell r="L3788">
            <v>170002240</v>
          </cell>
          <cell r="M3788" t="str">
            <v>740700000</v>
          </cell>
          <cell r="N3788" t="str">
            <v>Legal DD</v>
          </cell>
          <cell r="O3788" t="str">
            <v>29571025  Legal DD</v>
          </cell>
          <cell r="P3788" t="str">
            <v>8000</v>
          </cell>
          <cell r="Q3788" t="str">
            <v>GA</v>
          </cell>
          <cell r="R3788" t="str">
            <v>0</v>
          </cell>
          <cell r="S3788" t="str">
            <v>0</v>
          </cell>
          <cell r="T3788" t="str">
            <v>IBP</v>
          </cell>
          <cell r="U3788" t="str">
            <v>USD</v>
          </cell>
          <cell r="V3788" t="str">
            <v>800 STEVENS PORT DRIVE</v>
          </cell>
          <cell r="W3788" t="str">
            <v>DAKOTA DUNES</v>
          </cell>
          <cell r="X3788" t="str">
            <v>SD</v>
          </cell>
          <cell r="Y3788" t="str">
            <v>57049-5005</v>
          </cell>
          <cell r="Z3788" t="str">
            <v>UNION</v>
          </cell>
          <cell r="AA3788" t="str">
            <v>I</v>
          </cell>
          <cell r="AB3788" t="str">
            <v>M&amp;E</v>
          </cell>
          <cell r="AC3788">
            <v>120411.36180000001</v>
          </cell>
        </row>
        <row r="3789">
          <cell r="A3789" t="str">
            <v>Primary</v>
          </cell>
          <cell r="B3789" t="str">
            <v>IBP Corporate G &amp; A</v>
          </cell>
          <cell r="C3789" t="str">
            <v>30013136</v>
          </cell>
          <cell r="D3789" t="str">
            <v>30013136</v>
          </cell>
          <cell r="E3789" t="str">
            <v>2666</v>
          </cell>
          <cell r="G3789" t="str">
            <v>SD</v>
          </cell>
          <cell r="H3789">
            <v>38677</v>
          </cell>
          <cell r="I3789" t="str">
            <v>A</v>
          </cell>
          <cell r="J3789" t="str">
            <v>30231956</v>
          </cell>
          <cell r="K3789" t="str">
            <v>74076014</v>
          </cell>
          <cell r="L3789">
            <v>170008657</v>
          </cell>
          <cell r="M3789" t="str">
            <v>740700000</v>
          </cell>
          <cell r="N3789" t="str">
            <v>HR Operations DD</v>
          </cell>
          <cell r="O3789" t="str">
            <v>29571040  HR Operations DD</v>
          </cell>
          <cell r="P3789" t="str">
            <v>8000</v>
          </cell>
          <cell r="Q3789" t="str">
            <v>GA</v>
          </cell>
          <cell r="R3789" t="str">
            <v>0</v>
          </cell>
          <cell r="S3789" t="str">
            <v>0</v>
          </cell>
          <cell r="T3789" t="str">
            <v>IBP</v>
          </cell>
          <cell r="U3789" t="str">
            <v>USD</v>
          </cell>
          <cell r="V3789" t="str">
            <v>800 STEVENS PORT DRIVE</v>
          </cell>
          <cell r="W3789" t="str">
            <v>DAKOTA DUNES</v>
          </cell>
          <cell r="X3789" t="str">
            <v>SD</v>
          </cell>
          <cell r="Y3789" t="str">
            <v>57049-5005</v>
          </cell>
          <cell r="Z3789" t="str">
            <v>UNION</v>
          </cell>
          <cell r="AA3789" t="str">
            <v>I</v>
          </cell>
          <cell r="AB3789" t="str">
            <v>M&amp;E</v>
          </cell>
          <cell r="AC3789">
            <v>18364.109400000001</v>
          </cell>
        </row>
        <row r="3790">
          <cell r="A3790" t="str">
            <v>Primary</v>
          </cell>
          <cell r="B3790" t="str">
            <v>IBP Corporate G &amp; A</v>
          </cell>
          <cell r="C3790" t="str">
            <v>30013136</v>
          </cell>
          <cell r="D3790" t="str">
            <v>30013136</v>
          </cell>
          <cell r="E3790" t="str">
            <v>2666</v>
          </cell>
          <cell r="G3790" t="str">
            <v>SD</v>
          </cell>
          <cell r="H3790">
            <v>38887</v>
          </cell>
          <cell r="I3790" t="str">
            <v>A</v>
          </cell>
          <cell r="J3790" t="str">
            <v>30231958</v>
          </cell>
          <cell r="K3790" t="str">
            <v>74076015</v>
          </cell>
          <cell r="L3790">
            <v>170008657</v>
          </cell>
          <cell r="M3790" t="str">
            <v>740700000</v>
          </cell>
          <cell r="N3790" t="str">
            <v>NCC Conversion DD</v>
          </cell>
          <cell r="O3790" t="str">
            <v>29571047 NCC Conversion DD</v>
          </cell>
          <cell r="P3790" t="str">
            <v>8000</v>
          </cell>
          <cell r="Q3790" t="str">
            <v>GA</v>
          </cell>
          <cell r="R3790" t="str">
            <v>779</v>
          </cell>
          <cell r="S3790" t="str">
            <v>190</v>
          </cell>
          <cell r="T3790" t="str">
            <v>IBP</v>
          </cell>
          <cell r="U3790" t="str">
            <v>USD</v>
          </cell>
          <cell r="V3790" t="str">
            <v>800 STEVENS PORT DRIVE</v>
          </cell>
          <cell r="W3790" t="str">
            <v>DAKOTA DUNES</v>
          </cell>
          <cell r="X3790" t="str">
            <v>SD</v>
          </cell>
          <cell r="Y3790" t="str">
            <v>57049-5005</v>
          </cell>
          <cell r="Z3790" t="str">
            <v>UNION</v>
          </cell>
          <cell r="AA3790" t="str">
            <v>I</v>
          </cell>
          <cell r="AB3790" t="str">
            <v>M&amp;E</v>
          </cell>
          <cell r="AC3790">
            <v>2078.261</v>
          </cell>
        </row>
        <row r="3791">
          <cell r="A3791" t="str">
            <v>Primary</v>
          </cell>
          <cell r="B3791" t="str">
            <v>IBP Corporate G &amp; A</v>
          </cell>
          <cell r="C3791" t="str">
            <v>30013136</v>
          </cell>
          <cell r="D3791" t="str">
            <v>30013136</v>
          </cell>
          <cell r="E3791" t="str">
            <v>2666</v>
          </cell>
          <cell r="G3791" t="str">
            <v>SD</v>
          </cell>
          <cell r="H3791">
            <v>38677</v>
          </cell>
          <cell r="I3791" t="str">
            <v>A</v>
          </cell>
          <cell r="J3791" t="str">
            <v>30231959</v>
          </cell>
          <cell r="K3791" t="str">
            <v>74076016</v>
          </cell>
          <cell r="L3791">
            <v>170008657</v>
          </cell>
          <cell r="M3791" t="str">
            <v>740700000</v>
          </cell>
          <cell r="N3791" t="str">
            <v>Prof Employment DD</v>
          </cell>
          <cell r="O3791" t="str">
            <v>29571061  Prof Employment DD</v>
          </cell>
          <cell r="P3791" t="str">
            <v>8000</v>
          </cell>
          <cell r="Q3791" t="str">
            <v>GA</v>
          </cell>
          <cell r="R3791" t="str">
            <v>0</v>
          </cell>
          <cell r="S3791" t="str">
            <v>0</v>
          </cell>
          <cell r="T3791" t="str">
            <v>IBP</v>
          </cell>
          <cell r="U3791" t="str">
            <v>USD</v>
          </cell>
          <cell r="V3791" t="str">
            <v>800 STEVENS PORT DRIVE</v>
          </cell>
          <cell r="W3791" t="str">
            <v>DAKOTA DUNES</v>
          </cell>
          <cell r="X3791" t="str">
            <v>SD</v>
          </cell>
          <cell r="Y3791" t="str">
            <v>57049-5005</v>
          </cell>
          <cell r="Z3791" t="str">
            <v>UNION</v>
          </cell>
          <cell r="AA3791" t="str">
            <v>I</v>
          </cell>
          <cell r="AB3791" t="str">
            <v>M&amp;E</v>
          </cell>
          <cell r="AC3791">
            <v>53934.531600000002</v>
          </cell>
        </row>
        <row r="3792">
          <cell r="A3792" t="str">
            <v>Primary</v>
          </cell>
          <cell r="B3792" t="str">
            <v>IBP Corporate G &amp; A</v>
          </cell>
          <cell r="C3792" t="str">
            <v>30013136</v>
          </cell>
          <cell r="D3792" t="str">
            <v>30013136</v>
          </cell>
          <cell r="E3792" t="str">
            <v>2666</v>
          </cell>
          <cell r="G3792" t="str">
            <v>SD</v>
          </cell>
          <cell r="H3792">
            <v>38677</v>
          </cell>
          <cell r="I3792" t="str">
            <v>A</v>
          </cell>
          <cell r="J3792" t="str">
            <v>30231976</v>
          </cell>
          <cell r="K3792" t="str">
            <v>74076018</v>
          </cell>
          <cell r="L3792">
            <v>170008657</v>
          </cell>
          <cell r="M3792" t="str">
            <v>740700000</v>
          </cell>
          <cell r="N3792" t="str">
            <v>HRIS DD</v>
          </cell>
          <cell r="O3792" t="str">
            <v>29571062  HRIS DD</v>
          </cell>
          <cell r="P3792" t="str">
            <v>8000</v>
          </cell>
          <cell r="Q3792" t="str">
            <v>GA</v>
          </cell>
          <cell r="R3792" t="str">
            <v>0</v>
          </cell>
          <cell r="S3792" t="str">
            <v>0</v>
          </cell>
          <cell r="T3792" t="str">
            <v>IBP</v>
          </cell>
          <cell r="U3792" t="str">
            <v>USD</v>
          </cell>
          <cell r="V3792" t="str">
            <v>800 STEVENS PORT DRIVE</v>
          </cell>
          <cell r="W3792" t="str">
            <v>DAKOTA DUNES</v>
          </cell>
          <cell r="X3792" t="str">
            <v>SD</v>
          </cell>
          <cell r="Y3792" t="str">
            <v>57049-5005</v>
          </cell>
          <cell r="Z3792" t="str">
            <v>UNION</v>
          </cell>
          <cell r="AA3792" t="str">
            <v>I</v>
          </cell>
          <cell r="AB3792" t="str">
            <v>M&amp;E</v>
          </cell>
          <cell r="AC3792">
            <v>3400.3050999999996</v>
          </cell>
        </row>
        <row r="3793">
          <cell r="A3793" t="str">
            <v>Primary</v>
          </cell>
          <cell r="B3793" t="str">
            <v>IBP Corporate G &amp; A</v>
          </cell>
          <cell r="C3793" t="str">
            <v>30013136</v>
          </cell>
          <cell r="D3793" t="str">
            <v>30013136</v>
          </cell>
          <cell r="E3793" t="str">
            <v>2666</v>
          </cell>
          <cell r="G3793" t="str">
            <v>SD</v>
          </cell>
          <cell r="H3793">
            <v>38677</v>
          </cell>
          <cell r="I3793" t="str">
            <v>A</v>
          </cell>
          <cell r="J3793" t="str">
            <v>30232013</v>
          </cell>
          <cell r="K3793" t="str">
            <v>74076004</v>
          </cell>
          <cell r="L3793">
            <v>170008657</v>
          </cell>
          <cell r="M3793" t="str">
            <v>740700000</v>
          </cell>
          <cell r="N3793" t="str">
            <v>CORP Training DD</v>
          </cell>
          <cell r="O3793" t="str">
            <v>29571063  CORP Training DD</v>
          </cell>
          <cell r="P3793" t="str">
            <v>8000</v>
          </cell>
          <cell r="Q3793" t="str">
            <v>GA</v>
          </cell>
          <cell r="R3793" t="str">
            <v>0</v>
          </cell>
          <cell r="S3793" t="str">
            <v>0</v>
          </cell>
          <cell r="T3793" t="str">
            <v>IBP</v>
          </cell>
          <cell r="U3793" t="str">
            <v>USD</v>
          </cell>
          <cell r="V3793" t="str">
            <v>800 STEVENS PORT DRIVE</v>
          </cell>
          <cell r="W3793" t="str">
            <v>DAKOTA DUNES</v>
          </cell>
          <cell r="X3793" t="str">
            <v>SD</v>
          </cell>
          <cell r="Y3793" t="str">
            <v>57049-5005</v>
          </cell>
          <cell r="Z3793" t="str">
            <v>UNION</v>
          </cell>
          <cell r="AA3793" t="str">
            <v>I</v>
          </cell>
          <cell r="AB3793" t="str">
            <v>M&amp;E</v>
          </cell>
          <cell r="AC3793">
            <v>21436.286099999998</v>
          </cell>
        </row>
        <row r="3794">
          <cell r="A3794" t="str">
            <v>Primary</v>
          </cell>
          <cell r="B3794" t="str">
            <v>IBP Corporate G &amp; A</v>
          </cell>
          <cell r="C3794" t="str">
            <v>30013136</v>
          </cell>
          <cell r="D3794" t="str">
            <v>30013136</v>
          </cell>
          <cell r="E3794" t="str">
            <v>2666</v>
          </cell>
          <cell r="G3794" t="str">
            <v>SD</v>
          </cell>
          <cell r="H3794">
            <v>38677</v>
          </cell>
          <cell r="I3794" t="str">
            <v>A</v>
          </cell>
          <cell r="J3794" t="str">
            <v>30232017</v>
          </cell>
          <cell r="K3794" t="str">
            <v>74076019</v>
          </cell>
          <cell r="L3794">
            <v>170008657</v>
          </cell>
          <cell r="M3794" t="str">
            <v>740700000</v>
          </cell>
          <cell r="N3794" t="str">
            <v>HR Insurance DD</v>
          </cell>
          <cell r="O3794" t="str">
            <v>29571065  HR Insurance DD</v>
          </cell>
          <cell r="P3794" t="str">
            <v>8000</v>
          </cell>
          <cell r="Q3794" t="str">
            <v>GA</v>
          </cell>
          <cell r="R3794" t="str">
            <v>0</v>
          </cell>
          <cell r="S3794" t="str">
            <v>0</v>
          </cell>
          <cell r="T3794" t="str">
            <v>IBP</v>
          </cell>
          <cell r="U3794" t="str">
            <v>USD</v>
          </cell>
          <cell r="V3794" t="str">
            <v>800 STEVENS PORT DRIVE</v>
          </cell>
          <cell r="W3794" t="str">
            <v>DAKOTA DUNES</v>
          </cell>
          <cell r="X3794" t="str">
            <v>SD</v>
          </cell>
          <cell r="Y3794" t="str">
            <v>57049-5005</v>
          </cell>
          <cell r="Z3794" t="str">
            <v>UNION</v>
          </cell>
          <cell r="AA3794" t="str">
            <v>I</v>
          </cell>
          <cell r="AB3794" t="str">
            <v>M&amp;E</v>
          </cell>
          <cell r="AC3794">
            <v>26239.030099999996</v>
          </cell>
        </row>
        <row r="3795">
          <cell r="A3795" t="str">
            <v>Primary</v>
          </cell>
          <cell r="B3795" t="str">
            <v>IBP Corporate G &amp; A</v>
          </cell>
          <cell r="C3795" t="str">
            <v>30013136</v>
          </cell>
          <cell r="D3795" t="str">
            <v>30013136</v>
          </cell>
          <cell r="E3795" t="str">
            <v>2666</v>
          </cell>
          <cell r="G3795" t="str">
            <v>SD</v>
          </cell>
          <cell r="H3795">
            <v>38677</v>
          </cell>
          <cell r="I3795" t="str">
            <v>A</v>
          </cell>
          <cell r="J3795" t="str">
            <v>30232020</v>
          </cell>
          <cell r="K3795" t="str">
            <v>74076023</v>
          </cell>
          <cell r="L3795">
            <v>170008657</v>
          </cell>
          <cell r="M3795" t="str">
            <v>740700000</v>
          </cell>
          <cell r="N3795" t="str">
            <v>Security DD</v>
          </cell>
          <cell r="O3795" t="str">
            <v>29571080  Security DD</v>
          </cell>
          <cell r="P3795" t="str">
            <v>8000</v>
          </cell>
          <cell r="Q3795" t="str">
            <v>GA</v>
          </cell>
          <cell r="R3795" t="str">
            <v>0</v>
          </cell>
          <cell r="S3795" t="str">
            <v>0</v>
          </cell>
          <cell r="T3795" t="str">
            <v>IBP</v>
          </cell>
          <cell r="U3795" t="str">
            <v>USD</v>
          </cell>
          <cell r="V3795" t="str">
            <v>800 STEVENS PORT DRIVE</v>
          </cell>
          <cell r="W3795" t="str">
            <v>DAKOTA DUNES</v>
          </cell>
          <cell r="X3795" t="str">
            <v>SD</v>
          </cell>
          <cell r="Y3795" t="str">
            <v>57049-5005</v>
          </cell>
          <cell r="Z3795" t="str">
            <v>UNION</v>
          </cell>
          <cell r="AA3795" t="str">
            <v>I</v>
          </cell>
          <cell r="AB3795" t="str">
            <v>M&amp;E</v>
          </cell>
          <cell r="AC3795">
            <v>6336.5812999999998</v>
          </cell>
        </row>
        <row r="3796">
          <cell r="A3796" t="str">
            <v>Primary</v>
          </cell>
          <cell r="B3796" t="str">
            <v>IBP Corporate G &amp; A</v>
          </cell>
          <cell r="C3796" t="str">
            <v>30013136</v>
          </cell>
          <cell r="D3796" t="str">
            <v>30013136</v>
          </cell>
          <cell r="E3796" t="str">
            <v>2666</v>
          </cell>
          <cell r="G3796" t="str">
            <v>SD</v>
          </cell>
          <cell r="H3796">
            <v>38677</v>
          </cell>
          <cell r="I3796" t="str">
            <v>A</v>
          </cell>
          <cell r="J3796" t="str">
            <v>30232025</v>
          </cell>
          <cell r="K3796" t="str">
            <v>74076005</v>
          </cell>
          <cell r="L3796">
            <v>170001202</v>
          </cell>
          <cell r="M3796" t="str">
            <v>740700000</v>
          </cell>
          <cell r="N3796" t="str">
            <v>Print Shop North DD</v>
          </cell>
          <cell r="O3796" t="str">
            <v>29571126  Print Shop North DD</v>
          </cell>
          <cell r="P3796" t="str">
            <v>8000</v>
          </cell>
          <cell r="Q3796" t="str">
            <v>GA</v>
          </cell>
          <cell r="R3796" t="str">
            <v>0</v>
          </cell>
          <cell r="S3796" t="str">
            <v>0</v>
          </cell>
          <cell r="T3796" t="str">
            <v>IBP</v>
          </cell>
          <cell r="U3796" t="str">
            <v>USD</v>
          </cell>
          <cell r="V3796" t="str">
            <v>5200 DAKOTA AVENUE</v>
          </cell>
          <cell r="W3796" t="str">
            <v>DAKOTA CITY</v>
          </cell>
          <cell r="X3796" t="str">
            <v>NE</v>
          </cell>
          <cell r="Y3796" t="str">
            <v>68731-3028</v>
          </cell>
          <cell r="Z3796" t="str">
            <v>DAKOTA</v>
          </cell>
          <cell r="AA3796" t="str">
            <v>I</v>
          </cell>
          <cell r="AB3796" t="str">
            <v>M&amp;E</v>
          </cell>
          <cell r="AC3796">
            <v>48170.823099999987</v>
          </cell>
        </row>
        <row r="3797">
          <cell r="A3797" t="str">
            <v>Primary</v>
          </cell>
          <cell r="B3797" t="str">
            <v>IBP Corporate G &amp; A</v>
          </cell>
          <cell r="C3797" t="str">
            <v>30013136</v>
          </cell>
          <cell r="D3797" t="str">
            <v>30013136</v>
          </cell>
          <cell r="E3797" t="str">
            <v>2666</v>
          </cell>
          <cell r="G3797" t="str">
            <v>SD</v>
          </cell>
          <cell r="H3797">
            <v>38677</v>
          </cell>
          <cell r="I3797" t="str">
            <v>A</v>
          </cell>
          <cell r="J3797" t="str">
            <v>30232031</v>
          </cell>
          <cell r="K3797" t="str">
            <v>74076025</v>
          </cell>
          <cell r="L3797">
            <v>170008600</v>
          </cell>
          <cell r="M3797" t="str">
            <v>740700000</v>
          </cell>
          <cell r="N3797" t="str">
            <v>Mail Services North DD</v>
          </cell>
          <cell r="O3797" t="str">
            <v>29571127  Mail Services North DD</v>
          </cell>
          <cell r="P3797" t="str">
            <v>8000</v>
          </cell>
          <cell r="Q3797" t="str">
            <v>GA</v>
          </cell>
          <cell r="R3797" t="str">
            <v>0</v>
          </cell>
          <cell r="S3797" t="str">
            <v>0</v>
          </cell>
          <cell r="T3797" t="str">
            <v>IBP</v>
          </cell>
          <cell r="U3797" t="str">
            <v>USD</v>
          </cell>
          <cell r="V3797" t="str">
            <v>800 STEVENS PORT DRIVE</v>
          </cell>
          <cell r="W3797" t="str">
            <v>DAKOTA DUNES</v>
          </cell>
          <cell r="X3797" t="str">
            <v>SD</v>
          </cell>
          <cell r="Y3797" t="str">
            <v>57049-5005</v>
          </cell>
          <cell r="Z3797" t="str">
            <v>UNION</v>
          </cell>
          <cell r="AA3797" t="str">
            <v>I</v>
          </cell>
          <cell r="AB3797" t="str">
            <v>M&amp;E</v>
          </cell>
          <cell r="AC3797">
            <v>26522.49</v>
          </cell>
        </row>
        <row r="3798">
          <cell r="A3798" t="str">
            <v>Primary</v>
          </cell>
          <cell r="B3798" t="str">
            <v>IBP Corporate G &amp; A</v>
          </cell>
          <cell r="C3798" t="str">
            <v>30013136</v>
          </cell>
          <cell r="D3798" t="str">
            <v>30013136</v>
          </cell>
          <cell r="E3798" t="str">
            <v>2666</v>
          </cell>
          <cell r="G3798" t="str">
            <v>SD</v>
          </cell>
          <cell r="H3798">
            <v>38677</v>
          </cell>
          <cell r="I3798" t="str">
            <v>A</v>
          </cell>
          <cell r="J3798" t="str">
            <v>30232032</v>
          </cell>
          <cell r="K3798" t="str">
            <v>74076009</v>
          </cell>
          <cell r="L3798">
            <v>170001137</v>
          </cell>
          <cell r="M3798" t="str">
            <v>740700000</v>
          </cell>
          <cell r="N3798" t="str">
            <v>SEMS North DD</v>
          </cell>
          <cell r="O3798" t="str">
            <v>29571155  SEMS North DD</v>
          </cell>
          <cell r="P3798" t="str">
            <v>8000</v>
          </cell>
          <cell r="Q3798" t="str">
            <v>GA</v>
          </cell>
          <cell r="R3798" t="str">
            <v>0</v>
          </cell>
          <cell r="S3798" t="str">
            <v>0</v>
          </cell>
          <cell r="T3798" t="str">
            <v>IBP</v>
          </cell>
          <cell r="U3798" t="str">
            <v>USD</v>
          </cell>
          <cell r="V3798" t="str">
            <v>5200 DAKOTA AVENUE</v>
          </cell>
          <cell r="W3798" t="str">
            <v>DAKOTA CITY</v>
          </cell>
          <cell r="X3798" t="str">
            <v>NE</v>
          </cell>
          <cell r="Y3798" t="str">
            <v>68731-3028</v>
          </cell>
          <cell r="Z3798" t="str">
            <v>DAKOTA</v>
          </cell>
          <cell r="AA3798" t="str">
            <v>I</v>
          </cell>
          <cell r="AB3798" t="str">
            <v>M&amp;E</v>
          </cell>
          <cell r="AC3798">
            <v>10054645.045100003</v>
          </cell>
        </row>
        <row r="3799">
          <cell r="A3799" t="str">
            <v>Primary</v>
          </cell>
          <cell r="B3799" t="str">
            <v>IBP Corporate G &amp; A</v>
          </cell>
          <cell r="C3799" t="str">
            <v>30013136</v>
          </cell>
          <cell r="D3799" t="str">
            <v>30013136</v>
          </cell>
          <cell r="E3799" t="str">
            <v>2666</v>
          </cell>
          <cell r="G3799" t="str">
            <v>SD</v>
          </cell>
          <cell r="H3799">
            <v>38677</v>
          </cell>
          <cell r="I3799" t="str">
            <v>A</v>
          </cell>
          <cell r="J3799" t="str">
            <v>30232034</v>
          </cell>
          <cell r="K3799" t="str">
            <v>74076002</v>
          </cell>
          <cell r="L3799">
            <v>170008610</v>
          </cell>
          <cell r="M3799" t="str">
            <v>740700000</v>
          </cell>
          <cell r="N3799" t="str">
            <v>Credit DD</v>
          </cell>
          <cell r="O3799" t="str">
            <v>29571413  Credit DD</v>
          </cell>
          <cell r="P3799" t="str">
            <v>8000</v>
          </cell>
          <cell r="Q3799" t="str">
            <v>GA</v>
          </cell>
          <cell r="R3799" t="str">
            <v>0</v>
          </cell>
          <cell r="S3799" t="str">
            <v>0</v>
          </cell>
          <cell r="T3799" t="str">
            <v>IBP</v>
          </cell>
          <cell r="U3799" t="str">
            <v>USD</v>
          </cell>
          <cell r="V3799" t="str">
            <v>800 STEVENS PORT DRIVE</v>
          </cell>
          <cell r="W3799" t="str">
            <v>DAKOTA DUNES</v>
          </cell>
          <cell r="X3799" t="str">
            <v>SD</v>
          </cell>
          <cell r="Y3799" t="str">
            <v>57049-5005</v>
          </cell>
          <cell r="Z3799" t="str">
            <v>UNION</v>
          </cell>
          <cell r="AA3799" t="str">
            <v>I</v>
          </cell>
          <cell r="AB3799" t="str">
            <v>M&amp;E</v>
          </cell>
          <cell r="AC3799">
            <v>29075.622199999998</v>
          </cell>
        </row>
        <row r="3800">
          <cell r="A3800" t="str">
            <v>Primary</v>
          </cell>
          <cell r="B3800" t="str">
            <v>IBP Corporate G &amp; A</v>
          </cell>
          <cell r="C3800" t="str">
            <v>30013136</v>
          </cell>
          <cell r="D3800" t="str">
            <v>30013136</v>
          </cell>
          <cell r="E3800" t="str">
            <v>2666</v>
          </cell>
          <cell r="G3800" t="str">
            <v>SD</v>
          </cell>
          <cell r="H3800">
            <v>38677</v>
          </cell>
          <cell r="I3800" t="str">
            <v>A</v>
          </cell>
          <cell r="J3800" t="str">
            <v>30232048</v>
          </cell>
          <cell r="K3800" t="str">
            <v>74076024</v>
          </cell>
          <cell r="L3800">
            <v>170008660</v>
          </cell>
          <cell r="M3800" t="str">
            <v>740700000</v>
          </cell>
          <cell r="N3800" t="str">
            <v>Corporate Billing DD</v>
          </cell>
          <cell r="O3800" t="str">
            <v>29571416  Corporate Billing DD</v>
          </cell>
          <cell r="P3800" t="str">
            <v>8000</v>
          </cell>
          <cell r="Q3800" t="str">
            <v>GA</v>
          </cell>
          <cell r="R3800" t="str">
            <v>0</v>
          </cell>
          <cell r="S3800" t="str">
            <v>0</v>
          </cell>
          <cell r="T3800" t="str">
            <v>IBP</v>
          </cell>
          <cell r="U3800" t="str">
            <v>USD</v>
          </cell>
          <cell r="V3800" t="str">
            <v>800 STEVENS PORT DRIVE</v>
          </cell>
          <cell r="W3800" t="str">
            <v>DAKOTA DUNES</v>
          </cell>
          <cell r="X3800" t="str">
            <v>SD</v>
          </cell>
          <cell r="Y3800" t="str">
            <v>57049-5005</v>
          </cell>
          <cell r="Z3800" t="str">
            <v>UNION</v>
          </cell>
          <cell r="AA3800" t="str">
            <v>I</v>
          </cell>
          <cell r="AB3800" t="str">
            <v>M&amp;E</v>
          </cell>
          <cell r="AC3800">
            <v>4607.1105000000007</v>
          </cell>
        </row>
        <row r="3801">
          <cell r="A3801" t="str">
            <v>Primary</v>
          </cell>
          <cell r="B3801" t="str">
            <v>IBP Corporate G &amp; A</v>
          </cell>
          <cell r="C3801" t="str">
            <v>30013136</v>
          </cell>
          <cell r="D3801" t="str">
            <v>30013136</v>
          </cell>
          <cell r="E3801" t="str">
            <v>2666</v>
          </cell>
          <cell r="G3801" t="str">
            <v>SD</v>
          </cell>
          <cell r="H3801">
            <v>38677</v>
          </cell>
          <cell r="I3801" t="str">
            <v>A</v>
          </cell>
          <cell r="J3801" t="str">
            <v>30232052</v>
          </cell>
          <cell r="K3801" t="str">
            <v>74076022</v>
          </cell>
          <cell r="L3801">
            <v>170008660</v>
          </cell>
          <cell r="M3801" t="str">
            <v>740700000</v>
          </cell>
          <cell r="N3801" t="str">
            <v>Accounts Receivable DD</v>
          </cell>
          <cell r="O3801" t="str">
            <v>29571424  Accounts Receivable DD</v>
          </cell>
          <cell r="P3801" t="str">
            <v>8000</v>
          </cell>
          <cell r="Q3801" t="str">
            <v>GA</v>
          </cell>
          <cell r="R3801" t="str">
            <v>0</v>
          </cell>
          <cell r="S3801" t="str">
            <v>0</v>
          </cell>
          <cell r="T3801" t="str">
            <v>IBP</v>
          </cell>
          <cell r="U3801" t="str">
            <v>USD</v>
          </cell>
          <cell r="V3801" t="str">
            <v>800 STEVENS PORT DRIVE</v>
          </cell>
          <cell r="W3801" t="str">
            <v>DAKOTA DUNES</v>
          </cell>
          <cell r="X3801" t="str">
            <v>SD</v>
          </cell>
          <cell r="Y3801" t="str">
            <v>57049-5005</v>
          </cell>
          <cell r="Z3801" t="str">
            <v>UNION</v>
          </cell>
          <cell r="AA3801" t="str">
            <v>I</v>
          </cell>
          <cell r="AB3801" t="str">
            <v>M&amp;E</v>
          </cell>
          <cell r="AC3801">
            <v>22567.000499999995</v>
          </cell>
        </row>
        <row r="3802">
          <cell r="A3802" t="str">
            <v>Primary</v>
          </cell>
          <cell r="B3802" t="str">
            <v>IBP Corporate G &amp; A</v>
          </cell>
          <cell r="C3802" t="str">
            <v>30013136</v>
          </cell>
          <cell r="D3802" t="str">
            <v>30013136</v>
          </cell>
          <cell r="E3802" t="str">
            <v>2666</v>
          </cell>
          <cell r="G3802" t="str">
            <v>SD</v>
          </cell>
          <cell r="H3802">
            <v>38677</v>
          </cell>
          <cell r="I3802" t="str">
            <v>A</v>
          </cell>
          <cell r="J3802" t="str">
            <v>30232055</v>
          </cell>
          <cell r="K3802" t="str">
            <v>74076017</v>
          </cell>
          <cell r="L3802">
            <v>170008519</v>
          </cell>
          <cell r="M3802" t="str">
            <v>740700000</v>
          </cell>
          <cell r="N3802" t="str">
            <v>Payroll DD</v>
          </cell>
          <cell r="O3802" t="str">
            <v>29571425  Payroll DD</v>
          </cell>
          <cell r="P3802" t="str">
            <v>8000</v>
          </cell>
          <cell r="Q3802" t="str">
            <v>GA</v>
          </cell>
          <cell r="R3802" t="str">
            <v>0</v>
          </cell>
          <cell r="S3802" t="str">
            <v>0</v>
          </cell>
          <cell r="T3802" t="str">
            <v>IBP</v>
          </cell>
          <cell r="U3802" t="str">
            <v>USD</v>
          </cell>
          <cell r="V3802" t="str">
            <v>800 STEVENS PORT DRIVE</v>
          </cell>
          <cell r="W3802" t="str">
            <v>DAKOTA DUNES</v>
          </cell>
          <cell r="X3802" t="str">
            <v>SD</v>
          </cell>
          <cell r="Y3802" t="str">
            <v>57049-5005</v>
          </cell>
          <cell r="Z3802" t="str">
            <v>UNION</v>
          </cell>
          <cell r="AA3802" t="str">
            <v>I</v>
          </cell>
          <cell r="AB3802" t="str">
            <v>M&amp;E</v>
          </cell>
          <cell r="AC3802">
            <v>47553.762700000021</v>
          </cell>
        </row>
        <row r="3803">
          <cell r="A3803" t="str">
            <v>Primary</v>
          </cell>
          <cell r="B3803" t="str">
            <v>IBP Corporate G &amp; A</v>
          </cell>
          <cell r="C3803" t="str">
            <v>30013136</v>
          </cell>
          <cell r="D3803" t="str">
            <v>30013136</v>
          </cell>
          <cell r="E3803" t="str">
            <v>2666</v>
          </cell>
          <cell r="G3803" t="str">
            <v>SD</v>
          </cell>
          <cell r="H3803">
            <v>38677</v>
          </cell>
          <cell r="I3803" t="str">
            <v>A</v>
          </cell>
          <cell r="J3803" t="str">
            <v>30241951</v>
          </cell>
          <cell r="K3803" t="str">
            <v>74286009</v>
          </cell>
          <cell r="L3803">
            <v>170008658</v>
          </cell>
          <cell r="M3803" t="str">
            <v>742800000</v>
          </cell>
          <cell r="N3803" t="str">
            <v>Accounts Payable DD</v>
          </cell>
          <cell r="O3803" t="str">
            <v>29571426  Accounts Payable DD</v>
          </cell>
          <cell r="P3803" t="str">
            <v>8000</v>
          </cell>
          <cell r="Q3803" t="str">
            <v>GA</v>
          </cell>
          <cell r="R3803" t="str">
            <v>0</v>
          </cell>
          <cell r="S3803" t="str">
            <v>0</v>
          </cell>
          <cell r="T3803" t="str">
            <v>IBP</v>
          </cell>
          <cell r="U3803" t="str">
            <v>USD</v>
          </cell>
          <cell r="V3803" t="str">
            <v>800 STEVENS PORT DRIVE</v>
          </cell>
          <cell r="W3803" t="str">
            <v>DAKOTA DUNES</v>
          </cell>
          <cell r="X3803" t="str">
            <v>SD</v>
          </cell>
          <cell r="Y3803" t="str">
            <v>57049-5005</v>
          </cell>
          <cell r="Z3803" t="str">
            <v>UNION</v>
          </cell>
          <cell r="AA3803" t="str">
            <v>I</v>
          </cell>
          <cell r="AB3803" t="str">
            <v>M&amp;E</v>
          </cell>
          <cell r="AC3803">
            <v>239599.03609999997</v>
          </cell>
        </row>
        <row r="3804">
          <cell r="A3804" t="str">
            <v>Primary</v>
          </cell>
          <cell r="B3804" t="str">
            <v>IBP Corporate G &amp; A</v>
          </cell>
          <cell r="C3804" t="str">
            <v>30013136</v>
          </cell>
          <cell r="D3804" t="str">
            <v>30013136</v>
          </cell>
          <cell r="E3804" t="str">
            <v>2666</v>
          </cell>
          <cell r="G3804" t="str">
            <v>SD</v>
          </cell>
          <cell r="H3804">
            <v>38677</v>
          </cell>
          <cell r="I3804" t="str">
            <v>A</v>
          </cell>
          <cell r="J3804" t="str">
            <v>30241973</v>
          </cell>
          <cell r="K3804" t="str">
            <v>74286012</v>
          </cell>
          <cell r="L3804">
            <v>170008659</v>
          </cell>
          <cell r="M3804" t="str">
            <v>742800000</v>
          </cell>
          <cell r="N3804" t="str">
            <v>Financial Reporting DD</v>
          </cell>
          <cell r="O3804" t="str">
            <v>29571431  Financial Reporting DD</v>
          </cell>
          <cell r="P3804" t="str">
            <v>8000</v>
          </cell>
          <cell r="Q3804" t="str">
            <v>GA</v>
          </cell>
          <cell r="R3804" t="str">
            <v>0</v>
          </cell>
          <cell r="S3804" t="str">
            <v>0</v>
          </cell>
          <cell r="T3804" t="str">
            <v>IBP</v>
          </cell>
          <cell r="U3804" t="str">
            <v>USD</v>
          </cell>
          <cell r="V3804" t="str">
            <v>800 STEVENS PORT DRIVE</v>
          </cell>
          <cell r="W3804" t="str">
            <v>DAKOTA DUNES</v>
          </cell>
          <cell r="X3804" t="str">
            <v>SD</v>
          </cell>
          <cell r="Y3804" t="str">
            <v>57049-5005</v>
          </cell>
          <cell r="Z3804" t="str">
            <v>UNION</v>
          </cell>
          <cell r="AA3804" t="str">
            <v>I</v>
          </cell>
          <cell r="AB3804" t="str">
            <v>M&amp;E</v>
          </cell>
          <cell r="AC3804">
            <v>7774.1480999999994</v>
          </cell>
        </row>
        <row r="3805">
          <cell r="A3805" t="str">
            <v>Primary</v>
          </cell>
          <cell r="B3805" t="str">
            <v>IBP Corporate G &amp; A</v>
          </cell>
          <cell r="C3805" t="str">
            <v>30013136</v>
          </cell>
          <cell r="D3805" t="str">
            <v>30013136</v>
          </cell>
          <cell r="E3805" t="str">
            <v>2666</v>
          </cell>
          <cell r="G3805" t="str">
            <v>SD</v>
          </cell>
          <cell r="H3805">
            <v>38677</v>
          </cell>
          <cell r="I3805" t="str">
            <v>A</v>
          </cell>
          <cell r="J3805" t="str">
            <v>30241975</v>
          </cell>
          <cell r="K3805" t="str">
            <v>74286013</v>
          </cell>
          <cell r="L3805">
            <v>170008516</v>
          </cell>
          <cell r="M3805" t="str">
            <v>742800000</v>
          </cell>
          <cell r="N3805" t="str">
            <v>Tax Accounting North DD</v>
          </cell>
          <cell r="O3805" t="str">
            <v>29571432  Tax Accounting North DD</v>
          </cell>
          <cell r="P3805" t="str">
            <v>8000</v>
          </cell>
          <cell r="Q3805" t="str">
            <v>GA</v>
          </cell>
          <cell r="R3805" t="str">
            <v>0</v>
          </cell>
          <cell r="S3805" t="str">
            <v>0</v>
          </cell>
          <cell r="T3805" t="str">
            <v>IBP</v>
          </cell>
          <cell r="U3805" t="str">
            <v>USD</v>
          </cell>
          <cell r="V3805" t="str">
            <v>800 STEVENS PORT DRIVE</v>
          </cell>
          <cell r="W3805" t="str">
            <v>DAKOTA DUNES</v>
          </cell>
          <cell r="X3805" t="str">
            <v>SD</v>
          </cell>
          <cell r="Y3805" t="str">
            <v>57049-5005</v>
          </cell>
          <cell r="Z3805" t="str">
            <v>UNION</v>
          </cell>
          <cell r="AA3805" t="str">
            <v>I</v>
          </cell>
          <cell r="AB3805" t="str">
            <v>M&amp;E</v>
          </cell>
          <cell r="AC3805">
            <v>6839.7290999999987</v>
          </cell>
        </row>
        <row r="3806">
          <cell r="A3806" t="str">
            <v>Primary</v>
          </cell>
          <cell r="B3806" t="str">
            <v>IBP Corporate G &amp; A</v>
          </cell>
          <cell r="C3806" t="str">
            <v>30013136</v>
          </cell>
          <cell r="D3806" t="str">
            <v>30013136</v>
          </cell>
          <cell r="E3806" t="str">
            <v>2666</v>
          </cell>
          <cell r="G3806" t="str">
            <v>SD</v>
          </cell>
          <cell r="H3806">
            <v>38677</v>
          </cell>
          <cell r="I3806" t="str">
            <v>A</v>
          </cell>
          <cell r="J3806" t="str">
            <v>30241982</v>
          </cell>
          <cell r="K3806" t="str">
            <v>74286018</v>
          </cell>
          <cell r="L3806">
            <v>170008610</v>
          </cell>
          <cell r="M3806" t="str">
            <v>742800000</v>
          </cell>
          <cell r="N3806" t="str">
            <v>Finance DD</v>
          </cell>
          <cell r="O3806" t="str">
            <v>29571434  Finance DD</v>
          </cell>
          <cell r="P3806" t="str">
            <v>8000</v>
          </cell>
          <cell r="Q3806" t="str">
            <v>GA</v>
          </cell>
          <cell r="R3806" t="str">
            <v>0</v>
          </cell>
          <cell r="S3806" t="str">
            <v>0</v>
          </cell>
          <cell r="T3806" t="str">
            <v>IBP</v>
          </cell>
          <cell r="U3806" t="str">
            <v>USD</v>
          </cell>
          <cell r="V3806" t="str">
            <v>800 STEVENS PORT DRIVE</v>
          </cell>
          <cell r="W3806" t="str">
            <v>DAKOTA DUNES</v>
          </cell>
          <cell r="X3806" t="str">
            <v>SD</v>
          </cell>
          <cell r="Y3806" t="str">
            <v>57049-5005</v>
          </cell>
          <cell r="Z3806" t="str">
            <v>UNION</v>
          </cell>
          <cell r="AA3806" t="str">
            <v>I</v>
          </cell>
          <cell r="AB3806" t="str">
            <v>M&amp;E</v>
          </cell>
          <cell r="AC3806">
            <v>9385.5584999999992</v>
          </cell>
        </row>
        <row r="3807">
          <cell r="A3807" t="str">
            <v>Primary</v>
          </cell>
          <cell r="B3807" t="str">
            <v>IBP Corporate G &amp; A</v>
          </cell>
          <cell r="C3807" t="str">
            <v>30013136</v>
          </cell>
          <cell r="D3807" t="str">
            <v>30013136</v>
          </cell>
          <cell r="E3807" t="str">
            <v>2666</v>
          </cell>
          <cell r="G3807" t="str">
            <v>SD</v>
          </cell>
          <cell r="H3807">
            <v>38677</v>
          </cell>
          <cell r="I3807" t="str">
            <v>A</v>
          </cell>
          <cell r="J3807" t="str">
            <v>30242017</v>
          </cell>
          <cell r="K3807" t="str">
            <v>74286014</v>
          </cell>
          <cell r="L3807">
            <v>170008600</v>
          </cell>
          <cell r="M3807" t="str">
            <v>742800000</v>
          </cell>
          <cell r="N3807" t="str">
            <v>Direct Materials Packaging North DD</v>
          </cell>
          <cell r="O3807" t="str">
            <v>29571540  Direct Materials Packaging North DD</v>
          </cell>
          <cell r="P3807" t="str">
            <v>8000</v>
          </cell>
          <cell r="Q3807" t="str">
            <v>GA</v>
          </cell>
          <cell r="R3807" t="str">
            <v>0</v>
          </cell>
          <cell r="S3807" t="str">
            <v>0</v>
          </cell>
          <cell r="T3807" t="str">
            <v>IBP</v>
          </cell>
          <cell r="U3807" t="str">
            <v>USD</v>
          </cell>
          <cell r="V3807" t="str">
            <v>800 STEVENS PORT DRIVE</v>
          </cell>
          <cell r="W3807" t="str">
            <v>DAKOTA DUNES</v>
          </cell>
          <cell r="X3807" t="str">
            <v>SD</v>
          </cell>
          <cell r="Y3807" t="str">
            <v>57049-5005</v>
          </cell>
          <cell r="Z3807" t="str">
            <v>UNION</v>
          </cell>
          <cell r="AA3807" t="str">
            <v>I</v>
          </cell>
          <cell r="AB3807" t="str">
            <v>M&amp;E</v>
          </cell>
          <cell r="AC3807">
            <v>15232.595800000001</v>
          </cell>
        </row>
        <row r="3808">
          <cell r="A3808" t="str">
            <v>Primary</v>
          </cell>
          <cell r="B3808" t="str">
            <v>IBP Corporate G &amp; A</v>
          </cell>
          <cell r="C3808" t="str">
            <v>30013136</v>
          </cell>
          <cell r="D3808" t="str">
            <v>30013136</v>
          </cell>
          <cell r="E3808" t="str">
            <v>2666</v>
          </cell>
          <cell r="G3808" t="str">
            <v>SD</v>
          </cell>
          <cell r="H3808">
            <v>38677</v>
          </cell>
          <cell r="I3808" t="str">
            <v>A</v>
          </cell>
          <cell r="J3808" t="str">
            <v>30242020</v>
          </cell>
          <cell r="K3808" t="str">
            <v>74286019</v>
          </cell>
          <cell r="L3808">
            <v>170008657</v>
          </cell>
          <cell r="M3808" t="str">
            <v>742800000</v>
          </cell>
          <cell r="N3808" t="str">
            <v>CORP Complex DD</v>
          </cell>
          <cell r="O3808" t="str">
            <v>29571610  CORP Complex DD</v>
          </cell>
          <cell r="P3808" t="str">
            <v>8000</v>
          </cell>
          <cell r="Q3808" t="str">
            <v>GA</v>
          </cell>
          <cell r="R3808" t="str">
            <v>0</v>
          </cell>
          <cell r="S3808" t="str">
            <v>0</v>
          </cell>
          <cell r="T3808" t="str">
            <v>IBP</v>
          </cell>
          <cell r="U3808" t="str">
            <v>USD</v>
          </cell>
          <cell r="V3808" t="str">
            <v>800 STEVENS PORT DRIVE</v>
          </cell>
          <cell r="W3808" t="str">
            <v>DAKOTA DUNES</v>
          </cell>
          <cell r="X3808" t="str">
            <v>SD</v>
          </cell>
          <cell r="Y3808" t="str">
            <v>57049-5005</v>
          </cell>
          <cell r="Z3808" t="str">
            <v>UNION</v>
          </cell>
          <cell r="AA3808" t="str">
            <v>I</v>
          </cell>
          <cell r="AB3808" t="str">
            <v>M&amp;E</v>
          </cell>
          <cell r="AC3808">
            <v>13122.767600000001</v>
          </cell>
        </row>
        <row r="3809">
          <cell r="A3809" t="str">
            <v>Primary</v>
          </cell>
          <cell r="B3809" t="str">
            <v>IBP Corporate G &amp; A</v>
          </cell>
          <cell r="C3809" t="str">
            <v>30013136</v>
          </cell>
          <cell r="D3809" t="str">
            <v>30013136</v>
          </cell>
          <cell r="E3809" t="str">
            <v>2666</v>
          </cell>
          <cell r="G3809" t="str">
            <v>SD</v>
          </cell>
          <cell r="H3809">
            <v>38677</v>
          </cell>
          <cell r="I3809" t="str">
            <v>A</v>
          </cell>
          <cell r="J3809" t="str">
            <v>30242031</v>
          </cell>
          <cell r="K3809" t="str">
            <v>74286021</v>
          </cell>
          <cell r="L3809">
            <v>170002240</v>
          </cell>
          <cell r="M3809" t="str">
            <v>742800000</v>
          </cell>
          <cell r="N3809" t="str">
            <v>Records Retention DD</v>
          </cell>
          <cell r="O3809" t="str">
            <v>29571710  Records Retention DD</v>
          </cell>
          <cell r="P3809" t="str">
            <v>8000</v>
          </cell>
          <cell r="Q3809" t="str">
            <v>GA</v>
          </cell>
          <cell r="R3809" t="str">
            <v>0</v>
          </cell>
          <cell r="S3809" t="str">
            <v>0</v>
          </cell>
          <cell r="T3809" t="str">
            <v>IBP</v>
          </cell>
          <cell r="U3809" t="str">
            <v>USD</v>
          </cell>
          <cell r="V3809" t="str">
            <v>800 STEVENS PORT DRIVE</v>
          </cell>
          <cell r="W3809" t="str">
            <v>DAKOTA DUNES</v>
          </cell>
          <cell r="X3809" t="str">
            <v>SD</v>
          </cell>
          <cell r="Y3809" t="str">
            <v>57049-5005</v>
          </cell>
          <cell r="Z3809" t="str">
            <v>UNION</v>
          </cell>
          <cell r="AA3809" t="str">
            <v>I</v>
          </cell>
          <cell r="AB3809" t="str">
            <v>M&amp;E</v>
          </cell>
          <cell r="AC3809">
            <v>80278.863199999993</v>
          </cell>
        </row>
        <row r="3810">
          <cell r="A3810" t="str">
            <v>Primary</v>
          </cell>
          <cell r="B3810" t="str">
            <v>IBP Corporate G &amp; A</v>
          </cell>
          <cell r="C3810" t="str">
            <v>30013136</v>
          </cell>
          <cell r="D3810" t="str">
            <v>30013136</v>
          </cell>
          <cell r="E3810" t="str">
            <v>2666</v>
          </cell>
          <cell r="G3810" t="str">
            <v>SD</v>
          </cell>
          <cell r="H3810">
            <v>38677</v>
          </cell>
          <cell r="I3810" t="str">
            <v>A</v>
          </cell>
          <cell r="J3810" t="str">
            <v>30242034</v>
          </cell>
          <cell r="K3810" t="str">
            <v>74286002</v>
          </cell>
          <cell r="L3810">
            <v>170008600</v>
          </cell>
          <cell r="M3810" t="str">
            <v>742800000</v>
          </cell>
          <cell r="N3810" t="str">
            <v>Purchasing Systems North DD</v>
          </cell>
          <cell r="O3810" t="str">
            <v>29572224  Purchasing Systems North DD</v>
          </cell>
          <cell r="P3810" t="str">
            <v>8000</v>
          </cell>
          <cell r="Q3810" t="str">
            <v>GA</v>
          </cell>
          <cell r="R3810" t="str">
            <v>0</v>
          </cell>
          <cell r="S3810" t="str">
            <v>0</v>
          </cell>
          <cell r="T3810" t="str">
            <v>IBP</v>
          </cell>
          <cell r="U3810" t="str">
            <v>USD</v>
          </cell>
          <cell r="V3810" t="str">
            <v>800 STEVENS PORT DRIVE</v>
          </cell>
          <cell r="W3810" t="str">
            <v>DAKOTA DUNES</v>
          </cell>
          <cell r="X3810" t="str">
            <v>SD</v>
          </cell>
          <cell r="Y3810" t="str">
            <v>57049-5005</v>
          </cell>
          <cell r="Z3810" t="str">
            <v>UNION</v>
          </cell>
          <cell r="AA3810" t="str">
            <v>I</v>
          </cell>
          <cell r="AB3810" t="str">
            <v>M&amp;E</v>
          </cell>
          <cell r="AC3810">
            <v>27286.9892</v>
          </cell>
        </row>
        <row r="3811">
          <cell r="A3811" t="str">
            <v>Primary</v>
          </cell>
          <cell r="B3811" t="str">
            <v>IBP Corporate G &amp; A</v>
          </cell>
          <cell r="C3811" t="str">
            <v>30013136</v>
          </cell>
          <cell r="D3811" t="str">
            <v>30013136</v>
          </cell>
          <cell r="E3811" t="str">
            <v>2666</v>
          </cell>
          <cell r="G3811" t="str">
            <v>SD</v>
          </cell>
          <cell r="H3811">
            <v>38817</v>
          </cell>
          <cell r="I3811" t="str">
            <v>A</v>
          </cell>
          <cell r="J3811" t="str">
            <v>30242052</v>
          </cell>
          <cell r="K3811" t="str">
            <v>74286017</v>
          </cell>
          <cell r="L3811">
            <v>170008600</v>
          </cell>
          <cell r="M3811" t="str">
            <v>742800000</v>
          </cell>
          <cell r="N3811" t="str">
            <v>Capital Purchasing Operations North DD</v>
          </cell>
          <cell r="O3811" t="str">
            <v>29572225  Capital Purchasing Operations North DD</v>
          </cell>
          <cell r="P3811" t="str">
            <v>8000</v>
          </cell>
          <cell r="Q3811" t="str">
            <v>GA</v>
          </cell>
          <cell r="R3811" t="str">
            <v>779</v>
          </cell>
          <cell r="S3811" t="str">
            <v>190</v>
          </cell>
          <cell r="T3811" t="str">
            <v>IBP</v>
          </cell>
          <cell r="U3811" t="str">
            <v>USD</v>
          </cell>
          <cell r="V3811" t="str">
            <v>800 STEVENS PORT DRIVE</v>
          </cell>
          <cell r="W3811" t="str">
            <v>DAKOTA DUNES</v>
          </cell>
          <cell r="X3811" t="str">
            <v>SD</v>
          </cell>
          <cell r="Y3811" t="str">
            <v>57049-5005</v>
          </cell>
          <cell r="Z3811" t="str">
            <v>UNION</v>
          </cell>
          <cell r="AA3811" t="str">
            <v>G</v>
          </cell>
          <cell r="AB3811" t="str">
            <v>M&amp;E</v>
          </cell>
          <cell r="AC3811">
            <v>1019.5281000000001</v>
          </cell>
        </row>
        <row r="3812">
          <cell r="A3812" t="str">
            <v>Primary</v>
          </cell>
          <cell r="B3812" t="str">
            <v>RVAF - Center Direct Production Closing</v>
          </cell>
          <cell r="C3812" t="str">
            <v>29752028</v>
          </cell>
          <cell r="D3812" t="str">
            <v>29752028</v>
          </cell>
          <cell r="E3812" t="str">
            <v>1330</v>
          </cell>
          <cell r="G3812" t="str">
            <v>TX</v>
          </cell>
          <cell r="H3812">
            <v>39000</v>
          </cell>
          <cell r="I3812" t="str">
            <v>A</v>
          </cell>
          <cell r="J3812" t="str">
            <v>30242055</v>
          </cell>
          <cell r="K3812" t="str">
            <v>74286011</v>
          </cell>
          <cell r="L3812">
            <v>170002975</v>
          </cell>
          <cell r="M3812" t="str">
            <v>742800000</v>
          </cell>
          <cell r="N3812" t="str">
            <v>RVAF - Center Direct Production Closing</v>
          </cell>
          <cell r="O3812" t="str">
            <v>29752028 RVAF - Center Direct Production Closing</v>
          </cell>
          <cell r="P3812" t="str">
            <v>1420</v>
          </cell>
          <cell r="Q3812" t="str">
            <v>R</v>
          </cell>
          <cell r="R3812" t="str">
            <v>779</v>
          </cell>
          <cell r="S3812" t="str">
            <v>190</v>
          </cell>
          <cell r="T3812" t="str">
            <v>T</v>
          </cell>
          <cell r="U3812" t="str">
            <v>USD</v>
          </cell>
          <cell r="V3812" t="str">
            <v>1019 SHELBYVILLE ST</v>
          </cell>
          <cell r="W3812" t="str">
            <v>CENTER</v>
          </cell>
          <cell r="X3812" t="str">
            <v>TX</v>
          </cell>
          <cell r="Y3812" t="str">
            <v>75935-3741</v>
          </cell>
          <cell r="Z3812" t="str">
            <v>SHELBY</v>
          </cell>
          <cell r="AA3812" t="str">
            <v>G</v>
          </cell>
          <cell r="AB3812" t="str">
            <v>M&amp;E</v>
          </cell>
          <cell r="AC3812">
            <v>1182254.6277000001</v>
          </cell>
        </row>
        <row r="3813">
          <cell r="A3813" t="str">
            <v>Primary</v>
          </cell>
          <cell r="B3813" t="str">
            <v>WEST POINT AND NORFOLK Plant Closing</v>
          </cell>
          <cell r="C3813" t="str">
            <v>29902028</v>
          </cell>
          <cell r="D3813" t="str">
            <v>29902028</v>
          </cell>
          <cell r="E3813" t="str">
            <v>3403</v>
          </cell>
          <cell r="G3813" t="str">
            <v>NE</v>
          </cell>
          <cell r="H3813">
            <v>38838</v>
          </cell>
          <cell r="I3813" t="str">
            <v>A</v>
          </cell>
          <cell r="J3813" t="str">
            <v>30241951</v>
          </cell>
          <cell r="K3813" t="str">
            <v>74286009</v>
          </cell>
          <cell r="L3813">
            <v>170002990</v>
          </cell>
          <cell r="M3813" t="str">
            <v>742800000</v>
          </cell>
          <cell r="N3813" t="str">
            <v>WEST POINT AND NORFOLK Plant Closing</v>
          </cell>
          <cell r="O3813" t="str">
            <v>29902028 WEST POINT AND NORFOLK Plant Closing</v>
          </cell>
          <cell r="P3813" t="str">
            <v>101</v>
          </cell>
          <cell r="Q3813" t="str">
            <v>IBP</v>
          </cell>
          <cell r="R3813" t="str">
            <v>779</v>
          </cell>
          <cell r="S3813" t="str">
            <v>190</v>
          </cell>
          <cell r="T3813" t="str">
            <v>IBP</v>
          </cell>
          <cell r="U3813" t="str">
            <v>USD</v>
          </cell>
          <cell r="V3813" t="str">
            <v>1600 SOUTH PINE INDUSTRIAL</v>
          </cell>
          <cell r="W3813" t="str">
            <v>NORFOLK</v>
          </cell>
          <cell r="X3813" t="str">
            <v>NE</v>
          </cell>
          <cell r="Y3813" t="str">
            <v>68701-6572</v>
          </cell>
          <cell r="Z3813" t="str">
            <v>MADISON</v>
          </cell>
          <cell r="AA3813" t="str">
            <v>G</v>
          </cell>
          <cell r="AB3813" t="str">
            <v>M&amp;E</v>
          </cell>
          <cell r="AC3813">
            <v>53220461.304500051</v>
          </cell>
        </row>
        <row r="3814">
          <cell r="A3814" t="str">
            <v>Primary</v>
          </cell>
          <cell r="B3814" t="str">
            <v>IBP Corporate G &amp; A</v>
          </cell>
          <cell r="C3814" t="str">
            <v>30013136</v>
          </cell>
          <cell r="D3814" t="str">
            <v>74796031</v>
          </cell>
          <cell r="E3814" t="str">
            <v>2666</v>
          </cell>
          <cell r="G3814" t="str">
            <v>SD</v>
          </cell>
          <cell r="I3814" t="str">
            <v>A</v>
          </cell>
          <cell r="J3814" t="str">
            <v>30013102</v>
          </cell>
          <cell r="K3814" t="str">
            <v>74796004</v>
          </cell>
          <cell r="L3814">
            <v>170003001</v>
          </cell>
          <cell r="M3814" t="str">
            <v>747900000</v>
          </cell>
          <cell r="N3814" t="str">
            <v>IBP Corp Staff Ceo IBP Fresh Meats</v>
          </cell>
          <cell r="O3814" t="str">
            <v>74796004 IBP Corp Staff Ceo IBP Fresh Meats</v>
          </cell>
          <cell r="P3814" t="str">
            <v>190</v>
          </cell>
          <cell r="Q3814" t="str">
            <v>IBP</v>
          </cell>
          <cell r="R3814" t="str">
            <v>779</v>
          </cell>
          <cell r="S3814" t="str">
            <v>190</v>
          </cell>
          <cell r="T3814" t="str">
            <v>IBP</v>
          </cell>
          <cell r="U3814" t="str">
            <v>USD</v>
          </cell>
          <cell r="V3814" t="str">
            <v>HIGHWAY 35  IBP AVE</v>
          </cell>
          <cell r="W3814" t="str">
            <v>DAKOTA CITY</v>
          </cell>
          <cell r="X3814" t="str">
            <v>NE</v>
          </cell>
          <cell r="Y3814" t="str">
            <v>68731</v>
          </cell>
          <cell r="Z3814" t="str">
            <v>DAKOTA</v>
          </cell>
          <cell r="AA3814" t="str">
            <v>G</v>
          </cell>
          <cell r="AB3814" t="str">
            <v>M&amp;E</v>
          </cell>
          <cell r="AC3814">
            <v>30202.329399999999</v>
          </cell>
        </row>
        <row r="3815">
          <cell r="A3815" t="str">
            <v>Primary</v>
          </cell>
          <cell r="B3815" t="str">
            <v>IBP Corporate G &amp; A</v>
          </cell>
          <cell r="C3815" t="str">
            <v>30013136</v>
          </cell>
          <cell r="D3815" t="str">
            <v>74796031</v>
          </cell>
          <cell r="E3815" t="str">
            <v>2666</v>
          </cell>
          <cell r="G3815" t="str">
            <v>NE</v>
          </cell>
          <cell r="I3815" t="str">
            <v>A</v>
          </cell>
          <cell r="J3815" t="str">
            <v>30013104</v>
          </cell>
          <cell r="K3815" t="str">
            <v>74796006</v>
          </cell>
          <cell r="L3815">
            <v>170003001</v>
          </cell>
          <cell r="M3815" t="str">
            <v>747900000</v>
          </cell>
          <cell r="N3815" t="str">
            <v>IBP Corp Staff Hide Product Staff</v>
          </cell>
          <cell r="O3815" t="str">
            <v>74796006 IBP Corp Staff Hide Product Staff</v>
          </cell>
          <cell r="P3815" t="str">
            <v>190</v>
          </cell>
          <cell r="Q3815" t="str">
            <v>IBP</v>
          </cell>
          <cell r="R3815" t="str">
            <v>779</v>
          </cell>
          <cell r="S3815" t="str">
            <v>190</v>
          </cell>
          <cell r="T3815" t="str">
            <v>IBP</v>
          </cell>
          <cell r="U3815" t="str">
            <v>USD</v>
          </cell>
          <cell r="V3815" t="str">
            <v>HIGHWAY 35  IBP AVE</v>
          </cell>
          <cell r="W3815" t="str">
            <v>DAKOTA CITY</v>
          </cell>
          <cell r="X3815" t="str">
            <v>NE</v>
          </cell>
          <cell r="Y3815" t="str">
            <v>68731</v>
          </cell>
          <cell r="Z3815" t="str">
            <v>DAKOTA</v>
          </cell>
          <cell r="AA3815" t="str">
            <v>G</v>
          </cell>
          <cell r="AB3815" t="str">
            <v>M&amp;E</v>
          </cell>
          <cell r="AC3815">
            <v>101575.44350000001</v>
          </cell>
        </row>
        <row r="3816">
          <cell r="A3816" t="str">
            <v>Primary</v>
          </cell>
          <cell r="B3816" t="str">
            <v>Dakota Tech Automation</v>
          </cell>
          <cell r="C3816" t="str">
            <v>30013136</v>
          </cell>
          <cell r="D3816" t="str">
            <v>75226001</v>
          </cell>
          <cell r="E3816" t="str">
            <v>2666</v>
          </cell>
          <cell r="G3816" t="str">
            <v>SD</v>
          </cell>
          <cell r="I3816" t="str">
            <v>A</v>
          </cell>
          <cell r="J3816" t="str">
            <v>30013136</v>
          </cell>
          <cell r="K3816" t="str">
            <v>75226001</v>
          </cell>
          <cell r="L3816">
            <v>170003001</v>
          </cell>
          <cell r="M3816" t="str">
            <v>752200000</v>
          </cell>
          <cell r="N3816" t="str">
            <v>Dakota Tech Automation</v>
          </cell>
          <cell r="O3816" t="str">
            <v>75226001 Dakota Tech Automation</v>
          </cell>
          <cell r="P3816" t="str">
            <v>108</v>
          </cell>
          <cell r="Q3816" t="str">
            <v>IBP</v>
          </cell>
          <cell r="R3816" t="str">
            <v>1291</v>
          </cell>
          <cell r="S3816" t="str">
            <v>58</v>
          </cell>
          <cell r="T3816" t="str">
            <v>IBP</v>
          </cell>
          <cell r="U3816" t="str">
            <v>USD</v>
          </cell>
          <cell r="V3816" t="str">
            <v>931 MILITARY ROAD</v>
          </cell>
          <cell r="W3816" t="str">
            <v>NORTH SIOUX CITY</v>
          </cell>
          <cell r="X3816" t="str">
            <v>SD</v>
          </cell>
          <cell r="Y3816" t="str">
            <v>57049-3055</v>
          </cell>
          <cell r="Z3816" t="str">
            <v>WOODBURY</v>
          </cell>
          <cell r="AA3816" t="str">
            <v>G</v>
          </cell>
          <cell r="AB3816" t="str">
            <v>M&amp;E</v>
          </cell>
          <cell r="AC3816">
            <v>34693.961600000068</v>
          </cell>
        </row>
        <row r="3817">
          <cell r="A3817" t="str">
            <v>Primary</v>
          </cell>
          <cell r="B3817" t="str">
            <v>IBP Corporate G &amp; A</v>
          </cell>
          <cell r="C3817" t="str">
            <v>30013136</v>
          </cell>
          <cell r="D3817" t="str">
            <v>74796031</v>
          </cell>
          <cell r="E3817" t="str">
            <v>2666</v>
          </cell>
          <cell r="G3817" t="str">
            <v>SD</v>
          </cell>
          <cell r="H3817">
            <v>38763</v>
          </cell>
          <cell r="I3817" t="str">
            <v>A</v>
          </cell>
          <cell r="J3817" t="str">
            <v>30241975</v>
          </cell>
          <cell r="K3817" t="str">
            <v>74286013</v>
          </cell>
          <cell r="L3817">
            <v>170003001</v>
          </cell>
          <cell r="M3817" t="str">
            <v>742800000</v>
          </cell>
          <cell r="N3817" t="str">
            <v>Tech Service-Adm Ser</v>
          </cell>
          <cell r="O3817" t="str">
            <v>30013137  Tech Service-Adm Ser</v>
          </cell>
          <cell r="P3817" t="str">
            <v>190</v>
          </cell>
          <cell r="Q3817" t="str">
            <v>IBP</v>
          </cell>
          <cell r="R3817" t="str">
            <v>779</v>
          </cell>
          <cell r="S3817" t="str">
            <v>190</v>
          </cell>
          <cell r="T3817" t="str">
            <v>IBP</v>
          </cell>
          <cell r="U3817" t="str">
            <v>USD</v>
          </cell>
          <cell r="V3817" t="str">
            <v>800 STEVENS PORT DRIVE</v>
          </cell>
          <cell r="W3817" t="str">
            <v>DAKOTA DUNES</v>
          </cell>
          <cell r="X3817" t="str">
            <v>SD</v>
          </cell>
          <cell r="Y3817" t="str">
            <v>57049-5005</v>
          </cell>
          <cell r="Z3817" t="str">
            <v>UNION</v>
          </cell>
          <cell r="AA3817" t="str">
            <v>G</v>
          </cell>
          <cell r="AB3817" t="str">
            <v>M&amp;E</v>
          </cell>
          <cell r="AC3817">
            <v>1981.1799000000001</v>
          </cell>
        </row>
        <row r="3818">
          <cell r="A3818" t="str">
            <v>Primary</v>
          </cell>
          <cell r="B3818" t="str">
            <v>IBP Corporate G &amp; A</v>
          </cell>
          <cell r="C3818" t="str">
            <v>30013136</v>
          </cell>
          <cell r="D3818" t="str">
            <v>74796031</v>
          </cell>
          <cell r="E3818" t="str">
            <v>2666</v>
          </cell>
          <cell r="G3818" t="str">
            <v>IL</v>
          </cell>
          <cell r="I3818" t="str">
            <v>A</v>
          </cell>
          <cell r="J3818" t="str">
            <v>30013141</v>
          </cell>
          <cell r="K3818" t="str">
            <v>74796036</v>
          </cell>
          <cell r="L3818">
            <v>170003001</v>
          </cell>
          <cell r="M3818" t="str">
            <v>747900000</v>
          </cell>
          <cell r="N3818" t="str">
            <v>IBP Corp Staff Pbx Services</v>
          </cell>
          <cell r="O3818" t="str">
            <v>74796036 IBP Corp Staff Pbx Services</v>
          </cell>
          <cell r="P3818" t="str">
            <v>190</v>
          </cell>
          <cell r="Q3818" t="str">
            <v>IBP</v>
          </cell>
          <cell r="R3818" t="str">
            <v>112</v>
          </cell>
          <cell r="S3818" t="str">
            <v>190</v>
          </cell>
          <cell r="T3818" t="str">
            <v>IBP</v>
          </cell>
          <cell r="U3818" t="str">
            <v>USD</v>
          </cell>
          <cell r="V3818" t="str">
            <v>HIGHWAY 92</v>
          </cell>
          <cell r="W3818" t="str">
            <v>JOSLIN</v>
          </cell>
          <cell r="X3818" t="str">
            <v>IL</v>
          </cell>
          <cell r="Y3818" t="str">
            <v>61257</v>
          </cell>
          <cell r="Z3818" t="str">
            <v>ROCK ISLAND</v>
          </cell>
          <cell r="AA3818" t="str">
            <v>G</v>
          </cell>
          <cell r="AB3818" t="str">
            <v>M&amp;E</v>
          </cell>
          <cell r="AC3818">
            <v>2999.9319999999998</v>
          </cell>
        </row>
        <row r="3819">
          <cell r="A3819" t="str">
            <v>Primary</v>
          </cell>
          <cell r="B3819" t="str">
            <v>IBP Corporate G &amp; A</v>
          </cell>
          <cell r="C3819" t="str">
            <v>30013136</v>
          </cell>
          <cell r="D3819" t="str">
            <v>74796031</v>
          </cell>
          <cell r="E3819" t="str">
            <v>2666</v>
          </cell>
          <cell r="G3819" t="str">
            <v>NE</v>
          </cell>
          <cell r="I3819" t="str">
            <v>A</v>
          </cell>
          <cell r="J3819" t="str">
            <v>30013142</v>
          </cell>
          <cell r="K3819" t="str">
            <v>74796037</v>
          </cell>
          <cell r="L3819">
            <v>170003001</v>
          </cell>
          <cell r="M3819" t="str">
            <v>747900000</v>
          </cell>
          <cell r="N3819" t="str">
            <v>IBP Corp Staff Indirect Admin Costs</v>
          </cell>
          <cell r="O3819" t="str">
            <v>74796037 IBP Corp Staff Indirect Admin Costs</v>
          </cell>
          <cell r="P3819" t="str">
            <v>190</v>
          </cell>
          <cell r="Q3819" t="str">
            <v>IBP</v>
          </cell>
          <cell r="R3819" t="str">
            <v>779</v>
          </cell>
          <cell r="S3819" t="str">
            <v>190</v>
          </cell>
          <cell r="T3819" t="str">
            <v>IBP</v>
          </cell>
          <cell r="U3819" t="str">
            <v>USD</v>
          </cell>
          <cell r="V3819" t="str">
            <v>HIGHWAY 35  IBP AVE</v>
          </cell>
          <cell r="W3819" t="str">
            <v>DAKOTA CITY</v>
          </cell>
          <cell r="X3819" t="str">
            <v>NE</v>
          </cell>
          <cell r="Y3819" t="str">
            <v>68731</v>
          </cell>
          <cell r="Z3819" t="str">
            <v>DAKOTA</v>
          </cell>
          <cell r="AA3819" t="str">
            <v>G</v>
          </cell>
          <cell r="AB3819" t="str">
            <v>M&amp;E</v>
          </cell>
          <cell r="AC3819">
            <v>2500.1732999999999</v>
          </cell>
        </row>
        <row r="3820">
          <cell r="A3820" t="str">
            <v>Primary</v>
          </cell>
          <cell r="B3820" t="str">
            <v>IBP Corporate G &amp; A</v>
          </cell>
          <cell r="C3820" t="str">
            <v>30013136</v>
          </cell>
          <cell r="D3820" t="str">
            <v>74796031</v>
          </cell>
          <cell r="E3820" t="str">
            <v>2666</v>
          </cell>
          <cell r="G3820" t="str">
            <v>SD</v>
          </cell>
          <cell r="I3820" t="str">
            <v>A</v>
          </cell>
          <cell r="J3820" t="str">
            <v>30013169</v>
          </cell>
          <cell r="K3820" t="str">
            <v>74796169</v>
          </cell>
          <cell r="L3820">
            <v>170003001</v>
          </cell>
          <cell r="M3820" t="str">
            <v>747900000</v>
          </cell>
          <cell r="N3820" t="str">
            <v>IBP Corp Staff Controller Internatl</v>
          </cell>
          <cell r="O3820" t="str">
            <v>74796169 IBP Corp Staff Controller Internatl</v>
          </cell>
          <cell r="P3820" t="str">
            <v>190</v>
          </cell>
          <cell r="Q3820" t="str">
            <v>IBP</v>
          </cell>
          <cell r="R3820" t="str">
            <v>779</v>
          </cell>
          <cell r="S3820" t="str">
            <v>190</v>
          </cell>
          <cell r="T3820" t="str">
            <v>IBP</v>
          </cell>
          <cell r="U3820" t="str">
            <v>USD</v>
          </cell>
          <cell r="V3820" t="str">
            <v>800 STEVENS PORT DRIVE</v>
          </cell>
          <cell r="W3820" t="str">
            <v>DAKOTA DUNES</v>
          </cell>
          <cell r="X3820" t="str">
            <v>SD</v>
          </cell>
          <cell r="Y3820" t="str">
            <v>57049-5005</v>
          </cell>
          <cell r="Z3820" t="str">
            <v>UNION</v>
          </cell>
          <cell r="AA3820" t="str">
            <v>G</v>
          </cell>
          <cell r="AB3820" t="str">
            <v>M&amp;E</v>
          </cell>
          <cell r="AC3820">
            <v>1652.5080000000003</v>
          </cell>
        </row>
        <row r="3821">
          <cell r="A3821" t="str">
            <v>Primary</v>
          </cell>
          <cell r="B3821" t="str">
            <v>IBP Corporate G &amp; A</v>
          </cell>
          <cell r="C3821" t="str">
            <v>30013136</v>
          </cell>
          <cell r="D3821" t="str">
            <v>74796031</v>
          </cell>
          <cell r="E3821" t="str">
            <v>2666</v>
          </cell>
          <cell r="G3821" t="str">
            <v>NE</v>
          </cell>
          <cell r="I3821" t="str">
            <v>A</v>
          </cell>
          <cell r="J3821" t="str">
            <v>30013187</v>
          </cell>
          <cell r="K3821" t="str">
            <v>74796055</v>
          </cell>
          <cell r="L3821">
            <v>170003001</v>
          </cell>
          <cell r="M3821" t="str">
            <v>747900000</v>
          </cell>
          <cell r="N3821" t="str">
            <v>IBP Corp Staff Sales &amp; Mktg Acctg</v>
          </cell>
          <cell r="O3821" t="str">
            <v>74796055 IBP Corp Staff Sales &amp; Mktg Acctg</v>
          </cell>
          <cell r="P3821" t="str">
            <v>190</v>
          </cell>
          <cell r="Q3821" t="str">
            <v>IBP</v>
          </cell>
          <cell r="R3821" t="str">
            <v>779</v>
          </cell>
          <cell r="S3821" t="str">
            <v>190</v>
          </cell>
          <cell r="T3821" t="str">
            <v>IBP</v>
          </cell>
          <cell r="U3821" t="str">
            <v>USD</v>
          </cell>
          <cell r="V3821" t="str">
            <v>HIGHWAY 35  IBP AVE</v>
          </cell>
          <cell r="W3821" t="str">
            <v>DAKOTA CITY</v>
          </cell>
          <cell r="X3821" t="str">
            <v>NE</v>
          </cell>
          <cell r="Y3821" t="str">
            <v>68731</v>
          </cell>
          <cell r="Z3821" t="str">
            <v>DAKOTA</v>
          </cell>
          <cell r="AA3821" t="str">
            <v>G</v>
          </cell>
          <cell r="AB3821" t="str">
            <v>M&amp;E</v>
          </cell>
          <cell r="AC3821">
            <v>7145.9412000000011</v>
          </cell>
        </row>
        <row r="3822">
          <cell r="A3822" t="str">
            <v>Primary</v>
          </cell>
          <cell r="B3822" t="str">
            <v>IBP Corporate G &amp; A</v>
          </cell>
          <cell r="C3822" t="str">
            <v>30013136</v>
          </cell>
          <cell r="D3822" t="str">
            <v>74796031</v>
          </cell>
          <cell r="E3822" t="str">
            <v>2666</v>
          </cell>
          <cell r="G3822" t="str">
            <v>NE</v>
          </cell>
          <cell r="I3822" t="str">
            <v>A</v>
          </cell>
          <cell r="J3822" t="str">
            <v>30013188</v>
          </cell>
          <cell r="K3822" t="str">
            <v>74796056</v>
          </cell>
          <cell r="L3822">
            <v>170003001</v>
          </cell>
          <cell r="M3822" t="str">
            <v>747900000</v>
          </cell>
          <cell r="N3822" t="str">
            <v>IBP Corp Staff Fr Mts Prod Acctg</v>
          </cell>
          <cell r="O3822" t="str">
            <v>74796056 IBP Corp Staff Fr Mts Prod Acctg</v>
          </cell>
          <cell r="P3822" t="str">
            <v>190</v>
          </cell>
          <cell r="Q3822" t="str">
            <v>IBP</v>
          </cell>
          <cell r="R3822" t="str">
            <v>167</v>
          </cell>
          <cell r="S3822" t="str">
            <v>190</v>
          </cell>
          <cell r="T3822" t="str">
            <v>IBP</v>
          </cell>
          <cell r="U3822" t="str">
            <v>USD</v>
          </cell>
          <cell r="V3822" t="str">
            <v>HIGHWAY 35  IBP AVE</v>
          </cell>
          <cell r="W3822" t="str">
            <v>DAKOTA CITY</v>
          </cell>
          <cell r="X3822" t="str">
            <v>NE</v>
          </cell>
          <cell r="Y3822" t="str">
            <v>68731</v>
          </cell>
          <cell r="Z3822" t="str">
            <v>DAKOTA</v>
          </cell>
          <cell r="AA3822" t="str">
            <v>G</v>
          </cell>
          <cell r="AB3822" t="str">
            <v>M&amp;E</v>
          </cell>
          <cell r="AC3822">
            <v>7271.5344000000014</v>
          </cell>
        </row>
        <row r="3823">
          <cell r="A3823" t="str">
            <v>Primary</v>
          </cell>
          <cell r="B3823" t="str">
            <v>IBP Corporate G &amp; A</v>
          </cell>
          <cell r="C3823" t="str">
            <v>30013136</v>
          </cell>
          <cell r="D3823" t="str">
            <v>74796031</v>
          </cell>
          <cell r="E3823" t="str">
            <v>2666</v>
          </cell>
          <cell r="G3823" t="str">
            <v>KS</v>
          </cell>
          <cell r="I3823" t="str">
            <v>A</v>
          </cell>
          <cell r="J3823" t="str">
            <v>30013189</v>
          </cell>
          <cell r="K3823" t="str">
            <v>74796057</v>
          </cell>
          <cell r="L3823">
            <v>170003001</v>
          </cell>
          <cell r="M3823" t="str">
            <v>747900000</v>
          </cell>
          <cell r="N3823" t="str">
            <v>IBP Corp Staff Allied Serv Acctg</v>
          </cell>
          <cell r="O3823" t="str">
            <v>74796057 IBP Corp Staff Allied Serv Acctg</v>
          </cell>
          <cell r="P3823" t="str">
            <v>190</v>
          </cell>
          <cell r="Q3823" t="str">
            <v>IBP</v>
          </cell>
          <cell r="R3823" t="str">
            <v>779</v>
          </cell>
          <cell r="S3823" t="str">
            <v>190</v>
          </cell>
          <cell r="T3823" t="str">
            <v>IBP</v>
          </cell>
          <cell r="U3823" t="str">
            <v>USD</v>
          </cell>
          <cell r="V3823" t="str">
            <v>3105 NORTH IBP ROAD</v>
          </cell>
          <cell r="W3823" t="str">
            <v>HOLCOMB</v>
          </cell>
          <cell r="X3823" t="str">
            <v>KS</v>
          </cell>
          <cell r="Y3823" t="str">
            <v>67851</v>
          </cell>
          <cell r="Z3823" t="str">
            <v>FINNEY</v>
          </cell>
          <cell r="AA3823" t="str">
            <v>G</v>
          </cell>
          <cell r="AB3823" t="str">
            <v>M&amp;E</v>
          </cell>
          <cell r="AC3823">
            <v>20993.131999999998</v>
          </cell>
        </row>
        <row r="3824">
          <cell r="A3824" t="str">
            <v>Primary</v>
          </cell>
          <cell r="B3824" t="str">
            <v>IBP Corporate G &amp; A</v>
          </cell>
          <cell r="C3824" t="str">
            <v>30013136</v>
          </cell>
          <cell r="D3824" t="str">
            <v>74796031</v>
          </cell>
          <cell r="E3824" t="str">
            <v>2666</v>
          </cell>
          <cell r="G3824" t="str">
            <v>SD</v>
          </cell>
          <cell r="I3824" t="str">
            <v>A</v>
          </cell>
          <cell r="J3824" t="str">
            <v>30013190</v>
          </cell>
          <cell r="K3824" t="str">
            <v>74796178</v>
          </cell>
          <cell r="L3824">
            <v>170003001</v>
          </cell>
          <cell r="M3824" t="str">
            <v>747900000</v>
          </cell>
          <cell r="N3824" t="str">
            <v>IBP Corp Staff Hide Accounting</v>
          </cell>
          <cell r="O3824" t="str">
            <v>74796178 IBP Corp Staff Hide Accounting</v>
          </cell>
          <cell r="P3824" t="str">
            <v>190</v>
          </cell>
          <cell r="Q3824" t="str">
            <v>IBP</v>
          </cell>
          <cell r="R3824" t="str">
            <v>240</v>
          </cell>
          <cell r="S3824" t="str">
            <v>190</v>
          </cell>
          <cell r="T3824" t="str">
            <v>IBP</v>
          </cell>
          <cell r="U3824" t="str">
            <v>USD</v>
          </cell>
          <cell r="V3824" t="str">
            <v>800 STEVENS PORT DRIVE</v>
          </cell>
          <cell r="W3824" t="str">
            <v>DAKOTA DUNES</v>
          </cell>
          <cell r="X3824" t="str">
            <v>SD</v>
          </cell>
          <cell r="Y3824" t="str">
            <v>57049-3055</v>
          </cell>
          <cell r="Z3824" t="str">
            <v>UNION</v>
          </cell>
          <cell r="AA3824" t="str">
            <v>G</v>
          </cell>
          <cell r="AB3824" t="str">
            <v>M&amp;E</v>
          </cell>
          <cell r="AC3824">
            <v>847.81639999999993</v>
          </cell>
        </row>
        <row r="3825">
          <cell r="A3825" t="str">
            <v>Primary</v>
          </cell>
          <cell r="B3825" t="str">
            <v>IBP Corporate G &amp; A</v>
          </cell>
          <cell r="C3825" t="str">
            <v>30013136</v>
          </cell>
          <cell r="D3825" t="str">
            <v>74796031</v>
          </cell>
          <cell r="E3825" t="str">
            <v>2666</v>
          </cell>
          <cell r="G3825" t="str">
            <v>SD</v>
          </cell>
          <cell r="I3825" t="str">
            <v>A</v>
          </cell>
          <cell r="J3825" t="str">
            <v>30013191</v>
          </cell>
          <cell r="K3825" t="str">
            <v>74796179</v>
          </cell>
          <cell r="L3825">
            <v>170003001</v>
          </cell>
          <cell r="M3825" t="str">
            <v>747900000</v>
          </cell>
          <cell r="N3825" t="str">
            <v>IBP Corp Staff Fr Meats Proc Acctg</v>
          </cell>
          <cell r="O3825" t="str">
            <v>74796179 IBP Corp Staff Fr Meats Proc Acctg</v>
          </cell>
          <cell r="P3825" t="str">
            <v>190</v>
          </cell>
          <cell r="Q3825" t="str">
            <v>IBP</v>
          </cell>
          <cell r="R3825" t="str">
            <v>779</v>
          </cell>
          <cell r="S3825" t="str">
            <v>190</v>
          </cell>
          <cell r="T3825" t="str">
            <v>IBP</v>
          </cell>
          <cell r="U3825" t="str">
            <v>USD</v>
          </cell>
          <cell r="V3825" t="str">
            <v>800 STEVENS PORT DRIVE</v>
          </cell>
          <cell r="W3825" t="str">
            <v>DAKOTA DUNES</v>
          </cell>
          <cell r="X3825" t="str">
            <v>SD</v>
          </cell>
          <cell r="Y3825" t="str">
            <v>57049-5005</v>
          </cell>
          <cell r="Z3825" t="str">
            <v>UNION</v>
          </cell>
          <cell r="AA3825" t="str">
            <v>G</v>
          </cell>
          <cell r="AB3825" t="str">
            <v>M&amp;E</v>
          </cell>
          <cell r="AC3825">
            <v>8708.9637000000002</v>
          </cell>
        </row>
        <row r="3826">
          <cell r="A3826" t="str">
            <v>Primary</v>
          </cell>
          <cell r="B3826" t="str">
            <v>IBP Corporate G &amp; A</v>
          </cell>
          <cell r="C3826" t="str">
            <v>30013136</v>
          </cell>
          <cell r="D3826" t="str">
            <v>74796031</v>
          </cell>
          <cell r="E3826" t="str">
            <v>2666</v>
          </cell>
          <cell r="G3826" t="str">
            <v>NE</v>
          </cell>
          <cell r="I3826" t="str">
            <v>A</v>
          </cell>
          <cell r="J3826" t="str">
            <v>30013197</v>
          </cell>
          <cell r="K3826" t="str">
            <v>74796058</v>
          </cell>
          <cell r="L3826">
            <v>170003001</v>
          </cell>
          <cell r="M3826" t="str">
            <v>747900000</v>
          </cell>
          <cell r="N3826" t="str">
            <v>IBP Corp Staff Operations Acctg</v>
          </cell>
          <cell r="O3826" t="str">
            <v>74796058 IBP Corp Staff Operations Acctg</v>
          </cell>
          <cell r="P3826" t="str">
            <v>190</v>
          </cell>
          <cell r="Q3826" t="str">
            <v>IBP</v>
          </cell>
          <cell r="R3826" t="str">
            <v>779</v>
          </cell>
          <cell r="S3826" t="str">
            <v>190</v>
          </cell>
          <cell r="T3826" t="str">
            <v>IBP</v>
          </cell>
          <cell r="U3826" t="str">
            <v>USD</v>
          </cell>
          <cell r="V3826" t="str">
            <v>HIGHWAY 35  IBP AVE</v>
          </cell>
          <cell r="W3826" t="str">
            <v>DAKOTA CITY</v>
          </cell>
          <cell r="X3826" t="str">
            <v>NE</v>
          </cell>
          <cell r="Y3826" t="str">
            <v>68731</v>
          </cell>
          <cell r="Z3826" t="str">
            <v>DAKOTA</v>
          </cell>
          <cell r="AA3826" t="str">
            <v>G</v>
          </cell>
          <cell r="AB3826" t="str">
            <v>M&amp;E</v>
          </cell>
          <cell r="AC3826">
            <v>8584.5342000000001</v>
          </cell>
        </row>
        <row r="3827">
          <cell r="A3827" t="str">
            <v>Primary</v>
          </cell>
          <cell r="B3827" t="str">
            <v>IBP Corporate G &amp; A</v>
          </cell>
          <cell r="C3827" t="str">
            <v>30013136</v>
          </cell>
          <cell r="D3827" t="str">
            <v>74796031</v>
          </cell>
          <cell r="E3827" t="str">
            <v>2666</v>
          </cell>
          <cell r="G3827" t="str">
            <v>NE</v>
          </cell>
          <cell r="I3827" t="str">
            <v>A</v>
          </cell>
          <cell r="J3827" t="str">
            <v>30013198</v>
          </cell>
          <cell r="K3827" t="str">
            <v>74796059</v>
          </cell>
          <cell r="L3827">
            <v>170003001</v>
          </cell>
          <cell r="M3827" t="str">
            <v>747900000</v>
          </cell>
          <cell r="N3827" t="str">
            <v>IBP Corp Staff Sup St-Fresh Mts Cntlr</v>
          </cell>
          <cell r="O3827" t="str">
            <v>74796059 IBP Corp Staff Sup St-Fresh Mts Cntlr</v>
          </cell>
          <cell r="P3827" t="str">
            <v>190</v>
          </cell>
          <cell r="Q3827" t="str">
            <v>IBP</v>
          </cell>
          <cell r="R3827" t="str">
            <v>389</v>
          </cell>
          <cell r="S3827" t="str">
            <v>190</v>
          </cell>
          <cell r="T3827" t="str">
            <v>IBP</v>
          </cell>
          <cell r="U3827" t="str">
            <v>USD</v>
          </cell>
          <cell r="V3827" t="str">
            <v>HIGHWAY 35  IBP AVE</v>
          </cell>
          <cell r="W3827" t="str">
            <v>DAKOTA CITY</v>
          </cell>
          <cell r="X3827" t="str">
            <v>NE</v>
          </cell>
          <cell r="Y3827" t="str">
            <v>68731</v>
          </cell>
          <cell r="Z3827" t="str">
            <v>DAKOTA</v>
          </cell>
          <cell r="AA3827" t="str">
            <v>G</v>
          </cell>
          <cell r="AB3827" t="str">
            <v>M&amp;E</v>
          </cell>
          <cell r="AC3827">
            <v>26104.795999999998</v>
          </cell>
        </row>
        <row r="3828">
          <cell r="A3828" t="str">
            <v>Primary</v>
          </cell>
          <cell r="B3828" t="str">
            <v>IBP Corporate G &amp; A</v>
          </cell>
          <cell r="C3828" t="str">
            <v>30013136</v>
          </cell>
          <cell r="D3828" t="str">
            <v>74796031</v>
          </cell>
          <cell r="E3828" t="str">
            <v>2666</v>
          </cell>
          <cell r="G3828" t="str">
            <v>ID</v>
          </cell>
          <cell r="I3828" t="str">
            <v>A</v>
          </cell>
          <cell r="J3828" t="str">
            <v>30013206</v>
          </cell>
          <cell r="K3828" t="str">
            <v>74796061</v>
          </cell>
          <cell r="L3828">
            <v>170003001</v>
          </cell>
          <cell r="M3828" t="str">
            <v>747900000</v>
          </cell>
          <cell r="N3828" t="str">
            <v>IBP Corp Staff Cattle Procurement</v>
          </cell>
          <cell r="O3828" t="str">
            <v>74796061 IBP Corp Staff Cattle Procurement</v>
          </cell>
          <cell r="P3828" t="str">
            <v>190</v>
          </cell>
          <cell r="Q3828" t="str">
            <v>IBP</v>
          </cell>
          <cell r="R3828" t="str">
            <v>443</v>
          </cell>
          <cell r="S3828" t="str">
            <v>190</v>
          </cell>
          <cell r="T3828" t="str">
            <v>IBP</v>
          </cell>
          <cell r="U3828" t="str">
            <v>USD</v>
          </cell>
          <cell r="V3828" t="str">
            <v>18300 S COLE ROAD</v>
          </cell>
          <cell r="W3828" t="str">
            <v>BOISE</v>
          </cell>
          <cell r="X3828" t="str">
            <v>ID</v>
          </cell>
          <cell r="Y3828" t="str">
            <v>83634</v>
          </cell>
          <cell r="Z3828" t="str">
            <v>ADA</v>
          </cell>
          <cell r="AA3828" t="str">
            <v>G</v>
          </cell>
          <cell r="AB3828" t="str">
            <v>M&amp;E</v>
          </cell>
          <cell r="AC3828">
            <v>3511060.2405000008</v>
          </cell>
        </row>
        <row r="3829">
          <cell r="A3829" t="str">
            <v>Primary</v>
          </cell>
          <cell r="B3829" t="str">
            <v>IBP Corporate G &amp; A</v>
          </cell>
          <cell r="C3829" t="str">
            <v>30013136</v>
          </cell>
          <cell r="D3829" t="str">
            <v>74796031</v>
          </cell>
          <cell r="E3829" t="str">
            <v>2666</v>
          </cell>
          <cell r="G3829" t="str">
            <v>IN</v>
          </cell>
          <cell r="I3829" t="str">
            <v>A</v>
          </cell>
          <cell r="J3829" t="str">
            <v>30013208</v>
          </cell>
          <cell r="K3829" t="str">
            <v>74796063</v>
          </cell>
          <cell r="L3829">
            <v>170003001</v>
          </cell>
          <cell r="M3829" t="str">
            <v>747900000</v>
          </cell>
          <cell r="N3829" t="str">
            <v>IBP Corp Staff Indiana Hog Procurement</v>
          </cell>
          <cell r="O3829" t="str">
            <v>74796063 IBP Corp Staff Indiana Hog Procurement</v>
          </cell>
          <cell r="P3829" t="str">
            <v>190</v>
          </cell>
          <cell r="Q3829" t="str">
            <v>IBP</v>
          </cell>
          <cell r="R3829" t="str">
            <v>779</v>
          </cell>
          <cell r="S3829" t="str">
            <v>190</v>
          </cell>
          <cell r="T3829" t="str">
            <v>IBP</v>
          </cell>
          <cell r="U3829" t="str">
            <v>USD</v>
          </cell>
          <cell r="V3829" t="str">
            <v>ADDRESS UNKNOWN</v>
          </cell>
          <cell r="W3829" t="str">
            <v>MONTICELLO</v>
          </cell>
          <cell r="X3829" t="str">
            <v>IN</v>
          </cell>
          <cell r="Y3829" t="str">
            <v>47960</v>
          </cell>
          <cell r="Z3829" t="str">
            <v>WHITE</v>
          </cell>
          <cell r="AA3829" t="str">
            <v>G</v>
          </cell>
          <cell r="AB3829" t="str">
            <v>M&amp;E</v>
          </cell>
          <cell r="AC3829">
            <v>9992.8668999999991</v>
          </cell>
        </row>
        <row r="3830">
          <cell r="A3830" t="str">
            <v>Primary</v>
          </cell>
          <cell r="B3830" t="str">
            <v>IBP Corporate G &amp; A</v>
          </cell>
          <cell r="C3830" t="str">
            <v>30013136</v>
          </cell>
          <cell r="D3830" t="str">
            <v>74796031</v>
          </cell>
          <cell r="E3830" t="str">
            <v>2666</v>
          </cell>
          <cell r="G3830" t="str">
            <v>TX</v>
          </cell>
          <cell r="I3830" t="str">
            <v>A</v>
          </cell>
          <cell r="J3830" t="str">
            <v>30013209</v>
          </cell>
          <cell r="K3830" t="str">
            <v>74796064</v>
          </cell>
          <cell r="L3830">
            <v>170003001</v>
          </cell>
          <cell r="M3830" t="str">
            <v>747900000</v>
          </cell>
          <cell r="N3830" t="str">
            <v>IBP Corp Staff Perry Hog Procurement</v>
          </cell>
          <cell r="O3830" t="str">
            <v>74796064 IBP Corp Staff Perry Hog Procurement</v>
          </cell>
          <cell r="P3830" t="str">
            <v>190</v>
          </cell>
          <cell r="Q3830" t="str">
            <v>IBP</v>
          </cell>
          <cell r="R3830" t="str">
            <v>779</v>
          </cell>
          <cell r="S3830" t="str">
            <v>190</v>
          </cell>
          <cell r="T3830" t="str">
            <v>IBP</v>
          </cell>
          <cell r="U3830" t="str">
            <v>USD</v>
          </cell>
          <cell r="V3830" t="str">
            <v>HIGHWAY 35  IBP AVE</v>
          </cell>
          <cell r="W3830" t="str">
            <v>DAKOTA CITY</v>
          </cell>
          <cell r="X3830" t="str">
            <v>NE</v>
          </cell>
          <cell r="Y3830" t="str">
            <v>68731</v>
          </cell>
          <cell r="Z3830" t="str">
            <v>DAKOTA</v>
          </cell>
          <cell r="AA3830" t="str">
            <v>G</v>
          </cell>
          <cell r="AB3830" t="str">
            <v>M&amp;E</v>
          </cell>
          <cell r="AC3830">
            <v>4332.3454000000002</v>
          </cell>
        </row>
        <row r="3831">
          <cell r="A3831" t="str">
            <v>Primary</v>
          </cell>
          <cell r="B3831" t="str">
            <v>IBP Corporate G &amp; A</v>
          </cell>
          <cell r="C3831" t="str">
            <v>30013136</v>
          </cell>
          <cell r="D3831" t="str">
            <v>74796031</v>
          </cell>
          <cell r="E3831" t="str">
            <v>2666</v>
          </cell>
          <cell r="G3831" t="str">
            <v>IA</v>
          </cell>
          <cell r="I3831" t="str">
            <v>A</v>
          </cell>
          <cell r="J3831" t="str">
            <v>30013210</v>
          </cell>
          <cell r="K3831" t="str">
            <v>74796191</v>
          </cell>
          <cell r="L3831">
            <v>170003001</v>
          </cell>
          <cell r="M3831" t="str">
            <v>747900000</v>
          </cell>
          <cell r="N3831" t="str">
            <v>IBP Corp Staff Perry Scalehouse</v>
          </cell>
          <cell r="O3831" t="str">
            <v>74796191 IBP Corp Staff Perry Scalehouse</v>
          </cell>
          <cell r="P3831" t="str">
            <v>190</v>
          </cell>
          <cell r="Q3831" t="str">
            <v>IBP</v>
          </cell>
          <cell r="R3831" t="str">
            <v>501</v>
          </cell>
          <cell r="S3831" t="str">
            <v>190</v>
          </cell>
          <cell r="T3831" t="str">
            <v>IBP</v>
          </cell>
          <cell r="U3831" t="str">
            <v>USD</v>
          </cell>
          <cell r="V3831" t="str">
            <v xml:space="preserve"> 1350   I   COURT</v>
          </cell>
          <cell r="W3831" t="str">
            <v>PERRY</v>
          </cell>
          <cell r="X3831" t="str">
            <v>IA</v>
          </cell>
          <cell r="Y3831" t="str">
            <v>50220</v>
          </cell>
          <cell r="Z3831" t="str">
            <v>DALLAS</v>
          </cell>
          <cell r="AA3831" t="str">
            <v>G</v>
          </cell>
          <cell r="AB3831" t="str">
            <v>M&amp;E</v>
          </cell>
          <cell r="AC3831">
            <v>901.51980000000003</v>
          </cell>
        </row>
        <row r="3832">
          <cell r="A3832" t="str">
            <v>Primary</v>
          </cell>
          <cell r="B3832" t="str">
            <v>IBP Corporate G &amp; A</v>
          </cell>
          <cell r="C3832" t="str">
            <v>30013136</v>
          </cell>
          <cell r="D3832" t="str">
            <v>74796031</v>
          </cell>
          <cell r="E3832" t="str">
            <v>2666</v>
          </cell>
          <cell r="G3832" t="str">
            <v>NE</v>
          </cell>
          <cell r="I3832" t="str">
            <v>A</v>
          </cell>
          <cell r="J3832" t="str">
            <v>30013211</v>
          </cell>
          <cell r="K3832" t="str">
            <v>74796065</v>
          </cell>
          <cell r="L3832">
            <v>170003001</v>
          </cell>
          <cell r="M3832" t="str">
            <v>747900000</v>
          </cell>
          <cell r="N3832" t="str">
            <v>IBP Corp Staff Waterloo Yards</v>
          </cell>
          <cell r="O3832" t="str">
            <v>74796065 IBP Corp Staff Waterloo Yards</v>
          </cell>
          <cell r="P3832" t="str">
            <v>190</v>
          </cell>
          <cell r="Q3832" t="str">
            <v>IBP</v>
          </cell>
          <cell r="R3832" t="str">
            <v>838</v>
          </cell>
          <cell r="S3832" t="str">
            <v>421</v>
          </cell>
          <cell r="T3832" t="str">
            <v>IBP</v>
          </cell>
          <cell r="U3832" t="str">
            <v>USD</v>
          </cell>
          <cell r="V3832" t="str">
            <v>HIGHWAY 35  IBP AVE</v>
          </cell>
          <cell r="W3832" t="str">
            <v>DAKOTA CITY</v>
          </cell>
          <cell r="X3832" t="str">
            <v>NE</v>
          </cell>
          <cell r="Y3832" t="str">
            <v>68731</v>
          </cell>
          <cell r="Z3832" t="str">
            <v>DAKOTA</v>
          </cell>
          <cell r="AA3832" t="str">
            <v>G</v>
          </cell>
          <cell r="AB3832" t="str">
            <v>M&amp;E</v>
          </cell>
          <cell r="AC3832">
            <v>1019.5281000000001</v>
          </cell>
        </row>
        <row r="3833">
          <cell r="A3833" t="str">
            <v>Primary</v>
          </cell>
          <cell r="B3833" t="str">
            <v>IBP Corporate G &amp; A</v>
          </cell>
          <cell r="C3833" t="str">
            <v>30013136</v>
          </cell>
          <cell r="D3833" t="str">
            <v>74796031</v>
          </cell>
          <cell r="E3833" t="str">
            <v>2666</v>
          </cell>
          <cell r="G3833" t="str">
            <v>IA</v>
          </cell>
          <cell r="I3833" t="str">
            <v>A</v>
          </cell>
          <cell r="J3833" t="str">
            <v>30013212</v>
          </cell>
          <cell r="K3833" t="str">
            <v>74796066</v>
          </cell>
          <cell r="L3833">
            <v>170003001</v>
          </cell>
          <cell r="M3833" t="str">
            <v>747900000</v>
          </cell>
          <cell r="N3833" t="str">
            <v>IBP Corp Staff Hog Procurement</v>
          </cell>
          <cell r="O3833" t="str">
            <v>74796066 IBP Corp Staff Hog Procurement</v>
          </cell>
          <cell r="P3833" t="str">
            <v>190</v>
          </cell>
          <cell r="Q3833" t="str">
            <v>IBP</v>
          </cell>
          <cell r="R3833" t="str">
            <v>838</v>
          </cell>
          <cell r="S3833" t="str">
            <v>421</v>
          </cell>
          <cell r="T3833" t="str">
            <v>IBP</v>
          </cell>
          <cell r="U3833" t="str">
            <v>USD</v>
          </cell>
          <cell r="V3833" t="str">
            <v>1009 RICHLAND STREET</v>
          </cell>
          <cell r="W3833" t="str">
            <v>STORM LAKE</v>
          </cell>
          <cell r="X3833" t="str">
            <v>IA</v>
          </cell>
          <cell r="Y3833" t="str">
            <v>50588</v>
          </cell>
          <cell r="Z3833" t="str">
            <v>BUENA VISTA</v>
          </cell>
          <cell r="AA3833" t="str">
            <v>G</v>
          </cell>
          <cell r="AB3833" t="str">
            <v>M&amp;E</v>
          </cell>
          <cell r="AC3833">
            <v>779617.56820000452</v>
          </cell>
        </row>
        <row r="3834">
          <cell r="A3834" t="str">
            <v>Primary</v>
          </cell>
          <cell r="B3834" t="str">
            <v>IBP Corporate G &amp; A</v>
          </cell>
          <cell r="C3834" t="str">
            <v>30013136</v>
          </cell>
          <cell r="D3834" t="str">
            <v>74796031</v>
          </cell>
          <cell r="E3834" t="str">
            <v>2666</v>
          </cell>
          <cell r="G3834" t="str">
            <v>IA</v>
          </cell>
          <cell r="I3834" t="str">
            <v>A</v>
          </cell>
          <cell r="J3834" t="str">
            <v>30013214</v>
          </cell>
          <cell r="K3834" t="str">
            <v>74796067</v>
          </cell>
          <cell r="L3834">
            <v>170003001</v>
          </cell>
          <cell r="M3834" t="str">
            <v>747900000</v>
          </cell>
          <cell r="N3834" t="str">
            <v>IBP Corp Staff Nw Iowa Hog Procurement</v>
          </cell>
          <cell r="O3834" t="str">
            <v>74796067 IBP Corp Staff Nw Iowa Hog Procurement</v>
          </cell>
          <cell r="P3834" t="str">
            <v>190</v>
          </cell>
          <cell r="Q3834" t="str">
            <v>IBP</v>
          </cell>
          <cell r="R3834" t="str">
            <v>838</v>
          </cell>
          <cell r="S3834" t="str">
            <v>421</v>
          </cell>
          <cell r="T3834" t="str">
            <v>IBP</v>
          </cell>
          <cell r="U3834" t="str">
            <v>USD</v>
          </cell>
          <cell r="V3834" t="str">
            <v>1009 RICHLAND STREET</v>
          </cell>
          <cell r="W3834" t="str">
            <v>STORM LAKE</v>
          </cell>
          <cell r="X3834" t="str">
            <v>IA</v>
          </cell>
          <cell r="Y3834" t="str">
            <v>50588</v>
          </cell>
          <cell r="Z3834" t="str">
            <v>BUENA VISTA</v>
          </cell>
          <cell r="AA3834" t="str">
            <v>G</v>
          </cell>
          <cell r="AB3834" t="str">
            <v>M&amp;E</v>
          </cell>
          <cell r="AC3834">
            <v>25715.149399999988</v>
          </cell>
        </row>
        <row r="3835">
          <cell r="A3835" t="str">
            <v>Primary</v>
          </cell>
          <cell r="B3835" t="str">
            <v>IBP Corporate G &amp; A</v>
          </cell>
          <cell r="C3835" t="str">
            <v>30013136</v>
          </cell>
          <cell r="D3835" t="str">
            <v>74796031</v>
          </cell>
          <cell r="E3835" t="str">
            <v>2666</v>
          </cell>
          <cell r="G3835" t="str">
            <v>IA</v>
          </cell>
          <cell r="I3835" t="str">
            <v>A</v>
          </cell>
          <cell r="J3835" t="str">
            <v>30013215</v>
          </cell>
          <cell r="K3835" t="str">
            <v>74796193</v>
          </cell>
          <cell r="L3835">
            <v>170003001</v>
          </cell>
          <cell r="M3835" t="str">
            <v>747900000</v>
          </cell>
          <cell r="N3835" t="str">
            <v>IBP Corp Staff Louisa County Scalehouse</v>
          </cell>
          <cell r="O3835" t="str">
            <v>74796193 IBP Corp Staff Louisa County Scalehouse</v>
          </cell>
          <cell r="P3835" t="str">
            <v>190</v>
          </cell>
          <cell r="Q3835" t="str">
            <v>IBP</v>
          </cell>
          <cell r="R3835" t="str">
            <v>758</v>
          </cell>
          <cell r="S3835" t="str">
            <v>421</v>
          </cell>
          <cell r="T3835" t="str">
            <v>IBP</v>
          </cell>
          <cell r="U3835" t="str">
            <v>USD</v>
          </cell>
          <cell r="V3835" t="str">
            <v>HIGHWAY 70 NORTH</v>
          </cell>
          <cell r="W3835" t="str">
            <v>COLUMBUS JUNCTION</v>
          </cell>
          <cell r="X3835" t="str">
            <v>IA</v>
          </cell>
          <cell r="Y3835" t="str">
            <v>52738</v>
          </cell>
          <cell r="Z3835" t="str">
            <v>LOUISA</v>
          </cell>
          <cell r="AA3835" t="str">
            <v>G</v>
          </cell>
          <cell r="AB3835" t="str">
            <v>M&amp;E</v>
          </cell>
          <cell r="AC3835">
            <v>17985.4846</v>
          </cell>
        </row>
        <row r="3836">
          <cell r="A3836" t="str">
            <v>Primary</v>
          </cell>
          <cell r="B3836" t="str">
            <v>IBP Corporate G &amp; A</v>
          </cell>
          <cell r="C3836" t="str">
            <v>30013136</v>
          </cell>
          <cell r="D3836" t="str">
            <v>74796031</v>
          </cell>
          <cell r="E3836" t="str">
            <v>2666</v>
          </cell>
          <cell r="G3836" t="str">
            <v>NE</v>
          </cell>
          <cell r="I3836" t="str">
            <v>A</v>
          </cell>
          <cell r="J3836" t="str">
            <v>30013216</v>
          </cell>
          <cell r="K3836" t="str">
            <v>74796068</v>
          </cell>
          <cell r="L3836">
            <v>170003001</v>
          </cell>
          <cell r="M3836" t="str">
            <v>747900000</v>
          </cell>
          <cell r="N3836" t="str">
            <v>IBP Corp Staff Se Iowa Hog Procurement</v>
          </cell>
          <cell r="O3836" t="str">
            <v>74796068 IBP Corp Staff Se Iowa Hog Procurement</v>
          </cell>
          <cell r="P3836" t="str">
            <v>190</v>
          </cell>
          <cell r="Q3836" t="str">
            <v>IBP</v>
          </cell>
          <cell r="R3836" t="str">
            <v>838</v>
          </cell>
          <cell r="S3836" t="str">
            <v>421</v>
          </cell>
          <cell r="T3836" t="str">
            <v>IBP</v>
          </cell>
          <cell r="U3836" t="str">
            <v>USD</v>
          </cell>
          <cell r="V3836" t="str">
            <v>HIGHWAY 35  IBP AVE</v>
          </cell>
          <cell r="W3836" t="str">
            <v>DAKOTA CITY</v>
          </cell>
          <cell r="X3836" t="str">
            <v>NE</v>
          </cell>
          <cell r="Y3836" t="str">
            <v>68731</v>
          </cell>
          <cell r="Z3836" t="str">
            <v>DAKOTA</v>
          </cell>
          <cell r="AA3836" t="str">
            <v>G</v>
          </cell>
          <cell r="AB3836" t="str">
            <v>M&amp;E</v>
          </cell>
          <cell r="AC3836">
            <v>12659.823099999998</v>
          </cell>
        </row>
        <row r="3837">
          <cell r="A3837" t="str">
            <v>Primary</v>
          </cell>
          <cell r="B3837" t="str">
            <v>IBP Corporate G &amp; A</v>
          </cell>
          <cell r="C3837" t="str">
            <v>30013136</v>
          </cell>
          <cell r="D3837" t="str">
            <v>74796031</v>
          </cell>
          <cell r="E3837" t="str">
            <v>2666</v>
          </cell>
          <cell r="G3837" t="str">
            <v>NE</v>
          </cell>
          <cell r="I3837" t="str">
            <v>A</v>
          </cell>
          <cell r="J3837" t="str">
            <v>30013218</v>
          </cell>
          <cell r="K3837" t="str">
            <v>74796194</v>
          </cell>
          <cell r="L3837">
            <v>170003001</v>
          </cell>
          <cell r="M3837" t="str">
            <v>747900000</v>
          </cell>
          <cell r="N3837" t="str">
            <v>IBP Corp Staff Madison Scalehouse</v>
          </cell>
          <cell r="O3837" t="str">
            <v>74796194 IBP Corp Staff Madison Scalehouse</v>
          </cell>
          <cell r="P3837" t="str">
            <v>190</v>
          </cell>
          <cell r="Q3837" t="str">
            <v>IBP</v>
          </cell>
          <cell r="R3837" t="str">
            <v>1303</v>
          </cell>
          <cell r="S3837" t="str">
            <v>421</v>
          </cell>
          <cell r="T3837" t="str">
            <v>IBP</v>
          </cell>
          <cell r="U3837" t="str">
            <v>USD</v>
          </cell>
          <cell r="V3837" t="str">
            <v>1200 INDUSTRIAL PARKWAY</v>
          </cell>
          <cell r="W3837" t="str">
            <v>MADISON</v>
          </cell>
          <cell r="X3837" t="str">
            <v>NE</v>
          </cell>
          <cell r="Y3837" t="str">
            <v>68748-6262</v>
          </cell>
          <cell r="Z3837" t="str">
            <v>MADISON</v>
          </cell>
          <cell r="AA3837" t="str">
            <v>G</v>
          </cell>
          <cell r="AB3837" t="str">
            <v>M&amp;E</v>
          </cell>
          <cell r="AC3837">
            <v>1019.5281000000001</v>
          </cell>
        </row>
        <row r="3838">
          <cell r="A3838" t="str">
            <v>Primary</v>
          </cell>
          <cell r="B3838" t="str">
            <v>IBP Corporate G &amp; A</v>
          </cell>
          <cell r="C3838" t="str">
            <v>30013136</v>
          </cell>
          <cell r="D3838" t="str">
            <v>74796031</v>
          </cell>
          <cell r="E3838" t="str">
            <v>2666</v>
          </cell>
          <cell r="G3838" t="str">
            <v>NE</v>
          </cell>
          <cell r="I3838" t="str">
            <v>A</v>
          </cell>
          <cell r="J3838" t="str">
            <v>30013219</v>
          </cell>
          <cell r="K3838" t="str">
            <v>74796069</v>
          </cell>
          <cell r="L3838">
            <v>170003001</v>
          </cell>
          <cell r="M3838" t="str">
            <v>747900000</v>
          </cell>
          <cell r="N3838" t="str">
            <v>IBP Corp Staff Ne Nebraska Hog Procurement</v>
          </cell>
          <cell r="O3838" t="str">
            <v>74796069 IBP Corp Staff Ne Nebraska Hog Procuremen</v>
          </cell>
          <cell r="P3838" t="str">
            <v>190</v>
          </cell>
          <cell r="Q3838" t="str">
            <v>IBP</v>
          </cell>
          <cell r="R3838" t="str">
            <v>838</v>
          </cell>
          <cell r="S3838" t="str">
            <v>421</v>
          </cell>
          <cell r="T3838" t="str">
            <v>IBP</v>
          </cell>
          <cell r="U3838" t="str">
            <v>USD</v>
          </cell>
          <cell r="V3838" t="str">
            <v>1715 E ROAD</v>
          </cell>
          <cell r="W3838" t="str">
            <v>WEST POINT</v>
          </cell>
          <cell r="X3838" t="str">
            <v>NE</v>
          </cell>
          <cell r="Y3838" t="str">
            <v>68788-4567</v>
          </cell>
          <cell r="Z3838" t="str">
            <v>CUMING</v>
          </cell>
          <cell r="AA3838" t="str">
            <v>G</v>
          </cell>
          <cell r="AB3838" t="str">
            <v>M&amp;E</v>
          </cell>
          <cell r="AC3838">
            <v>12906.258400000002</v>
          </cell>
        </row>
        <row r="3839">
          <cell r="A3839" t="str">
            <v>Primary</v>
          </cell>
          <cell r="B3839" t="str">
            <v>IBP Corporate G &amp; A</v>
          </cell>
          <cell r="C3839" t="str">
            <v>30013136</v>
          </cell>
          <cell r="D3839" t="str">
            <v>74796031</v>
          </cell>
          <cell r="E3839" t="str">
            <v>2666</v>
          </cell>
          <cell r="G3839" t="str">
            <v>NE</v>
          </cell>
          <cell r="I3839" t="str">
            <v>A</v>
          </cell>
          <cell r="J3839" t="str">
            <v>30013220</v>
          </cell>
          <cell r="K3839" t="str">
            <v>74796071</v>
          </cell>
          <cell r="L3839">
            <v>170003001</v>
          </cell>
          <cell r="M3839" t="str">
            <v>747900000</v>
          </cell>
          <cell r="N3839" t="str">
            <v>IBP Corp Staff Ne Iowa Hog Procurement</v>
          </cell>
          <cell r="O3839" t="str">
            <v>74796071 IBP Corp Staff Ne Iowa Hog Procurement</v>
          </cell>
          <cell r="P3839" t="str">
            <v>190</v>
          </cell>
          <cell r="Q3839" t="str">
            <v>IBP</v>
          </cell>
          <cell r="R3839" t="str">
            <v>838</v>
          </cell>
          <cell r="S3839" t="str">
            <v>421</v>
          </cell>
          <cell r="T3839" t="str">
            <v>IBP</v>
          </cell>
          <cell r="U3839" t="str">
            <v>USD</v>
          </cell>
          <cell r="V3839" t="str">
            <v>HIGHWAY 35  IBP AVE</v>
          </cell>
          <cell r="W3839" t="str">
            <v>DAKOTA CITY</v>
          </cell>
          <cell r="X3839" t="str">
            <v>NE</v>
          </cell>
          <cell r="Y3839" t="str">
            <v>68731</v>
          </cell>
          <cell r="Z3839" t="str">
            <v>DAKOTA</v>
          </cell>
          <cell r="AA3839" t="str">
            <v>G</v>
          </cell>
          <cell r="AB3839" t="str">
            <v>M&amp;E</v>
          </cell>
          <cell r="AC3839">
            <v>57085.670899999997</v>
          </cell>
        </row>
        <row r="3840">
          <cell r="A3840" t="str">
            <v>Primary</v>
          </cell>
          <cell r="B3840" t="str">
            <v>Perry E&amp;C Lab</v>
          </cell>
          <cell r="C3840" t="str">
            <v>30013224</v>
          </cell>
          <cell r="D3840" t="str">
            <v>74656001</v>
          </cell>
          <cell r="E3840" t="str">
            <v>3465</v>
          </cell>
          <cell r="G3840" t="str">
            <v>IA</v>
          </cell>
          <cell r="I3840" t="str">
            <v>A</v>
          </cell>
          <cell r="J3840" t="str">
            <v>30013224</v>
          </cell>
          <cell r="K3840" t="str">
            <v>74656001</v>
          </cell>
          <cell r="L3840">
            <v>170003001</v>
          </cell>
          <cell r="M3840" t="str">
            <v>746500000</v>
          </cell>
          <cell r="N3840" t="str">
            <v>Perry E&amp;C Perry - Lab</v>
          </cell>
          <cell r="O3840" t="str">
            <v>74656001 Perry E&amp;C Perry - Lab</v>
          </cell>
          <cell r="P3840" t="str">
            <v>171</v>
          </cell>
          <cell r="Q3840" t="str">
            <v>IBP</v>
          </cell>
          <cell r="R3840" t="str">
            <v>652</v>
          </cell>
          <cell r="S3840" t="str">
            <v>58</v>
          </cell>
          <cell r="T3840" t="str">
            <v>IBP</v>
          </cell>
          <cell r="U3840" t="str">
            <v>USD</v>
          </cell>
          <cell r="V3840" t="str">
            <v xml:space="preserve"> 1350   I   COURT</v>
          </cell>
          <cell r="W3840" t="str">
            <v>PERRY</v>
          </cell>
          <cell r="X3840" t="str">
            <v>IA</v>
          </cell>
          <cell r="Y3840" t="str">
            <v>50220-8115</v>
          </cell>
          <cell r="Z3840" t="str">
            <v>DALLAS</v>
          </cell>
          <cell r="AA3840" t="str">
            <v>G</v>
          </cell>
          <cell r="AB3840" t="str">
            <v>M&amp;E</v>
          </cell>
          <cell r="AC3840">
            <v>27632.870799999997</v>
          </cell>
        </row>
        <row r="3841">
          <cell r="A3841" t="str">
            <v>Primary</v>
          </cell>
          <cell r="B3841" t="str">
            <v>Louisa County E &amp; C Lab</v>
          </cell>
          <cell r="C3841" t="str">
            <v>30013226</v>
          </cell>
          <cell r="D3841" t="str">
            <v>74676001</v>
          </cell>
          <cell r="E3841" t="str">
            <v>3467</v>
          </cell>
          <cell r="G3841" t="str">
            <v>IA</v>
          </cell>
          <cell r="I3841" t="str">
            <v>A</v>
          </cell>
          <cell r="J3841" t="str">
            <v>30013226</v>
          </cell>
          <cell r="K3841" t="str">
            <v>74676001</v>
          </cell>
          <cell r="L3841">
            <v>170003001</v>
          </cell>
          <cell r="M3841" t="str">
            <v>746700000</v>
          </cell>
          <cell r="N3841" t="str">
            <v>Louisa Cnty E&amp;C Louisa Cty - Lab</v>
          </cell>
          <cell r="O3841" t="str">
            <v>74676001 Louisa Cnty E&amp;C Louisa Cty - Lab</v>
          </cell>
          <cell r="P3841" t="str">
            <v>171</v>
          </cell>
          <cell r="Q3841" t="str">
            <v>IBP</v>
          </cell>
          <cell r="R3841" t="str">
            <v>652</v>
          </cell>
          <cell r="S3841" t="str">
            <v>58</v>
          </cell>
          <cell r="T3841" t="str">
            <v>IBP</v>
          </cell>
          <cell r="U3841" t="str">
            <v>USD</v>
          </cell>
          <cell r="V3841" t="str">
            <v>HIGHWAY 70 NORTH</v>
          </cell>
          <cell r="W3841" t="str">
            <v>COLUMBUS JUNCTION</v>
          </cell>
          <cell r="X3841" t="str">
            <v>IA</v>
          </cell>
          <cell r="Y3841" t="str">
            <v>52738</v>
          </cell>
          <cell r="Z3841" t="str">
            <v>LOUISA</v>
          </cell>
          <cell r="AA3841" t="str">
            <v>G</v>
          </cell>
          <cell r="AB3841" t="str">
            <v>M&amp;E</v>
          </cell>
          <cell r="AC3841">
            <v>176902.04389999999</v>
          </cell>
        </row>
        <row r="3842">
          <cell r="A3842" t="str">
            <v>Primary</v>
          </cell>
          <cell r="B3842" t="str">
            <v>Lexington E&amp;C Lab</v>
          </cell>
          <cell r="C3842" t="str">
            <v>30013227</v>
          </cell>
          <cell r="D3842" t="str">
            <v>74686001</v>
          </cell>
          <cell r="E3842" t="str">
            <v>3468</v>
          </cell>
          <cell r="G3842" t="str">
            <v>NE</v>
          </cell>
          <cell r="I3842" t="str">
            <v>A</v>
          </cell>
          <cell r="J3842" t="str">
            <v>30013227</v>
          </cell>
          <cell r="K3842" t="str">
            <v>74686001</v>
          </cell>
          <cell r="L3842">
            <v>170003001</v>
          </cell>
          <cell r="M3842" t="str">
            <v>746800000</v>
          </cell>
          <cell r="N3842" t="str">
            <v>Lexington E&amp;C Lexington - Lab</v>
          </cell>
          <cell r="O3842" t="str">
            <v>74686001 Lexington E&amp;C Lexington - Lab</v>
          </cell>
          <cell r="P3842" t="str">
            <v>171</v>
          </cell>
          <cell r="Q3842" t="str">
            <v>IBP</v>
          </cell>
          <cell r="R3842" t="str">
            <v>652</v>
          </cell>
          <cell r="S3842" t="str">
            <v>58</v>
          </cell>
          <cell r="T3842" t="str">
            <v>IBP</v>
          </cell>
          <cell r="U3842" t="str">
            <v>USD</v>
          </cell>
          <cell r="V3842" t="str">
            <v>1500 S PLUM CREEK PARKWAY</v>
          </cell>
          <cell r="W3842" t="str">
            <v>LEXINGTON</v>
          </cell>
          <cell r="X3842" t="str">
            <v>NE</v>
          </cell>
          <cell r="Y3842" t="str">
            <v>68850-2648</v>
          </cell>
          <cell r="Z3842" t="str">
            <v>DAWSON</v>
          </cell>
          <cell r="AA3842" t="str">
            <v>G</v>
          </cell>
          <cell r="AB3842" t="str">
            <v>M&amp;E</v>
          </cell>
          <cell r="AC3842">
            <v>211460.9999</v>
          </cell>
        </row>
        <row r="3843">
          <cell r="A3843" t="str">
            <v>Primary</v>
          </cell>
          <cell r="B3843" t="str">
            <v>Amarillo E&amp;C Lab</v>
          </cell>
          <cell r="C3843" t="str">
            <v>30013228</v>
          </cell>
          <cell r="D3843" t="str">
            <v>74696001</v>
          </cell>
          <cell r="E3843" t="str">
            <v>3469</v>
          </cell>
          <cell r="G3843" t="str">
            <v>TX</v>
          </cell>
          <cell r="I3843" t="str">
            <v>A</v>
          </cell>
          <cell r="J3843" t="str">
            <v>30013228</v>
          </cell>
          <cell r="K3843" t="str">
            <v>74696001</v>
          </cell>
          <cell r="L3843">
            <v>170003001</v>
          </cell>
          <cell r="M3843" t="str">
            <v>746900000</v>
          </cell>
          <cell r="N3843" t="str">
            <v>Amarillo E&amp;C Amarillo - Lab</v>
          </cell>
          <cell r="O3843" t="str">
            <v>74696001 Amarillo E&amp;C Amarillo - Lab</v>
          </cell>
          <cell r="P3843" t="str">
            <v>171</v>
          </cell>
          <cell r="Q3843" t="str">
            <v>IBP</v>
          </cell>
          <cell r="R3843" t="str">
            <v>652</v>
          </cell>
          <cell r="S3843" t="str">
            <v>58</v>
          </cell>
          <cell r="T3843" t="str">
            <v>IBP</v>
          </cell>
          <cell r="U3843" t="str">
            <v>USD</v>
          </cell>
          <cell r="V3843" t="str">
            <v>FM. RD. 1912 &amp; HIGHWAY 66 E.</v>
          </cell>
          <cell r="W3843" t="str">
            <v>AMARILLO</v>
          </cell>
          <cell r="X3843" t="str">
            <v>TX</v>
          </cell>
          <cell r="Y3843" t="str">
            <v>79184</v>
          </cell>
          <cell r="Z3843" t="str">
            <v>POTTER</v>
          </cell>
          <cell r="AA3843" t="str">
            <v>G</v>
          </cell>
          <cell r="AB3843" t="str">
            <v>M&amp;E</v>
          </cell>
          <cell r="AC3843">
            <v>315888.82760000002</v>
          </cell>
        </row>
        <row r="3844">
          <cell r="A3844" t="str">
            <v>Primary</v>
          </cell>
          <cell r="B3844" t="str">
            <v>Dakota City E&amp;C Lab</v>
          </cell>
          <cell r="C3844" t="str">
            <v>30013229</v>
          </cell>
          <cell r="D3844" t="str">
            <v>74706001</v>
          </cell>
          <cell r="E3844" t="str">
            <v>3470</v>
          </cell>
          <cell r="G3844" t="str">
            <v>NE</v>
          </cell>
          <cell r="I3844" t="str">
            <v>A</v>
          </cell>
          <cell r="J3844" t="str">
            <v>30013229</v>
          </cell>
          <cell r="K3844" t="str">
            <v>74706001</v>
          </cell>
          <cell r="L3844">
            <v>170003001</v>
          </cell>
          <cell r="M3844" t="str">
            <v>747000000</v>
          </cell>
          <cell r="N3844" t="str">
            <v>Dakota City E&amp;C Dakota City - Lab</v>
          </cell>
          <cell r="O3844" t="str">
            <v>74706001 Dakota City E&amp;C Dakota City - Lab</v>
          </cell>
          <cell r="P3844" t="str">
            <v>171</v>
          </cell>
          <cell r="Q3844" t="str">
            <v>IBP</v>
          </cell>
          <cell r="R3844" t="str">
            <v>652</v>
          </cell>
          <cell r="S3844" t="str">
            <v>58</v>
          </cell>
          <cell r="T3844" t="str">
            <v>IBP</v>
          </cell>
          <cell r="U3844" t="str">
            <v>USD</v>
          </cell>
          <cell r="V3844" t="str">
            <v>1685 IBP AVE.</v>
          </cell>
          <cell r="W3844" t="str">
            <v>DAKOTA CITY</v>
          </cell>
          <cell r="X3844" t="str">
            <v>NE</v>
          </cell>
          <cell r="Y3844" t="str">
            <v>68731-3004</v>
          </cell>
          <cell r="Z3844" t="str">
            <v>DAKOTA</v>
          </cell>
          <cell r="AA3844" t="str">
            <v>G</v>
          </cell>
          <cell r="AB3844" t="str">
            <v>M&amp;E</v>
          </cell>
          <cell r="AC3844">
            <v>606628.93420000002</v>
          </cell>
        </row>
        <row r="3845">
          <cell r="A3845" t="str">
            <v>Primary</v>
          </cell>
          <cell r="B3845" t="str">
            <v>Pasco E&amp;C Lab</v>
          </cell>
          <cell r="C3845" t="str">
            <v>30013230</v>
          </cell>
          <cell r="D3845" t="str">
            <v>74716001</v>
          </cell>
          <cell r="E3845" t="str">
            <v>3471</v>
          </cell>
          <cell r="G3845" t="str">
            <v>WA</v>
          </cell>
          <cell r="I3845" t="str">
            <v>A</v>
          </cell>
          <cell r="J3845" t="str">
            <v>30013230</v>
          </cell>
          <cell r="K3845" t="str">
            <v>74716001</v>
          </cell>
          <cell r="L3845">
            <v>170003001</v>
          </cell>
          <cell r="M3845" t="str">
            <v>747100000</v>
          </cell>
          <cell r="N3845" t="str">
            <v>Pasco E&amp;C Pasco - Lab</v>
          </cell>
          <cell r="O3845" t="str">
            <v>74716001 Pasco E&amp;C Pasco - Lab</v>
          </cell>
          <cell r="P3845" t="str">
            <v>171</v>
          </cell>
          <cell r="Q3845" t="str">
            <v>IBP</v>
          </cell>
          <cell r="R3845" t="str">
            <v>652</v>
          </cell>
          <cell r="S3845" t="str">
            <v>58</v>
          </cell>
          <cell r="T3845" t="str">
            <v>IBP</v>
          </cell>
          <cell r="U3845" t="str">
            <v>USD</v>
          </cell>
          <cell r="V3845" t="str">
            <v>DODD ROAD</v>
          </cell>
          <cell r="W3845" t="str">
            <v>WALLULA</v>
          </cell>
          <cell r="X3845" t="str">
            <v>WA</v>
          </cell>
          <cell r="Y3845" t="str">
            <v>99363</v>
          </cell>
          <cell r="Z3845" t="str">
            <v>WALLA WALLA</v>
          </cell>
          <cell r="AA3845" t="str">
            <v>G</v>
          </cell>
          <cell r="AB3845" t="str">
            <v>M&amp;E</v>
          </cell>
          <cell r="AC3845">
            <v>204659.22310000003</v>
          </cell>
        </row>
        <row r="3846">
          <cell r="A3846" t="str">
            <v>Primary</v>
          </cell>
          <cell r="B3846" t="str">
            <v>Waterloo E&amp;C Lab</v>
          </cell>
          <cell r="C3846" t="str">
            <v>30013231</v>
          </cell>
          <cell r="D3846" t="str">
            <v>74726001</v>
          </cell>
          <cell r="E3846" t="str">
            <v>3472</v>
          </cell>
          <cell r="G3846" t="str">
            <v>IA</v>
          </cell>
          <cell r="I3846" t="str">
            <v>A</v>
          </cell>
          <cell r="J3846" t="str">
            <v>30013231</v>
          </cell>
          <cell r="K3846" t="str">
            <v>74726001</v>
          </cell>
          <cell r="L3846">
            <v>170003001</v>
          </cell>
          <cell r="M3846" t="str">
            <v>747200000</v>
          </cell>
          <cell r="N3846" t="str">
            <v>Waterloo E&amp;C Waterloo - Lab</v>
          </cell>
          <cell r="O3846" t="str">
            <v>74726001 Waterloo E&amp;C Waterloo - Lab</v>
          </cell>
          <cell r="P3846" t="str">
            <v>171</v>
          </cell>
          <cell r="Q3846" t="str">
            <v>IBP</v>
          </cell>
          <cell r="R3846" t="str">
            <v>652</v>
          </cell>
          <cell r="S3846" t="str">
            <v>58</v>
          </cell>
          <cell r="T3846" t="str">
            <v>IBP</v>
          </cell>
          <cell r="U3846" t="str">
            <v>USD</v>
          </cell>
          <cell r="V3846" t="str">
            <v>501 N. ELK RUN ROAD</v>
          </cell>
          <cell r="W3846" t="str">
            <v>WATERLOO</v>
          </cell>
          <cell r="X3846" t="str">
            <v>IA</v>
          </cell>
          <cell r="Y3846" t="str">
            <v>50703-9471</v>
          </cell>
          <cell r="Z3846" t="str">
            <v>BLACK HAWK</v>
          </cell>
          <cell r="AA3846" t="str">
            <v>G</v>
          </cell>
          <cell r="AB3846" t="str">
            <v>M&amp;E</v>
          </cell>
          <cell r="AC3846">
            <v>219282.10570000001</v>
          </cell>
        </row>
        <row r="3847">
          <cell r="A3847" t="str">
            <v>Primary</v>
          </cell>
          <cell r="B3847" t="str">
            <v>Finney County E&amp;C Lab</v>
          </cell>
          <cell r="C3847" t="str">
            <v>30013232</v>
          </cell>
          <cell r="D3847" t="str">
            <v>74736001</v>
          </cell>
          <cell r="E3847" t="str">
            <v>3473</v>
          </cell>
          <cell r="G3847" t="str">
            <v>KS</v>
          </cell>
          <cell r="I3847" t="str">
            <v>A</v>
          </cell>
          <cell r="J3847" t="str">
            <v>30013232</v>
          </cell>
          <cell r="K3847" t="str">
            <v>74736001</v>
          </cell>
          <cell r="L3847">
            <v>170003001</v>
          </cell>
          <cell r="M3847" t="str">
            <v>747300000</v>
          </cell>
          <cell r="N3847" t="str">
            <v>Finney Cnty E&amp;C Finney Co - Lab</v>
          </cell>
          <cell r="O3847" t="str">
            <v>74736001 Finney Cnty E&amp;C Finney Co - Lab</v>
          </cell>
          <cell r="P3847" t="str">
            <v>171</v>
          </cell>
          <cell r="Q3847" t="str">
            <v>IBP</v>
          </cell>
          <cell r="R3847" t="str">
            <v>652</v>
          </cell>
          <cell r="S3847" t="str">
            <v>58</v>
          </cell>
          <cell r="T3847" t="str">
            <v>IBP</v>
          </cell>
          <cell r="U3847" t="str">
            <v>USD</v>
          </cell>
          <cell r="V3847" t="str">
            <v>3105 NORTH IBP ROAD</v>
          </cell>
          <cell r="W3847" t="str">
            <v>HOLCOMB</v>
          </cell>
          <cell r="X3847" t="str">
            <v>KS</v>
          </cell>
          <cell r="Y3847" t="str">
            <v>67851</v>
          </cell>
          <cell r="Z3847" t="str">
            <v>FINNEY</v>
          </cell>
          <cell r="AA3847" t="str">
            <v>G</v>
          </cell>
          <cell r="AB3847" t="str">
            <v>M&amp;E</v>
          </cell>
          <cell r="AC3847">
            <v>375134.31069999997</v>
          </cell>
        </row>
        <row r="3848">
          <cell r="A3848" t="str">
            <v>Primary</v>
          </cell>
          <cell r="B3848" t="str">
            <v>Emporia E&amp;C Lab</v>
          </cell>
          <cell r="C3848" t="str">
            <v>30013233</v>
          </cell>
          <cell r="D3848" t="str">
            <v>74746001</v>
          </cell>
          <cell r="E3848" t="str">
            <v>3474</v>
          </cell>
          <cell r="G3848" t="str">
            <v>KS</v>
          </cell>
          <cell r="I3848" t="str">
            <v>A</v>
          </cell>
          <cell r="J3848" t="str">
            <v>30013233</v>
          </cell>
          <cell r="K3848" t="str">
            <v>74746001</v>
          </cell>
          <cell r="L3848">
            <v>170003001</v>
          </cell>
          <cell r="M3848" t="str">
            <v>747400000</v>
          </cell>
          <cell r="N3848" t="str">
            <v>Emporia E&amp;C Emporia - Lab</v>
          </cell>
          <cell r="O3848" t="str">
            <v>74746001 Emporia E&amp;C Emporia - Lab</v>
          </cell>
          <cell r="P3848" t="str">
            <v>171</v>
          </cell>
          <cell r="Q3848" t="str">
            <v>IBP</v>
          </cell>
          <cell r="R3848" t="str">
            <v>652</v>
          </cell>
          <cell r="S3848" t="str">
            <v>58</v>
          </cell>
          <cell r="T3848" t="str">
            <v>IBP</v>
          </cell>
          <cell r="U3848" t="str">
            <v>USD</v>
          </cell>
          <cell r="V3848" t="str">
            <v>2101 W. 6TH AVE.</v>
          </cell>
          <cell r="W3848" t="str">
            <v>EMPORIA</v>
          </cell>
          <cell r="X3848" t="str">
            <v>KS</v>
          </cell>
          <cell r="Y3848" t="str">
            <v>66801</v>
          </cell>
          <cell r="Z3848" t="str">
            <v>LYON</v>
          </cell>
          <cell r="AA3848" t="str">
            <v>G</v>
          </cell>
          <cell r="AB3848" t="str">
            <v>M&amp;E</v>
          </cell>
          <cell r="AC3848">
            <v>215704.20540000004</v>
          </cell>
        </row>
        <row r="3849">
          <cell r="A3849" t="str">
            <v>Primary</v>
          </cell>
          <cell r="B3849" t="str">
            <v>Joslin E&amp;C Lab</v>
          </cell>
          <cell r="C3849" t="str">
            <v>30013234</v>
          </cell>
          <cell r="D3849" t="str">
            <v>74756001</v>
          </cell>
          <cell r="E3849" t="str">
            <v>3475</v>
          </cell>
          <cell r="G3849" t="str">
            <v>IL</v>
          </cell>
          <cell r="I3849" t="str">
            <v>A</v>
          </cell>
          <cell r="J3849" t="str">
            <v>30013234</v>
          </cell>
          <cell r="K3849" t="str">
            <v>74756001</v>
          </cell>
          <cell r="L3849">
            <v>170003001</v>
          </cell>
          <cell r="M3849" t="str">
            <v>747500000</v>
          </cell>
          <cell r="N3849" t="str">
            <v>Joslin E&amp;C Joslin - Lab</v>
          </cell>
          <cell r="O3849" t="str">
            <v>74756001 Joslin E&amp;C Joslin - Lab</v>
          </cell>
          <cell r="P3849" t="str">
            <v>171</v>
          </cell>
          <cell r="Q3849" t="str">
            <v>IBP</v>
          </cell>
          <cell r="R3849" t="str">
            <v>652</v>
          </cell>
          <cell r="S3849" t="str">
            <v>58</v>
          </cell>
          <cell r="T3849" t="str">
            <v>IBP</v>
          </cell>
          <cell r="U3849" t="str">
            <v>USD</v>
          </cell>
          <cell r="V3849" t="str">
            <v>HIGHWAY 92</v>
          </cell>
          <cell r="W3849" t="str">
            <v>JOSLIN</v>
          </cell>
          <cell r="X3849" t="str">
            <v>IL</v>
          </cell>
          <cell r="Y3849" t="str">
            <v>61257</v>
          </cell>
          <cell r="Z3849" t="str">
            <v>ROCK ISLAND</v>
          </cell>
          <cell r="AA3849" t="str">
            <v>G</v>
          </cell>
          <cell r="AB3849" t="str">
            <v>M&amp;E</v>
          </cell>
          <cell r="AC3849">
            <v>475977.93670000002</v>
          </cell>
        </row>
        <row r="3850">
          <cell r="A3850" t="str">
            <v>Primary</v>
          </cell>
          <cell r="B3850" t="str">
            <v>Storm Lake E&amp;C Lab</v>
          </cell>
          <cell r="C3850" t="str">
            <v>30013235</v>
          </cell>
          <cell r="D3850" t="str">
            <v>74766001</v>
          </cell>
          <cell r="E3850" t="str">
            <v>3476</v>
          </cell>
          <cell r="G3850" t="str">
            <v>IA</v>
          </cell>
          <cell r="I3850" t="str">
            <v>A</v>
          </cell>
          <cell r="J3850" t="str">
            <v>30013235</v>
          </cell>
          <cell r="K3850" t="str">
            <v>74766001</v>
          </cell>
          <cell r="L3850">
            <v>170003001</v>
          </cell>
          <cell r="M3850" t="str">
            <v>747600000</v>
          </cell>
          <cell r="N3850" t="str">
            <v>Storm Lake E&amp;C Storm Lake - Lab</v>
          </cell>
          <cell r="O3850" t="str">
            <v>74766001 Storm Lake E&amp;C Storm Lake - Lab</v>
          </cell>
          <cell r="P3850" t="str">
            <v>171</v>
          </cell>
          <cell r="Q3850" t="str">
            <v>IBP</v>
          </cell>
          <cell r="R3850" t="str">
            <v>652</v>
          </cell>
          <cell r="S3850" t="str">
            <v>58</v>
          </cell>
          <cell r="T3850" t="str">
            <v>IBP</v>
          </cell>
          <cell r="U3850" t="str">
            <v>USD</v>
          </cell>
          <cell r="V3850" t="str">
            <v>FLINDT DRIVE &amp; 1009 RICHLAND ST.</v>
          </cell>
          <cell r="W3850" t="str">
            <v>STORM LAKE</v>
          </cell>
          <cell r="X3850" t="str">
            <v>IA</v>
          </cell>
          <cell r="Y3850" t="str">
            <v>50588</v>
          </cell>
          <cell r="Z3850" t="str">
            <v>BUENA VISTA</v>
          </cell>
          <cell r="AA3850" t="str">
            <v>G</v>
          </cell>
          <cell r="AB3850" t="str">
            <v>M&amp;E</v>
          </cell>
          <cell r="AC3850">
            <v>84839.8701</v>
          </cell>
        </row>
        <row r="3851">
          <cell r="A3851" t="str">
            <v>Primary</v>
          </cell>
          <cell r="B3851" t="str">
            <v>IBP Corporate G &amp; A</v>
          </cell>
          <cell r="C3851" t="str">
            <v>30013136</v>
          </cell>
          <cell r="D3851" t="str">
            <v>74796031</v>
          </cell>
          <cell r="E3851" t="str">
            <v>2666</v>
          </cell>
          <cell r="G3851" t="str">
            <v>NE</v>
          </cell>
          <cell r="I3851" t="str">
            <v>A</v>
          </cell>
          <cell r="J3851" t="str">
            <v>30013242</v>
          </cell>
          <cell r="K3851" t="str">
            <v>74796083</v>
          </cell>
          <cell r="L3851">
            <v>170003001</v>
          </cell>
          <cell r="M3851" t="str">
            <v>747900000</v>
          </cell>
          <cell r="N3851" t="str">
            <v>IBP Corp Staff Operations Staff-General</v>
          </cell>
          <cell r="O3851" t="str">
            <v>74796083 IBP Corp Staff Operations Staff-General</v>
          </cell>
          <cell r="P3851" t="str">
            <v>190</v>
          </cell>
          <cell r="Q3851" t="str">
            <v>IBP</v>
          </cell>
          <cell r="R3851" t="str">
            <v>167</v>
          </cell>
          <cell r="S3851" t="str">
            <v>421</v>
          </cell>
          <cell r="T3851" t="str">
            <v>IBP</v>
          </cell>
          <cell r="U3851" t="str">
            <v>USD</v>
          </cell>
          <cell r="V3851" t="str">
            <v>HIGHWAY 35  IBP AVE</v>
          </cell>
          <cell r="W3851" t="str">
            <v>DAKOTA CITY</v>
          </cell>
          <cell r="X3851" t="str">
            <v>NE</v>
          </cell>
          <cell r="Y3851" t="str">
            <v>68731</v>
          </cell>
          <cell r="Z3851" t="str">
            <v>DAKOTA</v>
          </cell>
          <cell r="AA3851" t="str">
            <v>G</v>
          </cell>
          <cell r="AB3851" t="str">
            <v>M&amp;E</v>
          </cell>
          <cell r="AC3851">
            <v>2415622.405100001</v>
          </cell>
        </row>
        <row r="3852">
          <cell r="A3852" t="str">
            <v>Primary</v>
          </cell>
          <cell r="B3852" t="str">
            <v>IBP Corporate G &amp; A</v>
          </cell>
          <cell r="C3852" t="str">
            <v>30013136</v>
          </cell>
          <cell r="D3852" t="str">
            <v>74796031</v>
          </cell>
          <cell r="E3852" t="str">
            <v>2666</v>
          </cell>
          <cell r="G3852" t="str">
            <v>NE</v>
          </cell>
          <cell r="I3852" t="str">
            <v>A</v>
          </cell>
          <cell r="J3852" t="str">
            <v>30013243</v>
          </cell>
          <cell r="K3852" t="str">
            <v>74796084</v>
          </cell>
          <cell r="L3852">
            <v>170003001</v>
          </cell>
          <cell r="M3852" t="str">
            <v>747900000</v>
          </cell>
          <cell r="N3852" t="str">
            <v>IBP Corp Staff Pork Production Staff-General</v>
          </cell>
          <cell r="O3852" t="str">
            <v>74796084 IBP Corp Staff Pork Production Staff-Gene</v>
          </cell>
          <cell r="P3852" t="str">
            <v>190</v>
          </cell>
          <cell r="Q3852" t="str">
            <v>IBP</v>
          </cell>
          <cell r="R3852" t="str">
            <v>167</v>
          </cell>
          <cell r="S3852" t="str">
            <v>421</v>
          </cell>
          <cell r="T3852" t="str">
            <v>IBP</v>
          </cell>
          <cell r="U3852" t="str">
            <v>USD</v>
          </cell>
          <cell r="V3852" t="str">
            <v>HIGHWAY 35  IBP AVE</v>
          </cell>
          <cell r="W3852" t="str">
            <v>DAKOTA CITY</v>
          </cell>
          <cell r="X3852" t="str">
            <v>NE</v>
          </cell>
          <cell r="Y3852" t="str">
            <v>68731</v>
          </cell>
          <cell r="Z3852" t="str">
            <v>DAKOTA</v>
          </cell>
          <cell r="AA3852" t="str">
            <v>G</v>
          </cell>
          <cell r="AB3852" t="str">
            <v>M&amp;E</v>
          </cell>
          <cell r="AC3852">
            <v>7023.6103000000012</v>
          </cell>
        </row>
        <row r="3853">
          <cell r="A3853" t="str">
            <v>Primary</v>
          </cell>
          <cell r="B3853" t="str">
            <v>IBP Corporate G &amp; A</v>
          </cell>
          <cell r="C3853" t="str">
            <v>30013136</v>
          </cell>
          <cell r="D3853" t="str">
            <v>74796031</v>
          </cell>
          <cell r="E3853" t="str">
            <v>2666</v>
          </cell>
          <cell r="G3853" t="str">
            <v>SD</v>
          </cell>
          <cell r="H3853">
            <v>38842</v>
          </cell>
          <cell r="I3853" t="str">
            <v>A</v>
          </cell>
          <cell r="J3853" t="str">
            <v>30261951</v>
          </cell>
          <cell r="K3853" t="str">
            <v>74296006</v>
          </cell>
          <cell r="L3853">
            <v>170003001</v>
          </cell>
          <cell r="M3853" t="str">
            <v>742900000</v>
          </cell>
          <cell r="N3853" t="str">
            <v>Qc-Hides Programs</v>
          </cell>
          <cell r="O3853" t="str">
            <v>30013245 Qc-Hides Programs</v>
          </cell>
          <cell r="P3853" t="str">
            <v>190</v>
          </cell>
          <cell r="Q3853" t="str">
            <v>IBP</v>
          </cell>
          <cell r="R3853" t="str">
            <v>838</v>
          </cell>
          <cell r="S3853" t="str">
            <v>421</v>
          </cell>
          <cell r="T3853" t="str">
            <v>IBP</v>
          </cell>
          <cell r="U3853" t="str">
            <v>USD</v>
          </cell>
          <cell r="V3853" t="str">
            <v>800 STEVENS PORT DRIVE</v>
          </cell>
          <cell r="W3853" t="str">
            <v>DAKOTA DUNES</v>
          </cell>
          <cell r="X3853" t="str">
            <v>SD</v>
          </cell>
          <cell r="Y3853" t="str">
            <v>57049-5005</v>
          </cell>
          <cell r="Z3853" t="str">
            <v>UNION</v>
          </cell>
          <cell r="AA3853" t="str">
            <v>D</v>
          </cell>
          <cell r="AB3853" t="str">
            <v>M&amp;E</v>
          </cell>
          <cell r="AC3853">
            <v>750.40350000000001</v>
          </cell>
        </row>
        <row r="3854">
          <cell r="A3854" t="str">
            <v>Primary</v>
          </cell>
          <cell r="B3854" t="str">
            <v>IBP Corporate G &amp; A</v>
          </cell>
          <cell r="C3854" t="str">
            <v>30013136</v>
          </cell>
          <cell r="D3854" t="str">
            <v>74796031</v>
          </cell>
          <cell r="E3854" t="str">
            <v>2666</v>
          </cell>
          <cell r="G3854" t="str">
            <v>SD</v>
          </cell>
          <cell r="I3854" t="str">
            <v>A</v>
          </cell>
          <cell r="J3854" t="str">
            <v>30013268</v>
          </cell>
          <cell r="K3854" t="str">
            <v>74796206</v>
          </cell>
          <cell r="L3854">
            <v>170003001</v>
          </cell>
          <cell r="M3854" t="str">
            <v>747900000</v>
          </cell>
          <cell r="N3854" t="str">
            <v>IBP Corp Staff - Beef Engineering-Rendering</v>
          </cell>
          <cell r="O3854" t="str">
            <v>74796206 IBP Corp Staff - Beef Engineering-Renderi</v>
          </cell>
          <cell r="P3854" t="str">
            <v>190</v>
          </cell>
          <cell r="Q3854" t="str">
            <v>IBP</v>
          </cell>
          <cell r="R3854" t="str">
            <v>167</v>
          </cell>
          <cell r="S3854" t="str">
            <v>421</v>
          </cell>
          <cell r="T3854" t="str">
            <v>IBP</v>
          </cell>
          <cell r="U3854" t="str">
            <v>USD</v>
          </cell>
          <cell r="V3854" t="str">
            <v>800 STEVENS PORT DRIVE</v>
          </cell>
          <cell r="W3854" t="str">
            <v>DAKOTA DUNES</v>
          </cell>
          <cell r="X3854" t="str">
            <v>SD</v>
          </cell>
          <cell r="Y3854" t="str">
            <v>57049-5005</v>
          </cell>
          <cell r="Z3854" t="str">
            <v>UNION</v>
          </cell>
          <cell r="AA3854" t="str">
            <v>G</v>
          </cell>
          <cell r="AB3854" t="str">
            <v>M&amp;E</v>
          </cell>
          <cell r="AC3854">
            <v>7174.0021999999999</v>
          </cell>
        </row>
        <row r="3855">
          <cell r="A3855" t="str">
            <v>Primary</v>
          </cell>
          <cell r="B3855" t="str">
            <v>IBP Corporate G &amp; A</v>
          </cell>
          <cell r="C3855" t="str">
            <v>30013136</v>
          </cell>
          <cell r="D3855" t="str">
            <v>74796031</v>
          </cell>
          <cell r="E3855" t="str">
            <v>2666</v>
          </cell>
          <cell r="G3855" t="str">
            <v>SC</v>
          </cell>
          <cell r="I3855" t="str">
            <v>A</v>
          </cell>
          <cell r="J3855" t="str">
            <v>30013270</v>
          </cell>
          <cell r="K3855" t="str">
            <v>74796013</v>
          </cell>
          <cell r="L3855">
            <v>170003001</v>
          </cell>
          <cell r="M3855" t="str">
            <v>747900000</v>
          </cell>
          <cell r="N3855" t="str">
            <v>IBP Corp Staff Safety/Loss Prvntn</v>
          </cell>
          <cell r="O3855" t="str">
            <v>74796013 IBP Corp Staff Safety/Loss Prvntn</v>
          </cell>
          <cell r="P3855" t="str">
            <v>190</v>
          </cell>
          <cell r="Q3855" t="str">
            <v>IBP</v>
          </cell>
          <cell r="R3855" t="str">
            <v>838</v>
          </cell>
          <cell r="S3855" t="str">
            <v>421</v>
          </cell>
          <cell r="T3855" t="str">
            <v>IBP</v>
          </cell>
          <cell r="U3855" t="str">
            <v>USD</v>
          </cell>
          <cell r="V3855" t="str">
            <v>HIGHWAY 35  IBP AVE</v>
          </cell>
          <cell r="W3855" t="str">
            <v>DAKOTA CITY</v>
          </cell>
          <cell r="X3855" t="str">
            <v>NE</v>
          </cell>
          <cell r="Y3855" t="str">
            <v>68731</v>
          </cell>
          <cell r="Z3855" t="str">
            <v>DAKOTA</v>
          </cell>
          <cell r="AA3855" t="str">
            <v>G</v>
          </cell>
          <cell r="AB3855" t="str">
            <v>M&amp;E</v>
          </cell>
          <cell r="AC3855">
            <v>0</v>
          </cell>
        </row>
        <row r="3856">
          <cell r="A3856" t="str">
            <v>Primary</v>
          </cell>
          <cell r="B3856" t="str">
            <v>IBP Corporate G &amp; A</v>
          </cell>
          <cell r="C3856" t="str">
            <v>30013136</v>
          </cell>
          <cell r="D3856" t="str">
            <v>74796031</v>
          </cell>
          <cell r="E3856" t="str">
            <v>2666</v>
          </cell>
          <cell r="G3856" t="str">
            <v>NE</v>
          </cell>
          <cell r="I3856" t="str">
            <v>A</v>
          </cell>
          <cell r="J3856" t="str">
            <v>30013298</v>
          </cell>
          <cell r="K3856" t="str">
            <v>74796132</v>
          </cell>
          <cell r="L3856">
            <v>170003001</v>
          </cell>
          <cell r="M3856" t="str">
            <v>747900000</v>
          </cell>
          <cell r="N3856" t="str">
            <v>IBP Corp Staff Fr Meat Sls &amp; Mkt-Evp</v>
          </cell>
          <cell r="O3856" t="str">
            <v>74796132 IBP Corp Staff Fr Meat Sls &amp; Mkt-Evp</v>
          </cell>
          <cell r="P3856" t="str">
            <v>190</v>
          </cell>
          <cell r="Q3856" t="str">
            <v>IBP</v>
          </cell>
          <cell r="R3856" t="str">
            <v>1027</v>
          </cell>
          <cell r="S3856" t="str">
            <v>421</v>
          </cell>
          <cell r="T3856" t="str">
            <v>IBP</v>
          </cell>
          <cell r="U3856" t="str">
            <v>USD</v>
          </cell>
          <cell r="V3856" t="str">
            <v>HIGHWAY 35  IBP AVE</v>
          </cell>
          <cell r="W3856" t="str">
            <v>DAKOTA CITY</v>
          </cell>
          <cell r="X3856" t="str">
            <v>NE</v>
          </cell>
          <cell r="Y3856" t="str">
            <v>68731</v>
          </cell>
          <cell r="Z3856" t="str">
            <v>DAKOTA</v>
          </cell>
          <cell r="AA3856" t="str">
            <v>G</v>
          </cell>
          <cell r="AB3856" t="str">
            <v>M&amp;E</v>
          </cell>
          <cell r="AC3856">
            <v>3475.3823999999995</v>
          </cell>
        </row>
        <row r="3857">
          <cell r="A3857" t="str">
            <v>Primary</v>
          </cell>
          <cell r="B3857" t="str">
            <v>IBP Corporate G &amp; A</v>
          </cell>
          <cell r="C3857" t="str">
            <v>30013136</v>
          </cell>
          <cell r="D3857" t="str">
            <v>74796031</v>
          </cell>
          <cell r="E3857" t="str">
            <v>2666</v>
          </cell>
          <cell r="G3857" t="str">
            <v>NE</v>
          </cell>
          <cell r="I3857" t="str">
            <v>A</v>
          </cell>
          <cell r="J3857" t="str">
            <v>30013299</v>
          </cell>
          <cell r="K3857" t="str">
            <v>74796133</v>
          </cell>
          <cell r="L3857">
            <v>170003001</v>
          </cell>
          <cell r="M3857" t="str">
            <v>747900000</v>
          </cell>
          <cell r="N3857" t="str">
            <v>IBP Corp Staff Fr Meat Sls &amp; Mkt-Vp</v>
          </cell>
          <cell r="O3857" t="str">
            <v>74796133 IBP Corp Staff Fr Meat Sls &amp; Mkt-Vp</v>
          </cell>
          <cell r="P3857" t="str">
            <v>190</v>
          </cell>
          <cell r="Q3857" t="str">
            <v>IBP</v>
          </cell>
          <cell r="R3857" t="str">
            <v>838</v>
          </cell>
          <cell r="S3857" t="str">
            <v>421</v>
          </cell>
          <cell r="T3857" t="str">
            <v>IBP</v>
          </cell>
          <cell r="U3857" t="str">
            <v>USD</v>
          </cell>
          <cell r="V3857" t="str">
            <v>HIGHWAY 35  IBP AVE</v>
          </cell>
          <cell r="W3857" t="str">
            <v>DAKOTA CITY</v>
          </cell>
          <cell r="X3857" t="str">
            <v>NE</v>
          </cell>
          <cell r="Y3857" t="str">
            <v>68731</v>
          </cell>
          <cell r="Z3857" t="str">
            <v>DAKOTA</v>
          </cell>
          <cell r="AA3857" t="str">
            <v>G</v>
          </cell>
          <cell r="AB3857" t="str">
            <v>M&amp;E</v>
          </cell>
          <cell r="AC3857">
            <v>16002.4303</v>
          </cell>
        </row>
        <row r="3858">
          <cell r="A3858" t="str">
            <v>Primary</v>
          </cell>
          <cell r="B3858" t="str">
            <v>IBP Corporate G &amp; A</v>
          </cell>
          <cell r="C3858" t="str">
            <v>30013136</v>
          </cell>
          <cell r="D3858" t="str">
            <v>74796031</v>
          </cell>
          <cell r="E3858" t="str">
            <v>2666</v>
          </cell>
          <cell r="G3858" t="str">
            <v>NE</v>
          </cell>
          <cell r="I3858" t="str">
            <v>A</v>
          </cell>
          <cell r="J3858" t="str">
            <v>30013300</v>
          </cell>
          <cell r="K3858" t="str">
            <v>74796134</v>
          </cell>
          <cell r="L3858">
            <v>170003001</v>
          </cell>
          <cell r="M3858" t="str">
            <v>747900000</v>
          </cell>
          <cell r="N3858" t="str">
            <v>IBP Corp Staff Case Ready Sales Stf</v>
          </cell>
          <cell r="O3858" t="str">
            <v>74796134 IBP Corp Staff Case Ready Sales Stf</v>
          </cell>
          <cell r="P3858" t="str">
            <v>190</v>
          </cell>
          <cell r="Q3858" t="str">
            <v>IBP</v>
          </cell>
          <cell r="R3858" t="str">
            <v>989</v>
          </cell>
          <cell r="S3858" t="str">
            <v>421</v>
          </cell>
          <cell r="T3858" t="str">
            <v>IBP</v>
          </cell>
          <cell r="U3858" t="str">
            <v>USD</v>
          </cell>
          <cell r="V3858" t="str">
            <v>HIGHWAY 35  IBP AVE</v>
          </cell>
          <cell r="W3858" t="str">
            <v>DAKOTA CITY</v>
          </cell>
          <cell r="X3858" t="str">
            <v>NE</v>
          </cell>
          <cell r="Y3858" t="str">
            <v>68731</v>
          </cell>
          <cell r="Z3858" t="str">
            <v>DAKOTA</v>
          </cell>
          <cell r="AA3858" t="str">
            <v>G</v>
          </cell>
          <cell r="AB3858" t="str">
            <v>M&amp;E</v>
          </cell>
          <cell r="AC3858">
            <v>15733.371599999999</v>
          </cell>
        </row>
        <row r="3859">
          <cell r="A3859" t="str">
            <v>Primary</v>
          </cell>
          <cell r="B3859" t="str">
            <v>IBP Corporate G &amp; A</v>
          </cell>
          <cell r="C3859" t="str">
            <v>30013136</v>
          </cell>
          <cell r="D3859" t="str">
            <v>74796031</v>
          </cell>
          <cell r="E3859" t="str">
            <v>2666</v>
          </cell>
          <cell r="G3859" t="str">
            <v>NE</v>
          </cell>
          <cell r="I3859" t="str">
            <v>A</v>
          </cell>
          <cell r="J3859" t="str">
            <v>30013301</v>
          </cell>
          <cell r="K3859" t="str">
            <v>74796135</v>
          </cell>
          <cell r="L3859">
            <v>170003001</v>
          </cell>
          <cell r="M3859" t="str">
            <v>747900000</v>
          </cell>
          <cell r="N3859" t="str">
            <v>IBP Corp Staff Box Pk Pricing Staff</v>
          </cell>
          <cell r="O3859" t="str">
            <v>74796135 IBP Corp Staff Box Pk Pricing Staff</v>
          </cell>
          <cell r="P3859" t="str">
            <v>190</v>
          </cell>
          <cell r="Q3859" t="str">
            <v>IBP</v>
          </cell>
          <cell r="R3859" t="str">
            <v>617</v>
          </cell>
          <cell r="S3859" t="str">
            <v>421</v>
          </cell>
          <cell r="T3859" t="str">
            <v>IBP</v>
          </cell>
          <cell r="U3859" t="str">
            <v>USD</v>
          </cell>
          <cell r="V3859" t="str">
            <v>HIGHWAY 35  IBP AVE</v>
          </cell>
          <cell r="W3859" t="str">
            <v>DAKOTA CITY</v>
          </cell>
          <cell r="X3859" t="str">
            <v>NE</v>
          </cell>
          <cell r="Y3859" t="str">
            <v>68731</v>
          </cell>
          <cell r="Z3859" t="str">
            <v>DAKOTA</v>
          </cell>
          <cell r="AA3859" t="str">
            <v>G</v>
          </cell>
          <cell r="AB3859" t="str">
            <v>M&amp;E</v>
          </cell>
          <cell r="AC3859">
            <v>11839.865599999999</v>
          </cell>
        </row>
        <row r="3860">
          <cell r="A3860" t="str">
            <v>Primary</v>
          </cell>
          <cell r="B3860" t="str">
            <v>IBP Corporate G &amp; A</v>
          </cell>
          <cell r="C3860" t="str">
            <v>30013136</v>
          </cell>
          <cell r="D3860" t="str">
            <v>74796031</v>
          </cell>
          <cell r="E3860" t="str">
            <v>2666</v>
          </cell>
          <cell r="G3860" t="str">
            <v>SD</v>
          </cell>
          <cell r="H3860">
            <v>38518</v>
          </cell>
          <cell r="I3860" t="str">
            <v>A</v>
          </cell>
          <cell r="J3860" t="str">
            <v>30262055</v>
          </cell>
          <cell r="K3860" t="str">
            <v>74296007</v>
          </cell>
          <cell r="L3860">
            <v>170003026</v>
          </cell>
          <cell r="M3860" t="str">
            <v>742900000</v>
          </cell>
          <cell r="N3860" t="str">
            <v>Lexington Proc Cooler</v>
          </cell>
          <cell r="O3860" t="str">
            <v>74296007 Lexington Proc Cooler</v>
          </cell>
          <cell r="P3860" t="str">
            <v>111</v>
          </cell>
          <cell r="Q3860" t="str">
            <v>IBP</v>
          </cell>
          <cell r="R3860" t="str">
            <v>838</v>
          </cell>
          <cell r="S3860" t="str">
            <v>421</v>
          </cell>
          <cell r="T3860" t="str">
            <v>IBP</v>
          </cell>
          <cell r="U3860" t="str">
            <v>USD</v>
          </cell>
          <cell r="V3860" t="str">
            <v>800 STEVENS PORT DRIVE</v>
          </cell>
          <cell r="W3860" t="str">
            <v>DAKOTA DUNES</v>
          </cell>
          <cell r="X3860" t="str">
            <v>SD</v>
          </cell>
          <cell r="Y3860" t="str">
            <v>57049-5005</v>
          </cell>
          <cell r="Z3860" t="str">
            <v>UNION</v>
          </cell>
          <cell r="AA3860" t="str">
            <v>G</v>
          </cell>
          <cell r="AB3860" t="str">
            <v>M&amp;E</v>
          </cell>
          <cell r="AC3860">
            <v>921.42210000000011</v>
          </cell>
        </row>
        <row r="3861">
          <cell r="A3861" t="str">
            <v>Primary</v>
          </cell>
          <cell r="B3861" t="str">
            <v>IBP Corporate G &amp; A</v>
          </cell>
          <cell r="C3861" t="str">
            <v>30013136</v>
          </cell>
          <cell r="D3861" t="str">
            <v>74796031</v>
          </cell>
          <cell r="E3861" t="str">
            <v>2666</v>
          </cell>
          <cell r="G3861" t="str">
            <v>NE</v>
          </cell>
          <cell r="I3861" t="str">
            <v>A</v>
          </cell>
          <cell r="J3861" t="str">
            <v>30013303</v>
          </cell>
          <cell r="K3861" t="str">
            <v>74796136</v>
          </cell>
          <cell r="L3861">
            <v>170003001</v>
          </cell>
          <cell r="M3861" t="str">
            <v>747900000</v>
          </cell>
          <cell r="N3861" t="str">
            <v>IBP Corp Staff Hides &amp; Skins</v>
          </cell>
          <cell r="O3861" t="str">
            <v>74796136 IBP Corp Staff Hides &amp; Skins</v>
          </cell>
          <cell r="P3861" t="str">
            <v>190</v>
          </cell>
          <cell r="Q3861" t="str">
            <v>IBP</v>
          </cell>
          <cell r="R3861" t="str">
            <v>156</v>
          </cell>
          <cell r="S3861" t="str">
            <v>421</v>
          </cell>
          <cell r="T3861" t="str">
            <v>IBP</v>
          </cell>
          <cell r="U3861" t="str">
            <v>USD</v>
          </cell>
          <cell r="V3861" t="str">
            <v>HIGHWAY 35  IBP AVE</v>
          </cell>
          <cell r="W3861" t="str">
            <v>DAKOTA CITY</v>
          </cell>
          <cell r="X3861" t="str">
            <v>NE</v>
          </cell>
          <cell r="Y3861" t="str">
            <v>68731</v>
          </cell>
          <cell r="Z3861" t="str">
            <v>DAKOTA</v>
          </cell>
          <cell r="AA3861" t="str">
            <v>G</v>
          </cell>
          <cell r="AB3861" t="str">
            <v>M&amp;E</v>
          </cell>
          <cell r="AC3861">
            <v>1695.6327999999999</v>
          </cell>
        </row>
        <row r="3862">
          <cell r="A3862" t="str">
            <v>Primary</v>
          </cell>
          <cell r="B3862" t="str">
            <v>IBP Corporate G &amp; A</v>
          </cell>
          <cell r="C3862" t="str">
            <v>30013136</v>
          </cell>
          <cell r="D3862" t="str">
            <v>74796031</v>
          </cell>
          <cell r="E3862" t="str">
            <v>2666</v>
          </cell>
          <cell r="G3862" t="str">
            <v>NE</v>
          </cell>
          <cell r="I3862" t="str">
            <v>A</v>
          </cell>
          <cell r="J3862" t="str">
            <v>30013304</v>
          </cell>
          <cell r="K3862" t="str">
            <v>74796137</v>
          </cell>
          <cell r="L3862">
            <v>170003001</v>
          </cell>
          <cell r="M3862" t="str">
            <v>747900000</v>
          </cell>
          <cell r="N3862" t="str">
            <v>IBP Corp Staff Carcass Sales</v>
          </cell>
          <cell r="O3862" t="str">
            <v>74796137 IBP Corp Staff Carcass Sales</v>
          </cell>
          <cell r="P3862" t="str">
            <v>190</v>
          </cell>
          <cell r="Q3862" t="str">
            <v>IBP</v>
          </cell>
          <cell r="R3862" t="str">
            <v>968</v>
          </cell>
          <cell r="S3862" t="str">
            <v>421</v>
          </cell>
          <cell r="T3862" t="str">
            <v>IBP</v>
          </cell>
          <cell r="U3862" t="str">
            <v>USD</v>
          </cell>
          <cell r="V3862" t="str">
            <v>HIGHWAY 35  IBP AVE</v>
          </cell>
          <cell r="W3862" t="str">
            <v>DAKOTA CITY</v>
          </cell>
          <cell r="X3862" t="str">
            <v>NE</v>
          </cell>
          <cell r="Y3862" t="str">
            <v>68731</v>
          </cell>
          <cell r="Z3862" t="str">
            <v>DAKOTA</v>
          </cell>
          <cell r="AA3862" t="str">
            <v>G</v>
          </cell>
          <cell r="AB3862" t="str">
            <v>M&amp;E</v>
          </cell>
          <cell r="AC3862">
            <v>4709.0303999999996</v>
          </cell>
        </row>
        <row r="3863">
          <cell r="A3863" t="str">
            <v>Primary</v>
          </cell>
          <cell r="B3863" t="str">
            <v>IBP Corporate G &amp; A</v>
          </cell>
          <cell r="C3863" t="str">
            <v>30013136</v>
          </cell>
          <cell r="D3863" t="str">
            <v>74796031</v>
          </cell>
          <cell r="E3863" t="str">
            <v>2666</v>
          </cell>
          <cell r="G3863" t="str">
            <v>SD</v>
          </cell>
          <cell r="H3863">
            <v>38925</v>
          </cell>
          <cell r="I3863" t="str">
            <v>A</v>
          </cell>
          <cell r="J3863" t="str">
            <v>30262034</v>
          </cell>
          <cell r="K3863" t="str">
            <v>74296004</v>
          </cell>
          <cell r="L3863">
            <v>170003001</v>
          </cell>
          <cell r="M3863" t="str">
            <v>742900000</v>
          </cell>
          <cell r="N3863" t="str">
            <v>Carc Sales-Lexington</v>
          </cell>
          <cell r="O3863" t="str">
            <v>30013314 Carc Sales-Lexington</v>
          </cell>
          <cell r="P3863" t="str">
            <v>190</v>
          </cell>
          <cell r="Q3863" t="str">
            <v>IBP</v>
          </cell>
          <cell r="R3863" t="str">
            <v>838</v>
          </cell>
          <cell r="S3863" t="str">
            <v>421</v>
          </cell>
          <cell r="T3863" t="str">
            <v>IBP</v>
          </cell>
          <cell r="U3863" t="str">
            <v>USD</v>
          </cell>
          <cell r="V3863" t="str">
            <v>800 STEVENS PORT DRIVE</v>
          </cell>
          <cell r="W3863" t="str">
            <v>DAKOTA DUNES</v>
          </cell>
          <cell r="X3863" t="str">
            <v>SD</v>
          </cell>
          <cell r="Y3863" t="str">
            <v>57049-5005</v>
          </cell>
          <cell r="Z3863" t="str">
            <v>UNION</v>
          </cell>
          <cell r="AA3863" t="str">
            <v>D</v>
          </cell>
          <cell r="AB3863" t="str">
            <v>M&amp;E</v>
          </cell>
          <cell r="AC3863">
            <v>1839.0755999999999</v>
          </cell>
        </row>
        <row r="3864">
          <cell r="A3864" t="str">
            <v>Primary</v>
          </cell>
          <cell r="B3864" t="str">
            <v>IBP Corporate G &amp; A</v>
          </cell>
          <cell r="C3864" t="str">
            <v>30013136</v>
          </cell>
          <cell r="D3864" t="str">
            <v>74796031</v>
          </cell>
          <cell r="E3864" t="str">
            <v>2666</v>
          </cell>
          <cell r="G3864" t="str">
            <v>NE</v>
          </cell>
          <cell r="I3864" t="str">
            <v>A</v>
          </cell>
          <cell r="J3864" t="str">
            <v>30013315</v>
          </cell>
          <cell r="K3864" t="str">
            <v>74796138</v>
          </cell>
          <cell r="L3864">
            <v>170003001</v>
          </cell>
          <cell r="M3864" t="str">
            <v>747900000</v>
          </cell>
          <cell r="N3864" t="str">
            <v>IBP Corp Staff Box Beef Pricing</v>
          </cell>
          <cell r="O3864" t="str">
            <v>74796138 IBP Corp Staff Box Beef Pricing</v>
          </cell>
          <cell r="P3864" t="str">
            <v>190</v>
          </cell>
          <cell r="Q3864" t="str">
            <v>IBP</v>
          </cell>
          <cell r="R3864" t="str">
            <v>838</v>
          </cell>
          <cell r="S3864" t="str">
            <v>421</v>
          </cell>
          <cell r="T3864" t="str">
            <v>IBP</v>
          </cell>
          <cell r="U3864" t="str">
            <v>USD</v>
          </cell>
          <cell r="V3864" t="str">
            <v>HIGHWAY 35  IBP AVE</v>
          </cell>
          <cell r="W3864" t="str">
            <v>DAKOTA CITY</v>
          </cell>
          <cell r="X3864" t="str">
            <v>NE</v>
          </cell>
          <cell r="Y3864" t="str">
            <v>68731</v>
          </cell>
          <cell r="Z3864" t="str">
            <v>DAKOTA</v>
          </cell>
          <cell r="AA3864" t="str">
            <v>G</v>
          </cell>
          <cell r="AB3864" t="str">
            <v>M&amp;E</v>
          </cell>
          <cell r="AC3864">
            <v>22673.38749999999</v>
          </cell>
        </row>
        <row r="3865">
          <cell r="A3865" t="str">
            <v>Primary</v>
          </cell>
          <cell r="B3865" t="str">
            <v>IBP Corporate G &amp; A</v>
          </cell>
          <cell r="C3865" t="str">
            <v>30013136</v>
          </cell>
          <cell r="D3865" t="str">
            <v>74796031</v>
          </cell>
          <cell r="E3865" t="str">
            <v>2666</v>
          </cell>
          <cell r="G3865" t="str">
            <v>NE</v>
          </cell>
          <cell r="I3865" t="str">
            <v>A</v>
          </cell>
          <cell r="J3865" t="str">
            <v>30013316</v>
          </cell>
          <cell r="K3865" t="str">
            <v>74796139</v>
          </cell>
          <cell r="L3865">
            <v>170003001</v>
          </cell>
          <cell r="M3865" t="str">
            <v>747900000</v>
          </cell>
          <cell r="N3865" t="str">
            <v>IBP Corp Staff Vp-Fresh Meats Marketing</v>
          </cell>
          <cell r="O3865" t="str">
            <v>74796139 IBP Corp Staff Vp-Fresh Meats Marketing</v>
          </cell>
          <cell r="P3865" t="str">
            <v>190</v>
          </cell>
          <cell r="Q3865" t="str">
            <v>IBP</v>
          </cell>
          <cell r="R3865" t="str">
            <v>1027</v>
          </cell>
          <cell r="S3865" t="str">
            <v>421</v>
          </cell>
          <cell r="T3865" t="str">
            <v>IBP</v>
          </cell>
          <cell r="U3865" t="str">
            <v>USD</v>
          </cell>
          <cell r="V3865" t="str">
            <v>HIGHWAY 35  IBP AVE</v>
          </cell>
          <cell r="W3865" t="str">
            <v>DAKOTA CITY</v>
          </cell>
          <cell r="X3865" t="str">
            <v>NE</v>
          </cell>
          <cell r="Y3865" t="str">
            <v>68731</v>
          </cell>
          <cell r="Z3865" t="str">
            <v>DAKOTA</v>
          </cell>
          <cell r="AA3865" t="str">
            <v>G</v>
          </cell>
          <cell r="AB3865" t="str">
            <v>M&amp;E</v>
          </cell>
          <cell r="AC3865">
            <v>124490.54520000002</v>
          </cell>
        </row>
        <row r="3866">
          <cell r="A3866" t="str">
            <v>Primary</v>
          </cell>
          <cell r="B3866" t="str">
            <v>IBP Corporate G &amp; A</v>
          </cell>
          <cell r="C3866" t="str">
            <v>30013136</v>
          </cell>
          <cell r="D3866" t="str">
            <v>74796031</v>
          </cell>
          <cell r="E3866" t="str">
            <v>2666</v>
          </cell>
          <cell r="G3866" t="str">
            <v>NE</v>
          </cell>
          <cell r="I3866" t="str">
            <v>A</v>
          </cell>
          <cell r="J3866" t="str">
            <v>30013317</v>
          </cell>
          <cell r="K3866" t="str">
            <v>74796140</v>
          </cell>
          <cell r="L3866">
            <v>170003001</v>
          </cell>
          <cell r="M3866" t="str">
            <v>747900000</v>
          </cell>
          <cell r="N3866" t="str">
            <v>IBP Corp Staff Meat Education Center</v>
          </cell>
          <cell r="O3866" t="str">
            <v>74796140 IBP Corp Staff Meat Education Center</v>
          </cell>
          <cell r="P3866" t="str">
            <v>190</v>
          </cell>
          <cell r="Q3866" t="str">
            <v>IBP</v>
          </cell>
          <cell r="R3866" t="str">
            <v>838</v>
          </cell>
          <cell r="S3866" t="str">
            <v>421</v>
          </cell>
          <cell r="T3866" t="str">
            <v>IBP</v>
          </cell>
          <cell r="U3866" t="str">
            <v>USD</v>
          </cell>
          <cell r="V3866" t="str">
            <v>HIGHWAY 35  IBP AVE</v>
          </cell>
          <cell r="W3866" t="str">
            <v>DAKOTA CITY</v>
          </cell>
          <cell r="X3866" t="str">
            <v>NE</v>
          </cell>
          <cell r="Y3866" t="str">
            <v>68731</v>
          </cell>
          <cell r="Z3866" t="str">
            <v>DAKOTA</v>
          </cell>
          <cell r="AA3866" t="str">
            <v>G</v>
          </cell>
          <cell r="AB3866" t="str">
            <v>M&amp;E</v>
          </cell>
          <cell r="AC3866">
            <v>143527.9025</v>
          </cell>
        </row>
        <row r="3867">
          <cell r="A3867" t="str">
            <v>Primary</v>
          </cell>
          <cell r="B3867" t="str">
            <v>IBP Corporate G &amp; A</v>
          </cell>
          <cell r="C3867" t="str">
            <v>30013136</v>
          </cell>
          <cell r="D3867" t="str">
            <v>74796031</v>
          </cell>
          <cell r="E3867" t="str">
            <v>2666</v>
          </cell>
          <cell r="G3867" t="str">
            <v>NE</v>
          </cell>
          <cell r="I3867" t="str">
            <v>A</v>
          </cell>
          <cell r="J3867" t="str">
            <v>30013318</v>
          </cell>
          <cell r="K3867" t="str">
            <v>74796141</v>
          </cell>
          <cell r="L3867">
            <v>170003001</v>
          </cell>
          <cell r="M3867" t="str">
            <v>747900000</v>
          </cell>
          <cell r="N3867" t="str">
            <v>IBP Corp Staff Field Organizations-General</v>
          </cell>
          <cell r="O3867" t="str">
            <v>74796141 IBP Corp Staff Field Organizations-Genera</v>
          </cell>
          <cell r="P3867" t="str">
            <v>190</v>
          </cell>
          <cell r="Q3867" t="str">
            <v>IBP</v>
          </cell>
          <cell r="R3867" t="str">
            <v>1770</v>
          </cell>
          <cell r="S3867" t="str">
            <v>421</v>
          </cell>
          <cell r="T3867" t="str">
            <v>IBP</v>
          </cell>
          <cell r="U3867" t="str">
            <v>USD</v>
          </cell>
          <cell r="V3867" t="str">
            <v>HIGHWAY 35  IBP AVE</v>
          </cell>
          <cell r="W3867" t="str">
            <v>DAKOTA CITY</v>
          </cell>
          <cell r="X3867" t="str">
            <v>NE</v>
          </cell>
          <cell r="Y3867" t="str">
            <v>68731</v>
          </cell>
          <cell r="Z3867" t="str">
            <v>DAKOTA</v>
          </cell>
          <cell r="AA3867" t="str">
            <v>G</v>
          </cell>
          <cell r="AB3867" t="str">
            <v>M&amp;E</v>
          </cell>
          <cell r="AC3867">
            <v>4305</v>
          </cell>
        </row>
        <row r="3868">
          <cell r="A3868" t="str">
            <v>Primary</v>
          </cell>
          <cell r="B3868" t="str">
            <v>IBP Corporate G &amp; A</v>
          </cell>
          <cell r="C3868" t="str">
            <v>30013136</v>
          </cell>
          <cell r="D3868" t="str">
            <v>74796031</v>
          </cell>
          <cell r="E3868" t="str">
            <v>2666</v>
          </cell>
          <cell r="G3868" t="str">
            <v>NE</v>
          </cell>
          <cell r="I3868" t="str">
            <v>A</v>
          </cell>
          <cell r="J3868" t="str">
            <v>30013319</v>
          </cell>
          <cell r="K3868" t="str">
            <v>74796142</v>
          </cell>
          <cell r="L3868">
            <v>170003001</v>
          </cell>
          <cell r="M3868" t="str">
            <v>747900000</v>
          </cell>
          <cell r="N3868" t="str">
            <v>IBP Corp Staff National Accts-Field Orgs</v>
          </cell>
          <cell r="O3868" t="str">
            <v>74796142 IBP Corp Staff National Accts-Field Orgs</v>
          </cell>
          <cell r="P3868" t="str">
            <v>190</v>
          </cell>
          <cell r="Q3868" t="str">
            <v>IBP</v>
          </cell>
          <cell r="R3868" t="str">
            <v>838</v>
          </cell>
          <cell r="S3868" t="str">
            <v>421</v>
          </cell>
          <cell r="T3868" t="str">
            <v>IBP</v>
          </cell>
          <cell r="U3868" t="str">
            <v>USD</v>
          </cell>
          <cell r="V3868" t="str">
            <v>HIGHWAY 35  IBP AVE</v>
          </cell>
          <cell r="W3868" t="str">
            <v>DAKOTA CITY</v>
          </cell>
          <cell r="X3868" t="str">
            <v>NE</v>
          </cell>
          <cell r="Y3868" t="str">
            <v>68731</v>
          </cell>
          <cell r="Z3868" t="str">
            <v>DAKOTA</v>
          </cell>
          <cell r="AA3868" t="str">
            <v>G</v>
          </cell>
          <cell r="AB3868" t="str">
            <v>M&amp;E</v>
          </cell>
          <cell r="AC3868">
            <v>11510.811099999999</v>
          </cell>
        </row>
        <row r="3869">
          <cell r="A3869" t="str">
            <v>Primary</v>
          </cell>
          <cell r="B3869" t="str">
            <v>IBP Corporate G &amp; A</v>
          </cell>
          <cell r="C3869" t="str">
            <v>30013136</v>
          </cell>
          <cell r="D3869" t="str">
            <v>74796031</v>
          </cell>
          <cell r="E3869" t="str">
            <v>2666</v>
          </cell>
          <cell r="G3869" t="str">
            <v>CA</v>
          </cell>
          <cell r="I3869" t="str">
            <v>A</v>
          </cell>
          <cell r="J3869" t="str">
            <v>30013320</v>
          </cell>
          <cell r="K3869" t="str">
            <v>74796143</v>
          </cell>
          <cell r="L3869">
            <v>170003001</v>
          </cell>
          <cell r="M3869" t="str">
            <v>747900000</v>
          </cell>
          <cell r="N3869" t="str">
            <v>IBP Corp Staff Los Angeles-Field Orgs</v>
          </cell>
          <cell r="O3869" t="str">
            <v>74796143 IBP Corp Staff Los Angeles-Field Orgs</v>
          </cell>
          <cell r="P3869" t="str">
            <v>190</v>
          </cell>
          <cell r="Q3869" t="str">
            <v>IBP</v>
          </cell>
          <cell r="R3869" t="str">
            <v>615</v>
          </cell>
          <cell r="S3869" t="str">
            <v>421</v>
          </cell>
          <cell r="T3869" t="str">
            <v>IBP</v>
          </cell>
          <cell r="U3869" t="str">
            <v>USD</v>
          </cell>
          <cell r="V3869" t="str">
            <v>ADDRESS UNKNOWN</v>
          </cell>
          <cell r="W3869" t="str">
            <v>BREA</v>
          </cell>
          <cell r="X3869" t="str">
            <v>CA</v>
          </cell>
          <cell r="Y3869" t="str">
            <v>92821</v>
          </cell>
          <cell r="Z3869" t="str">
            <v>ORANGE</v>
          </cell>
          <cell r="AA3869" t="str">
            <v>G</v>
          </cell>
          <cell r="AB3869" t="str">
            <v>M&amp;E</v>
          </cell>
          <cell r="AC3869">
            <v>51858.878199999999</v>
          </cell>
        </row>
        <row r="3870">
          <cell r="A3870" t="str">
            <v>Primary</v>
          </cell>
          <cell r="B3870" t="str">
            <v>IBP Corporate G &amp; A</v>
          </cell>
          <cell r="C3870" t="str">
            <v>30013136</v>
          </cell>
          <cell r="D3870" t="str">
            <v>74796031</v>
          </cell>
          <cell r="E3870" t="str">
            <v>2666</v>
          </cell>
          <cell r="G3870" t="str">
            <v>SD</v>
          </cell>
          <cell r="H3870">
            <v>38904</v>
          </cell>
          <cell r="I3870" t="str">
            <v>A</v>
          </cell>
          <cell r="J3870" t="str">
            <v>30262022</v>
          </cell>
          <cell r="K3870" t="str">
            <v>74296003</v>
          </cell>
          <cell r="L3870">
            <v>170003001</v>
          </cell>
          <cell r="M3870" t="str">
            <v>742900000</v>
          </cell>
          <cell r="N3870" t="str">
            <v>Variety Meat Sales</v>
          </cell>
          <cell r="O3870" t="str">
            <v>30013327 Variety Meat Sales</v>
          </cell>
          <cell r="P3870" t="str">
            <v>190</v>
          </cell>
          <cell r="Q3870" t="str">
            <v>IBP</v>
          </cell>
          <cell r="R3870" t="str">
            <v>838</v>
          </cell>
          <cell r="S3870" t="str">
            <v>421</v>
          </cell>
          <cell r="T3870" t="str">
            <v>IBP</v>
          </cell>
          <cell r="U3870" t="str">
            <v>USD</v>
          </cell>
          <cell r="V3870" t="str">
            <v>800 STEVENS PORT DRIVE</v>
          </cell>
          <cell r="W3870" t="str">
            <v>DAKOTA DUNES</v>
          </cell>
          <cell r="X3870" t="str">
            <v>SD</v>
          </cell>
          <cell r="Y3870" t="str">
            <v>57049-5005</v>
          </cell>
          <cell r="Z3870" t="str">
            <v>UNION</v>
          </cell>
          <cell r="AA3870" t="str">
            <v>D</v>
          </cell>
          <cell r="AB3870" t="str">
            <v>M&amp;E</v>
          </cell>
          <cell r="AC3870">
            <v>2696.0023999999999</v>
          </cell>
        </row>
        <row r="3871">
          <cell r="A3871" t="str">
            <v>Primary</v>
          </cell>
          <cell r="B3871" t="str">
            <v>IBP Corporate G &amp; A</v>
          </cell>
          <cell r="C3871" t="str">
            <v>30013136</v>
          </cell>
          <cell r="D3871" t="str">
            <v>74796031</v>
          </cell>
          <cell r="E3871" t="str">
            <v>2666</v>
          </cell>
          <cell r="G3871" t="str">
            <v>NE</v>
          </cell>
          <cell r="I3871" t="str">
            <v>A</v>
          </cell>
          <cell r="J3871" t="str">
            <v>30013330</v>
          </cell>
          <cell r="K3871" t="str">
            <v>74796144</v>
          </cell>
          <cell r="L3871">
            <v>170003001</v>
          </cell>
          <cell r="M3871" t="str">
            <v>747900000</v>
          </cell>
          <cell r="N3871" t="str">
            <v>IBP Corp Staff Variety Meats Staff</v>
          </cell>
          <cell r="O3871" t="str">
            <v>74796144 IBP Corp Staff Variety Meats Staff</v>
          </cell>
          <cell r="P3871" t="str">
            <v>190</v>
          </cell>
          <cell r="Q3871" t="str">
            <v>IBP</v>
          </cell>
          <cell r="R3871" t="str">
            <v>1814</v>
          </cell>
          <cell r="S3871" t="str">
            <v>421</v>
          </cell>
          <cell r="T3871" t="str">
            <v>IBP</v>
          </cell>
          <cell r="U3871" t="str">
            <v>USD</v>
          </cell>
          <cell r="V3871" t="str">
            <v>HIGHWAY 35  IBP AVE</v>
          </cell>
          <cell r="W3871" t="str">
            <v>DAKOTA CITY</v>
          </cell>
          <cell r="X3871" t="str">
            <v>NE</v>
          </cell>
          <cell r="Y3871" t="str">
            <v>68731</v>
          </cell>
          <cell r="Z3871" t="str">
            <v>DAKOTA</v>
          </cell>
          <cell r="AA3871" t="str">
            <v>G</v>
          </cell>
          <cell r="AB3871" t="str">
            <v>M&amp;E</v>
          </cell>
          <cell r="AC3871">
            <v>9199.0594999999994</v>
          </cell>
        </row>
        <row r="3872">
          <cell r="A3872" t="str">
            <v>Primary</v>
          </cell>
          <cell r="B3872" t="str">
            <v>IBP Corporate G &amp; A</v>
          </cell>
          <cell r="C3872" t="str">
            <v>30013136</v>
          </cell>
          <cell r="D3872" t="str">
            <v>74796031</v>
          </cell>
          <cell r="E3872" t="str">
            <v>2666</v>
          </cell>
          <cell r="G3872" t="str">
            <v>NE</v>
          </cell>
          <cell r="I3872" t="str">
            <v>A</v>
          </cell>
          <cell r="J3872" t="str">
            <v>30013331</v>
          </cell>
          <cell r="K3872" t="str">
            <v>74796145</v>
          </cell>
          <cell r="L3872">
            <v>170003001</v>
          </cell>
          <cell r="M3872" t="str">
            <v>747900000</v>
          </cell>
          <cell r="N3872" t="str">
            <v>IBP Corp Staff Rendering Prod</v>
          </cell>
          <cell r="O3872" t="str">
            <v>74796145 IBP Corp Staff Rendering Prod</v>
          </cell>
          <cell r="P3872" t="str">
            <v>190</v>
          </cell>
          <cell r="Q3872" t="str">
            <v>IBP</v>
          </cell>
          <cell r="R3872" t="str">
            <v>1814</v>
          </cell>
          <cell r="S3872" t="str">
            <v>421</v>
          </cell>
          <cell r="T3872" t="str">
            <v>IBP</v>
          </cell>
          <cell r="U3872" t="str">
            <v>USD</v>
          </cell>
          <cell r="V3872" t="str">
            <v>HIGHWAY 35  IBP AVE</v>
          </cell>
          <cell r="W3872" t="str">
            <v>DAKOTA CITY</v>
          </cell>
          <cell r="X3872" t="str">
            <v>NE</v>
          </cell>
          <cell r="Y3872" t="str">
            <v>68731</v>
          </cell>
          <cell r="Z3872" t="str">
            <v>DAKOTA</v>
          </cell>
          <cell r="AA3872" t="str">
            <v>G</v>
          </cell>
          <cell r="AB3872" t="str">
            <v>M&amp;E</v>
          </cell>
          <cell r="AC3872">
            <v>11516.300499999999</v>
          </cell>
        </row>
        <row r="3873">
          <cell r="A3873" t="str">
            <v>Primary</v>
          </cell>
          <cell r="B3873" t="str">
            <v>IBP Corporate G &amp; A</v>
          </cell>
          <cell r="C3873" t="str">
            <v>30013136</v>
          </cell>
          <cell r="D3873" t="str">
            <v>74796031</v>
          </cell>
          <cell r="E3873" t="str">
            <v>2666</v>
          </cell>
          <cell r="G3873" t="str">
            <v>NE</v>
          </cell>
          <cell r="I3873" t="str">
            <v>A</v>
          </cell>
          <cell r="J3873" t="str">
            <v>30013332</v>
          </cell>
          <cell r="K3873" t="str">
            <v>74796146</v>
          </cell>
          <cell r="L3873">
            <v>170003001</v>
          </cell>
          <cell r="M3873" t="str">
            <v>747900000</v>
          </cell>
          <cell r="N3873" t="str">
            <v>IBP Corp Staff Processed Sales</v>
          </cell>
          <cell r="O3873" t="str">
            <v>74796146 IBP Corp Staff Processed Sales</v>
          </cell>
          <cell r="P3873" t="str">
            <v>190</v>
          </cell>
          <cell r="Q3873" t="str">
            <v>IBP</v>
          </cell>
          <cell r="R3873" t="str">
            <v>1814</v>
          </cell>
          <cell r="S3873" t="str">
            <v>421</v>
          </cell>
          <cell r="T3873" t="str">
            <v>IBP</v>
          </cell>
          <cell r="U3873" t="str">
            <v>USD</v>
          </cell>
          <cell r="V3873" t="str">
            <v>HIGHWAY 35  IBP AVE</v>
          </cell>
          <cell r="W3873" t="str">
            <v>DAKOTA CITY</v>
          </cell>
          <cell r="X3873" t="str">
            <v>NE</v>
          </cell>
          <cell r="Y3873" t="str">
            <v>68731</v>
          </cell>
          <cell r="Z3873" t="str">
            <v>DAKOTA</v>
          </cell>
          <cell r="AA3873" t="str">
            <v>G</v>
          </cell>
          <cell r="AB3873" t="str">
            <v>M&amp;E</v>
          </cell>
          <cell r="AC3873">
            <v>22400.890800000001</v>
          </cell>
        </row>
        <row r="3874">
          <cell r="A3874" t="str">
            <v>Primary</v>
          </cell>
          <cell r="B3874" t="str">
            <v>IBP Corporate G &amp; A</v>
          </cell>
          <cell r="C3874" t="str">
            <v>30013136</v>
          </cell>
          <cell r="D3874" t="str">
            <v>74796031</v>
          </cell>
          <cell r="E3874" t="str">
            <v>2666</v>
          </cell>
          <cell r="G3874" t="str">
            <v>NE</v>
          </cell>
          <cell r="I3874" t="str">
            <v>A</v>
          </cell>
          <cell r="J3874" t="str">
            <v>30013340</v>
          </cell>
          <cell r="K3874" t="str">
            <v>74796147</v>
          </cell>
          <cell r="L3874">
            <v>170003001</v>
          </cell>
          <cell r="M3874" t="str">
            <v>747900000</v>
          </cell>
          <cell r="N3874" t="str">
            <v>IBP Corp Staff Manufacturing Sales</v>
          </cell>
          <cell r="O3874" t="str">
            <v>74796147 IBP Corp Staff Manufacturing Sales</v>
          </cell>
          <cell r="P3874" t="str">
            <v>190</v>
          </cell>
          <cell r="Q3874" t="str">
            <v>IBP</v>
          </cell>
          <cell r="R3874" t="str">
            <v>1027</v>
          </cell>
          <cell r="S3874" t="str">
            <v>421</v>
          </cell>
          <cell r="T3874" t="str">
            <v>IBP</v>
          </cell>
          <cell r="U3874" t="str">
            <v>USD</v>
          </cell>
          <cell r="V3874" t="str">
            <v>HIGHWAY 35  IBP AVE</v>
          </cell>
          <cell r="W3874" t="str">
            <v>DAKOTA CITY</v>
          </cell>
          <cell r="X3874" t="str">
            <v>NE</v>
          </cell>
          <cell r="Y3874" t="str">
            <v>68731</v>
          </cell>
          <cell r="Z3874" t="str">
            <v>DAKOTA</v>
          </cell>
          <cell r="AA3874" t="str">
            <v>G</v>
          </cell>
          <cell r="AB3874" t="str">
            <v>M&amp;E</v>
          </cell>
          <cell r="AC3874">
            <v>18960.7147</v>
          </cell>
        </row>
        <row r="3875">
          <cell r="A3875" t="str">
            <v>Primary</v>
          </cell>
          <cell r="B3875" t="str">
            <v>IBP Corporate G &amp; A</v>
          </cell>
          <cell r="C3875" t="str">
            <v>30013136</v>
          </cell>
          <cell r="D3875" t="str">
            <v>74796031</v>
          </cell>
          <cell r="E3875" t="str">
            <v>2666</v>
          </cell>
          <cell r="G3875" t="str">
            <v>SD</v>
          </cell>
          <cell r="H3875">
            <v>38817</v>
          </cell>
          <cell r="I3875" t="str">
            <v>A</v>
          </cell>
          <cell r="J3875" t="str">
            <v>30262048</v>
          </cell>
          <cell r="K3875" t="str">
            <v>74296013</v>
          </cell>
          <cell r="L3875">
            <v>170003001</v>
          </cell>
          <cell r="M3875" t="str">
            <v>742900000</v>
          </cell>
          <cell r="N3875" t="str">
            <v>Value Managed Relatn</v>
          </cell>
          <cell r="O3875" t="str">
            <v>30013341  Value Managed Relatn</v>
          </cell>
          <cell r="P3875" t="str">
            <v>190</v>
          </cell>
          <cell r="Q3875" t="str">
            <v>IBP</v>
          </cell>
          <cell r="R3875" t="str">
            <v>838</v>
          </cell>
          <cell r="S3875" t="str">
            <v>421</v>
          </cell>
          <cell r="T3875" t="str">
            <v>IBP</v>
          </cell>
          <cell r="U3875" t="str">
            <v>USD</v>
          </cell>
          <cell r="V3875" t="str">
            <v>800 STEVENS PORT DRIVE</v>
          </cell>
          <cell r="W3875" t="str">
            <v>DAKOTA DUNES</v>
          </cell>
          <cell r="X3875" t="str">
            <v>SD</v>
          </cell>
          <cell r="Y3875" t="str">
            <v>57049-5005</v>
          </cell>
          <cell r="Z3875" t="str">
            <v>UNION</v>
          </cell>
          <cell r="AA3875" t="str">
            <v>I</v>
          </cell>
          <cell r="AB3875" t="str">
            <v>M&amp;E</v>
          </cell>
          <cell r="AC3875">
            <v>2662.7697000000003</v>
          </cell>
        </row>
        <row r="3876">
          <cell r="A3876" t="str">
            <v>Primary</v>
          </cell>
          <cell r="B3876" t="str">
            <v>IBP Corporate G &amp; A</v>
          </cell>
          <cell r="C3876" t="str">
            <v>30013136</v>
          </cell>
          <cell r="D3876" t="str">
            <v>74796031</v>
          </cell>
          <cell r="E3876" t="str">
            <v>2666</v>
          </cell>
          <cell r="G3876" t="str">
            <v>NE</v>
          </cell>
          <cell r="I3876" t="str">
            <v>A</v>
          </cell>
          <cell r="J3876" t="str">
            <v>30013343</v>
          </cell>
          <cell r="K3876" t="str">
            <v>74796149</v>
          </cell>
          <cell r="L3876">
            <v>170003001</v>
          </cell>
          <cell r="M3876" t="str">
            <v>747900000</v>
          </cell>
          <cell r="N3876" t="str">
            <v>IBP Corp Staff Int Sls Fresh Meat</v>
          </cell>
          <cell r="O3876" t="str">
            <v>74796149 IBP Corp Staff Int Sls Fresh Meat</v>
          </cell>
          <cell r="P3876" t="str">
            <v>190</v>
          </cell>
          <cell r="Q3876" t="str">
            <v>IBP</v>
          </cell>
          <cell r="R3876" t="str">
            <v>2197</v>
          </cell>
          <cell r="S3876" t="str">
            <v>421</v>
          </cell>
          <cell r="T3876" t="str">
            <v>IBP</v>
          </cell>
          <cell r="U3876" t="str">
            <v>USD</v>
          </cell>
          <cell r="V3876" t="str">
            <v>HIGHWAY 35  IBP AVE</v>
          </cell>
          <cell r="W3876" t="str">
            <v>DAKOTA CITY</v>
          </cell>
          <cell r="X3876" t="str">
            <v>NE</v>
          </cell>
          <cell r="Y3876" t="str">
            <v>68731</v>
          </cell>
          <cell r="Z3876" t="str">
            <v>DAKOTA</v>
          </cell>
          <cell r="AA3876" t="str">
            <v>G</v>
          </cell>
          <cell r="AB3876" t="str">
            <v>M&amp;E</v>
          </cell>
          <cell r="AC3876">
            <v>22061.118700000003</v>
          </cell>
        </row>
        <row r="3877">
          <cell r="A3877" t="str">
            <v>Primary</v>
          </cell>
          <cell r="B3877" t="str">
            <v>IBP Corporate G &amp; A</v>
          </cell>
          <cell r="C3877" t="str">
            <v>30013136</v>
          </cell>
          <cell r="D3877" t="str">
            <v>74796031</v>
          </cell>
          <cell r="E3877" t="str">
            <v>2666</v>
          </cell>
          <cell r="G3877" t="str">
            <v>SD</v>
          </cell>
          <cell r="I3877" t="str">
            <v>A</v>
          </cell>
          <cell r="J3877" t="str">
            <v>30013344</v>
          </cell>
          <cell r="K3877" t="str">
            <v>74796150</v>
          </cell>
          <cell r="L3877">
            <v>170003001</v>
          </cell>
          <cell r="M3877" t="str">
            <v>747900000</v>
          </cell>
          <cell r="N3877" t="str">
            <v>IBP Corp Staff Int/L Sales Mexico</v>
          </cell>
          <cell r="O3877" t="str">
            <v>74796150 IBP Corp Staff Int/L Sales Mexico</v>
          </cell>
          <cell r="P3877" t="str">
            <v>190</v>
          </cell>
          <cell r="Q3877" t="str">
            <v>IBP</v>
          </cell>
          <cell r="R3877" t="str">
            <v>2197</v>
          </cell>
          <cell r="S3877" t="str">
            <v>421</v>
          </cell>
          <cell r="T3877" t="str">
            <v>IBP</v>
          </cell>
          <cell r="U3877" t="str">
            <v>USD</v>
          </cell>
          <cell r="V3877" t="str">
            <v>800 STEVENS PORT DRIVE</v>
          </cell>
          <cell r="W3877" t="str">
            <v>DAKOTA DUNES</v>
          </cell>
          <cell r="X3877" t="str">
            <v>SD</v>
          </cell>
          <cell r="Y3877" t="str">
            <v>57049</v>
          </cell>
          <cell r="Z3877" t="str">
            <v>UNION</v>
          </cell>
          <cell r="AA3877" t="str">
            <v>G</v>
          </cell>
          <cell r="AB3877" t="str">
            <v>M&amp;E</v>
          </cell>
          <cell r="AC3877">
            <v>43891.32</v>
          </cell>
        </row>
        <row r="3878">
          <cell r="A3878" t="str">
            <v>Primary</v>
          </cell>
          <cell r="B3878" t="str">
            <v>IBP Corporate G &amp; A</v>
          </cell>
          <cell r="C3878" t="str">
            <v>30013136</v>
          </cell>
          <cell r="D3878" t="str">
            <v>74796031</v>
          </cell>
          <cell r="E3878" t="str">
            <v>2666</v>
          </cell>
          <cell r="G3878" t="str">
            <v>NE</v>
          </cell>
          <cell r="I3878" t="str">
            <v>A</v>
          </cell>
          <cell r="J3878" t="str">
            <v>30013345</v>
          </cell>
          <cell r="K3878" t="str">
            <v>74796151</v>
          </cell>
          <cell r="L3878">
            <v>170003001</v>
          </cell>
          <cell r="M3878" t="str">
            <v>747900000</v>
          </cell>
          <cell r="N3878" t="str">
            <v>IBP Corp Staff Intrntl Sls-European</v>
          </cell>
          <cell r="O3878" t="str">
            <v>74796151 IBP Corp Staff Intrntl Sls-European</v>
          </cell>
          <cell r="P3878" t="str">
            <v>190</v>
          </cell>
          <cell r="Q3878" t="str">
            <v>IBP</v>
          </cell>
          <cell r="R3878" t="str">
            <v>2197</v>
          </cell>
          <cell r="S3878" t="str">
            <v>421</v>
          </cell>
          <cell r="T3878" t="str">
            <v>IBP</v>
          </cell>
          <cell r="U3878" t="str">
            <v>USD</v>
          </cell>
          <cell r="V3878" t="str">
            <v>HIGHWAY 35  IBP AVE</v>
          </cell>
          <cell r="W3878" t="str">
            <v>DAKOTA CITY</v>
          </cell>
          <cell r="X3878" t="str">
            <v>NE</v>
          </cell>
          <cell r="Y3878" t="str">
            <v>68731</v>
          </cell>
          <cell r="Z3878" t="str">
            <v>DAKOTA</v>
          </cell>
          <cell r="AA3878" t="str">
            <v>G</v>
          </cell>
          <cell r="AB3878" t="str">
            <v>M&amp;E</v>
          </cell>
          <cell r="AC3878">
            <v>0</v>
          </cell>
        </row>
        <row r="3879">
          <cell r="A3879" t="str">
            <v>Primary</v>
          </cell>
          <cell r="B3879" t="str">
            <v>IBP Corporate G &amp; A</v>
          </cell>
          <cell r="C3879" t="str">
            <v>30013136</v>
          </cell>
          <cell r="D3879" t="str">
            <v>74796031</v>
          </cell>
          <cell r="E3879" t="str">
            <v>2666</v>
          </cell>
          <cell r="G3879" t="str">
            <v>SD</v>
          </cell>
          <cell r="I3879" t="str">
            <v>A</v>
          </cell>
          <cell r="J3879" t="str">
            <v>30013346</v>
          </cell>
          <cell r="K3879" t="str">
            <v>74796152</v>
          </cell>
          <cell r="L3879">
            <v>170003001</v>
          </cell>
          <cell r="M3879" t="str">
            <v>747900000</v>
          </cell>
          <cell r="N3879" t="str">
            <v>IBP Corp Staff Intrntl Sls -Japan</v>
          </cell>
          <cell r="O3879" t="str">
            <v>74796152 IBP Corp Staff Intrntl Sls -Japan</v>
          </cell>
          <cell r="P3879" t="str">
            <v>190</v>
          </cell>
          <cell r="Q3879" t="str">
            <v>IBP</v>
          </cell>
          <cell r="R3879" t="str">
            <v>2197</v>
          </cell>
          <cell r="S3879" t="str">
            <v>233</v>
          </cell>
          <cell r="T3879" t="str">
            <v>IBP</v>
          </cell>
          <cell r="U3879" t="str">
            <v>USD</v>
          </cell>
          <cell r="V3879" t="str">
            <v>800 STEVENS PORT DRIVE</v>
          </cell>
          <cell r="W3879" t="str">
            <v>DAKOTA DUNES</v>
          </cell>
          <cell r="X3879" t="str">
            <v>SD</v>
          </cell>
          <cell r="Y3879" t="str">
            <v>57049</v>
          </cell>
          <cell r="Z3879" t="str">
            <v>UNION</v>
          </cell>
          <cell r="AA3879" t="str">
            <v>G</v>
          </cell>
          <cell r="AB3879" t="str">
            <v>M&amp;E</v>
          </cell>
          <cell r="AC3879">
            <v>59743.195999999989</v>
          </cell>
        </row>
        <row r="3880">
          <cell r="A3880" t="str">
            <v>Primary</v>
          </cell>
          <cell r="B3880" t="str">
            <v>IBP Corporate G &amp; A</v>
          </cell>
          <cell r="C3880" t="str">
            <v>30013136</v>
          </cell>
          <cell r="D3880" t="str">
            <v>74796031</v>
          </cell>
          <cell r="E3880" t="str">
            <v>2666</v>
          </cell>
          <cell r="G3880" t="str">
            <v>NE</v>
          </cell>
          <cell r="I3880" t="str">
            <v>A</v>
          </cell>
          <cell r="J3880" t="str">
            <v>30013348</v>
          </cell>
          <cell r="K3880" t="str">
            <v>74796154</v>
          </cell>
          <cell r="L3880">
            <v>170003001</v>
          </cell>
          <cell r="M3880" t="str">
            <v>747900000</v>
          </cell>
          <cell r="N3880" t="str">
            <v>IBP Corp Staff Intrntl Sls-Taiwan</v>
          </cell>
          <cell r="O3880" t="str">
            <v>74796154 IBP Corp Staff Intrntl Sls-Taiwan</v>
          </cell>
          <cell r="P3880" t="str">
            <v>190</v>
          </cell>
          <cell r="Q3880" t="str">
            <v>IBP</v>
          </cell>
          <cell r="R3880" t="str">
            <v>2197</v>
          </cell>
          <cell r="S3880" t="str">
            <v>356</v>
          </cell>
          <cell r="T3880" t="str">
            <v>IBP</v>
          </cell>
          <cell r="U3880" t="str">
            <v>USD</v>
          </cell>
          <cell r="V3880" t="str">
            <v>HIGHWAY 35  IBP AVE</v>
          </cell>
          <cell r="W3880" t="str">
            <v>DAKOTA CITY</v>
          </cell>
          <cell r="X3880" t="str">
            <v>NE</v>
          </cell>
          <cell r="Y3880" t="str">
            <v>68731</v>
          </cell>
          <cell r="Z3880" t="str">
            <v>DAKOTA</v>
          </cell>
          <cell r="AA3880" t="str">
            <v>G</v>
          </cell>
          <cell r="AB3880" t="str">
            <v>M&amp;E</v>
          </cell>
          <cell r="AC3880">
            <v>8767.5125000000007</v>
          </cell>
        </row>
        <row r="3881">
          <cell r="A3881" t="str">
            <v>Primary</v>
          </cell>
          <cell r="B3881" t="str">
            <v>IBP Corporate G &amp; A</v>
          </cell>
          <cell r="C3881" t="str">
            <v>30013136</v>
          </cell>
          <cell r="D3881" t="str">
            <v>74796031</v>
          </cell>
          <cell r="E3881" t="str">
            <v>2666</v>
          </cell>
          <cell r="G3881" t="str">
            <v>NE</v>
          </cell>
          <cell r="I3881" t="str">
            <v>A</v>
          </cell>
          <cell r="J3881" t="str">
            <v>30013351</v>
          </cell>
          <cell r="K3881" t="str">
            <v>74796156</v>
          </cell>
          <cell r="L3881">
            <v>170003001</v>
          </cell>
          <cell r="M3881" t="str">
            <v>747900000</v>
          </cell>
          <cell r="N3881" t="str">
            <v>IBP Corp Staff Scheduling Operation</v>
          </cell>
          <cell r="O3881" t="str">
            <v>74796156 IBP Corp Staff Scheduling Operation</v>
          </cell>
          <cell r="P3881" t="str">
            <v>190</v>
          </cell>
          <cell r="Q3881" t="str">
            <v>IBP</v>
          </cell>
          <cell r="R3881" t="str">
            <v>361</v>
          </cell>
          <cell r="S3881" t="str">
            <v>356</v>
          </cell>
          <cell r="T3881" t="str">
            <v>IBP</v>
          </cell>
          <cell r="U3881" t="str">
            <v>USD</v>
          </cell>
          <cell r="V3881" t="str">
            <v>HIGHWAY 35  IBP AVE</v>
          </cell>
          <cell r="W3881" t="str">
            <v>DAKOTA CITY</v>
          </cell>
          <cell r="X3881" t="str">
            <v>NE</v>
          </cell>
          <cell r="Y3881" t="str">
            <v>68731</v>
          </cell>
          <cell r="Z3881" t="str">
            <v>DAKOTA</v>
          </cell>
          <cell r="AA3881" t="str">
            <v>G</v>
          </cell>
          <cell r="AB3881" t="str">
            <v>M&amp;E</v>
          </cell>
          <cell r="AC3881">
            <v>60597.687600000012</v>
          </cell>
        </row>
        <row r="3882">
          <cell r="A3882" t="str">
            <v>Primary</v>
          </cell>
          <cell r="B3882" t="str">
            <v>IBP Corporate G &amp; A</v>
          </cell>
          <cell r="C3882" t="str">
            <v>30013136</v>
          </cell>
          <cell r="D3882" t="str">
            <v>74796031</v>
          </cell>
          <cell r="E3882" t="str">
            <v>2666</v>
          </cell>
          <cell r="G3882" t="str">
            <v>SD</v>
          </cell>
          <cell r="H3882">
            <v>38518</v>
          </cell>
          <cell r="I3882" t="str">
            <v>A</v>
          </cell>
          <cell r="J3882" t="str">
            <v>30321950</v>
          </cell>
          <cell r="K3882" t="str">
            <v>74096010</v>
          </cell>
          <cell r="L3882">
            <v>170003032</v>
          </cell>
          <cell r="M3882" t="str">
            <v>740900000</v>
          </cell>
          <cell r="N3882" t="str">
            <v>Pasco Carc Kill Floor</v>
          </cell>
          <cell r="O3882" t="str">
            <v>74096010 Pasco Carc Kill Floor</v>
          </cell>
          <cell r="P3882" t="str">
            <v>101</v>
          </cell>
          <cell r="Q3882" t="str">
            <v>IBP</v>
          </cell>
          <cell r="R3882" t="str">
            <v>361</v>
          </cell>
          <cell r="S3882" t="str">
            <v>356</v>
          </cell>
          <cell r="T3882" t="str">
            <v>IBP</v>
          </cell>
          <cell r="U3882" t="str">
            <v>USD</v>
          </cell>
          <cell r="V3882" t="str">
            <v>800 STEVENS PORT DRIVE</v>
          </cell>
          <cell r="W3882" t="str">
            <v>DAKOTA DUNES</v>
          </cell>
          <cell r="X3882" t="str">
            <v>SD</v>
          </cell>
          <cell r="Y3882" t="str">
            <v>57049-5005</v>
          </cell>
          <cell r="Z3882" t="str">
            <v>UNION</v>
          </cell>
          <cell r="AA3882" t="str">
            <v>G</v>
          </cell>
          <cell r="AB3882" t="str">
            <v>M&amp;E</v>
          </cell>
          <cell r="AC3882">
            <v>8761.9331999999995</v>
          </cell>
        </row>
        <row r="3883">
          <cell r="A3883" t="str">
            <v>Primary</v>
          </cell>
          <cell r="B3883" t="str">
            <v>IBP Corporate G &amp; A</v>
          </cell>
          <cell r="C3883" t="str">
            <v>30013136</v>
          </cell>
          <cell r="D3883" t="str">
            <v>74796031</v>
          </cell>
          <cell r="E3883" t="str">
            <v>2666</v>
          </cell>
          <cell r="G3883" t="str">
            <v>SD</v>
          </cell>
          <cell r="H3883">
            <v>38842</v>
          </cell>
          <cell r="I3883" t="str">
            <v>A</v>
          </cell>
          <cell r="J3883" t="str">
            <v>30321952</v>
          </cell>
          <cell r="K3883" t="str">
            <v>74096011</v>
          </cell>
          <cell r="L3883">
            <v>170003001</v>
          </cell>
          <cell r="M3883" t="str">
            <v>740900000</v>
          </cell>
          <cell r="N3883" t="str">
            <v>Freezer Management</v>
          </cell>
          <cell r="O3883" t="str">
            <v>30013353 Freezer Management</v>
          </cell>
          <cell r="P3883" t="str">
            <v>190</v>
          </cell>
          <cell r="Q3883" t="str">
            <v>IBP</v>
          </cell>
          <cell r="R3883" t="str">
            <v>361</v>
          </cell>
          <cell r="S3883" t="str">
            <v>356</v>
          </cell>
          <cell r="T3883" t="str">
            <v>IBP</v>
          </cell>
          <cell r="U3883" t="str">
            <v>USD</v>
          </cell>
          <cell r="V3883" t="str">
            <v>800 STEVENS PORT DRIVE</v>
          </cell>
          <cell r="W3883" t="str">
            <v>DAKOTA DUNES</v>
          </cell>
          <cell r="X3883" t="str">
            <v>SD</v>
          </cell>
          <cell r="Y3883" t="str">
            <v>57049-5005</v>
          </cell>
          <cell r="Z3883" t="str">
            <v>UNION</v>
          </cell>
          <cell r="AA3883" t="str">
            <v>D</v>
          </cell>
          <cell r="AB3883" t="str">
            <v>M&amp;E</v>
          </cell>
          <cell r="AC3883">
            <v>1394.4839999999999</v>
          </cell>
        </row>
        <row r="3884">
          <cell r="A3884" t="str">
            <v>Primary</v>
          </cell>
          <cell r="B3884" t="str">
            <v>IBP Corporate G &amp; A</v>
          </cell>
          <cell r="C3884" t="str">
            <v>30013136</v>
          </cell>
          <cell r="D3884" t="str">
            <v>74796031</v>
          </cell>
          <cell r="E3884" t="str">
            <v>2666</v>
          </cell>
          <cell r="G3884" t="str">
            <v>NE</v>
          </cell>
          <cell r="I3884" t="str">
            <v>A</v>
          </cell>
          <cell r="J3884" t="str">
            <v>30013354</v>
          </cell>
          <cell r="K3884" t="str">
            <v>74796158</v>
          </cell>
          <cell r="L3884">
            <v>170003001</v>
          </cell>
          <cell r="M3884" t="str">
            <v>747900000</v>
          </cell>
          <cell r="N3884" t="str">
            <v>IBP Corp Staff Rates Staff</v>
          </cell>
          <cell r="O3884" t="str">
            <v>74796158 IBP Corp Staff Rates Staff</v>
          </cell>
          <cell r="P3884" t="str">
            <v>190</v>
          </cell>
          <cell r="Q3884" t="str">
            <v>IBP</v>
          </cell>
          <cell r="R3884" t="str">
            <v>361</v>
          </cell>
          <cell r="S3884" t="str">
            <v>356</v>
          </cell>
          <cell r="T3884" t="str">
            <v>IBP</v>
          </cell>
          <cell r="U3884" t="str">
            <v>USD</v>
          </cell>
          <cell r="V3884" t="str">
            <v>HIGHWAY 35  IBP AVE</v>
          </cell>
          <cell r="W3884" t="str">
            <v>DAKOTA CITY</v>
          </cell>
          <cell r="X3884" t="str">
            <v>NE</v>
          </cell>
          <cell r="Y3884" t="str">
            <v>68731</v>
          </cell>
          <cell r="Z3884" t="str">
            <v>DAKOTA</v>
          </cell>
          <cell r="AA3884" t="str">
            <v>G</v>
          </cell>
          <cell r="AB3884" t="str">
            <v>M&amp;E</v>
          </cell>
          <cell r="AC3884">
            <v>8253.3225000000002</v>
          </cell>
        </row>
        <row r="3885">
          <cell r="A3885" t="str">
            <v>Primary</v>
          </cell>
          <cell r="B3885" t="str">
            <v>IBP Corporate G &amp; A</v>
          </cell>
          <cell r="C3885" t="str">
            <v>30013136</v>
          </cell>
          <cell r="D3885" t="str">
            <v>74796031</v>
          </cell>
          <cell r="E3885" t="str">
            <v>2666</v>
          </cell>
          <cell r="G3885" t="str">
            <v>NE</v>
          </cell>
          <cell r="I3885" t="str">
            <v>A</v>
          </cell>
          <cell r="J3885" t="str">
            <v>30013355</v>
          </cell>
          <cell r="K3885" t="str">
            <v>74796159</v>
          </cell>
          <cell r="L3885">
            <v>170003001</v>
          </cell>
          <cell r="M3885" t="str">
            <v>747900000</v>
          </cell>
          <cell r="N3885" t="str">
            <v>IBP Corp Staff Export Manager</v>
          </cell>
          <cell r="O3885" t="str">
            <v>74796159 IBP Corp Staff Export Manager</v>
          </cell>
          <cell r="P3885" t="str">
            <v>190</v>
          </cell>
          <cell r="Q3885" t="str">
            <v>IBP</v>
          </cell>
          <cell r="R3885" t="str">
            <v>112</v>
          </cell>
          <cell r="S3885" t="str">
            <v>356</v>
          </cell>
          <cell r="T3885" t="str">
            <v>IBP</v>
          </cell>
          <cell r="U3885" t="str">
            <v>USD</v>
          </cell>
          <cell r="V3885" t="str">
            <v>HIGHWAY 35  IBP AVE</v>
          </cell>
          <cell r="W3885" t="str">
            <v>DAKOTA CITY</v>
          </cell>
          <cell r="X3885" t="str">
            <v>NE</v>
          </cell>
          <cell r="Y3885" t="str">
            <v>68731</v>
          </cell>
          <cell r="Z3885" t="str">
            <v>DAKOTA</v>
          </cell>
          <cell r="AA3885" t="str">
            <v>G</v>
          </cell>
          <cell r="AB3885" t="str">
            <v>M&amp;E</v>
          </cell>
          <cell r="AC3885">
            <v>213071.74209999994</v>
          </cell>
        </row>
        <row r="3886">
          <cell r="A3886" t="str">
            <v>Primary</v>
          </cell>
          <cell r="B3886" t="str">
            <v>IBP Corporate G &amp; A</v>
          </cell>
          <cell r="C3886" t="str">
            <v>30013136</v>
          </cell>
          <cell r="D3886" t="str">
            <v>74796031</v>
          </cell>
          <cell r="E3886" t="str">
            <v>2666</v>
          </cell>
          <cell r="G3886" t="str">
            <v>NE</v>
          </cell>
          <cell r="I3886" t="str">
            <v>A</v>
          </cell>
          <cell r="J3886" t="str">
            <v>30013367</v>
          </cell>
          <cell r="K3886" t="str">
            <v>74796167</v>
          </cell>
          <cell r="L3886">
            <v>170003001</v>
          </cell>
          <cell r="M3886" t="str">
            <v>747900000</v>
          </cell>
          <cell r="N3886" t="str">
            <v>IBP Corp Staff Transptn Operations - Dc</v>
          </cell>
          <cell r="O3886" t="str">
            <v>74796167 IBP Corp Staff Transptn Operations - Dc</v>
          </cell>
          <cell r="P3886" t="str">
            <v>190</v>
          </cell>
          <cell r="Q3886" t="str">
            <v>IBP</v>
          </cell>
          <cell r="R3886" t="str">
            <v>361</v>
          </cell>
          <cell r="S3886" t="str">
            <v>356</v>
          </cell>
          <cell r="T3886" t="str">
            <v>IBP</v>
          </cell>
          <cell r="U3886" t="str">
            <v>USD</v>
          </cell>
          <cell r="V3886" t="str">
            <v>HIGHWAY 35  IBP AVE</v>
          </cell>
          <cell r="W3886" t="str">
            <v>DAKOTA CITY</v>
          </cell>
          <cell r="X3886" t="str">
            <v>NE</v>
          </cell>
          <cell r="Y3886" t="str">
            <v>68731</v>
          </cell>
          <cell r="Z3886" t="str">
            <v>DAKOTA</v>
          </cell>
          <cell r="AA3886" t="str">
            <v>G</v>
          </cell>
          <cell r="AB3886" t="str">
            <v>M&amp;E</v>
          </cell>
          <cell r="AC3886">
            <v>1151707.3488</v>
          </cell>
        </row>
        <row r="3887">
          <cell r="A3887" t="str">
            <v>Primary</v>
          </cell>
          <cell r="B3887" t="str">
            <v>IBP Corporate G &amp; A</v>
          </cell>
          <cell r="C3887" t="str">
            <v>30013136</v>
          </cell>
          <cell r="D3887" t="str">
            <v>74796031</v>
          </cell>
          <cell r="E3887" t="str">
            <v>2666</v>
          </cell>
          <cell r="G3887" t="str">
            <v>KS</v>
          </cell>
          <cell r="I3887" t="str">
            <v>A</v>
          </cell>
          <cell r="J3887" t="str">
            <v>30013368</v>
          </cell>
          <cell r="K3887" t="str">
            <v>74796168</v>
          </cell>
          <cell r="L3887">
            <v>170003001</v>
          </cell>
          <cell r="M3887" t="str">
            <v>747900000</v>
          </cell>
          <cell r="N3887" t="str">
            <v>IBP Corp Staff Pbx Operation-General</v>
          </cell>
          <cell r="O3887" t="str">
            <v>74796168 IBP Corp Staff Pbx Operation-General</v>
          </cell>
          <cell r="P3887" t="str">
            <v>190</v>
          </cell>
          <cell r="Q3887" t="str">
            <v>IBP</v>
          </cell>
          <cell r="R3887" t="str">
            <v>361</v>
          </cell>
          <cell r="S3887" t="str">
            <v>356</v>
          </cell>
          <cell r="T3887" t="str">
            <v>IBP</v>
          </cell>
          <cell r="U3887" t="str">
            <v>USD</v>
          </cell>
          <cell r="V3887" t="str">
            <v>2101 W. 6TH AVE.</v>
          </cell>
          <cell r="W3887" t="str">
            <v>EMPORIA</v>
          </cell>
          <cell r="X3887" t="str">
            <v>KS</v>
          </cell>
          <cell r="Y3887" t="str">
            <v>66801-6323</v>
          </cell>
          <cell r="Z3887" t="str">
            <v>LYON</v>
          </cell>
          <cell r="AA3887" t="str">
            <v>G</v>
          </cell>
          <cell r="AB3887" t="str">
            <v>M&amp;E</v>
          </cell>
          <cell r="AC3887">
            <v>10352.943099999999</v>
          </cell>
        </row>
        <row r="3888">
          <cell r="A3888" t="str">
            <v>Primary</v>
          </cell>
          <cell r="B3888" t="str">
            <v>IBP Corporate G &amp; A</v>
          </cell>
          <cell r="C3888" t="str">
            <v>30013136</v>
          </cell>
          <cell r="D3888" t="str">
            <v>74796031</v>
          </cell>
          <cell r="E3888" t="str">
            <v>2666</v>
          </cell>
          <cell r="G3888" t="str">
            <v>SD</v>
          </cell>
          <cell r="H3888">
            <v>38817</v>
          </cell>
          <cell r="I3888" t="str">
            <v>A</v>
          </cell>
          <cell r="J3888" t="str">
            <v>30321976</v>
          </cell>
          <cell r="K3888" t="str">
            <v>74096017</v>
          </cell>
          <cell r="L3888">
            <v>170003001</v>
          </cell>
          <cell r="M3888" t="str">
            <v>740900000</v>
          </cell>
          <cell r="N3888" t="str">
            <v>Customer Development</v>
          </cell>
          <cell r="O3888" t="str">
            <v>30013373  Customer Development</v>
          </cell>
          <cell r="P3888" t="str">
            <v>190</v>
          </cell>
          <cell r="Q3888" t="str">
            <v>IBP</v>
          </cell>
          <cell r="R3888" t="str">
            <v>361</v>
          </cell>
          <cell r="S3888" t="str">
            <v>356</v>
          </cell>
          <cell r="T3888" t="str">
            <v>IBP</v>
          </cell>
          <cell r="U3888" t="str">
            <v>USD</v>
          </cell>
          <cell r="V3888" t="str">
            <v>800 STEVENS PORT DRIVE</v>
          </cell>
          <cell r="W3888" t="str">
            <v>DAKOTA DUNES</v>
          </cell>
          <cell r="X3888" t="str">
            <v>SD</v>
          </cell>
          <cell r="Y3888" t="str">
            <v>57049-5005</v>
          </cell>
          <cell r="Z3888" t="str">
            <v>UNION</v>
          </cell>
          <cell r="AA3888" t="str">
            <v>I</v>
          </cell>
          <cell r="AB3888" t="str">
            <v>M&amp;E</v>
          </cell>
          <cell r="AC3888">
            <v>0</v>
          </cell>
        </row>
        <row r="3889">
          <cell r="A3889" t="str">
            <v>Primary</v>
          </cell>
          <cell r="B3889" t="str">
            <v>IBP Corporate G &amp; A</v>
          </cell>
          <cell r="C3889" t="str">
            <v>30013136</v>
          </cell>
          <cell r="D3889" t="str">
            <v>74796031</v>
          </cell>
          <cell r="E3889" t="str">
            <v>2666</v>
          </cell>
          <cell r="G3889" t="str">
            <v>AR</v>
          </cell>
          <cell r="H3889">
            <v>38887</v>
          </cell>
          <cell r="I3889" t="str">
            <v>A</v>
          </cell>
          <cell r="J3889" t="str">
            <v>30322020</v>
          </cell>
          <cell r="K3889" t="str">
            <v>74096020</v>
          </cell>
          <cell r="L3889">
            <v>170003001</v>
          </cell>
          <cell r="M3889" t="str">
            <v>740900000</v>
          </cell>
          <cell r="N3889" t="str">
            <v>Case Ready Scheduling &amp; Systems</v>
          </cell>
          <cell r="O3889" t="str">
            <v>Case Ready Scheduling &amp; Systems</v>
          </cell>
          <cell r="P3889" t="str">
            <v>8015</v>
          </cell>
          <cell r="Q3889" t="str">
            <v>GA</v>
          </cell>
          <cell r="R3889" t="str">
            <v>0</v>
          </cell>
          <cell r="S3889" t="str">
            <v>0</v>
          </cell>
          <cell r="T3889" t="str">
            <v>T</v>
          </cell>
          <cell r="U3889" t="str">
            <v>USD</v>
          </cell>
          <cell r="V3889" t="str">
            <v>2210 W OAKLAWN DRIVE</v>
          </cell>
          <cell r="W3889" t="str">
            <v>SPRINGDALE</v>
          </cell>
          <cell r="X3889" t="str">
            <v>AR</v>
          </cell>
          <cell r="Y3889" t="str">
            <v>72762-6900</v>
          </cell>
          <cell r="Z3889" t="str">
            <v>WASHINGTON</v>
          </cell>
          <cell r="AA3889" t="str">
            <v>G</v>
          </cell>
          <cell r="AB3889" t="str">
            <v>M&amp;E</v>
          </cell>
          <cell r="AC3889">
            <v>16029.529700000003</v>
          </cell>
        </row>
        <row r="3890">
          <cell r="A3890" t="str">
            <v>Primary</v>
          </cell>
          <cell r="B3890" t="str">
            <v>Denison Carc Slaughter</v>
          </cell>
          <cell r="C3890" t="str">
            <v>30021950</v>
          </cell>
          <cell r="D3890" t="str">
            <v>74016007</v>
          </cell>
          <cell r="E3890" t="str">
            <v>3401</v>
          </cell>
          <cell r="G3890" t="str">
            <v>IA</v>
          </cell>
          <cell r="I3890" t="str">
            <v>A</v>
          </cell>
          <cell r="J3890" t="str">
            <v>30021950</v>
          </cell>
          <cell r="K3890" t="str">
            <v>74016007</v>
          </cell>
          <cell r="L3890">
            <v>170003002</v>
          </cell>
          <cell r="M3890" t="str">
            <v>740100000</v>
          </cell>
          <cell r="N3890" t="str">
            <v>Denison Carc Kill Floor</v>
          </cell>
          <cell r="O3890" t="str">
            <v>74016007 Denison Carc Kill Floor</v>
          </cell>
          <cell r="P3890" t="str">
            <v>101</v>
          </cell>
          <cell r="Q3890" t="str">
            <v>IBP</v>
          </cell>
          <cell r="R3890" t="str">
            <v>318</v>
          </cell>
          <cell r="S3890" t="str">
            <v>725</v>
          </cell>
          <cell r="T3890" t="str">
            <v>IBP</v>
          </cell>
          <cell r="U3890" t="str">
            <v>USD</v>
          </cell>
          <cell r="V3890" t="str">
            <v>2490 LINCOLN WAY</v>
          </cell>
          <cell r="W3890" t="str">
            <v>DENISON</v>
          </cell>
          <cell r="X3890" t="str">
            <v>IA</v>
          </cell>
          <cell r="Y3890" t="str">
            <v>51442-7509</v>
          </cell>
          <cell r="Z3890" t="str">
            <v>CRAWFORD</v>
          </cell>
          <cell r="AA3890" t="str">
            <v>G</v>
          </cell>
          <cell r="AB3890" t="str">
            <v>M&amp;E</v>
          </cell>
          <cell r="AC3890">
            <v>7886741.8424000004</v>
          </cell>
        </row>
        <row r="3891">
          <cell r="A3891" t="str">
            <v>Primary</v>
          </cell>
          <cell r="B3891" t="str">
            <v>Denison Carc Slaughter</v>
          </cell>
          <cell r="C3891" t="str">
            <v>30021950</v>
          </cell>
          <cell r="D3891" t="str">
            <v>74016007</v>
          </cell>
          <cell r="E3891" t="str">
            <v>3401</v>
          </cell>
          <cell r="G3891" t="str">
            <v>IA</v>
          </cell>
          <cell r="I3891" t="str">
            <v>A</v>
          </cell>
          <cell r="J3891" t="str">
            <v>30021952</v>
          </cell>
          <cell r="K3891" t="str">
            <v>74016008</v>
          </cell>
          <cell r="L3891">
            <v>170003002</v>
          </cell>
          <cell r="M3891" t="str">
            <v>740100000</v>
          </cell>
          <cell r="N3891" t="str">
            <v>Denison Carc Inedible Rendering</v>
          </cell>
          <cell r="O3891" t="str">
            <v>74016008 Denison Carc Inedible Rendering</v>
          </cell>
          <cell r="P3891" t="str">
            <v>101</v>
          </cell>
          <cell r="Q3891" t="str">
            <v>IBP</v>
          </cell>
          <cell r="R3891" t="str">
            <v>318</v>
          </cell>
          <cell r="S3891" t="str">
            <v>725</v>
          </cell>
          <cell r="T3891" t="str">
            <v>IBP</v>
          </cell>
          <cell r="U3891" t="str">
            <v>USD</v>
          </cell>
          <cell r="V3891" t="str">
            <v>2490 LINCOLN WAY</v>
          </cell>
          <cell r="W3891" t="str">
            <v>DENISON</v>
          </cell>
          <cell r="X3891" t="str">
            <v>IA</v>
          </cell>
          <cell r="Y3891" t="str">
            <v>51442-7509</v>
          </cell>
          <cell r="Z3891" t="str">
            <v>CRAWFORD</v>
          </cell>
          <cell r="AA3891" t="str">
            <v>G</v>
          </cell>
          <cell r="AB3891" t="str">
            <v>M&amp;E</v>
          </cell>
          <cell r="AC3891">
            <v>2325192.0411999994</v>
          </cell>
        </row>
        <row r="3892">
          <cell r="A3892" t="str">
            <v>Primary</v>
          </cell>
          <cell r="B3892" t="str">
            <v>Denison Carc Slaughter</v>
          </cell>
          <cell r="C3892" t="str">
            <v>30021950</v>
          </cell>
          <cell r="D3892" t="str">
            <v>74016007</v>
          </cell>
          <cell r="E3892" t="str">
            <v>3401</v>
          </cell>
          <cell r="G3892" t="str">
            <v>IA</v>
          </cell>
          <cell r="I3892" t="str">
            <v>A</v>
          </cell>
          <cell r="J3892" t="str">
            <v>30021953</v>
          </cell>
          <cell r="K3892" t="str">
            <v>74016009</v>
          </cell>
          <cell r="L3892">
            <v>170003002</v>
          </cell>
          <cell r="M3892" t="str">
            <v>740100000</v>
          </cell>
          <cell r="N3892" t="str">
            <v>Denison Carc Edible Rendering</v>
          </cell>
          <cell r="O3892" t="str">
            <v>74016009 Denison Carc Edible Rendering</v>
          </cell>
          <cell r="P3892" t="str">
            <v>101</v>
          </cell>
          <cell r="Q3892" t="str">
            <v>IBP</v>
          </cell>
          <cell r="R3892" t="str">
            <v>318</v>
          </cell>
          <cell r="S3892" t="str">
            <v>725</v>
          </cell>
          <cell r="T3892" t="str">
            <v>IBP</v>
          </cell>
          <cell r="U3892" t="str">
            <v>USD</v>
          </cell>
          <cell r="V3892" t="str">
            <v>2490 LINCOLN WAY</v>
          </cell>
          <cell r="W3892" t="str">
            <v>DENISON</v>
          </cell>
          <cell r="X3892" t="str">
            <v>IA</v>
          </cell>
          <cell r="Y3892" t="str">
            <v>51442-7509</v>
          </cell>
          <cell r="Z3892" t="str">
            <v>CRAWFORD</v>
          </cell>
          <cell r="AA3892" t="str">
            <v>G</v>
          </cell>
          <cell r="AB3892" t="str">
            <v>M&amp;E</v>
          </cell>
          <cell r="AC3892">
            <v>353167.43640000001</v>
          </cell>
        </row>
        <row r="3893">
          <cell r="A3893" t="str">
            <v>Primary</v>
          </cell>
          <cell r="B3893" t="str">
            <v>Denison Carc Slaughter</v>
          </cell>
          <cell r="C3893" t="str">
            <v>30021950</v>
          </cell>
          <cell r="D3893" t="str">
            <v>74016007</v>
          </cell>
          <cell r="E3893" t="str">
            <v>3401</v>
          </cell>
          <cell r="G3893" t="str">
            <v>IA</v>
          </cell>
          <cell r="I3893" t="str">
            <v>A</v>
          </cell>
          <cell r="J3893" t="str">
            <v>30021956</v>
          </cell>
          <cell r="K3893" t="str">
            <v>74016010</v>
          </cell>
          <cell r="L3893">
            <v>170003002</v>
          </cell>
          <cell r="M3893" t="str">
            <v>740100000</v>
          </cell>
          <cell r="N3893" t="str">
            <v>Denison Carc Offal</v>
          </cell>
          <cell r="O3893" t="str">
            <v>74016010 Denison Carc Offal</v>
          </cell>
          <cell r="P3893" t="str">
            <v>101</v>
          </cell>
          <cell r="Q3893" t="str">
            <v>IBP</v>
          </cell>
          <cell r="R3893" t="str">
            <v>318</v>
          </cell>
          <cell r="S3893" t="str">
            <v>725</v>
          </cell>
          <cell r="T3893" t="str">
            <v>IBP</v>
          </cell>
          <cell r="U3893" t="str">
            <v>USD</v>
          </cell>
          <cell r="V3893" t="str">
            <v>2490 LINCOLN WAY</v>
          </cell>
          <cell r="W3893" t="str">
            <v>DENISON</v>
          </cell>
          <cell r="X3893" t="str">
            <v>IA</v>
          </cell>
          <cell r="Y3893" t="str">
            <v>51442-7509</v>
          </cell>
          <cell r="Z3893" t="str">
            <v>CRAWFORD</v>
          </cell>
          <cell r="AA3893" t="str">
            <v>G</v>
          </cell>
          <cell r="AB3893" t="str">
            <v>M&amp;E</v>
          </cell>
          <cell r="AC3893">
            <v>1379923.6283999998</v>
          </cell>
        </row>
        <row r="3894">
          <cell r="A3894" t="str">
            <v>Primary</v>
          </cell>
          <cell r="B3894" t="str">
            <v>Denison Carc Slaughter</v>
          </cell>
          <cell r="C3894" t="str">
            <v>30021950</v>
          </cell>
          <cell r="D3894" t="str">
            <v>74016007</v>
          </cell>
          <cell r="E3894" t="str">
            <v>3401</v>
          </cell>
          <cell r="G3894" t="str">
            <v>IA</v>
          </cell>
          <cell r="I3894" t="str">
            <v>A</v>
          </cell>
          <cell r="J3894" t="str">
            <v>30021976</v>
          </cell>
          <cell r="K3894" t="str">
            <v>74016014</v>
          </cell>
          <cell r="L3894">
            <v>170003002</v>
          </cell>
          <cell r="M3894" t="str">
            <v>740100000</v>
          </cell>
          <cell r="N3894" t="str">
            <v>Denison Carc Yards</v>
          </cell>
          <cell r="O3894" t="str">
            <v>74016014 Denison Carc Yards</v>
          </cell>
          <cell r="P3894" t="str">
            <v>101</v>
          </cell>
          <cell r="Q3894" t="str">
            <v>IBP</v>
          </cell>
          <cell r="R3894" t="str">
            <v>318</v>
          </cell>
          <cell r="S3894" t="str">
            <v>725</v>
          </cell>
          <cell r="T3894" t="str">
            <v>IBP</v>
          </cell>
          <cell r="U3894" t="str">
            <v>USD</v>
          </cell>
          <cell r="V3894" t="str">
            <v>2490 LINCOLN WAY</v>
          </cell>
          <cell r="W3894" t="str">
            <v>DENISON</v>
          </cell>
          <cell r="X3894" t="str">
            <v>IA</v>
          </cell>
          <cell r="Y3894" t="str">
            <v>51442-7509</v>
          </cell>
          <cell r="Z3894" t="str">
            <v>CRAWFORD</v>
          </cell>
          <cell r="AA3894" t="str">
            <v>G</v>
          </cell>
          <cell r="AB3894" t="str">
            <v>M&amp;E</v>
          </cell>
          <cell r="AC3894">
            <v>49952.069300000003</v>
          </cell>
        </row>
        <row r="3895">
          <cell r="A3895" t="str">
            <v>Primary</v>
          </cell>
          <cell r="B3895" t="str">
            <v>Denison Carc Slaughter</v>
          </cell>
          <cell r="C3895" t="str">
            <v>30021950</v>
          </cell>
          <cell r="D3895" t="str">
            <v>74016007</v>
          </cell>
          <cell r="E3895" t="str">
            <v>3401</v>
          </cell>
          <cell r="G3895" t="str">
            <v>IA</v>
          </cell>
          <cell r="I3895" t="str">
            <v>A</v>
          </cell>
          <cell r="J3895" t="str">
            <v>30022013</v>
          </cell>
          <cell r="K3895" t="str">
            <v>74016006</v>
          </cell>
          <cell r="L3895">
            <v>170003002</v>
          </cell>
          <cell r="M3895" t="str">
            <v>740100000</v>
          </cell>
          <cell r="N3895" t="str">
            <v>Denison Carc Admin Services</v>
          </cell>
          <cell r="O3895" t="str">
            <v>74016006 Denison Carc Admin Services</v>
          </cell>
          <cell r="P3895" t="str">
            <v>101</v>
          </cell>
          <cell r="Q3895" t="str">
            <v>IBP</v>
          </cell>
          <cell r="R3895" t="str">
            <v>318</v>
          </cell>
          <cell r="S3895" t="str">
            <v>725</v>
          </cell>
          <cell r="T3895" t="str">
            <v>IBP</v>
          </cell>
          <cell r="U3895" t="str">
            <v>USD</v>
          </cell>
          <cell r="V3895" t="str">
            <v>2490 LINCOLN WAY</v>
          </cell>
          <cell r="W3895" t="str">
            <v>DENISON</v>
          </cell>
          <cell r="X3895" t="str">
            <v>IA</v>
          </cell>
          <cell r="Y3895" t="str">
            <v>51442-7509</v>
          </cell>
          <cell r="Z3895" t="str">
            <v>CRAWFORD</v>
          </cell>
          <cell r="AA3895" t="str">
            <v>G</v>
          </cell>
          <cell r="AB3895" t="str">
            <v>M&amp;E</v>
          </cell>
          <cell r="AC3895">
            <v>10937.7745</v>
          </cell>
        </row>
        <row r="3896">
          <cell r="A3896" t="str">
            <v>Primary</v>
          </cell>
          <cell r="B3896" t="str">
            <v>IBP Corporate G &amp; A</v>
          </cell>
          <cell r="C3896" t="str">
            <v>30013136</v>
          </cell>
          <cell r="D3896" t="str">
            <v>74796031</v>
          </cell>
          <cell r="E3896" t="str">
            <v>2666</v>
          </cell>
          <cell r="G3896" t="str">
            <v>IA</v>
          </cell>
          <cell r="I3896" t="str">
            <v>A</v>
          </cell>
          <cell r="J3896" t="str">
            <v>30022015</v>
          </cell>
          <cell r="K3896" t="str">
            <v>74796181</v>
          </cell>
          <cell r="L3896">
            <v>170003002</v>
          </cell>
          <cell r="M3896" t="str">
            <v>747900000</v>
          </cell>
          <cell r="N3896" t="str">
            <v>IBP Corp Staff Denison Controller</v>
          </cell>
          <cell r="O3896" t="str">
            <v>74796181 IBP Corp Staff Denison Controller</v>
          </cell>
          <cell r="P3896" t="str">
            <v>190</v>
          </cell>
          <cell r="Q3896" t="str">
            <v>IBP</v>
          </cell>
          <cell r="R3896" t="str">
            <v>318</v>
          </cell>
          <cell r="S3896" t="str">
            <v>356</v>
          </cell>
          <cell r="T3896" t="str">
            <v>IBP</v>
          </cell>
          <cell r="U3896" t="str">
            <v>USD</v>
          </cell>
          <cell r="V3896" t="str">
            <v>2490 LINCOLN WAY</v>
          </cell>
          <cell r="W3896" t="str">
            <v>DENISON</v>
          </cell>
          <cell r="X3896" t="str">
            <v>IA</v>
          </cell>
          <cell r="Y3896" t="str">
            <v>51442-7509</v>
          </cell>
          <cell r="Z3896" t="str">
            <v>CRAWFORD</v>
          </cell>
          <cell r="AA3896" t="str">
            <v>G</v>
          </cell>
          <cell r="AB3896" t="str">
            <v>M&amp;E</v>
          </cell>
          <cell r="AC3896">
            <v>6618.2179000000015</v>
          </cell>
        </row>
        <row r="3897">
          <cell r="A3897" t="str">
            <v>Primary</v>
          </cell>
          <cell r="B3897" t="str">
            <v>Denison Carc Slaughter</v>
          </cell>
          <cell r="C3897" t="str">
            <v>30021950</v>
          </cell>
          <cell r="D3897" t="str">
            <v>74016007</v>
          </cell>
          <cell r="E3897" t="str">
            <v>3401</v>
          </cell>
          <cell r="G3897" t="str">
            <v>IA</v>
          </cell>
          <cell r="I3897" t="str">
            <v>A</v>
          </cell>
          <cell r="J3897" t="str">
            <v>30022019</v>
          </cell>
          <cell r="K3897" t="str">
            <v>74016015</v>
          </cell>
          <cell r="L3897">
            <v>170003002</v>
          </cell>
          <cell r="M3897" t="str">
            <v>740100000</v>
          </cell>
          <cell r="N3897" t="str">
            <v>Denison Carc Laundry</v>
          </cell>
          <cell r="O3897" t="str">
            <v>74016015 Denison Carc Laundry</v>
          </cell>
          <cell r="P3897" t="str">
            <v>101</v>
          </cell>
          <cell r="Q3897" t="str">
            <v>IBP</v>
          </cell>
          <cell r="R3897" t="str">
            <v>318</v>
          </cell>
          <cell r="S3897" t="str">
            <v>725</v>
          </cell>
          <cell r="T3897" t="str">
            <v>IBP</v>
          </cell>
          <cell r="U3897" t="str">
            <v>USD</v>
          </cell>
          <cell r="V3897" t="str">
            <v>2490 LINCOLN WAY</v>
          </cell>
          <cell r="W3897" t="str">
            <v>DENISON</v>
          </cell>
          <cell r="X3897" t="str">
            <v>IA</v>
          </cell>
          <cell r="Y3897" t="str">
            <v>51442-7509</v>
          </cell>
          <cell r="Z3897" t="str">
            <v>CRAWFORD</v>
          </cell>
          <cell r="AA3897" t="str">
            <v>G</v>
          </cell>
          <cell r="AB3897" t="str">
            <v>M&amp;E</v>
          </cell>
          <cell r="AC3897">
            <v>56615.96</v>
          </cell>
        </row>
        <row r="3898">
          <cell r="A3898" t="str">
            <v>Primary</v>
          </cell>
          <cell r="B3898" t="str">
            <v>Denison Carc Slaughter</v>
          </cell>
          <cell r="C3898" t="str">
            <v>30021950</v>
          </cell>
          <cell r="D3898" t="str">
            <v>74016007</v>
          </cell>
          <cell r="E3898" t="str">
            <v>3401</v>
          </cell>
          <cell r="G3898" t="str">
            <v>IA</v>
          </cell>
          <cell r="I3898" t="str">
            <v>A</v>
          </cell>
          <cell r="J3898" t="str">
            <v>30022020</v>
          </cell>
          <cell r="K3898" t="str">
            <v>74016019</v>
          </cell>
          <cell r="L3898">
            <v>170003002</v>
          </cell>
          <cell r="M3898" t="str">
            <v>740100000</v>
          </cell>
          <cell r="N3898" t="str">
            <v>Denison Carc Maintenance</v>
          </cell>
          <cell r="O3898" t="str">
            <v>74016019 Denison Carc Maintenance</v>
          </cell>
          <cell r="P3898" t="str">
            <v>101</v>
          </cell>
          <cell r="Q3898" t="str">
            <v>IBP</v>
          </cell>
          <cell r="R3898" t="str">
            <v>318</v>
          </cell>
          <cell r="S3898" t="str">
            <v>725</v>
          </cell>
          <cell r="T3898" t="str">
            <v>IBP</v>
          </cell>
          <cell r="U3898" t="str">
            <v>USD</v>
          </cell>
          <cell r="V3898" t="str">
            <v>2490 LINCOLN WAY</v>
          </cell>
          <cell r="W3898" t="str">
            <v>DENISON</v>
          </cell>
          <cell r="X3898" t="str">
            <v>IA</v>
          </cell>
          <cell r="Y3898" t="str">
            <v>51442-7509</v>
          </cell>
          <cell r="Z3898" t="str">
            <v>CRAWFORD</v>
          </cell>
          <cell r="AA3898" t="str">
            <v>G</v>
          </cell>
          <cell r="AB3898" t="str">
            <v>M&amp;E</v>
          </cell>
          <cell r="AC3898">
            <v>2909547.3439999996</v>
          </cell>
        </row>
        <row r="3899">
          <cell r="A3899" t="str">
            <v>Primary</v>
          </cell>
          <cell r="B3899" t="str">
            <v>Denison Carc Slaughter</v>
          </cell>
          <cell r="C3899" t="str">
            <v>30021950</v>
          </cell>
          <cell r="D3899" t="str">
            <v>74016007</v>
          </cell>
          <cell r="E3899" t="str">
            <v>3401</v>
          </cell>
          <cell r="G3899" t="str">
            <v>IA</v>
          </cell>
          <cell r="I3899" t="str">
            <v>A</v>
          </cell>
          <cell r="J3899" t="str">
            <v>30022025</v>
          </cell>
          <cell r="K3899" t="str">
            <v>74016021</v>
          </cell>
          <cell r="L3899">
            <v>170003002</v>
          </cell>
          <cell r="M3899" t="str">
            <v>740100000</v>
          </cell>
          <cell r="N3899" t="str">
            <v>Denison Carc Personnel</v>
          </cell>
          <cell r="O3899" t="str">
            <v>74016021 Denison Carc Personnel</v>
          </cell>
          <cell r="P3899" t="str">
            <v>101</v>
          </cell>
          <cell r="Q3899" t="str">
            <v>IBP</v>
          </cell>
          <cell r="R3899" t="str">
            <v>318</v>
          </cell>
          <cell r="S3899" t="str">
            <v>725</v>
          </cell>
          <cell r="T3899" t="str">
            <v>IBP</v>
          </cell>
          <cell r="U3899" t="str">
            <v>USD</v>
          </cell>
          <cell r="V3899" t="str">
            <v>2490 LINCOLN WAY</v>
          </cell>
          <cell r="W3899" t="str">
            <v>DENISON</v>
          </cell>
          <cell r="X3899" t="str">
            <v>IA</v>
          </cell>
          <cell r="Y3899" t="str">
            <v>51442-7509</v>
          </cell>
          <cell r="Z3899" t="str">
            <v>CRAWFORD</v>
          </cell>
          <cell r="AA3899" t="str">
            <v>G</v>
          </cell>
          <cell r="AB3899" t="str">
            <v>M&amp;E</v>
          </cell>
          <cell r="AC3899">
            <v>5844.3107000000009</v>
          </cell>
        </row>
        <row r="3900">
          <cell r="A3900" t="str">
            <v>Primary</v>
          </cell>
          <cell r="B3900" t="str">
            <v>Denison Carc Slaughter</v>
          </cell>
          <cell r="C3900" t="str">
            <v>30021950</v>
          </cell>
          <cell r="D3900" t="str">
            <v>74016007</v>
          </cell>
          <cell r="E3900" t="str">
            <v>3401</v>
          </cell>
          <cell r="G3900" t="str">
            <v>IA</v>
          </cell>
          <cell r="I3900" t="str">
            <v>A</v>
          </cell>
          <cell r="J3900" t="str">
            <v>30022031</v>
          </cell>
          <cell r="K3900" t="str">
            <v>74016020</v>
          </cell>
          <cell r="L3900">
            <v>170003002</v>
          </cell>
          <cell r="M3900" t="str">
            <v>740100000</v>
          </cell>
          <cell r="N3900" t="str">
            <v>Denison Carc Refrigeration</v>
          </cell>
          <cell r="O3900" t="str">
            <v>74016020 Denison Carc Refrigeration</v>
          </cell>
          <cell r="P3900" t="str">
            <v>101</v>
          </cell>
          <cell r="Q3900" t="str">
            <v>IBP</v>
          </cell>
          <cell r="R3900" t="str">
            <v>318</v>
          </cell>
          <cell r="S3900" t="str">
            <v>725</v>
          </cell>
          <cell r="T3900" t="str">
            <v>IBP</v>
          </cell>
          <cell r="U3900" t="str">
            <v>USD</v>
          </cell>
          <cell r="V3900" t="str">
            <v>2490 LINCOLN WAY</v>
          </cell>
          <cell r="W3900" t="str">
            <v>DENISON</v>
          </cell>
          <cell r="X3900" t="str">
            <v>IA</v>
          </cell>
          <cell r="Y3900" t="str">
            <v>51442-7509</v>
          </cell>
          <cell r="Z3900" t="str">
            <v>CRAWFORD</v>
          </cell>
          <cell r="AA3900" t="str">
            <v>G</v>
          </cell>
          <cell r="AB3900" t="str">
            <v>M&amp;E</v>
          </cell>
          <cell r="AC3900">
            <v>0</v>
          </cell>
        </row>
        <row r="3901">
          <cell r="A3901" t="str">
            <v>Primary</v>
          </cell>
          <cell r="B3901" t="str">
            <v>Denison Carc Slaughter</v>
          </cell>
          <cell r="C3901" t="str">
            <v>30021950</v>
          </cell>
          <cell r="D3901" t="str">
            <v>74016007</v>
          </cell>
          <cell r="E3901" t="str">
            <v>3401</v>
          </cell>
          <cell r="G3901" t="str">
            <v>IA</v>
          </cell>
          <cell r="I3901" t="str">
            <v>A</v>
          </cell>
          <cell r="J3901" t="str">
            <v>30022032</v>
          </cell>
          <cell r="K3901" t="str">
            <v>74016004</v>
          </cell>
          <cell r="L3901">
            <v>170003002</v>
          </cell>
          <cell r="M3901" t="str">
            <v>740100000</v>
          </cell>
          <cell r="N3901" t="str">
            <v>Denison Carc Plant Security</v>
          </cell>
          <cell r="O3901" t="str">
            <v>74016004 Denison Carc Plant Security</v>
          </cell>
          <cell r="P3901" t="str">
            <v>101</v>
          </cell>
          <cell r="Q3901" t="str">
            <v>IBP</v>
          </cell>
          <cell r="R3901" t="str">
            <v>318</v>
          </cell>
          <cell r="S3901" t="str">
            <v>725</v>
          </cell>
          <cell r="T3901" t="str">
            <v>IBP</v>
          </cell>
          <cell r="U3901" t="str">
            <v>USD</v>
          </cell>
          <cell r="V3901" t="str">
            <v>2490 LINCOLN WAY</v>
          </cell>
          <cell r="W3901" t="str">
            <v>DENISON</v>
          </cell>
          <cell r="X3901" t="str">
            <v>IA</v>
          </cell>
          <cell r="Y3901" t="str">
            <v>51442-7509</v>
          </cell>
          <cell r="Z3901" t="str">
            <v>CRAWFORD</v>
          </cell>
          <cell r="AA3901" t="str">
            <v>G</v>
          </cell>
          <cell r="AB3901" t="str">
            <v>M&amp;E</v>
          </cell>
          <cell r="AC3901">
            <v>409.5</v>
          </cell>
        </row>
        <row r="3902">
          <cell r="A3902" t="str">
            <v>Primary</v>
          </cell>
          <cell r="B3902" t="str">
            <v>Denison Carc Slaughter</v>
          </cell>
          <cell r="C3902" t="str">
            <v>30021950</v>
          </cell>
          <cell r="D3902" t="str">
            <v>74016007</v>
          </cell>
          <cell r="E3902" t="str">
            <v>3401</v>
          </cell>
          <cell r="G3902" t="str">
            <v>IA</v>
          </cell>
          <cell r="I3902" t="str">
            <v>A</v>
          </cell>
          <cell r="J3902" t="str">
            <v>30022034</v>
          </cell>
          <cell r="K3902" t="str">
            <v>74016002</v>
          </cell>
          <cell r="L3902">
            <v>170003002</v>
          </cell>
          <cell r="M3902" t="str">
            <v>740100000</v>
          </cell>
          <cell r="N3902" t="str">
            <v>Denison Carc Admin</v>
          </cell>
          <cell r="O3902" t="str">
            <v>74016002 Denison Carc Admin</v>
          </cell>
          <cell r="P3902" t="str">
            <v>101</v>
          </cell>
          <cell r="Q3902" t="str">
            <v>IBP</v>
          </cell>
          <cell r="R3902" t="str">
            <v>318</v>
          </cell>
          <cell r="S3902" t="str">
            <v>725</v>
          </cell>
          <cell r="T3902" t="str">
            <v>IBP</v>
          </cell>
          <cell r="U3902" t="str">
            <v>USD</v>
          </cell>
          <cell r="V3902" t="str">
            <v>2490 LINCOLN WAY</v>
          </cell>
          <cell r="W3902" t="str">
            <v>DENISON</v>
          </cell>
          <cell r="X3902" t="str">
            <v>IA</v>
          </cell>
          <cell r="Y3902" t="str">
            <v>51442-7509</v>
          </cell>
          <cell r="Z3902" t="str">
            <v>CRAWFORD</v>
          </cell>
          <cell r="AA3902" t="str">
            <v>G</v>
          </cell>
          <cell r="AB3902" t="str">
            <v>M&amp;E</v>
          </cell>
          <cell r="AC3902">
            <v>1352560.6989999991</v>
          </cell>
        </row>
        <row r="3903">
          <cell r="A3903" t="str">
            <v>Primary</v>
          </cell>
          <cell r="B3903" t="str">
            <v>IBP Corporate G &amp; A</v>
          </cell>
          <cell r="C3903" t="str">
            <v>30013136</v>
          </cell>
          <cell r="D3903" t="str">
            <v>74796031</v>
          </cell>
          <cell r="E3903" t="str">
            <v>3401</v>
          </cell>
          <cell r="G3903" t="str">
            <v>IA</v>
          </cell>
          <cell r="H3903">
            <v>39001</v>
          </cell>
          <cell r="I3903" t="str">
            <v>A</v>
          </cell>
          <cell r="J3903" t="str">
            <v>30321976</v>
          </cell>
          <cell r="K3903" t="str">
            <v>74096017</v>
          </cell>
          <cell r="L3903">
            <v>170003002</v>
          </cell>
          <cell r="M3903" t="str">
            <v>740900000</v>
          </cell>
          <cell r="N3903" t="str">
            <v>Den Crc-Scale Maint</v>
          </cell>
          <cell r="O3903" t="str">
            <v>30022046 Den Crc-Scale Maint</v>
          </cell>
          <cell r="P3903" t="str">
            <v>101</v>
          </cell>
          <cell r="Q3903" t="str">
            <v>IBP</v>
          </cell>
          <cell r="R3903" t="str">
            <v>318</v>
          </cell>
          <cell r="S3903" t="str">
            <v>725</v>
          </cell>
          <cell r="T3903" t="str">
            <v>IBP</v>
          </cell>
          <cell r="U3903" t="str">
            <v>USD</v>
          </cell>
          <cell r="V3903" t="str">
            <v>2490 LINCOLN WAY</v>
          </cell>
          <cell r="W3903" t="str">
            <v>DENISON</v>
          </cell>
          <cell r="X3903" t="str">
            <v>IA</v>
          </cell>
          <cell r="Y3903" t="str">
            <v>51442-7509</v>
          </cell>
          <cell r="Z3903" t="str">
            <v>CRAWFORD</v>
          </cell>
          <cell r="AA3903" t="str">
            <v>I</v>
          </cell>
          <cell r="AB3903" t="str">
            <v>M&amp;E</v>
          </cell>
          <cell r="AC3903">
            <v>1099.2</v>
          </cell>
        </row>
        <row r="3904">
          <cell r="A3904" t="str">
            <v>Primary</v>
          </cell>
          <cell r="B3904" t="str">
            <v>Denison Carc Slaughter</v>
          </cell>
          <cell r="C3904" t="str">
            <v>30021950</v>
          </cell>
          <cell r="D3904" t="str">
            <v>74016007</v>
          </cell>
          <cell r="E3904" t="str">
            <v>3401</v>
          </cell>
          <cell r="G3904" t="str">
            <v>IA</v>
          </cell>
          <cell r="I3904" t="str">
            <v>A</v>
          </cell>
          <cell r="J3904" t="str">
            <v>30022052</v>
          </cell>
          <cell r="K3904" t="str">
            <v>74016018</v>
          </cell>
          <cell r="L3904">
            <v>170003002</v>
          </cell>
          <cell r="M3904" t="str">
            <v>740100000</v>
          </cell>
          <cell r="N3904" t="str">
            <v>Denison Carc Cooler &amp; Loading</v>
          </cell>
          <cell r="O3904" t="str">
            <v>74016018 Denison Carc Cooler &amp; Loading</v>
          </cell>
          <cell r="P3904" t="str">
            <v>101</v>
          </cell>
          <cell r="Q3904" t="str">
            <v>IBP</v>
          </cell>
          <cell r="R3904" t="str">
            <v>318</v>
          </cell>
          <cell r="S3904" t="str">
            <v>725</v>
          </cell>
          <cell r="T3904" t="str">
            <v>IBP</v>
          </cell>
          <cell r="U3904" t="str">
            <v>USD</v>
          </cell>
          <cell r="V3904" t="str">
            <v>2490 LINCOLN WAY</v>
          </cell>
          <cell r="W3904" t="str">
            <v>DENISON</v>
          </cell>
          <cell r="X3904" t="str">
            <v>IA</v>
          </cell>
          <cell r="Y3904" t="str">
            <v>51442-7509</v>
          </cell>
          <cell r="Z3904" t="str">
            <v>CRAWFORD</v>
          </cell>
          <cell r="AA3904" t="str">
            <v>G</v>
          </cell>
          <cell r="AB3904" t="str">
            <v>M&amp;E</v>
          </cell>
          <cell r="AC3904">
            <v>425769.82210000005</v>
          </cell>
        </row>
        <row r="3905">
          <cell r="A3905" t="str">
            <v>Primary</v>
          </cell>
          <cell r="B3905" t="str">
            <v>Denison Carc Slaughter</v>
          </cell>
          <cell r="C3905" t="str">
            <v>30021950</v>
          </cell>
          <cell r="D3905" t="str">
            <v>74016007</v>
          </cell>
          <cell r="E3905" t="str">
            <v>3401</v>
          </cell>
          <cell r="G3905" t="str">
            <v>IA</v>
          </cell>
          <cell r="I3905" t="str">
            <v>A</v>
          </cell>
          <cell r="J3905" t="str">
            <v>30022055</v>
          </cell>
          <cell r="K3905" t="str">
            <v>74016012</v>
          </cell>
          <cell r="L3905">
            <v>170003002</v>
          </cell>
          <cell r="M3905" t="str">
            <v>740100000</v>
          </cell>
          <cell r="N3905" t="str">
            <v>Denison Carc Cooler-Transfer</v>
          </cell>
          <cell r="O3905" t="str">
            <v>74016012 Denison Carc Cooler-Transfer</v>
          </cell>
          <cell r="P3905" t="str">
            <v>101</v>
          </cell>
          <cell r="Q3905" t="str">
            <v>IBP</v>
          </cell>
          <cell r="R3905" t="str">
            <v>318</v>
          </cell>
          <cell r="S3905" t="str">
            <v>725</v>
          </cell>
          <cell r="T3905" t="str">
            <v>IBP</v>
          </cell>
          <cell r="U3905" t="str">
            <v>USD</v>
          </cell>
          <cell r="V3905" t="str">
            <v>2490 LINCOLN WAY</v>
          </cell>
          <cell r="W3905" t="str">
            <v>DENISON</v>
          </cell>
          <cell r="X3905" t="str">
            <v>IA</v>
          </cell>
          <cell r="Y3905" t="str">
            <v>51442-7509</v>
          </cell>
          <cell r="Z3905" t="str">
            <v>CRAWFORD</v>
          </cell>
          <cell r="AA3905" t="str">
            <v>G</v>
          </cell>
          <cell r="AB3905" t="str">
            <v>M&amp;E</v>
          </cell>
          <cell r="AC3905">
            <v>3617829.3061000006</v>
          </cell>
        </row>
        <row r="3906">
          <cell r="A3906" t="str">
            <v>Primary</v>
          </cell>
          <cell r="B3906" t="str">
            <v>IBP Corporate G &amp; A</v>
          </cell>
          <cell r="C3906" t="str">
            <v>30013136</v>
          </cell>
          <cell r="D3906" t="str">
            <v>74796031</v>
          </cell>
          <cell r="E3906" t="str">
            <v>2666</v>
          </cell>
          <cell r="G3906" t="str">
            <v>IA</v>
          </cell>
          <cell r="I3906" t="str">
            <v>A</v>
          </cell>
          <cell r="J3906" t="str">
            <v>30022221</v>
          </cell>
          <cell r="K3906" t="str">
            <v>74796111</v>
          </cell>
          <cell r="L3906">
            <v>170003002</v>
          </cell>
          <cell r="M3906" t="str">
            <v>747900000</v>
          </cell>
          <cell r="N3906" t="str">
            <v>IBP Corp Staff Plant Computers-Denison</v>
          </cell>
          <cell r="O3906" t="str">
            <v>74796111 IBP Corp Staff Plant Computers-Denison</v>
          </cell>
          <cell r="P3906" t="str">
            <v>190</v>
          </cell>
          <cell r="Q3906" t="str">
            <v>IBP</v>
          </cell>
          <cell r="R3906" t="str">
            <v>318</v>
          </cell>
          <cell r="S3906" t="str">
            <v>356</v>
          </cell>
          <cell r="T3906" t="str">
            <v>IBP</v>
          </cell>
          <cell r="U3906" t="str">
            <v>USD</v>
          </cell>
          <cell r="V3906" t="str">
            <v>2490 LINCOLN WAY</v>
          </cell>
          <cell r="W3906" t="str">
            <v>DENISON</v>
          </cell>
          <cell r="X3906" t="str">
            <v>IA</v>
          </cell>
          <cell r="Y3906" t="str">
            <v>51442-7509</v>
          </cell>
          <cell r="Z3906" t="str">
            <v>CRAWFORD</v>
          </cell>
          <cell r="AA3906" t="str">
            <v>G</v>
          </cell>
          <cell r="AB3906" t="str">
            <v>M&amp;E</v>
          </cell>
          <cell r="AC3906">
            <v>47526.1446</v>
          </cell>
        </row>
        <row r="3907">
          <cell r="A3907" t="str">
            <v>Primary</v>
          </cell>
          <cell r="B3907" t="str">
            <v>Dakota City Processing</v>
          </cell>
          <cell r="C3907" t="str">
            <v>30042013</v>
          </cell>
          <cell r="D3907" t="str">
            <v>74246008</v>
          </cell>
          <cell r="E3907" t="str">
            <v>3424</v>
          </cell>
          <cell r="G3907" t="str">
            <v>NE</v>
          </cell>
          <cell r="I3907" t="str">
            <v>A</v>
          </cell>
          <cell r="J3907" t="str">
            <v>30041951</v>
          </cell>
          <cell r="K3907" t="str">
            <v>74246010</v>
          </cell>
          <cell r="L3907">
            <v>170003004</v>
          </cell>
          <cell r="M3907" t="str">
            <v>742400000</v>
          </cell>
          <cell r="N3907" t="str">
            <v>Dakota City Proc Aht</v>
          </cell>
          <cell r="O3907" t="str">
            <v>74246010 Dakota City Proc Aht</v>
          </cell>
          <cell r="P3907" t="str">
            <v>111</v>
          </cell>
          <cell r="Q3907" t="str">
            <v>IBP</v>
          </cell>
          <cell r="R3907" t="str">
            <v>753</v>
          </cell>
          <cell r="S3907" t="str">
            <v>443</v>
          </cell>
          <cell r="T3907" t="str">
            <v>IBP</v>
          </cell>
          <cell r="U3907" t="str">
            <v>USD</v>
          </cell>
          <cell r="V3907" t="str">
            <v>HIGHWAY 35  IBP AVE</v>
          </cell>
          <cell r="W3907" t="str">
            <v>DAKOTA CITY</v>
          </cell>
          <cell r="X3907" t="str">
            <v>NE</v>
          </cell>
          <cell r="Y3907" t="str">
            <v>68731-3028</v>
          </cell>
          <cell r="Z3907" t="str">
            <v>DAKOTA</v>
          </cell>
          <cell r="AA3907" t="str">
            <v>G</v>
          </cell>
          <cell r="AB3907" t="str">
            <v>M&amp;E</v>
          </cell>
          <cell r="AC3907">
            <v>20101650.34689999</v>
          </cell>
        </row>
        <row r="3908">
          <cell r="A3908" t="str">
            <v>Primary</v>
          </cell>
          <cell r="B3908" t="str">
            <v>IBP Corporate G &amp; A</v>
          </cell>
          <cell r="C3908" t="str">
            <v>30013136</v>
          </cell>
          <cell r="D3908" t="str">
            <v>74796031</v>
          </cell>
          <cell r="E3908" t="str">
            <v>3424</v>
          </cell>
          <cell r="G3908" t="str">
            <v>NE</v>
          </cell>
          <cell r="I3908" t="str">
            <v>A</v>
          </cell>
          <cell r="J3908" t="str">
            <v>30041953</v>
          </cell>
          <cell r="K3908" t="str">
            <v>74096009</v>
          </cell>
          <cell r="L3908">
            <v>170003004</v>
          </cell>
          <cell r="M3908" t="str">
            <v>740900000</v>
          </cell>
          <cell r="N3908" t="str">
            <v>Dak Prs-Ed Rend</v>
          </cell>
          <cell r="O3908" t="str">
            <v>30041953  Dak Prs-Ed Rend</v>
          </cell>
          <cell r="P3908" t="str">
            <v>111</v>
          </cell>
          <cell r="Q3908" t="str">
            <v>IBP</v>
          </cell>
          <cell r="R3908" t="str">
            <v>753</v>
          </cell>
          <cell r="S3908" t="str">
            <v>443</v>
          </cell>
          <cell r="T3908" t="str">
            <v>IBP</v>
          </cell>
          <cell r="U3908" t="str">
            <v>USD</v>
          </cell>
          <cell r="V3908" t="str">
            <v>5200 HIGHWAY 35 &amp; IBP AVENUE</v>
          </cell>
          <cell r="W3908" t="str">
            <v>DAKOTA CITY</v>
          </cell>
          <cell r="X3908" t="str">
            <v>NE</v>
          </cell>
          <cell r="Y3908" t="str">
            <v>68731-3028</v>
          </cell>
          <cell r="Z3908" t="str">
            <v>DAKOTA</v>
          </cell>
          <cell r="AA3908" t="str">
            <v>G</v>
          </cell>
          <cell r="AB3908" t="str">
            <v>M&amp;E</v>
          </cell>
          <cell r="AC3908">
            <v>1585908.7545000005</v>
          </cell>
        </row>
        <row r="3909">
          <cell r="A3909" t="str">
            <v>Primary</v>
          </cell>
          <cell r="B3909" t="str">
            <v>Dakota City Processing</v>
          </cell>
          <cell r="C3909" t="str">
            <v>30042013</v>
          </cell>
          <cell r="D3909" t="str">
            <v>74246008</v>
          </cell>
          <cell r="E3909" t="str">
            <v>3424</v>
          </cell>
          <cell r="G3909" t="str">
            <v>NE</v>
          </cell>
          <cell r="I3909" t="str">
            <v>A</v>
          </cell>
          <cell r="J3909" t="str">
            <v>30041975</v>
          </cell>
          <cell r="K3909" t="str">
            <v>74246012</v>
          </cell>
          <cell r="L3909">
            <v>170003004</v>
          </cell>
          <cell r="M3909" t="str">
            <v>742400000</v>
          </cell>
          <cell r="N3909" t="str">
            <v>Dakota City Proc Ground Beef</v>
          </cell>
          <cell r="O3909" t="str">
            <v>74246012 Dakota City Proc Ground Beef</v>
          </cell>
          <cell r="P3909" t="str">
            <v>111</v>
          </cell>
          <cell r="Q3909" t="str">
            <v>IBP</v>
          </cell>
          <cell r="R3909" t="str">
            <v>753</v>
          </cell>
          <cell r="S3909" t="str">
            <v>443</v>
          </cell>
          <cell r="T3909" t="str">
            <v>IBP</v>
          </cell>
          <cell r="U3909" t="str">
            <v>USD</v>
          </cell>
          <cell r="V3909" t="str">
            <v>HIGHWAY 35  IBP AVE</v>
          </cell>
          <cell r="W3909" t="str">
            <v>DAKOTA CITY</v>
          </cell>
          <cell r="X3909" t="str">
            <v>NE</v>
          </cell>
          <cell r="Y3909" t="str">
            <v>68731-3028</v>
          </cell>
          <cell r="Z3909" t="str">
            <v>DAKOTA</v>
          </cell>
          <cell r="AA3909" t="str">
            <v>G</v>
          </cell>
          <cell r="AB3909" t="str">
            <v>M&amp;E</v>
          </cell>
          <cell r="AC3909">
            <v>3054368.7070000009</v>
          </cell>
        </row>
        <row r="3910">
          <cell r="A3910" t="str">
            <v>Primary</v>
          </cell>
          <cell r="B3910" t="str">
            <v>Dakota City Processing</v>
          </cell>
          <cell r="C3910" t="str">
            <v>30042013</v>
          </cell>
          <cell r="D3910" t="str">
            <v>74246008</v>
          </cell>
          <cell r="E3910" t="str">
            <v>3424</v>
          </cell>
          <cell r="G3910" t="str">
            <v>NE</v>
          </cell>
          <cell r="I3910" t="str">
            <v>A</v>
          </cell>
          <cell r="J3910" t="str">
            <v>30041982</v>
          </cell>
          <cell r="K3910" t="str">
            <v>74246017</v>
          </cell>
          <cell r="L3910">
            <v>170003004</v>
          </cell>
          <cell r="M3910" t="str">
            <v>742400000</v>
          </cell>
          <cell r="N3910" t="str">
            <v>Dakota City Proc Packaging 1</v>
          </cell>
          <cell r="O3910" t="str">
            <v>74246017 Dakota City Proc Packaging 1</v>
          </cell>
          <cell r="P3910" t="str">
            <v>111</v>
          </cell>
          <cell r="Q3910" t="str">
            <v>IBP</v>
          </cell>
          <cell r="R3910" t="str">
            <v>753</v>
          </cell>
          <cell r="S3910" t="str">
            <v>443</v>
          </cell>
          <cell r="T3910" t="str">
            <v>IBP</v>
          </cell>
          <cell r="U3910" t="str">
            <v>USD</v>
          </cell>
          <cell r="V3910" t="str">
            <v>HIGHWAY 35  IBP AVE</v>
          </cell>
          <cell r="W3910" t="str">
            <v>DAKOTA CITY</v>
          </cell>
          <cell r="X3910" t="str">
            <v>NE</v>
          </cell>
          <cell r="Y3910" t="str">
            <v>68731-3028</v>
          </cell>
          <cell r="Z3910" t="str">
            <v>DAKOTA</v>
          </cell>
          <cell r="AA3910" t="str">
            <v>G</v>
          </cell>
          <cell r="AB3910" t="str">
            <v>M&amp;E</v>
          </cell>
          <cell r="AC3910">
            <v>22331456.34909999</v>
          </cell>
        </row>
        <row r="3911">
          <cell r="A3911" t="str">
            <v>Primary</v>
          </cell>
          <cell r="B3911" t="str">
            <v>Dakota City Extension</v>
          </cell>
          <cell r="C3911" t="str">
            <v>30041988</v>
          </cell>
          <cell r="D3911" t="str">
            <v>74326001</v>
          </cell>
          <cell r="E3911" t="str">
            <v>3432</v>
          </cell>
          <cell r="G3911" t="str">
            <v>NE</v>
          </cell>
          <cell r="I3911" t="str">
            <v>A</v>
          </cell>
          <cell r="J3911" t="str">
            <v>30041988</v>
          </cell>
          <cell r="K3911" t="str">
            <v>74326001</v>
          </cell>
          <cell r="L3911">
            <v>170003004</v>
          </cell>
          <cell r="M3911" t="str">
            <v>743200000</v>
          </cell>
          <cell r="N3911" t="str">
            <v>Dakota City Ext General</v>
          </cell>
          <cell r="O3911" t="str">
            <v>74326001 Dakota City Ext General</v>
          </cell>
          <cell r="P3911" t="str">
            <v>111</v>
          </cell>
          <cell r="Q3911" t="str">
            <v>IBP</v>
          </cell>
          <cell r="R3911" t="str">
            <v>753</v>
          </cell>
          <cell r="S3911" t="str">
            <v>443</v>
          </cell>
          <cell r="T3911" t="str">
            <v>IBP</v>
          </cell>
          <cell r="U3911" t="str">
            <v>USD</v>
          </cell>
          <cell r="V3911" t="str">
            <v>HIGHWAY 35  IBP AVE</v>
          </cell>
          <cell r="W3911" t="str">
            <v>DAKOTA CITY</v>
          </cell>
          <cell r="X3911" t="str">
            <v>NE</v>
          </cell>
          <cell r="Y3911" t="str">
            <v>68731-3028</v>
          </cell>
          <cell r="Z3911" t="str">
            <v>DAKOTA</v>
          </cell>
          <cell r="AA3911" t="str">
            <v>G</v>
          </cell>
          <cell r="AB3911" t="str">
            <v>M&amp;E</v>
          </cell>
          <cell r="AC3911">
            <v>1636438.5012000001</v>
          </cell>
        </row>
        <row r="3912">
          <cell r="A3912" t="str">
            <v>Primary</v>
          </cell>
          <cell r="B3912" t="str">
            <v>Dakota City Processing</v>
          </cell>
          <cell r="C3912" t="str">
            <v>30042013</v>
          </cell>
          <cell r="D3912" t="str">
            <v>74246008</v>
          </cell>
          <cell r="E3912" t="str">
            <v>3424</v>
          </cell>
          <cell r="G3912" t="str">
            <v>NE</v>
          </cell>
          <cell r="I3912" t="str">
            <v>A</v>
          </cell>
          <cell r="J3912" t="str">
            <v>30042012</v>
          </cell>
          <cell r="K3912" t="str">
            <v>74246004</v>
          </cell>
          <cell r="L3912">
            <v>170003004</v>
          </cell>
          <cell r="M3912" t="str">
            <v>742400000</v>
          </cell>
          <cell r="N3912" t="str">
            <v>Dakota City Proc Dc Complx Employment</v>
          </cell>
          <cell r="O3912" t="str">
            <v>74246004 Dakota City Proc Dc Complx Employment</v>
          </cell>
          <cell r="P3912" t="str">
            <v>111</v>
          </cell>
          <cell r="Q3912" t="str">
            <v>IBP</v>
          </cell>
          <cell r="R3912" t="str">
            <v>753</v>
          </cell>
          <cell r="S3912" t="str">
            <v>443</v>
          </cell>
          <cell r="T3912" t="str">
            <v>IBP</v>
          </cell>
          <cell r="U3912" t="str">
            <v>USD</v>
          </cell>
          <cell r="V3912" t="str">
            <v>HIGHWAY 35  IBP AVE</v>
          </cell>
          <cell r="W3912" t="str">
            <v>DAKOTA CITY</v>
          </cell>
          <cell r="X3912" t="str">
            <v>NE</v>
          </cell>
          <cell r="Y3912" t="str">
            <v>68731-3028</v>
          </cell>
          <cell r="Z3912" t="str">
            <v>DAKOTA</v>
          </cell>
          <cell r="AA3912" t="str">
            <v>G</v>
          </cell>
          <cell r="AB3912" t="str">
            <v>M&amp;E</v>
          </cell>
          <cell r="AC3912">
            <v>30046.417199999996</v>
          </cell>
        </row>
        <row r="3913">
          <cell r="A3913" t="str">
            <v>Primary</v>
          </cell>
          <cell r="B3913" t="str">
            <v>Dakota City Processing</v>
          </cell>
          <cell r="C3913" t="str">
            <v>30042013</v>
          </cell>
          <cell r="D3913" t="str">
            <v>74246008</v>
          </cell>
          <cell r="E3913" t="str">
            <v>3424</v>
          </cell>
          <cell r="G3913" t="str">
            <v>NE</v>
          </cell>
          <cell r="I3913" t="str">
            <v>A</v>
          </cell>
          <cell r="J3913" t="str">
            <v>30042013</v>
          </cell>
          <cell r="K3913" t="str">
            <v>74246008</v>
          </cell>
          <cell r="L3913">
            <v>170003004</v>
          </cell>
          <cell r="M3913" t="str">
            <v>742400000</v>
          </cell>
          <cell r="N3913" t="str">
            <v>Dakota City Proc Admin Services</v>
          </cell>
          <cell r="O3913" t="str">
            <v>74246008 Dakota City Proc Admin Services</v>
          </cell>
          <cell r="P3913" t="str">
            <v>111</v>
          </cell>
          <cell r="Q3913" t="str">
            <v>IBP</v>
          </cell>
          <cell r="R3913" t="str">
            <v>753</v>
          </cell>
          <cell r="S3913" t="str">
            <v>443</v>
          </cell>
          <cell r="T3913" t="str">
            <v>IBP</v>
          </cell>
          <cell r="U3913" t="str">
            <v>USD</v>
          </cell>
          <cell r="V3913" t="str">
            <v>HIGHWAY 35  IBP AVE</v>
          </cell>
          <cell r="W3913" t="str">
            <v>DAKOTA CITY</v>
          </cell>
          <cell r="X3913" t="str">
            <v>NE</v>
          </cell>
          <cell r="Y3913" t="str">
            <v>68731-3028</v>
          </cell>
          <cell r="Z3913" t="str">
            <v>DAKOTA</v>
          </cell>
          <cell r="AA3913" t="str">
            <v>G</v>
          </cell>
          <cell r="AB3913" t="str">
            <v>M&amp;E</v>
          </cell>
          <cell r="AC3913">
            <v>1566676.4691999992</v>
          </cell>
        </row>
        <row r="3914">
          <cell r="A3914" t="str">
            <v>Primary</v>
          </cell>
          <cell r="B3914" t="str">
            <v>Dakota City Processing</v>
          </cell>
          <cell r="C3914" t="str">
            <v>30042013</v>
          </cell>
          <cell r="D3914" t="str">
            <v>74246008</v>
          </cell>
          <cell r="E3914" t="str">
            <v>3424</v>
          </cell>
          <cell r="G3914" t="str">
            <v>NE</v>
          </cell>
          <cell r="I3914" t="str">
            <v>A</v>
          </cell>
          <cell r="J3914" t="str">
            <v>30042017</v>
          </cell>
          <cell r="K3914" t="str">
            <v>74246013</v>
          </cell>
          <cell r="L3914">
            <v>170003004</v>
          </cell>
          <cell r="M3914" t="str">
            <v>742400000</v>
          </cell>
          <cell r="N3914" t="str">
            <v>Dakota City Proc Clean-Up</v>
          </cell>
          <cell r="O3914" t="str">
            <v>74246013 Dakota City Proc Clean-Up</v>
          </cell>
          <cell r="P3914" t="str">
            <v>111</v>
          </cell>
          <cell r="Q3914" t="str">
            <v>IBP</v>
          </cell>
          <cell r="R3914" t="str">
            <v>753</v>
          </cell>
          <cell r="S3914" t="str">
            <v>443</v>
          </cell>
          <cell r="T3914" t="str">
            <v>IBP</v>
          </cell>
          <cell r="U3914" t="str">
            <v>USD</v>
          </cell>
          <cell r="V3914" t="str">
            <v>HIGHWAY 35  IBP AVE</v>
          </cell>
          <cell r="W3914" t="str">
            <v>DAKOTA CITY</v>
          </cell>
          <cell r="X3914" t="str">
            <v>NE</v>
          </cell>
          <cell r="Y3914" t="str">
            <v>68731-3028</v>
          </cell>
          <cell r="Z3914" t="str">
            <v>DAKOTA</v>
          </cell>
          <cell r="AA3914" t="str">
            <v>G</v>
          </cell>
          <cell r="AB3914" t="str">
            <v>M&amp;E</v>
          </cell>
          <cell r="AC3914">
            <v>126523.6491</v>
          </cell>
        </row>
        <row r="3915">
          <cell r="A3915" t="str">
            <v>Primary</v>
          </cell>
          <cell r="B3915" t="str">
            <v>Dakota City Processing</v>
          </cell>
          <cell r="C3915" t="str">
            <v>30042013</v>
          </cell>
          <cell r="D3915" t="str">
            <v>74246008</v>
          </cell>
          <cell r="E3915" t="str">
            <v>3424</v>
          </cell>
          <cell r="G3915" t="str">
            <v>NE</v>
          </cell>
          <cell r="I3915" t="str">
            <v>A</v>
          </cell>
          <cell r="J3915" t="str">
            <v>30042019</v>
          </cell>
          <cell r="K3915" t="str">
            <v>74246014</v>
          </cell>
          <cell r="L3915">
            <v>170003004</v>
          </cell>
          <cell r="M3915" t="str">
            <v>742400000</v>
          </cell>
          <cell r="N3915" t="str">
            <v>Dakota City Proc Laundry</v>
          </cell>
          <cell r="O3915" t="str">
            <v>74246014 Dakota City Proc Laundry</v>
          </cell>
          <cell r="P3915" t="str">
            <v>111</v>
          </cell>
          <cell r="Q3915" t="str">
            <v>IBP</v>
          </cell>
          <cell r="R3915" t="str">
            <v>753</v>
          </cell>
          <cell r="S3915" t="str">
            <v>443</v>
          </cell>
          <cell r="T3915" t="str">
            <v>IBP</v>
          </cell>
          <cell r="U3915" t="str">
            <v>USD</v>
          </cell>
          <cell r="V3915" t="str">
            <v>HIGHWAY 35  IBP AVE</v>
          </cell>
          <cell r="W3915" t="str">
            <v>DAKOTA CITY</v>
          </cell>
          <cell r="X3915" t="str">
            <v>NE</v>
          </cell>
          <cell r="Y3915" t="str">
            <v>68731-3028</v>
          </cell>
          <cell r="Z3915" t="str">
            <v>DAKOTA</v>
          </cell>
          <cell r="AA3915" t="str">
            <v>G</v>
          </cell>
          <cell r="AB3915" t="str">
            <v>M&amp;E</v>
          </cell>
          <cell r="AC3915">
            <v>257054.67949999991</v>
          </cell>
        </row>
        <row r="3916">
          <cell r="A3916" t="str">
            <v>Primary</v>
          </cell>
          <cell r="B3916" t="str">
            <v>Dakota City Processing</v>
          </cell>
          <cell r="C3916" t="str">
            <v>30042013</v>
          </cell>
          <cell r="D3916" t="str">
            <v>74246008</v>
          </cell>
          <cell r="E3916" t="str">
            <v>3424</v>
          </cell>
          <cell r="G3916" t="str">
            <v>NE</v>
          </cell>
          <cell r="I3916" t="str">
            <v>A</v>
          </cell>
          <cell r="J3916" t="str">
            <v>30042020</v>
          </cell>
          <cell r="K3916" t="str">
            <v>74246018</v>
          </cell>
          <cell r="L3916">
            <v>170003004</v>
          </cell>
          <cell r="M3916" t="str">
            <v>742400000</v>
          </cell>
          <cell r="N3916" t="str">
            <v>Dakota City Proc Pl Maint Engng</v>
          </cell>
          <cell r="O3916" t="str">
            <v>74246018 Dakota City Proc Pl Maint Engng</v>
          </cell>
          <cell r="P3916" t="str">
            <v>111</v>
          </cell>
          <cell r="Q3916" t="str">
            <v>IBP</v>
          </cell>
          <cell r="R3916" t="str">
            <v>753</v>
          </cell>
          <cell r="S3916" t="str">
            <v>443</v>
          </cell>
          <cell r="T3916" t="str">
            <v>IBP</v>
          </cell>
          <cell r="U3916" t="str">
            <v>USD</v>
          </cell>
          <cell r="V3916" t="str">
            <v>HIGHWAY 35  IBP AVE</v>
          </cell>
          <cell r="W3916" t="str">
            <v>DAKOTA CITY</v>
          </cell>
          <cell r="X3916" t="str">
            <v>NE</v>
          </cell>
          <cell r="Y3916" t="str">
            <v>68731-3028</v>
          </cell>
          <cell r="Z3916" t="str">
            <v>DAKOTA</v>
          </cell>
          <cell r="AA3916" t="str">
            <v>G</v>
          </cell>
          <cell r="AB3916" t="str">
            <v>M&amp;E</v>
          </cell>
          <cell r="AC3916">
            <v>2349870.5571000017</v>
          </cell>
        </row>
        <row r="3917">
          <cell r="A3917" t="str">
            <v>Primary</v>
          </cell>
          <cell r="B3917" t="str">
            <v>Dakota City Processing</v>
          </cell>
          <cell r="C3917" t="str">
            <v>30042013</v>
          </cell>
          <cell r="D3917" t="str">
            <v>74246008</v>
          </cell>
          <cell r="E3917" t="str">
            <v>3424</v>
          </cell>
          <cell r="G3917" t="str">
            <v>NE</v>
          </cell>
          <cell r="I3917" t="str">
            <v>A</v>
          </cell>
          <cell r="J3917" t="str">
            <v>30042022</v>
          </cell>
          <cell r="K3917" t="str">
            <v>74246003</v>
          </cell>
          <cell r="L3917">
            <v>170003004</v>
          </cell>
          <cell r="M3917" t="str">
            <v>742400000</v>
          </cell>
          <cell r="N3917" t="str">
            <v>Dakota City Proc Medical &amp; Nurses</v>
          </cell>
          <cell r="O3917" t="str">
            <v>74246003 Dakota City Proc Medical &amp; Nurses</v>
          </cell>
          <cell r="P3917" t="str">
            <v>111</v>
          </cell>
          <cell r="Q3917" t="str">
            <v>IBP</v>
          </cell>
          <cell r="R3917" t="str">
            <v>753</v>
          </cell>
          <cell r="S3917" t="str">
            <v>443</v>
          </cell>
          <cell r="T3917" t="str">
            <v>IBP</v>
          </cell>
          <cell r="U3917" t="str">
            <v>USD</v>
          </cell>
          <cell r="V3917" t="str">
            <v>HIGHWAY 35  IBP AVE</v>
          </cell>
          <cell r="W3917" t="str">
            <v>DAKOTA CITY</v>
          </cell>
          <cell r="X3917" t="str">
            <v>NE</v>
          </cell>
          <cell r="Y3917" t="str">
            <v>68731-3028</v>
          </cell>
          <cell r="Z3917" t="str">
            <v>DAKOTA</v>
          </cell>
          <cell r="AA3917" t="str">
            <v>G</v>
          </cell>
          <cell r="AB3917" t="str">
            <v>M&amp;E</v>
          </cell>
          <cell r="AC3917">
            <v>42980.549700000003</v>
          </cell>
        </row>
        <row r="3918">
          <cell r="A3918" t="str">
            <v>Primary</v>
          </cell>
          <cell r="B3918" t="str">
            <v>Dakota City Processing</v>
          </cell>
          <cell r="C3918" t="str">
            <v>30042013</v>
          </cell>
          <cell r="D3918" t="str">
            <v>74246008</v>
          </cell>
          <cell r="E3918" t="str">
            <v>3424</v>
          </cell>
          <cell r="G3918" t="str">
            <v>NE</v>
          </cell>
          <cell r="I3918" t="str">
            <v>A</v>
          </cell>
          <cell r="J3918" t="str">
            <v>30042025</v>
          </cell>
          <cell r="K3918" t="str">
            <v>74246002</v>
          </cell>
          <cell r="L3918">
            <v>170003004</v>
          </cell>
          <cell r="M3918" t="str">
            <v>742400000</v>
          </cell>
          <cell r="N3918" t="str">
            <v>Dakota City Proc Personnel</v>
          </cell>
          <cell r="O3918" t="str">
            <v>74246002 Dakota City Proc Personnel</v>
          </cell>
          <cell r="P3918" t="str">
            <v>111</v>
          </cell>
          <cell r="Q3918" t="str">
            <v>IBP</v>
          </cell>
          <cell r="R3918" t="str">
            <v>753</v>
          </cell>
          <cell r="S3918" t="str">
            <v>443</v>
          </cell>
          <cell r="T3918" t="str">
            <v>IBP</v>
          </cell>
          <cell r="U3918" t="str">
            <v>USD</v>
          </cell>
          <cell r="V3918" t="str">
            <v>HIGHWAY 35  IBP AVE</v>
          </cell>
          <cell r="W3918" t="str">
            <v>DAKOTA CITY</v>
          </cell>
          <cell r="X3918" t="str">
            <v>NE</v>
          </cell>
          <cell r="Y3918" t="str">
            <v>68731-3028</v>
          </cell>
          <cell r="Z3918" t="str">
            <v>DAKOTA</v>
          </cell>
          <cell r="AA3918" t="str">
            <v>G</v>
          </cell>
          <cell r="AB3918" t="str">
            <v>M&amp;E</v>
          </cell>
          <cell r="AC3918">
            <v>871190.09209999978</v>
          </cell>
        </row>
        <row r="3919">
          <cell r="A3919" t="str">
            <v>Primary</v>
          </cell>
          <cell r="B3919" t="str">
            <v>Dakota City Processing</v>
          </cell>
          <cell r="C3919" t="str">
            <v>30042013</v>
          </cell>
          <cell r="D3919" t="str">
            <v>74246008</v>
          </cell>
          <cell r="E3919" t="str">
            <v>3424</v>
          </cell>
          <cell r="G3919" t="str">
            <v>NE</v>
          </cell>
          <cell r="I3919" t="str">
            <v>A</v>
          </cell>
          <cell r="J3919" t="str">
            <v>30042031</v>
          </cell>
          <cell r="K3919" t="str">
            <v>74246021</v>
          </cell>
          <cell r="L3919">
            <v>170003004</v>
          </cell>
          <cell r="M3919" t="str">
            <v>742400000</v>
          </cell>
          <cell r="N3919" t="str">
            <v>Dakota City Proc Refrigeration</v>
          </cell>
          <cell r="O3919" t="str">
            <v>74246021 Dakota City Proc Refrigeration</v>
          </cell>
          <cell r="P3919" t="str">
            <v>111</v>
          </cell>
          <cell r="Q3919" t="str">
            <v>IBP</v>
          </cell>
          <cell r="R3919" t="str">
            <v>753</v>
          </cell>
          <cell r="S3919" t="str">
            <v>443</v>
          </cell>
          <cell r="T3919" t="str">
            <v>IBP</v>
          </cell>
          <cell r="U3919" t="str">
            <v>USD</v>
          </cell>
          <cell r="V3919" t="str">
            <v>HIGHWAY 35  IBP AVE</v>
          </cell>
          <cell r="W3919" t="str">
            <v>DAKOTA CITY</v>
          </cell>
          <cell r="X3919" t="str">
            <v>NE</v>
          </cell>
          <cell r="Y3919" t="str">
            <v>68731-3028</v>
          </cell>
          <cell r="Z3919" t="str">
            <v>DAKOTA</v>
          </cell>
          <cell r="AA3919" t="str">
            <v>G</v>
          </cell>
          <cell r="AB3919" t="str">
            <v>M&amp;E</v>
          </cell>
          <cell r="AC3919">
            <v>10927530.115800008</v>
          </cell>
        </row>
        <row r="3920">
          <cell r="A3920" t="str">
            <v>Primary</v>
          </cell>
          <cell r="B3920" t="str">
            <v>Dakota City Processing</v>
          </cell>
          <cell r="C3920" t="str">
            <v>30042013</v>
          </cell>
          <cell r="D3920" t="str">
            <v>74246008</v>
          </cell>
          <cell r="E3920" t="str">
            <v>3424</v>
          </cell>
          <cell r="G3920" t="str">
            <v>NE</v>
          </cell>
          <cell r="I3920" t="str">
            <v>A</v>
          </cell>
          <cell r="J3920" t="str">
            <v>30042034</v>
          </cell>
          <cell r="K3920" t="str">
            <v>74246007</v>
          </cell>
          <cell r="L3920">
            <v>170003004</v>
          </cell>
          <cell r="M3920" t="str">
            <v>742400000</v>
          </cell>
          <cell r="N3920" t="str">
            <v>Dakota City Proc Plant Manager</v>
          </cell>
          <cell r="O3920" t="str">
            <v>74246007 Dakota City Proc Plant Manager</v>
          </cell>
          <cell r="P3920" t="str">
            <v>111</v>
          </cell>
          <cell r="Q3920" t="str">
            <v>IBP</v>
          </cell>
          <cell r="R3920" t="str">
            <v>753</v>
          </cell>
          <cell r="S3920" t="str">
            <v>443</v>
          </cell>
          <cell r="T3920" t="str">
            <v>IBP</v>
          </cell>
          <cell r="U3920" t="str">
            <v>USD</v>
          </cell>
          <cell r="V3920" t="str">
            <v>HIGHWAY 35  IBP AVE</v>
          </cell>
          <cell r="W3920" t="str">
            <v>DAKOTA CITY</v>
          </cell>
          <cell r="X3920" t="str">
            <v>NE</v>
          </cell>
          <cell r="Y3920" t="str">
            <v>68731-3028</v>
          </cell>
          <cell r="Z3920" t="str">
            <v>DAKOTA</v>
          </cell>
          <cell r="AA3920" t="str">
            <v>G</v>
          </cell>
          <cell r="AB3920" t="str">
            <v>M&amp;E</v>
          </cell>
          <cell r="AC3920">
            <v>11412796.839499999</v>
          </cell>
        </row>
        <row r="3921">
          <cell r="A3921" t="str">
            <v>Primary</v>
          </cell>
          <cell r="B3921" t="str">
            <v>Dakota City Processing</v>
          </cell>
          <cell r="C3921" t="str">
            <v>30042013</v>
          </cell>
          <cell r="D3921" t="str">
            <v>74246008</v>
          </cell>
          <cell r="E3921" t="str">
            <v>3424</v>
          </cell>
          <cell r="G3921" t="str">
            <v>NE</v>
          </cell>
          <cell r="I3921" t="str">
            <v>A</v>
          </cell>
          <cell r="J3921" t="str">
            <v>30042042</v>
          </cell>
          <cell r="K3921" t="str">
            <v>74246015</v>
          </cell>
          <cell r="L3921">
            <v>170003004</v>
          </cell>
          <cell r="M3921" t="str">
            <v>742400000</v>
          </cell>
          <cell r="N3921" t="str">
            <v>Dakota City Proc Kniferoom</v>
          </cell>
          <cell r="O3921" t="str">
            <v>74246015 Dakota City Proc Kniferoom</v>
          </cell>
          <cell r="P3921" t="str">
            <v>111</v>
          </cell>
          <cell r="Q3921" t="str">
            <v>IBP</v>
          </cell>
          <cell r="R3921" t="str">
            <v>753</v>
          </cell>
          <cell r="S3921" t="str">
            <v>443</v>
          </cell>
          <cell r="T3921" t="str">
            <v>IBP</v>
          </cell>
          <cell r="U3921" t="str">
            <v>USD</v>
          </cell>
          <cell r="V3921" t="str">
            <v>HIGHWAY 35  IBP AVE</v>
          </cell>
          <cell r="W3921" t="str">
            <v>DAKOTA CITY</v>
          </cell>
          <cell r="X3921" t="str">
            <v>NE</v>
          </cell>
          <cell r="Y3921" t="str">
            <v>68731-3028</v>
          </cell>
          <cell r="Z3921" t="str">
            <v>DAKOTA</v>
          </cell>
          <cell r="AA3921" t="str">
            <v>G</v>
          </cell>
          <cell r="AB3921" t="str">
            <v>M&amp;E</v>
          </cell>
          <cell r="AC3921">
            <v>72003.7448</v>
          </cell>
        </row>
        <row r="3922">
          <cell r="A3922" t="str">
            <v>Primary</v>
          </cell>
          <cell r="B3922" t="str">
            <v>Dakota City Processing</v>
          </cell>
          <cell r="C3922" t="str">
            <v>30042013</v>
          </cell>
          <cell r="D3922" t="str">
            <v>74246008</v>
          </cell>
          <cell r="E3922" t="str">
            <v>3424</v>
          </cell>
          <cell r="G3922" t="str">
            <v>NE</v>
          </cell>
          <cell r="I3922" t="str">
            <v>A</v>
          </cell>
          <cell r="J3922" t="str">
            <v>30042046</v>
          </cell>
          <cell r="K3922" t="str">
            <v>74246019</v>
          </cell>
          <cell r="L3922">
            <v>170003004</v>
          </cell>
          <cell r="M3922" t="str">
            <v>742400000</v>
          </cell>
          <cell r="N3922" t="str">
            <v>Dakota City Proc Scale Mgt Support</v>
          </cell>
          <cell r="O3922" t="str">
            <v>74246019 Dakota City Proc Scale Mgt Support</v>
          </cell>
          <cell r="P3922" t="str">
            <v>111</v>
          </cell>
          <cell r="Q3922" t="str">
            <v>IBP</v>
          </cell>
          <cell r="R3922" t="str">
            <v>753</v>
          </cell>
          <cell r="S3922" t="str">
            <v>443</v>
          </cell>
          <cell r="T3922" t="str">
            <v>IBP</v>
          </cell>
          <cell r="U3922" t="str">
            <v>USD</v>
          </cell>
          <cell r="V3922" t="str">
            <v>HIGHWAY 35  IBP AVE</v>
          </cell>
          <cell r="W3922" t="str">
            <v>DAKOTA CITY</v>
          </cell>
          <cell r="X3922" t="str">
            <v>NE</v>
          </cell>
          <cell r="Y3922" t="str">
            <v>68731-3028</v>
          </cell>
          <cell r="Z3922" t="str">
            <v>DAKOTA</v>
          </cell>
          <cell r="AA3922" t="str">
            <v>G</v>
          </cell>
          <cell r="AB3922" t="str">
            <v>M&amp;E</v>
          </cell>
          <cell r="AC3922">
            <v>149769.878</v>
          </cell>
        </row>
        <row r="3923">
          <cell r="A3923" t="str">
            <v>Primary</v>
          </cell>
          <cell r="B3923" t="str">
            <v>Dakota City Processing</v>
          </cell>
          <cell r="C3923" t="str">
            <v>30042013</v>
          </cell>
          <cell r="D3923" t="str">
            <v>74246008</v>
          </cell>
          <cell r="E3923" t="str">
            <v>3424</v>
          </cell>
          <cell r="G3923" t="str">
            <v>NE</v>
          </cell>
          <cell r="I3923" t="str">
            <v>A</v>
          </cell>
          <cell r="J3923" t="str">
            <v>30042048</v>
          </cell>
          <cell r="K3923" t="str">
            <v>74246020</v>
          </cell>
          <cell r="L3923">
            <v>170003004</v>
          </cell>
          <cell r="M3923" t="str">
            <v>742400000</v>
          </cell>
          <cell r="N3923" t="str">
            <v>Dakota City Proc Maintenance</v>
          </cell>
          <cell r="O3923" t="str">
            <v>74246020 Dakota City Proc Maintenance</v>
          </cell>
          <cell r="P3923" t="str">
            <v>111</v>
          </cell>
          <cell r="Q3923" t="str">
            <v>IBP</v>
          </cell>
          <cell r="R3923" t="str">
            <v>753</v>
          </cell>
          <cell r="S3923" t="str">
            <v>443</v>
          </cell>
          <cell r="T3923" t="str">
            <v>IBP</v>
          </cell>
          <cell r="U3923" t="str">
            <v>USD</v>
          </cell>
          <cell r="V3923" t="str">
            <v>HIGHWAY 35  IBP AVE</v>
          </cell>
          <cell r="W3923" t="str">
            <v>DAKOTA CITY</v>
          </cell>
          <cell r="X3923" t="str">
            <v>NE</v>
          </cell>
          <cell r="Y3923" t="str">
            <v>68731-3028</v>
          </cell>
          <cell r="Z3923" t="str">
            <v>DAKOTA</v>
          </cell>
          <cell r="AA3923" t="str">
            <v>G</v>
          </cell>
          <cell r="AB3923" t="str">
            <v>M&amp;E</v>
          </cell>
          <cell r="AC3923">
            <v>3615.1747999999998</v>
          </cell>
        </row>
        <row r="3924">
          <cell r="A3924" t="str">
            <v>Primary</v>
          </cell>
          <cell r="B3924" t="str">
            <v>Dakota City Processing</v>
          </cell>
          <cell r="C3924" t="str">
            <v>30042013</v>
          </cell>
          <cell r="D3924" t="str">
            <v>74246008</v>
          </cell>
          <cell r="E3924" t="str">
            <v>3424</v>
          </cell>
          <cell r="G3924" t="str">
            <v>NE</v>
          </cell>
          <cell r="I3924" t="str">
            <v>A</v>
          </cell>
          <cell r="J3924" t="str">
            <v>30042052</v>
          </cell>
          <cell r="K3924" t="str">
            <v>74246016</v>
          </cell>
          <cell r="L3924">
            <v>170003004</v>
          </cell>
          <cell r="M3924" t="str">
            <v>742400000</v>
          </cell>
          <cell r="N3924" t="str">
            <v>Dakota City Proc Material Hand &amp; Ship</v>
          </cell>
          <cell r="O3924" t="str">
            <v>74246016 Dakota City Proc Material Hand &amp; Ship</v>
          </cell>
          <cell r="P3924" t="str">
            <v>111</v>
          </cell>
          <cell r="Q3924" t="str">
            <v>IBP</v>
          </cell>
          <cell r="R3924" t="str">
            <v>753</v>
          </cell>
          <cell r="S3924" t="str">
            <v>443</v>
          </cell>
          <cell r="T3924" t="str">
            <v>IBP</v>
          </cell>
          <cell r="U3924" t="str">
            <v>USD</v>
          </cell>
          <cell r="V3924" t="str">
            <v>HIGHWAY 35  IBP AVE</v>
          </cell>
          <cell r="W3924" t="str">
            <v>DAKOTA CITY</v>
          </cell>
          <cell r="X3924" t="str">
            <v>NE</v>
          </cell>
          <cell r="Y3924" t="str">
            <v>68731-3028</v>
          </cell>
          <cell r="Z3924" t="str">
            <v>DAKOTA</v>
          </cell>
          <cell r="AA3924" t="str">
            <v>G</v>
          </cell>
          <cell r="AB3924" t="str">
            <v>M&amp;E</v>
          </cell>
          <cell r="AC3924">
            <v>62853356.171100132</v>
          </cell>
        </row>
        <row r="3925">
          <cell r="A3925" t="str">
            <v>Primary</v>
          </cell>
          <cell r="B3925" t="str">
            <v>Dakota City Processing</v>
          </cell>
          <cell r="C3925" t="str">
            <v>30042013</v>
          </cell>
          <cell r="D3925" t="str">
            <v>74246008</v>
          </cell>
          <cell r="E3925" t="str">
            <v>3424</v>
          </cell>
          <cell r="G3925" t="str">
            <v>NE</v>
          </cell>
          <cell r="I3925" t="str">
            <v>A</v>
          </cell>
          <cell r="J3925" t="str">
            <v>30042055</v>
          </cell>
          <cell r="K3925" t="str">
            <v>74246011</v>
          </cell>
          <cell r="L3925">
            <v>170003004</v>
          </cell>
          <cell r="M3925" t="str">
            <v>742400000</v>
          </cell>
          <cell r="N3925" t="str">
            <v>Dakota City Proc Cooler</v>
          </cell>
          <cell r="O3925" t="str">
            <v>74246011 Dakota City Proc Cooler</v>
          </cell>
          <cell r="P3925" t="str">
            <v>111</v>
          </cell>
          <cell r="Q3925" t="str">
            <v>IBP</v>
          </cell>
          <cell r="R3925" t="str">
            <v>753</v>
          </cell>
          <cell r="S3925" t="str">
            <v>443</v>
          </cell>
          <cell r="T3925" t="str">
            <v>IBP</v>
          </cell>
          <cell r="U3925" t="str">
            <v>USD</v>
          </cell>
          <cell r="V3925" t="str">
            <v>HIGHWAY 35  IBP AVE</v>
          </cell>
          <cell r="W3925" t="str">
            <v>DAKOTA CITY</v>
          </cell>
          <cell r="X3925" t="str">
            <v>NE</v>
          </cell>
          <cell r="Y3925" t="str">
            <v>68731-3028</v>
          </cell>
          <cell r="Z3925" t="str">
            <v>DAKOTA</v>
          </cell>
          <cell r="AA3925" t="str">
            <v>G</v>
          </cell>
          <cell r="AB3925" t="str">
            <v>M&amp;E</v>
          </cell>
          <cell r="AC3925">
            <v>3020680.4837000007</v>
          </cell>
        </row>
        <row r="3926">
          <cell r="A3926" t="str">
            <v>Primary</v>
          </cell>
          <cell r="B3926" t="str">
            <v>Dakota City Processing</v>
          </cell>
          <cell r="C3926" t="str">
            <v>30042013</v>
          </cell>
          <cell r="D3926" t="str">
            <v>74246008</v>
          </cell>
          <cell r="E3926" t="str">
            <v>3424</v>
          </cell>
          <cell r="G3926" t="str">
            <v>NE</v>
          </cell>
          <cell r="I3926" t="str">
            <v>A</v>
          </cell>
          <cell r="J3926" t="str">
            <v>30042512</v>
          </cell>
          <cell r="K3926" t="str">
            <v>74246005</v>
          </cell>
          <cell r="L3926">
            <v>170003004</v>
          </cell>
          <cell r="M3926" t="str">
            <v>742400000</v>
          </cell>
          <cell r="N3926" t="str">
            <v>Dakota City Proc Safety</v>
          </cell>
          <cell r="O3926" t="str">
            <v>74246005 Dakota City Proc Safety</v>
          </cell>
          <cell r="P3926" t="str">
            <v>111</v>
          </cell>
          <cell r="Q3926" t="str">
            <v>IBP</v>
          </cell>
          <cell r="R3926" t="str">
            <v>753</v>
          </cell>
          <cell r="S3926" t="str">
            <v>443</v>
          </cell>
          <cell r="T3926" t="str">
            <v>IBP</v>
          </cell>
          <cell r="U3926" t="str">
            <v>USD</v>
          </cell>
          <cell r="V3926" t="str">
            <v>HIGHWAY 35  IBP AVE</v>
          </cell>
          <cell r="W3926" t="str">
            <v>DAKOTA CITY</v>
          </cell>
          <cell r="X3926" t="str">
            <v>NE</v>
          </cell>
          <cell r="Y3926" t="str">
            <v>68731-3028</v>
          </cell>
          <cell r="Z3926" t="str">
            <v>DAKOTA</v>
          </cell>
          <cell r="AA3926" t="str">
            <v>G</v>
          </cell>
          <cell r="AB3926" t="str">
            <v>M&amp;E</v>
          </cell>
          <cell r="AC3926">
            <v>109950.15880000002</v>
          </cell>
        </row>
        <row r="3927">
          <cell r="A3927" t="str">
            <v>Primary</v>
          </cell>
          <cell r="B3927" t="str">
            <v>Dakota City Slaughter</v>
          </cell>
          <cell r="C3927" t="str">
            <v>30051950</v>
          </cell>
          <cell r="D3927" t="str">
            <v>74026010</v>
          </cell>
          <cell r="E3927" t="str">
            <v>3402</v>
          </cell>
          <cell r="G3927" t="str">
            <v>NE</v>
          </cell>
          <cell r="I3927" t="str">
            <v>A</v>
          </cell>
          <cell r="J3927" t="str">
            <v>30051950</v>
          </cell>
          <cell r="K3927" t="str">
            <v>74026010</v>
          </cell>
          <cell r="L3927">
            <v>170003005</v>
          </cell>
          <cell r="M3927" t="str">
            <v>740200000</v>
          </cell>
          <cell r="N3927" t="str">
            <v>Dakota City Carc Kill Floor</v>
          </cell>
          <cell r="O3927" t="str">
            <v>74026010 Dakota City Carc Kill Floor</v>
          </cell>
          <cell r="P3927" t="str">
            <v>101</v>
          </cell>
          <cell r="Q3927" t="str">
            <v>IBP</v>
          </cell>
          <cell r="R3927" t="str">
            <v>753</v>
          </cell>
          <cell r="S3927" t="str">
            <v>443</v>
          </cell>
          <cell r="T3927" t="str">
            <v>IBP</v>
          </cell>
          <cell r="U3927" t="str">
            <v>USD</v>
          </cell>
          <cell r="V3927" t="str">
            <v>HIGHWAY 35  IBP AVE</v>
          </cell>
          <cell r="W3927" t="str">
            <v>DAKOTA CITY</v>
          </cell>
          <cell r="X3927" t="str">
            <v>NE</v>
          </cell>
          <cell r="Y3927" t="str">
            <v>68731-3028</v>
          </cell>
          <cell r="Z3927" t="str">
            <v>DAKOTA</v>
          </cell>
          <cell r="AA3927" t="str">
            <v>G</v>
          </cell>
          <cell r="AB3927" t="str">
            <v>M&amp;E</v>
          </cell>
          <cell r="AC3927">
            <v>10112276.816199997</v>
          </cell>
        </row>
        <row r="3928">
          <cell r="A3928" t="str">
            <v>Primary</v>
          </cell>
          <cell r="B3928" t="str">
            <v>Dakota City Slaughter</v>
          </cell>
          <cell r="C3928" t="str">
            <v>30051950</v>
          </cell>
          <cell r="D3928" t="str">
            <v>74026010</v>
          </cell>
          <cell r="E3928" t="str">
            <v>3402</v>
          </cell>
          <cell r="G3928" t="str">
            <v>NE</v>
          </cell>
          <cell r="I3928" t="str">
            <v>A</v>
          </cell>
          <cell r="J3928" t="str">
            <v>30051952</v>
          </cell>
          <cell r="K3928" t="str">
            <v>74026011</v>
          </cell>
          <cell r="L3928">
            <v>170003005</v>
          </cell>
          <cell r="M3928" t="str">
            <v>740200000</v>
          </cell>
          <cell r="N3928" t="str">
            <v>Dakota City Carc Edible Rendering</v>
          </cell>
          <cell r="O3928" t="str">
            <v>74026011 Dakota City Carc Edible Rendering</v>
          </cell>
          <cell r="P3928" t="str">
            <v>101</v>
          </cell>
          <cell r="Q3928" t="str">
            <v>IBP</v>
          </cell>
          <cell r="R3928" t="str">
            <v>753</v>
          </cell>
          <cell r="S3928" t="str">
            <v>443</v>
          </cell>
          <cell r="T3928" t="str">
            <v>IBP</v>
          </cell>
          <cell r="U3928" t="str">
            <v>USD</v>
          </cell>
          <cell r="V3928" t="str">
            <v>HIGHWAY 35  IBP AVE</v>
          </cell>
          <cell r="W3928" t="str">
            <v>DAKOTA CITY</v>
          </cell>
          <cell r="X3928" t="str">
            <v>NE</v>
          </cell>
          <cell r="Y3928" t="str">
            <v>68731-3028</v>
          </cell>
          <cell r="Z3928" t="str">
            <v>DAKOTA</v>
          </cell>
          <cell r="AA3928" t="str">
            <v>G</v>
          </cell>
          <cell r="AB3928" t="str">
            <v>M&amp;E</v>
          </cell>
          <cell r="AC3928">
            <v>12838569.762</v>
          </cell>
        </row>
        <row r="3929">
          <cell r="A3929" t="str">
            <v>Primary</v>
          </cell>
          <cell r="B3929" t="str">
            <v>Dakota City Slaughter</v>
          </cell>
          <cell r="C3929" t="str">
            <v>30051950</v>
          </cell>
          <cell r="D3929" t="str">
            <v>74026010</v>
          </cell>
          <cell r="E3929" t="str">
            <v>3402</v>
          </cell>
          <cell r="G3929" t="str">
            <v>NE</v>
          </cell>
          <cell r="I3929" t="str">
            <v>A</v>
          </cell>
          <cell r="J3929" t="str">
            <v>30051953</v>
          </cell>
          <cell r="K3929" t="str">
            <v>74026012</v>
          </cell>
          <cell r="L3929">
            <v>170003005</v>
          </cell>
          <cell r="M3929" t="str">
            <v>740200000</v>
          </cell>
          <cell r="N3929" t="str">
            <v>Dakota City Carc Cold Offal</v>
          </cell>
          <cell r="O3929" t="str">
            <v>74026012 Dakota City Carc Cold Offal</v>
          </cell>
          <cell r="P3929" t="str">
            <v>101</v>
          </cell>
          <cell r="Q3929" t="str">
            <v>IBP</v>
          </cell>
          <cell r="R3929" t="str">
            <v>753</v>
          </cell>
          <cell r="S3929" t="str">
            <v>443</v>
          </cell>
          <cell r="T3929" t="str">
            <v>IBP</v>
          </cell>
          <cell r="U3929" t="str">
            <v>USD</v>
          </cell>
          <cell r="V3929" t="str">
            <v>HIGHWAY 35  IBP AVE</v>
          </cell>
          <cell r="W3929" t="str">
            <v>DAKOTA CITY</v>
          </cell>
          <cell r="X3929" t="str">
            <v>NE</v>
          </cell>
          <cell r="Y3929" t="str">
            <v>68731-3028</v>
          </cell>
          <cell r="Z3929" t="str">
            <v>DAKOTA</v>
          </cell>
          <cell r="AA3929" t="str">
            <v>G</v>
          </cell>
          <cell r="AB3929" t="str">
            <v>M&amp;E</v>
          </cell>
          <cell r="AC3929">
            <v>4412333.0833999999</v>
          </cell>
        </row>
        <row r="3930">
          <cell r="A3930" t="str">
            <v>Primary</v>
          </cell>
          <cell r="B3930" t="str">
            <v>Dakota City Slaughter</v>
          </cell>
          <cell r="C3930" t="str">
            <v>30051950</v>
          </cell>
          <cell r="D3930" t="str">
            <v>74026010</v>
          </cell>
          <cell r="E3930" t="str">
            <v>3402</v>
          </cell>
          <cell r="G3930" t="str">
            <v>NE</v>
          </cell>
          <cell r="I3930" t="str">
            <v>A</v>
          </cell>
          <cell r="J3930" t="str">
            <v>30051956</v>
          </cell>
          <cell r="K3930" t="str">
            <v>74026013</v>
          </cell>
          <cell r="L3930">
            <v>170003005</v>
          </cell>
          <cell r="M3930" t="str">
            <v>740200000</v>
          </cell>
          <cell r="N3930" t="str">
            <v>Dakota City Carc Hot Offal-Reg</v>
          </cell>
          <cell r="O3930" t="str">
            <v>74026013 Dakota City Carc Hot Offal-Reg</v>
          </cell>
          <cell r="P3930" t="str">
            <v>101</v>
          </cell>
          <cell r="Q3930" t="str">
            <v>IBP</v>
          </cell>
          <cell r="R3930" t="str">
            <v>753</v>
          </cell>
          <cell r="S3930" t="str">
            <v>443</v>
          </cell>
          <cell r="T3930" t="str">
            <v>IBP</v>
          </cell>
          <cell r="U3930" t="str">
            <v>USD</v>
          </cell>
          <cell r="V3930" t="str">
            <v>HIGHWAY 35  IBP AVE</v>
          </cell>
          <cell r="W3930" t="str">
            <v>DAKOTA CITY</v>
          </cell>
          <cell r="X3930" t="str">
            <v>NE</v>
          </cell>
          <cell r="Y3930" t="str">
            <v>68731-3028</v>
          </cell>
          <cell r="Z3930" t="str">
            <v>DAKOTA</v>
          </cell>
          <cell r="AA3930" t="str">
            <v>G</v>
          </cell>
          <cell r="AB3930" t="str">
            <v>M&amp;E</v>
          </cell>
          <cell r="AC3930">
            <v>2476465.5103000002</v>
          </cell>
        </row>
        <row r="3931">
          <cell r="A3931" t="str">
            <v>Primary</v>
          </cell>
          <cell r="B3931" t="str">
            <v>Dakota City Slaughter</v>
          </cell>
          <cell r="C3931" t="str">
            <v>30051950</v>
          </cell>
          <cell r="D3931" t="str">
            <v>74026010</v>
          </cell>
          <cell r="E3931" t="str">
            <v>3402</v>
          </cell>
          <cell r="G3931" t="str">
            <v>NE</v>
          </cell>
          <cell r="I3931" t="str">
            <v>A</v>
          </cell>
          <cell r="J3931" t="str">
            <v>30051957</v>
          </cell>
          <cell r="K3931" t="str">
            <v>74026026</v>
          </cell>
          <cell r="L3931">
            <v>170003005</v>
          </cell>
          <cell r="M3931" t="str">
            <v>740200000</v>
          </cell>
          <cell r="N3931" t="str">
            <v>Dakota City Carc Cooler-Transfer</v>
          </cell>
          <cell r="O3931" t="str">
            <v>74026026 Dakota City Carc Cooler-Transfer</v>
          </cell>
          <cell r="P3931" t="str">
            <v>101</v>
          </cell>
          <cell r="Q3931" t="str">
            <v>IBP</v>
          </cell>
          <cell r="R3931" t="str">
            <v>753</v>
          </cell>
          <cell r="S3931" t="str">
            <v>443</v>
          </cell>
          <cell r="T3931" t="str">
            <v>IBP</v>
          </cell>
          <cell r="U3931" t="str">
            <v>USD</v>
          </cell>
          <cell r="V3931" t="str">
            <v>HIGHWAY 35  IBP AVE</v>
          </cell>
          <cell r="W3931" t="str">
            <v>DAKOTA CITY</v>
          </cell>
          <cell r="X3931" t="str">
            <v>NE</v>
          </cell>
          <cell r="Y3931" t="str">
            <v>68731-3028</v>
          </cell>
          <cell r="Z3931" t="str">
            <v>DAKOTA</v>
          </cell>
          <cell r="AA3931" t="str">
            <v>G</v>
          </cell>
          <cell r="AB3931" t="str">
            <v>M&amp;E</v>
          </cell>
          <cell r="AC3931">
            <v>38973.699999999997</v>
          </cell>
        </row>
        <row r="3932">
          <cell r="A3932" t="str">
            <v>Primary</v>
          </cell>
          <cell r="B3932" t="str">
            <v>Dakota City Slaughter</v>
          </cell>
          <cell r="C3932" t="str">
            <v>30051950</v>
          </cell>
          <cell r="D3932" t="str">
            <v>74026010</v>
          </cell>
          <cell r="E3932" t="str">
            <v>3402</v>
          </cell>
          <cell r="G3932" t="str">
            <v>NE</v>
          </cell>
          <cell r="I3932" t="str">
            <v>A</v>
          </cell>
          <cell r="J3932" t="str">
            <v>30051958</v>
          </cell>
          <cell r="K3932" t="str">
            <v>74026014</v>
          </cell>
          <cell r="L3932">
            <v>170003005</v>
          </cell>
          <cell r="M3932" t="str">
            <v>740200000</v>
          </cell>
          <cell r="N3932" t="str">
            <v>Dakota City Carc Yards</v>
          </cell>
          <cell r="O3932" t="str">
            <v>74026014 Dakota City Carc Yards</v>
          </cell>
          <cell r="P3932" t="str">
            <v>101</v>
          </cell>
          <cell r="Q3932" t="str">
            <v>IBP</v>
          </cell>
          <cell r="R3932" t="str">
            <v>753</v>
          </cell>
          <cell r="S3932" t="str">
            <v>443</v>
          </cell>
          <cell r="T3932" t="str">
            <v>IBP</v>
          </cell>
          <cell r="U3932" t="str">
            <v>USD</v>
          </cell>
          <cell r="V3932" t="str">
            <v>HIGHWAY 35  IBP AVE</v>
          </cell>
          <cell r="W3932" t="str">
            <v>DAKOTA CITY</v>
          </cell>
          <cell r="X3932" t="str">
            <v>NE</v>
          </cell>
          <cell r="Y3932" t="str">
            <v>68731-3028</v>
          </cell>
          <cell r="Z3932" t="str">
            <v>DAKOTA</v>
          </cell>
          <cell r="AA3932" t="str">
            <v>G</v>
          </cell>
          <cell r="AB3932" t="str">
            <v>M&amp;E</v>
          </cell>
          <cell r="AC3932">
            <v>6914910.0147999953</v>
          </cell>
        </row>
        <row r="3933">
          <cell r="A3933" t="str">
            <v>Primary</v>
          </cell>
          <cell r="B3933" t="str">
            <v>Dakota City Slaughter</v>
          </cell>
          <cell r="C3933" t="str">
            <v>30051950</v>
          </cell>
          <cell r="D3933" t="str">
            <v>74026010</v>
          </cell>
          <cell r="E3933" t="str">
            <v>3402</v>
          </cell>
          <cell r="G3933" t="str">
            <v>NE</v>
          </cell>
          <cell r="I3933" t="str">
            <v>A</v>
          </cell>
          <cell r="J3933" t="str">
            <v>30051959</v>
          </cell>
          <cell r="K3933" t="str">
            <v>74026015</v>
          </cell>
          <cell r="L3933">
            <v>170003005</v>
          </cell>
          <cell r="M3933" t="str">
            <v>740200000</v>
          </cell>
          <cell r="N3933" t="str">
            <v>Dakota City Carc Cooler &amp; Loading</v>
          </cell>
          <cell r="O3933" t="str">
            <v>74026015 Dakota City Carc Cooler &amp; Loading</v>
          </cell>
          <cell r="P3933" t="str">
            <v>101</v>
          </cell>
          <cell r="Q3933" t="str">
            <v>IBP</v>
          </cell>
          <cell r="R3933" t="str">
            <v>753</v>
          </cell>
          <cell r="S3933" t="str">
            <v>443</v>
          </cell>
          <cell r="T3933" t="str">
            <v>IBP</v>
          </cell>
          <cell r="U3933" t="str">
            <v>USD</v>
          </cell>
          <cell r="V3933" t="str">
            <v>HIGHWAY 35  IBP AVE</v>
          </cell>
          <cell r="W3933" t="str">
            <v>DAKOTA CITY</v>
          </cell>
          <cell r="X3933" t="str">
            <v>NE</v>
          </cell>
          <cell r="Y3933" t="str">
            <v>68731-3028</v>
          </cell>
          <cell r="Z3933" t="str">
            <v>DAKOTA</v>
          </cell>
          <cell r="AA3933" t="str">
            <v>G</v>
          </cell>
          <cell r="AB3933" t="str">
            <v>M&amp;E</v>
          </cell>
          <cell r="AC3933">
            <v>3114148.4234999996</v>
          </cell>
        </row>
        <row r="3934">
          <cell r="A3934" t="str">
            <v>Primary</v>
          </cell>
          <cell r="B3934" t="str">
            <v>Dakota City Slaughter</v>
          </cell>
          <cell r="C3934" t="str">
            <v>30051950</v>
          </cell>
          <cell r="D3934" t="str">
            <v>74026010</v>
          </cell>
          <cell r="E3934" t="str">
            <v>3402</v>
          </cell>
          <cell r="G3934" t="str">
            <v>NE</v>
          </cell>
          <cell r="I3934" t="str">
            <v>A</v>
          </cell>
          <cell r="J3934" t="str">
            <v>30051976</v>
          </cell>
          <cell r="K3934" t="str">
            <v>74026018</v>
          </cell>
          <cell r="L3934">
            <v>170003005</v>
          </cell>
          <cell r="M3934" t="str">
            <v>740200000</v>
          </cell>
          <cell r="N3934" t="str">
            <v>Dakota City Carc Prevention</v>
          </cell>
          <cell r="O3934" t="str">
            <v>74026018 Dakota City Carc Prevention</v>
          </cell>
          <cell r="P3934" t="str">
            <v>101</v>
          </cell>
          <cell r="Q3934" t="str">
            <v>IBP</v>
          </cell>
          <cell r="R3934" t="str">
            <v>753</v>
          </cell>
          <cell r="S3934" t="str">
            <v>443</v>
          </cell>
          <cell r="T3934" t="str">
            <v>IBP</v>
          </cell>
          <cell r="U3934" t="str">
            <v>USD</v>
          </cell>
          <cell r="V3934" t="str">
            <v>HIGHWAY 35  IBP AVE</v>
          </cell>
          <cell r="W3934" t="str">
            <v>DAKOTA CITY</v>
          </cell>
          <cell r="X3934" t="str">
            <v>NE</v>
          </cell>
          <cell r="Y3934" t="str">
            <v>68731-3028</v>
          </cell>
          <cell r="Z3934" t="str">
            <v>DAKOTA</v>
          </cell>
          <cell r="AA3934" t="str">
            <v>G</v>
          </cell>
          <cell r="AB3934" t="str">
            <v>M&amp;E</v>
          </cell>
          <cell r="AC3934">
            <v>165857.25109999999</v>
          </cell>
        </row>
        <row r="3935">
          <cell r="A3935" t="str">
            <v>Primary</v>
          </cell>
          <cell r="B3935" t="str">
            <v>Dakota City Carc Waste Treatment</v>
          </cell>
          <cell r="C3935" t="str">
            <v>30052004</v>
          </cell>
          <cell r="D3935" t="str">
            <v>74026021</v>
          </cell>
          <cell r="E3935" t="str">
            <v>3402</v>
          </cell>
          <cell r="G3935" t="str">
            <v>NE</v>
          </cell>
          <cell r="I3935" t="str">
            <v>A</v>
          </cell>
          <cell r="J3935" t="str">
            <v>30052004</v>
          </cell>
          <cell r="K3935" t="str">
            <v>74026021</v>
          </cell>
          <cell r="L3935">
            <v>170003005</v>
          </cell>
          <cell r="M3935" t="str">
            <v>740200000</v>
          </cell>
          <cell r="N3935" t="str">
            <v>Dakota City Carc Waste Treatment</v>
          </cell>
          <cell r="O3935" t="str">
            <v>74026021 Dakota City Carc Waste Treatment</v>
          </cell>
          <cell r="P3935" t="str">
            <v>101</v>
          </cell>
          <cell r="Q3935" t="str">
            <v>IBP</v>
          </cell>
          <cell r="R3935" t="str">
            <v>753</v>
          </cell>
          <cell r="S3935" t="str">
            <v>443</v>
          </cell>
          <cell r="T3935" t="str">
            <v>IBP</v>
          </cell>
          <cell r="U3935" t="str">
            <v>USD</v>
          </cell>
          <cell r="V3935" t="str">
            <v>1674 C AVENUE</v>
          </cell>
          <cell r="W3935" t="str">
            <v>DAKOTA CITY</v>
          </cell>
          <cell r="X3935" t="str">
            <v>NE</v>
          </cell>
          <cell r="Y3935" t="str">
            <v>68731-3028</v>
          </cell>
          <cell r="Z3935" t="str">
            <v>DAKOTA</v>
          </cell>
          <cell r="AA3935" t="str">
            <v>G</v>
          </cell>
          <cell r="AB3935" t="str">
            <v>M&amp;E</v>
          </cell>
          <cell r="AC3935">
            <v>2593085.4718000013</v>
          </cell>
        </row>
        <row r="3936">
          <cell r="A3936" t="str">
            <v>Primary</v>
          </cell>
          <cell r="B3936" t="str">
            <v>Dakota City Slaughter</v>
          </cell>
          <cell r="C3936" t="str">
            <v>30051950</v>
          </cell>
          <cell r="D3936" t="str">
            <v>74026010</v>
          </cell>
          <cell r="E3936" t="str">
            <v>3402</v>
          </cell>
          <cell r="G3936" t="str">
            <v>NE</v>
          </cell>
          <cell r="I3936" t="str">
            <v>A</v>
          </cell>
          <cell r="J3936" t="str">
            <v>30052013</v>
          </cell>
          <cell r="K3936" t="str">
            <v>74026009</v>
          </cell>
          <cell r="L3936">
            <v>170003005</v>
          </cell>
          <cell r="M3936" t="str">
            <v>740200000</v>
          </cell>
          <cell r="N3936" t="str">
            <v>Dakota City Carc Admin Services</v>
          </cell>
          <cell r="O3936" t="str">
            <v>74026009 Dakota City Carc Admin Services</v>
          </cell>
          <cell r="P3936" t="str">
            <v>101</v>
          </cell>
          <cell r="Q3936" t="str">
            <v>IBP</v>
          </cell>
          <cell r="R3936" t="str">
            <v>753</v>
          </cell>
          <cell r="S3936" t="str">
            <v>443</v>
          </cell>
          <cell r="T3936" t="str">
            <v>IBP</v>
          </cell>
          <cell r="U3936" t="str">
            <v>USD</v>
          </cell>
          <cell r="V3936" t="str">
            <v>HIGHWAY 35  IBP AVE</v>
          </cell>
          <cell r="W3936" t="str">
            <v>DAKOTA CITY</v>
          </cell>
          <cell r="X3936" t="str">
            <v>NE</v>
          </cell>
          <cell r="Y3936" t="str">
            <v>68731-3028</v>
          </cell>
          <cell r="Z3936" t="str">
            <v>DAKOTA</v>
          </cell>
          <cell r="AA3936" t="str">
            <v>G</v>
          </cell>
          <cell r="AB3936" t="str">
            <v>M&amp;E</v>
          </cell>
          <cell r="AC3936">
            <v>566725.68450000021</v>
          </cell>
        </row>
        <row r="3937">
          <cell r="A3937" t="str">
            <v>Primary</v>
          </cell>
          <cell r="B3937" t="str">
            <v>IBP Corporate G &amp; A</v>
          </cell>
          <cell r="C3937" t="str">
            <v>30013136</v>
          </cell>
          <cell r="D3937" t="str">
            <v>74796031</v>
          </cell>
          <cell r="E3937" t="str">
            <v>2666</v>
          </cell>
          <cell r="G3937" t="str">
            <v>NE</v>
          </cell>
          <cell r="I3937" t="str">
            <v>A</v>
          </cell>
          <cell r="J3937" t="str">
            <v>30052015</v>
          </cell>
          <cell r="K3937" t="str">
            <v>74796060</v>
          </cell>
          <cell r="L3937">
            <v>170003005</v>
          </cell>
          <cell r="M3937" t="str">
            <v>747900000</v>
          </cell>
          <cell r="N3937" t="str">
            <v>IBP Corp Staff Dakota City Controller</v>
          </cell>
          <cell r="O3937" t="str">
            <v>74796060 IBP Corp Staff Dakota City Controller</v>
          </cell>
          <cell r="P3937" t="str">
            <v>190</v>
          </cell>
          <cell r="Q3937" t="str">
            <v>IBP</v>
          </cell>
          <cell r="R3937" t="str">
            <v>389</v>
          </cell>
          <cell r="S3937" t="str">
            <v>356</v>
          </cell>
          <cell r="T3937" t="str">
            <v>IBP</v>
          </cell>
          <cell r="U3937" t="str">
            <v>USD</v>
          </cell>
          <cell r="V3937" t="str">
            <v>HIGHWAY 35  IBP AVE</v>
          </cell>
          <cell r="W3937" t="str">
            <v>DAKOTA CITY</v>
          </cell>
          <cell r="X3937" t="str">
            <v>NE</v>
          </cell>
          <cell r="Y3937" t="str">
            <v>68731-3028</v>
          </cell>
          <cell r="Z3937" t="str">
            <v>DAKOTA</v>
          </cell>
          <cell r="AA3937" t="str">
            <v>G</v>
          </cell>
          <cell r="AB3937" t="str">
            <v>M&amp;E</v>
          </cell>
          <cell r="AC3937">
            <v>27569.276099999999</v>
          </cell>
        </row>
        <row r="3938">
          <cell r="A3938" t="str">
            <v>Primary</v>
          </cell>
          <cell r="B3938" t="str">
            <v>Dakota City Slaughter</v>
          </cell>
          <cell r="C3938" t="str">
            <v>30051950</v>
          </cell>
          <cell r="D3938" t="str">
            <v>74026010</v>
          </cell>
          <cell r="E3938" t="str">
            <v>3402</v>
          </cell>
          <cell r="G3938" t="str">
            <v>NE</v>
          </cell>
          <cell r="I3938" t="str">
            <v>A</v>
          </cell>
          <cell r="J3938" t="str">
            <v>30052019</v>
          </cell>
          <cell r="K3938" t="str">
            <v>74026019</v>
          </cell>
          <cell r="L3938">
            <v>170003005</v>
          </cell>
          <cell r="M3938" t="str">
            <v>740200000</v>
          </cell>
          <cell r="N3938" t="str">
            <v>Dakota City Carc Laundry</v>
          </cell>
          <cell r="O3938" t="str">
            <v>74026019 Dakota City Carc Laundry</v>
          </cell>
          <cell r="P3938" t="str">
            <v>101</v>
          </cell>
          <cell r="Q3938" t="str">
            <v>IBP</v>
          </cell>
          <cell r="R3938" t="str">
            <v>753</v>
          </cell>
          <cell r="S3938" t="str">
            <v>443</v>
          </cell>
          <cell r="T3938" t="str">
            <v>IBP</v>
          </cell>
          <cell r="U3938" t="str">
            <v>USD</v>
          </cell>
          <cell r="V3938" t="str">
            <v>HIGHWAY 35  IBP AVE</v>
          </cell>
          <cell r="W3938" t="str">
            <v>DAKOTA CITY</v>
          </cell>
          <cell r="X3938" t="str">
            <v>NE</v>
          </cell>
          <cell r="Y3938" t="str">
            <v>68731-3028</v>
          </cell>
          <cell r="Z3938" t="str">
            <v>DAKOTA</v>
          </cell>
          <cell r="AA3938" t="str">
            <v>G</v>
          </cell>
          <cell r="AB3938" t="str">
            <v>M&amp;E</v>
          </cell>
          <cell r="AC3938">
            <v>0</v>
          </cell>
        </row>
        <row r="3939">
          <cell r="A3939" t="str">
            <v>Primary</v>
          </cell>
          <cell r="B3939" t="str">
            <v>Dakota City Slaughter</v>
          </cell>
          <cell r="C3939" t="str">
            <v>30051950</v>
          </cell>
          <cell r="D3939" t="str">
            <v>74026010</v>
          </cell>
          <cell r="E3939" t="str">
            <v>3402</v>
          </cell>
          <cell r="G3939" t="str">
            <v>NE</v>
          </cell>
          <cell r="I3939" t="str">
            <v>A</v>
          </cell>
          <cell r="J3939" t="str">
            <v>30052020</v>
          </cell>
          <cell r="K3939" t="str">
            <v>74026023</v>
          </cell>
          <cell r="L3939">
            <v>170003005</v>
          </cell>
          <cell r="M3939" t="str">
            <v>740200000</v>
          </cell>
          <cell r="N3939" t="str">
            <v>Dakota City Carc Maintenance</v>
          </cell>
          <cell r="O3939" t="str">
            <v>74026023 Dakota City Carc Maintenance</v>
          </cell>
          <cell r="P3939" t="str">
            <v>101</v>
          </cell>
          <cell r="Q3939" t="str">
            <v>IBP</v>
          </cell>
          <cell r="R3939" t="str">
            <v>753</v>
          </cell>
          <cell r="S3939" t="str">
            <v>443</v>
          </cell>
          <cell r="T3939" t="str">
            <v>IBP</v>
          </cell>
          <cell r="U3939" t="str">
            <v>USD</v>
          </cell>
          <cell r="V3939" t="str">
            <v>HIGHWAY 35  IBP AVE</v>
          </cell>
          <cell r="W3939" t="str">
            <v>DAKOTA CITY</v>
          </cell>
          <cell r="X3939" t="str">
            <v>NE</v>
          </cell>
          <cell r="Y3939" t="str">
            <v>68731-3028</v>
          </cell>
          <cell r="Z3939" t="str">
            <v>DAKOTA</v>
          </cell>
          <cell r="AA3939" t="str">
            <v>G</v>
          </cell>
          <cell r="AB3939" t="str">
            <v>M&amp;E</v>
          </cell>
          <cell r="AC3939">
            <v>11549943.482799988</v>
          </cell>
        </row>
        <row r="3940">
          <cell r="A3940" t="str">
            <v>Primary</v>
          </cell>
          <cell r="B3940" t="str">
            <v>Dakota City Slaughter</v>
          </cell>
          <cell r="C3940" t="str">
            <v>30051950</v>
          </cell>
          <cell r="D3940" t="str">
            <v>74026010</v>
          </cell>
          <cell r="E3940" t="str">
            <v>3402</v>
          </cell>
          <cell r="G3940" t="str">
            <v>NE</v>
          </cell>
          <cell r="I3940" t="str">
            <v>A</v>
          </cell>
          <cell r="J3940" t="str">
            <v>30052022</v>
          </cell>
          <cell r="K3940" t="str">
            <v>74026005</v>
          </cell>
          <cell r="L3940">
            <v>170003005</v>
          </cell>
          <cell r="M3940" t="str">
            <v>740200000</v>
          </cell>
          <cell r="N3940" t="str">
            <v>Dakota City Carc Aht</v>
          </cell>
          <cell r="O3940" t="str">
            <v>74026005 Dakota City Carc Aht</v>
          </cell>
          <cell r="P3940" t="str">
            <v>101</v>
          </cell>
          <cell r="Q3940" t="str">
            <v>IBP</v>
          </cell>
          <cell r="R3940" t="str">
            <v>753</v>
          </cell>
          <cell r="S3940" t="str">
            <v>443</v>
          </cell>
          <cell r="T3940" t="str">
            <v>IBP</v>
          </cell>
          <cell r="U3940" t="str">
            <v>USD</v>
          </cell>
          <cell r="V3940" t="str">
            <v>HIGHWAY 35  IBP AVE</v>
          </cell>
          <cell r="W3940" t="str">
            <v>DAKOTA CITY</v>
          </cell>
          <cell r="X3940" t="str">
            <v>NE</v>
          </cell>
          <cell r="Y3940" t="str">
            <v>68731-3028</v>
          </cell>
          <cell r="Z3940" t="str">
            <v>DAKOTA</v>
          </cell>
          <cell r="AA3940" t="str">
            <v>G</v>
          </cell>
          <cell r="AB3940" t="str">
            <v>M&amp;E</v>
          </cell>
          <cell r="AC3940">
            <v>10229.942799999999</v>
          </cell>
        </row>
        <row r="3941">
          <cell r="A3941" t="str">
            <v>Primary</v>
          </cell>
          <cell r="B3941" t="str">
            <v>Dakota City Slaughter</v>
          </cell>
          <cell r="C3941" t="str">
            <v>30051950</v>
          </cell>
          <cell r="D3941" t="str">
            <v>74026010</v>
          </cell>
          <cell r="E3941" t="str">
            <v>3402</v>
          </cell>
          <cell r="G3941" t="str">
            <v>NE</v>
          </cell>
          <cell r="I3941" t="str">
            <v>A</v>
          </cell>
          <cell r="J3941" t="str">
            <v>30052025</v>
          </cell>
          <cell r="K3941" t="str">
            <v>74026004</v>
          </cell>
          <cell r="L3941">
            <v>170003005</v>
          </cell>
          <cell r="M3941" t="str">
            <v>740200000</v>
          </cell>
          <cell r="N3941" t="str">
            <v>Dakota City Carc Personnel</v>
          </cell>
          <cell r="O3941" t="str">
            <v>74026004 Dakota City Carc Personnel</v>
          </cell>
          <cell r="P3941" t="str">
            <v>101</v>
          </cell>
          <cell r="Q3941" t="str">
            <v>IBP</v>
          </cell>
          <cell r="R3941" t="str">
            <v>753</v>
          </cell>
          <cell r="S3941" t="str">
            <v>443</v>
          </cell>
          <cell r="T3941" t="str">
            <v>IBP</v>
          </cell>
          <cell r="U3941" t="str">
            <v>USD</v>
          </cell>
          <cell r="V3941" t="str">
            <v>HIGHWAY 35  IBP AVE</v>
          </cell>
          <cell r="W3941" t="str">
            <v>DAKOTA CITY</v>
          </cell>
          <cell r="X3941" t="str">
            <v>NE</v>
          </cell>
          <cell r="Y3941" t="str">
            <v>68731-3028</v>
          </cell>
          <cell r="Z3941" t="str">
            <v>DAKOTA</v>
          </cell>
          <cell r="AA3941" t="str">
            <v>G</v>
          </cell>
          <cell r="AB3941" t="str">
            <v>M&amp;E</v>
          </cell>
          <cell r="AC3941">
            <v>28721.217199999999</v>
          </cell>
        </row>
        <row r="3942">
          <cell r="A3942" t="str">
            <v>Primary</v>
          </cell>
          <cell r="B3942" t="str">
            <v>IBP Corporate G &amp; A</v>
          </cell>
          <cell r="C3942" t="str">
            <v>30013136</v>
          </cell>
          <cell r="D3942" t="str">
            <v>74796031</v>
          </cell>
          <cell r="E3942" t="str">
            <v>3402</v>
          </cell>
          <cell r="G3942" t="str">
            <v>KS</v>
          </cell>
          <cell r="H3942">
            <v>38797</v>
          </cell>
          <cell r="I3942" t="str">
            <v>A</v>
          </cell>
          <cell r="J3942" t="str">
            <v>30332512</v>
          </cell>
          <cell r="K3942" t="str">
            <v>74316004</v>
          </cell>
          <cell r="L3942">
            <v>170003005</v>
          </cell>
          <cell r="M3942" t="str">
            <v>743100000</v>
          </cell>
          <cell r="N3942" t="str">
            <v>Qc-Dc Processing</v>
          </cell>
          <cell r="O3942" t="str">
            <v>30052030  Qc-Dc Processing</v>
          </cell>
          <cell r="P3942" t="str">
            <v>101</v>
          </cell>
          <cell r="Q3942" t="str">
            <v>IBP</v>
          </cell>
          <cell r="R3942" t="str">
            <v>361</v>
          </cell>
          <cell r="S3942" t="str">
            <v>356</v>
          </cell>
          <cell r="T3942" t="str">
            <v>IBP</v>
          </cell>
          <cell r="U3942" t="str">
            <v>USD</v>
          </cell>
          <cell r="V3942" t="str">
            <v>2101 West Sixth Ave</v>
          </cell>
          <cell r="W3942" t="str">
            <v>EMPORIA</v>
          </cell>
          <cell r="X3942" t="str">
            <v>KS</v>
          </cell>
          <cell r="Y3942" t="str">
            <v>66801-6323</v>
          </cell>
          <cell r="Z3942" t="str">
            <v>LYON</v>
          </cell>
          <cell r="AA3942" t="str">
            <v>G</v>
          </cell>
          <cell r="AB3942" t="str">
            <v>M&amp;E</v>
          </cell>
          <cell r="AC3942">
            <v>1082.1659</v>
          </cell>
        </row>
        <row r="3943">
          <cell r="A3943" t="str">
            <v>Primary</v>
          </cell>
          <cell r="B3943" t="str">
            <v>Dakota City Slaughter</v>
          </cell>
          <cell r="C3943" t="str">
            <v>30051950</v>
          </cell>
          <cell r="D3943" t="str">
            <v>74026010</v>
          </cell>
          <cell r="E3943" t="str">
            <v>3402</v>
          </cell>
          <cell r="G3943" t="str">
            <v>NE</v>
          </cell>
          <cell r="I3943" t="str">
            <v>A</v>
          </cell>
          <cell r="J3943" t="str">
            <v>30052031</v>
          </cell>
          <cell r="K3943" t="str">
            <v>74026025</v>
          </cell>
          <cell r="L3943">
            <v>170003005</v>
          </cell>
          <cell r="M3943" t="str">
            <v>740200000</v>
          </cell>
          <cell r="N3943" t="str">
            <v>Dakota City Carc Refrigeration</v>
          </cell>
          <cell r="O3943" t="str">
            <v>74026025 Dakota City Carc Refrigeration</v>
          </cell>
          <cell r="P3943" t="str">
            <v>101</v>
          </cell>
          <cell r="Q3943" t="str">
            <v>IBP</v>
          </cell>
          <cell r="R3943" t="str">
            <v>753</v>
          </cell>
          <cell r="S3943" t="str">
            <v>443</v>
          </cell>
          <cell r="T3943" t="str">
            <v>IBP</v>
          </cell>
          <cell r="U3943" t="str">
            <v>USD</v>
          </cell>
          <cell r="V3943" t="str">
            <v>HIGHWAY 35  IBP AVE</v>
          </cell>
          <cell r="W3943" t="str">
            <v>DAKOTA CITY</v>
          </cell>
          <cell r="X3943" t="str">
            <v>NE</v>
          </cell>
          <cell r="Y3943" t="str">
            <v>68731-3028</v>
          </cell>
          <cell r="Z3943" t="str">
            <v>DAKOTA</v>
          </cell>
          <cell r="AA3943" t="str">
            <v>G</v>
          </cell>
          <cell r="AB3943" t="str">
            <v>M&amp;E</v>
          </cell>
          <cell r="AC3943">
            <v>10868643.9399</v>
          </cell>
        </row>
        <row r="3944">
          <cell r="A3944" t="str">
            <v>Primary</v>
          </cell>
          <cell r="B3944" t="str">
            <v>IBP Corporate G &amp; A</v>
          </cell>
          <cell r="C3944" t="str">
            <v>30013136</v>
          </cell>
          <cell r="D3944" t="str">
            <v>74796031</v>
          </cell>
          <cell r="E3944" t="str">
            <v>3402</v>
          </cell>
          <cell r="G3944" t="str">
            <v>NE</v>
          </cell>
          <cell r="I3944" t="str">
            <v>A</v>
          </cell>
          <cell r="J3944" t="str">
            <v>30052032</v>
          </cell>
          <cell r="K3944" t="str">
            <v>74796023</v>
          </cell>
          <cell r="L3944">
            <v>170003005</v>
          </cell>
          <cell r="M3944" t="str">
            <v>747900000</v>
          </cell>
          <cell r="N3944" t="str">
            <v>IBP Corp Staff Dakota City Security</v>
          </cell>
          <cell r="O3944" t="str">
            <v>74796023 IBP Corp Staff Dakota City Security</v>
          </cell>
          <cell r="P3944" t="str">
            <v>190</v>
          </cell>
          <cell r="Q3944" t="str">
            <v>IBP</v>
          </cell>
          <cell r="R3944" t="str">
            <v>753</v>
          </cell>
          <cell r="S3944" t="str">
            <v>190</v>
          </cell>
          <cell r="T3944" t="str">
            <v>IBP</v>
          </cell>
          <cell r="U3944" t="str">
            <v>USD</v>
          </cell>
          <cell r="V3944" t="str">
            <v>HIGHWAY 35  IBP AVE</v>
          </cell>
          <cell r="W3944" t="str">
            <v>DAKOTA CITY</v>
          </cell>
          <cell r="X3944" t="str">
            <v>NE</v>
          </cell>
          <cell r="Y3944" t="str">
            <v>68731-3028</v>
          </cell>
          <cell r="Z3944" t="str">
            <v>DAKOTA</v>
          </cell>
          <cell r="AA3944" t="str">
            <v>G</v>
          </cell>
          <cell r="AB3944" t="str">
            <v>M&amp;E</v>
          </cell>
          <cell r="AC3944">
            <v>15431.7022</v>
          </cell>
        </row>
        <row r="3945">
          <cell r="A3945" t="str">
            <v>Primary</v>
          </cell>
          <cell r="B3945" t="str">
            <v>Dakota City Slaughter</v>
          </cell>
          <cell r="C3945" t="str">
            <v>30051950</v>
          </cell>
          <cell r="D3945" t="str">
            <v>74026010</v>
          </cell>
          <cell r="E3945" t="str">
            <v>3402</v>
          </cell>
          <cell r="G3945" t="str">
            <v>NE</v>
          </cell>
          <cell r="I3945" t="str">
            <v>A</v>
          </cell>
          <cell r="J3945" t="str">
            <v>30052034</v>
          </cell>
          <cell r="K3945" t="str">
            <v>74026002</v>
          </cell>
          <cell r="L3945">
            <v>170003005</v>
          </cell>
          <cell r="M3945" t="str">
            <v>740200000</v>
          </cell>
          <cell r="N3945" t="str">
            <v>Dakota City Carc Admin</v>
          </cell>
          <cell r="O3945" t="str">
            <v>74026002 Dakota City Carc Admin</v>
          </cell>
          <cell r="P3945" t="str">
            <v>101</v>
          </cell>
          <cell r="Q3945" t="str">
            <v>IBP</v>
          </cell>
          <cell r="R3945" t="str">
            <v>753</v>
          </cell>
          <cell r="S3945" t="str">
            <v>443</v>
          </cell>
          <cell r="T3945" t="str">
            <v>IBP</v>
          </cell>
          <cell r="U3945" t="str">
            <v>USD</v>
          </cell>
          <cell r="V3945" t="str">
            <v>HIGHWAY 35  IBP AVE</v>
          </cell>
          <cell r="W3945" t="str">
            <v>DAKOTA CITY</v>
          </cell>
          <cell r="X3945" t="str">
            <v>NE</v>
          </cell>
          <cell r="Y3945" t="str">
            <v>68731-3028</v>
          </cell>
          <cell r="Z3945" t="str">
            <v>DAKOTA</v>
          </cell>
          <cell r="AA3945" t="str">
            <v>G</v>
          </cell>
          <cell r="AB3945" t="str">
            <v>M&amp;E</v>
          </cell>
          <cell r="AC3945">
            <v>8147623.7238000063</v>
          </cell>
        </row>
        <row r="3946">
          <cell r="A3946" t="str">
            <v>Primary</v>
          </cell>
          <cell r="B3946" t="str">
            <v>Dakota City Slaughter</v>
          </cell>
          <cell r="C3946" t="str">
            <v>30051950</v>
          </cell>
          <cell r="D3946" t="str">
            <v>74026010</v>
          </cell>
          <cell r="E3946" t="str">
            <v>3402</v>
          </cell>
          <cell r="G3946" t="str">
            <v>NE</v>
          </cell>
          <cell r="I3946" t="str">
            <v>A</v>
          </cell>
          <cell r="J3946" t="str">
            <v>30052042</v>
          </cell>
          <cell r="K3946" t="str">
            <v>74026020</v>
          </cell>
          <cell r="L3946">
            <v>170003005</v>
          </cell>
          <cell r="M3946" t="str">
            <v>740200000</v>
          </cell>
          <cell r="N3946" t="str">
            <v>Dakota City Carc Kniferoom</v>
          </cell>
          <cell r="O3946" t="str">
            <v>74026020 Dakota City Carc Kniferoom</v>
          </cell>
          <cell r="P3946" t="str">
            <v>101</v>
          </cell>
          <cell r="Q3946" t="str">
            <v>IBP</v>
          </cell>
          <cell r="R3946" t="str">
            <v>753</v>
          </cell>
          <cell r="S3946" t="str">
            <v>443</v>
          </cell>
          <cell r="T3946" t="str">
            <v>IBP</v>
          </cell>
          <cell r="U3946" t="str">
            <v>USD</v>
          </cell>
          <cell r="V3946" t="str">
            <v>HIGHWAY 35  IBP AVE</v>
          </cell>
          <cell r="W3946" t="str">
            <v>DAKOTA CITY</v>
          </cell>
          <cell r="X3946" t="str">
            <v>NE</v>
          </cell>
          <cell r="Y3946" t="str">
            <v>68731-3028</v>
          </cell>
          <cell r="Z3946" t="str">
            <v>DAKOTA</v>
          </cell>
          <cell r="AA3946" t="str">
            <v>G</v>
          </cell>
          <cell r="AB3946" t="str">
            <v>M&amp;E</v>
          </cell>
          <cell r="AC3946">
            <v>100435.1349</v>
          </cell>
        </row>
        <row r="3947">
          <cell r="A3947" t="str">
            <v>Primary</v>
          </cell>
          <cell r="B3947" t="str">
            <v>Dakota City Slaughter</v>
          </cell>
          <cell r="C3947" t="str">
            <v>30051950</v>
          </cell>
          <cell r="D3947" t="str">
            <v>74026010</v>
          </cell>
          <cell r="E3947" t="str">
            <v>3402</v>
          </cell>
          <cell r="G3947" t="str">
            <v>NE</v>
          </cell>
          <cell r="I3947" t="str">
            <v>A</v>
          </cell>
          <cell r="J3947" t="str">
            <v>30052048</v>
          </cell>
          <cell r="K3947" t="str">
            <v>74026024</v>
          </cell>
          <cell r="L3947">
            <v>170003005</v>
          </cell>
          <cell r="M3947" t="str">
            <v>740200000</v>
          </cell>
          <cell r="N3947" t="str">
            <v>Dakota City Carc Maint Crew 6</v>
          </cell>
          <cell r="O3947" t="str">
            <v>74026024 Dakota City Carc Maint Crew 6</v>
          </cell>
          <cell r="P3947" t="str">
            <v>101</v>
          </cell>
          <cell r="Q3947" t="str">
            <v>IBP</v>
          </cell>
          <cell r="R3947" t="str">
            <v>753</v>
          </cell>
          <cell r="S3947" t="str">
            <v>443</v>
          </cell>
          <cell r="T3947" t="str">
            <v>IBP</v>
          </cell>
          <cell r="U3947" t="str">
            <v>USD</v>
          </cell>
          <cell r="V3947" t="str">
            <v>HIGHWAY 35  IBP AVE</v>
          </cell>
          <cell r="W3947" t="str">
            <v>DAKOTA CITY</v>
          </cell>
          <cell r="X3947" t="str">
            <v>NE</v>
          </cell>
          <cell r="Y3947" t="str">
            <v>68731-3028</v>
          </cell>
          <cell r="Z3947" t="str">
            <v>DAKOTA</v>
          </cell>
          <cell r="AA3947" t="str">
            <v>G</v>
          </cell>
          <cell r="AB3947" t="str">
            <v>M&amp;E</v>
          </cell>
          <cell r="AC3947">
            <v>15394.314</v>
          </cell>
        </row>
        <row r="3948">
          <cell r="A3948" t="str">
            <v>Primary</v>
          </cell>
          <cell r="B3948" t="str">
            <v>Dakota City Slaughter</v>
          </cell>
          <cell r="C3948" t="str">
            <v>30051950</v>
          </cell>
          <cell r="D3948" t="str">
            <v>74026010</v>
          </cell>
          <cell r="E3948" t="str">
            <v>3402</v>
          </cell>
          <cell r="G3948" t="str">
            <v>NE</v>
          </cell>
          <cell r="I3948" t="str">
            <v>A</v>
          </cell>
          <cell r="J3948" t="str">
            <v>30052052</v>
          </cell>
          <cell r="K3948" t="str">
            <v>74026022</v>
          </cell>
          <cell r="L3948">
            <v>170003005</v>
          </cell>
          <cell r="M3948" t="str">
            <v>740200000</v>
          </cell>
          <cell r="N3948" t="str">
            <v>Dakota City Carc Light Duty - A Shift</v>
          </cell>
          <cell r="O3948" t="str">
            <v>74026022 Dakota City Carc Light Duty - A Shift</v>
          </cell>
          <cell r="P3948" t="str">
            <v>101</v>
          </cell>
          <cell r="Q3948" t="str">
            <v>IBP</v>
          </cell>
          <cell r="R3948" t="str">
            <v>753</v>
          </cell>
          <cell r="S3948" t="str">
            <v>443</v>
          </cell>
          <cell r="T3948" t="str">
            <v>IBP</v>
          </cell>
          <cell r="U3948" t="str">
            <v>USD</v>
          </cell>
          <cell r="V3948" t="str">
            <v>HIGHWAY 35  IBP AVE</v>
          </cell>
          <cell r="W3948" t="str">
            <v>DAKOTA CITY</v>
          </cell>
          <cell r="X3948" t="str">
            <v>NE</v>
          </cell>
          <cell r="Y3948" t="str">
            <v>68731-3028</v>
          </cell>
          <cell r="Z3948" t="str">
            <v>DAKOTA</v>
          </cell>
          <cell r="AA3948" t="str">
            <v>G</v>
          </cell>
          <cell r="AB3948" t="str">
            <v>M&amp;E</v>
          </cell>
          <cell r="AC3948">
            <v>3081.9096</v>
          </cell>
        </row>
        <row r="3949">
          <cell r="A3949" t="str">
            <v>Primary</v>
          </cell>
          <cell r="B3949" t="str">
            <v>Dakota City Slaughter</v>
          </cell>
          <cell r="C3949" t="str">
            <v>30051950</v>
          </cell>
          <cell r="D3949" t="str">
            <v>74026010</v>
          </cell>
          <cell r="E3949" t="str">
            <v>3402</v>
          </cell>
          <cell r="G3949" t="str">
            <v>NE</v>
          </cell>
          <cell r="I3949" t="str">
            <v>A</v>
          </cell>
          <cell r="J3949" t="str">
            <v>30052055</v>
          </cell>
          <cell r="K3949" t="str">
            <v>74026016</v>
          </cell>
          <cell r="L3949">
            <v>170003005</v>
          </cell>
          <cell r="M3949" t="str">
            <v>740200000</v>
          </cell>
          <cell r="N3949" t="str">
            <v>Dakota City Carc Removal</v>
          </cell>
          <cell r="O3949" t="str">
            <v>74026016 Dakota City Carc Removal</v>
          </cell>
          <cell r="P3949" t="str">
            <v>101</v>
          </cell>
          <cell r="Q3949" t="str">
            <v>IBP</v>
          </cell>
          <cell r="R3949" t="str">
            <v>753</v>
          </cell>
          <cell r="S3949" t="str">
            <v>443</v>
          </cell>
          <cell r="T3949" t="str">
            <v>IBP</v>
          </cell>
          <cell r="U3949" t="str">
            <v>USD</v>
          </cell>
          <cell r="V3949" t="str">
            <v>HIGHWAY 35  IBP AVE</v>
          </cell>
          <cell r="W3949" t="str">
            <v>DAKOTA CITY</v>
          </cell>
          <cell r="X3949" t="str">
            <v>NE</v>
          </cell>
          <cell r="Y3949" t="str">
            <v>68731-3028</v>
          </cell>
          <cell r="Z3949" t="str">
            <v>DAKOTA</v>
          </cell>
          <cell r="AA3949" t="str">
            <v>G</v>
          </cell>
          <cell r="AB3949" t="str">
            <v>M&amp;E</v>
          </cell>
          <cell r="AC3949">
            <v>1991942.1521999999</v>
          </cell>
        </row>
        <row r="3950">
          <cell r="A3950" t="str">
            <v>Primary</v>
          </cell>
          <cell r="B3950" t="str">
            <v>IBP Corporate G &amp; A</v>
          </cell>
          <cell r="C3950" t="str">
            <v>30013136</v>
          </cell>
          <cell r="D3950" t="str">
            <v>74796031</v>
          </cell>
          <cell r="E3950" t="str">
            <v>2666</v>
          </cell>
          <cell r="G3950" t="str">
            <v>NE</v>
          </cell>
          <cell r="I3950" t="str">
            <v>A</v>
          </cell>
          <cell r="J3950" t="str">
            <v>30052221</v>
          </cell>
          <cell r="K3950" t="str">
            <v>74796110</v>
          </cell>
          <cell r="L3950">
            <v>170003005</v>
          </cell>
          <cell r="M3950" t="str">
            <v>747900000</v>
          </cell>
          <cell r="N3950" t="str">
            <v>IBP Corp Staff Plant Computers-Dakota City</v>
          </cell>
          <cell r="O3950" t="str">
            <v>74796110 IBP Corp Staff Plant Computers-Dakota Cit</v>
          </cell>
          <cell r="P3950" t="str">
            <v>190</v>
          </cell>
          <cell r="Q3950" t="str">
            <v>IBP</v>
          </cell>
          <cell r="R3950" t="str">
            <v>753</v>
          </cell>
          <cell r="S3950" t="str">
            <v>800</v>
          </cell>
          <cell r="T3950" t="str">
            <v>IBP</v>
          </cell>
          <cell r="U3950" t="str">
            <v>USD</v>
          </cell>
          <cell r="V3950" t="str">
            <v>HIGHWAY 35  IBP AVE</v>
          </cell>
          <cell r="W3950" t="str">
            <v>DAKOTA CITY</v>
          </cell>
          <cell r="X3950" t="str">
            <v>NE</v>
          </cell>
          <cell r="Y3950" t="str">
            <v>68731-3028</v>
          </cell>
          <cell r="Z3950" t="str">
            <v>DAKOTA</v>
          </cell>
          <cell r="AA3950" t="str">
            <v>G</v>
          </cell>
          <cell r="AB3950" t="str">
            <v>M&amp;E</v>
          </cell>
          <cell r="AC3950">
            <v>139503.0428</v>
          </cell>
        </row>
        <row r="3951">
          <cell r="A3951" t="str">
            <v>Primary</v>
          </cell>
          <cell r="B3951" t="str">
            <v>West Point Slaughter</v>
          </cell>
          <cell r="C3951" t="str">
            <v>30091950</v>
          </cell>
          <cell r="D3951" t="str">
            <v>74036011</v>
          </cell>
          <cell r="E3951" t="str">
            <v>3403</v>
          </cell>
          <cell r="G3951" t="str">
            <v>NE</v>
          </cell>
          <cell r="I3951" t="str">
            <v>A</v>
          </cell>
          <cell r="J3951" t="str">
            <v>30091972</v>
          </cell>
          <cell r="K3951" t="str">
            <v>74036018</v>
          </cell>
          <cell r="L3951">
            <v>170003009</v>
          </cell>
          <cell r="M3951" t="str">
            <v>740300000</v>
          </cell>
          <cell r="N3951" t="str">
            <v>West Point Carc Hides</v>
          </cell>
          <cell r="O3951" t="str">
            <v>74036018 West Point Carc Hides</v>
          </cell>
          <cell r="P3951" t="str">
            <v>101</v>
          </cell>
          <cell r="Q3951" t="str">
            <v>IBP</v>
          </cell>
          <cell r="R3951" t="str">
            <v>1063</v>
          </cell>
          <cell r="S3951" t="str">
            <v>292</v>
          </cell>
          <cell r="T3951" t="str">
            <v>IBP</v>
          </cell>
          <cell r="U3951" t="str">
            <v>USD</v>
          </cell>
          <cell r="V3951" t="str">
            <v>1715 E ROAD</v>
          </cell>
          <cell r="W3951" t="str">
            <v>WEST POINT</v>
          </cell>
          <cell r="X3951" t="str">
            <v>NE</v>
          </cell>
          <cell r="Y3951" t="str">
            <v>68788-4567</v>
          </cell>
          <cell r="Z3951" t="str">
            <v>CUMING</v>
          </cell>
          <cell r="AA3951" t="str">
            <v>G</v>
          </cell>
          <cell r="AB3951" t="str">
            <v>M&amp;E</v>
          </cell>
          <cell r="AC3951">
            <v>0</v>
          </cell>
        </row>
        <row r="3952">
          <cell r="A3952" t="str">
            <v>Primary</v>
          </cell>
          <cell r="B3952" t="str">
            <v>Finney Cnty Slaughter</v>
          </cell>
          <cell r="C3952" t="str">
            <v>30101950</v>
          </cell>
          <cell r="D3952" t="str">
            <v>74046008</v>
          </cell>
          <cell r="E3952" t="str">
            <v>3404</v>
          </cell>
          <cell r="G3952" t="str">
            <v>KS</v>
          </cell>
          <cell r="I3952" t="str">
            <v>A</v>
          </cell>
          <cell r="J3952" t="str">
            <v>30101950</v>
          </cell>
          <cell r="K3952" t="str">
            <v>74046008</v>
          </cell>
          <cell r="L3952">
            <v>170003010</v>
          </cell>
          <cell r="M3952" t="str">
            <v>740400000</v>
          </cell>
          <cell r="N3952" t="str">
            <v>Finney Cnty Carc Kill Floor</v>
          </cell>
          <cell r="O3952" t="str">
            <v>74046008 Finney Cnty Carc Kill Floor</v>
          </cell>
          <cell r="P3952" t="str">
            <v>101</v>
          </cell>
          <cell r="Q3952" t="str">
            <v>IBP</v>
          </cell>
          <cell r="R3952" t="str">
            <v>761</v>
          </cell>
          <cell r="S3952" t="str">
            <v>352</v>
          </cell>
          <cell r="T3952" t="str">
            <v>IBP</v>
          </cell>
          <cell r="U3952" t="str">
            <v>USD</v>
          </cell>
          <cell r="V3952" t="str">
            <v>3105 NORTH IBP ROAD</v>
          </cell>
          <cell r="W3952" t="str">
            <v>HOLCOMB</v>
          </cell>
          <cell r="X3952" t="str">
            <v>KS</v>
          </cell>
          <cell r="Y3952" t="str">
            <v>67851</v>
          </cell>
          <cell r="Z3952" t="str">
            <v>FINNEY</v>
          </cell>
          <cell r="AA3952" t="str">
            <v>G</v>
          </cell>
          <cell r="AB3952" t="str">
            <v>M&amp;E</v>
          </cell>
          <cell r="AC3952">
            <v>18093163.820699997</v>
          </cell>
        </row>
        <row r="3953">
          <cell r="A3953" t="str">
            <v>Primary</v>
          </cell>
          <cell r="B3953" t="str">
            <v>Finney Cnty Slaughter</v>
          </cell>
          <cell r="C3953" t="str">
            <v>30101950</v>
          </cell>
          <cell r="D3953" t="str">
            <v>74046008</v>
          </cell>
          <cell r="E3953" t="str">
            <v>3404</v>
          </cell>
          <cell r="G3953" t="str">
            <v>KS</v>
          </cell>
          <cell r="I3953" t="str">
            <v>A</v>
          </cell>
          <cell r="J3953" t="str">
            <v>30101952</v>
          </cell>
          <cell r="K3953" t="str">
            <v>74046010</v>
          </cell>
          <cell r="L3953">
            <v>170003010</v>
          </cell>
          <cell r="M3953" t="str">
            <v>740400000</v>
          </cell>
          <cell r="N3953" t="str">
            <v>Finney Cnty Carc Inedible Rendering</v>
          </cell>
          <cell r="O3953" t="str">
            <v>74046010 Finney Cnty Carc Inedible Rendering</v>
          </cell>
          <cell r="P3953" t="str">
            <v>101</v>
          </cell>
          <cell r="Q3953" t="str">
            <v>IBP</v>
          </cell>
          <cell r="R3953" t="str">
            <v>761</v>
          </cell>
          <cell r="S3953" t="str">
            <v>352</v>
          </cell>
          <cell r="T3953" t="str">
            <v>IBP</v>
          </cell>
          <cell r="U3953" t="str">
            <v>USD</v>
          </cell>
          <cell r="V3953" t="str">
            <v>3105 NORTH IBP ROAD</v>
          </cell>
          <cell r="W3953" t="str">
            <v>HOLCOMB</v>
          </cell>
          <cell r="X3953" t="str">
            <v>KS</v>
          </cell>
          <cell r="Y3953" t="str">
            <v>67851</v>
          </cell>
          <cell r="Z3953" t="str">
            <v>FINNEY</v>
          </cell>
          <cell r="AA3953" t="str">
            <v>G</v>
          </cell>
          <cell r="AB3953" t="str">
            <v>M&amp;E</v>
          </cell>
          <cell r="AC3953">
            <v>13796901.081899999</v>
          </cell>
        </row>
        <row r="3954">
          <cell r="A3954" t="str">
            <v>Primary</v>
          </cell>
          <cell r="B3954" t="str">
            <v>Finney Cnty Slaughter</v>
          </cell>
          <cell r="C3954" t="str">
            <v>30101950</v>
          </cell>
          <cell r="D3954" t="str">
            <v>74046008</v>
          </cell>
          <cell r="E3954" t="str">
            <v>3404</v>
          </cell>
          <cell r="G3954" t="str">
            <v>KS</v>
          </cell>
          <cell r="I3954" t="str">
            <v>A</v>
          </cell>
          <cell r="J3954" t="str">
            <v>30101953</v>
          </cell>
          <cell r="K3954" t="str">
            <v>74046011</v>
          </cell>
          <cell r="L3954">
            <v>170003010</v>
          </cell>
          <cell r="M3954" t="str">
            <v>740400000</v>
          </cell>
          <cell r="N3954" t="str">
            <v>Finney Cnty Carc Edible Rendering</v>
          </cell>
          <cell r="O3954" t="str">
            <v>74046011 Finney Cnty Carc Edible Rendering</v>
          </cell>
          <cell r="P3954" t="str">
            <v>101</v>
          </cell>
          <cell r="Q3954" t="str">
            <v>IBP</v>
          </cell>
          <cell r="R3954" t="str">
            <v>761</v>
          </cell>
          <cell r="S3954" t="str">
            <v>352</v>
          </cell>
          <cell r="T3954" t="str">
            <v>IBP</v>
          </cell>
          <cell r="U3954" t="str">
            <v>USD</v>
          </cell>
          <cell r="V3954" t="str">
            <v>3105 NORTH IBP ROAD</v>
          </cell>
          <cell r="W3954" t="str">
            <v>HOLCOMB</v>
          </cell>
          <cell r="X3954" t="str">
            <v>KS</v>
          </cell>
          <cell r="Y3954" t="str">
            <v>67851</v>
          </cell>
          <cell r="Z3954" t="str">
            <v>FINNEY</v>
          </cell>
          <cell r="AA3954" t="str">
            <v>G</v>
          </cell>
          <cell r="AB3954" t="str">
            <v>M&amp;E</v>
          </cell>
          <cell r="AC3954">
            <v>7570646.7394000012</v>
          </cell>
        </row>
        <row r="3955">
          <cell r="A3955" t="str">
            <v>Primary</v>
          </cell>
          <cell r="B3955" t="str">
            <v>Finney Cnty Slaughter</v>
          </cell>
          <cell r="C3955" t="str">
            <v>30101950</v>
          </cell>
          <cell r="D3955" t="str">
            <v>74046008</v>
          </cell>
          <cell r="E3955" t="str">
            <v>3404</v>
          </cell>
          <cell r="G3955" t="str">
            <v>KS</v>
          </cell>
          <cell r="I3955" t="str">
            <v>A</v>
          </cell>
          <cell r="J3955" t="str">
            <v>30101956</v>
          </cell>
          <cell r="K3955" t="str">
            <v>74046012</v>
          </cell>
          <cell r="L3955">
            <v>170003010</v>
          </cell>
          <cell r="M3955" t="str">
            <v>740400000</v>
          </cell>
          <cell r="N3955" t="str">
            <v>Finney Cnty Carc Cold Offal</v>
          </cell>
          <cell r="O3955" t="str">
            <v>74046012 Finney Cnty Carc Cold Offal</v>
          </cell>
          <cell r="P3955" t="str">
            <v>101</v>
          </cell>
          <cell r="Q3955" t="str">
            <v>IBP</v>
          </cell>
          <cell r="R3955" t="str">
            <v>761</v>
          </cell>
          <cell r="S3955" t="str">
            <v>352</v>
          </cell>
          <cell r="T3955" t="str">
            <v>IBP</v>
          </cell>
          <cell r="U3955" t="str">
            <v>USD</v>
          </cell>
          <cell r="V3955" t="str">
            <v>3105 NORTH IBP ROAD</v>
          </cell>
          <cell r="W3955" t="str">
            <v>HOLCOMB</v>
          </cell>
          <cell r="X3955" t="str">
            <v>KS</v>
          </cell>
          <cell r="Y3955" t="str">
            <v>67851</v>
          </cell>
          <cell r="Z3955" t="str">
            <v>FINNEY</v>
          </cell>
          <cell r="AA3955" t="str">
            <v>G</v>
          </cell>
          <cell r="AB3955" t="str">
            <v>M&amp;E</v>
          </cell>
          <cell r="AC3955">
            <v>1550949.8156000003</v>
          </cell>
        </row>
        <row r="3956">
          <cell r="A3956" t="str">
            <v>Primary</v>
          </cell>
          <cell r="B3956" t="str">
            <v>Finney Cnty Slaughter</v>
          </cell>
          <cell r="C3956" t="str">
            <v>30101950</v>
          </cell>
          <cell r="D3956" t="str">
            <v>74046008</v>
          </cell>
          <cell r="E3956" t="str">
            <v>3404</v>
          </cell>
          <cell r="G3956" t="str">
            <v>KS</v>
          </cell>
          <cell r="I3956" t="str">
            <v>A</v>
          </cell>
          <cell r="J3956" t="str">
            <v>30101957</v>
          </cell>
          <cell r="K3956" t="str">
            <v>74046013</v>
          </cell>
          <cell r="L3956">
            <v>170003010</v>
          </cell>
          <cell r="M3956" t="str">
            <v>740400000</v>
          </cell>
          <cell r="N3956" t="str">
            <v>Finney Cnty Carc Blood Plasma</v>
          </cell>
          <cell r="O3956" t="str">
            <v>74046013 Finney Cnty Carc Blood Plasma</v>
          </cell>
          <cell r="P3956" t="str">
            <v>101</v>
          </cell>
          <cell r="Q3956" t="str">
            <v>IBP</v>
          </cell>
          <cell r="R3956" t="str">
            <v>761</v>
          </cell>
          <cell r="S3956" t="str">
            <v>352</v>
          </cell>
          <cell r="T3956" t="str">
            <v>IBP</v>
          </cell>
          <cell r="U3956" t="str">
            <v>USD</v>
          </cell>
          <cell r="V3956" t="str">
            <v>3105 NORTH IBP ROAD</v>
          </cell>
          <cell r="W3956" t="str">
            <v>HOLCOMB</v>
          </cell>
          <cell r="X3956" t="str">
            <v>KS</v>
          </cell>
          <cell r="Y3956" t="str">
            <v>67851</v>
          </cell>
          <cell r="Z3956" t="str">
            <v>FINNEY</v>
          </cell>
          <cell r="AA3956" t="str">
            <v>G</v>
          </cell>
          <cell r="AB3956" t="str">
            <v>M&amp;E</v>
          </cell>
          <cell r="AC3956">
            <v>40421.519999999997</v>
          </cell>
        </row>
        <row r="3957">
          <cell r="A3957" t="str">
            <v>Primary</v>
          </cell>
          <cell r="B3957" t="str">
            <v>Finney Cnty Slaughter</v>
          </cell>
          <cell r="C3957" t="str">
            <v>30101950</v>
          </cell>
          <cell r="D3957" t="str">
            <v>74046008</v>
          </cell>
          <cell r="E3957" t="str">
            <v>3404</v>
          </cell>
          <cell r="G3957" t="str">
            <v>KS</v>
          </cell>
          <cell r="I3957" t="str">
            <v>A</v>
          </cell>
          <cell r="J3957" t="str">
            <v>30101958</v>
          </cell>
          <cell r="K3957" t="str">
            <v>74046014</v>
          </cell>
          <cell r="L3957">
            <v>170003010</v>
          </cell>
          <cell r="M3957" t="str">
            <v>740400000</v>
          </cell>
          <cell r="N3957" t="str">
            <v>Finney Cnty Carc Blood Drying</v>
          </cell>
          <cell r="O3957" t="str">
            <v>74046014 Finney Cnty Carc Blood Drying</v>
          </cell>
          <cell r="P3957" t="str">
            <v>101</v>
          </cell>
          <cell r="Q3957" t="str">
            <v>IBP</v>
          </cell>
          <cell r="R3957" t="str">
            <v>761</v>
          </cell>
          <cell r="S3957" t="str">
            <v>352</v>
          </cell>
          <cell r="T3957" t="str">
            <v>IBP</v>
          </cell>
          <cell r="U3957" t="str">
            <v>USD</v>
          </cell>
          <cell r="V3957" t="str">
            <v>3105 NORTH IBP ROAD</v>
          </cell>
          <cell r="W3957" t="str">
            <v>HOLCOMB</v>
          </cell>
          <cell r="X3957" t="str">
            <v>KS</v>
          </cell>
          <cell r="Y3957" t="str">
            <v>67851</v>
          </cell>
          <cell r="Z3957" t="str">
            <v>FINNEY</v>
          </cell>
          <cell r="AA3957" t="str">
            <v>G</v>
          </cell>
          <cell r="AB3957" t="str">
            <v>M&amp;E</v>
          </cell>
          <cell r="AC3957">
            <v>502855.64569999999</v>
          </cell>
        </row>
        <row r="3958">
          <cell r="A3958" t="str">
            <v>Primary</v>
          </cell>
          <cell r="B3958" t="str">
            <v>Finney Cnty Slaughter</v>
          </cell>
          <cell r="C3958" t="str">
            <v>30101950</v>
          </cell>
          <cell r="D3958" t="str">
            <v>74046008</v>
          </cell>
          <cell r="E3958" t="str">
            <v>3404</v>
          </cell>
          <cell r="G3958" t="str">
            <v>KS</v>
          </cell>
          <cell r="I3958" t="str">
            <v>A</v>
          </cell>
          <cell r="J3958" t="str">
            <v>30101959</v>
          </cell>
          <cell r="K3958" t="str">
            <v>74046015</v>
          </cell>
          <cell r="L3958">
            <v>170003010</v>
          </cell>
          <cell r="M3958" t="str">
            <v>740400000</v>
          </cell>
          <cell r="N3958" t="str">
            <v>Finney Cnty Carc Gelatine Bone</v>
          </cell>
          <cell r="O3958" t="str">
            <v>74046015 Finney Cnty Carc Gelatine Bone</v>
          </cell>
          <cell r="P3958" t="str">
            <v>101</v>
          </cell>
          <cell r="Q3958" t="str">
            <v>IBP</v>
          </cell>
          <cell r="R3958" t="str">
            <v>761</v>
          </cell>
          <cell r="S3958" t="str">
            <v>352</v>
          </cell>
          <cell r="T3958" t="str">
            <v>IBP</v>
          </cell>
          <cell r="U3958" t="str">
            <v>USD</v>
          </cell>
          <cell r="V3958" t="str">
            <v>3105 NORTH IBP ROAD</v>
          </cell>
          <cell r="W3958" t="str">
            <v>HOLCOMB</v>
          </cell>
          <cell r="X3958" t="str">
            <v>KS</v>
          </cell>
          <cell r="Y3958" t="str">
            <v>67851</v>
          </cell>
          <cell r="Z3958" t="str">
            <v>FINNEY</v>
          </cell>
          <cell r="AA3958" t="str">
            <v>G</v>
          </cell>
          <cell r="AB3958" t="str">
            <v>M&amp;E</v>
          </cell>
          <cell r="AC3958">
            <v>22788.885000000002</v>
          </cell>
        </row>
        <row r="3959">
          <cell r="A3959" t="str">
            <v>Primary</v>
          </cell>
          <cell r="B3959" t="str">
            <v>Finney Cnty Slaughter</v>
          </cell>
          <cell r="C3959" t="str">
            <v>30101950</v>
          </cell>
          <cell r="D3959" t="str">
            <v>74046008</v>
          </cell>
          <cell r="E3959" t="str">
            <v>3404</v>
          </cell>
          <cell r="G3959" t="str">
            <v>KS</v>
          </cell>
          <cell r="I3959" t="str">
            <v>A</v>
          </cell>
          <cell r="J3959" t="str">
            <v>30101972</v>
          </cell>
          <cell r="K3959" t="str">
            <v>74046017</v>
          </cell>
          <cell r="L3959">
            <v>170003010</v>
          </cell>
          <cell r="M3959" t="str">
            <v>740400000</v>
          </cell>
          <cell r="N3959" t="str">
            <v>Finney Cnty Carc Skinning-Hides</v>
          </cell>
          <cell r="O3959" t="str">
            <v>74046017 Finney Cnty Carc Skinning-Hides</v>
          </cell>
          <cell r="P3959" t="str">
            <v>101</v>
          </cell>
          <cell r="Q3959" t="str">
            <v>IBP</v>
          </cell>
          <cell r="R3959" t="str">
            <v>761</v>
          </cell>
          <cell r="S3959" t="str">
            <v>352</v>
          </cell>
          <cell r="T3959" t="str">
            <v>IBP</v>
          </cell>
          <cell r="U3959" t="str">
            <v>USD</v>
          </cell>
          <cell r="V3959" t="str">
            <v>3105 NORTH IBP ROAD</v>
          </cell>
          <cell r="W3959" t="str">
            <v>HOLCOMB</v>
          </cell>
          <cell r="X3959" t="str">
            <v>KS</v>
          </cell>
          <cell r="Y3959" t="str">
            <v>67851</v>
          </cell>
          <cell r="Z3959" t="str">
            <v>FINNEY</v>
          </cell>
          <cell r="AA3959" t="str">
            <v>G</v>
          </cell>
          <cell r="AB3959" t="str">
            <v>M&amp;E</v>
          </cell>
          <cell r="AC3959">
            <v>113004.29</v>
          </cell>
        </row>
        <row r="3960">
          <cell r="A3960" t="str">
            <v>Primary</v>
          </cell>
          <cell r="B3960" t="str">
            <v>Finney Cnty Slaughter</v>
          </cell>
          <cell r="C3960" t="str">
            <v>30101950</v>
          </cell>
          <cell r="D3960" t="str">
            <v>74046008</v>
          </cell>
          <cell r="E3960" t="str">
            <v>3404</v>
          </cell>
          <cell r="G3960" t="str">
            <v>KS</v>
          </cell>
          <cell r="I3960" t="str">
            <v>A</v>
          </cell>
          <cell r="J3960" t="str">
            <v>30101976</v>
          </cell>
          <cell r="K3960" t="str">
            <v>74046018</v>
          </cell>
          <cell r="L3960">
            <v>170003010</v>
          </cell>
          <cell r="M3960" t="str">
            <v>740400000</v>
          </cell>
          <cell r="N3960" t="str">
            <v>Finney Cnty Carc Yards</v>
          </cell>
          <cell r="O3960" t="str">
            <v>74046018 Finney Cnty Carc Yards</v>
          </cell>
          <cell r="P3960" t="str">
            <v>101</v>
          </cell>
          <cell r="Q3960" t="str">
            <v>IBP</v>
          </cell>
          <cell r="R3960" t="str">
            <v>761</v>
          </cell>
          <cell r="S3960" t="str">
            <v>352</v>
          </cell>
          <cell r="T3960" t="str">
            <v>IBP</v>
          </cell>
          <cell r="U3960" t="str">
            <v>USD</v>
          </cell>
          <cell r="V3960" t="str">
            <v>3105 NORTH IBP ROAD</v>
          </cell>
          <cell r="W3960" t="str">
            <v>HOLCOMB</v>
          </cell>
          <cell r="X3960" t="str">
            <v>KS</v>
          </cell>
          <cell r="Y3960" t="str">
            <v>67851</v>
          </cell>
          <cell r="Z3960" t="str">
            <v>FINNEY</v>
          </cell>
          <cell r="AA3960" t="str">
            <v>G</v>
          </cell>
          <cell r="AB3960" t="str">
            <v>M&amp;E</v>
          </cell>
          <cell r="AC3960">
            <v>57308.555999999997</v>
          </cell>
        </row>
        <row r="3961">
          <cell r="A3961" t="str">
            <v>Primary</v>
          </cell>
          <cell r="B3961" t="str">
            <v>Finney Cnty Carc Waste Treatment</v>
          </cell>
          <cell r="C3961" t="str">
            <v>30102004</v>
          </cell>
          <cell r="D3961" t="str">
            <v>74046019</v>
          </cell>
          <cell r="E3961" t="str">
            <v>3404</v>
          </cell>
          <cell r="G3961" t="str">
            <v>KS</v>
          </cell>
          <cell r="I3961" t="str">
            <v>A</v>
          </cell>
          <cell r="J3961" t="str">
            <v>30102004</v>
          </cell>
          <cell r="K3961" t="str">
            <v>74046019</v>
          </cell>
          <cell r="L3961">
            <v>170003010</v>
          </cell>
          <cell r="M3961" t="str">
            <v>740400000</v>
          </cell>
          <cell r="N3961" t="str">
            <v>Finney Cnty Carc Waste Treatment</v>
          </cell>
          <cell r="O3961" t="str">
            <v>74046019 Finney Cnty Carc Waste Treatment</v>
          </cell>
          <cell r="P3961" t="str">
            <v>101</v>
          </cell>
          <cell r="Q3961" t="str">
            <v>IBP</v>
          </cell>
          <cell r="R3961" t="str">
            <v>761</v>
          </cell>
          <cell r="S3961" t="str">
            <v>352</v>
          </cell>
          <cell r="T3961" t="str">
            <v>IBP</v>
          </cell>
          <cell r="U3961" t="str">
            <v>USD</v>
          </cell>
          <cell r="V3961" t="str">
            <v>3105 NORTH IBP ROAD</v>
          </cell>
          <cell r="W3961" t="str">
            <v>HOLCOMB</v>
          </cell>
          <cell r="X3961" t="str">
            <v>KS</v>
          </cell>
          <cell r="Y3961" t="str">
            <v>67851</v>
          </cell>
          <cell r="Z3961" t="str">
            <v>FINNEY</v>
          </cell>
          <cell r="AA3961" t="str">
            <v>G</v>
          </cell>
          <cell r="AB3961" t="str">
            <v>M&amp;E</v>
          </cell>
          <cell r="AC3961">
            <v>7185137.4632999999</v>
          </cell>
        </row>
        <row r="3962">
          <cell r="A3962" t="str">
            <v>Primary</v>
          </cell>
          <cell r="B3962" t="str">
            <v>Finney Cnty Slaughter</v>
          </cell>
          <cell r="C3962" t="str">
            <v>30101950</v>
          </cell>
          <cell r="D3962" t="str">
            <v>74046008</v>
          </cell>
          <cell r="E3962" t="str">
            <v>3404</v>
          </cell>
          <cell r="G3962" t="str">
            <v>KS</v>
          </cell>
          <cell r="I3962" t="str">
            <v>A</v>
          </cell>
          <cell r="J3962" t="str">
            <v>30102013</v>
          </cell>
          <cell r="K3962" t="str">
            <v>74046007</v>
          </cell>
          <cell r="L3962">
            <v>170003010</v>
          </cell>
          <cell r="M3962" t="str">
            <v>740400000</v>
          </cell>
          <cell r="N3962" t="str">
            <v>Finney Cnty Carc Admin Services</v>
          </cell>
          <cell r="O3962" t="str">
            <v>74046007 Finney Cnty Carc Admin Services</v>
          </cell>
          <cell r="P3962" t="str">
            <v>101</v>
          </cell>
          <cell r="Q3962" t="str">
            <v>IBP</v>
          </cell>
          <cell r="R3962" t="str">
            <v>761</v>
          </cell>
          <cell r="S3962" t="str">
            <v>352</v>
          </cell>
          <cell r="T3962" t="str">
            <v>IBP</v>
          </cell>
          <cell r="U3962" t="str">
            <v>USD</v>
          </cell>
          <cell r="V3962" t="str">
            <v>3105 NORTH IBP ROAD</v>
          </cell>
          <cell r="W3962" t="str">
            <v>HOLCOMB</v>
          </cell>
          <cell r="X3962" t="str">
            <v>KS</v>
          </cell>
          <cell r="Y3962" t="str">
            <v>67851</v>
          </cell>
          <cell r="Z3962" t="str">
            <v>FINNEY</v>
          </cell>
          <cell r="AA3962" t="str">
            <v>G</v>
          </cell>
          <cell r="AB3962" t="str">
            <v>M&amp;E</v>
          </cell>
          <cell r="AC3962">
            <v>104340.67360000001</v>
          </cell>
        </row>
        <row r="3963">
          <cell r="A3963" t="str">
            <v>Primary</v>
          </cell>
          <cell r="B3963" t="str">
            <v>IBP Corporate G &amp; A</v>
          </cell>
          <cell r="C3963" t="str">
            <v>30013136</v>
          </cell>
          <cell r="D3963" t="str">
            <v>74796031</v>
          </cell>
          <cell r="E3963" t="str">
            <v>2666</v>
          </cell>
          <cell r="G3963" t="str">
            <v>KS</v>
          </cell>
          <cell r="I3963" t="str">
            <v>A</v>
          </cell>
          <cell r="J3963" t="str">
            <v>30102015</v>
          </cell>
          <cell r="K3963" t="str">
            <v>74796186</v>
          </cell>
          <cell r="L3963">
            <v>170003010</v>
          </cell>
          <cell r="M3963" t="str">
            <v>747900000</v>
          </cell>
          <cell r="N3963" t="str">
            <v>IBP Corp Staff Finney County Complex Plt Acctg</v>
          </cell>
          <cell r="O3963" t="str">
            <v>74796186 IBP Corp Staff Finney County Complex Plt</v>
          </cell>
          <cell r="P3963" t="str">
            <v>190</v>
          </cell>
          <cell r="Q3963" t="str">
            <v>IBP</v>
          </cell>
          <cell r="R3963" t="str">
            <v>761</v>
          </cell>
          <cell r="S3963" t="str">
            <v>800</v>
          </cell>
          <cell r="T3963" t="str">
            <v>IBP</v>
          </cell>
          <cell r="U3963" t="str">
            <v>USD</v>
          </cell>
          <cell r="V3963" t="str">
            <v>3105 NORTH IBP ROAD</v>
          </cell>
          <cell r="W3963" t="str">
            <v>HOLCOMB</v>
          </cell>
          <cell r="X3963" t="str">
            <v>KS</v>
          </cell>
          <cell r="Y3963" t="str">
            <v>67851</v>
          </cell>
          <cell r="Z3963" t="str">
            <v>FINNEY</v>
          </cell>
          <cell r="AA3963" t="str">
            <v>G</v>
          </cell>
          <cell r="AB3963" t="str">
            <v>M&amp;E</v>
          </cell>
          <cell r="AC3963">
            <v>12001.649800000005</v>
          </cell>
        </row>
        <row r="3964">
          <cell r="A3964" t="str">
            <v>Primary</v>
          </cell>
          <cell r="B3964" t="str">
            <v>Finney Cnty Slaughter</v>
          </cell>
          <cell r="C3964" t="str">
            <v>30101950</v>
          </cell>
          <cell r="D3964" t="str">
            <v>74046008</v>
          </cell>
          <cell r="E3964" t="str">
            <v>3404</v>
          </cell>
          <cell r="G3964" t="str">
            <v>KS</v>
          </cell>
          <cell r="I3964" t="str">
            <v>A</v>
          </cell>
          <cell r="J3964" t="str">
            <v>30102020</v>
          </cell>
          <cell r="K3964" t="str">
            <v>74046021</v>
          </cell>
          <cell r="L3964">
            <v>170003010</v>
          </cell>
          <cell r="M3964" t="str">
            <v>740400000</v>
          </cell>
          <cell r="N3964" t="str">
            <v>Finney Cnty Carc Maintenance Slau</v>
          </cell>
          <cell r="O3964" t="str">
            <v>74046021 Finney Cnty Carc Maintenance Slau</v>
          </cell>
          <cell r="P3964" t="str">
            <v>101</v>
          </cell>
          <cell r="Q3964" t="str">
            <v>IBP</v>
          </cell>
          <cell r="R3964" t="str">
            <v>761</v>
          </cell>
          <cell r="S3964" t="str">
            <v>352</v>
          </cell>
          <cell r="T3964" t="str">
            <v>IBP</v>
          </cell>
          <cell r="U3964" t="str">
            <v>USD</v>
          </cell>
          <cell r="V3964" t="str">
            <v>3105 NORTH IBP ROAD</v>
          </cell>
          <cell r="W3964" t="str">
            <v>HOLCOMB</v>
          </cell>
          <cell r="X3964" t="str">
            <v>KS</v>
          </cell>
          <cell r="Y3964" t="str">
            <v>67851</v>
          </cell>
          <cell r="Z3964" t="str">
            <v>FINNEY</v>
          </cell>
          <cell r="AA3964" t="str">
            <v>G</v>
          </cell>
          <cell r="AB3964" t="str">
            <v>M&amp;E</v>
          </cell>
          <cell r="AC3964">
            <v>7852150.2797000092</v>
          </cell>
        </row>
        <row r="3965">
          <cell r="A3965" t="str">
            <v>Primary</v>
          </cell>
          <cell r="B3965" t="str">
            <v>Finney Cnty Slaughter</v>
          </cell>
          <cell r="C3965" t="str">
            <v>30101950</v>
          </cell>
          <cell r="D3965" t="str">
            <v>74046008</v>
          </cell>
          <cell r="E3965" t="str">
            <v>3404</v>
          </cell>
          <cell r="G3965" t="str">
            <v>KS</v>
          </cell>
          <cell r="I3965" t="str">
            <v>A</v>
          </cell>
          <cell r="J3965" t="str">
            <v>30102022</v>
          </cell>
          <cell r="K3965" t="str">
            <v>74046003</v>
          </cell>
          <cell r="L3965">
            <v>170003010</v>
          </cell>
          <cell r="M3965" t="str">
            <v>740400000</v>
          </cell>
          <cell r="N3965" t="str">
            <v>Finney Cnty Carc Medical &amp; Nurses</v>
          </cell>
          <cell r="O3965" t="str">
            <v>74046003 Finney Cnty Carc Medical &amp; Nurses</v>
          </cell>
          <cell r="P3965" t="str">
            <v>101</v>
          </cell>
          <cell r="Q3965" t="str">
            <v>IBP</v>
          </cell>
          <cell r="R3965" t="str">
            <v>761</v>
          </cell>
          <cell r="S3965" t="str">
            <v>352</v>
          </cell>
          <cell r="T3965" t="str">
            <v>IBP</v>
          </cell>
          <cell r="U3965" t="str">
            <v>USD</v>
          </cell>
          <cell r="V3965" t="str">
            <v>3105 NORTH IBP ROAD</v>
          </cell>
          <cell r="W3965" t="str">
            <v>HOLCOMB</v>
          </cell>
          <cell r="X3965" t="str">
            <v>KS</v>
          </cell>
          <cell r="Y3965" t="str">
            <v>67851</v>
          </cell>
          <cell r="Z3965" t="str">
            <v>FINNEY</v>
          </cell>
          <cell r="AA3965" t="str">
            <v>G</v>
          </cell>
          <cell r="AB3965" t="str">
            <v>M&amp;E</v>
          </cell>
          <cell r="AC3965">
            <v>9016.4313000000002</v>
          </cell>
        </row>
        <row r="3966">
          <cell r="A3966" t="str">
            <v>Primary</v>
          </cell>
          <cell r="B3966" t="str">
            <v>Finney Cnty Slaughter</v>
          </cell>
          <cell r="C3966" t="str">
            <v>30101950</v>
          </cell>
          <cell r="D3966" t="str">
            <v>74046008</v>
          </cell>
          <cell r="E3966" t="str">
            <v>3404</v>
          </cell>
          <cell r="G3966" t="str">
            <v>KS</v>
          </cell>
          <cell r="I3966" t="str">
            <v>A</v>
          </cell>
          <cell r="J3966" t="str">
            <v>30102025</v>
          </cell>
          <cell r="K3966" t="str">
            <v>74046002</v>
          </cell>
          <cell r="L3966">
            <v>170003010</v>
          </cell>
          <cell r="M3966" t="str">
            <v>740400000</v>
          </cell>
          <cell r="N3966" t="str">
            <v>Finney Cnty Carc Personnel</v>
          </cell>
          <cell r="O3966" t="str">
            <v>74046002 Finney Cnty Carc Personnel</v>
          </cell>
          <cell r="P3966" t="str">
            <v>101</v>
          </cell>
          <cell r="Q3966" t="str">
            <v>IBP</v>
          </cell>
          <cell r="R3966" t="str">
            <v>761</v>
          </cell>
          <cell r="S3966" t="str">
            <v>352</v>
          </cell>
          <cell r="T3966" t="str">
            <v>IBP</v>
          </cell>
          <cell r="U3966" t="str">
            <v>USD</v>
          </cell>
          <cell r="V3966" t="str">
            <v>3105 NORTH IBP ROAD</v>
          </cell>
          <cell r="W3966" t="str">
            <v>HOLCOMB</v>
          </cell>
          <cell r="X3966" t="str">
            <v>KS</v>
          </cell>
          <cell r="Y3966" t="str">
            <v>67851</v>
          </cell>
          <cell r="Z3966" t="str">
            <v>FINNEY</v>
          </cell>
          <cell r="AA3966" t="str">
            <v>G</v>
          </cell>
          <cell r="AB3966" t="str">
            <v>M&amp;E</v>
          </cell>
          <cell r="AC3966">
            <v>64607.317399999985</v>
          </cell>
        </row>
        <row r="3967">
          <cell r="A3967" t="str">
            <v>Primary</v>
          </cell>
          <cell r="B3967" t="str">
            <v>IBP Corporate G &amp; A</v>
          </cell>
          <cell r="C3967" t="str">
            <v>30013136</v>
          </cell>
          <cell r="D3967" t="str">
            <v>74796031</v>
          </cell>
          <cell r="E3967" t="str">
            <v>2666</v>
          </cell>
          <cell r="G3967" t="str">
            <v>NE</v>
          </cell>
          <cell r="I3967" t="str">
            <v>A</v>
          </cell>
          <cell r="J3967" t="str">
            <v>30102030</v>
          </cell>
          <cell r="K3967" t="str">
            <v>74796091</v>
          </cell>
          <cell r="L3967">
            <v>170003010</v>
          </cell>
          <cell r="M3967" t="str">
            <v>747900000</v>
          </cell>
          <cell r="N3967" t="str">
            <v>IBP Corp Staff Finney County - Qa</v>
          </cell>
          <cell r="O3967" t="str">
            <v>74796091 IBP Corp Staff Finney County - Qa</v>
          </cell>
          <cell r="P3967" t="str">
            <v>190</v>
          </cell>
          <cell r="Q3967" t="str">
            <v>IBP</v>
          </cell>
          <cell r="R3967" t="str">
            <v>1237</v>
          </cell>
          <cell r="S3967" t="str">
            <v>800</v>
          </cell>
          <cell r="T3967" t="str">
            <v>IBP</v>
          </cell>
          <cell r="U3967" t="str">
            <v>USD</v>
          </cell>
          <cell r="V3967" t="str">
            <v>HIGHWAY 35  IBP AVE</v>
          </cell>
          <cell r="W3967" t="str">
            <v>DAKOTA CITY</v>
          </cell>
          <cell r="X3967" t="str">
            <v>NE</v>
          </cell>
          <cell r="Y3967" t="str">
            <v>68731</v>
          </cell>
          <cell r="Z3967" t="str">
            <v>DAKOTA</v>
          </cell>
          <cell r="AA3967" t="str">
            <v>G</v>
          </cell>
          <cell r="AB3967" t="str">
            <v>M&amp;E</v>
          </cell>
          <cell r="AC3967">
            <v>6957.0949000000001</v>
          </cell>
        </row>
        <row r="3968">
          <cell r="A3968" t="str">
            <v>Primary</v>
          </cell>
          <cell r="B3968" t="str">
            <v>Finney Cnty Slaughter</v>
          </cell>
          <cell r="C3968" t="str">
            <v>30101950</v>
          </cell>
          <cell r="D3968" t="str">
            <v>74046008</v>
          </cell>
          <cell r="E3968" t="str">
            <v>3404</v>
          </cell>
          <cell r="G3968" t="str">
            <v>KS</v>
          </cell>
          <cell r="I3968" t="str">
            <v>A</v>
          </cell>
          <cell r="J3968" t="str">
            <v>30102031</v>
          </cell>
          <cell r="K3968" t="str">
            <v>74046022</v>
          </cell>
          <cell r="L3968">
            <v>170003010</v>
          </cell>
          <cell r="M3968" t="str">
            <v>740400000</v>
          </cell>
          <cell r="N3968" t="str">
            <v>Finney Cnty Carc Refrigeration</v>
          </cell>
          <cell r="O3968" t="str">
            <v>74046022 Finney Cnty Carc Refrigeration</v>
          </cell>
          <cell r="P3968" t="str">
            <v>101</v>
          </cell>
          <cell r="Q3968" t="str">
            <v>IBP</v>
          </cell>
          <cell r="R3968" t="str">
            <v>761</v>
          </cell>
          <cell r="S3968" t="str">
            <v>352</v>
          </cell>
          <cell r="T3968" t="str">
            <v>IBP</v>
          </cell>
          <cell r="U3968" t="str">
            <v>USD</v>
          </cell>
          <cell r="V3968" t="str">
            <v>3105 NORTH IBP ROAD</v>
          </cell>
          <cell r="W3968" t="str">
            <v>HOLCOMB</v>
          </cell>
          <cell r="X3968" t="str">
            <v>KS</v>
          </cell>
          <cell r="Y3968" t="str">
            <v>67851</v>
          </cell>
          <cell r="Z3968" t="str">
            <v>FINNEY</v>
          </cell>
          <cell r="AA3968" t="str">
            <v>G</v>
          </cell>
          <cell r="AB3968" t="str">
            <v>M&amp;E</v>
          </cell>
          <cell r="AC3968">
            <v>254545.92719999998</v>
          </cell>
        </row>
        <row r="3969">
          <cell r="A3969" t="str">
            <v>Primary</v>
          </cell>
          <cell r="B3969" t="str">
            <v>IBP Corporate G &amp; A</v>
          </cell>
          <cell r="C3969" t="str">
            <v>30013136</v>
          </cell>
          <cell r="D3969" t="str">
            <v>74796031</v>
          </cell>
          <cell r="E3969" t="str">
            <v>3404</v>
          </cell>
          <cell r="G3969" t="str">
            <v>KS</v>
          </cell>
          <cell r="I3969" t="str">
            <v>A</v>
          </cell>
          <cell r="J3969" t="str">
            <v>30102032</v>
          </cell>
          <cell r="K3969" t="str">
            <v>74796025</v>
          </cell>
          <cell r="L3969">
            <v>170003010</v>
          </cell>
          <cell r="M3969" t="str">
            <v>747900000</v>
          </cell>
          <cell r="N3969" t="str">
            <v>IBP Corp Staff Finney Cty Security</v>
          </cell>
          <cell r="O3969" t="str">
            <v>74796025 IBP Corp Staff Finney Cty Security</v>
          </cell>
          <cell r="P3969" t="str">
            <v>190</v>
          </cell>
          <cell r="Q3969" t="str">
            <v>IBP</v>
          </cell>
          <cell r="R3969" t="str">
            <v>761</v>
          </cell>
          <cell r="S3969" t="str">
            <v>800</v>
          </cell>
          <cell r="T3969" t="str">
            <v>IBP</v>
          </cell>
          <cell r="U3969" t="str">
            <v>USD</v>
          </cell>
          <cell r="V3969" t="str">
            <v>3105 NORTH IBP ROAD</v>
          </cell>
          <cell r="W3969" t="str">
            <v>HOLCOMB</v>
          </cell>
          <cell r="X3969" t="str">
            <v>KS</v>
          </cell>
          <cell r="Y3969" t="str">
            <v>67851</v>
          </cell>
          <cell r="Z3969" t="str">
            <v>FINNEY</v>
          </cell>
          <cell r="AA3969" t="str">
            <v>G</v>
          </cell>
          <cell r="AB3969" t="str">
            <v>M&amp;E</v>
          </cell>
          <cell r="AC3969">
            <v>133998.35920000001</v>
          </cell>
        </row>
        <row r="3970">
          <cell r="A3970" t="str">
            <v>Primary</v>
          </cell>
          <cell r="B3970" t="str">
            <v>Finney Cnty Slaughter</v>
          </cell>
          <cell r="C3970" t="str">
            <v>30101950</v>
          </cell>
          <cell r="D3970" t="str">
            <v>74046008</v>
          </cell>
          <cell r="E3970" t="str">
            <v>3404</v>
          </cell>
          <cell r="G3970" t="str">
            <v>KS</v>
          </cell>
          <cell r="I3970" t="str">
            <v>A</v>
          </cell>
          <cell r="J3970" t="str">
            <v>30102034</v>
          </cell>
          <cell r="K3970" t="str">
            <v>74046006</v>
          </cell>
          <cell r="L3970">
            <v>170003010</v>
          </cell>
          <cell r="M3970" t="str">
            <v>740400000</v>
          </cell>
          <cell r="N3970" t="str">
            <v>Finney Cnty Carc Superintendent</v>
          </cell>
          <cell r="O3970" t="str">
            <v>74046006 Finney Cnty Carc Superintendent</v>
          </cell>
          <cell r="P3970" t="str">
            <v>101</v>
          </cell>
          <cell r="Q3970" t="str">
            <v>IBP</v>
          </cell>
          <cell r="R3970" t="str">
            <v>761</v>
          </cell>
          <cell r="S3970" t="str">
            <v>352</v>
          </cell>
          <cell r="T3970" t="str">
            <v>IBP</v>
          </cell>
          <cell r="U3970" t="str">
            <v>USD</v>
          </cell>
          <cell r="V3970" t="str">
            <v>3105 NORTH IBP ROAD</v>
          </cell>
          <cell r="W3970" t="str">
            <v>HOLCOMB</v>
          </cell>
          <cell r="X3970" t="str">
            <v>KS</v>
          </cell>
          <cell r="Y3970" t="str">
            <v>67851</v>
          </cell>
          <cell r="Z3970" t="str">
            <v>FINNEY</v>
          </cell>
          <cell r="AA3970" t="str">
            <v>G</v>
          </cell>
          <cell r="AB3970" t="str">
            <v>M&amp;E</v>
          </cell>
          <cell r="AC3970">
            <v>891479.28479999967</v>
          </cell>
        </row>
        <row r="3971">
          <cell r="A3971" t="str">
            <v>Primary</v>
          </cell>
          <cell r="B3971" t="str">
            <v>Finney Cnty Slaughter</v>
          </cell>
          <cell r="C3971" t="str">
            <v>30101950</v>
          </cell>
          <cell r="D3971" t="str">
            <v>74046008</v>
          </cell>
          <cell r="E3971" t="str">
            <v>3404</v>
          </cell>
          <cell r="G3971" t="str">
            <v>KS</v>
          </cell>
          <cell r="I3971" t="str">
            <v>A</v>
          </cell>
          <cell r="J3971" t="str">
            <v>30102052</v>
          </cell>
          <cell r="K3971" t="str">
            <v>74046020</v>
          </cell>
          <cell r="L3971">
            <v>170003010</v>
          </cell>
          <cell r="M3971" t="str">
            <v>740400000</v>
          </cell>
          <cell r="N3971" t="str">
            <v>Finney Cnty Carc Prevention</v>
          </cell>
          <cell r="O3971" t="str">
            <v>74046020 Finney Cnty Carc Prevention</v>
          </cell>
          <cell r="P3971" t="str">
            <v>101</v>
          </cell>
          <cell r="Q3971" t="str">
            <v>IBP</v>
          </cell>
          <cell r="R3971" t="str">
            <v>761</v>
          </cell>
          <cell r="S3971" t="str">
            <v>352</v>
          </cell>
          <cell r="T3971" t="str">
            <v>IBP</v>
          </cell>
          <cell r="U3971" t="str">
            <v>USD</v>
          </cell>
          <cell r="V3971" t="str">
            <v>3105 NORTH IBP ROAD</v>
          </cell>
          <cell r="W3971" t="str">
            <v>HOLCOMB</v>
          </cell>
          <cell r="X3971" t="str">
            <v>KS</v>
          </cell>
          <cell r="Y3971" t="str">
            <v>67851</v>
          </cell>
          <cell r="Z3971" t="str">
            <v>FINNEY</v>
          </cell>
          <cell r="AA3971" t="str">
            <v>G</v>
          </cell>
          <cell r="AB3971" t="str">
            <v>M&amp;E</v>
          </cell>
          <cell r="AC3971">
            <v>1412791.1697</v>
          </cell>
        </row>
        <row r="3972">
          <cell r="A3972" t="str">
            <v>Primary</v>
          </cell>
          <cell r="B3972" t="str">
            <v>Finney Cnty Slaughter</v>
          </cell>
          <cell r="C3972" t="str">
            <v>30101950</v>
          </cell>
          <cell r="D3972" t="str">
            <v>74046008</v>
          </cell>
          <cell r="E3972" t="str">
            <v>3404</v>
          </cell>
          <cell r="G3972" t="str">
            <v>KS</v>
          </cell>
          <cell r="I3972" t="str">
            <v>A</v>
          </cell>
          <cell r="J3972" t="str">
            <v>30102055</v>
          </cell>
          <cell r="K3972" t="str">
            <v>74046016</v>
          </cell>
          <cell r="L3972">
            <v>170003010</v>
          </cell>
          <cell r="M3972" t="str">
            <v>740400000</v>
          </cell>
          <cell r="N3972" t="str">
            <v>Finney Cnty Carc Coolers</v>
          </cell>
          <cell r="O3972" t="str">
            <v>74046016 Finney Cnty Carc Coolers</v>
          </cell>
          <cell r="P3972" t="str">
            <v>101</v>
          </cell>
          <cell r="Q3972" t="str">
            <v>IBP</v>
          </cell>
          <cell r="R3972" t="str">
            <v>761</v>
          </cell>
          <cell r="S3972" t="str">
            <v>352</v>
          </cell>
          <cell r="T3972" t="str">
            <v>IBP</v>
          </cell>
          <cell r="U3972" t="str">
            <v>USD</v>
          </cell>
          <cell r="V3972" t="str">
            <v>3105 NORTH IBP ROAD</v>
          </cell>
          <cell r="W3972" t="str">
            <v>HOLCOMB</v>
          </cell>
          <cell r="X3972" t="str">
            <v>KS</v>
          </cell>
          <cell r="Y3972" t="str">
            <v>67851</v>
          </cell>
          <cell r="Z3972" t="str">
            <v>FINNEY</v>
          </cell>
          <cell r="AA3972" t="str">
            <v>G</v>
          </cell>
          <cell r="AB3972" t="str">
            <v>M&amp;E</v>
          </cell>
          <cell r="AC3972">
            <v>12178470.827300003</v>
          </cell>
        </row>
        <row r="3973">
          <cell r="A3973" t="str">
            <v>Primary</v>
          </cell>
          <cell r="B3973" t="str">
            <v>IBP Corporate G &amp; A</v>
          </cell>
          <cell r="C3973" t="str">
            <v>30013136</v>
          </cell>
          <cell r="D3973" t="str">
            <v>74796031</v>
          </cell>
          <cell r="E3973" t="str">
            <v>2666</v>
          </cell>
          <cell r="G3973" t="str">
            <v>KS</v>
          </cell>
          <cell r="I3973" t="str">
            <v>A</v>
          </cell>
          <cell r="J3973" t="str">
            <v>30102221</v>
          </cell>
          <cell r="K3973" t="str">
            <v>74796113</v>
          </cell>
          <cell r="L3973">
            <v>170003010</v>
          </cell>
          <cell r="M3973" t="str">
            <v>747900000</v>
          </cell>
          <cell r="N3973" t="str">
            <v>IBP Corp Staff Plant Computers-Finney County</v>
          </cell>
          <cell r="O3973" t="str">
            <v>74796113 IBP Corp Staff Plant Computers-Finney Cou</v>
          </cell>
          <cell r="P3973" t="str">
            <v>190</v>
          </cell>
          <cell r="Q3973" t="str">
            <v>IBP</v>
          </cell>
          <cell r="R3973" t="str">
            <v>761</v>
          </cell>
          <cell r="S3973" t="str">
            <v>800</v>
          </cell>
          <cell r="T3973" t="str">
            <v>IBP</v>
          </cell>
          <cell r="U3973" t="str">
            <v>USD</v>
          </cell>
          <cell r="V3973" t="str">
            <v>3105 NORTH IBP ROAD</v>
          </cell>
          <cell r="W3973" t="str">
            <v>HOLCOMB</v>
          </cell>
          <cell r="X3973" t="str">
            <v>KS</v>
          </cell>
          <cell r="Y3973" t="str">
            <v>67851</v>
          </cell>
          <cell r="Z3973" t="str">
            <v>FINNEY</v>
          </cell>
          <cell r="AA3973" t="str">
            <v>G</v>
          </cell>
          <cell r="AB3973" t="str">
            <v>M&amp;E</v>
          </cell>
          <cell r="AC3973">
            <v>248032.29329999996</v>
          </cell>
        </row>
        <row r="3974">
          <cell r="A3974" t="str">
            <v>Primary</v>
          </cell>
          <cell r="B3974" t="str">
            <v>Finney Cnty Slaughter</v>
          </cell>
          <cell r="C3974" t="str">
            <v>30101950</v>
          </cell>
          <cell r="D3974" t="str">
            <v>74046008</v>
          </cell>
          <cell r="E3974" t="str">
            <v>3404</v>
          </cell>
          <cell r="G3974" t="str">
            <v>KS</v>
          </cell>
          <cell r="I3974" t="str">
            <v>A</v>
          </cell>
          <cell r="J3974" t="str">
            <v>30102512</v>
          </cell>
          <cell r="K3974" t="str">
            <v>74046004</v>
          </cell>
          <cell r="L3974">
            <v>170003010</v>
          </cell>
          <cell r="M3974" t="str">
            <v>740400000</v>
          </cell>
          <cell r="N3974" t="str">
            <v>Finney Cnty Carc Safety Specialist</v>
          </cell>
          <cell r="O3974" t="str">
            <v>74046004 Finney Cnty Carc Safety Specialist</v>
          </cell>
          <cell r="P3974" t="str">
            <v>101</v>
          </cell>
          <cell r="Q3974" t="str">
            <v>IBP</v>
          </cell>
          <cell r="R3974" t="str">
            <v>761</v>
          </cell>
          <cell r="S3974" t="str">
            <v>352</v>
          </cell>
          <cell r="T3974" t="str">
            <v>IBP</v>
          </cell>
          <cell r="U3974" t="str">
            <v>USD</v>
          </cell>
          <cell r="V3974" t="str">
            <v>3105 NORTH IBP ROAD</v>
          </cell>
          <cell r="W3974" t="str">
            <v>HOLCOMB</v>
          </cell>
          <cell r="X3974" t="str">
            <v>KS</v>
          </cell>
          <cell r="Y3974" t="str">
            <v>67851</v>
          </cell>
          <cell r="Z3974" t="str">
            <v>FINNEY</v>
          </cell>
          <cell r="AA3974" t="str">
            <v>G</v>
          </cell>
          <cell r="AB3974" t="str">
            <v>M&amp;E</v>
          </cell>
          <cell r="AC3974">
            <v>3213.6</v>
          </cell>
        </row>
        <row r="3975">
          <cell r="A3975" t="str">
            <v>Primary</v>
          </cell>
          <cell r="B3975" t="str">
            <v>Finney Cnty Processing</v>
          </cell>
          <cell r="C3975" t="str">
            <v>30112013</v>
          </cell>
          <cell r="D3975" t="str">
            <v>74256006</v>
          </cell>
          <cell r="E3975" t="str">
            <v>3425</v>
          </cell>
          <cell r="G3975" t="str">
            <v>KS</v>
          </cell>
          <cell r="I3975" t="str">
            <v>A</v>
          </cell>
          <cell r="J3975" t="str">
            <v>30111951</v>
          </cell>
          <cell r="K3975" t="str">
            <v>74256007</v>
          </cell>
          <cell r="L3975">
            <v>170003011</v>
          </cell>
          <cell r="M3975" t="str">
            <v>742500000</v>
          </cell>
          <cell r="N3975" t="str">
            <v>Finney Cnty Proc Processing/Cutting</v>
          </cell>
          <cell r="O3975" t="str">
            <v>74256007 Finney Cnty Proc Processing/Cutting</v>
          </cell>
          <cell r="P3975" t="str">
            <v>111</v>
          </cell>
          <cell r="Q3975" t="str">
            <v>IBP</v>
          </cell>
          <cell r="R3975" t="str">
            <v>761</v>
          </cell>
          <cell r="S3975" t="str">
            <v>352</v>
          </cell>
          <cell r="T3975" t="str">
            <v>IBP</v>
          </cell>
          <cell r="U3975" t="str">
            <v>USD</v>
          </cell>
          <cell r="V3975" t="str">
            <v>3105 NORTH IBP ROAD</v>
          </cell>
          <cell r="W3975" t="str">
            <v>HOLCOMB</v>
          </cell>
          <cell r="X3975" t="str">
            <v>KS</v>
          </cell>
          <cell r="Y3975" t="str">
            <v>67851</v>
          </cell>
          <cell r="Z3975" t="str">
            <v>FINNEY</v>
          </cell>
          <cell r="AA3975" t="str">
            <v>G</v>
          </cell>
          <cell r="AB3975" t="str">
            <v>M&amp;E</v>
          </cell>
          <cell r="AC3975">
            <v>10698625.551599996</v>
          </cell>
        </row>
        <row r="3976">
          <cell r="A3976" t="str">
            <v>Primary</v>
          </cell>
          <cell r="B3976" t="str">
            <v>Finney Cnty Processing</v>
          </cell>
          <cell r="C3976" t="str">
            <v>30112013</v>
          </cell>
          <cell r="D3976" t="str">
            <v>74256006</v>
          </cell>
          <cell r="E3976" t="str">
            <v>3425</v>
          </cell>
          <cell r="G3976" t="str">
            <v>KS</v>
          </cell>
          <cell r="I3976" t="str">
            <v>A</v>
          </cell>
          <cell r="J3976" t="str">
            <v>30111971</v>
          </cell>
          <cell r="K3976" t="str">
            <v>74256010</v>
          </cell>
          <cell r="L3976">
            <v>170003011</v>
          </cell>
          <cell r="M3976" t="str">
            <v>742500000</v>
          </cell>
          <cell r="N3976" t="str">
            <v>Finney Cnty Proc Beef Tissue Operartn</v>
          </cell>
          <cell r="O3976" t="str">
            <v>74256010 Finney Cnty Proc Beef Tissue Operartn</v>
          </cell>
          <cell r="P3976" t="str">
            <v>111</v>
          </cell>
          <cell r="Q3976" t="str">
            <v>IBP</v>
          </cell>
          <cell r="R3976" t="str">
            <v>761</v>
          </cell>
          <cell r="S3976" t="str">
            <v>352</v>
          </cell>
          <cell r="T3976" t="str">
            <v>IBP</v>
          </cell>
          <cell r="U3976" t="str">
            <v>USD</v>
          </cell>
          <cell r="V3976" t="str">
            <v>3105 NORTH IBP ROAD</v>
          </cell>
          <cell r="W3976" t="str">
            <v>HOLCOMB</v>
          </cell>
          <cell r="X3976" t="str">
            <v>KS</v>
          </cell>
          <cell r="Y3976" t="str">
            <v>67851</v>
          </cell>
          <cell r="Z3976" t="str">
            <v>FINNEY</v>
          </cell>
          <cell r="AA3976" t="str">
            <v>G</v>
          </cell>
          <cell r="AB3976" t="str">
            <v>M&amp;E</v>
          </cell>
          <cell r="AC3976">
            <v>2756449.9570999998</v>
          </cell>
        </row>
        <row r="3977">
          <cell r="A3977" t="str">
            <v>Primary</v>
          </cell>
          <cell r="B3977" t="str">
            <v>Finney Cnty Processing</v>
          </cell>
          <cell r="C3977" t="str">
            <v>30112013</v>
          </cell>
          <cell r="D3977" t="str">
            <v>74256006</v>
          </cell>
          <cell r="E3977" t="str">
            <v>3425</v>
          </cell>
          <cell r="G3977" t="str">
            <v>KS</v>
          </cell>
          <cell r="I3977" t="str">
            <v>A</v>
          </cell>
          <cell r="J3977" t="str">
            <v>30111975</v>
          </cell>
          <cell r="K3977" t="str">
            <v>74256011</v>
          </cell>
          <cell r="L3977">
            <v>170003011</v>
          </cell>
          <cell r="M3977" t="str">
            <v>742500000</v>
          </cell>
          <cell r="N3977" t="str">
            <v>Finney Cnty Proc Ground Beef</v>
          </cell>
          <cell r="O3977" t="str">
            <v>74256011 Finney Cnty Proc Ground Beef</v>
          </cell>
          <cell r="P3977" t="str">
            <v>111</v>
          </cell>
          <cell r="Q3977" t="str">
            <v>IBP</v>
          </cell>
          <cell r="R3977" t="str">
            <v>761</v>
          </cell>
          <cell r="S3977" t="str">
            <v>352</v>
          </cell>
          <cell r="T3977" t="str">
            <v>IBP</v>
          </cell>
          <cell r="U3977" t="str">
            <v>USD</v>
          </cell>
          <cell r="V3977" t="str">
            <v>3105 NORTH IBP ROAD</v>
          </cell>
          <cell r="W3977" t="str">
            <v>HOLCOMB</v>
          </cell>
          <cell r="X3977" t="str">
            <v>KS</v>
          </cell>
          <cell r="Y3977" t="str">
            <v>67851</v>
          </cell>
          <cell r="Z3977" t="str">
            <v>FINNEY</v>
          </cell>
          <cell r="AA3977" t="str">
            <v>G</v>
          </cell>
          <cell r="AB3977" t="str">
            <v>M&amp;E</v>
          </cell>
          <cell r="AC3977">
            <v>3564522.8257999998</v>
          </cell>
        </row>
        <row r="3978">
          <cell r="A3978" t="str">
            <v>Primary</v>
          </cell>
          <cell r="B3978" t="str">
            <v>Finney Cnty Processing</v>
          </cell>
          <cell r="C3978" t="str">
            <v>30112013</v>
          </cell>
          <cell r="D3978" t="str">
            <v>74256006</v>
          </cell>
          <cell r="E3978" t="str">
            <v>3425</v>
          </cell>
          <cell r="G3978" t="str">
            <v>KS</v>
          </cell>
          <cell r="I3978" t="str">
            <v>A</v>
          </cell>
          <cell r="J3978" t="str">
            <v>30111982</v>
          </cell>
          <cell r="K3978" t="str">
            <v>74256016</v>
          </cell>
          <cell r="L3978">
            <v>170003011</v>
          </cell>
          <cell r="M3978" t="str">
            <v>742500000</v>
          </cell>
          <cell r="N3978" t="str">
            <v>Finney Cnty Proc Packaging 1</v>
          </cell>
          <cell r="O3978" t="str">
            <v>74256016 Finney Cnty Proc Packaging 1</v>
          </cell>
          <cell r="P3978" t="str">
            <v>111</v>
          </cell>
          <cell r="Q3978" t="str">
            <v>IBP</v>
          </cell>
          <cell r="R3978" t="str">
            <v>761</v>
          </cell>
          <cell r="S3978" t="str">
            <v>352</v>
          </cell>
          <cell r="T3978" t="str">
            <v>IBP</v>
          </cell>
          <cell r="U3978" t="str">
            <v>USD</v>
          </cell>
          <cell r="V3978" t="str">
            <v>3105 NORTH IBP ROAD</v>
          </cell>
          <cell r="W3978" t="str">
            <v>HOLCOMB</v>
          </cell>
          <cell r="X3978" t="str">
            <v>KS</v>
          </cell>
          <cell r="Y3978" t="str">
            <v>67851</v>
          </cell>
          <cell r="Z3978" t="str">
            <v>FINNEY</v>
          </cell>
          <cell r="AA3978" t="str">
            <v>G</v>
          </cell>
          <cell r="AB3978" t="str">
            <v>M&amp;E</v>
          </cell>
          <cell r="AC3978">
            <v>10932072.052100005</v>
          </cell>
        </row>
        <row r="3979">
          <cell r="A3979" t="str">
            <v>Primary</v>
          </cell>
          <cell r="B3979" t="str">
            <v>Finney Cnty Processing</v>
          </cell>
          <cell r="C3979" t="str">
            <v>30112013</v>
          </cell>
          <cell r="D3979" t="str">
            <v>74256006</v>
          </cell>
          <cell r="E3979" t="str">
            <v>3425</v>
          </cell>
          <cell r="G3979" t="str">
            <v>KS</v>
          </cell>
          <cell r="I3979" t="str">
            <v>A</v>
          </cell>
          <cell r="J3979" t="str">
            <v>30112012</v>
          </cell>
          <cell r="K3979" t="str">
            <v>74256022</v>
          </cell>
          <cell r="L3979">
            <v>170003011</v>
          </cell>
          <cell r="M3979" t="str">
            <v>742500000</v>
          </cell>
          <cell r="N3979" t="str">
            <v>Finney Cnty Proc Fc Complx Employment</v>
          </cell>
          <cell r="O3979" t="str">
            <v>74256022 Finney Cnty Proc Fc Complx Employment</v>
          </cell>
          <cell r="P3979" t="str">
            <v>111</v>
          </cell>
          <cell r="Q3979" t="str">
            <v>IBP</v>
          </cell>
          <cell r="R3979" t="str">
            <v>761</v>
          </cell>
          <cell r="S3979" t="str">
            <v>352</v>
          </cell>
          <cell r="T3979" t="str">
            <v>IBP</v>
          </cell>
          <cell r="U3979" t="str">
            <v>USD</v>
          </cell>
          <cell r="V3979" t="str">
            <v>3105 NORTH IBP ROAD</v>
          </cell>
          <cell r="W3979" t="str">
            <v>HOLCOMB</v>
          </cell>
          <cell r="X3979" t="str">
            <v>KS</v>
          </cell>
          <cell r="Y3979" t="str">
            <v>67851</v>
          </cell>
          <cell r="Z3979" t="str">
            <v>FINNEY</v>
          </cell>
          <cell r="AA3979" t="str">
            <v>G</v>
          </cell>
          <cell r="AB3979" t="str">
            <v>M&amp;E</v>
          </cell>
          <cell r="AC3979">
            <v>2087.0992000000001</v>
          </cell>
        </row>
        <row r="3980">
          <cell r="A3980" t="str">
            <v>Primary</v>
          </cell>
          <cell r="B3980" t="str">
            <v>Finney Cnty Processing</v>
          </cell>
          <cell r="C3980" t="str">
            <v>30112013</v>
          </cell>
          <cell r="D3980" t="str">
            <v>74256006</v>
          </cell>
          <cell r="E3980" t="str">
            <v>3425</v>
          </cell>
          <cell r="G3980" t="str">
            <v>KS</v>
          </cell>
          <cell r="I3980" t="str">
            <v>A</v>
          </cell>
          <cell r="J3980" t="str">
            <v>30112013</v>
          </cell>
          <cell r="K3980" t="str">
            <v>74256006</v>
          </cell>
          <cell r="L3980">
            <v>170003011</v>
          </cell>
          <cell r="M3980" t="str">
            <v>742500000</v>
          </cell>
          <cell r="N3980" t="str">
            <v>Finney Cnty Proc Admin Services</v>
          </cell>
          <cell r="O3980" t="str">
            <v>74256006 Finney Cnty Proc Admin Services</v>
          </cell>
          <cell r="P3980" t="str">
            <v>111</v>
          </cell>
          <cell r="Q3980" t="str">
            <v>IBP</v>
          </cell>
          <cell r="R3980" t="str">
            <v>761</v>
          </cell>
          <cell r="S3980" t="str">
            <v>352</v>
          </cell>
          <cell r="T3980" t="str">
            <v>IBP</v>
          </cell>
          <cell r="U3980" t="str">
            <v>USD</v>
          </cell>
          <cell r="V3980" t="str">
            <v>3105 NORTH IBP ROAD</v>
          </cell>
          <cell r="W3980" t="str">
            <v>HOLCOMB</v>
          </cell>
          <cell r="X3980" t="str">
            <v>KS</v>
          </cell>
          <cell r="Y3980" t="str">
            <v>67851</v>
          </cell>
          <cell r="Z3980" t="str">
            <v>FINNEY</v>
          </cell>
          <cell r="AA3980" t="str">
            <v>G</v>
          </cell>
          <cell r="AB3980" t="str">
            <v>M&amp;E</v>
          </cell>
          <cell r="AC3980">
            <v>5568.2908000000007</v>
          </cell>
        </row>
        <row r="3981">
          <cell r="A3981" t="str">
            <v>Primary</v>
          </cell>
          <cell r="B3981" t="str">
            <v>Finney Cnty Processing</v>
          </cell>
          <cell r="C3981" t="str">
            <v>30112013</v>
          </cell>
          <cell r="D3981" t="str">
            <v>74256006</v>
          </cell>
          <cell r="E3981" t="str">
            <v>3425</v>
          </cell>
          <cell r="G3981" t="str">
            <v>KS</v>
          </cell>
          <cell r="I3981" t="str">
            <v>A</v>
          </cell>
          <cell r="J3981" t="str">
            <v>30112017</v>
          </cell>
          <cell r="K3981" t="str">
            <v>74256012</v>
          </cell>
          <cell r="L3981">
            <v>170003011</v>
          </cell>
          <cell r="M3981" t="str">
            <v>742500000</v>
          </cell>
          <cell r="N3981" t="str">
            <v>Finney Cnty Proc Cleanup</v>
          </cell>
          <cell r="O3981" t="str">
            <v>74256012 Finney Cnty Proc Cleanup</v>
          </cell>
          <cell r="P3981" t="str">
            <v>111</v>
          </cell>
          <cell r="Q3981" t="str">
            <v>IBP</v>
          </cell>
          <cell r="R3981" t="str">
            <v>761</v>
          </cell>
          <cell r="S3981" t="str">
            <v>352</v>
          </cell>
          <cell r="T3981" t="str">
            <v>IBP</v>
          </cell>
          <cell r="U3981" t="str">
            <v>USD</v>
          </cell>
          <cell r="V3981" t="str">
            <v>3105 NORTH IBP ROAD</v>
          </cell>
          <cell r="W3981" t="str">
            <v>HOLCOMB</v>
          </cell>
          <cell r="X3981" t="str">
            <v>KS</v>
          </cell>
          <cell r="Y3981" t="str">
            <v>67851</v>
          </cell>
          <cell r="Z3981" t="str">
            <v>FINNEY</v>
          </cell>
          <cell r="AA3981" t="str">
            <v>G</v>
          </cell>
          <cell r="AB3981" t="str">
            <v>M&amp;E</v>
          </cell>
          <cell r="AC3981">
            <v>97691.58</v>
          </cell>
        </row>
        <row r="3982">
          <cell r="A3982" t="str">
            <v>Primary</v>
          </cell>
          <cell r="B3982" t="str">
            <v>Finney Cnty Processing</v>
          </cell>
          <cell r="C3982" t="str">
            <v>30112013</v>
          </cell>
          <cell r="D3982" t="str">
            <v>74256006</v>
          </cell>
          <cell r="E3982" t="str">
            <v>3425</v>
          </cell>
          <cell r="G3982" t="str">
            <v>KS</v>
          </cell>
          <cell r="I3982" t="str">
            <v>A</v>
          </cell>
          <cell r="J3982" t="str">
            <v>30112019</v>
          </cell>
          <cell r="K3982" t="str">
            <v>74256013</v>
          </cell>
          <cell r="L3982">
            <v>170003011</v>
          </cell>
          <cell r="M3982" t="str">
            <v>742500000</v>
          </cell>
          <cell r="N3982" t="str">
            <v>Finney Cnty Proc Laundry</v>
          </cell>
          <cell r="O3982" t="str">
            <v>74256013 Finney Cnty Proc Laundry</v>
          </cell>
          <cell r="P3982" t="str">
            <v>111</v>
          </cell>
          <cell r="Q3982" t="str">
            <v>IBP</v>
          </cell>
          <cell r="R3982" t="str">
            <v>761</v>
          </cell>
          <cell r="S3982" t="str">
            <v>352</v>
          </cell>
          <cell r="T3982" t="str">
            <v>IBP</v>
          </cell>
          <cell r="U3982" t="str">
            <v>USD</v>
          </cell>
          <cell r="V3982" t="str">
            <v>3069 308TH ST</v>
          </cell>
          <cell r="W3982" t="str">
            <v>STORY CITY</v>
          </cell>
          <cell r="X3982" t="str">
            <v>IA</v>
          </cell>
          <cell r="Y3982" t="str">
            <v>50248</v>
          </cell>
          <cell r="Z3982" t="str">
            <v>STORY</v>
          </cell>
          <cell r="AA3982" t="str">
            <v>G</v>
          </cell>
          <cell r="AB3982" t="str">
            <v>Building</v>
          </cell>
          <cell r="AC3982">
            <v>407123.09</v>
          </cell>
        </row>
        <row r="3983">
          <cell r="A3983" t="str">
            <v>Primary</v>
          </cell>
          <cell r="B3983" t="str">
            <v>Finney Cnty Processing</v>
          </cell>
          <cell r="C3983" t="str">
            <v>30112013</v>
          </cell>
          <cell r="D3983" t="str">
            <v>74256006</v>
          </cell>
          <cell r="E3983" t="str">
            <v>3425</v>
          </cell>
          <cell r="G3983" t="str">
            <v>KS</v>
          </cell>
          <cell r="I3983" t="str">
            <v>A</v>
          </cell>
          <cell r="J3983" t="str">
            <v>30112020</v>
          </cell>
          <cell r="K3983" t="str">
            <v>74256017</v>
          </cell>
          <cell r="L3983">
            <v>170003011</v>
          </cell>
          <cell r="M3983" t="str">
            <v>742500000</v>
          </cell>
          <cell r="N3983" t="str">
            <v>Finney Cnty Proc Maintenance Eng</v>
          </cell>
          <cell r="O3983" t="str">
            <v>74256017 Finney Cnty Proc Maintenance Eng</v>
          </cell>
          <cell r="P3983" t="str">
            <v>111</v>
          </cell>
          <cell r="Q3983" t="str">
            <v>IBP</v>
          </cell>
          <cell r="R3983" t="str">
            <v>761</v>
          </cell>
          <cell r="S3983" t="str">
            <v>352</v>
          </cell>
          <cell r="T3983" t="str">
            <v>IBP</v>
          </cell>
          <cell r="U3983" t="str">
            <v>USD</v>
          </cell>
          <cell r="V3983" t="str">
            <v>3069 308TH ST</v>
          </cell>
          <cell r="W3983" t="str">
            <v>STORY CITY</v>
          </cell>
          <cell r="X3983" t="str">
            <v>IA</v>
          </cell>
          <cell r="Y3983" t="str">
            <v>50248</v>
          </cell>
          <cell r="Z3983" t="str">
            <v>STORY</v>
          </cell>
          <cell r="AA3983" t="str">
            <v>G</v>
          </cell>
          <cell r="AB3983" t="str">
            <v>Content</v>
          </cell>
          <cell r="AC3983">
            <v>3131.4</v>
          </cell>
        </row>
        <row r="3984">
          <cell r="A3984" t="str">
            <v>Primary</v>
          </cell>
          <cell r="B3984" t="str">
            <v>Finney Cnty Processing</v>
          </cell>
          <cell r="C3984" t="str">
            <v>30112013</v>
          </cell>
          <cell r="D3984" t="str">
            <v>74256006</v>
          </cell>
          <cell r="E3984" t="str">
            <v>3425</v>
          </cell>
          <cell r="G3984" t="str">
            <v>KS</v>
          </cell>
          <cell r="I3984" t="str">
            <v>A</v>
          </cell>
          <cell r="J3984" t="str">
            <v>30112022</v>
          </cell>
          <cell r="K3984" t="str">
            <v>74256021</v>
          </cell>
          <cell r="L3984">
            <v>170003011</v>
          </cell>
          <cell r="M3984" t="str">
            <v>742500000</v>
          </cell>
          <cell r="N3984" t="str">
            <v>Finney Cnty Proc Medical &amp; Nurses</v>
          </cell>
          <cell r="O3984" t="str">
            <v>74256021 Finney Cnty Proc Medical &amp; Nurses</v>
          </cell>
          <cell r="P3984" t="str">
            <v>111</v>
          </cell>
          <cell r="Q3984" t="str">
            <v>IBP</v>
          </cell>
          <cell r="R3984" t="str">
            <v>761</v>
          </cell>
          <cell r="S3984" t="str">
            <v>352</v>
          </cell>
          <cell r="T3984" t="str">
            <v>IBP</v>
          </cell>
          <cell r="U3984" t="str">
            <v>USD</v>
          </cell>
          <cell r="V3984" t="str">
            <v>3069 308TH ST</v>
          </cell>
          <cell r="W3984" t="str">
            <v>STORY CITY</v>
          </cell>
          <cell r="X3984" t="str">
            <v>IA</v>
          </cell>
          <cell r="Y3984" t="str">
            <v>50248</v>
          </cell>
          <cell r="Z3984" t="str">
            <v>STORY</v>
          </cell>
          <cell r="AA3984" t="str">
            <v>G</v>
          </cell>
          <cell r="AB3984" t="str">
            <v>M&amp;E</v>
          </cell>
          <cell r="AC3984">
            <v>21952.125399999997</v>
          </cell>
        </row>
        <row r="3985">
          <cell r="A3985" t="str">
            <v>Primary</v>
          </cell>
          <cell r="B3985" t="str">
            <v>Finney Cnty Processing</v>
          </cell>
          <cell r="C3985" t="str">
            <v>30112013</v>
          </cell>
          <cell r="D3985" t="str">
            <v>74256006</v>
          </cell>
          <cell r="E3985" t="str">
            <v>3425</v>
          </cell>
          <cell r="G3985" t="str">
            <v>KS</v>
          </cell>
          <cell r="I3985" t="str">
            <v>A</v>
          </cell>
          <cell r="J3985" t="str">
            <v>30112025</v>
          </cell>
          <cell r="K3985" t="str">
            <v>74256002</v>
          </cell>
          <cell r="L3985">
            <v>170003011</v>
          </cell>
          <cell r="M3985" t="str">
            <v>742500000</v>
          </cell>
          <cell r="N3985" t="str">
            <v>Finney Cnty Proc Personnel</v>
          </cell>
          <cell r="O3985" t="str">
            <v>74256002 Finney Cnty Proc Personnel</v>
          </cell>
          <cell r="P3985" t="str">
            <v>111</v>
          </cell>
          <cell r="Q3985" t="str">
            <v>IBP</v>
          </cell>
          <cell r="R3985" t="str">
            <v>761</v>
          </cell>
          <cell r="S3985" t="str">
            <v>352</v>
          </cell>
          <cell r="T3985" t="str">
            <v>IBP</v>
          </cell>
          <cell r="U3985" t="str">
            <v>USD</v>
          </cell>
          <cell r="V3985" t="str">
            <v>3105 NORTH IBP ROAD</v>
          </cell>
          <cell r="W3985" t="str">
            <v>HOLCOMB</v>
          </cell>
          <cell r="X3985" t="str">
            <v>KS</v>
          </cell>
          <cell r="Y3985" t="str">
            <v>67851</v>
          </cell>
          <cell r="Z3985" t="str">
            <v>FINNEY</v>
          </cell>
          <cell r="AA3985" t="str">
            <v>G</v>
          </cell>
          <cell r="AB3985" t="str">
            <v>M&amp;E</v>
          </cell>
          <cell r="AC3985">
            <v>355012.04369999981</v>
          </cell>
        </row>
        <row r="3986">
          <cell r="A3986" t="str">
            <v>Primary</v>
          </cell>
          <cell r="B3986" t="str">
            <v>Finney Cnty Processing</v>
          </cell>
          <cell r="C3986" t="str">
            <v>30112013</v>
          </cell>
          <cell r="D3986" t="str">
            <v>74256006</v>
          </cell>
          <cell r="E3986" t="str">
            <v>3425</v>
          </cell>
          <cell r="G3986" t="str">
            <v>KS</v>
          </cell>
          <cell r="I3986" t="str">
            <v>A</v>
          </cell>
          <cell r="J3986" t="str">
            <v>30112031</v>
          </cell>
          <cell r="K3986" t="str">
            <v>74256020</v>
          </cell>
          <cell r="L3986">
            <v>170003011</v>
          </cell>
          <cell r="M3986" t="str">
            <v>742500000</v>
          </cell>
          <cell r="N3986" t="str">
            <v>Finney Cnty Proc Refrigeration</v>
          </cell>
          <cell r="O3986" t="str">
            <v>74256020 Finney Cnty Proc Refrigeration</v>
          </cell>
          <cell r="P3986" t="str">
            <v>111</v>
          </cell>
          <cell r="Q3986" t="str">
            <v>IBP</v>
          </cell>
          <cell r="R3986" t="str">
            <v>761</v>
          </cell>
          <cell r="S3986" t="str">
            <v>352</v>
          </cell>
          <cell r="T3986" t="str">
            <v>IBP</v>
          </cell>
          <cell r="U3986" t="str">
            <v>USD</v>
          </cell>
          <cell r="V3986" t="str">
            <v>3105 NORTH IBP ROAD</v>
          </cell>
          <cell r="W3986" t="str">
            <v>HOLCOMB</v>
          </cell>
          <cell r="X3986" t="str">
            <v>KS</v>
          </cell>
          <cell r="Y3986" t="str">
            <v>67851</v>
          </cell>
          <cell r="Z3986" t="str">
            <v>FINNEY</v>
          </cell>
          <cell r="AA3986" t="str">
            <v>G</v>
          </cell>
          <cell r="AB3986" t="str">
            <v>M&amp;E</v>
          </cell>
          <cell r="AC3986">
            <v>3905979.8551999973</v>
          </cell>
        </row>
        <row r="3987">
          <cell r="A3987" t="str">
            <v>Primary</v>
          </cell>
          <cell r="B3987" t="str">
            <v>Finney Cnty Processing</v>
          </cell>
          <cell r="C3987" t="str">
            <v>30112013</v>
          </cell>
          <cell r="D3987" t="str">
            <v>74256006</v>
          </cell>
          <cell r="E3987" t="str">
            <v>3425</v>
          </cell>
          <cell r="G3987" t="str">
            <v>KS</v>
          </cell>
          <cell r="I3987" t="str">
            <v>A</v>
          </cell>
          <cell r="J3987" t="str">
            <v>30112034</v>
          </cell>
          <cell r="K3987" t="str">
            <v>74256005</v>
          </cell>
          <cell r="L3987">
            <v>170003011</v>
          </cell>
          <cell r="M3987" t="str">
            <v>742500000</v>
          </cell>
          <cell r="N3987" t="str">
            <v>Finney Cnty Proc Production</v>
          </cell>
          <cell r="O3987" t="str">
            <v>74256005 Finney Cnty Proc Production</v>
          </cell>
          <cell r="P3987" t="str">
            <v>111</v>
          </cell>
          <cell r="Q3987" t="str">
            <v>IBP</v>
          </cell>
          <cell r="R3987" t="str">
            <v>761</v>
          </cell>
          <cell r="S3987" t="str">
            <v>352</v>
          </cell>
          <cell r="T3987" t="str">
            <v>IBP</v>
          </cell>
          <cell r="U3987" t="str">
            <v>USD</v>
          </cell>
          <cell r="V3987" t="str">
            <v>3105 NORTH IBP ROAD</v>
          </cell>
          <cell r="W3987" t="str">
            <v>HOLCOMB</v>
          </cell>
          <cell r="X3987" t="str">
            <v>KS</v>
          </cell>
          <cell r="Y3987" t="str">
            <v>67851</v>
          </cell>
          <cell r="Z3987" t="str">
            <v>FINNEY</v>
          </cell>
          <cell r="AA3987" t="str">
            <v>G</v>
          </cell>
          <cell r="AB3987" t="str">
            <v>M&amp;E</v>
          </cell>
          <cell r="AC3987">
            <v>2818824.2364999987</v>
          </cell>
        </row>
        <row r="3988">
          <cell r="A3988" t="str">
            <v>Primary</v>
          </cell>
          <cell r="B3988" t="str">
            <v>Finney Cnty Processing</v>
          </cell>
          <cell r="C3988" t="str">
            <v>30112013</v>
          </cell>
          <cell r="D3988" t="str">
            <v>74256006</v>
          </cell>
          <cell r="E3988" t="str">
            <v>3425</v>
          </cell>
          <cell r="G3988" t="str">
            <v>KS</v>
          </cell>
          <cell r="I3988" t="str">
            <v>A</v>
          </cell>
          <cell r="J3988" t="str">
            <v>30112042</v>
          </cell>
          <cell r="K3988" t="str">
            <v>74256014</v>
          </cell>
          <cell r="L3988">
            <v>170003011</v>
          </cell>
          <cell r="M3988" t="str">
            <v>742500000</v>
          </cell>
          <cell r="N3988" t="str">
            <v>Finney Cnty Proc Kniferoom</v>
          </cell>
          <cell r="O3988" t="str">
            <v>74256014 Finney Cnty Proc Kniferoom</v>
          </cell>
          <cell r="P3988" t="str">
            <v>111</v>
          </cell>
          <cell r="Q3988" t="str">
            <v>IBP</v>
          </cell>
          <cell r="R3988" t="str">
            <v>761</v>
          </cell>
          <cell r="S3988" t="str">
            <v>352</v>
          </cell>
          <cell r="T3988" t="str">
            <v>IBP</v>
          </cell>
          <cell r="U3988" t="str">
            <v>USD</v>
          </cell>
          <cell r="V3988" t="str">
            <v>3105 NORTH IBP ROAD</v>
          </cell>
          <cell r="W3988" t="str">
            <v>HOLCOMB</v>
          </cell>
          <cell r="X3988" t="str">
            <v>KS</v>
          </cell>
          <cell r="Y3988" t="str">
            <v>67851</v>
          </cell>
          <cell r="Z3988" t="str">
            <v>FINNEY</v>
          </cell>
          <cell r="AA3988" t="str">
            <v>G</v>
          </cell>
          <cell r="AB3988" t="str">
            <v>M&amp;E</v>
          </cell>
          <cell r="AC3988">
            <v>197841.2145</v>
          </cell>
        </row>
        <row r="3989">
          <cell r="A3989" t="str">
            <v>Primary</v>
          </cell>
          <cell r="B3989" t="str">
            <v>Finney Cnty Processing</v>
          </cell>
          <cell r="C3989" t="str">
            <v>30112013</v>
          </cell>
          <cell r="D3989" t="str">
            <v>74256006</v>
          </cell>
          <cell r="E3989" t="str">
            <v>3425</v>
          </cell>
          <cell r="G3989" t="str">
            <v>KS</v>
          </cell>
          <cell r="I3989" t="str">
            <v>A</v>
          </cell>
          <cell r="J3989" t="str">
            <v>30112046</v>
          </cell>
          <cell r="K3989" t="str">
            <v>74256018</v>
          </cell>
          <cell r="L3989">
            <v>170003011</v>
          </cell>
          <cell r="M3989" t="str">
            <v>742500000</v>
          </cell>
          <cell r="N3989" t="str">
            <v>Finney Cnty Proc Scale Maintenance</v>
          </cell>
          <cell r="O3989" t="str">
            <v>74256018 Finney Cnty Proc Scale Maintenance</v>
          </cell>
          <cell r="P3989" t="str">
            <v>111</v>
          </cell>
          <cell r="Q3989" t="str">
            <v>IBP</v>
          </cell>
          <cell r="R3989" t="str">
            <v>761</v>
          </cell>
          <cell r="S3989" t="str">
            <v>352</v>
          </cell>
          <cell r="T3989" t="str">
            <v>IBP</v>
          </cell>
          <cell r="U3989" t="str">
            <v>USD</v>
          </cell>
          <cell r="V3989" t="str">
            <v>3105 NORTH IBP ROAD</v>
          </cell>
          <cell r="W3989" t="str">
            <v>HOLCOMB</v>
          </cell>
          <cell r="X3989" t="str">
            <v>KS</v>
          </cell>
          <cell r="Y3989" t="str">
            <v>67851</v>
          </cell>
          <cell r="Z3989" t="str">
            <v>FINNEY</v>
          </cell>
          <cell r="AA3989" t="str">
            <v>G</v>
          </cell>
          <cell r="AB3989" t="str">
            <v>M&amp;E</v>
          </cell>
          <cell r="AC3989">
            <v>55081.394800000002</v>
          </cell>
        </row>
        <row r="3990">
          <cell r="A3990" t="str">
            <v>Primary</v>
          </cell>
          <cell r="B3990" t="str">
            <v>Finney Cnty Processing</v>
          </cell>
          <cell r="C3990" t="str">
            <v>30112013</v>
          </cell>
          <cell r="D3990" t="str">
            <v>74256006</v>
          </cell>
          <cell r="E3990" t="str">
            <v>3425</v>
          </cell>
          <cell r="G3990" t="str">
            <v>KS</v>
          </cell>
          <cell r="I3990" t="str">
            <v>A</v>
          </cell>
          <cell r="J3990" t="str">
            <v>30112052</v>
          </cell>
          <cell r="K3990" t="str">
            <v>74256015</v>
          </cell>
          <cell r="L3990">
            <v>170003011</v>
          </cell>
          <cell r="M3990" t="str">
            <v>742500000</v>
          </cell>
          <cell r="N3990" t="str">
            <v>Finney Cnty Proc Material Hand &amp; Ship</v>
          </cell>
          <cell r="O3990" t="str">
            <v>74256015 Finney Cnty Proc Material Hand &amp; Ship</v>
          </cell>
          <cell r="P3990" t="str">
            <v>111</v>
          </cell>
          <cell r="Q3990" t="str">
            <v>IBP</v>
          </cell>
          <cell r="R3990" t="str">
            <v>761</v>
          </cell>
          <cell r="S3990" t="str">
            <v>352</v>
          </cell>
          <cell r="T3990" t="str">
            <v>IBP</v>
          </cell>
          <cell r="U3990" t="str">
            <v>USD</v>
          </cell>
          <cell r="V3990" t="str">
            <v>3105 NORTH IBP ROAD</v>
          </cell>
          <cell r="W3990" t="str">
            <v>HOLCOMB</v>
          </cell>
          <cell r="X3990" t="str">
            <v>KS</v>
          </cell>
          <cell r="Y3990" t="str">
            <v>67851</v>
          </cell>
          <cell r="Z3990" t="str">
            <v>FINNEY</v>
          </cell>
          <cell r="AA3990" t="str">
            <v>G</v>
          </cell>
          <cell r="AB3990" t="str">
            <v>M&amp;E</v>
          </cell>
          <cell r="AC3990">
            <v>35363723.626599967</v>
          </cell>
        </row>
        <row r="3991">
          <cell r="A3991" t="str">
            <v>Primary</v>
          </cell>
          <cell r="B3991" t="str">
            <v>Finney Cnty Processing</v>
          </cell>
          <cell r="C3991" t="str">
            <v>30112013</v>
          </cell>
          <cell r="D3991" t="str">
            <v>74256006</v>
          </cell>
          <cell r="E3991" t="str">
            <v>3425</v>
          </cell>
          <cell r="G3991" t="str">
            <v>KS</v>
          </cell>
          <cell r="I3991" t="str">
            <v>A</v>
          </cell>
          <cell r="J3991" t="str">
            <v>30112055</v>
          </cell>
          <cell r="K3991" t="str">
            <v>74256009</v>
          </cell>
          <cell r="L3991">
            <v>170003011</v>
          </cell>
          <cell r="M3991" t="str">
            <v>742500000</v>
          </cell>
          <cell r="N3991" t="str">
            <v>Finney Cnty Proc A-Shift Transfer</v>
          </cell>
          <cell r="O3991" t="str">
            <v>74256009 Finney Cnty Proc A-Shift Transfer</v>
          </cell>
          <cell r="P3991" t="str">
            <v>111</v>
          </cell>
          <cell r="Q3991" t="str">
            <v>IBP</v>
          </cell>
          <cell r="R3991" t="str">
            <v>761</v>
          </cell>
          <cell r="S3991" t="str">
            <v>352</v>
          </cell>
          <cell r="T3991" t="str">
            <v>IBP</v>
          </cell>
          <cell r="U3991" t="str">
            <v>USD</v>
          </cell>
          <cell r="V3991" t="str">
            <v>3105 NORTH IBP ROAD</v>
          </cell>
          <cell r="W3991" t="str">
            <v>HOLCOMB</v>
          </cell>
          <cell r="X3991" t="str">
            <v>KS</v>
          </cell>
          <cell r="Y3991" t="str">
            <v>67851</v>
          </cell>
          <cell r="Z3991" t="str">
            <v>FINNEY</v>
          </cell>
          <cell r="AA3991" t="str">
            <v>G</v>
          </cell>
          <cell r="AB3991" t="str">
            <v>M&amp;E</v>
          </cell>
          <cell r="AC3991">
            <v>2439281.7436000002</v>
          </cell>
        </row>
        <row r="3992">
          <cell r="A3992" t="str">
            <v>Primary</v>
          </cell>
          <cell r="B3992" t="str">
            <v>Finney Cnty Processing</v>
          </cell>
          <cell r="C3992" t="str">
            <v>30112013</v>
          </cell>
          <cell r="D3992" t="str">
            <v>74256006</v>
          </cell>
          <cell r="E3992" t="str">
            <v>3425</v>
          </cell>
          <cell r="G3992" t="str">
            <v>KS</v>
          </cell>
          <cell r="I3992" t="str">
            <v>A</v>
          </cell>
          <cell r="J3992" t="str">
            <v>30112512</v>
          </cell>
          <cell r="K3992" t="str">
            <v>74256003</v>
          </cell>
          <cell r="L3992">
            <v>170003011</v>
          </cell>
          <cell r="M3992" t="str">
            <v>742500000</v>
          </cell>
          <cell r="N3992" t="str">
            <v>Finney Cnty Proc Safety</v>
          </cell>
          <cell r="O3992" t="str">
            <v>74256003 Finney Cnty Proc Safety</v>
          </cell>
          <cell r="P3992" t="str">
            <v>111</v>
          </cell>
          <cell r="Q3992" t="str">
            <v>IBP</v>
          </cell>
          <cell r="R3992" t="str">
            <v>761</v>
          </cell>
          <cell r="S3992" t="str">
            <v>352</v>
          </cell>
          <cell r="T3992" t="str">
            <v>IBP</v>
          </cell>
          <cell r="U3992" t="str">
            <v>USD</v>
          </cell>
          <cell r="V3992" t="str">
            <v>3105 NORTH IBP ROAD</v>
          </cell>
          <cell r="W3992" t="str">
            <v>HOLCOMB</v>
          </cell>
          <cell r="X3992" t="str">
            <v>KS</v>
          </cell>
          <cell r="Y3992" t="str">
            <v>67851</v>
          </cell>
          <cell r="Z3992" t="str">
            <v>FINNEY</v>
          </cell>
          <cell r="AA3992" t="str">
            <v>G</v>
          </cell>
          <cell r="AB3992" t="str">
            <v>M&amp;E</v>
          </cell>
          <cell r="AC3992">
            <v>8980.7736000000004</v>
          </cell>
        </row>
        <row r="3993">
          <cell r="A3993" t="str">
            <v>Primary</v>
          </cell>
          <cell r="B3993" t="str">
            <v>Emporia Slaughter</v>
          </cell>
          <cell r="C3993" t="str">
            <v>30172317</v>
          </cell>
          <cell r="D3993" t="str">
            <v>74056006</v>
          </cell>
          <cell r="E3993" t="str">
            <v>3405</v>
          </cell>
          <cell r="G3993" t="str">
            <v>KS</v>
          </cell>
          <cell r="I3993" t="str">
            <v>A</v>
          </cell>
          <cell r="J3993" t="str">
            <v>30171950</v>
          </cell>
          <cell r="K3993" t="str">
            <v>74056009</v>
          </cell>
          <cell r="L3993">
            <v>170003017</v>
          </cell>
          <cell r="M3993" t="str">
            <v>740500000</v>
          </cell>
          <cell r="N3993" t="str">
            <v>Emporia Carc Kill Floor</v>
          </cell>
          <cell r="O3993" t="str">
            <v>74056009 Emporia Carc Kill Floor</v>
          </cell>
          <cell r="P3993" t="str">
            <v>101</v>
          </cell>
          <cell r="Q3993" t="str">
            <v>IBP</v>
          </cell>
          <cell r="R3993" t="str">
            <v>980</v>
          </cell>
          <cell r="S3993" t="str">
            <v>506</v>
          </cell>
          <cell r="T3993" t="str">
            <v>IBP</v>
          </cell>
          <cell r="U3993" t="str">
            <v>USD</v>
          </cell>
          <cell r="V3993" t="str">
            <v>2101 WEST 6TH AVE.</v>
          </cell>
          <cell r="W3993" t="str">
            <v>EMPORIA</v>
          </cell>
          <cell r="X3993" t="str">
            <v>KS</v>
          </cell>
          <cell r="Y3993" t="str">
            <v>66801-6323</v>
          </cell>
          <cell r="Z3993" t="str">
            <v>LYON</v>
          </cell>
          <cell r="AA3993" t="str">
            <v>G</v>
          </cell>
          <cell r="AB3993" t="str">
            <v>M&amp;E</v>
          </cell>
          <cell r="AC3993">
            <v>13761681.128700007</v>
          </cell>
        </row>
        <row r="3994">
          <cell r="A3994" t="str">
            <v>Primary</v>
          </cell>
          <cell r="B3994" t="str">
            <v>Emporia Slaughter</v>
          </cell>
          <cell r="C3994" t="str">
            <v>30172317</v>
          </cell>
          <cell r="D3994" t="str">
            <v>74056006</v>
          </cell>
          <cell r="E3994" t="str">
            <v>3405</v>
          </cell>
          <cell r="G3994" t="str">
            <v>KS</v>
          </cell>
          <cell r="I3994" t="str">
            <v>A</v>
          </cell>
          <cell r="J3994" t="str">
            <v>30171952</v>
          </cell>
          <cell r="K3994" t="str">
            <v>74056011</v>
          </cell>
          <cell r="L3994">
            <v>170003017</v>
          </cell>
          <cell r="M3994" t="str">
            <v>740500000</v>
          </cell>
          <cell r="N3994" t="str">
            <v>Emporia Carc Inedible Rendering</v>
          </cell>
          <cell r="O3994" t="str">
            <v>74056011 Emporia Carc Inedible Rendering</v>
          </cell>
          <cell r="P3994" t="str">
            <v>101</v>
          </cell>
          <cell r="Q3994" t="str">
            <v>IBP</v>
          </cell>
          <cell r="R3994" t="str">
            <v>980</v>
          </cell>
          <cell r="S3994" t="str">
            <v>506</v>
          </cell>
          <cell r="T3994" t="str">
            <v>IBP</v>
          </cell>
          <cell r="U3994" t="str">
            <v>USD</v>
          </cell>
          <cell r="V3994" t="str">
            <v>2101 WEST 6TH AVE.</v>
          </cell>
          <cell r="W3994" t="str">
            <v>EMPORIA</v>
          </cell>
          <cell r="X3994" t="str">
            <v>KS</v>
          </cell>
          <cell r="Y3994" t="str">
            <v>66801-6323</v>
          </cell>
          <cell r="Z3994" t="str">
            <v>LYON</v>
          </cell>
          <cell r="AA3994" t="str">
            <v>G</v>
          </cell>
          <cell r="AB3994" t="str">
            <v>M&amp;E</v>
          </cell>
          <cell r="AC3994">
            <v>4639234.3283999991</v>
          </cell>
        </row>
        <row r="3995">
          <cell r="A3995" t="str">
            <v>Primary</v>
          </cell>
          <cell r="B3995" t="str">
            <v>Emporia Slaughter</v>
          </cell>
          <cell r="C3995" t="str">
            <v>30172317</v>
          </cell>
          <cell r="D3995" t="str">
            <v>74056006</v>
          </cell>
          <cell r="E3995" t="str">
            <v>3405</v>
          </cell>
          <cell r="G3995" t="str">
            <v>KS</v>
          </cell>
          <cell r="I3995" t="str">
            <v>A</v>
          </cell>
          <cell r="J3995" t="str">
            <v>30171953</v>
          </cell>
          <cell r="K3995" t="str">
            <v>74056012</v>
          </cell>
          <cell r="L3995">
            <v>170003017</v>
          </cell>
          <cell r="M3995" t="str">
            <v>740500000</v>
          </cell>
          <cell r="N3995" t="str">
            <v>Emporia Carc Edible Rendering</v>
          </cell>
          <cell r="O3995" t="str">
            <v>74056012 Emporia Carc Edible Rendering</v>
          </cell>
          <cell r="P3995" t="str">
            <v>101</v>
          </cell>
          <cell r="Q3995" t="str">
            <v>IBP</v>
          </cell>
          <cell r="R3995" t="str">
            <v>980</v>
          </cell>
          <cell r="S3995" t="str">
            <v>506</v>
          </cell>
          <cell r="T3995" t="str">
            <v>IBP</v>
          </cell>
          <cell r="U3995" t="str">
            <v>USD</v>
          </cell>
          <cell r="V3995" t="str">
            <v>2101 WEST 6TH AVE.</v>
          </cell>
          <cell r="W3995" t="str">
            <v>EMPORIA</v>
          </cell>
          <cell r="X3995" t="str">
            <v>KS</v>
          </cell>
          <cell r="Y3995" t="str">
            <v>66801-6323</v>
          </cell>
          <cell r="Z3995" t="str">
            <v>LYON</v>
          </cell>
          <cell r="AA3995" t="str">
            <v>G</v>
          </cell>
          <cell r="AB3995" t="str">
            <v>M&amp;E</v>
          </cell>
          <cell r="AC3995">
            <v>4168690.6933000009</v>
          </cell>
        </row>
        <row r="3996">
          <cell r="A3996" t="str">
            <v>Primary</v>
          </cell>
          <cell r="B3996" t="str">
            <v>Emporia Slaughter</v>
          </cell>
          <cell r="C3996" t="str">
            <v>30172317</v>
          </cell>
          <cell r="D3996" t="str">
            <v>74056006</v>
          </cell>
          <cell r="E3996" t="str">
            <v>3405</v>
          </cell>
          <cell r="G3996" t="str">
            <v>KS</v>
          </cell>
          <cell r="I3996" t="str">
            <v>A</v>
          </cell>
          <cell r="J3996" t="str">
            <v>30171956</v>
          </cell>
          <cell r="K3996" t="str">
            <v>74056013</v>
          </cell>
          <cell r="L3996">
            <v>170003017</v>
          </cell>
          <cell r="M3996" t="str">
            <v>740500000</v>
          </cell>
          <cell r="N3996" t="str">
            <v>Emporia Carc Cold Offal</v>
          </cell>
          <cell r="O3996" t="str">
            <v>74056013 Emporia Carc Cold Offal</v>
          </cell>
          <cell r="P3996" t="str">
            <v>101</v>
          </cell>
          <cell r="Q3996" t="str">
            <v>IBP</v>
          </cell>
          <cell r="R3996" t="str">
            <v>980</v>
          </cell>
          <cell r="S3996" t="str">
            <v>506</v>
          </cell>
          <cell r="T3996" t="str">
            <v>IBP</v>
          </cell>
          <cell r="U3996" t="str">
            <v>USD</v>
          </cell>
          <cell r="V3996" t="str">
            <v>2101 WEST 6TH AVE.</v>
          </cell>
          <cell r="W3996" t="str">
            <v>EMPORIA</v>
          </cell>
          <cell r="X3996" t="str">
            <v>KS</v>
          </cell>
          <cell r="Y3996" t="str">
            <v>66801-6323</v>
          </cell>
          <cell r="Z3996" t="str">
            <v>LYON</v>
          </cell>
          <cell r="AA3996" t="str">
            <v>G</v>
          </cell>
          <cell r="AB3996" t="str">
            <v>M&amp;E</v>
          </cell>
          <cell r="AC3996">
            <v>1144274.8996999997</v>
          </cell>
        </row>
        <row r="3997">
          <cell r="A3997" t="str">
            <v>Primary</v>
          </cell>
          <cell r="B3997" t="str">
            <v>Emporia Slaughter</v>
          </cell>
          <cell r="C3997" t="str">
            <v>30172317</v>
          </cell>
          <cell r="D3997" t="str">
            <v>74056006</v>
          </cell>
          <cell r="E3997" t="str">
            <v>3405</v>
          </cell>
          <cell r="G3997" t="str">
            <v>KS</v>
          </cell>
          <cell r="I3997" t="str">
            <v>A</v>
          </cell>
          <cell r="J3997" t="str">
            <v>30171958</v>
          </cell>
          <cell r="K3997" t="str">
            <v>74056014</v>
          </cell>
          <cell r="L3997">
            <v>170003017</v>
          </cell>
          <cell r="M3997" t="str">
            <v>740500000</v>
          </cell>
          <cell r="N3997" t="str">
            <v>Emporia Carc Blood Drying - A</v>
          </cell>
          <cell r="O3997" t="str">
            <v>74056014 Emporia Carc Blood Drying - A</v>
          </cell>
          <cell r="P3997" t="str">
            <v>101</v>
          </cell>
          <cell r="Q3997" t="str">
            <v>IBP</v>
          </cell>
          <cell r="R3997" t="str">
            <v>980</v>
          </cell>
          <cell r="S3997" t="str">
            <v>506</v>
          </cell>
          <cell r="T3997" t="str">
            <v>IBP</v>
          </cell>
          <cell r="U3997" t="str">
            <v>USD</v>
          </cell>
          <cell r="V3997" t="str">
            <v>2101 WEST 6TH AVE.</v>
          </cell>
          <cell r="W3997" t="str">
            <v>EMPORIA</v>
          </cell>
          <cell r="X3997" t="str">
            <v>KS</v>
          </cell>
          <cell r="Y3997" t="str">
            <v>66801-6323</v>
          </cell>
          <cell r="Z3997" t="str">
            <v>LYON</v>
          </cell>
          <cell r="AA3997" t="str">
            <v>G</v>
          </cell>
          <cell r="AB3997" t="str">
            <v>M&amp;E</v>
          </cell>
          <cell r="AC3997">
            <v>1474497.2766</v>
          </cell>
        </row>
        <row r="3998">
          <cell r="A3998" t="str">
            <v>Primary</v>
          </cell>
          <cell r="B3998" t="str">
            <v>Emporia Slaughter</v>
          </cell>
          <cell r="C3998" t="str">
            <v>30172317</v>
          </cell>
          <cell r="D3998" t="str">
            <v>74056006</v>
          </cell>
          <cell r="E3998" t="str">
            <v>3405</v>
          </cell>
          <cell r="G3998" t="str">
            <v>KS</v>
          </cell>
          <cell r="I3998" t="str">
            <v>A</v>
          </cell>
          <cell r="J3998" t="str">
            <v>30171959</v>
          </cell>
          <cell r="K3998" t="str">
            <v>74056015</v>
          </cell>
          <cell r="L3998">
            <v>170003017</v>
          </cell>
          <cell r="M3998" t="str">
            <v>740500000</v>
          </cell>
          <cell r="N3998" t="str">
            <v>Emporia Carc Gelatine Bone</v>
          </cell>
          <cell r="O3998" t="str">
            <v>74056015 Emporia Carc Gelatine Bone</v>
          </cell>
          <cell r="P3998" t="str">
            <v>101</v>
          </cell>
          <cell r="Q3998" t="str">
            <v>IBP</v>
          </cell>
          <cell r="R3998" t="str">
            <v>980</v>
          </cell>
          <cell r="S3998" t="str">
            <v>506</v>
          </cell>
          <cell r="T3998" t="str">
            <v>IBP</v>
          </cell>
          <cell r="U3998" t="str">
            <v>USD</v>
          </cell>
          <cell r="V3998" t="str">
            <v>2101 WEST 6TH AVE.</v>
          </cell>
          <cell r="W3998" t="str">
            <v>EMPORIA</v>
          </cell>
          <cell r="X3998" t="str">
            <v>KS</v>
          </cell>
          <cell r="Y3998" t="str">
            <v>66801-6323</v>
          </cell>
          <cell r="Z3998" t="str">
            <v>LYON</v>
          </cell>
          <cell r="AA3998" t="str">
            <v>G</v>
          </cell>
          <cell r="AB3998" t="str">
            <v>M&amp;E</v>
          </cell>
          <cell r="AC3998">
            <v>151358.10599999997</v>
          </cell>
        </row>
        <row r="3999">
          <cell r="A3999" t="str">
            <v>Primary</v>
          </cell>
          <cell r="B3999" t="str">
            <v>Emporia Slaughter</v>
          </cell>
          <cell r="C3999" t="str">
            <v>30172317</v>
          </cell>
          <cell r="D3999" t="str">
            <v>74056006</v>
          </cell>
          <cell r="E3999" t="str">
            <v>3405</v>
          </cell>
          <cell r="G3999" t="str">
            <v>KS</v>
          </cell>
          <cell r="I3999" t="str">
            <v>A</v>
          </cell>
          <cell r="J3999" t="str">
            <v>30171976</v>
          </cell>
          <cell r="K3999" t="str">
            <v>74056017</v>
          </cell>
          <cell r="L3999">
            <v>170003017</v>
          </cell>
          <cell r="M3999" t="str">
            <v>740500000</v>
          </cell>
          <cell r="N3999" t="str">
            <v>Emporia Carc Yards</v>
          </cell>
          <cell r="O3999" t="str">
            <v>74056017 Emporia Carc Yards</v>
          </cell>
          <cell r="P3999" t="str">
            <v>101</v>
          </cell>
          <cell r="Q3999" t="str">
            <v>IBP</v>
          </cell>
          <cell r="R3999" t="str">
            <v>980</v>
          </cell>
          <cell r="S3999" t="str">
            <v>506</v>
          </cell>
          <cell r="T3999" t="str">
            <v>IBP</v>
          </cell>
          <cell r="U3999" t="str">
            <v>USD</v>
          </cell>
          <cell r="V3999" t="str">
            <v>2101 WEST 6TH AVE.</v>
          </cell>
          <cell r="W3999" t="str">
            <v>EMPORIA</v>
          </cell>
          <cell r="X3999" t="str">
            <v>KS</v>
          </cell>
          <cell r="Y3999" t="str">
            <v>66801-6323</v>
          </cell>
          <cell r="Z3999" t="str">
            <v>LYON</v>
          </cell>
          <cell r="AA3999" t="str">
            <v>G</v>
          </cell>
          <cell r="AB3999" t="str">
            <v>M&amp;E</v>
          </cell>
          <cell r="AC3999">
            <v>121238.769</v>
          </cell>
        </row>
        <row r="4000">
          <cell r="A4000" t="str">
            <v>Primary</v>
          </cell>
          <cell r="B4000" t="str">
            <v>Emporia Slaughter</v>
          </cell>
          <cell r="C4000" t="str">
            <v>30172317</v>
          </cell>
          <cell r="D4000" t="str">
            <v>74056006</v>
          </cell>
          <cell r="E4000" t="str">
            <v>3405</v>
          </cell>
          <cell r="G4000" t="str">
            <v>KS</v>
          </cell>
          <cell r="I4000" t="str">
            <v>A</v>
          </cell>
          <cell r="J4000" t="str">
            <v>30171982</v>
          </cell>
          <cell r="K4000" t="str">
            <v>74056022</v>
          </cell>
          <cell r="L4000">
            <v>170003017</v>
          </cell>
          <cell r="M4000" t="str">
            <v>740500000</v>
          </cell>
          <cell r="N4000" t="str">
            <v>Emporia Carc Packaging</v>
          </cell>
          <cell r="O4000" t="str">
            <v>74056022 Emporia Carc Packaging</v>
          </cell>
          <cell r="P4000" t="str">
            <v>101</v>
          </cell>
          <cell r="Q4000" t="str">
            <v>IBP</v>
          </cell>
          <cell r="R4000" t="str">
            <v>980</v>
          </cell>
          <cell r="S4000" t="str">
            <v>506</v>
          </cell>
          <cell r="T4000" t="str">
            <v>IBP</v>
          </cell>
          <cell r="U4000" t="str">
            <v>USD</v>
          </cell>
          <cell r="V4000" t="str">
            <v>2101 WEST 6TH AVE.</v>
          </cell>
          <cell r="W4000" t="str">
            <v>EMPORIA</v>
          </cell>
          <cell r="X4000" t="str">
            <v>KS</v>
          </cell>
          <cell r="Y4000" t="str">
            <v>66801-6323</v>
          </cell>
          <cell r="Z4000" t="str">
            <v>LYON</v>
          </cell>
          <cell r="AA4000" t="str">
            <v>G</v>
          </cell>
          <cell r="AB4000" t="str">
            <v>M&amp;E</v>
          </cell>
          <cell r="AC4000">
            <v>9482.5031999999992</v>
          </cell>
        </row>
        <row r="4001">
          <cell r="A4001" t="str">
            <v>Primary</v>
          </cell>
          <cell r="B4001" t="str">
            <v>Emporia Carc Waste Treatment</v>
          </cell>
          <cell r="C4001" t="str">
            <v>30172004</v>
          </cell>
          <cell r="D4001" t="str">
            <v>74056020</v>
          </cell>
          <cell r="E4001" t="str">
            <v>3405</v>
          </cell>
          <cell r="G4001" t="str">
            <v>KS</v>
          </cell>
          <cell r="I4001" t="str">
            <v>A</v>
          </cell>
          <cell r="J4001" t="str">
            <v>30172004</v>
          </cell>
          <cell r="K4001" t="str">
            <v>74056020</v>
          </cell>
          <cell r="L4001">
            <v>170003017</v>
          </cell>
          <cell r="M4001" t="str">
            <v>740500000</v>
          </cell>
          <cell r="N4001" t="str">
            <v>Emporia Carc Waste Treatment</v>
          </cell>
          <cell r="O4001" t="str">
            <v>74056020 Emporia Carc Waste Treatment</v>
          </cell>
          <cell r="P4001" t="str">
            <v>101</v>
          </cell>
          <cell r="Q4001" t="str">
            <v>IBP</v>
          </cell>
          <cell r="R4001" t="str">
            <v>980</v>
          </cell>
          <cell r="S4001" t="str">
            <v>506</v>
          </cell>
          <cell r="T4001" t="str">
            <v>IBP</v>
          </cell>
          <cell r="U4001" t="str">
            <v>USD</v>
          </cell>
          <cell r="V4001" t="str">
            <v>2101 WEST 6TH AVE.</v>
          </cell>
          <cell r="W4001" t="str">
            <v>EMPORIA</v>
          </cell>
          <cell r="X4001" t="str">
            <v>KS</v>
          </cell>
          <cell r="Y4001" t="str">
            <v>66801-6323</v>
          </cell>
          <cell r="Z4001" t="str">
            <v>LYON</v>
          </cell>
          <cell r="AA4001" t="str">
            <v>G</v>
          </cell>
          <cell r="AB4001" t="str">
            <v>M&amp;E</v>
          </cell>
          <cell r="AC4001">
            <v>4755543.1536000017</v>
          </cell>
        </row>
        <row r="4002">
          <cell r="A4002" t="str">
            <v>Primary</v>
          </cell>
          <cell r="B4002" t="str">
            <v>Emporia Slaughter</v>
          </cell>
          <cell r="C4002" t="str">
            <v>30172317</v>
          </cell>
          <cell r="D4002" t="str">
            <v>74056006</v>
          </cell>
          <cell r="E4002" t="str">
            <v>3405</v>
          </cell>
          <cell r="G4002" t="str">
            <v>KS</v>
          </cell>
          <cell r="I4002" t="str">
            <v>A</v>
          </cell>
          <cell r="J4002" t="str">
            <v>30172013</v>
          </cell>
          <cell r="K4002" t="str">
            <v>74056007</v>
          </cell>
          <cell r="L4002">
            <v>170003017</v>
          </cell>
          <cell r="M4002" t="str">
            <v>740500000</v>
          </cell>
          <cell r="N4002" t="str">
            <v>Emporia Carc Admin Services</v>
          </cell>
          <cell r="O4002" t="str">
            <v>74056007 Emporia Carc Admin Services</v>
          </cell>
          <cell r="P4002" t="str">
            <v>101</v>
          </cell>
          <cell r="Q4002" t="str">
            <v>IBP</v>
          </cell>
          <cell r="R4002" t="str">
            <v>980</v>
          </cell>
          <cell r="S4002" t="str">
            <v>506</v>
          </cell>
          <cell r="T4002" t="str">
            <v>IBP</v>
          </cell>
          <cell r="U4002" t="str">
            <v>USD</v>
          </cell>
          <cell r="V4002" t="str">
            <v>2101 WEST 6TH AVE.</v>
          </cell>
          <cell r="W4002" t="str">
            <v>EMPORIA</v>
          </cell>
          <cell r="X4002" t="str">
            <v>KS</v>
          </cell>
          <cell r="Y4002" t="str">
            <v>66801-6323</v>
          </cell>
          <cell r="Z4002" t="str">
            <v>LYON</v>
          </cell>
          <cell r="AA4002" t="str">
            <v>G</v>
          </cell>
          <cell r="AB4002" t="str">
            <v>M&amp;E</v>
          </cell>
          <cell r="AC4002">
            <v>26327.831100000003</v>
          </cell>
        </row>
        <row r="4003">
          <cell r="A4003" t="str">
            <v>Primary</v>
          </cell>
          <cell r="B4003" t="str">
            <v>IBP Corporate G &amp; A</v>
          </cell>
          <cell r="C4003" t="str">
            <v>30013136</v>
          </cell>
          <cell r="D4003" t="str">
            <v>74796031</v>
          </cell>
          <cell r="E4003" t="str">
            <v>2666</v>
          </cell>
          <cell r="G4003" t="str">
            <v>KS</v>
          </cell>
          <cell r="I4003" t="str">
            <v>A</v>
          </cell>
          <cell r="J4003" t="str">
            <v>30172015</v>
          </cell>
          <cell r="K4003" t="str">
            <v>74796185</v>
          </cell>
          <cell r="L4003">
            <v>170003017</v>
          </cell>
          <cell r="M4003" t="str">
            <v>747900000</v>
          </cell>
          <cell r="N4003" t="str">
            <v>IBP Corp Staff Emporia Controller</v>
          </cell>
          <cell r="O4003" t="str">
            <v>74796185 IBP Corp Staff Emporia Controller</v>
          </cell>
          <cell r="P4003" t="str">
            <v>190</v>
          </cell>
          <cell r="Q4003" t="str">
            <v>IBP</v>
          </cell>
          <cell r="R4003" t="str">
            <v>980</v>
          </cell>
          <cell r="S4003" t="str">
            <v>308</v>
          </cell>
          <cell r="T4003" t="str">
            <v>IBP</v>
          </cell>
          <cell r="U4003" t="str">
            <v>USD</v>
          </cell>
          <cell r="V4003" t="str">
            <v>2101 W. 6TH AVE.</v>
          </cell>
          <cell r="W4003" t="str">
            <v>EMPORIA</v>
          </cell>
          <cell r="X4003" t="str">
            <v>KS</v>
          </cell>
          <cell r="Y4003" t="str">
            <v>66801-6323</v>
          </cell>
          <cell r="Z4003" t="str">
            <v>LYON</v>
          </cell>
          <cell r="AA4003" t="str">
            <v>G</v>
          </cell>
          <cell r="AB4003" t="str">
            <v>M&amp;E</v>
          </cell>
          <cell r="AC4003">
            <v>4250.4975999999997</v>
          </cell>
        </row>
        <row r="4004">
          <cell r="A4004" t="str">
            <v>Primary</v>
          </cell>
          <cell r="B4004" t="str">
            <v>Emporia Slaughter</v>
          </cell>
          <cell r="C4004" t="str">
            <v>30172317</v>
          </cell>
          <cell r="D4004" t="str">
            <v>74056006</v>
          </cell>
          <cell r="E4004" t="str">
            <v>3405</v>
          </cell>
          <cell r="G4004" t="str">
            <v>KS</v>
          </cell>
          <cell r="I4004" t="str">
            <v>A</v>
          </cell>
          <cell r="J4004" t="str">
            <v>30172019</v>
          </cell>
          <cell r="K4004" t="str">
            <v>74056018</v>
          </cell>
          <cell r="L4004">
            <v>170003017</v>
          </cell>
          <cell r="M4004" t="str">
            <v>740500000</v>
          </cell>
          <cell r="N4004" t="str">
            <v>Emporia Carc Laundry</v>
          </cell>
          <cell r="O4004" t="str">
            <v>74056018 Emporia Carc Laundry</v>
          </cell>
          <cell r="P4004" t="str">
            <v>101</v>
          </cell>
          <cell r="Q4004" t="str">
            <v>IBP</v>
          </cell>
          <cell r="R4004" t="str">
            <v>980</v>
          </cell>
          <cell r="S4004" t="str">
            <v>506</v>
          </cell>
          <cell r="T4004" t="str">
            <v>IBP</v>
          </cell>
          <cell r="U4004" t="str">
            <v>USD</v>
          </cell>
          <cell r="V4004" t="str">
            <v>2101 WEST 6TH AVE.</v>
          </cell>
          <cell r="W4004" t="str">
            <v>EMPORIA</v>
          </cell>
          <cell r="X4004" t="str">
            <v>KS</v>
          </cell>
          <cell r="Y4004" t="str">
            <v>66801-6323</v>
          </cell>
          <cell r="Z4004" t="str">
            <v>LYON</v>
          </cell>
          <cell r="AA4004" t="str">
            <v>G</v>
          </cell>
          <cell r="AB4004" t="str">
            <v>M&amp;E</v>
          </cell>
          <cell r="AC4004">
            <v>1237.5264999999999</v>
          </cell>
        </row>
        <row r="4005">
          <cell r="A4005" t="str">
            <v>Primary</v>
          </cell>
          <cell r="B4005" t="str">
            <v>Emporia Slaughter</v>
          </cell>
          <cell r="C4005" t="str">
            <v>30172317</v>
          </cell>
          <cell r="D4005" t="str">
            <v>74056006</v>
          </cell>
          <cell r="E4005" t="str">
            <v>3405</v>
          </cell>
          <cell r="G4005" t="str">
            <v>KS</v>
          </cell>
          <cell r="I4005" t="str">
            <v>A</v>
          </cell>
          <cell r="J4005" t="str">
            <v>30172020</v>
          </cell>
          <cell r="K4005" t="str">
            <v>74056023</v>
          </cell>
          <cell r="L4005">
            <v>170003017</v>
          </cell>
          <cell r="M4005" t="str">
            <v>740500000</v>
          </cell>
          <cell r="N4005" t="str">
            <v>Emporia Carc Maintenance Slau</v>
          </cell>
          <cell r="O4005" t="str">
            <v>74056023 Emporia Carc Maintenance Slau</v>
          </cell>
          <cell r="P4005" t="str">
            <v>101</v>
          </cell>
          <cell r="Q4005" t="str">
            <v>IBP</v>
          </cell>
          <cell r="R4005" t="str">
            <v>980</v>
          </cell>
          <cell r="S4005" t="str">
            <v>506</v>
          </cell>
          <cell r="T4005" t="str">
            <v>IBP</v>
          </cell>
          <cell r="U4005" t="str">
            <v>USD</v>
          </cell>
          <cell r="V4005" t="str">
            <v>2101 WEST 6TH AVE.</v>
          </cell>
          <cell r="W4005" t="str">
            <v>EMPORIA</v>
          </cell>
          <cell r="X4005" t="str">
            <v>KS</v>
          </cell>
          <cell r="Y4005" t="str">
            <v>66801-6323</v>
          </cell>
          <cell r="Z4005" t="str">
            <v>LYON</v>
          </cell>
          <cell r="AA4005" t="str">
            <v>G</v>
          </cell>
          <cell r="AB4005" t="str">
            <v>M&amp;E</v>
          </cell>
          <cell r="AC4005">
            <v>3902445.1316999993</v>
          </cell>
        </row>
        <row r="4006">
          <cell r="A4006" t="str">
            <v>Primary</v>
          </cell>
          <cell r="B4006" t="str">
            <v>Emporia Slaughter</v>
          </cell>
          <cell r="C4006" t="str">
            <v>30172317</v>
          </cell>
          <cell r="D4006" t="str">
            <v>74056006</v>
          </cell>
          <cell r="E4006" t="str">
            <v>3405</v>
          </cell>
          <cell r="G4006" t="str">
            <v>KS</v>
          </cell>
          <cell r="I4006" t="str">
            <v>A</v>
          </cell>
          <cell r="J4006" t="str">
            <v>30172022</v>
          </cell>
          <cell r="K4006" t="str">
            <v>74056004</v>
          </cell>
          <cell r="L4006">
            <v>170003017</v>
          </cell>
          <cell r="M4006" t="str">
            <v>740500000</v>
          </cell>
          <cell r="N4006" t="str">
            <v>Emporia Carc Medical &amp; Nurses</v>
          </cell>
          <cell r="O4006" t="str">
            <v>74056004 Emporia Carc Medical &amp; Nurses</v>
          </cell>
          <cell r="P4006" t="str">
            <v>101</v>
          </cell>
          <cell r="Q4006" t="str">
            <v>IBP</v>
          </cell>
          <cell r="R4006" t="str">
            <v>980</v>
          </cell>
          <cell r="S4006" t="str">
            <v>506</v>
          </cell>
          <cell r="T4006" t="str">
            <v>IBP</v>
          </cell>
          <cell r="U4006" t="str">
            <v>USD</v>
          </cell>
          <cell r="V4006" t="str">
            <v>2101 WEST 6TH AVE.</v>
          </cell>
          <cell r="W4006" t="str">
            <v>EMPORIA</v>
          </cell>
          <cell r="X4006" t="str">
            <v>KS</v>
          </cell>
          <cell r="Y4006" t="str">
            <v>66801-6323</v>
          </cell>
          <cell r="Z4006" t="str">
            <v>LYON</v>
          </cell>
          <cell r="AA4006" t="str">
            <v>G</v>
          </cell>
          <cell r="AB4006" t="str">
            <v>M&amp;E</v>
          </cell>
          <cell r="AC4006">
            <v>1275.9228000000003</v>
          </cell>
        </row>
        <row r="4007">
          <cell r="A4007" t="str">
            <v>Primary</v>
          </cell>
          <cell r="B4007" t="str">
            <v>Emporia Slaughter</v>
          </cell>
          <cell r="C4007" t="str">
            <v>30172317</v>
          </cell>
          <cell r="D4007" t="str">
            <v>74056006</v>
          </cell>
          <cell r="E4007" t="str">
            <v>3405</v>
          </cell>
          <cell r="G4007" t="str">
            <v>KS</v>
          </cell>
          <cell r="I4007" t="str">
            <v>A</v>
          </cell>
          <cell r="J4007" t="str">
            <v>30172025</v>
          </cell>
          <cell r="K4007" t="str">
            <v>74056003</v>
          </cell>
          <cell r="L4007">
            <v>170003017</v>
          </cell>
          <cell r="M4007" t="str">
            <v>740500000</v>
          </cell>
          <cell r="N4007" t="str">
            <v>Emporia Carc Personnel</v>
          </cell>
          <cell r="O4007" t="str">
            <v>74056003 Emporia Carc Personnel</v>
          </cell>
          <cell r="P4007" t="str">
            <v>101</v>
          </cell>
          <cell r="Q4007" t="str">
            <v>IBP</v>
          </cell>
          <cell r="R4007" t="str">
            <v>980</v>
          </cell>
          <cell r="S4007" t="str">
            <v>506</v>
          </cell>
          <cell r="T4007" t="str">
            <v>IBP</v>
          </cell>
          <cell r="U4007" t="str">
            <v>USD</v>
          </cell>
          <cell r="V4007" t="str">
            <v>2101 WEST 6TH AVE.</v>
          </cell>
          <cell r="W4007" t="str">
            <v>EMPORIA</v>
          </cell>
          <cell r="X4007" t="str">
            <v>KS</v>
          </cell>
          <cell r="Y4007" t="str">
            <v>66801-6323</v>
          </cell>
          <cell r="Z4007" t="str">
            <v>LYON</v>
          </cell>
          <cell r="AA4007" t="str">
            <v>G</v>
          </cell>
          <cell r="AB4007" t="str">
            <v>M&amp;E</v>
          </cell>
          <cell r="AC4007">
            <v>18308.5461</v>
          </cell>
        </row>
        <row r="4008">
          <cell r="A4008" t="str">
            <v>Primary</v>
          </cell>
          <cell r="B4008" t="str">
            <v>IBP Corporate G &amp; A</v>
          </cell>
          <cell r="C4008" t="str">
            <v>30013136</v>
          </cell>
          <cell r="D4008" t="str">
            <v>74796031</v>
          </cell>
          <cell r="E4008" t="str">
            <v>2666</v>
          </cell>
          <cell r="G4008" t="str">
            <v>NE</v>
          </cell>
          <cell r="I4008" t="str">
            <v>A</v>
          </cell>
          <cell r="J4008" t="str">
            <v>30172030</v>
          </cell>
          <cell r="K4008" t="str">
            <v>74796089</v>
          </cell>
          <cell r="L4008">
            <v>170003017</v>
          </cell>
          <cell r="M4008" t="str">
            <v>747900000</v>
          </cell>
          <cell r="N4008" t="str">
            <v>IBP Corp Staff Dakota City Proc Ext - Qa</v>
          </cell>
          <cell r="O4008" t="str">
            <v>74796089 IBP Corp Staff Dakota City Proc Ext - Qa</v>
          </cell>
          <cell r="P4008" t="str">
            <v>190</v>
          </cell>
          <cell r="Q4008" t="str">
            <v>IBP</v>
          </cell>
          <cell r="R4008" t="str">
            <v>422</v>
          </cell>
          <cell r="S4008" t="str">
            <v>308</v>
          </cell>
          <cell r="T4008" t="str">
            <v>IBP</v>
          </cell>
          <cell r="U4008" t="str">
            <v>USD</v>
          </cell>
          <cell r="V4008" t="str">
            <v>HIGHWAY 35  IBP AVE</v>
          </cell>
          <cell r="W4008" t="str">
            <v>DAKOTA CITY</v>
          </cell>
          <cell r="X4008" t="str">
            <v>NE</v>
          </cell>
          <cell r="Y4008" t="str">
            <v>68731</v>
          </cell>
          <cell r="Z4008" t="str">
            <v>DAKOTA</v>
          </cell>
          <cell r="AA4008" t="str">
            <v>G</v>
          </cell>
          <cell r="AB4008" t="str">
            <v>M&amp;E</v>
          </cell>
          <cell r="AC4008">
            <v>10781.819799999999</v>
          </cell>
        </row>
        <row r="4009">
          <cell r="A4009" t="str">
            <v>Primary</v>
          </cell>
          <cell r="B4009" t="str">
            <v>Emporia Slaughter</v>
          </cell>
          <cell r="C4009" t="str">
            <v>30172317</v>
          </cell>
          <cell r="D4009" t="str">
            <v>74056006</v>
          </cell>
          <cell r="E4009" t="str">
            <v>3405</v>
          </cell>
          <cell r="G4009" t="str">
            <v>KS</v>
          </cell>
          <cell r="I4009" t="str">
            <v>A</v>
          </cell>
          <cell r="J4009" t="str">
            <v>30172031</v>
          </cell>
          <cell r="K4009" t="str">
            <v>74056025</v>
          </cell>
          <cell r="L4009">
            <v>170003017</v>
          </cell>
          <cell r="M4009" t="str">
            <v>740500000</v>
          </cell>
          <cell r="N4009" t="str">
            <v>Emporia Carc Refrigeration</v>
          </cell>
          <cell r="O4009" t="str">
            <v>74056025 Emporia Carc Refrigeration</v>
          </cell>
          <cell r="P4009" t="str">
            <v>101</v>
          </cell>
          <cell r="Q4009" t="str">
            <v>IBP</v>
          </cell>
          <cell r="R4009" t="str">
            <v>980</v>
          </cell>
          <cell r="S4009" t="str">
            <v>506</v>
          </cell>
          <cell r="T4009" t="str">
            <v>IBP</v>
          </cell>
          <cell r="U4009" t="str">
            <v>USD</v>
          </cell>
          <cell r="V4009" t="str">
            <v>2101 WEST 6TH AVE.</v>
          </cell>
          <cell r="W4009" t="str">
            <v>EMPORIA</v>
          </cell>
          <cell r="X4009" t="str">
            <v>KS</v>
          </cell>
          <cell r="Y4009" t="str">
            <v>66801-6323</v>
          </cell>
          <cell r="Z4009" t="str">
            <v>LYON</v>
          </cell>
          <cell r="AA4009" t="str">
            <v>G</v>
          </cell>
          <cell r="AB4009" t="str">
            <v>M&amp;E</v>
          </cell>
          <cell r="AC4009">
            <v>379760.87820000004</v>
          </cell>
        </row>
        <row r="4010">
          <cell r="A4010" t="str">
            <v>Primary</v>
          </cell>
          <cell r="B4010" t="str">
            <v>IBP Corporate G &amp; A</v>
          </cell>
          <cell r="C4010" t="str">
            <v>30013136</v>
          </cell>
          <cell r="D4010" t="str">
            <v>74796031</v>
          </cell>
          <cell r="E4010" t="str">
            <v>3405</v>
          </cell>
          <cell r="G4010" t="str">
            <v>KS</v>
          </cell>
          <cell r="I4010" t="str">
            <v>A</v>
          </cell>
          <cell r="J4010" t="str">
            <v>30172032</v>
          </cell>
          <cell r="K4010" t="str">
            <v>74796024</v>
          </cell>
          <cell r="L4010">
            <v>170003017</v>
          </cell>
          <cell r="M4010" t="str">
            <v>747900000</v>
          </cell>
          <cell r="N4010" t="str">
            <v>IBP Corp Staff Emporia Security</v>
          </cell>
          <cell r="O4010" t="str">
            <v>74796024 IBP Corp Staff Emporia Security</v>
          </cell>
          <cell r="P4010" t="str">
            <v>190</v>
          </cell>
          <cell r="Q4010" t="str">
            <v>IBP</v>
          </cell>
          <cell r="R4010" t="str">
            <v>980</v>
          </cell>
          <cell r="S4010" t="str">
            <v>308</v>
          </cell>
          <cell r="T4010" t="str">
            <v>IBP</v>
          </cell>
          <cell r="U4010" t="str">
            <v>USD</v>
          </cell>
          <cell r="V4010" t="str">
            <v>2101 W. 6TH AVE.</v>
          </cell>
          <cell r="W4010" t="str">
            <v>EMPORIA</v>
          </cell>
          <cell r="X4010" t="str">
            <v>KS</v>
          </cell>
          <cell r="Y4010" t="str">
            <v>66801-6323</v>
          </cell>
          <cell r="Z4010" t="str">
            <v>LYON</v>
          </cell>
          <cell r="AA4010" t="str">
            <v>G</v>
          </cell>
          <cell r="AB4010" t="str">
            <v>M&amp;E</v>
          </cell>
          <cell r="AC4010">
            <v>11116.909199999998</v>
          </cell>
        </row>
        <row r="4011">
          <cell r="A4011" t="str">
            <v>Primary</v>
          </cell>
          <cell r="B4011" t="str">
            <v>Emporia Slaughter</v>
          </cell>
          <cell r="C4011" t="str">
            <v>30172317</v>
          </cell>
          <cell r="D4011" t="str">
            <v>74056006</v>
          </cell>
          <cell r="E4011" t="str">
            <v>3405</v>
          </cell>
          <cell r="G4011" t="str">
            <v>KS</v>
          </cell>
          <cell r="I4011" t="str">
            <v>A</v>
          </cell>
          <cell r="J4011" t="str">
            <v>30172034</v>
          </cell>
          <cell r="K4011" t="str">
            <v>74056002</v>
          </cell>
          <cell r="L4011">
            <v>170003017</v>
          </cell>
          <cell r="M4011" t="str">
            <v>740500000</v>
          </cell>
          <cell r="N4011" t="str">
            <v>Emporia Carc General</v>
          </cell>
          <cell r="O4011" t="str">
            <v>74056002 Emporia Carc General</v>
          </cell>
          <cell r="P4011" t="str">
            <v>101</v>
          </cell>
          <cell r="Q4011" t="str">
            <v>IBP</v>
          </cell>
          <cell r="R4011" t="str">
            <v>980</v>
          </cell>
          <cell r="S4011" t="str">
            <v>506</v>
          </cell>
          <cell r="T4011" t="str">
            <v>IBP</v>
          </cell>
          <cell r="U4011" t="str">
            <v>USD</v>
          </cell>
          <cell r="V4011" t="str">
            <v>2101 WEST 6TH AVE.</v>
          </cell>
          <cell r="W4011" t="str">
            <v>EMPORIA</v>
          </cell>
          <cell r="X4011" t="str">
            <v>KS</v>
          </cell>
          <cell r="Y4011" t="str">
            <v>66801-6323</v>
          </cell>
          <cell r="Z4011" t="str">
            <v>LYON</v>
          </cell>
          <cell r="AA4011" t="str">
            <v>G</v>
          </cell>
          <cell r="AB4011" t="str">
            <v>M&amp;E</v>
          </cell>
          <cell r="AC4011">
            <v>502297.90679999994</v>
          </cell>
        </row>
        <row r="4012">
          <cell r="A4012" t="str">
            <v>Primary</v>
          </cell>
          <cell r="B4012" t="str">
            <v>Emporia Slaughter</v>
          </cell>
          <cell r="C4012" t="str">
            <v>30172317</v>
          </cell>
          <cell r="D4012" t="str">
            <v>74056006</v>
          </cell>
          <cell r="E4012" t="str">
            <v>3405</v>
          </cell>
          <cell r="G4012" t="str">
            <v>KS</v>
          </cell>
          <cell r="I4012" t="str">
            <v>A</v>
          </cell>
          <cell r="J4012" t="str">
            <v>30172042</v>
          </cell>
          <cell r="K4012" t="str">
            <v>74056019</v>
          </cell>
          <cell r="L4012">
            <v>170003017</v>
          </cell>
          <cell r="M4012" t="str">
            <v>740500000</v>
          </cell>
          <cell r="N4012" t="str">
            <v>Emporia Carc Kniferoom</v>
          </cell>
          <cell r="O4012" t="str">
            <v>74056019 Emporia Carc Kniferoom</v>
          </cell>
          <cell r="P4012" t="str">
            <v>101</v>
          </cell>
          <cell r="Q4012" t="str">
            <v>IBP</v>
          </cell>
          <cell r="R4012" t="str">
            <v>980</v>
          </cell>
          <cell r="S4012" t="str">
            <v>506</v>
          </cell>
          <cell r="T4012" t="str">
            <v>IBP</v>
          </cell>
          <cell r="U4012" t="str">
            <v>USD</v>
          </cell>
          <cell r="V4012" t="str">
            <v>2101 WEST 6TH AVE.</v>
          </cell>
          <cell r="W4012" t="str">
            <v>EMPORIA</v>
          </cell>
          <cell r="X4012" t="str">
            <v>KS</v>
          </cell>
          <cell r="Y4012" t="str">
            <v>66801-6323</v>
          </cell>
          <cell r="Z4012" t="str">
            <v>LYON</v>
          </cell>
          <cell r="AA4012" t="str">
            <v>G</v>
          </cell>
          <cell r="AB4012" t="str">
            <v>M&amp;E</v>
          </cell>
          <cell r="AC4012">
            <v>25506</v>
          </cell>
        </row>
        <row r="4013">
          <cell r="A4013" t="str">
            <v>Primary</v>
          </cell>
          <cell r="B4013" t="str">
            <v>Emporia Slaughter</v>
          </cell>
          <cell r="C4013" t="str">
            <v>30172317</v>
          </cell>
          <cell r="D4013" t="str">
            <v>74056006</v>
          </cell>
          <cell r="E4013" t="str">
            <v>3405</v>
          </cell>
          <cell r="G4013" t="str">
            <v>KS</v>
          </cell>
          <cell r="I4013" t="str">
            <v>A</v>
          </cell>
          <cell r="J4013" t="str">
            <v>30172052</v>
          </cell>
          <cell r="K4013" t="str">
            <v>74056021</v>
          </cell>
          <cell r="L4013">
            <v>170003017</v>
          </cell>
          <cell r="M4013" t="str">
            <v>740500000</v>
          </cell>
          <cell r="N4013" t="str">
            <v>Emporia Carc Cooler &amp; Loading</v>
          </cell>
          <cell r="O4013" t="str">
            <v>74056021 Emporia Carc Cooler &amp; Loading</v>
          </cell>
          <cell r="P4013" t="str">
            <v>101</v>
          </cell>
          <cell r="Q4013" t="str">
            <v>IBP</v>
          </cell>
          <cell r="R4013" t="str">
            <v>980</v>
          </cell>
          <cell r="S4013" t="str">
            <v>506</v>
          </cell>
          <cell r="T4013" t="str">
            <v>IBP</v>
          </cell>
          <cell r="U4013" t="str">
            <v>USD</v>
          </cell>
          <cell r="V4013" t="str">
            <v>2101 WEST 6TH AVE.</v>
          </cell>
          <cell r="W4013" t="str">
            <v>EMPORIA</v>
          </cell>
          <cell r="X4013" t="str">
            <v>KS</v>
          </cell>
          <cell r="Y4013" t="str">
            <v>66801-6323</v>
          </cell>
          <cell r="Z4013" t="str">
            <v>LYON</v>
          </cell>
          <cell r="AA4013" t="str">
            <v>G</v>
          </cell>
          <cell r="AB4013" t="str">
            <v>M&amp;E</v>
          </cell>
          <cell r="AC4013">
            <v>195838.23909999998</v>
          </cell>
        </row>
        <row r="4014">
          <cell r="A4014" t="str">
            <v>Primary</v>
          </cell>
          <cell r="B4014" t="str">
            <v>Emporia Slaughter</v>
          </cell>
          <cell r="C4014" t="str">
            <v>30172317</v>
          </cell>
          <cell r="D4014" t="str">
            <v>74056006</v>
          </cell>
          <cell r="E4014" t="str">
            <v>3405</v>
          </cell>
          <cell r="G4014" t="str">
            <v>KS</v>
          </cell>
          <cell r="I4014" t="str">
            <v>A</v>
          </cell>
          <cell r="J4014" t="str">
            <v>30172055</v>
          </cell>
          <cell r="K4014" t="str">
            <v>74056016</v>
          </cell>
          <cell r="L4014">
            <v>170003017</v>
          </cell>
          <cell r="M4014" t="str">
            <v>740500000</v>
          </cell>
          <cell r="N4014" t="str">
            <v>Emporia Carc Cooler-Transfer</v>
          </cell>
          <cell r="O4014" t="str">
            <v>74056016 Emporia Carc Cooler-Transfer</v>
          </cell>
          <cell r="P4014" t="str">
            <v>101</v>
          </cell>
          <cell r="Q4014" t="str">
            <v>IBP</v>
          </cell>
          <cell r="R4014" t="str">
            <v>980</v>
          </cell>
          <cell r="S4014" t="str">
            <v>506</v>
          </cell>
          <cell r="T4014" t="str">
            <v>IBP</v>
          </cell>
          <cell r="U4014" t="str">
            <v>USD</v>
          </cell>
          <cell r="V4014" t="str">
            <v>2101 WEST 6TH AVE.</v>
          </cell>
          <cell r="W4014" t="str">
            <v>EMPORIA</v>
          </cell>
          <cell r="X4014" t="str">
            <v>KS</v>
          </cell>
          <cell r="Y4014" t="str">
            <v>66801-6323</v>
          </cell>
          <cell r="Z4014" t="str">
            <v>LYON</v>
          </cell>
          <cell r="AA4014" t="str">
            <v>G</v>
          </cell>
          <cell r="AB4014" t="str">
            <v>M&amp;E</v>
          </cell>
          <cell r="AC4014">
            <v>774315.94479999982</v>
          </cell>
        </row>
        <row r="4015">
          <cell r="A4015" t="str">
            <v>Primary</v>
          </cell>
          <cell r="B4015" t="str">
            <v>IBP Corporate G &amp; A</v>
          </cell>
          <cell r="C4015" t="str">
            <v>30013136</v>
          </cell>
          <cell r="D4015" t="str">
            <v>74796031</v>
          </cell>
          <cell r="E4015" t="str">
            <v>2666</v>
          </cell>
          <cell r="G4015" t="str">
            <v>KS</v>
          </cell>
          <cell r="I4015" t="str">
            <v>A</v>
          </cell>
          <cell r="J4015" t="str">
            <v>30172221</v>
          </cell>
          <cell r="K4015" t="str">
            <v>74796112</v>
          </cell>
          <cell r="L4015">
            <v>170003017</v>
          </cell>
          <cell r="M4015" t="str">
            <v>747900000</v>
          </cell>
          <cell r="N4015" t="str">
            <v>IBP Corp Staff Plant Computers-Emporia</v>
          </cell>
          <cell r="O4015" t="str">
            <v>74796112 IBP Corp Staff Plant Computers-Emporia</v>
          </cell>
          <cell r="P4015" t="str">
            <v>190</v>
          </cell>
          <cell r="Q4015" t="str">
            <v>IBP</v>
          </cell>
          <cell r="R4015" t="str">
            <v>980</v>
          </cell>
          <cell r="S4015" t="str">
            <v>308</v>
          </cell>
          <cell r="T4015" t="str">
            <v>IBP</v>
          </cell>
          <cell r="U4015" t="str">
            <v>USD</v>
          </cell>
          <cell r="V4015" t="str">
            <v>2101 W. 6TH AVE.</v>
          </cell>
          <cell r="W4015" t="str">
            <v>EMPORIA</v>
          </cell>
          <cell r="X4015" t="str">
            <v>KS</v>
          </cell>
          <cell r="Y4015" t="str">
            <v>66801-6323</v>
          </cell>
          <cell r="Z4015" t="str">
            <v>LYON</v>
          </cell>
          <cell r="AA4015" t="str">
            <v>G</v>
          </cell>
          <cell r="AB4015" t="str">
            <v>M&amp;E</v>
          </cell>
          <cell r="AC4015">
            <v>121808.95469999999</v>
          </cell>
        </row>
        <row r="4016">
          <cell r="A4016" t="str">
            <v>Primary</v>
          </cell>
          <cell r="B4016" t="str">
            <v>Emporia Slaughter</v>
          </cell>
          <cell r="C4016" t="str">
            <v>30172317</v>
          </cell>
          <cell r="D4016" t="str">
            <v>74056006</v>
          </cell>
          <cell r="E4016" t="str">
            <v>3405</v>
          </cell>
          <cell r="G4016" t="str">
            <v>KS</v>
          </cell>
          <cell r="I4016" t="str">
            <v>A</v>
          </cell>
          <cell r="J4016" t="str">
            <v>30172317</v>
          </cell>
          <cell r="K4016" t="str">
            <v>74056008</v>
          </cell>
          <cell r="L4016">
            <v>170003017</v>
          </cell>
          <cell r="M4016" t="str">
            <v>740500000</v>
          </cell>
          <cell r="N4016" t="str">
            <v>Emporia Carc Plant Management-General</v>
          </cell>
          <cell r="O4016" t="str">
            <v>74056008 Emporia Carc Plant Management-General</v>
          </cell>
          <cell r="P4016" t="str">
            <v>101</v>
          </cell>
          <cell r="Q4016" t="str">
            <v>IBP</v>
          </cell>
          <cell r="R4016" t="str">
            <v>980</v>
          </cell>
          <cell r="S4016" t="str">
            <v>506</v>
          </cell>
          <cell r="T4016" t="str">
            <v>IBP</v>
          </cell>
          <cell r="U4016" t="str">
            <v>USD</v>
          </cell>
          <cell r="V4016" t="str">
            <v>2125 S COUNTY ROAD 125</v>
          </cell>
          <cell r="W4016" t="str">
            <v>LOGANSPORT</v>
          </cell>
          <cell r="X4016" t="str">
            <v>IN</v>
          </cell>
          <cell r="Y4016" t="str">
            <v>46947-8477</v>
          </cell>
          <cell r="Z4016" t="str">
            <v>CASS</v>
          </cell>
          <cell r="AA4016" t="str">
            <v>G</v>
          </cell>
          <cell r="AB4016" t="str">
            <v>M&amp;E</v>
          </cell>
          <cell r="AC4016">
            <v>11343.498</v>
          </cell>
        </row>
        <row r="4017">
          <cell r="A4017" t="str">
            <v>Primary</v>
          </cell>
          <cell r="B4017" t="str">
            <v>IBP Corporate G &amp; A</v>
          </cell>
          <cell r="C4017" t="str">
            <v>30013136</v>
          </cell>
          <cell r="D4017" t="str">
            <v>74796031</v>
          </cell>
          <cell r="E4017" t="str">
            <v>3405</v>
          </cell>
          <cell r="G4017" t="str">
            <v>KS</v>
          </cell>
          <cell r="H4017">
            <v>38797</v>
          </cell>
          <cell r="I4017" t="str">
            <v>A</v>
          </cell>
          <cell r="J4017" t="str">
            <v>35214001</v>
          </cell>
          <cell r="K4017" t="str">
            <v>74356021</v>
          </cell>
          <cell r="L4017">
            <v>170003017</v>
          </cell>
          <cell r="M4017" t="str">
            <v>743500000</v>
          </cell>
          <cell r="N4017" t="str">
            <v>Emporia Carcass-Cost of Sales</v>
          </cell>
          <cell r="O4017" t="str">
            <v>30172584  Emporia Carcass-Cost of Sales</v>
          </cell>
          <cell r="P4017" t="str">
            <v>101</v>
          </cell>
          <cell r="Q4017" t="str">
            <v>IBP</v>
          </cell>
          <cell r="T4017" t="str">
            <v>IBP</v>
          </cell>
          <cell r="U4017" t="str">
            <v>USD</v>
          </cell>
          <cell r="V4017" t="str">
            <v>2101 West Sixth Ave</v>
          </cell>
          <cell r="W4017" t="str">
            <v>EMPORIA</v>
          </cell>
          <cell r="X4017" t="str">
            <v>KS</v>
          </cell>
          <cell r="Y4017" t="str">
            <v>66801-6323</v>
          </cell>
          <cell r="Z4017" t="str">
            <v>LYON</v>
          </cell>
          <cell r="AA4017" t="str">
            <v>G</v>
          </cell>
          <cell r="AB4017" t="str">
            <v>M&amp;E</v>
          </cell>
          <cell r="AC4017">
            <v>1046.9736</v>
          </cell>
        </row>
        <row r="4018">
          <cell r="A4018" t="str">
            <v>Primary</v>
          </cell>
          <cell r="B4018" t="str">
            <v>Emporia Processing</v>
          </cell>
          <cell r="C4018" t="str">
            <v>30182013</v>
          </cell>
          <cell r="D4018" t="str">
            <v>74266007</v>
          </cell>
          <cell r="E4018" t="str">
            <v>3426</v>
          </cell>
          <cell r="G4018" t="str">
            <v>KS</v>
          </cell>
          <cell r="I4018" t="str">
            <v>A</v>
          </cell>
          <cell r="J4018" t="str">
            <v>30181951</v>
          </cell>
          <cell r="K4018" t="str">
            <v>74266009</v>
          </cell>
          <cell r="L4018">
            <v>170003018</v>
          </cell>
          <cell r="M4018" t="str">
            <v>742600000</v>
          </cell>
          <cell r="N4018" t="str">
            <v>Emporia Proc Production Manager A</v>
          </cell>
          <cell r="O4018" t="str">
            <v>74266009 Emporia Proc Production Manager A</v>
          </cell>
          <cell r="P4018" t="str">
            <v>111</v>
          </cell>
          <cell r="Q4018" t="str">
            <v>IBP</v>
          </cell>
          <cell r="R4018" t="str">
            <v>980</v>
          </cell>
          <cell r="S4018" t="str">
            <v>506</v>
          </cell>
          <cell r="T4018" t="str">
            <v>IBP</v>
          </cell>
          <cell r="U4018" t="str">
            <v>USD</v>
          </cell>
          <cell r="V4018" t="str">
            <v>3125 SOUTH ST RD 29</v>
          </cell>
          <cell r="W4018" t="str">
            <v>BURLINGTON</v>
          </cell>
          <cell r="X4018" t="str">
            <v>IN</v>
          </cell>
          <cell r="Y4018" t="str">
            <v>46915</v>
          </cell>
          <cell r="Z4018" t="str">
            <v>CARROLL</v>
          </cell>
          <cell r="AA4018" t="str">
            <v>G</v>
          </cell>
          <cell r="AB4018" t="str">
            <v>Building</v>
          </cell>
          <cell r="AC4018">
            <v>285626.40330000001</v>
          </cell>
        </row>
        <row r="4019">
          <cell r="A4019" t="str">
            <v>Primary</v>
          </cell>
          <cell r="B4019" t="str">
            <v>Emporia Processing</v>
          </cell>
          <cell r="C4019" t="str">
            <v>30182013</v>
          </cell>
          <cell r="D4019" t="str">
            <v>74266007</v>
          </cell>
          <cell r="E4019" t="str">
            <v>3426</v>
          </cell>
          <cell r="G4019" t="str">
            <v>KS</v>
          </cell>
          <cell r="I4019" t="str">
            <v>A</v>
          </cell>
          <cell r="J4019" t="str">
            <v>30181975</v>
          </cell>
          <cell r="K4019" t="str">
            <v>74266011</v>
          </cell>
          <cell r="L4019">
            <v>170003018</v>
          </cell>
          <cell r="M4019" t="str">
            <v>742600000</v>
          </cell>
          <cell r="N4019" t="str">
            <v>Emporia Proc Ground Beef</v>
          </cell>
          <cell r="O4019" t="str">
            <v>74266011 Emporia Proc Ground Beef</v>
          </cell>
          <cell r="P4019" t="str">
            <v>111</v>
          </cell>
          <cell r="Q4019" t="str">
            <v>IBP</v>
          </cell>
          <cell r="R4019" t="str">
            <v>980</v>
          </cell>
          <cell r="S4019" t="str">
            <v>506</v>
          </cell>
          <cell r="T4019" t="str">
            <v>IBP</v>
          </cell>
          <cell r="U4019" t="str">
            <v>USD</v>
          </cell>
          <cell r="V4019" t="str">
            <v>3125 SOUTH ST RD 29</v>
          </cell>
          <cell r="W4019" t="str">
            <v>BURLINGTON</v>
          </cell>
          <cell r="X4019" t="str">
            <v>IN</v>
          </cell>
          <cell r="Y4019" t="str">
            <v>46915</v>
          </cell>
          <cell r="Z4019" t="str">
            <v>CARROLL</v>
          </cell>
          <cell r="AA4019" t="str">
            <v>G</v>
          </cell>
          <cell r="AB4019" t="str">
            <v>M&amp;E</v>
          </cell>
          <cell r="AC4019">
            <v>47037.075099999995</v>
          </cell>
        </row>
        <row r="4020">
          <cell r="A4020" t="str">
            <v>Primary</v>
          </cell>
          <cell r="B4020" t="str">
            <v>Emporia Processing</v>
          </cell>
          <cell r="C4020" t="str">
            <v>30182013</v>
          </cell>
          <cell r="D4020" t="str">
            <v>74266007</v>
          </cell>
          <cell r="E4020" t="str">
            <v>3426</v>
          </cell>
          <cell r="G4020" t="str">
            <v>KS</v>
          </cell>
          <cell r="I4020" t="str">
            <v>A</v>
          </cell>
          <cell r="J4020" t="str">
            <v>30181982</v>
          </cell>
          <cell r="K4020" t="str">
            <v>74266016</v>
          </cell>
          <cell r="L4020">
            <v>170003018</v>
          </cell>
          <cell r="M4020" t="str">
            <v>742600000</v>
          </cell>
          <cell r="N4020" t="str">
            <v>Emporia Proc Packaging 1</v>
          </cell>
          <cell r="O4020" t="str">
            <v>74266016 Emporia Proc Packaging 1</v>
          </cell>
          <cell r="P4020" t="str">
            <v>111</v>
          </cell>
          <cell r="Q4020" t="str">
            <v>IBP</v>
          </cell>
          <cell r="R4020" t="str">
            <v>980</v>
          </cell>
          <cell r="S4020" t="str">
            <v>506</v>
          </cell>
          <cell r="T4020" t="str">
            <v>IBP</v>
          </cell>
          <cell r="U4020" t="str">
            <v>USD</v>
          </cell>
          <cell r="V4020" t="str">
            <v>545 WEST HIGHWAY 6</v>
          </cell>
          <cell r="W4020" t="str">
            <v>TRENTON</v>
          </cell>
          <cell r="X4020" t="str">
            <v>MO</v>
          </cell>
          <cell r="Y4020" t="str">
            <v>64683</v>
          </cell>
          <cell r="Z4020" t="str">
            <v>GRUNDY</v>
          </cell>
          <cell r="AA4020" t="str">
            <v>G</v>
          </cell>
          <cell r="AB4020" t="str">
            <v>Building</v>
          </cell>
          <cell r="AC4020">
            <v>487109.7439</v>
          </cell>
        </row>
        <row r="4021">
          <cell r="A4021" t="str">
            <v>Primary</v>
          </cell>
          <cell r="B4021" t="str">
            <v>Emporia Processing</v>
          </cell>
          <cell r="C4021" t="str">
            <v>30182013</v>
          </cell>
          <cell r="D4021" t="str">
            <v>74266007</v>
          </cell>
          <cell r="E4021" t="str">
            <v>3426</v>
          </cell>
          <cell r="G4021" t="str">
            <v>KS</v>
          </cell>
          <cell r="I4021" t="str">
            <v>A</v>
          </cell>
          <cell r="J4021" t="str">
            <v>30182012</v>
          </cell>
          <cell r="K4021" t="str">
            <v>74266021</v>
          </cell>
          <cell r="L4021">
            <v>170003018</v>
          </cell>
          <cell r="M4021" t="str">
            <v>742600000</v>
          </cell>
          <cell r="N4021" t="str">
            <v>Emporia Proc Emp Complx Employmnt</v>
          </cell>
          <cell r="O4021" t="str">
            <v>74266021 Emporia Proc Emp Complx Employmnt</v>
          </cell>
          <cell r="P4021" t="str">
            <v>111</v>
          </cell>
          <cell r="Q4021" t="str">
            <v>IBP</v>
          </cell>
          <cell r="R4021" t="str">
            <v>980</v>
          </cell>
          <cell r="S4021" t="str">
            <v>506</v>
          </cell>
          <cell r="T4021" t="str">
            <v>IBP</v>
          </cell>
          <cell r="U4021" t="str">
            <v>USD</v>
          </cell>
          <cell r="V4021" t="str">
            <v>545 WEST HIGHWAY 6</v>
          </cell>
          <cell r="W4021" t="str">
            <v>TRENTON</v>
          </cell>
          <cell r="X4021" t="str">
            <v>MO</v>
          </cell>
          <cell r="Y4021" t="str">
            <v>64683</v>
          </cell>
          <cell r="Z4021" t="str">
            <v>GRUNDY</v>
          </cell>
          <cell r="AA4021" t="str">
            <v>G</v>
          </cell>
          <cell r="AB4021" t="str">
            <v>Content</v>
          </cell>
          <cell r="AC4021">
            <v>3039.96</v>
          </cell>
        </row>
        <row r="4022">
          <cell r="A4022" t="str">
            <v>Primary</v>
          </cell>
          <cell r="B4022" t="str">
            <v>Emporia Processing</v>
          </cell>
          <cell r="C4022" t="str">
            <v>30182013</v>
          </cell>
          <cell r="D4022" t="str">
            <v>74266007</v>
          </cell>
          <cell r="E4022" t="str">
            <v>3426</v>
          </cell>
          <cell r="G4022" t="str">
            <v>KS</v>
          </cell>
          <cell r="I4022" t="str">
            <v>A</v>
          </cell>
          <cell r="J4022" t="str">
            <v>30182013</v>
          </cell>
          <cell r="K4022" t="str">
            <v>74266007</v>
          </cell>
          <cell r="L4022">
            <v>170003018</v>
          </cell>
          <cell r="M4022" t="str">
            <v>742600000</v>
          </cell>
          <cell r="N4022" t="str">
            <v>Emporia Proc Admin Services</v>
          </cell>
          <cell r="O4022" t="str">
            <v>74266007 Emporia Proc Admin Services</v>
          </cell>
          <cell r="P4022" t="str">
            <v>111</v>
          </cell>
          <cell r="Q4022" t="str">
            <v>IBP</v>
          </cell>
          <cell r="R4022" t="str">
            <v>980</v>
          </cell>
          <cell r="S4022" t="str">
            <v>506</v>
          </cell>
          <cell r="T4022" t="str">
            <v>IBP</v>
          </cell>
          <cell r="U4022" t="str">
            <v>USD</v>
          </cell>
          <cell r="V4022" t="str">
            <v>545 WEST HIGHWAY 6</v>
          </cell>
          <cell r="W4022" t="str">
            <v>TRENTON</v>
          </cell>
          <cell r="X4022" t="str">
            <v>MO</v>
          </cell>
          <cell r="Y4022" t="str">
            <v>64683</v>
          </cell>
          <cell r="Z4022" t="str">
            <v>GRUNDY</v>
          </cell>
          <cell r="AA4022" t="str">
            <v>G</v>
          </cell>
          <cell r="AB4022" t="str">
            <v>M&amp;E</v>
          </cell>
          <cell r="AC4022">
            <v>39559.359199999999</v>
          </cell>
        </row>
        <row r="4023">
          <cell r="A4023" t="str">
            <v>Primary</v>
          </cell>
          <cell r="B4023" t="str">
            <v>Emporia Processing</v>
          </cell>
          <cell r="C4023" t="str">
            <v>30182013</v>
          </cell>
          <cell r="D4023" t="str">
            <v>74266007</v>
          </cell>
          <cell r="E4023" t="str">
            <v>3426</v>
          </cell>
          <cell r="G4023" t="str">
            <v>KS</v>
          </cell>
          <cell r="I4023" t="str">
            <v>A</v>
          </cell>
          <cell r="J4023" t="str">
            <v>30182017</v>
          </cell>
          <cell r="K4023" t="str">
            <v>74266012</v>
          </cell>
          <cell r="L4023">
            <v>170003018</v>
          </cell>
          <cell r="M4023" t="str">
            <v>742600000</v>
          </cell>
          <cell r="N4023" t="str">
            <v>Emporia Proc Cleanup</v>
          </cell>
          <cell r="O4023" t="str">
            <v>74266012 Emporia Proc Cleanup</v>
          </cell>
          <cell r="P4023" t="str">
            <v>111</v>
          </cell>
          <cell r="Q4023" t="str">
            <v>IBP</v>
          </cell>
          <cell r="R4023" t="str">
            <v>980</v>
          </cell>
          <cell r="S4023" t="str">
            <v>506</v>
          </cell>
          <cell r="T4023" t="str">
            <v>IBP</v>
          </cell>
          <cell r="U4023" t="str">
            <v>USD</v>
          </cell>
          <cell r="V4023" t="str">
            <v>ROUTE W</v>
          </cell>
          <cell r="W4023" t="str">
            <v>MONROE CITY</v>
          </cell>
          <cell r="X4023" t="str">
            <v>MO</v>
          </cell>
          <cell r="Y4023" t="str">
            <v>63456</v>
          </cell>
          <cell r="Z4023" t="str">
            <v>MONROE</v>
          </cell>
          <cell r="AA4023" t="str">
            <v>G</v>
          </cell>
          <cell r="AB4023" t="str">
            <v>Building</v>
          </cell>
          <cell r="AC4023">
            <v>189600.23840000003</v>
          </cell>
        </row>
        <row r="4024">
          <cell r="A4024" t="str">
            <v>Primary</v>
          </cell>
          <cell r="B4024" t="str">
            <v>Emporia Processing</v>
          </cell>
          <cell r="C4024" t="str">
            <v>30182013</v>
          </cell>
          <cell r="D4024" t="str">
            <v>74266007</v>
          </cell>
          <cell r="E4024" t="str">
            <v>3426</v>
          </cell>
          <cell r="G4024" t="str">
            <v>KS</v>
          </cell>
          <cell r="I4024" t="str">
            <v>A</v>
          </cell>
          <cell r="J4024" t="str">
            <v>30182020</v>
          </cell>
          <cell r="K4024" t="str">
            <v>74266017</v>
          </cell>
          <cell r="L4024">
            <v>170003018</v>
          </cell>
          <cell r="M4024" t="str">
            <v>742600000</v>
          </cell>
          <cell r="N4024" t="str">
            <v>Emporia Proc Maintenance Engineer</v>
          </cell>
          <cell r="O4024" t="str">
            <v>74266017 Emporia Proc Maintenance Engineer</v>
          </cell>
          <cell r="P4024" t="str">
            <v>111</v>
          </cell>
          <cell r="Q4024" t="str">
            <v>IBP</v>
          </cell>
          <cell r="R4024" t="str">
            <v>980</v>
          </cell>
          <cell r="S4024" t="str">
            <v>506</v>
          </cell>
          <cell r="T4024" t="str">
            <v>IBP</v>
          </cell>
          <cell r="U4024" t="str">
            <v>USD</v>
          </cell>
          <cell r="V4024" t="str">
            <v>ROUTE W</v>
          </cell>
          <cell r="W4024" t="str">
            <v>MONROE CITY</v>
          </cell>
          <cell r="X4024" t="str">
            <v>MO</v>
          </cell>
          <cell r="Y4024" t="str">
            <v>63456</v>
          </cell>
          <cell r="Z4024" t="str">
            <v>MONROE</v>
          </cell>
          <cell r="AA4024" t="str">
            <v>G</v>
          </cell>
          <cell r="AB4024" t="str">
            <v>Content</v>
          </cell>
          <cell r="AC4024">
            <v>883.75520000000017</v>
          </cell>
        </row>
        <row r="4025">
          <cell r="A4025" t="str">
            <v>Primary</v>
          </cell>
          <cell r="B4025" t="str">
            <v>Emporia Processing</v>
          </cell>
          <cell r="C4025" t="str">
            <v>30182013</v>
          </cell>
          <cell r="D4025" t="str">
            <v>74266007</v>
          </cell>
          <cell r="E4025" t="str">
            <v>3426</v>
          </cell>
          <cell r="G4025" t="str">
            <v>KS</v>
          </cell>
          <cell r="I4025" t="str">
            <v>A</v>
          </cell>
          <cell r="J4025" t="str">
            <v>30182022</v>
          </cell>
          <cell r="K4025" t="str">
            <v>74266003</v>
          </cell>
          <cell r="L4025">
            <v>170003018</v>
          </cell>
          <cell r="M4025" t="str">
            <v>742600000</v>
          </cell>
          <cell r="N4025" t="str">
            <v>Emporia Proc Medical Mgr</v>
          </cell>
          <cell r="O4025" t="str">
            <v>74266003 Emporia Proc Medical Mgr</v>
          </cell>
          <cell r="P4025" t="str">
            <v>111</v>
          </cell>
          <cell r="Q4025" t="str">
            <v>IBP</v>
          </cell>
          <cell r="R4025" t="str">
            <v>980</v>
          </cell>
          <cell r="S4025" t="str">
            <v>506</v>
          </cell>
          <cell r="T4025" t="str">
            <v>IBP</v>
          </cell>
          <cell r="U4025" t="str">
            <v>USD</v>
          </cell>
          <cell r="V4025" t="str">
            <v>ROUTE W</v>
          </cell>
          <cell r="W4025" t="str">
            <v>MONROE CITY</v>
          </cell>
          <cell r="X4025" t="str">
            <v>MO</v>
          </cell>
          <cell r="Y4025" t="str">
            <v>63456</v>
          </cell>
          <cell r="Z4025" t="str">
            <v>MONROE</v>
          </cell>
          <cell r="AA4025" t="str">
            <v>G</v>
          </cell>
          <cell r="AB4025" t="str">
            <v>M&amp;E</v>
          </cell>
          <cell r="AC4025">
            <v>44094.621999999996</v>
          </cell>
        </row>
        <row r="4026">
          <cell r="A4026" t="str">
            <v>Primary</v>
          </cell>
          <cell r="B4026" t="str">
            <v>Emporia Processing</v>
          </cell>
          <cell r="C4026" t="str">
            <v>30182013</v>
          </cell>
          <cell r="D4026" t="str">
            <v>74266007</v>
          </cell>
          <cell r="E4026" t="str">
            <v>3426</v>
          </cell>
          <cell r="G4026" t="str">
            <v>KS</v>
          </cell>
          <cell r="I4026" t="str">
            <v>A</v>
          </cell>
          <cell r="J4026" t="str">
            <v>30182025</v>
          </cell>
          <cell r="K4026" t="str">
            <v>74266002</v>
          </cell>
          <cell r="L4026">
            <v>170003018</v>
          </cell>
          <cell r="M4026" t="str">
            <v>742600000</v>
          </cell>
          <cell r="N4026" t="str">
            <v>Emporia Proc Personnel</v>
          </cell>
          <cell r="O4026" t="str">
            <v>74266002 Emporia Proc Personnel</v>
          </cell>
          <cell r="P4026" t="str">
            <v>111</v>
          </cell>
          <cell r="Q4026" t="str">
            <v>IBP</v>
          </cell>
          <cell r="R4026" t="str">
            <v>980</v>
          </cell>
          <cell r="S4026" t="str">
            <v>506</v>
          </cell>
          <cell r="T4026" t="str">
            <v>IBP</v>
          </cell>
          <cell r="U4026" t="str">
            <v>USD</v>
          </cell>
          <cell r="V4026" t="str">
            <v>624 CUNNINGHAM DR</v>
          </cell>
          <cell r="W4026" t="str">
            <v>SIOUX CITY</v>
          </cell>
          <cell r="X4026" t="str">
            <v>IA</v>
          </cell>
          <cell r="Y4026" t="str">
            <v>51106-5808</v>
          </cell>
          <cell r="Z4026" t="str">
            <v>WOODBURY</v>
          </cell>
          <cell r="AA4026" t="str">
            <v>G</v>
          </cell>
          <cell r="AB4026" t="str">
            <v>Building</v>
          </cell>
          <cell r="AC4026">
            <v>372141.26340000005</v>
          </cell>
        </row>
        <row r="4027">
          <cell r="A4027" t="str">
            <v>Primary</v>
          </cell>
          <cell r="B4027" t="str">
            <v>Emporia Processing</v>
          </cell>
          <cell r="C4027" t="str">
            <v>30182013</v>
          </cell>
          <cell r="D4027" t="str">
            <v>74266007</v>
          </cell>
          <cell r="E4027" t="str">
            <v>3426</v>
          </cell>
          <cell r="G4027" t="str">
            <v>KS</v>
          </cell>
          <cell r="I4027" t="str">
            <v>A</v>
          </cell>
          <cell r="J4027" t="str">
            <v>30182031</v>
          </cell>
          <cell r="K4027" t="str">
            <v>74266020</v>
          </cell>
          <cell r="L4027">
            <v>170003018</v>
          </cell>
          <cell r="M4027" t="str">
            <v>742600000</v>
          </cell>
          <cell r="N4027" t="str">
            <v>Emporia Proc Refrigeration</v>
          </cell>
          <cell r="O4027" t="str">
            <v>74266020 Emporia Proc Refrigeration</v>
          </cell>
          <cell r="P4027" t="str">
            <v>111</v>
          </cell>
          <cell r="Q4027" t="str">
            <v>IBP</v>
          </cell>
          <cell r="R4027" t="str">
            <v>980</v>
          </cell>
          <cell r="S4027" t="str">
            <v>506</v>
          </cell>
          <cell r="T4027" t="str">
            <v>IBP</v>
          </cell>
          <cell r="U4027" t="str">
            <v>USD</v>
          </cell>
          <cell r="V4027" t="str">
            <v>624 CUNNINGHAM DR</v>
          </cell>
          <cell r="W4027" t="str">
            <v>SIOUX CITY</v>
          </cell>
          <cell r="X4027" t="str">
            <v>IA</v>
          </cell>
          <cell r="Y4027" t="str">
            <v>51106-5808</v>
          </cell>
          <cell r="Z4027" t="str">
            <v>WOODBURY</v>
          </cell>
          <cell r="AA4027" t="str">
            <v>G</v>
          </cell>
          <cell r="AB4027" t="str">
            <v>Content</v>
          </cell>
          <cell r="AC4027">
            <v>1584.2640000000004</v>
          </cell>
        </row>
        <row r="4028">
          <cell r="A4028" t="str">
            <v>Primary</v>
          </cell>
          <cell r="B4028" t="str">
            <v>Emporia Processing</v>
          </cell>
          <cell r="C4028" t="str">
            <v>30182013</v>
          </cell>
          <cell r="D4028" t="str">
            <v>74266007</v>
          </cell>
          <cell r="E4028" t="str">
            <v>3426</v>
          </cell>
          <cell r="G4028" t="str">
            <v>KS</v>
          </cell>
          <cell r="I4028" t="str">
            <v>A</v>
          </cell>
          <cell r="J4028" t="str">
            <v>30182034</v>
          </cell>
          <cell r="K4028" t="str">
            <v>74266006</v>
          </cell>
          <cell r="L4028">
            <v>170003018</v>
          </cell>
          <cell r="M4028" t="str">
            <v>742600000</v>
          </cell>
          <cell r="N4028" t="str">
            <v>Emporia Proc Production</v>
          </cell>
          <cell r="O4028" t="str">
            <v>74266006 Emporia Proc Production</v>
          </cell>
          <cell r="P4028" t="str">
            <v>111</v>
          </cell>
          <cell r="Q4028" t="str">
            <v>IBP</v>
          </cell>
          <cell r="R4028" t="str">
            <v>980</v>
          </cell>
          <cell r="S4028" t="str">
            <v>506</v>
          </cell>
          <cell r="T4028" t="str">
            <v>IBP</v>
          </cell>
          <cell r="U4028" t="str">
            <v>USD</v>
          </cell>
          <cell r="V4028" t="str">
            <v>624 CUNNINGHAM DR</v>
          </cell>
          <cell r="W4028" t="str">
            <v>SIOUX CITY</v>
          </cell>
          <cell r="X4028" t="str">
            <v>IA</v>
          </cell>
          <cell r="Y4028" t="str">
            <v>51106-5808</v>
          </cell>
          <cell r="Z4028" t="str">
            <v>WOODBURY</v>
          </cell>
          <cell r="AA4028" t="str">
            <v>G</v>
          </cell>
          <cell r="AB4028" t="str">
            <v>M&amp;E</v>
          </cell>
          <cell r="AC4028">
            <v>163365.91599999997</v>
          </cell>
        </row>
        <row r="4029">
          <cell r="A4029" t="str">
            <v>Primary</v>
          </cell>
          <cell r="B4029" t="str">
            <v>Emporia Processing</v>
          </cell>
          <cell r="C4029" t="str">
            <v>30182013</v>
          </cell>
          <cell r="D4029" t="str">
            <v>74266007</v>
          </cell>
          <cell r="E4029" t="str">
            <v>3426</v>
          </cell>
          <cell r="G4029" t="str">
            <v>KS</v>
          </cell>
          <cell r="I4029" t="str">
            <v>A</v>
          </cell>
          <cell r="J4029" t="str">
            <v>30182042</v>
          </cell>
          <cell r="K4029" t="str">
            <v>74266014</v>
          </cell>
          <cell r="L4029">
            <v>170003018</v>
          </cell>
          <cell r="M4029" t="str">
            <v>742600000</v>
          </cell>
          <cell r="N4029" t="str">
            <v>Emporia Proc Kniferoom</v>
          </cell>
          <cell r="O4029" t="str">
            <v>74266014 Emporia Proc Kniferoom</v>
          </cell>
          <cell r="P4029" t="str">
            <v>111</v>
          </cell>
          <cell r="Q4029" t="str">
            <v>IBP</v>
          </cell>
          <cell r="R4029" t="str">
            <v>980</v>
          </cell>
          <cell r="S4029" t="str">
            <v>506</v>
          </cell>
          <cell r="T4029" t="str">
            <v>IBP</v>
          </cell>
          <cell r="U4029" t="str">
            <v>USD</v>
          </cell>
          <cell r="V4029" t="str">
            <v>2720 HIGHWAY 60</v>
          </cell>
          <cell r="W4029" t="str">
            <v>WINDOM</v>
          </cell>
          <cell r="X4029" t="str">
            <v>MN</v>
          </cell>
          <cell r="Y4029" t="str">
            <v>56101</v>
          </cell>
          <cell r="Z4029" t="str">
            <v>COTTONWOOD</v>
          </cell>
          <cell r="AA4029" t="str">
            <v>G</v>
          </cell>
          <cell r="AB4029" t="str">
            <v>Building</v>
          </cell>
          <cell r="AC4029">
            <v>104311.93489999999</v>
          </cell>
        </row>
        <row r="4030">
          <cell r="A4030" t="str">
            <v>Primary</v>
          </cell>
          <cell r="B4030" t="str">
            <v>Emporia Processing</v>
          </cell>
          <cell r="C4030" t="str">
            <v>30182013</v>
          </cell>
          <cell r="D4030" t="str">
            <v>74266007</v>
          </cell>
          <cell r="E4030" t="str">
            <v>3426</v>
          </cell>
          <cell r="G4030" t="str">
            <v>KS</v>
          </cell>
          <cell r="I4030" t="str">
            <v>A</v>
          </cell>
          <cell r="J4030" t="str">
            <v>30182046</v>
          </cell>
          <cell r="K4030" t="str">
            <v>74266018</v>
          </cell>
          <cell r="L4030">
            <v>170003018</v>
          </cell>
          <cell r="M4030" t="str">
            <v>742600000</v>
          </cell>
          <cell r="N4030" t="str">
            <v>Emporia Proc Scale Maintenance</v>
          </cell>
          <cell r="O4030" t="str">
            <v>74266018 Emporia Proc Scale Maintenance</v>
          </cell>
          <cell r="P4030" t="str">
            <v>111</v>
          </cell>
          <cell r="Q4030" t="str">
            <v>IBP</v>
          </cell>
          <cell r="R4030" t="str">
            <v>980</v>
          </cell>
          <cell r="S4030" t="str">
            <v>506</v>
          </cell>
          <cell r="T4030" t="str">
            <v>IBP</v>
          </cell>
          <cell r="U4030" t="str">
            <v>USD</v>
          </cell>
          <cell r="V4030" t="str">
            <v>2720 HIGHWAY 60</v>
          </cell>
          <cell r="W4030" t="str">
            <v>WINDOM</v>
          </cell>
          <cell r="X4030" t="str">
            <v>MN</v>
          </cell>
          <cell r="Y4030" t="str">
            <v>56101</v>
          </cell>
          <cell r="Z4030" t="str">
            <v>COTTONWOOD</v>
          </cell>
          <cell r="AA4030" t="str">
            <v>G</v>
          </cell>
          <cell r="AB4030" t="str">
            <v>M&amp;E</v>
          </cell>
          <cell r="AC4030">
            <v>24997.487500000003</v>
          </cell>
        </row>
        <row r="4031">
          <cell r="A4031" t="str">
            <v>Primary</v>
          </cell>
          <cell r="B4031" t="str">
            <v>Emporia Processing</v>
          </cell>
          <cell r="C4031" t="str">
            <v>30182013</v>
          </cell>
          <cell r="D4031" t="str">
            <v>74266007</v>
          </cell>
          <cell r="E4031" t="str">
            <v>3426</v>
          </cell>
          <cell r="G4031" t="str">
            <v>KS</v>
          </cell>
          <cell r="I4031" t="str">
            <v>A</v>
          </cell>
          <cell r="J4031" t="str">
            <v>30182048</v>
          </cell>
          <cell r="K4031" t="str">
            <v>74266019</v>
          </cell>
          <cell r="L4031">
            <v>170003018</v>
          </cell>
          <cell r="M4031" t="str">
            <v>742600000</v>
          </cell>
          <cell r="N4031" t="str">
            <v>Emporia Proc Maint Storeroom</v>
          </cell>
          <cell r="O4031" t="str">
            <v>74266019 Emporia Proc Maint Storeroom</v>
          </cell>
          <cell r="P4031" t="str">
            <v>111</v>
          </cell>
          <cell r="Q4031" t="str">
            <v>IBP</v>
          </cell>
          <cell r="R4031" t="str">
            <v>980</v>
          </cell>
          <cell r="S4031" t="str">
            <v>506</v>
          </cell>
          <cell r="T4031" t="str">
            <v>IBP</v>
          </cell>
          <cell r="U4031" t="str">
            <v>USD</v>
          </cell>
          <cell r="V4031" t="str">
            <v>700 EAST HENRY PO BOX 328</v>
          </cell>
          <cell r="W4031" t="str">
            <v>ATKINSON</v>
          </cell>
          <cell r="X4031" t="str">
            <v>IL</v>
          </cell>
          <cell r="Y4031" t="str">
            <v>61235</v>
          </cell>
          <cell r="Z4031" t="str">
            <v>HENRY</v>
          </cell>
          <cell r="AA4031" t="str">
            <v>G</v>
          </cell>
          <cell r="AB4031" t="str">
            <v>Building</v>
          </cell>
          <cell r="AC4031">
            <v>517330.35729999997</v>
          </cell>
        </row>
        <row r="4032">
          <cell r="A4032" t="str">
            <v>Primary</v>
          </cell>
          <cell r="B4032" t="str">
            <v>Emporia Processing</v>
          </cell>
          <cell r="C4032" t="str">
            <v>30182013</v>
          </cell>
          <cell r="D4032" t="str">
            <v>74266007</v>
          </cell>
          <cell r="E4032" t="str">
            <v>3426</v>
          </cell>
          <cell r="G4032" t="str">
            <v>KS</v>
          </cell>
          <cell r="I4032" t="str">
            <v>A</v>
          </cell>
          <cell r="J4032" t="str">
            <v>30182052</v>
          </cell>
          <cell r="K4032" t="str">
            <v>74266015</v>
          </cell>
          <cell r="L4032">
            <v>170003018</v>
          </cell>
          <cell r="M4032" t="str">
            <v>742600000</v>
          </cell>
          <cell r="N4032" t="str">
            <v>Emporia Proc Material Hand &amp; Ship</v>
          </cell>
          <cell r="O4032" t="str">
            <v>74266015 Emporia Proc Material Hand &amp; Ship</v>
          </cell>
          <cell r="P4032" t="str">
            <v>111</v>
          </cell>
          <cell r="Q4032" t="str">
            <v>IBP</v>
          </cell>
          <cell r="R4032" t="str">
            <v>980</v>
          </cell>
          <cell r="S4032" t="str">
            <v>506</v>
          </cell>
          <cell r="T4032" t="str">
            <v>IBP</v>
          </cell>
          <cell r="U4032" t="str">
            <v>USD</v>
          </cell>
          <cell r="V4032" t="str">
            <v>700 EAST HENRY PO BOX 328</v>
          </cell>
          <cell r="W4032" t="str">
            <v>ATKINSON</v>
          </cell>
          <cell r="X4032" t="str">
            <v>IL</v>
          </cell>
          <cell r="Y4032" t="str">
            <v>61235</v>
          </cell>
          <cell r="Z4032" t="str">
            <v>HENRY</v>
          </cell>
          <cell r="AA4032" t="str">
            <v>G</v>
          </cell>
          <cell r="AB4032" t="str">
            <v>M&amp;E</v>
          </cell>
          <cell r="AC4032">
            <v>26593.227099999996</v>
          </cell>
        </row>
        <row r="4033">
          <cell r="A4033" t="str">
            <v>Primary</v>
          </cell>
          <cell r="B4033" t="str">
            <v>Emporia Processing</v>
          </cell>
          <cell r="C4033" t="str">
            <v>30182013</v>
          </cell>
          <cell r="D4033" t="str">
            <v>74266007</v>
          </cell>
          <cell r="E4033" t="str">
            <v>3426</v>
          </cell>
          <cell r="G4033" t="str">
            <v>KS</v>
          </cell>
          <cell r="I4033" t="str">
            <v>A</v>
          </cell>
          <cell r="J4033" t="str">
            <v>30182055</v>
          </cell>
          <cell r="K4033" t="str">
            <v>74266010</v>
          </cell>
          <cell r="L4033">
            <v>170003018</v>
          </cell>
          <cell r="M4033" t="str">
            <v>742600000</v>
          </cell>
          <cell r="N4033" t="str">
            <v>Emporia Proc Cooler</v>
          </cell>
          <cell r="O4033" t="str">
            <v>74266010 Emporia Proc Cooler</v>
          </cell>
          <cell r="P4033" t="str">
            <v>111</v>
          </cell>
          <cell r="Q4033" t="str">
            <v>IBP</v>
          </cell>
          <cell r="R4033" t="str">
            <v>980</v>
          </cell>
          <cell r="S4033" t="str">
            <v>506</v>
          </cell>
          <cell r="T4033" t="str">
            <v>IBP</v>
          </cell>
          <cell r="U4033" t="str">
            <v>USD</v>
          </cell>
          <cell r="V4033" t="str">
            <v>2101 W 6TH AVENUE AND PRAIRIE</v>
          </cell>
          <cell r="W4033" t="str">
            <v>EMPORIA</v>
          </cell>
          <cell r="X4033" t="str">
            <v>KS</v>
          </cell>
          <cell r="Y4033" t="str">
            <v>66801-6323</v>
          </cell>
          <cell r="Z4033" t="str">
            <v>LYON</v>
          </cell>
          <cell r="AA4033" t="str">
            <v>G</v>
          </cell>
          <cell r="AB4033" t="str">
            <v>M&amp;E</v>
          </cell>
          <cell r="AC4033">
            <v>282522.64490000007</v>
          </cell>
        </row>
        <row r="4034">
          <cell r="A4034" t="str">
            <v>Primary</v>
          </cell>
          <cell r="B4034" t="str">
            <v>Emporia Processing</v>
          </cell>
          <cell r="C4034" t="str">
            <v>30182013</v>
          </cell>
          <cell r="D4034" t="str">
            <v>74266007</v>
          </cell>
          <cell r="E4034" t="str">
            <v>3426</v>
          </cell>
          <cell r="G4034" t="str">
            <v>KS</v>
          </cell>
          <cell r="I4034" t="str">
            <v>A</v>
          </cell>
          <cell r="J4034" t="str">
            <v>30182317</v>
          </cell>
          <cell r="K4034" t="str">
            <v>74266008</v>
          </cell>
          <cell r="L4034">
            <v>170003018</v>
          </cell>
          <cell r="M4034" t="str">
            <v>742600000</v>
          </cell>
          <cell r="N4034" t="str">
            <v>Emporia Proc Plant Management-General</v>
          </cell>
          <cell r="O4034" t="str">
            <v>74266008 Emporia Proc Plant Management-General</v>
          </cell>
          <cell r="P4034" t="str">
            <v>111</v>
          </cell>
          <cell r="Q4034" t="str">
            <v>IBP</v>
          </cell>
          <cell r="R4034" t="str">
            <v>980</v>
          </cell>
          <cell r="S4034" t="str">
            <v>506</v>
          </cell>
          <cell r="T4034" t="str">
            <v>IBP</v>
          </cell>
          <cell r="U4034" t="str">
            <v>USD</v>
          </cell>
          <cell r="V4034" t="str">
            <v>2101 W 6TH AVENUE AND PRAIRIE</v>
          </cell>
          <cell r="W4034" t="str">
            <v>EMPORIA</v>
          </cell>
          <cell r="X4034" t="str">
            <v>KS</v>
          </cell>
          <cell r="Y4034" t="str">
            <v>66801-6323</v>
          </cell>
          <cell r="Z4034" t="str">
            <v>LYON</v>
          </cell>
          <cell r="AA4034" t="str">
            <v>G</v>
          </cell>
          <cell r="AB4034" t="str">
            <v>M&amp;E</v>
          </cell>
          <cell r="AC4034">
            <v>171051.92710000003</v>
          </cell>
        </row>
        <row r="4035">
          <cell r="A4035" t="str">
            <v>Primary</v>
          </cell>
          <cell r="B4035" t="str">
            <v>Emporia Processing</v>
          </cell>
          <cell r="C4035" t="str">
            <v>30182013</v>
          </cell>
          <cell r="D4035" t="str">
            <v>74266007</v>
          </cell>
          <cell r="E4035" t="str">
            <v>3426</v>
          </cell>
          <cell r="G4035" t="str">
            <v>KS</v>
          </cell>
          <cell r="I4035" t="str">
            <v>A</v>
          </cell>
          <cell r="J4035" t="str">
            <v>30182512</v>
          </cell>
          <cell r="K4035" t="str">
            <v>74266004</v>
          </cell>
          <cell r="L4035">
            <v>170003018</v>
          </cell>
          <cell r="M4035" t="str">
            <v>742600000</v>
          </cell>
          <cell r="N4035" t="str">
            <v>Emporia Proc Safety</v>
          </cell>
          <cell r="O4035" t="str">
            <v>74266004 Emporia Proc Safety</v>
          </cell>
          <cell r="P4035" t="str">
            <v>111</v>
          </cell>
          <cell r="Q4035" t="str">
            <v>IBP</v>
          </cell>
          <cell r="R4035" t="str">
            <v>980</v>
          </cell>
          <cell r="S4035" t="str">
            <v>506</v>
          </cell>
          <cell r="T4035" t="str">
            <v>IBP</v>
          </cell>
          <cell r="U4035" t="str">
            <v>USD</v>
          </cell>
          <cell r="V4035" t="str">
            <v>800 STEVENS PORT DRIVE</v>
          </cell>
          <cell r="W4035" t="str">
            <v>DAKOTA DUNES</v>
          </cell>
          <cell r="X4035" t="str">
            <v>SD</v>
          </cell>
          <cell r="Y4035" t="str">
            <v>57049</v>
          </cell>
          <cell r="Z4035" t="str">
            <v>UNION</v>
          </cell>
          <cell r="AA4035" t="str">
            <v>G</v>
          </cell>
          <cell r="AB4035" t="str">
            <v>Building</v>
          </cell>
          <cell r="AC4035">
            <v>587298.34349999996</v>
          </cell>
        </row>
        <row r="4036">
          <cell r="A4036" t="str">
            <v>Primary</v>
          </cell>
          <cell r="B4036" t="str">
            <v>Joslin Slaughter</v>
          </cell>
          <cell r="C4036" t="str">
            <v>30212062</v>
          </cell>
          <cell r="D4036" t="str">
            <v>74066007</v>
          </cell>
          <cell r="E4036" t="str">
            <v>3406</v>
          </cell>
          <cell r="G4036" t="str">
            <v>IL</v>
          </cell>
          <cell r="I4036" t="str">
            <v>A</v>
          </cell>
          <cell r="J4036" t="str">
            <v>30211950</v>
          </cell>
          <cell r="K4036" t="str">
            <v>74066008</v>
          </cell>
          <cell r="L4036">
            <v>170003021</v>
          </cell>
          <cell r="M4036" t="str">
            <v>740600000</v>
          </cell>
          <cell r="N4036" t="str">
            <v>Joslin Carc Hideline</v>
          </cell>
          <cell r="O4036" t="str">
            <v>74066008 Joslin Carc Hideline</v>
          </cell>
          <cell r="P4036" t="str">
            <v>101</v>
          </cell>
          <cell r="Q4036" t="str">
            <v>IBP</v>
          </cell>
          <cell r="R4036" t="str">
            <v>524</v>
          </cell>
          <cell r="S4036" t="str">
            <v>1855</v>
          </cell>
          <cell r="T4036" t="str">
            <v>IBP</v>
          </cell>
          <cell r="U4036" t="str">
            <v>USD</v>
          </cell>
          <cell r="V4036" t="str">
            <v>800 STEVENS PORT DRIVE</v>
          </cell>
          <cell r="W4036" t="str">
            <v>DAKOTA DUNES</v>
          </cell>
          <cell r="X4036" t="str">
            <v>SD</v>
          </cell>
          <cell r="Y4036" t="str">
            <v>57049</v>
          </cell>
          <cell r="Z4036" t="str">
            <v>UNION</v>
          </cell>
          <cell r="AA4036" t="str">
            <v>G</v>
          </cell>
          <cell r="AB4036" t="str">
            <v>M&amp;E</v>
          </cell>
          <cell r="AC4036">
            <v>105228.90300000001</v>
          </cell>
        </row>
        <row r="4037">
          <cell r="A4037" t="str">
            <v>Primary</v>
          </cell>
          <cell r="B4037" t="str">
            <v>Joslin Slaughter</v>
          </cell>
          <cell r="C4037" t="str">
            <v>30212062</v>
          </cell>
          <cell r="D4037" t="str">
            <v>74066007</v>
          </cell>
          <cell r="E4037" t="str">
            <v>3406</v>
          </cell>
          <cell r="G4037" t="str">
            <v>IL</v>
          </cell>
          <cell r="I4037" t="str">
            <v>A</v>
          </cell>
          <cell r="J4037" t="str">
            <v>30211952</v>
          </cell>
          <cell r="K4037" t="str">
            <v>74066010</v>
          </cell>
          <cell r="L4037">
            <v>170003021</v>
          </cell>
          <cell r="M4037" t="str">
            <v>740600000</v>
          </cell>
          <cell r="N4037" t="str">
            <v>Joslin Carc Inedible Rendering</v>
          </cell>
          <cell r="O4037" t="str">
            <v>74066010 Joslin Carc Inedible Rendering</v>
          </cell>
          <cell r="P4037" t="str">
            <v>101</v>
          </cell>
          <cell r="Q4037" t="str">
            <v>IBP</v>
          </cell>
          <cell r="R4037" t="str">
            <v>524</v>
          </cell>
          <cell r="S4037" t="str">
            <v>1855</v>
          </cell>
          <cell r="T4037" t="str">
            <v>IBP</v>
          </cell>
          <cell r="U4037" t="str">
            <v>USD</v>
          </cell>
          <cell r="V4037" t="str">
            <v>12760 M60 WEST</v>
          </cell>
          <cell r="W4037" t="str">
            <v>JONES</v>
          </cell>
          <cell r="X4037" t="str">
            <v>MI</v>
          </cell>
          <cell r="Y4037" t="str">
            <v>49061</v>
          </cell>
          <cell r="Z4037" t="str">
            <v>CASS</v>
          </cell>
          <cell r="AA4037" t="str">
            <v>G</v>
          </cell>
          <cell r="AB4037" t="str">
            <v>Building</v>
          </cell>
          <cell r="AC4037">
            <v>7830</v>
          </cell>
        </row>
        <row r="4038">
          <cell r="A4038" t="str">
            <v>Primary</v>
          </cell>
          <cell r="B4038" t="str">
            <v>Joslin Slaughter</v>
          </cell>
          <cell r="C4038" t="str">
            <v>30212062</v>
          </cell>
          <cell r="D4038" t="str">
            <v>74066007</v>
          </cell>
          <cell r="E4038" t="str">
            <v>3406</v>
          </cell>
          <cell r="G4038" t="str">
            <v>IL</v>
          </cell>
          <cell r="I4038" t="str">
            <v>A</v>
          </cell>
          <cell r="J4038" t="str">
            <v>30211953</v>
          </cell>
          <cell r="K4038" t="str">
            <v>74066011</v>
          </cell>
          <cell r="L4038">
            <v>170003021</v>
          </cell>
          <cell r="M4038" t="str">
            <v>740600000</v>
          </cell>
          <cell r="N4038" t="str">
            <v>Joslin Carc Edible Rendering</v>
          </cell>
          <cell r="O4038" t="str">
            <v>74066011 Joslin Carc Edible Rendering</v>
          </cell>
          <cell r="P4038" t="str">
            <v>101</v>
          </cell>
          <cell r="Q4038" t="str">
            <v>IBP</v>
          </cell>
          <cell r="R4038" t="str">
            <v>524</v>
          </cell>
          <cell r="S4038" t="str">
            <v>1855</v>
          </cell>
          <cell r="T4038" t="str">
            <v>IBP</v>
          </cell>
          <cell r="U4038" t="str">
            <v>USD</v>
          </cell>
          <cell r="V4038" t="str">
            <v>12760 M60 WEST</v>
          </cell>
          <cell r="W4038" t="str">
            <v>JONES</v>
          </cell>
          <cell r="X4038" t="str">
            <v>MI</v>
          </cell>
          <cell r="Y4038" t="str">
            <v>49061</v>
          </cell>
          <cell r="Z4038" t="str">
            <v>CASS</v>
          </cell>
          <cell r="AA4038" t="str">
            <v>G</v>
          </cell>
          <cell r="AB4038" t="str">
            <v>M&amp;E</v>
          </cell>
          <cell r="AC4038">
            <v>3626.6091999999999</v>
          </cell>
        </row>
        <row r="4039">
          <cell r="A4039" t="str">
            <v>Primary</v>
          </cell>
          <cell r="B4039" t="str">
            <v>Joslin Slaughter</v>
          </cell>
          <cell r="C4039" t="str">
            <v>30212062</v>
          </cell>
          <cell r="D4039" t="str">
            <v>74066007</v>
          </cell>
          <cell r="E4039" t="str">
            <v>3406</v>
          </cell>
          <cell r="F4039" t="str">
            <v>FM</v>
          </cell>
          <cell r="G4039" t="str">
            <v>IL</v>
          </cell>
          <cell r="H4039">
            <v>38791</v>
          </cell>
          <cell r="I4039" t="str">
            <v>A</v>
          </cell>
          <cell r="J4039" t="str">
            <v>30211956</v>
          </cell>
          <cell r="K4039" t="str">
            <v>74066012</v>
          </cell>
          <cell r="L4039">
            <v>170003064</v>
          </cell>
          <cell r="M4039" t="str">
            <v>740600000</v>
          </cell>
          <cell r="N4039" t="str">
            <v>Sher C/R-Prs/Cut</v>
          </cell>
          <cell r="O4039" t="str">
            <v>30641951  Sher C/R-Prs/Cut</v>
          </cell>
          <cell r="P4039" t="str">
            <v>157</v>
          </cell>
          <cell r="Q4039" t="str">
            <v>IBP</v>
          </cell>
          <cell r="R4039" t="str">
            <v>524</v>
          </cell>
          <cell r="S4039" t="str">
            <v>1855</v>
          </cell>
          <cell r="T4039" t="str">
            <v>IBP</v>
          </cell>
          <cell r="U4039" t="str">
            <v>USD</v>
          </cell>
          <cell r="V4039" t="str">
            <v>Highway 75</v>
          </cell>
          <cell r="W4039" t="str">
            <v>SHERMAN</v>
          </cell>
          <cell r="X4039" t="str">
            <v>TX</v>
          </cell>
          <cell r="Y4039" t="str">
            <v>75090-5868</v>
          </cell>
          <cell r="Z4039" t="str">
            <v>GRAYSON</v>
          </cell>
          <cell r="AA4039" t="str">
            <v>G</v>
          </cell>
          <cell r="AB4039" t="str">
            <v>Building</v>
          </cell>
          <cell r="AC4039">
            <v>86628.687299999991</v>
          </cell>
        </row>
        <row r="4040">
          <cell r="A4040" t="str">
            <v>Primary</v>
          </cell>
          <cell r="B4040" t="str">
            <v>Joslin Slaughter</v>
          </cell>
          <cell r="C4040" t="str">
            <v>30212062</v>
          </cell>
          <cell r="D4040" t="str">
            <v>74066007</v>
          </cell>
          <cell r="E4040" t="str">
            <v>3406</v>
          </cell>
          <cell r="F4040" t="str">
            <v>FM</v>
          </cell>
          <cell r="G4040" t="str">
            <v>IL</v>
          </cell>
          <cell r="H4040">
            <v>38791</v>
          </cell>
          <cell r="I4040" t="str">
            <v>A</v>
          </cell>
          <cell r="J4040" t="str">
            <v>30211958</v>
          </cell>
          <cell r="K4040" t="str">
            <v>74066014</v>
          </cell>
          <cell r="L4040">
            <v>170003064</v>
          </cell>
          <cell r="M4040" t="str">
            <v>740600000</v>
          </cell>
          <cell r="N4040" t="str">
            <v>Sher C/R-Ground Meat</v>
          </cell>
          <cell r="O4040" t="str">
            <v>30641975  Sher C/R-Ground Meat</v>
          </cell>
          <cell r="P4040" t="str">
            <v>157</v>
          </cell>
          <cell r="Q4040" t="str">
            <v>IBP</v>
          </cell>
          <cell r="R4040" t="str">
            <v>524</v>
          </cell>
          <cell r="S4040" t="str">
            <v>1855</v>
          </cell>
          <cell r="T4040" t="str">
            <v>IBP</v>
          </cell>
          <cell r="U4040" t="str">
            <v>USD</v>
          </cell>
          <cell r="V4040" t="str">
            <v>Highway 75</v>
          </cell>
          <cell r="W4040" t="str">
            <v>SHERMAN</v>
          </cell>
          <cell r="X4040" t="str">
            <v>TX</v>
          </cell>
          <cell r="Y4040" t="str">
            <v>75090-5868</v>
          </cell>
          <cell r="Z4040" t="str">
            <v>GRAYSON</v>
          </cell>
          <cell r="AA4040" t="str">
            <v>G</v>
          </cell>
          <cell r="AB4040" t="str">
            <v>Building</v>
          </cell>
          <cell r="AC4040">
            <v>3503975.2240000004</v>
          </cell>
        </row>
        <row r="4041">
          <cell r="A4041" t="str">
            <v>Primary</v>
          </cell>
          <cell r="B4041" t="str">
            <v>Joslin Slaughter</v>
          </cell>
          <cell r="C4041" t="str">
            <v>30212062</v>
          </cell>
          <cell r="D4041" t="str">
            <v>74066007</v>
          </cell>
          <cell r="E4041" t="str">
            <v>3406</v>
          </cell>
          <cell r="F4041" t="str">
            <v>FM</v>
          </cell>
          <cell r="G4041" t="str">
            <v>IL</v>
          </cell>
          <cell r="H4041">
            <v>38791</v>
          </cell>
          <cell r="I4041" t="str">
            <v>A</v>
          </cell>
          <cell r="J4041" t="str">
            <v>30211959</v>
          </cell>
          <cell r="K4041" t="str">
            <v>74066015</v>
          </cell>
          <cell r="L4041">
            <v>170003064</v>
          </cell>
          <cell r="M4041" t="str">
            <v>740600000</v>
          </cell>
          <cell r="N4041" t="str">
            <v>Sher C/R-Marinating</v>
          </cell>
          <cell r="O4041" t="str">
            <v>30641992  Sher C/R-Marinating</v>
          </cell>
          <cell r="P4041" t="str">
            <v>157</v>
          </cell>
          <cell r="Q4041" t="str">
            <v>IBP</v>
          </cell>
          <cell r="R4041" t="str">
            <v>524</v>
          </cell>
          <cell r="S4041" t="str">
            <v>1855</v>
          </cell>
          <cell r="T4041" t="str">
            <v>IBP</v>
          </cell>
          <cell r="U4041" t="str">
            <v>USD</v>
          </cell>
          <cell r="V4041" t="str">
            <v>Highway 75</v>
          </cell>
          <cell r="W4041" t="str">
            <v>SHERMAN</v>
          </cell>
          <cell r="X4041" t="str">
            <v>TX</v>
          </cell>
          <cell r="Y4041" t="str">
            <v>75090-5868</v>
          </cell>
          <cell r="Z4041" t="str">
            <v>GRAYSON</v>
          </cell>
          <cell r="AA4041" t="str">
            <v>G</v>
          </cell>
          <cell r="AB4041" t="str">
            <v>Building</v>
          </cell>
          <cell r="AC4041">
            <v>1134.6480000000001</v>
          </cell>
        </row>
        <row r="4042">
          <cell r="A4042" t="str">
            <v>Primary</v>
          </cell>
          <cell r="B4042" t="str">
            <v>Joslin Slaughter</v>
          </cell>
          <cell r="C4042" t="str">
            <v>30212062</v>
          </cell>
          <cell r="D4042" t="str">
            <v>74066007</v>
          </cell>
          <cell r="E4042" t="str">
            <v>3406</v>
          </cell>
          <cell r="F4042" t="str">
            <v>FM</v>
          </cell>
          <cell r="G4042" t="str">
            <v>IL</v>
          </cell>
          <cell r="H4042">
            <v>38791</v>
          </cell>
          <cell r="I4042" t="str">
            <v>A</v>
          </cell>
          <cell r="J4042" t="str">
            <v>30211976</v>
          </cell>
          <cell r="K4042" t="str">
            <v>74066017</v>
          </cell>
          <cell r="L4042">
            <v>170003064</v>
          </cell>
          <cell r="M4042" t="str">
            <v>740600000</v>
          </cell>
          <cell r="N4042" t="str">
            <v>Sher C/R-Slicing-Prk</v>
          </cell>
          <cell r="O4042" t="str">
            <v>30641993  Sher C/R-Slicing-Prk</v>
          </cell>
          <cell r="P4042" t="str">
            <v>157</v>
          </cell>
          <cell r="Q4042" t="str">
            <v>IBP</v>
          </cell>
          <cell r="R4042" t="str">
            <v>524</v>
          </cell>
          <cell r="S4042" t="str">
            <v>1855</v>
          </cell>
          <cell r="T4042" t="str">
            <v>IBP</v>
          </cell>
          <cell r="U4042" t="str">
            <v>USD</v>
          </cell>
          <cell r="V4042" t="str">
            <v>Highway 75</v>
          </cell>
          <cell r="W4042" t="str">
            <v>SHERMAN</v>
          </cell>
          <cell r="X4042" t="str">
            <v>TX</v>
          </cell>
          <cell r="Y4042" t="str">
            <v>75090-5868</v>
          </cell>
          <cell r="Z4042" t="str">
            <v>GRAYSON</v>
          </cell>
          <cell r="AA4042" t="str">
            <v>G</v>
          </cell>
          <cell r="AB4042" t="str">
            <v>Building</v>
          </cell>
          <cell r="AC4042">
            <v>2424526.0326</v>
          </cell>
        </row>
        <row r="4043">
          <cell r="A4043" t="str">
            <v>Primary</v>
          </cell>
          <cell r="B4043" t="str">
            <v>Joslin Slaughter</v>
          </cell>
          <cell r="C4043" t="str">
            <v>30212062</v>
          </cell>
          <cell r="D4043" t="str">
            <v>74066007</v>
          </cell>
          <cell r="E4043" t="str">
            <v>3406</v>
          </cell>
          <cell r="F4043" t="str">
            <v>FM</v>
          </cell>
          <cell r="G4043" t="str">
            <v>IL</v>
          </cell>
          <cell r="H4043">
            <v>38791</v>
          </cell>
          <cell r="I4043" t="str">
            <v>A</v>
          </cell>
          <cell r="J4043" t="str">
            <v>30212004</v>
          </cell>
          <cell r="K4043" t="str">
            <v>74066021</v>
          </cell>
          <cell r="L4043">
            <v>170003064</v>
          </cell>
          <cell r="M4043" t="str">
            <v>740600000</v>
          </cell>
          <cell r="N4043" t="str">
            <v>Sher C/R-Slicng-Beef</v>
          </cell>
          <cell r="O4043" t="str">
            <v>30641994  Sher C/R-Slicng-Beef</v>
          </cell>
          <cell r="P4043" t="str">
            <v>157</v>
          </cell>
          <cell r="Q4043" t="str">
            <v>IBP</v>
          </cell>
          <cell r="R4043" t="str">
            <v>524</v>
          </cell>
          <cell r="S4043" t="str">
            <v>1855</v>
          </cell>
          <cell r="T4043" t="str">
            <v>IBP</v>
          </cell>
          <cell r="U4043" t="str">
            <v>USD</v>
          </cell>
          <cell r="V4043" t="str">
            <v>Highway 75</v>
          </cell>
          <cell r="W4043" t="str">
            <v>SHERMAN</v>
          </cell>
          <cell r="X4043" t="str">
            <v>TX</v>
          </cell>
          <cell r="Y4043" t="str">
            <v>75090-5868</v>
          </cell>
          <cell r="Z4043" t="str">
            <v>GRAYSON</v>
          </cell>
          <cell r="AA4043" t="str">
            <v>G</v>
          </cell>
          <cell r="AB4043" t="str">
            <v>Building</v>
          </cell>
          <cell r="AC4043">
            <v>3360544.3241000003</v>
          </cell>
        </row>
        <row r="4044">
          <cell r="A4044" t="str">
            <v>Primary</v>
          </cell>
          <cell r="B4044" t="str">
            <v>Joslin Slaughter</v>
          </cell>
          <cell r="C4044" t="str">
            <v>30212062</v>
          </cell>
          <cell r="D4044" t="str">
            <v>74066007</v>
          </cell>
          <cell r="E4044" t="str">
            <v>3406</v>
          </cell>
          <cell r="F4044" t="str">
            <v>FM</v>
          </cell>
          <cell r="G4044" t="str">
            <v>IL</v>
          </cell>
          <cell r="H4044">
            <v>38791</v>
          </cell>
          <cell r="I4044" t="str">
            <v>A</v>
          </cell>
          <cell r="J4044" t="str">
            <v>30212013</v>
          </cell>
          <cell r="K4044" t="str">
            <v>74066006</v>
          </cell>
          <cell r="L4044">
            <v>170003064</v>
          </cell>
          <cell r="M4044" t="str">
            <v>740600000</v>
          </cell>
          <cell r="N4044" t="str">
            <v>Sher C/R-Pckgng-Prk</v>
          </cell>
          <cell r="O4044" t="str">
            <v>30641996  Sher C/R-Pckgng-Prk</v>
          </cell>
          <cell r="P4044" t="str">
            <v>157</v>
          </cell>
          <cell r="Q4044" t="str">
            <v>IBP</v>
          </cell>
          <cell r="R4044" t="str">
            <v>524</v>
          </cell>
          <cell r="S4044" t="str">
            <v>1855</v>
          </cell>
          <cell r="T4044" t="str">
            <v>IBP</v>
          </cell>
          <cell r="U4044" t="str">
            <v>USD</v>
          </cell>
          <cell r="V4044" t="str">
            <v>Highway 75</v>
          </cell>
          <cell r="W4044" t="str">
            <v>SHERMAN</v>
          </cell>
          <cell r="X4044" t="str">
            <v>TX</v>
          </cell>
          <cell r="Y4044" t="str">
            <v>75090-5868</v>
          </cell>
          <cell r="Z4044" t="str">
            <v>GRAYSON</v>
          </cell>
          <cell r="AA4044" t="str">
            <v>G</v>
          </cell>
          <cell r="AB4044" t="str">
            <v>Building</v>
          </cell>
          <cell r="AC4044">
            <v>345608.81230000005</v>
          </cell>
        </row>
        <row r="4045">
          <cell r="A4045" t="str">
            <v>Primary</v>
          </cell>
          <cell r="B4045" t="str">
            <v>IBP Corporate G &amp; A</v>
          </cell>
          <cell r="C4045" t="str">
            <v>30013136</v>
          </cell>
          <cell r="D4045" t="str">
            <v>74796031</v>
          </cell>
          <cell r="E4045" t="str">
            <v>2666</v>
          </cell>
          <cell r="F4045" t="str">
            <v>FM</v>
          </cell>
          <cell r="G4045" t="str">
            <v>IL</v>
          </cell>
          <cell r="H4045">
            <v>38791</v>
          </cell>
          <cell r="I4045" t="str">
            <v>A</v>
          </cell>
          <cell r="J4045" t="str">
            <v>30212015</v>
          </cell>
          <cell r="K4045" t="str">
            <v>74796183</v>
          </cell>
          <cell r="L4045">
            <v>170003064</v>
          </cell>
          <cell r="M4045" t="str">
            <v>747900000</v>
          </cell>
          <cell r="N4045" t="str">
            <v>Sher C/R-Pckgng-Bef</v>
          </cell>
          <cell r="O4045" t="str">
            <v>30641997  Sher C/R-Pckgng-Bef</v>
          </cell>
          <cell r="P4045" t="str">
            <v>157</v>
          </cell>
          <cell r="Q4045" t="str">
            <v>IBP</v>
          </cell>
          <cell r="R4045" t="str">
            <v>271</v>
          </cell>
          <cell r="T4045" t="str">
            <v>IBP</v>
          </cell>
          <cell r="U4045" t="str">
            <v>USD</v>
          </cell>
          <cell r="V4045" t="str">
            <v>HIGHWAY 92</v>
          </cell>
          <cell r="W4045" t="str">
            <v>JOSLIN</v>
          </cell>
          <cell r="X4045" t="str">
            <v>IL</v>
          </cell>
          <cell r="Y4045" t="str">
            <v>61257</v>
          </cell>
          <cell r="Z4045" t="str">
            <v>ROCK ISLAND</v>
          </cell>
          <cell r="AA4045" t="str">
            <v>G</v>
          </cell>
          <cell r="AB4045" t="str">
            <v>M&amp;E</v>
          </cell>
          <cell r="AC4045">
            <v>12295.751699999995</v>
          </cell>
        </row>
        <row r="4046">
          <cell r="A4046" t="str">
            <v>Primary</v>
          </cell>
          <cell r="B4046" t="str">
            <v>Joslin Slaughter</v>
          </cell>
          <cell r="C4046" t="str">
            <v>30212062</v>
          </cell>
          <cell r="D4046" t="str">
            <v>74066007</v>
          </cell>
          <cell r="E4046" t="str">
            <v>3406</v>
          </cell>
          <cell r="F4046" t="str">
            <v>FM</v>
          </cell>
          <cell r="G4046" t="str">
            <v>IL</v>
          </cell>
          <cell r="H4046">
            <v>38791</v>
          </cell>
          <cell r="I4046" t="str">
            <v>A</v>
          </cell>
          <cell r="J4046" t="str">
            <v>30212017</v>
          </cell>
          <cell r="K4046" t="str">
            <v>74066018</v>
          </cell>
          <cell r="L4046">
            <v>170003064</v>
          </cell>
          <cell r="M4046" t="str">
            <v>740600000</v>
          </cell>
          <cell r="N4046" t="str">
            <v>Sher C/R-Waste Trtmt</v>
          </cell>
          <cell r="O4046" t="str">
            <v>30642004  Sher C/R-Waste Trtmt</v>
          </cell>
          <cell r="P4046" t="str">
            <v>157</v>
          </cell>
          <cell r="Q4046" t="str">
            <v>IBP</v>
          </cell>
          <cell r="R4046" t="str">
            <v>524</v>
          </cell>
          <cell r="S4046" t="str">
            <v>1855</v>
          </cell>
          <cell r="T4046" t="str">
            <v>IBP</v>
          </cell>
          <cell r="U4046" t="str">
            <v>USD</v>
          </cell>
          <cell r="V4046" t="str">
            <v>Highway 75</v>
          </cell>
          <cell r="W4046" t="str">
            <v>SHERMAN</v>
          </cell>
          <cell r="X4046" t="str">
            <v>TX</v>
          </cell>
          <cell r="Y4046" t="str">
            <v>75090-5868</v>
          </cell>
          <cell r="Z4046" t="str">
            <v>GRAYSON</v>
          </cell>
          <cell r="AA4046" t="str">
            <v>G</v>
          </cell>
          <cell r="AB4046" t="str">
            <v>Building</v>
          </cell>
          <cell r="AC4046">
            <v>883973.973</v>
          </cell>
        </row>
        <row r="4047">
          <cell r="A4047" t="str">
            <v>Primary</v>
          </cell>
          <cell r="B4047" t="str">
            <v>Joslin Slaughter</v>
          </cell>
          <cell r="C4047" t="str">
            <v>30212062</v>
          </cell>
          <cell r="D4047" t="str">
            <v>74066007</v>
          </cell>
          <cell r="E4047" t="str">
            <v>3406</v>
          </cell>
          <cell r="F4047" t="str">
            <v>FM</v>
          </cell>
          <cell r="G4047" t="str">
            <v>IL</v>
          </cell>
          <cell r="H4047">
            <v>38791</v>
          </cell>
          <cell r="I4047" t="str">
            <v>A</v>
          </cell>
          <cell r="J4047" t="str">
            <v>30212019</v>
          </cell>
          <cell r="K4047" t="str">
            <v>74066019</v>
          </cell>
          <cell r="L4047">
            <v>170003064</v>
          </cell>
          <cell r="M4047" t="str">
            <v>740600000</v>
          </cell>
          <cell r="N4047" t="str">
            <v>Sherman Beef CR Maintenance</v>
          </cell>
          <cell r="O4047" t="str">
            <v>30642020  Sherman Beef CR Maintenance</v>
          </cell>
          <cell r="P4047" t="str">
            <v>157</v>
          </cell>
          <cell r="Q4047" t="str">
            <v>IBP</v>
          </cell>
          <cell r="R4047" t="str">
            <v>524</v>
          </cell>
          <cell r="S4047" t="str">
            <v>1855</v>
          </cell>
          <cell r="T4047" t="str">
            <v>IBP</v>
          </cell>
          <cell r="U4047" t="str">
            <v>USD</v>
          </cell>
          <cell r="V4047" t="str">
            <v>Highway 75</v>
          </cell>
          <cell r="W4047" t="str">
            <v>SHERMAN</v>
          </cell>
          <cell r="X4047" t="str">
            <v>TX</v>
          </cell>
          <cell r="Y4047" t="str">
            <v>75090-5868</v>
          </cell>
          <cell r="Z4047" t="str">
            <v>GRAYSON</v>
          </cell>
          <cell r="AA4047" t="str">
            <v>G</v>
          </cell>
          <cell r="AB4047" t="str">
            <v>Building</v>
          </cell>
          <cell r="AC4047">
            <v>9597.2579999999998</v>
          </cell>
        </row>
        <row r="4048">
          <cell r="A4048" t="str">
            <v>Primary</v>
          </cell>
          <cell r="B4048" t="str">
            <v>Joslin Slaughter</v>
          </cell>
          <cell r="C4048" t="str">
            <v>30212062</v>
          </cell>
          <cell r="D4048" t="str">
            <v>74066007</v>
          </cell>
          <cell r="E4048" t="str">
            <v>3406</v>
          </cell>
          <cell r="F4048" t="str">
            <v>FM</v>
          </cell>
          <cell r="G4048" t="str">
            <v>IL</v>
          </cell>
          <cell r="H4048">
            <v>38791</v>
          </cell>
          <cell r="I4048" t="str">
            <v>A</v>
          </cell>
          <cell r="J4048" t="str">
            <v>30212020</v>
          </cell>
          <cell r="K4048" t="str">
            <v>74066023</v>
          </cell>
          <cell r="L4048">
            <v>170003064</v>
          </cell>
          <cell r="M4048" t="str">
            <v>740600000</v>
          </cell>
          <cell r="N4048" t="str">
            <v>Sherman Beef CR Refrig/Maintenance</v>
          </cell>
          <cell r="O4048" t="str">
            <v>30642031  Sherman Beef CR Refrig/Maintenance</v>
          </cell>
          <cell r="P4048" t="str">
            <v>157</v>
          </cell>
          <cell r="Q4048" t="str">
            <v>IBP</v>
          </cell>
          <cell r="R4048" t="str">
            <v>524</v>
          </cell>
          <cell r="S4048" t="str">
            <v>1855</v>
          </cell>
          <cell r="T4048" t="str">
            <v>IBP</v>
          </cell>
          <cell r="U4048" t="str">
            <v>USD</v>
          </cell>
          <cell r="V4048" t="str">
            <v>Highway 75</v>
          </cell>
          <cell r="W4048" t="str">
            <v>SHERMAN</v>
          </cell>
          <cell r="X4048" t="str">
            <v>TX</v>
          </cell>
          <cell r="Y4048" t="str">
            <v>75090-5868</v>
          </cell>
          <cell r="Z4048" t="str">
            <v>GRAYSON</v>
          </cell>
          <cell r="AA4048" t="str">
            <v>G</v>
          </cell>
          <cell r="AB4048" t="str">
            <v>Building</v>
          </cell>
          <cell r="AC4048">
            <v>16269.221600000001</v>
          </cell>
        </row>
        <row r="4049">
          <cell r="A4049" t="str">
            <v>Primary</v>
          </cell>
          <cell r="B4049" t="str">
            <v>Joslin Slaughter</v>
          </cell>
          <cell r="C4049" t="str">
            <v>30212062</v>
          </cell>
          <cell r="D4049" t="str">
            <v>74066007</v>
          </cell>
          <cell r="E4049" t="str">
            <v>3406</v>
          </cell>
          <cell r="G4049" t="str">
            <v>IL</v>
          </cell>
          <cell r="I4049" t="str">
            <v>A</v>
          </cell>
          <cell r="J4049" t="str">
            <v>30212022</v>
          </cell>
          <cell r="K4049" t="str">
            <v>74066003</v>
          </cell>
          <cell r="L4049">
            <v>170003021</v>
          </cell>
          <cell r="M4049" t="str">
            <v>740600000</v>
          </cell>
          <cell r="N4049" t="str">
            <v>Joslin Carc Medical &amp; Nurses</v>
          </cell>
          <cell r="O4049" t="str">
            <v>74066003 Joslin Carc Medical &amp; Nurses</v>
          </cell>
          <cell r="P4049" t="str">
            <v>101</v>
          </cell>
          <cell r="Q4049" t="str">
            <v>IBP</v>
          </cell>
          <cell r="R4049" t="str">
            <v>524</v>
          </cell>
          <cell r="S4049" t="str">
            <v>1855</v>
          </cell>
          <cell r="T4049" t="str">
            <v>IBP</v>
          </cell>
          <cell r="U4049" t="str">
            <v>USD</v>
          </cell>
          <cell r="V4049" t="str">
            <v>4500 SOUTH HIGHWAY 75</v>
          </cell>
          <cell r="W4049" t="str">
            <v>SHERMAN</v>
          </cell>
          <cell r="X4049" t="str">
            <v>TX</v>
          </cell>
          <cell r="Y4049" t="str">
            <v>75090-5868</v>
          </cell>
          <cell r="Z4049" t="str">
            <v>GRAYSON</v>
          </cell>
          <cell r="AA4049" t="str">
            <v>G</v>
          </cell>
          <cell r="AB4049" t="str">
            <v>Building</v>
          </cell>
          <cell r="AC4049">
            <v>41956807.015399992</v>
          </cell>
        </row>
        <row r="4050">
          <cell r="A4050" t="str">
            <v>Primary</v>
          </cell>
          <cell r="B4050" t="str">
            <v>Joslin Slaughter</v>
          </cell>
          <cell r="C4050" t="str">
            <v>30212062</v>
          </cell>
          <cell r="D4050" t="str">
            <v>74066007</v>
          </cell>
          <cell r="E4050" t="str">
            <v>3406</v>
          </cell>
          <cell r="F4050" t="str">
            <v>FM</v>
          </cell>
          <cell r="G4050" t="str">
            <v>IL</v>
          </cell>
          <cell r="H4050">
            <v>38791</v>
          </cell>
          <cell r="I4050" t="str">
            <v>A</v>
          </cell>
          <cell r="J4050" t="str">
            <v>30212025</v>
          </cell>
          <cell r="K4050" t="str">
            <v>74066002</v>
          </cell>
          <cell r="L4050">
            <v>170003064</v>
          </cell>
          <cell r="M4050" t="str">
            <v>740600000</v>
          </cell>
          <cell r="N4050" t="str">
            <v>Sher C/R-Mtl Handlng</v>
          </cell>
          <cell r="O4050" t="str">
            <v>30642052  Sher C/R-Mtl Handlng</v>
          </cell>
          <cell r="P4050" t="str">
            <v>157</v>
          </cell>
          <cell r="Q4050" t="str">
            <v>IBP</v>
          </cell>
          <cell r="R4050" t="str">
            <v>524</v>
          </cell>
          <cell r="S4050" t="str">
            <v>1855</v>
          </cell>
          <cell r="T4050" t="str">
            <v>IBP</v>
          </cell>
          <cell r="U4050" t="str">
            <v>USD</v>
          </cell>
          <cell r="V4050" t="str">
            <v>Highway 75</v>
          </cell>
          <cell r="W4050" t="str">
            <v>SHERMAN</v>
          </cell>
          <cell r="X4050" t="str">
            <v>TX</v>
          </cell>
          <cell r="Y4050" t="str">
            <v>75090-5868</v>
          </cell>
          <cell r="Z4050" t="str">
            <v>GRAYSON</v>
          </cell>
          <cell r="AA4050" t="str">
            <v>G</v>
          </cell>
          <cell r="AB4050" t="str">
            <v>Building</v>
          </cell>
          <cell r="AC4050">
            <v>11772.354000000001</v>
          </cell>
        </row>
        <row r="4051">
          <cell r="A4051" t="str">
            <v>Primary</v>
          </cell>
          <cell r="B4051" t="str">
            <v>IBP Corporate G &amp; A</v>
          </cell>
          <cell r="C4051" t="str">
            <v>30013136</v>
          </cell>
          <cell r="D4051" t="str">
            <v>74796031</v>
          </cell>
          <cell r="E4051" t="str">
            <v>2666</v>
          </cell>
          <cell r="G4051" t="str">
            <v>NE</v>
          </cell>
          <cell r="I4051" t="str">
            <v>A</v>
          </cell>
          <cell r="J4051" t="str">
            <v>30212030</v>
          </cell>
          <cell r="K4051" t="str">
            <v>74796093</v>
          </cell>
          <cell r="L4051">
            <v>170003021</v>
          </cell>
          <cell r="M4051" t="str">
            <v>747900000</v>
          </cell>
          <cell r="N4051" t="str">
            <v>IBP Corp Staff Joslin - Qa</v>
          </cell>
          <cell r="O4051" t="str">
            <v>74796093 IBP Corp Staff Joslin - Qa</v>
          </cell>
          <cell r="P4051" t="str">
            <v>190</v>
          </cell>
          <cell r="Q4051" t="str">
            <v>IBP</v>
          </cell>
          <cell r="T4051" t="str">
            <v>IBP</v>
          </cell>
          <cell r="U4051" t="str">
            <v>USD</v>
          </cell>
          <cell r="V4051" t="str">
            <v>HIGHWAY 35  IBP AVE</v>
          </cell>
          <cell r="W4051" t="str">
            <v>DAKOTA CITY</v>
          </cell>
          <cell r="X4051" t="str">
            <v>NE</v>
          </cell>
          <cell r="Y4051" t="str">
            <v>68731</v>
          </cell>
          <cell r="Z4051" t="str">
            <v>DAKOTA</v>
          </cell>
          <cell r="AA4051" t="str">
            <v>G</v>
          </cell>
          <cell r="AB4051" t="str">
            <v>M&amp;E</v>
          </cell>
          <cell r="AC4051">
            <v>4218.4324999999999</v>
          </cell>
        </row>
        <row r="4052">
          <cell r="A4052" t="str">
            <v>Primary</v>
          </cell>
          <cell r="B4052" t="str">
            <v>Joslin Slaughter</v>
          </cell>
          <cell r="C4052" t="str">
            <v>30212062</v>
          </cell>
          <cell r="D4052" t="str">
            <v>74066007</v>
          </cell>
          <cell r="E4052" t="str">
            <v>3406</v>
          </cell>
          <cell r="F4052" t="str">
            <v>FM</v>
          </cell>
          <cell r="G4052" t="str">
            <v>IL</v>
          </cell>
          <cell r="H4052">
            <v>38791</v>
          </cell>
          <cell r="I4052" t="str">
            <v>A</v>
          </cell>
          <cell r="J4052" t="str">
            <v>30212031</v>
          </cell>
          <cell r="K4052" t="str">
            <v>74066025</v>
          </cell>
          <cell r="L4052">
            <v>170003064</v>
          </cell>
          <cell r="M4052" t="str">
            <v>740600000</v>
          </cell>
          <cell r="N4052" t="str">
            <v>Sher C/R-General</v>
          </cell>
          <cell r="O4052" t="str">
            <v>30642317  Sher C/R-General</v>
          </cell>
          <cell r="P4052" t="str">
            <v>157</v>
          </cell>
          <cell r="Q4052" t="str">
            <v>IBP</v>
          </cell>
          <cell r="R4052" t="str">
            <v>524</v>
          </cell>
          <cell r="S4052" t="str">
            <v>1855</v>
          </cell>
          <cell r="T4052" t="str">
            <v>IBP</v>
          </cell>
          <cell r="U4052" t="str">
            <v>USD</v>
          </cell>
          <cell r="V4052" t="str">
            <v>Highway 75</v>
          </cell>
          <cell r="W4052" t="str">
            <v>SHERMAN</v>
          </cell>
          <cell r="X4052" t="str">
            <v>TX</v>
          </cell>
          <cell r="Y4052" t="str">
            <v>75090-5868</v>
          </cell>
          <cell r="Z4052" t="str">
            <v>GRAYSON</v>
          </cell>
          <cell r="AA4052" t="str">
            <v>G</v>
          </cell>
          <cell r="AB4052" t="str">
            <v>Content</v>
          </cell>
          <cell r="AC4052">
            <v>105087.47940000003</v>
          </cell>
        </row>
        <row r="4053">
          <cell r="A4053" t="str">
            <v>Primary</v>
          </cell>
          <cell r="B4053" t="str">
            <v>Joslin Slaughter</v>
          </cell>
          <cell r="C4053" t="str">
            <v>30212062</v>
          </cell>
          <cell r="D4053" t="str">
            <v>74066007</v>
          </cell>
          <cell r="E4053" t="str">
            <v>3406</v>
          </cell>
          <cell r="F4053" t="str">
            <v>FM</v>
          </cell>
          <cell r="G4053" t="str">
            <v>IL</v>
          </cell>
          <cell r="H4053">
            <v>38791</v>
          </cell>
          <cell r="I4053" t="str">
            <v>A</v>
          </cell>
          <cell r="J4053" t="str">
            <v>30212032</v>
          </cell>
          <cell r="K4053" t="str">
            <v>74066004</v>
          </cell>
          <cell r="L4053">
            <v>170003064</v>
          </cell>
          <cell r="M4053" t="str">
            <v>740600000</v>
          </cell>
          <cell r="N4053" t="str">
            <v>Sher C/R-Prs/Cut</v>
          </cell>
          <cell r="O4053" t="str">
            <v>30641951  Sher C/R-Prs/Cut</v>
          </cell>
          <cell r="P4053" t="str">
            <v>157</v>
          </cell>
          <cell r="Q4053" t="str">
            <v>IBP</v>
          </cell>
          <cell r="R4053" t="str">
            <v>524</v>
          </cell>
          <cell r="S4053" t="str">
            <v>1855</v>
          </cell>
          <cell r="T4053" t="str">
            <v>IBP</v>
          </cell>
          <cell r="U4053" t="str">
            <v>USD</v>
          </cell>
          <cell r="V4053" t="str">
            <v>Highway 75</v>
          </cell>
          <cell r="W4053" t="str">
            <v>SHERMAN</v>
          </cell>
          <cell r="X4053" t="str">
            <v>TX</v>
          </cell>
          <cell r="Y4053" t="str">
            <v>75090-5868</v>
          </cell>
          <cell r="Z4053" t="str">
            <v>GRAYSON</v>
          </cell>
          <cell r="AA4053" t="str">
            <v>G</v>
          </cell>
          <cell r="AB4053" t="str">
            <v>M&amp;E</v>
          </cell>
          <cell r="AC4053">
            <v>1951387.8691999989</v>
          </cell>
        </row>
        <row r="4054">
          <cell r="A4054" t="str">
            <v>Primary</v>
          </cell>
          <cell r="B4054" t="str">
            <v>Joslin Slaughter</v>
          </cell>
          <cell r="C4054" t="str">
            <v>30212062</v>
          </cell>
          <cell r="D4054" t="str">
            <v>74066007</v>
          </cell>
          <cell r="E4054" t="str">
            <v>3406</v>
          </cell>
          <cell r="F4054" t="str">
            <v>FM</v>
          </cell>
          <cell r="G4054" t="str">
            <v>IL</v>
          </cell>
          <cell r="H4054">
            <v>38791</v>
          </cell>
          <cell r="I4054" t="str">
            <v>A</v>
          </cell>
          <cell r="J4054" t="str">
            <v>30212034</v>
          </cell>
          <cell r="K4054" t="str">
            <v>74066005</v>
          </cell>
          <cell r="L4054">
            <v>170003064</v>
          </cell>
          <cell r="M4054" t="str">
            <v>740600000</v>
          </cell>
          <cell r="N4054" t="str">
            <v>Sher C/R-Ground Meat</v>
          </cell>
          <cell r="O4054" t="str">
            <v>30641975  Sher C/R-Ground Meat</v>
          </cell>
          <cell r="P4054" t="str">
            <v>157</v>
          </cell>
          <cell r="Q4054" t="str">
            <v>IBP</v>
          </cell>
          <cell r="R4054" t="str">
            <v>524</v>
          </cell>
          <cell r="S4054" t="str">
            <v>1855</v>
          </cell>
          <cell r="T4054" t="str">
            <v>IBP</v>
          </cell>
          <cell r="U4054" t="str">
            <v>USD</v>
          </cell>
          <cell r="V4054" t="str">
            <v>Highway 75</v>
          </cell>
          <cell r="W4054" t="str">
            <v>SHERMAN</v>
          </cell>
          <cell r="X4054" t="str">
            <v>TX</v>
          </cell>
          <cell r="Y4054" t="str">
            <v>75090-5868</v>
          </cell>
          <cell r="Z4054" t="str">
            <v>GRAYSON</v>
          </cell>
          <cell r="AA4054" t="str">
            <v>G</v>
          </cell>
          <cell r="AB4054" t="str">
            <v>M&amp;E</v>
          </cell>
          <cell r="AC4054">
            <v>6541683.0194000034</v>
          </cell>
        </row>
        <row r="4055">
          <cell r="A4055" t="str">
            <v>Primary</v>
          </cell>
          <cell r="B4055" t="str">
            <v>Joslin Slaughter</v>
          </cell>
          <cell r="C4055" t="str">
            <v>30212062</v>
          </cell>
          <cell r="D4055" t="str">
            <v>74066007</v>
          </cell>
          <cell r="E4055" t="str">
            <v>3406</v>
          </cell>
          <cell r="F4055" t="str">
            <v>FM</v>
          </cell>
          <cell r="G4055" t="str">
            <v>IL</v>
          </cell>
          <cell r="H4055">
            <v>38791</v>
          </cell>
          <cell r="I4055" t="str">
            <v>A</v>
          </cell>
          <cell r="J4055" t="str">
            <v>30212042</v>
          </cell>
          <cell r="K4055" t="str">
            <v>74066020</v>
          </cell>
          <cell r="L4055">
            <v>170003064</v>
          </cell>
          <cell r="M4055" t="str">
            <v>740600000</v>
          </cell>
          <cell r="N4055" t="str">
            <v>Sher C/R-Marinating</v>
          </cell>
          <cell r="O4055" t="str">
            <v>30641992  Sher C/R-Marinating</v>
          </cell>
          <cell r="P4055" t="str">
            <v>157</v>
          </cell>
          <cell r="Q4055" t="str">
            <v>IBP</v>
          </cell>
          <cell r="R4055" t="str">
            <v>524</v>
          </cell>
          <cell r="S4055" t="str">
            <v>1855</v>
          </cell>
          <cell r="T4055" t="str">
            <v>IBP</v>
          </cell>
          <cell r="U4055" t="str">
            <v>USD</v>
          </cell>
          <cell r="V4055" t="str">
            <v>Highway 75</v>
          </cell>
          <cell r="W4055" t="str">
            <v>SHERMAN</v>
          </cell>
          <cell r="X4055" t="str">
            <v>TX</v>
          </cell>
          <cell r="Y4055" t="str">
            <v>75090-5868</v>
          </cell>
          <cell r="Z4055" t="str">
            <v>GRAYSON</v>
          </cell>
          <cell r="AA4055" t="str">
            <v>G</v>
          </cell>
          <cell r="AB4055" t="str">
            <v>M&amp;E</v>
          </cell>
          <cell r="AC4055">
            <v>1160414.1975000002</v>
          </cell>
        </row>
        <row r="4056">
          <cell r="A4056" t="str">
            <v>Primary</v>
          </cell>
          <cell r="B4056" t="str">
            <v>Joslin Slaughter</v>
          </cell>
          <cell r="C4056" t="str">
            <v>30212062</v>
          </cell>
          <cell r="D4056" t="str">
            <v>74066007</v>
          </cell>
          <cell r="E4056" t="str">
            <v>3406</v>
          </cell>
          <cell r="F4056" t="str">
            <v>FM</v>
          </cell>
          <cell r="G4056" t="str">
            <v>IL</v>
          </cell>
          <cell r="H4056">
            <v>38791</v>
          </cell>
          <cell r="I4056" t="str">
            <v>A</v>
          </cell>
          <cell r="J4056" t="str">
            <v>30212048</v>
          </cell>
          <cell r="K4056" t="str">
            <v>74066024</v>
          </cell>
          <cell r="L4056">
            <v>170003064</v>
          </cell>
          <cell r="M4056" t="str">
            <v>740600000</v>
          </cell>
          <cell r="N4056" t="str">
            <v>Sher C/R-Slicing-Prk</v>
          </cell>
          <cell r="O4056" t="str">
            <v>30641993  Sher C/R-Slicing-Prk</v>
          </cell>
          <cell r="P4056" t="str">
            <v>157</v>
          </cell>
          <cell r="Q4056" t="str">
            <v>IBP</v>
          </cell>
          <cell r="R4056" t="str">
            <v>524</v>
          </cell>
          <cell r="S4056" t="str">
            <v>1855</v>
          </cell>
          <cell r="T4056" t="str">
            <v>IBP</v>
          </cell>
          <cell r="U4056" t="str">
            <v>USD</v>
          </cell>
          <cell r="V4056" t="str">
            <v>Highway 75</v>
          </cell>
          <cell r="W4056" t="str">
            <v>SHERMAN</v>
          </cell>
          <cell r="X4056" t="str">
            <v>TX</v>
          </cell>
          <cell r="Y4056" t="str">
            <v>75090-5868</v>
          </cell>
          <cell r="Z4056" t="str">
            <v>GRAYSON</v>
          </cell>
          <cell r="AA4056" t="str">
            <v>G</v>
          </cell>
          <cell r="AB4056" t="str">
            <v>M&amp;E</v>
          </cell>
          <cell r="AC4056">
            <v>6512440.2837000024</v>
          </cell>
        </row>
        <row r="4057">
          <cell r="A4057" t="str">
            <v>Primary</v>
          </cell>
          <cell r="B4057" t="str">
            <v>Joslin Slaughter</v>
          </cell>
          <cell r="C4057" t="str">
            <v>30212062</v>
          </cell>
          <cell r="D4057" t="str">
            <v>74066007</v>
          </cell>
          <cell r="E4057" t="str">
            <v>3406</v>
          </cell>
          <cell r="F4057" t="str">
            <v>FM</v>
          </cell>
          <cell r="G4057" t="str">
            <v>IL</v>
          </cell>
          <cell r="H4057">
            <v>38791</v>
          </cell>
          <cell r="I4057" t="str">
            <v>A</v>
          </cell>
          <cell r="J4057" t="str">
            <v>30212052</v>
          </cell>
          <cell r="K4057" t="str">
            <v>74066022</v>
          </cell>
          <cell r="L4057">
            <v>170003064</v>
          </cell>
          <cell r="M4057" t="str">
            <v>740600000</v>
          </cell>
          <cell r="N4057" t="str">
            <v>Sher C/R-Slicng-Beef</v>
          </cell>
          <cell r="O4057" t="str">
            <v>30641994  Sher C/R-Slicng-Beef</v>
          </cell>
          <cell r="P4057" t="str">
            <v>157</v>
          </cell>
          <cell r="Q4057" t="str">
            <v>IBP</v>
          </cell>
          <cell r="R4057" t="str">
            <v>524</v>
          </cell>
          <cell r="S4057" t="str">
            <v>1855</v>
          </cell>
          <cell r="T4057" t="str">
            <v>IBP</v>
          </cell>
          <cell r="U4057" t="str">
            <v>USD</v>
          </cell>
          <cell r="V4057" t="str">
            <v>Highway 75</v>
          </cell>
          <cell r="W4057" t="str">
            <v>SHERMAN</v>
          </cell>
          <cell r="X4057" t="str">
            <v>TX</v>
          </cell>
          <cell r="Y4057" t="str">
            <v>75090-5868</v>
          </cell>
          <cell r="Z4057" t="str">
            <v>GRAYSON</v>
          </cell>
          <cell r="AA4057" t="str">
            <v>G</v>
          </cell>
          <cell r="AB4057" t="str">
            <v>M&amp;E</v>
          </cell>
          <cell r="AC4057">
            <v>10160972.025400005</v>
          </cell>
        </row>
        <row r="4058">
          <cell r="A4058" t="str">
            <v>Primary</v>
          </cell>
          <cell r="B4058" t="str">
            <v>Joslin Slaughter</v>
          </cell>
          <cell r="C4058" t="str">
            <v>30212062</v>
          </cell>
          <cell r="D4058" t="str">
            <v>74066007</v>
          </cell>
          <cell r="E4058" t="str">
            <v>3406</v>
          </cell>
          <cell r="F4058" t="str">
            <v>FM</v>
          </cell>
          <cell r="G4058" t="str">
            <v>IL</v>
          </cell>
          <cell r="H4058">
            <v>38791</v>
          </cell>
          <cell r="I4058" t="str">
            <v>A</v>
          </cell>
          <cell r="J4058" t="str">
            <v>30212055</v>
          </cell>
          <cell r="K4058" t="str">
            <v>74066016</v>
          </cell>
          <cell r="L4058">
            <v>170003064</v>
          </cell>
          <cell r="M4058" t="str">
            <v>740600000</v>
          </cell>
          <cell r="N4058" t="str">
            <v>Sher C/R-Pckgng-Prk</v>
          </cell>
          <cell r="O4058" t="str">
            <v>30641996  Sher C/R-Pckgng-Prk</v>
          </cell>
          <cell r="P4058" t="str">
            <v>157</v>
          </cell>
          <cell r="Q4058" t="str">
            <v>IBP</v>
          </cell>
          <cell r="R4058" t="str">
            <v>524</v>
          </cell>
          <cell r="S4058" t="str">
            <v>1855</v>
          </cell>
          <cell r="T4058" t="str">
            <v>IBP</v>
          </cell>
          <cell r="U4058" t="str">
            <v>USD</v>
          </cell>
          <cell r="V4058" t="str">
            <v>Highway 75</v>
          </cell>
          <cell r="W4058" t="str">
            <v>SHERMAN</v>
          </cell>
          <cell r="X4058" t="str">
            <v>TX</v>
          </cell>
          <cell r="Y4058" t="str">
            <v>75090-5868</v>
          </cell>
          <cell r="Z4058" t="str">
            <v>GRAYSON</v>
          </cell>
          <cell r="AA4058" t="str">
            <v>G</v>
          </cell>
          <cell r="AB4058" t="str">
            <v>M&amp;E</v>
          </cell>
          <cell r="AC4058">
            <v>4414253.7346000001</v>
          </cell>
        </row>
        <row r="4059">
          <cell r="A4059" t="str">
            <v>Primary</v>
          </cell>
          <cell r="B4059" t="str">
            <v>Joslin Slaughter</v>
          </cell>
          <cell r="C4059" t="str">
            <v>30212062</v>
          </cell>
          <cell r="D4059" t="str">
            <v>74066007</v>
          </cell>
          <cell r="E4059" t="str">
            <v>3406</v>
          </cell>
          <cell r="F4059" t="str">
            <v>FM</v>
          </cell>
          <cell r="G4059" t="str">
            <v>IL</v>
          </cell>
          <cell r="H4059">
            <v>38791</v>
          </cell>
          <cell r="I4059" t="str">
            <v>A</v>
          </cell>
          <cell r="J4059" t="str">
            <v>30212062</v>
          </cell>
          <cell r="K4059" t="str">
            <v>74066007</v>
          </cell>
          <cell r="L4059">
            <v>170003064</v>
          </cell>
          <cell r="M4059" t="str">
            <v>740600000</v>
          </cell>
          <cell r="N4059" t="str">
            <v>Sher C/R-Pckgng-Bef</v>
          </cell>
          <cell r="O4059" t="str">
            <v>30641997  Sher C/R-Pckgng-Bef</v>
          </cell>
          <cell r="P4059" t="str">
            <v>157</v>
          </cell>
          <cell r="Q4059" t="str">
            <v>IBP</v>
          </cell>
          <cell r="R4059" t="str">
            <v>524</v>
          </cell>
          <cell r="S4059" t="str">
            <v>1855</v>
          </cell>
          <cell r="T4059" t="str">
            <v>IBP</v>
          </cell>
          <cell r="U4059" t="str">
            <v>USD</v>
          </cell>
          <cell r="V4059" t="str">
            <v>Highway 75</v>
          </cell>
          <cell r="W4059" t="str">
            <v>SHERMAN</v>
          </cell>
          <cell r="X4059" t="str">
            <v>TX</v>
          </cell>
          <cell r="Y4059" t="str">
            <v>75090-5868</v>
          </cell>
          <cell r="Z4059" t="str">
            <v>GRAYSON</v>
          </cell>
          <cell r="AA4059" t="str">
            <v>G</v>
          </cell>
          <cell r="AB4059" t="str">
            <v>M&amp;E</v>
          </cell>
          <cell r="AC4059">
            <v>10552548.840200011</v>
          </cell>
        </row>
        <row r="4060">
          <cell r="A4060" t="str">
            <v>Primary</v>
          </cell>
          <cell r="B4060" t="str">
            <v>IBP Corporate G &amp; A</v>
          </cell>
          <cell r="C4060" t="str">
            <v>30013136</v>
          </cell>
          <cell r="D4060" t="str">
            <v>74796031</v>
          </cell>
          <cell r="E4060" t="str">
            <v>2666</v>
          </cell>
          <cell r="F4060" t="str">
            <v>FM</v>
          </cell>
          <cell r="G4060" t="str">
            <v>IL</v>
          </cell>
          <cell r="H4060">
            <v>38791</v>
          </cell>
          <cell r="I4060" t="str">
            <v>A</v>
          </cell>
          <cell r="J4060" t="str">
            <v>30212221</v>
          </cell>
          <cell r="K4060" t="str">
            <v>74796117</v>
          </cell>
          <cell r="L4060">
            <v>170003064</v>
          </cell>
          <cell r="M4060" t="str">
            <v>747900000</v>
          </cell>
          <cell r="N4060" t="str">
            <v>Sher C/R-Waste Trtmt</v>
          </cell>
          <cell r="O4060" t="str">
            <v>30642004  Sher C/R-Waste Trtmt</v>
          </cell>
          <cell r="P4060" t="str">
            <v>157</v>
          </cell>
          <cell r="Q4060" t="str">
            <v>IBP</v>
          </cell>
          <cell r="R4060" t="str">
            <v>524</v>
          </cell>
          <cell r="T4060" t="str">
            <v>IBP</v>
          </cell>
          <cell r="U4060" t="str">
            <v>USD</v>
          </cell>
          <cell r="V4060" t="str">
            <v>HIGHWAY 92</v>
          </cell>
          <cell r="W4060" t="str">
            <v>JOSLIN</v>
          </cell>
          <cell r="X4060" t="str">
            <v>IL</v>
          </cell>
          <cell r="Y4060" t="str">
            <v>61257</v>
          </cell>
          <cell r="Z4060" t="str">
            <v>ROCK ISLAND</v>
          </cell>
          <cell r="AA4060" t="str">
            <v>G</v>
          </cell>
          <cell r="AB4060" t="str">
            <v>M&amp;E</v>
          </cell>
          <cell r="AC4060">
            <v>118036.85059999999</v>
          </cell>
        </row>
        <row r="4061">
          <cell r="A4061" t="str">
            <v>Primary</v>
          </cell>
          <cell r="B4061" t="str">
            <v>Joslin Processing</v>
          </cell>
          <cell r="C4061" t="str">
            <v>30222013</v>
          </cell>
          <cell r="D4061" t="str">
            <v>74276008</v>
          </cell>
          <cell r="E4061" t="str">
            <v>3427</v>
          </cell>
          <cell r="F4061" t="str">
            <v>FM</v>
          </cell>
          <cell r="G4061" t="str">
            <v>IL</v>
          </cell>
          <cell r="H4061">
            <v>38791</v>
          </cell>
          <cell r="I4061" t="str">
            <v>A</v>
          </cell>
          <cell r="J4061" t="str">
            <v>30221951</v>
          </cell>
          <cell r="K4061" t="str">
            <v>74276010</v>
          </cell>
          <cell r="L4061">
            <v>170003064</v>
          </cell>
          <cell r="M4061" t="str">
            <v>742700000</v>
          </cell>
          <cell r="N4061" t="str">
            <v>Sherman Beef CR Maintenance</v>
          </cell>
          <cell r="O4061" t="str">
            <v>30642020  Sherman Beef CR Maintenance</v>
          </cell>
          <cell r="P4061" t="str">
            <v>157</v>
          </cell>
          <cell r="Q4061" t="str">
            <v>IBP</v>
          </cell>
          <cell r="R4061" t="str">
            <v>524</v>
          </cell>
          <cell r="S4061" t="str">
            <v>1855</v>
          </cell>
          <cell r="T4061" t="str">
            <v>IBP</v>
          </cell>
          <cell r="U4061" t="str">
            <v>USD</v>
          </cell>
          <cell r="V4061" t="str">
            <v>Highway 75</v>
          </cell>
          <cell r="W4061" t="str">
            <v>SHERMAN</v>
          </cell>
          <cell r="X4061" t="str">
            <v>TX</v>
          </cell>
          <cell r="Y4061" t="str">
            <v>75090-5868</v>
          </cell>
          <cell r="Z4061" t="str">
            <v>GRAYSON</v>
          </cell>
          <cell r="AA4061" t="str">
            <v>G</v>
          </cell>
          <cell r="AB4061" t="str">
            <v>M&amp;E</v>
          </cell>
          <cell r="AC4061">
            <v>455220.52800000005</v>
          </cell>
        </row>
        <row r="4062">
          <cell r="A4062" t="str">
            <v>Primary</v>
          </cell>
          <cell r="B4062" t="str">
            <v>Joslin Processing</v>
          </cell>
          <cell r="C4062" t="str">
            <v>30222013</v>
          </cell>
          <cell r="D4062" t="str">
            <v>74276008</v>
          </cell>
          <cell r="E4062" t="str">
            <v>3427</v>
          </cell>
          <cell r="G4062" t="str">
            <v>IL</v>
          </cell>
          <cell r="H4062">
            <v>38797</v>
          </cell>
          <cell r="I4062" t="str">
            <v>A</v>
          </cell>
          <cell r="J4062" t="str">
            <v>30221975</v>
          </cell>
          <cell r="K4062" t="str">
            <v>74276012</v>
          </cell>
          <cell r="L4062">
            <v>170003064</v>
          </cell>
          <cell r="M4062" t="str">
            <v>742700000</v>
          </cell>
          <cell r="N4062" t="str">
            <v>Sher C/R-Persl/Nurse</v>
          </cell>
          <cell r="O4062" t="str">
            <v>30642025  Sher C/R-Persl/Nurse</v>
          </cell>
          <cell r="P4062" t="str">
            <v>157</v>
          </cell>
          <cell r="Q4062" t="str">
            <v>IBP</v>
          </cell>
          <cell r="R4062" t="str">
            <v>524</v>
          </cell>
          <cell r="S4062" t="str">
            <v>1855</v>
          </cell>
          <cell r="T4062" t="str">
            <v>IBP</v>
          </cell>
          <cell r="U4062" t="str">
            <v>USD</v>
          </cell>
          <cell r="V4062" t="str">
            <v>Highway 75</v>
          </cell>
          <cell r="W4062" t="str">
            <v>SHERMAN</v>
          </cell>
          <cell r="X4062" t="str">
            <v>TX</v>
          </cell>
          <cell r="Y4062" t="str">
            <v>75090-5868</v>
          </cell>
          <cell r="Z4062" t="str">
            <v>GRAYSON</v>
          </cell>
          <cell r="AA4062" t="str">
            <v>G</v>
          </cell>
          <cell r="AB4062" t="str">
            <v>M&amp;E</v>
          </cell>
          <cell r="AC4062">
            <v>5393.5709999999999</v>
          </cell>
        </row>
        <row r="4063">
          <cell r="A4063" t="str">
            <v>Primary</v>
          </cell>
          <cell r="B4063" t="str">
            <v>Joslin Processing</v>
          </cell>
          <cell r="C4063" t="str">
            <v>30222013</v>
          </cell>
          <cell r="D4063" t="str">
            <v>74276008</v>
          </cell>
          <cell r="E4063" t="str">
            <v>3427</v>
          </cell>
          <cell r="F4063" t="str">
            <v>FM</v>
          </cell>
          <cell r="G4063" t="str">
            <v>IL</v>
          </cell>
          <cell r="H4063">
            <v>38791</v>
          </cell>
          <cell r="I4063" t="str">
            <v>A</v>
          </cell>
          <cell r="J4063" t="str">
            <v>30221982</v>
          </cell>
          <cell r="K4063" t="str">
            <v>74276017</v>
          </cell>
          <cell r="L4063">
            <v>170003064</v>
          </cell>
          <cell r="M4063" t="str">
            <v>742700000</v>
          </cell>
          <cell r="N4063" t="str">
            <v>Sherman Beef CR Refrig/Maintenance</v>
          </cell>
          <cell r="O4063" t="str">
            <v>30642031  Sherman Beef CR Refrig/Maintenance</v>
          </cell>
          <cell r="P4063" t="str">
            <v>157</v>
          </cell>
          <cell r="Q4063" t="str">
            <v>IBP</v>
          </cell>
          <cell r="R4063" t="str">
            <v>524</v>
          </cell>
          <cell r="S4063" t="str">
            <v>1855</v>
          </cell>
          <cell r="T4063" t="str">
            <v>IBP</v>
          </cell>
          <cell r="U4063" t="str">
            <v>USD</v>
          </cell>
          <cell r="V4063" t="str">
            <v>Highway 75</v>
          </cell>
          <cell r="W4063" t="str">
            <v>SHERMAN</v>
          </cell>
          <cell r="X4063" t="str">
            <v>TX</v>
          </cell>
          <cell r="Y4063" t="str">
            <v>75090-5868</v>
          </cell>
          <cell r="Z4063" t="str">
            <v>GRAYSON</v>
          </cell>
          <cell r="AA4063" t="str">
            <v>G</v>
          </cell>
          <cell r="AB4063" t="str">
            <v>M&amp;E</v>
          </cell>
          <cell r="AC4063">
            <v>3809780.8602000009</v>
          </cell>
        </row>
        <row r="4064">
          <cell r="A4064" t="str">
            <v>Primary</v>
          </cell>
          <cell r="B4064" t="str">
            <v>Joslin Processing</v>
          </cell>
          <cell r="C4064" t="str">
            <v>30222013</v>
          </cell>
          <cell r="D4064" t="str">
            <v>74276008</v>
          </cell>
          <cell r="E4064" t="str">
            <v>3427</v>
          </cell>
          <cell r="G4064" t="str">
            <v>IL</v>
          </cell>
          <cell r="I4064" t="str">
            <v>A</v>
          </cell>
          <cell r="J4064" t="str">
            <v>30222012</v>
          </cell>
          <cell r="K4064" t="str">
            <v>74276004</v>
          </cell>
          <cell r="L4064">
            <v>170003022</v>
          </cell>
          <cell r="M4064" t="str">
            <v>742700000</v>
          </cell>
          <cell r="N4064" t="str">
            <v>Joslin Proc Jos Complx Employmnt</v>
          </cell>
          <cell r="O4064" t="str">
            <v>74276004 Joslin Proc Jos Complx Employmnt</v>
          </cell>
          <cell r="P4064" t="str">
            <v>111</v>
          </cell>
          <cell r="Q4064" t="str">
            <v>IBP</v>
          </cell>
          <cell r="R4064" t="str">
            <v>524</v>
          </cell>
          <cell r="S4064" t="str">
            <v>1855</v>
          </cell>
          <cell r="T4064" t="str">
            <v>IBP</v>
          </cell>
          <cell r="U4064" t="str">
            <v>USD</v>
          </cell>
          <cell r="V4064" t="str">
            <v>4500 SOUTH HIGHWAY 75</v>
          </cell>
          <cell r="W4064" t="str">
            <v>SHERMAN</v>
          </cell>
          <cell r="X4064" t="str">
            <v>TX</v>
          </cell>
          <cell r="Y4064" t="str">
            <v>75090-5868</v>
          </cell>
          <cell r="Z4064" t="str">
            <v>GRAYSON</v>
          </cell>
          <cell r="AA4064" t="str">
            <v>G</v>
          </cell>
          <cell r="AB4064" t="str">
            <v>M&amp;E</v>
          </cell>
          <cell r="AC4064">
            <v>11064641.39870001</v>
          </cell>
        </row>
        <row r="4065">
          <cell r="A4065" t="str">
            <v>Primary</v>
          </cell>
          <cell r="B4065" t="str">
            <v>Joslin Processing</v>
          </cell>
          <cell r="C4065" t="str">
            <v>30222013</v>
          </cell>
          <cell r="D4065" t="str">
            <v>74276008</v>
          </cell>
          <cell r="E4065" t="str">
            <v>3427</v>
          </cell>
          <cell r="F4065" t="str">
            <v>FM</v>
          </cell>
          <cell r="G4065" t="str">
            <v>IL</v>
          </cell>
          <cell r="H4065">
            <v>38791</v>
          </cell>
          <cell r="I4065" t="str">
            <v>A</v>
          </cell>
          <cell r="J4065" t="str">
            <v>30222013</v>
          </cell>
          <cell r="K4065" t="str">
            <v>74276008</v>
          </cell>
          <cell r="L4065">
            <v>170003064</v>
          </cell>
          <cell r="M4065" t="str">
            <v>742700000</v>
          </cell>
          <cell r="N4065" t="str">
            <v>Sher C/R-Mtl Handlng</v>
          </cell>
          <cell r="O4065" t="str">
            <v>30642052  Sher C/R-Mtl Handlng</v>
          </cell>
          <cell r="P4065" t="str">
            <v>157</v>
          </cell>
          <cell r="Q4065" t="str">
            <v>IBP</v>
          </cell>
          <cell r="R4065" t="str">
            <v>524</v>
          </cell>
          <cell r="S4065" t="str">
            <v>1855</v>
          </cell>
          <cell r="T4065" t="str">
            <v>IBP</v>
          </cell>
          <cell r="U4065" t="str">
            <v>USD</v>
          </cell>
          <cell r="V4065" t="str">
            <v>Highway 75</v>
          </cell>
          <cell r="W4065" t="str">
            <v>SHERMAN</v>
          </cell>
          <cell r="X4065" t="str">
            <v>TX</v>
          </cell>
          <cell r="Y4065" t="str">
            <v>75090-5868</v>
          </cell>
          <cell r="Z4065" t="str">
            <v>GRAYSON</v>
          </cell>
          <cell r="AA4065" t="str">
            <v>G</v>
          </cell>
          <cell r="AB4065" t="str">
            <v>M&amp;E</v>
          </cell>
          <cell r="AC4065">
            <v>1553637.5990999995</v>
          </cell>
        </row>
        <row r="4066">
          <cell r="A4066" t="str">
            <v>Primary</v>
          </cell>
          <cell r="B4066" t="str">
            <v>Joslin Processing</v>
          </cell>
          <cell r="C4066" t="str">
            <v>30222013</v>
          </cell>
          <cell r="D4066" t="str">
            <v>74276008</v>
          </cell>
          <cell r="E4066" t="str">
            <v>3427</v>
          </cell>
          <cell r="F4066" t="str">
            <v>FM</v>
          </cell>
          <cell r="G4066" t="str">
            <v>IL</v>
          </cell>
          <cell r="H4066">
            <v>38791</v>
          </cell>
          <cell r="I4066" t="str">
            <v>A</v>
          </cell>
          <cell r="J4066" t="str">
            <v>30222017</v>
          </cell>
          <cell r="K4066" t="str">
            <v>74276013</v>
          </cell>
          <cell r="L4066">
            <v>170003064</v>
          </cell>
          <cell r="M4066" t="str">
            <v>742700000</v>
          </cell>
          <cell r="N4066" t="str">
            <v>Sher C/R-General</v>
          </cell>
          <cell r="O4066" t="str">
            <v>30642317  Sher C/R-General</v>
          </cell>
          <cell r="P4066" t="str">
            <v>157</v>
          </cell>
          <cell r="Q4066" t="str">
            <v>IBP</v>
          </cell>
          <cell r="R4066" t="str">
            <v>524</v>
          </cell>
          <cell r="S4066" t="str">
            <v>1855</v>
          </cell>
          <cell r="T4066" t="str">
            <v>IBP</v>
          </cell>
          <cell r="U4066" t="str">
            <v>USD</v>
          </cell>
          <cell r="V4066" t="str">
            <v>Highway 75</v>
          </cell>
          <cell r="W4066" t="str">
            <v>SHERMAN</v>
          </cell>
          <cell r="X4066" t="str">
            <v>TX</v>
          </cell>
          <cell r="Y4066" t="str">
            <v>75090-5868</v>
          </cell>
          <cell r="Z4066" t="str">
            <v>GRAYSON</v>
          </cell>
          <cell r="AA4066" t="str">
            <v>G</v>
          </cell>
          <cell r="AB4066" t="str">
            <v>M&amp;E</v>
          </cell>
          <cell r="AC4066">
            <v>29719.282100000004</v>
          </cell>
        </row>
        <row r="4067">
          <cell r="A4067" t="str">
            <v>Primary</v>
          </cell>
          <cell r="B4067" t="str">
            <v>Joslin Processing</v>
          </cell>
          <cell r="C4067" t="str">
            <v>30222013</v>
          </cell>
          <cell r="D4067" t="str">
            <v>74276008</v>
          </cell>
          <cell r="E4067" t="str">
            <v>3427</v>
          </cell>
          <cell r="F4067" t="str">
            <v>FM</v>
          </cell>
          <cell r="G4067" t="str">
            <v>IL</v>
          </cell>
          <cell r="H4067">
            <v>38791</v>
          </cell>
          <cell r="I4067" t="str">
            <v>A</v>
          </cell>
          <cell r="J4067" t="str">
            <v>30222019</v>
          </cell>
          <cell r="K4067" t="str">
            <v>74276014</v>
          </cell>
          <cell r="L4067">
            <v>170003064</v>
          </cell>
          <cell r="M4067" t="str">
            <v>742700000</v>
          </cell>
          <cell r="N4067" t="str">
            <v>Sher C/R-Safety</v>
          </cell>
          <cell r="O4067" t="str">
            <v>30642512  Sher C/R-Safety</v>
          </cell>
          <cell r="P4067" t="str">
            <v>157</v>
          </cell>
          <cell r="Q4067" t="str">
            <v>IBP</v>
          </cell>
          <cell r="R4067" t="str">
            <v>524</v>
          </cell>
          <cell r="S4067" t="str">
            <v>1855</v>
          </cell>
          <cell r="T4067" t="str">
            <v>IBP</v>
          </cell>
          <cell r="U4067" t="str">
            <v>USD</v>
          </cell>
          <cell r="V4067" t="str">
            <v>Highway 75</v>
          </cell>
          <cell r="W4067" t="str">
            <v>SHERMAN</v>
          </cell>
          <cell r="X4067" t="str">
            <v>TX</v>
          </cell>
          <cell r="Y4067" t="str">
            <v>75090-5868</v>
          </cell>
          <cell r="Z4067" t="str">
            <v>GRAYSON</v>
          </cell>
          <cell r="AA4067" t="str">
            <v>G</v>
          </cell>
          <cell r="AB4067" t="str">
            <v>M&amp;E</v>
          </cell>
          <cell r="AC4067">
            <v>11898.781200000001</v>
          </cell>
        </row>
        <row r="4068">
          <cell r="A4068" t="str">
            <v>Primary</v>
          </cell>
          <cell r="B4068" t="str">
            <v>Joslin Processing</v>
          </cell>
          <cell r="C4068" t="str">
            <v>30222013</v>
          </cell>
          <cell r="D4068" t="str">
            <v>74276008</v>
          </cell>
          <cell r="E4068" t="str">
            <v>3427</v>
          </cell>
          <cell r="G4068" t="str">
            <v>IL</v>
          </cell>
          <cell r="I4068" t="str">
            <v>A</v>
          </cell>
          <cell r="J4068" t="str">
            <v>30222020</v>
          </cell>
          <cell r="K4068" t="str">
            <v>74276018</v>
          </cell>
          <cell r="L4068">
            <v>170003022</v>
          </cell>
          <cell r="M4068" t="str">
            <v>742700000</v>
          </cell>
          <cell r="N4068" t="str">
            <v>Joslin Proc Maintenance Eng</v>
          </cell>
          <cell r="O4068" t="str">
            <v>74276018 Joslin Proc Maintenance Eng</v>
          </cell>
          <cell r="P4068" t="str">
            <v>111</v>
          </cell>
          <cell r="Q4068" t="str">
            <v>IBP</v>
          </cell>
          <cell r="R4068" t="str">
            <v>524</v>
          </cell>
          <cell r="S4068" t="str">
            <v>1855</v>
          </cell>
          <cell r="T4068" t="str">
            <v>IBP</v>
          </cell>
          <cell r="U4068" t="str">
            <v>USD</v>
          </cell>
          <cell r="V4068" t="str">
            <v>HIGHWAY 92</v>
          </cell>
          <cell r="W4068" t="str">
            <v>JOSLIN</v>
          </cell>
          <cell r="X4068" t="str">
            <v>IL</v>
          </cell>
          <cell r="Y4068" t="str">
            <v>61257</v>
          </cell>
          <cell r="Z4068" t="str">
            <v>ROCK ISLAND</v>
          </cell>
          <cell r="AA4068" t="str">
            <v>G</v>
          </cell>
          <cell r="AB4068" t="str">
            <v>M&amp;E</v>
          </cell>
          <cell r="AC4068">
            <v>4002066.4644999998</v>
          </cell>
        </row>
        <row r="4069">
          <cell r="A4069" t="str">
            <v>Primary</v>
          </cell>
          <cell r="B4069" t="str">
            <v>Joslin Processing</v>
          </cell>
          <cell r="C4069" t="str">
            <v>30222013</v>
          </cell>
          <cell r="D4069" t="str">
            <v>74276008</v>
          </cell>
          <cell r="E4069" t="str">
            <v>3427</v>
          </cell>
          <cell r="G4069" t="str">
            <v>IL</v>
          </cell>
          <cell r="I4069" t="str">
            <v>A</v>
          </cell>
          <cell r="J4069" t="str">
            <v>30222022</v>
          </cell>
          <cell r="K4069" t="str">
            <v>74276003</v>
          </cell>
          <cell r="L4069">
            <v>170003022</v>
          </cell>
          <cell r="M4069" t="str">
            <v>742700000</v>
          </cell>
          <cell r="N4069" t="str">
            <v>Joslin Proc Medical &amp; Nurses</v>
          </cell>
          <cell r="O4069" t="str">
            <v>74276003 Joslin Proc Medical &amp; Nurses</v>
          </cell>
          <cell r="P4069" t="str">
            <v>111</v>
          </cell>
          <cell r="Q4069" t="str">
            <v>IBP</v>
          </cell>
          <cell r="R4069" t="str">
            <v>524</v>
          </cell>
          <cell r="S4069" t="str">
            <v>1855</v>
          </cell>
          <cell r="T4069" t="str">
            <v>IBP</v>
          </cell>
          <cell r="U4069" t="str">
            <v>USD</v>
          </cell>
          <cell r="V4069" t="str">
            <v>HIGHWAY 92</v>
          </cell>
          <cell r="W4069" t="str">
            <v>JOSLIN</v>
          </cell>
          <cell r="X4069" t="str">
            <v>IL</v>
          </cell>
          <cell r="Y4069" t="str">
            <v>61257</v>
          </cell>
          <cell r="Z4069" t="str">
            <v>ROCK ISLAND</v>
          </cell>
          <cell r="AA4069" t="str">
            <v>G</v>
          </cell>
          <cell r="AB4069" t="str">
            <v>M&amp;E</v>
          </cell>
          <cell r="AC4069">
            <v>999.6</v>
          </cell>
        </row>
        <row r="4070">
          <cell r="A4070" t="str">
            <v>Primary</v>
          </cell>
          <cell r="B4070" t="str">
            <v>Joslin Processing</v>
          </cell>
          <cell r="C4070" t="str">
            <v>30222013</v>
          </cell>
          <cell r="D4070" t="str">
            <v>74276008</v>
          </cell>
          <cell r="E4070" t="str">
            <v>3427</v>
          </cell>
          <cell r="G4070" t="str">
            <v>IL</v>
          </cell>
          <cell r="I4070" t="str">
            <v>A</v>
          </cell>
          <cell r="J4070" t="str">
            <v>30222025</v>
          </cell>
          <cell r="K4070" t="str">
            <v>74276002</v>
          </cell>
          <cell r="L4070">
            <v>170003022</v>
          </cell>
          <cell r="M4070" t="str">
            <v>742700000</v>
          </cell>
          <cell r="N4070" t="str">
            <v>Joslin Proc Personnel</v>
          </cell>
          <cell r="O4070" t="str">
            <v>74276002 Joslin Proc Personnel</v>
          </cell>
          <cell r="P4070" t="str">
            <v>111</v>
          </cell>
          <cell r="Q4070" t="str">
            <v>IBP</v>
          </cell>
          <cell r="R4070" t="str">
            <v>524</v>
          </cell>
          <cell r="S4070" t="str">
            <v>1855</v>
          </cell>
          <cell r="T4070" t="str">
            <v>IBP</v>
          </cell>
          <cell r="U4070" t="str">
            <v>USD</v>
          </cell>
          <cell r="V4070" t="str">
            <v>HIGHWAY 92</v>
          </cell>
          <cell r="W4070" t="str">
            <v>JOSLIN</v>
          </cell>
          <cell r="X4070" t="str">
            <v>IL</v>
          </cell>
          <cell r="Y4070" t="str">
            <v>61257</v>
          </cell>
          <cell r="Z4070" t="str">
            <v>ROCK ISLAND</v>
          </cell>
          <cell r="AA4070" t="str">
            <v>G</v>
          </cell>
          <cell r="AB4070" t="str">
            <v>M&amp;E</v>
          </cell>
          <cell r="AC4070">
            <v>96418.810999999972</v>
          </cell>
        </row>
        <row r="4071">
          <cell r="A4071" t="str">
            <v>Primary</v>
          </cell>
          <cell r="B4071" t="str">
            <v>Joslin Processing</v>
          </cell>
          <cell r="C4071" t="str">
            <v>30222013</v>
          </cell>
          <cell r="D4071" t="str">
            <v>74276008</v>
          </cell>
          <cell r="E4071" t="str">
            <v>3427</v>
          </cell>
          <cell r="G4071" t="str">
            <v>IL</v>
          </cell>
          <cell r="I4071" t="str">
            <v>A</v>
          </cell>
          <cell r="J4071" t="str">
            <v>30222031</v>
          </cell>
          <cell r="K4071" t="str">
            <v>74276021</v>
          </cell>
          <cell r="L4071">
            <v>170003022</v>
          </cell>
          <cell r="M4071" t="str">
            <v>742700000</v>
          </cell>
          <cell r="N4071" t="str">
            <v>Joslin Proc Refrigeration</v>
          </cell>
          <cell r="O4071" t="str">
            <v>74276021 Joslin Proc Refrigeration</v>
          </cell>
          <cell r="P4071" t="str">
            <v>111</v>
          </cell>
          <cell r="Q4071" t="str">
            <v>IBP</v>
          </cell>
          <cell r="R4071" t="str">
            <v>524</v>
          </cell>
          <cell r="S4071" t="str">
            <v>1855</v>
          </cell>
          <cell r="T4071" t="str">
            <v>IBP</v>
          </cell>
          <cell r="U4071" t="str">
            <v>USD</v>
          </cell>
          <cell r="V4071" t="str">
            <v>HIGHWAY 92</v>
          </cell>
          <cell r="W4071" t="str">
            <v>JOSLIN</v>
          </cell>
          <cell r="X4071" t="str">
            <v>IL</v>
          </cell>
          <cell r="Y4071" t="str">
            <v>61257</v>
          </cell>
          <cell r="Z4071" t="str">
            <v>ROCK ISLAND</v>
          </cell>
          <cell r="AA4071" t="str">
            <v>G</v>
          </cell>
          <cell r="AB4071" t="str">
            <v>M&amp;E</v>
          </cell>
          <cell r="AC4071">
            <v>1818576.4970999982</v>
          </cell>
        </row>
        <row r="4072">
          <cell r="A4072" t="str">
            <v>Primary</v>
          </cell>
          <cell r="B4072" t="str">
            <v>Joslin Processing</v>
          </cell>
          <cell r="C4072" t="str">
            <v>30222013</v>
          </cell>
          <cell r="D4072" t="str">
            <v>74276008</v>
          </cell>
          <cell r="E4072" t="str">
            <v>3427</v>
          </cell>
          <cell r="G4072" t="str">
            <v>IL</v>
          </cell>
          <cell r="I4072" t="str">
            <v>A</v>
          </cell>
          <cell r="J4072" t="str">
            <v>30222032</v>
          </cell>
          <cell r="K4072" t="str">
            <v>74276006</v>
          </cell>
          <cell r="L4072">
            <v>170003022</v>
          </cell>
          <cell r="M4072" t="str">
            <v>742700000</v>
          </cell>
          <cell r="N4072" t="str">
            <v>Joslin Proc Plant Security</v>
          </cell>
          <cell r="O4072" t="str">
            <v>74276006 Joslin Proc Plant Security</v>
          </cell>
          <cell r="P4072" t="str">
            <v>111</v>
          </cell>
          <cell r="Q4072" t="str">
            <v>IBP</v>
          </cell>
          <cell r="R4072" t="str">
            <v>524</v>
          </cell>
          <cell r="S4072" t="str">
            <v>1855</v>
          </cell>
          <cell r="T4072" t="str">
            <v>IBP</v>
          </cell>
          <cell r="U4072" t="str">
            <v>USD</v>
          </cell>
          <cell r="V4072" t="str">
            <v>HIGHWAY 92</v>
          </cell>
          <cell r="W4072" t="str">
            <v>JOSLIN</v>
          </cell>
          <cell r="X4072" t="str">
            <v>IL</v>
          </cell>
          <cell r="Y4072" t="str">
            <v>61257</v>
          </cell>
          <cell r="Z4072" t="str">
            <v>ROCK ISLAND</v>
          </cell>
          <cell r="AA4072" t="str">
            <v>G</v>
          </cell>
          <cell r="AB4072" t="str">
            <v>M&amp;E</v>
          </cell>
          <cell r="AC4072">
            <v>2321.62</v>
          </cell>
        </row>
        <row r="4073">
          <cell r="A4073" t="str">
            <v>Primary</v>
          </cell>
          <cell r="B4073" t="str">
            <v>Joslin Processing</v>
          </cell>
          <cell r="C4073" t="str">
            <v>30222013</v>
          </cell>
          <cell r="D4073" t="str">
            <v>74276008</v>
          </cell>
          <cell r="E4073" t="str">
            <v>3427</v>
          </cell>
          <cell r="G4073" t="str">
            <v>IL</v>
          </cell>
          <cell r="I4073" t="str">
            <v>A</v>
          </cell>
          <cell r="J4073" t="str">
            <v>30222034</v>
          </cell>
          <cell r="K4073" t="str">
            <v>74276007</v>
          </cell>
          <cell r="L4073">
            <v>170003022</v>
          </cell>
          <cell r="M4073" t="str">
            <v>742700000</v>
          </cell>
          <cell r="N4073" t="str">
            <v>Joslin Proc Plant Manager</v>
          </cell>
          <cell r="O4073" t="str">
            <v>74276007 Joslin Proc Plant Manager</v>
          </cell>
          <cell r="P4073" t="str">
            <v>111</v>
          </cell>
          <cell r="Q4073" t="str">
            <v>IBP</v>
          </cell>
          <cell r="R4073" t="str">
            <v>524</v>
          </cell>
          <cell r="S4073" t="str">
            <v>1855</v>
          </cell>
          <cell r="T4073" t="str">
            <v>IBP</v>
          </cell>
          <cell r="U4073" t="str">
            <v>USD</v>
          </cell>
          <cell r="V4073" t="str">
            <v>HIGHWAY 92</v>
          </cell>
          <cell r="W4073" t="str">
            <v>JOSLIN</v>
          </cell>
          <cell r="X4073" t="str">
            <v>IL</v>
          </cell>
          <cell r="Y4073" t="str">
            <v>61257</v>
          </cell>
          <cell r="Z4073" t="str">
            <v>ROCK ISLAND</v>
          </cell>
          <cell r="AA4073" t="str">
            <v>G</v>
          </cell>
          <cell r="AB4073" t="str">
            <v>M&amp;E</v>
          </cell>
          <cell r="AC4073">
            <v>3951098.8532999959</v>
          </cell>
        </row>
        <row r="4074">
          <cell r="A4074" t="str">
            <v>Primary</v>
          </cell>
          <cell r="B4074" t="str">
            <v>Joslin Processing</v>
          </cell>
          <cell r="C4074" t="str">
            <v>30222013</v>
          </cell>
          <cell r="D4074" t="str">
            <v>74276008</v>
          </cell>
          <cell r="E4074" t="str">
            <v>3427</v>
          </cell>
          <cell r="G4074" t="str">
            <v>IL</v>
          </cell>
          <cell r="I4074" t="str">
            <v>A</v>
          </cell>
          <cell r="J4074" t="str">
            <v>30222042</v>
          </cell>
          <cell r="K4074" t="str">
            <v>74276015</v>
          </cell>
          <cell r="L4074">
            <v>170003022</v>
          </cell>
          <cell r="M4074" t="str">
            <v>742700000</v>
          </cell>
          <cell r="N4074" t="str">
            <v>Joslin Proc Kniferoom</v>
          </cell>
          <cell r="O4074" t="str">
            <v>74276015 Joslin Proc Kniferoom</v>
          </cell>
          <cell r="P4074" t="str">
            <v>111</v>
          </cell>
          <cell r="Q4074" t="str">
            <v>IBP</v>
          </cell>
          <cell r="R4074" t="str">
            <v>524</v>
          </cell>
          <cell r="S4074" t="str">
            <v>1855</v>
          </cell>
          <cell r="T4074" t="str">
            <v>IBP</v>
          </cell>
          <cell r="U4074" t="str">
            <v>USD</v>
          </cell>
          <cell r="V4074" t="str">
            <v>HIGHWAY 92</v>
          </cell>
          <cell r="W4074" t="str">
            <v>JOSLIN</v>
          </cell>
          <cell r="X4074" t="str">
            <v>IL</v>
          </cell>
          <cell r="Y4074" t="str">
            <v>61257</v>
          </cell>
          <cell r="Z4074" t="str">
            <v>ROCK ISLAND</v>
          </cell>
          <cell r="AA4074" t="str">
            <v>G</v>
          </cell>
          <cell r="AB4074" t="str">
            <v>M&amp;E</v>
          </cell>
          <cell r="AC4074">
            <v>63084.103999999992</v>
          </cell>
        </row>
        <row r="4075">
          <cell r="A4075" t="str">
            <v>Primary</v>
          </cell>
          <cell r="B4075" t="str">
            <v>Joslin Processing</v>
          </cell>
          <cell r="C4075" t="str">
            <v>30222013</v>
          </cell>
          <cell r="D4075" t="str">
            <v>74276008</v>
          </cell>
          <cell r="E4075" t="str">
            <v>3427</v>
          </cell>
          <cell r="G4075" t="str">
            <v>IL</v>
          </cell>
          <cell r="I4075" t="str">
            <v>A</v>
          </cell>
          <cell r="J4075" t="str">
            <v>30222046</v>
          </cell>
          <cell r="K4075" t="str">
            <v>74276019</v>
          </cell>
          <cell r="L4075">
            <v>170003022</v>
          </cell>
          <cell r="M4075" t="str">
            <v>742700000</v>
          </cell>
          <cell r="N4075" t="str">
            <v>Joslin Proc Scale Maintenance</v>
          </cell>
          <cell r="O4075" t="str">
            <v>74276019 Joslin Proc Scale Maintenance</v>
          </cell>
          <cell r="P4075" t="str">
            <v>111</v>
          </cell>
          <cell r="Q4075" t="str">
            <v>IBP</v>
          </cell>
          <cell r="R4075" t="str">
            <v>524</v>
          </cell>
          <cell r="S4075" t="str">
            <v>1855</v>
          </cell>
          <cell r="T4075" t="str">
            <v>IBP</v>
          </cell>
          <cell r="U4075" t="str">
            <v>USD</v>
          </cell>
          <cell r="V4075" t="str">
            <v>HIGHWAY 92</v>
          </cell>
          <cell r="W4075" t="str">
            <v>JOSLIN</v>
          </cell>
          <cell r="X4075" t="str">
            <v>IL</v>
          </cell>
          <cell r="Y4075" t="str">
            <v>61257</v>
          </cell>
          <cell r="Z4075" t="str">
            <v>ROCK ISLAND</v>
          </cell>
          <cell r="AA4075" t="str">
            <v>G</v>
          </cell>
          <cell r="AB4075" t="str">
            <v>M&amp;E</v>
          </cell>
          <cell r="AC4075">
            <v>74005.2114</v>
          </cell>
        </row>
        <row r="4076">
          <cell r="A4076" t="str">
            <v>Primary</v>
          </cell>
          <cell r="B4076" t="str">
            <v>Joslin Processing</v>
          </cell>
          <cell r="C4076" t="str">
            <v>30222013</v>
          </cell>
          <cell r="D4076" t="str">
            <v>74276008</v>
          </cell>
          <cell r="E4076" t="str">
            <v>3427</v>
          </cell>
          <cell r="G4076" t="str">
            <v>IL</v>
          </cell>
          <cell r="I4076" t="str">
            <v>A</v>
          </cell>
          <cell r="J4076" t="str">
            <v>30222048</v>
          </cell>
          <cell r="K4076" t="str">
            <v>74276020</v>
          </cell>
          <cell r="L4076">
            <v>170003022</v>
          </cell>
          <cell r="M4076" t="str">
            <v>742700000</v>
          </cell>
          <cell r="N4076" t="str">
            <v>Joslin Proc Maint Storeroom</v>
          </cell>
          <cell r="O4076" t="str">
            <v>74276020 Joslin Proc Maint Storeroom</v>
          </cell>
          <cell r="P4076" t="str">
            <v>111</v>
          </cell>
          <cell r="Q4076" t="str">
            <v>IBP</v>
          </cell>
          <cell r="R4076" t="str">
            <v>524</v>
          </cell>
          <cell r="S4076" t="str">
            <v>1855</v>
          </cell>
          <cell r="T4076" t="str">
            <v>IBP</v>
          </cell>
          <cell r="U4076" t="str">
            <v>USD</v>
          </cell>
          <cell r="V4076" t="str">
            <v>HIGHWAY 92</v>
          </cell>
          <cell r="W4076" t="str">
            <v>JOSLIN</v>
          </cell>
          <cell r="X4076" t="str">
            <v>IL</v>
          </cell>
          <cell r="Y4076" t="str">
            <v>61257</v>
          </cell>
          <cell r="Z4076" t="str">
            <v>ROCK ISLAND</v>
          </cell>
          <cell r="AA4076" t="str">
            <v>G</v>
          </cell>
          <cell r="AB4076" t="str">
            <v>M&amp;E</v>
          </cell>
          <cell r="AC4076">
            <v>3914.7</v>
          </cell>
        </row>
        <row r="4077">
          <cell r="A4077" t="str">
            <v>Primary</v>
          </cell>
          <cell r="B4077" t="str">
            <v>Joslin Processing</v>
          </cell>
          <cell r="C4077" t="str">
            <v>30222013</v>
          </cell>
          <cell r="D4077" t="str">
            <v>74276008</v>
          </cell>
          <cell r="E4077" t="str">
            <v>3427</v>
          </cell>
          <cell r="G4077" t="str">
            <v>IL</v>
          </cell>
          <cell r="I4077" t="str">
            <v>A</v>
          </cell>
          <cell r="J4077" t="str">
            <v>30222052</v>
          </cell>
          <cell r="K4077" t="str">
            <v>74276016</v>
          </cell>
          <cell r="L4077">
            <v>170003022</v>
          </cell>
          <cell r="M4077" t="str">
            <v>742700000</v>
          </cell>
          <cell r="N4077" t="str">
            <v>Joslin Proc Material Hand &amp; Ship</v>
          </cell>
          <cell r="O4077" t="str">
            <v>74276016 Joslin Proc Material Hand &amp; Ship</v>
          </cell>
          <cell r="P4077" t="str">
            <v>111</v>
          </cell>
          <cell r="Q4077" t="str">
            <v>IBP</v>
          </cell>
          <cell r="R4077" t="str">
            <v>524</v>
          </cell>
          <cell r="S4077" t="str">
            <v>1855</v>
          </cell>
          <cell r="T4077" t="str">
            <v>IBP</v>
          </cell>
          <cell r="U4077" t="str">
            <v>USD</v>
          </cell>
          <cell r="V4077" t="str">
            <v>HIGHWAY 92</v>
          </cell>
          <cell r="W4077" t="str">
            <v>JOSLIN</v>
          </cell>
          <cell r="X4077" t="str">
            <v>IL</v>
          </cell>
          <cell r="Y4077" t="str">
            <v>61257</v>
          </cell>
          <cell r="Z4077" t="str">
            <v>ROCK ISLAND</v>
          </cell>
          <cell r="AA4077" t="str">
            <v>G</v>
          </cell>
          <cell r="AB4077" t="str">
            <v>M&amp;E</v>
          </cell>
          <cell r="AC4077">
            <v>15248864.191100024</v>
          </cell>
        </row>
        <row r="4078">
          <cell r="A4078" t="str">
            <v>Primary</v>
          </cell>
          <cell r="B4078" t="str">
            <v>Joslin Processing</v>
          </cell>
          <cell r="C4078" t="str">
            <v>30222013</v>
          </cell>
          <cell r="D4078" t="str">
            <v>74276008</v>
          </cell>
          <cell r="E4078" t="str">
            <v>3427</v>
          </cell>
          <cell r="G4078" t="str">
            <v>IL</v>
          </cell>
          <cell r="I4078" t="str">
            <v>A</v>
          </cell>
          <cell r="J4078" t="str">
            <v>30222055</v>
          </cell>
          <cell r="K4078" t="str">
            <v>74276011</v>
          </cell>
          <cell r="L4078">
            <v>170003022</v>
          </cell>
          <cell r="M4078" t="str">
            <v>742700000</v>
          </cell>
          <cell r="N4078" t="str">
            <v>Joslin Proc Cooler</v>
          </cell>
          <cell r="O4078" t="str">
            <v>74276011 Joslin Proc Cooler</v>
          </cell>
          <cell r="P4078" t="str">
            <v>111</v>
          </cell>
          <cell r="Q4078" t="str">
            <v>IBP</v>
          </cell>
          <cell r="R4078" t="str">
            <v>524</v>
          </cell>
          <cell r="S4078" t="str">
            <v>1855</v>
          </cell>
          <cell r="T4078" t="str">
            <v>IBP</v>
          </cell>
          <cell r="U4078" t="str">
            <v>USD</v>
          </cell>
          <cell r="V4078" t="str">
            <v>HIGHWAY 92</v>
          </cell>
          <cell r="W4078" t="str">
            <v>JOSLIN</v>
          </cell>
          <cell r="X4078" t="str">
            <v>IL</v>
          </cell>
          <cell r="Y4078" t="str">
            <v>61257</v>
          </cell>
          <cell r="Z4078" t="str">
            <v>ROCK ISLAND</v>
          </cell>
          <cell r="AA4078" t="str">
            <v>G</v>
          </cell>
          <cell r="AB4078" t="str">
            <v>M&amp;E</v>
          </cell>
          <cell r="AC4078">
            <v>1417623.0774999999</v>
          </cell>
        </row>
        <row r="4079">
          <cell r="A4079" t="str">
            <v>Primary</v>
          </cell>
          <cell r="B4079" t="str">
            <v>Joslin Processing</v>
          </cell>
          <cell r="C4079" t="str">
            <v>30222013</v>
          </cell>
          <cell r="D4079" t="str">
            <v>74276008</v>
          </cell>
          <cell r="E4079" t="str">
            <v>3427</v>
          </cell>
          <cell r="G4079" t="str">
            <v>IL</v>
          </cell>
          <cell r="I4079" t="str">
            <v>A</v>
          </cell>
          <cell r="J4079" t="str">
            <v>30222512</v>
          </cell>
          <cell r="K4079" t="str">
            <v>74276005</v>
          </cell>
          <cell r="L4079">
            <v>170003022</v>
          </cell>
          <cell r="M4079" t="str">
            <v>742700000</v>
          </cell>
          <cell r="N4079" t="str">
            <v>Joslin Proc Safety</v>
          </cell>
          <cell r="O4079" t="str">
            <v>74276005 Joslin Proc Safety</v>
          </cell>
          <cell r="P4079" t="str">
            <v>111</v>
          </cell>
          <cell r="Q4079" t="str">
            <v>IBP</v>
          </cell>
          <cell r="R4079" t="str">
            <v>524</v>
          </cell>
          <cell r="S4079" t="str">
            <v>1855</v>
          </cell>
          <cell r="T4079" t="str">
            <v>IBP</v>
          </cell>
          <cell r="U4079" t="str">
            <v>USD</v>
          </cell>
          <cell r="V4079" t="str">
            <v>HIGHWAY 92</v>
          </cell>
          <cell r="W4079" t="str">
            <v>JOSLIN</v>
          </cell>
          <cell r="X4079" t="str">
            <v>IL</v>
          </cell>
          <cell r="Y4079" t="str">
            <v>61257</v>
          </cell>
          <cell r="Z4079" t="str">
            <v>ROCK ISLAND</v>
          </cell>
          <cell r="AA4079" t="str">
            <v>G</v>
          </cell>
          <cell r="AB4079" t="str">
            <v>M&amp;E</v>
          </cell>
          <cell r="AC4079">
            <v>3295.1239999999998</v>
          </cell>
        </row>
        <row r="4080">
          <cell r="A4080" t="str">
            <v>Primary</v>
          </cell>
          <cell r="B4080" t="str">
            <v>Amarillo Slaughter</v>
          </cell>
          <cell r="C4080" t="str">
            <v>30232034</v>
          </cell>
          <cell r="D4080" t="str">
            <v>74076018</v>
          </cell>
          <cell r="E4080" t="str">
            <v>3407</v>
          </cell>
          <cell r="G4080" t="str">
            <v>TX</v>
          </cell>
          <cell r="I4080" t="str">
            <v>A</v>
          </cell>
          <cell r="J4080" t="str">
            <v>30231950</v>
          </cell>
          <cell r="K4080" t="str">
            <v>74076011</v>
          </cell>
          <cell r="L4080">
            <v>170003023</v>
          </cell>
          <cell r="M4080" t="str">
            <v>740700000</v>
          </cell>
          <cell r="N4080" t="str">
            <v>Amarillo Carc Kill Floor</v>
          </cell>
          <cell r="O4080" t="str">
            <v>74076011 Amarillo Carc Kill Floor</v>
          </cell>
          <cell r="P4080" t="str">
            <v>101</v>
          </cell>
          <cell r="Q4080" t="str">
            <v>IBP</v>
          </cell>
          <cell r="R4080" t="str">
            <v>779</v>
          </cell>
          <cell r="S4080" t="str">
            <v>190</v>
          </cell>
          <cell r="T4080" t="str">
            <v>IBP</v>
          </cell>
          <cell r="U4080" t="str">
            <v>USD</v>
          </cell>
          <cell r="V4080" t="str">
            <v>FM. RD. 1912 &amp; HIGHWAY 66 E.</v>
          </cell>
          <cell r="W4080" t="str">
            <v>AMARILLO</v>
          </cell>
          <cell r="X4080" t="str">
            <v>TX</v>
          </cell>
          <cell r="Y4080" t="str">
            <v>79187</v>
          </cell>
          <cell r="Z4080" t="str">
            <v>POTTER</v>
          </cell>
          <cell r="AA4080" t="str">
            <v>G</v>
          </cell>
          <cell r="AB4080" t="str">
            <v>M&amp;E</v>
          </cell>
          <cell r="AC4080">
            <v>12251344.920100005</v>
          </cell>
        </row>
        <row r="4081">
          <cell r="A4081" t="str">
            <v>Primary</v>
          </cell>
          <cell r="B4081" t="str">
            <v>Amarillo Slaughter</v>
          </cell>
          <cell r="C4081" t="str">
            <v>30232034</v>
          </cell>
          <cell r="D4081" t="str">
            <v>74076019</v>
          </cell>
          <cell r="E4081" t="str">
            <v>3407</v>
          </cell>
          <cell r="G4081" t="str">
            <v>TX</v>
          </cell>
          <cell r="I4081" t="str">
            <v>A</v>
          </cell>
          <cell r="J4081" t="str">
            <v>30231952</v>
          </cell>
          <cell r="K4081" t="str">
            <v>74076012</v>
          </cell>
          <cell r="L4081">
            <v>170003023</v>
          </cell>
          <cell r="M4081" t="str">
            <v>740700000</v>
          </cell>
          <cell r="N4081" t="str">
            <v>Amarillo Carc Inedible Rendering</v>
          </cell>
          <cell r="O4081" t="str">
            <v>74076012 Amarillo Carc Inedible Rendering</v>
          </cell>
          <cell r="P4081" t="str">
            <v>101</v>
          </cell>
          <cell r="Q4081" t="str">
            <v>IBP</v>
          </cell>
          <cell r="R4081" t="str">
            <v>779</v>
          </cell>
          <cell r="S4081" t="str">
            <v>190</v>
          </cell>
          <cell r="T4081" t="str">
            <v>IBP</v>
          </cell>
          <cell r="U4081" t="str">
            <v>USD</v>
          </cell>
          <cell r="V4081" t="str">
            <v>FM. RD. 1912 &amp; HIGHWAY 66 E.</v>
          </cell>
          <cell r="W4081" t="str">
            <v>AMARILLO</v>
          </cell>
          <cell r="X4081" t="str">
            <v>TX</v>
          </cell>
          <cell r="Y4081" t="str">
            <v>79187</v>
          </cell>
          <cell r="Z4081" t="str">
            <v>POTTER</v>
          </cell>
          <cell r="AA4081" t="str">
            <v>G</v>
          </cell>
          <cell r="AB4081" t="str">
            <v>M&amp;E</v>
          </cell>
          <cell r="AC4081">
            <v>13120278.917999994</v>
          </cell>
        </row>
        <row r="4082">
          <cell r="A4082" t="str">
            <v>Primary</v>
          </cell>
          <cell r="B4082" t="str">
            <v>Amarillo Slaughter</v>
          </cell>
          <cell r="C4082" t="str">
            <v>30232034</v>
          </cell>
          <cell r="D4082" t="str">
            <v>74076020</v>
          </cell>
          <cell r="E4082" t="str">
            <v>3407</v>
          </cell>
          <cell r="G4082" t="str">
            <v>TX</v>
          </cell>
          <cell r="H4082">
            <v>38993</v>
          </cell>
          <cell r="I4082" t="str">
            <v>A</v>
          </cell>
          <cell r="J4082" t="str">
            <v>30231953</v>
          </cell>
          <cell r="K4082" t="str">
            <v>74076013</v>
          </cell>
          <cell r="L4082">
            <v>170003065</v>
          </cell>
          <cell r="M4082" t="str">
            <v>740700000</v>
          </cell>
          <cell r="N4082" t="str">
            <v>Good C/R-Marinating</v>
          </cell>
          <cell r="O4082" t="str">
            <v>30651992 Good C/R-Marinating</v>
          </cell>
          <cell r="P4082" t="str">
            <v>157</v>
          </cell>
          <cell r="Q4082" t="str">
            <v>IBP</v>
          </cell>
          <cell r="R4082" t="str">
            <v>764</v>
          </cell>
          <cell r="S4082" t="str">
            <v>1656</v>
          </cell>
          <cell r="T4082" t="str">
            <v>IBP</v>
          </cell>
          <cell r="U4082" t="str">
            <v>USD</v>
          </cell>
          <cell r="V4082" t="str">
            <v>201 CARTWRIGHT STREET</v>
          </cell>
          <cell r="W4082" t="str">
            <v>GOODLETTSVILLE</v>
          </cell>
          <cell r="X4082" t="str">
            <v>TN</v>
          </cell>
          <cell r="Y4082" t="str">
            <v>37072-1451</v>
          </cell>
          <cell r="Z4082" t="str">
            <v>DAVIDSON</v>
          </cell>
          <cell r="AA4082" t="str">
            <v>G</v>
          </cell>
          <cell r="AB4082" t="str">
            <v>M&amp;E</v>
          </cell>
          <cell r="AC4082">
            <v>53758.467000000004</v>
          </cell>
        </row>
        <row r="4083">
          <cell r="A4083" t="str">
            <v>Primary</v>
          </cell>
          <cell r="B4083" t="str">
            <v>Amarillo Slaughter</v>
          </cell>
          <cell r="C4083" t="str">
            <v>30232034</v>
          </cell>
          <cell r="D4083" t="str">
            <v>74076021</v>
          </cell>
          <cell r="E4083" t="str">
            <v>3407</v>
          </cell>
          <cell r="G4083" t="str">
            <v>TX</v>
          </cell>
          <cell r="I4083" t="str">
            <v>A</v>
          </cell>
          <cell r="J4083" t="str">
            <v>30231956</v>
          </cell>
          <cell r="K4083" t="str">
            <v>74076014</v>
          </cell>
          <cell r="L4083">
            <v>170003023</v>
          </cell>
          <cell r="M4083" t="str">
            <v>740700000</v>
          </cell>
          <cell r="N4083" t="str">
            <v>Amarillo Carc Offal</v>
          </cell>
          <cell r="O4083" t="str">
            <v>74076014 Amarillo Carc Offal</v>
          </cell>
          <cell r="P4083" t="str">
            <v>101</v>
          </cell>
          <cell r="Q4083" t="str">
            <v>IBP</v>
          </cell>
          <cell r="R4083" t="str">
            <v>779</v>
          </cell>
          <cell r="S4083" t="str">
            <v>190</v>
          </cell>
          <cell r="T4083" t="str">
            <v>IBP</v>
          </cell>
          <cell r="U4083" t="str">
            <v>USD</v>
          </cell>
          <cell r="V4083" t="str">
            <v>FM. RD. 1912 &amp; HIGHWAY 66 E.</v>
          </cell>
          <cell r="W4083" t="str">
            <v>AMARILLO</v>
          </cell>
          <cell r="X4083" t="str">
            <v>TX</v>
          </cell>
          <cell r="Y4083" t="str">
            <v>79187</v>
          </cell>
          <cell r="Z4083" t="str">
            <v>POTTER</v>
          </cell>
          <cell r="AA4083" t="str">
            <v>G</v>
          </cell>
          <cell r="AB4083" t="str">
            <v>M&amp;E</v>
          </cell>
          <cell r="AC4083">
            <v>2111175.8236999996</v>
          </cell>
        </row>
        <row r="4084">
          <cell r="A4084" t="str">
            <v>Primary</v>
          </cell>
          <cell r="B4084" t="str">
            <v>Amarillo Slaughter</v>
          </cell>
          <cell r="C4084" t="str">
            <v>30232034</v>
          </cell>
          <cell r="D4084" t="str">
            <v>74076022</v>
          </cell>
          <cell r="E4084" t="str">
            <v>3407</v>
          </cell>
          <cell r="G4084" t="str">
            <v>TX</v>
          </cell>
          <cell r="I4084" t="str">
            <v>A</v>
          </cell>
          <cell r="J4084" t="str">
            <v>30231958</v>
          </cell>
          <cell r="K4084" t="str">
            <v>74076015</v>
          </cell>
          <cell r="L4084">
            <v>170003023</v>
          </cell>
          <cell r="M4084" t="str">
            <v>740700000</v>
          </cell>
          <cell r="N4084" t="str">
            <v>Amarillo Carc Blood Drying</v>
          </cell>
          <cell r="O4084" t="str">
            <v>74076015 Amarillo Carc Blood Drying</v>
          </cell>
          <cell r="P4084" t="str">
            <v>101</v>
          </cell>
          <cell r="Q4084" t="str">
            <v>IBP</v>
          </cell>
          <cell r="R4084" t="str">
            <v>779</v>
          </cell>
          <cell r="S4084" t="str">
            <v>190</v>
          </cell>
          <cell r="T4084" t="str">
            <v>IBP</v>
          </cell>
          <cell r="U4084" t="str">
            <v>USD</v>
          </cell>
          <cell r="V4084" t="str">
            <v>FM. RD. 1912 &amp; HIGHWAY 66 E.</v>
          </cell>
          <cell r="W4084" t="str">
            <v>AMARILLO</v>
          </cell>
          <cell r="X4084" t="str">
            <v>TX</v>
          </cell>
          <cell r="Y4084" t="str">
            <v>79187</v>
          </cell>
          <cell r="Z4084" t="str">
            <v>POTTER</v>
          </cell>
          <cell r="AA4084" t="str">
            <v>G</v>
          </cell>
          <cell r="AB4084" t="str">
            <v>M&amp;E</v>
          </cell>
          <cell r="AC4084">
            <v>589403.9212000001</v>
          </cell>
        </row>
        <row r="4085">
          <cell r="A4085" t="str">
            <v>Primary</v>
          </cell>
          <cell r="B4085" t="str">
            <v>Amarillo Slaughter</v>
          </cell>
          <cell r="C4085" t="str">
            <v>30232034</v>
          </cell>
          <cell r="D4085" t="str">
            <v>74076023</v>
          </cell>
          <cell r="E4085" t="str">
            <v>3407</v>
          </cell>
          <cell r="G4085" t="str">
            <v>TX</v>
          </cell>
          <cell r="I4085" t="str">
            <v>A</v>
          </cell>
          <cell r="J4085" t="str">
            <v>30231959</v>
          </cell>
          <cell r="K4085" t="str">
            <v>74076016</v>
          </cell>
          <cell r="L4085">
            <v>170003023</v>
          </cell>
          <cell r="M4085" t="str">
            <v>740700000</v>
          </cell>
          <cell r="N4085" t="str">
            <v>Amarillo Carc Gelatine Bone</v>
          </cell>
          <cell r="O4085" t="str">
            <v>74076016 Amarillo Carc Gelatine Bone</v>
          </cell>
          <cell r="P4085" t="str">
            <v>101</v>
          </cell>
          <cell r="Q4085" t="str">
            <v>IBP</v>
          </cell>
          <cell r="R4085" t="str">
            <v>779</v>
          </cell>
          <cell r="S4085" t="str">
            <v>190</v>
          </cell>
          <cell r="T4085" t="str">
            <v>IBP</v>
          </cell>
          <cell r="U4085" t="str">
            <v>USD</v>
          </cell>
          <cell r="V4085" t="str">
            <v>FM. RD. 1912 &amp; HIGHWAY 66 E.</v>
          </cell>
          <cell r="W4085" t="str">
            <v>AMARILLO</v>
          </cell>
          <cell r="X4085" t="str">
            <v>TX</v>
          </cell>
          <cell r="Y4085" t="str">
            <v>79187</v>
          </cell>
          <cell r="Z4085" t="str">
            <v>POTTER</v>
          </cell>
          <cell r="AA4085" t="str">
            <v>G</v>
          </cell>
          <cell r="AB4085" t="str">
            <v>M&amp;E</v>
          </cell>
          <cell r="AC4085">
            <v>1151558.7782999999</v>
          </cell>
        </row>
        <row r="4086">
          <cell r="A4086" t="str">
            <v>Primary</v>
          </cell>
          <cell r="B4086" t="str">
            <v>Amarillo Slaughter</v>
          </cell>
          <cell r="C4086" t="str">
            <v>30232034</v>
          </cell>
          <cell r="D4086" t="str">
            <v>74076025</v>
          </cell>
          <cell r="E4086" t="str">
            <v>3407</v>
          </cell>
          <cell r="G4086" t="str">
            <v>TX</v>
          </cell>
          <cell r="I4086" t="str">
            <v>A</v>
          </cell>
          <cell r="J4086" t="str">
            <v>30231976</v>
          </cell>
          <cell r="K4086" t="str">
            <v>74076018</v>
          </cell>
          <cell r="L4086">
            <v>170003023</v>
          </cell>
          <cell r="M4086" t="str">
            <v>740700000</v>
          </cell>
          <cell r="N4086" t="str">
            <v>Amarillo Carc Yards</v>
          </cell>
          <cell r="O4086" t="str">
            <v>74076018 Amarillo Carc Yards</v>
          </cell>
          <cell r="P4086" t="str">
            <v>101</v>
          </cell>
          <cell r="Q4086" t="str">
            <v>IBP</v>
          </cell>
          <cell r="R4086" t="str">
            <v>779</v>
          </cell>
          <cell r="S4086" t="str">
            <v>190</v>
          </cell>
          <cell r="T4086" t="str">
            <v>IBP</v>
          </cell>
          <cell r="U4086" t="str">
            <v>USD</v>
          </cell>
          <cell r="V4086" t="str">
            <v>FM. RD. 1912 &amp; HIGHWAY 66 E.</v>
          </cell>
          <cell r="W4086" t="str">
            <v>AMARILLO</v>
          </cell>
          <cell r="X4086" t="str">
            <v>TX</v>
          </cell>
          <cell r="Y4086" t="str">
            <v>79187</v>
          </cell>
          <cell r="Z4086" t="str">
            <v>POTTER</v>
          </cell>
          <cell r="AA4086" t="str">
            <v>G</v>
          </cell>
          <cell r="AB4086" t="str">
            <v>M&amp;E</v>
          </cell>
          <cell r="AC4086">
            <v>128668.30730000001</v>
          </cell>
        </row>
        <row r="4087">
          <cell r="A4087" t="str">
            <v>Primary</v>
          </cell>
          <cell r="B4087" t="str">
            <v>Amarillo Carc Waste Treatment</v>
          </cell>
          <cell r="C4087" t="str">
            <v>30232004</v>
          </cell>
          <cell r="D4087" t="str">
            <v>74076021</v>
          </cell>
          <cell r="E4087" t="str">
            <v>3407</v>
          </cell>
          <cell r="G4087" t="str">
            <v>TX</v>
          </cell>
          <cell r="I4087" t="str">
            <v>A</v>
          </cell>
          <cell r="J4087" t="str">
            <v>30232004</v>
          </cell>
          <cell r="K4087" t="str">
            <v>74076021</v>
          </cell>
          <cell r="L4087">
            <v>170003023</v>
          </cell>
          <cell r="M4087" t="str">
            <v>740700000</v>
          </cell>
          <cell r="N4087" t="str">
            <v>Amarillo Carc Waste Treatment</v>
          </cell>
          <cell r="O4087" t="str">
            <v>74076021 Amarillo Carc Waste Treatment</v>
          </cell>
          <cell r="P4087" t="str">
            <v>101</v>
          </cell>
          <cell r="Q4087" t="str">
            <v>IBP</v>
          </cell>
          <cell r="R4087" t="str">
            <v>779</v>
          </cell>
          <cell r="S4087" t="str">
            <v>190</v>
          </cell>
          <cell r="T4087" t="str">
            <v>IBP</v>
          </cell>
          <cell r="U4087" t="str">
            <v>USD</v>
          </cell>
          <cell r="V4087" t="str">
            <v>FM. RD. 1912 &amp; HIGHWAY 66 E.</v>
          </cell>
          <cell r="W4087" t="str">
            <v>AMARILLO</v>
          </cell>
          <cell r="X4087" t="str">
            <v>TX</v>
          </cell>
          <cell r="Y4087" t="str">
            <v>79187</v>
          </cell>
          <cell r="Z4087" t="str">
            <v>POTTER</v>
          </cell>
          <cell r="AA4087" t="str">
            <v>G</v>
          </cell>
          <cell r="AB4087" t="str">
            <v>M&amp;E</v>
          </cell>
          <cell r="AC4087">
            <v>2272470.6552999993</v>
          </cell>
        </row>
        <row r="4088">
          <cell r="A4088" t="str">
            <v>Primary</v>
          </cell>
          <cell r="B4088" t="str">
            <v>Amarillo Slaughter</v>
          </cell>
          <cell r="C4088" t="str">
            <v>30232034</v>
          </cell>
          <cell r="D4088" t="str">
            <v>74076011</v>
          </cell>
          <cell r="E4088" t="str">
            <v>3407</v>
          </cell>
          <cell r="G4088" t="str">
            <v>TX</v>
          </cell>
          <cell r="I4088" t="str">
            <v>A</v>
          </cell>
          <cell r="J4088" t="str">
            <v>30232013</v>
          </cell>
          <cell r="K4088" t="str">
            <v>74076004</v>
          </cell>
          <cell r="L4088">
            <v>170003023</v>
          </cell>
          <cell r="M4088" t="str">
            <v>740700000</v>
          </cell>
          <cell r="N4088" t="str">
            <v>Amarillo Carc Personnel-Staffing 1</v>
          </cell>
          <cell r="O4088" t="str">
            <v>74076004 Amarillo Carc Personnel-Staffing 1</v>
          </cell>
          <cell r="P4088" t="str">
            <v>101</v>
          </cell>
          <cell r="Q4088" t="str">
            <v>IBP</v>
          </cell>
          <cell r="R4088" t="str">
            <v>779</v>
          </cell>
          <cell r="S4088" t="str">
            <v>190</v>
          </cell>
          <cell r="T4088" t="str">
            <v>IBP</v>
          </cell>
          <cell r="U4088" t="str">
            <v>USD</v>
          </cell>
          <cell r="V4088" t="str">
            <v>FM. RD. 1912 &amp; HIGHWAY 66 E.</v>
          </cell>
          <cell r="W4088" t="str">
            <v>AMARILLO</v>
          </cell>
          <cell r="X4088" t="str">
            <v>TX</v>
          </cell>
          <cell r="Y4088" t="str">
            <v>79187</v>
          </cell>
          <cell r="Z4088" t="str">
            <v>POTTER</v>
          </cell>
          <cell r="AA4088" t="str">
            <v>G</v>
          </cell>
          <cell r="AB4088" t="str">
            <v>M&amp;E</v>
          </cell>
          <cell r="AC4088">
            <v>102648.41590000002</v>
          </cell>
        </row>
        <row r="4089">
          <cell r="A4089" t="str">
            <v>Primary</v>
          </cell>
          <cell r="B4089" t="str">
            <v>IBP Corporate G &amp; A</v>
          </cell>
          <cell r="C4089" t="str">
            <v>30013136</v>
          </cell>
          <cell r="D4089" t="str">
            <v>74796031</v>
          </cell>
          <cell r="E4089" t="str">
            <v>2666</v>
          </cell>
          <cell r="G4089" t="str">
            <v>TX</v>
          </cell>
          <cell r="I4089" t="str">
            <v>A</v>
          </cell>
          <cell r="J4089" t="str">
            <v>30232015</v>
          </cell>
          <cell r="K4089" t="str">
            <v>74796184</v>
          </cell>
          <cell r="L4089">
            <v>170003023</v>
          </cell>
          <cell r="M4089" t="str">
            <v>747900000</v>
          </cell>
          <cell r="N4089" t="str">
            <v>IBP Corp Staff Amarillo Complex Plt Acct</v>
          </cell>
          <cell r="O4089" t="str">
            <v>74796184 IBP Corp Staff Amarillo Complex Plt Acct</v>
          </cell>
          <cell r="P4089" t="str">
            <v>190</v>
          </cell>
          <cell r="Q4089" t="str">
            <v>IBP</v>
          </cell>
          <cell r="R4089" t="str">
            <v>779</v>
          </cell>
          <cell r="S4089" t="str">
            <v>1656</v>
          </cell>
          <cell r="T4089" t="str">
            <v>IBP</v>
          </cell>
          <cell r="U4089" t="str">
            <v>USD</v>
          </cell>
          <cell r="V4089" t="str">
            <v>FM. RD. 1912 &amp; HIGHWAY 66 E.</v>
          </cell>
          <cell r="W4089" t="str">
            <v>AMARILLO</v>
          </cell>
          <cell r="X4089" t="str">
            <v>TX</v>
          </cell>
          <cell r="Y4089" t="str">
            <v>79187</v>
          </cell>
          <cell r="Z4089" t="str">
            <v>POTTER</v>
          </cell>
          <cell r="AA4089" t="str">
            <v>G</v>
          </cell>
          <cell r="AB4089" t="str">
            <v>M&amp;E</v>
          </cell>
          <cell r="AC4089">
            <v>44132.189799999993</v>
          </cell>
        </row>
        <row r="4090">
          <cell r="A4090" t="str">
            <v>Primary</v>
          </cell>
          <cell r="B4090" t="str">
            <v>Amarillo Slaughter</v>
          </cell>
          <cell r="C4090" t="str">
            <v>30232034</v>
          </cell>
          <cell r="D4090" t="str">
            <v>74076026</v>
          </cell>
          <cell r="E4090" t="str">
            <v>3407</v>
          </cell>
          <cell r="G4090" t="str">
            <v>TX</v>
          </cell>
          <cell r="I4090" t="str">
            <v>A</v>
          </cell>
          <cell r="J4090" t="str">
            <v>30232017</v>
          </cell>
          <cell r="K4090" t="str">
            <v>74076019</v>
          </cell>
          <cell r="L4090">
            <v>170003023</v>
          </cell>
          <cell r="M4090" t="str">
            <v>740700000</v>
          </cell>
          <cell r="N4090" t="str">
            <v>Amarillo Carc Cleanup</v>
          </cell>
          <cell r="O4090" t="str">
            <v>74076019 Amarillo Carc Cleanup</v>
          </cell>
          <cell r="P4090" t="str">
            <v>101</v>
          </cell>
          <cell r="Q4090" t="str">
            <v>IBP</v>
          </cell>
          <cell r="R4090" t="str">
            <v>779</v>
          </cell>
          <cell r="S4090" t="str">
            <v>190</v>
          </cell>
          <cell r="T4090" t="str">
            <v>IBP</v>
          </cell>
          <cell r="U4090" t="str">
            <v>USD</v>
          </cell>
          <cell r="V4090" t="str">
            <v>FM. RD. 1912 &amp; HIGHWAY 66 E.</v>
          </cell>
          <cell r="W4090" t="str">
            <v>AMARILLO</v>
          </cell>
          <cell r="X4090" t="str">
            <v>TX</v>
          </cell>
          <cell r="Y4090" t="str">
            <v>79187</v>
          </cell>
          <cell r="Z4090" t="str">
            <v>POTTER</v>
          </cell>
          <cell r="AA4090" t="str">
            <v>G</v>
          </cell>
          <cell r="AB4090" t="str">
            <v>M&amp;E</v>
          </cell>
          <cell r="AC4090">
            <v>40552.429400000001</v>
          </cell>
        </row>
        <row r="4091">
          <cell r="A4091" t="str">
            <v>Primary</v>
          </cell>
          <cell r="B4091" t="str">
            <v>Amarillo Slaughter</v>
          </cell>
          <cell r="C4091" t="str">
            <v>30232034</v>
          </cell>
          <cell r="D4091" t="str">
            <v>74076029</v>
          </cell>
          <cell r="E4091" t="str">
            <v>3407</v>
          </cell>
          <cell r="G4091" t="str">
            <v>TX</v>
          </cell>
          <cell r="I4091" t="str">
            <v>A</v>
          </cell>
          <cell r="J4091" t="str">
            <v>30232020</v>
          </cell>
          <cell r="K4091" t="str">
            <v>74076023</v>
          </cell>
          <cell r="L4091">
            <v>170003023</v>
          </cell>
          <cell r="M4091" t="str">
            <v>740700000</v>
          </cell>
          <cell r="N4091" t="str">
            <v>Amarillo Carc Maintenance Slau</v>
          </cell>
          <cell r="O4091" t="str">
            <v>74076023 Amarillo Carc Maintenance Slau</v>
          </cell>
          <cell r="P4091" t="str">
            <v>101</v>
          </cell>
          <cell r="Q4091" t="str">
            <v>IBP</v>
          </cell>
          <cell r="R4091" t="str">
            <v>779</v>
          </cell>
          <cell r="S4091" t="str">
            <v>190</v>
          </cell>
          <cell r="T4091" t="str">
            <v>IBP</v>
          </cell>
          <cell r="U4091" t="str">
            <v>USD</v>
          </cell>
          <cell r="V4091" t="str">
            <v>FM. RD. 1912 &amp; HIGHWAY 66 E.</v>
          </cell>
          <cell r="W4091" t="str">
            <v>AMARILLO</v>
          </cell>
          <cell r="X4091" t="str">
            <v>TX</v>
          </cell>
          <cell r="Y4091" t="str">
            <v>79187</v>
          </cell>
          <cell r="Z4091" t="str">
            <v>POTTER</v>
          </cell>
          <cell r="AA4091" t="str">
            <v>G</v>
          </cell>
          <cell r="AB4091" t="str">
            <v>M&amp;E</v>
          </cell>
          <cell r="AC4091">
            <v>4385941.4593999991</v>
          </cell>
        </row>
        <row r="4092">
          <cell r="A4092" t="str">
            <v>Primary</v>
          </cell>
          <cell r="B4092" t="str">
            <v>Amarillo Slaughter</v>
          </cell>
          <cell r="C4092" t="str">
            <v>30232034</v>
          </cell>
          <cell r="D4092" t="str">
            <v>74076012</v>
          </cell>
          <cell r="E4092" t="str">
            <v>3407</v>
          </cell>
          <cell r="G4092" t="str">
            <v>TX</v>
          </cell>
          <cell r="I4092" t="str">
            <v>A</v>
          </cell>
          <cell r="J4092" t="str">
            <v>30232025</v>
          </cell>
          <cell r="K4092" t="str">
            <v>74076005</v>
          </cell>
          <cell r="L4092">
            <v>170003023</v>
          </cell>
          <cell r="M4092" t="str">
            <v>740700000</v>
          </cell>
          <cell r="N4092" t="str">
            <v>Amarillo Carc Personnel</v>
          </cell>
          <cell r="O4092" t="str">
            <v>74076005 Amarillo Carc Personnel</v>
          </cell>
          <cell r="P4092" t="str">
            <v>101</v>
          </cell>
          <cell r="Q4092" t="str">
            <v>IBP</v>
          </cell>
          <cell r="R4092" t="str">
            <v>779</v>
          </cell>
          <cell r="S4092" t="str">
            <v>190</v>
          </cell>
          <cell r="T4092" t="str">
            <v>IBP</v>
          </cell>
          <cell r="U4092" t="str">
            <v>USD</v>
          </cell>
          <cell r="V4092" t="str">
            <v>FM. RD. 1912 &amp; HIGHWAY 66 E.</v>
          </cell>
          <cell r="W4092" t="str">
            <v>AMARILLO</v>
          </cell>
          <cell r="X4092" t="str">
            <v>TX</v>
          </cell>
          <cell r="Y4092" t="str">
            <v>79187</v>
          </cell>
          <cell r="Z4092" t="str">
            <v>POTTER</v>
          </cell>
          <cell r="AA4092" t="str">
            <v>G</v>
          </cell>
          <cell r="AB4092" t="str">
            <v>M&amp;E</v>
          </cell>
          <cell r="AC4092">
            <v>83325.529700000014</v>
          </cell>
        </row>
        <row r="4093">
          <cell r="A4093" t="str">
            <v>Primary</v>
          </cell>
          <cell r="B4093" t="str">
            <v>IBP Corporate G &amp; A</v>
          </cell>
          <cell r="C4093" t="str">
            <v>30013136</v>
          </cell>
          <cell r="D4093" t="str">
            <v>74796031</v>
          </cell>
          <cell r="E4093" t="str">
            <v>2666</v>
          </cell>
          <cell r="G4093" t="str">
            <v>TX</v>
          </cell>
          <cell r="I4093" t="str">
            <v>A</v>
          </cell>
          <cell r="J4093" t="str">
            <v>30232030</v>
          </cell>
          <cell r="K4093" t="str">
            <v>74796199</v>
          </cell>
          <cell r="L4093">
            <v>170003023</v>
          </cell>
          <cell r="M4093" t="str">
            <v>747900000</v>
          </cell>
          <cell r="N4093" t="str">
            <v>IBP Corp Staff Amarillo - Qa</v>
          </cell>
          <cell r="O4093" t="str">
            <v>74796199 IBP Corp Staff Amarillo - Qa</v>
          </cell>
          <cell r="P4093" t="str">
            <v>190</v>
          </cell>
          <cell r="Q4093" t="str">
            <v>IBP</v>
          </cell>
          <cell r="R4093" t="str">
            <v>779</v>
          </cell>
          <cell r="S4093" t="str">
            <v>1656</v>
          </cell>
          <cell r="T4093" t="str">
            <v>IBP</v>
          </cell>
          <cell r="U4093" t="str">
            <v>USD</v>
          </cell>
          <cell r="V4093" t="str">
            <v>FM. RD. 1912 &amp; HIGHWAY 66 E.</v>
          </cell>
          <cell r="W4093" t="str">
            <v>AMARILLO</v>
          </cell>
          <cell r="X4093" t="str">
            <v>TX</v>
          </cell>
          <cell r="Y4093" t="str">
            <v>79187</v>
          </cell>
          <cell r="Z4093" t="str">
            <v>POTTER</v>
          </cell>
          <cell r="AA4093" t="str">
            <v>G</v>
          </cell>
          <cell r="AB4093" t="str">
            <v>M&amp;E</v>
          </cell>
          <cell r="AC4093">
            <v>8709.9621999999999</v>
          </cell>
        </row>
        <row r="4094">
          <cell r="A4094" t="str">
            <v>Primary</v>
          </cell>
          <cell r="B4094" t="str">
            <v>Amarillo Slaughter</v>
          </cell>
          <cell r="C4094" t="str">
            <v>30232034</v>
          </cell>
          <cell r="D4094" t="str">
            <v>74076031</v>
          </cell>
          <cell r="E4094" t="str">
            <v>3407</v>
          </cell>
          <cell r="G4094" t="str">
            <v>TX</v>
          </cell>
          <cell r="I4094" t="str">
            <v>A</v>
          </cell>
          <cell r="J4094" t="str">
            <v>30232031</v>
          </cell>
          <cell r="K4094" t="str">
            <v>74076025</v>
          </cell>
          <cell r="L4094">
            <v>170003023</v>
          </cell>
          <cell r="M4094" t="str">
            <v>740700000</v>
          </cell>
          <cell r="N4094" t="str">
            <v>Amarillo Carc Refrigeration</v>
          </cell>
          <cell r="O4094" t="str">
            <v>74076025 Amarillo Carc Refrigeration</v>
          </cell>
          <cell r="P4094" t="str">
            <v>101</v>
          </cell>
          <cell r="Q4094" t="str">
            <v>IBP</v>
          </cell>
          <cell r="R4094" t="str">
            <v>779</v>
          </cell>
          <cell r="S4094" t="str">
            <v>190</v>
          </cell>
          <cell r="T4094" t="str">
            <v>IBP</v>
          </cell>
          <cell r="U4094" t="str">
            <v>USD</v>
          </cell>
          <cell r="V4094" t="str">
            <v>FM. RD. 1912 &amp; HIGHWAY 66 E.</v>
          </cell>
          <cell r="W4094" t="str">
            <v>AMARILLO</v>
          </cell>
          <cell r="X4094" t="str">
            <v>TX</v>
          </cell>
          <cell r="Y4094" t="str">
            <v>79187</v>
          </cell>
          <cell r="Z4094" t="str">
            <v>POTTER</v>
          </cell>
          <cell r="AA4094" t="str">
            <v>G</v>
          </cell>
          <cell r="AB4094" t="str">
            <v>M&amp;E</v>
          </cell>
          <cell r="AC4094">
            <v>481977.38420000003</v>
          </cell>
        </row>
        <row r="4095">
          <cell r="A4095" t="str">
            <v>Primary</v>
          </cell>
          <cell r="B4095" t="str">
            <v>Amarillo Slaughter</v>
          </cell>
          <cell r="C4095" t="str">
            <v>30232034</v>
          </cell>
          <cell r="D4095" t="str">
            <v>74076016</v>
          </cell>
          <cell r="E4095" t="str">
            <v>3407</v>
          </cell>
          <cell r="G4095" t="str">
            <v>TX</v>
          </cell>
          <cell r="H4095">
            <v>38993</v>
          </cell>
          <cell r="I4095" t="str">
            <v>A</v>
          </cell>
          <cell r="J4095" t="str">
            <v>30232032</v>
          </cell>
          <cell r="K4095" t="str">
            <v>74076009</v>
          </cell>
          <cell r="L4095">
            <v>170003066</v>
          </cell>
          <cell r="M4095" t="str">
            <v>740700000</v>
          </cell>
          <cell r="N4095" t="str">
            <v>Springdale Beef Case Ready Plant</v>
          </cell>
          <cell r="O4095" t="str">
            <v>Springdale Beef Case Ready Plant</v>
          </cell>
          <cell r="P4095" t="str">
            <v>8010</v>
          </cell>
          <cell r="Q4095" t="str">
            <v>GA</v>
          </cell>
          <cell r="R4095" t="str">
            <v>779</v>
          </cell>
          <cell r="S4095" t="str">
            <v>190</v>
          </cell>
          <cell r="T4095" t="str">
            <v>T</v>
          </cell>
          <cell r="U4095" t="str">
            <v>USD</v>
          </cell>
          <cell r="V4095" t="str">
            <v>2210 W OAKLAWN DRIVE</v>
          </cell>
          <cell r="W4095" t="str">
            <v>SPRINGDALE</v>
          </cell>
          <cell r="X4095" t="str">
            <v>AR</v>
          </cell>
          <cell r="Y4095" t="str">
            <v>72762-6900</v>
          </cell>
          <cell r="Z4095" t="str">
            <v>WASHINGTON</v>
          </cell>
          <cell r="AA4095" t="str">
            <v>G</v>
          </cell>
          <cell r="AB4095" t="str">
            <v>M&amp;E</v>
          </cell>
          <cell r="AC4095">
            <v>1471.5714</v>
          </cell>
        </row>
        <row r="4096">
          <cell r="A4096" t="str">
            <v>Primary</v>
          </cell>
          <cell r="B4096" t="str">
            <v>Amarillo Slaughter</v>
          </cell>
          <cell r="C4096" t="str">
            <v>30232034</v>
          </cell>
          <cell r="D4096" t="str">
            <v>74076009</v>
          </cell>
          <cell r="E4096" t="str">
            <v>3407</v>
          </cell>
          <cell r="G4096" t="str">
            <v>TX</v>
          </cell>
          <cell r="I4096" t="str">
            <v>A</v>
          </cell>
          <cell r="J4096" t="str">
            <v>30232034</v>
          </cell>
          <cell r="K4096" t="str">
            <v>74076002</v>
          </cell>
          <cell r="L4096">
            <v>170003023</v>
          </cell>
          <cell r="M4096" t="str">
            <v>740700000</v>
          </cell>
          <cell r="N4096" t="str">
            <v>Amarillo Carc Investor Relations</v>
          </cell>
          <cell r="O4096" t="str">
            <v>74076002 Amarillo Carc Investor Relations</v>
          </cell>
          <cell r="P4096" t="str">
            <v>101</v>
          </cell>
          <cell r="Q4096" t="str">
            <v>IBP</v>
          </cell>
          <cell r="R4096" t="str">
            <v>779</v>
          </cell>
          <cell r="S4096" t="str">
            <v>190</v>
          </cell>
          <cell r="T4096" t="str">
            <v>IBP</v>
          </cell>
          <cell r="U4096" t="str">
            <v>USD</v>
          </cell>
          <cell r="V4096" t="str">
            <v>FM. RD. 1912 &amp; HIGHWAY 66 E.</v>
          </cell>
          <cell r="W4096" t="str">
            <v>AMARILLO</v>
          </cell>
          <cell r="X4096" t="str">
            <v>TX</v>
          </cell>
          <cell r="Y4096" t="str">
            <v>79187</v>
          </cell>
          <cell r="Z4096" t="str">
            <v>POTTER</v>
          </cell>
          <cell r="AA4096" t="str">
            <v>G</v>
          </cell>
          <cell r="AB4096" t="str">
            <v>M&amp;E</v>
          </cell>
          <cell r="AC4096">
            <v>716591.34830000019</v>
          </cell>
        </row>
        <row r="4097">
          <cell r="A4097" t="str">
            <v>Primary</v>
          </cell>
          <cell r="B4097" t="str">
            <v>Amarillo Slaughter</v>
          </cell>
          <cell r="C4097" t="str">
            <v>30232034</v>
          </cell>
          <cell r="D4097" t="str">
            <v>74076030</v>
          </cell>
          <cell r="E4097" t="str">
            <v>3407</v>
          </cell>
          <cell r="G4097" t="str">
            <v>TX</v>
          </cell>
          <cell r="I4097" t="str">
            <v>A</v>
          </cell>
          <cell r="J4097" t="str">
            <v>30232048</v>
          </cell>
          <cell r="K4097" t="str">
            <v>74076024</v>
          </cell>
          <cell r="L4097">
            <v>170003023</v>
          </cell>
          <cell r="M4097" t="str">
            <v>740700000</v>
          </cell>
          <cell r="N4097" t="str">
            <v>Amarillo Carc Production Storeroom</v>
          </cell>
          <cell r="O4097" t="str">
            <v>74076024 Amarillo Carc Production Storeroom</v>
          </cell>
          <cell r="P4097" t="str">
            <v>101</v>
          </cell>
          <cell r="Q4097" t="str">
            <v>IBP</v>
          </cell>
          <cell r="R4097" t="str">
            <v>779</v>
          </cell>
          <cell r="S4097" t="str">
            <v>190</v>
          </cell>
          <cell r="T4097" t="str">
            <v>IBP</v>
          </cell>
          <cell r="U4097" t="str">
            <v>USD</v>
          </cell>
          <cell r="V4097" t="str">
            <v>FM. RD. 1912 &amp; HIGHWAY 66 E.</v>
          </cell>
          <cell r="W4097" t="str">
            <v>AMARILLO</v>
          </cell>
          <cell r="X4097" t="str">
            <v>TX</v>
          </cell>
          <cell r="Y4097" t="str">
            <v>79187</v>
          </cell>
          <cell r="Z4097" t="str">
            <v>POTTER</v>
          </cell>
          <cell r="AA4097" t="str">
            <v>G</v>
          </cell>
          <cell r="AB4097" t="str">
            <v>M&amp;E</v>
          </cell>
          <cell r="AC4097">
            <v>17486.911200000002</v>
          </cell>
        </row>
        <row r="4098">
          <cell r="A4098" t="str">
            <v>Primary</v>
          </cell>
          <cell r="B4098" t="str">
            <v>Amarillo Slaughter</v>
          </cell>
          <cell r="C4098" t="str">
            <v>30232034</v>
          </cell>
          <cell r="D4098" t="str">
            <v>74076028</v>
          </cell>
          <cell r="E4098" t="str">
            <v>3407</v>
          </cell>
          <cell r="G4098" t="str">
            <v>TX</v>
          </cell>
          <cell r="I4098" t="str">
            <v>A</v>
          </cell>
          <cell r="J4098" t="str">
            <v>30232052</v>
          </cell>
          <cell r="K4098" t="str">
            <v>74076022</v>
          </cell>
          <cell r="L4098">
            <v>170003023</v>
          </cell>
          <cell r="M4098" t="str">
            <v>740700000</v>
          </cell>
          <cell r="N4098" t="str">
            <v>Amarillo Carc Coolers-Scalers/L.O.</v>
          </cell>
          <cell r="O4098" t="str">
            <v>74076022 Amarillo Carc Coolers-Scalers/L.O.</v>
          </cell>
          <cell r="P4098" t="str">
            <v>101</v>
          </cell>
          <cell r="Q4098" t="str">
            <v>IBP</v>
          </cell>
          <cell r="R4098" t="str">
            <v>779</v>
          </cell>
          <cell r="S4098" t="str">
            <v>190</v>
          </cell>
          <cell r="T4098" t="str">
            <v>IBP</v>
          </cell>
          <cell r="U4098" t="str">
            <v>USD</v>
          </cell>
          <cell r="V4098" t="str">
            <v>FM. RD. 1912 &amp; HIGHWAY 66 E.</v>
          </cell>
          <cell r="W4098" t="str">
            <v>AMARILLO</v>
          </cell>
          <cell r="X4098" t="str">
            <v>TX</v>
          </cell>
          <cell r="Y4098" t="str">
            <v>79187</v>
          </cell>
          <cell r="Z4098" t="str">
            <v>POTTER</v>
          </cell>
          <cell r="AA4098" t="str">
            <v>G</v>
          </cell>
          <cell r="AB4098" t="str">
            <v>M&amp;E</v>
          </cell>
          <cell r="AC4098">
            <v>824314.86120000004</v>
          </cell>
        </row>
        <row r="4099">
          <cell r="A4099" t="str">
            <v>Primary</v>
          </cell>
          <cell r="B4099" t="str">
            <v>Amarillo Slaughter</v>
          </cell>
          <cell r="C4099" t="str">
            <v>30232034</v>
          </cell>
          <cell r="D4099" t="str">
            <v>74076024</v>
          </cell>
          <cell r="E4099" t="str">
            <v>3407</v>
          </cell>
          <cell r="G4099" t="str">
            <v>TX</v>
          </cell>
          <cell r="I4099" t="str">
            <v>A</v>
          </cell>
          <cell r="J4099" t="str">
            <v>30232055</v>
          </cell>
          <cell r="K4099" t="str">
            <v>74076017</v>
          </cell>
          <cell r="L4099">
            <v>170003023</v>
          </cell>
          <cell r="M4099" t="str">
            <v>740700000</v>
          </cell>
          <cell r="N4099" t="str">
            <v>Amarillo Carc Cooler-Transfer</v>
          </cell>
          <cell r="O4099" t="str">
            <v>74076017 Amarillo Carc Cooler-Transfer</v>
          </cell>
          <cell r="P4099" t="str">
            <v>101</v>
          </cell>
          <cell r="Q4099" t="str">
            <v>IBP</v>
          </cell>
          <cell r="R4099" t="str">
            <v>779</v>
          </cell>
          <cell r="S4099" t="str">
            <v>190</v>
          </cell>
          <cell r="T4099" t="str">
            <v>IBP</v>
          </cell>
          <cell r="U4099" t="str">
            <v>USD</v>
          </cell>
          <cell r="V4099" t="str">
            <v>FM. RD. 1912 &amp; HIGHWAY 66 E.</v>
          </cell>
          <cell r="W4099" t="str">
            <v>AMARILLO</v>
          </cell>
          <cell r="X4099" t="str">
            <v>TX</v>
          </cell>
          <cell r="Y4099" t="str">
            <v>79187</v>
          </cell>
          <cell r="Z4099" t="str">
            <v>POTTER</v>
          </cell>
          <cell r="AA4099" t="str">
            <v>G</v>
          </cell>
          <cell r="AB4099" t="str">
            <v>M&amp;E</v>
          </cell>
          <cell r="AC4099">
            <v>8082684.3060000027</v>
          </cell>
        </row>
        <row r="4100">
          <cell r="A4100" t="str">
            <v>Primary</v>
          </cell>
          <cell r="B4100" t="str">
            <v>IBP Corporate G &amp; A</v>
          </cell>
          <cell r="C4100" t="str">
            <v>30013136</v>
          </cell>
          <cell r="D4100" t="str">
            <v>74796031</v>
          </cell>
          <cell r="E4100" t="str">
            <v>2666</v>
          </cell>
          <cell r="G4100" t="str">
            <v>TX</v>
          </cell>
          <cell r="I4100" t="str">
            <v>A</v>
          </cell>
          <cell r="J4100" t="str">
            <v>30232221</v>
          </cell>
          <cell r="K4100" t="str">
            <v>74796108</v>
          </cell>
          <cell r="L4100">
            <v>170003023</v>
          </cell>
          <cell r="M4100" t="str">
            <v>747900000</v>
          </cell>
          <cell r="N4100" t="str">
            <v>IBP Corp Staff Plant Computers-Amarillo</v>
          </cell>
          <cell r="O4100" t="str">
            <v>74796108 IBP Corp Staff Plant Computers-Amarillo</v>
          </cell>
          <cell r="P4100" t="str">
            <v>190</v>
          </cell>
          <cell r="Q4100" t="str">
            <v>IBP</v>
          </cell>
          <cell r="R4100" t="str">
            <v>779</v>
          </cell>
          <cell r="S4100" t="str">
            <v>185</v>
          </cell>
          <cell r="T4100" t="str">
            <v>IBP</v>
          </cell>
          <cell r="U4100" t="str">
            <v>USD</v>
          </cell>
          <cell r="V4100" t="str">
            <v>FM. RD. 1912 &amp; HIGHWAY 66 E.</v>
          </cell>
          <cell r="W4100" t="str">
            <v>AMARILLO</v>
          </cell>
          <cell r="X4100" t="str">
            <v>TX</v>
          </cell>
          <cell r="Y4100" t="str">
            <v>79187</v>
          </cell>
          <cell r="Z4100" t="str">
            <v>POTTER</v>
          </cell>
          <cell r="AA4100" t="str">
            <v>G</v>
          </cell>
          <cell r="AB4100" t="str">
            <v>M&amp;E</v>
          </cell>
          <cell r="AC4100">
            <v>19918.621199999998</v>
          </cell>
        </row>
        <row r="4101">
          <cell r="A4101" t="str">
            <v>Primary</v>
          </cell>
          <cell r="B4101" t="str">
            <v>Amarillo Processing</v>
          </cell>
          <cell r="C4101" t="str">
            <v>30242013</v>
          </cell>
          <cell r="D4101" t="str">
            <v>74286006</v>
          </cell>
          <cell r="E4101" t="str">
            <v>3428</v>
          </cell>
          <cell r="G4101" t="str">
            <v>TX</v>
          </cell>
          <cell r="I4101" t="str">
            <v>A</v>
          </cell>
          <cell r="J4101" t="str">
            <v>30241951</v>
          </cell>
          <cell r="K4101" t="str">
            <v>74286009</v>
          </cell>
          <cell r="L4101">
            <v>170003024</v>
          </cell>
          <cell r="M4101" t="str">
            <v>742800000</v>
          </cell>
          <cell r="N4101" t="str">
            <v>Amarillo Proc Production Manager A</v>
          </cell>
          <cell r="O4101" t="str">
            <v>74286009 Amarillo Proc Production Manager A</v>
          </cell>
          <cell r="P4101" t="str">
            <v>111</v>
          </cell>
          <cell r="Q4101" t="str">
            <v>IBP</v>
          </cell>
          <cell r="R4101" t="str">
            <v>779</v>
          </cell>
          <cell r="S4101" t="str">
            <v>190</v>
          </cell>
          <cell r="T4101" t="str">
            <v>IBP</v>
          </cell>
          <cell r="U4101" t="str">
            <v>USD</v>
          </cell>
          <cell r="V4101" t="str">
            <v>FM. RD. 1912 &amp; HIGHWAY 66 E.</v>
          </cell>
          <cell r="W4101" t="str">
            <v>AMARILLO</v>
          </cell>
          <cell r="X4101" t="str">
            <v>TX</v>
          </cell>
          <cell r="Y4101" t="str">
            <v>79187</v>
          </cell>
          <cell r="Z4101" t="str">
            <v>POTTER</v>
          </cell>
          <cell r="AA4101" t="str">
            <v>G</v>
          </cell>
          <cell r="AB4101" t="str">
            <v>M&amp;E</v>
          </cell>
          <cell r="AC4101">
            <v>8007457.7705000043</v>
          </cell>
        </row>
        <row r="4102">
          <cell r="A4102" t="str">
            <v>Primary</v>
          </cell>
          <cell r="B4102" t="str">
            <v>Amarillo Processing</v>
          </cell>
          <cell r="C4102" t="str">
            <v>30242013</v>
          </cell>
          <cell r="D4102" t="str">
            <v>74286006</v>
          </cell>
          <cell r="E4102" t="str">
            <v>3428</v>
          </cell>
          <cell r="G4102" t="str">
            <v>TX</v>
          </cell>
          <cell r="I4102" t="str">
            <v>A</v>
          </cell>
          <cell r="J4102" t="str">
            <v>30241973</v>
          </cell>
          <cell r="K4102" t="str">
            <v>74286012</v>
          </cell>
          <cell r="L4102">
            <v>170003024</v>
          </cell>
          <cell r="M4102" t="str">
            <v>742800000</v>
          </cell>
          <cell r="N4102" t="str">
            <v>Amarillo Proc Patty Department</v>
          </cell>
          <cell r="O4102" t="str">
            <v>74286012 Amarillo Proc Patty Department</v>
          </cell>
          <cell r="P4102" t="str">
            <v>111</v>
          </cell>
          <cell r="Q4102" t="str">
            <v>IBP</v>
          </cell>
          <cell r="R4102" t="str">
            <v>779</v>
          </cell>
          <cell r="S4102" t="str">
            <v>190</v>
          </cell>
          <cell r="T4102" t="str">
            <v>IBP</v>
          </cell>
          <cell r="U4102" t="str">
            <v>USD</v>
          </cell>
          <cell r="V4102" t="str">
            <v>FM. RD. 1912 &amp; HIGHWAY 66 E.</v>
          </cell>
          <cell r="W4102" t="str">
            <v>AMARILLO</v>
          </cell>
          <cell r="X4102" t="str">
            <v>TX</v>
          </cell>
          <cell r="Y4102" t="str">
            <v>79187</v>
          </cell>
          <cell r="Z4102" t="str">
            <v>POTTER</v>
          </cell>
          <cell r="AA4102" t="str">
            <v>G</v>
          </cell>
          <cell r="AB4102" t="str">
            <v>M&amp;E</v>
          </cell>
          <cell r="AC4102">
            <v>6239171.0866999999</v>
          </cell>
        </row>
        <row r="4103">
          <cell r="A4103" t="str">
            <v>Primary</v>
          </cell>
          <cell r="B4103" t="str">
            <v>Amarillo Processing</v>
          </cell>
          <cell r="C4103" t="str">
            <v>30242013</v>
          </cell>
          <cell r="D4103" t="str">
            <v>74286006</v>
          </cell>
          <cell r="E4103" t="str">
            <v>3428</v>
          </cell>
          <cell r="G4103" t="str">
            <v>TX</v>
          </cell>
          <cell r="I4103" t="str">
            <v>A</v>
          </cell>
          <cell r="J4103" t="str">
            <v>30241975</v>
          </cell>
          <cell r="K4103" t="str">
            <v>74286013</v>
          </cell>
          <cell r="L4103">
            <v>170003024</v>
          </cell>
          <cell r="M4103" t="str">
            <v>742800000</v>
          </cell>
          <cell r="N4103" t="str">
            <v>Amarillo Proc Ground Beef</v>
          </cell>
          <cell r="O4103" t="str">
            <v>74286013 Amarillo Proc Ground Beef</v>
          </cell>
          <cell r="P4103" t="str">
            <v>111</v>
          </cell>
          <cell r="Q4103" t="str">
            <v>IBP</v>
          </cell>
          <cell r="R4103" t="str">
            <v>779</v>
          </cell>
          <cell r="S4103" t="str">
            <v>190</v>
          </cell>
          <cell r="T4103" t="str">
            <v>IBP</v>
          </cell>
          <cell r="U4103" t="str">
            <v>USD</v>
          </cell>
          <cell r="V4103" t="str">
            <v>FM. RD. 1912 &amp; HIGHWAY 66 E.</v>
          </cell>
          <cell r="W4103" t="str">
            <v>AMARILLO</v>
          </cell>
          <cell r="X4103" t="str">
            <v>TX</v>
          </cell>
          <cell r="Y4103" t="str">
            <v>79187</v>
          </cell>
          <cell r="Z4103" t="str">
            <v>POTTER</v>
          </cell>
          <cell r="AA4103" t="str">
            <v>G</v>
          </cell>
          <cell r="AB4103" t="str">
            <v>M&amp;E</v>
          </cell>
          <cell r="AC4103">
            <v>7061469.5422</v>
          </cell>
        </row>
        <row r="4104">
          <cell r="A4104" t="str">
            <v>Primary</v>
          </cell>
          <cell r="B4104" t="str">
            <v>Amarillo Processing</v>
          </cell>
          <cell r="C4104" t="str">
            <v>30242013</v>
          </cell>
          <cell r="D4104" t="str">
            <v>74286006</v>
          </cell>
          <cell r="E4104" t="str">
            <v>3428</v>
          </cell>
          <cell r="G4104" t="str">
            <v>TX</v>
          </cell>
          <cell r="I4104" t="str">
            <v>A</v>
          </cell>
          <cell r="J4104" t="str">
            <v>30241982</v>
          </cell>
          <cell r="K4104" t="str">
            <v>74286018</v>
          </cell>
          <cell r="L4104">
            <v>170003024</v>
          </cell>
          <cell r="M4104" t="str">
            <v>742800000</v>
          </cell>
          <cell r="N4104" t="str">
            <v>Amarillo Proc Packaging 1</v>
          </cell>
          <cell r="O4104" t="str">
            <v>74286018 Amarillo Proc Packaging 1</v>
          </cell>
          <cell r="P4104" t="str">
            <v>111</v>
          </cell>
          <cell r="Q4104" t="str">
            <v>IBP</v>
          </cell>
          <cell r="R4104" t="str">
            <v>779</v>
          </cell>
          <cell r="S4104" t="str">
            <v>190</v>
          </cell>
          <cell r="T4104" t="str">
            <v>IBP</v>
          </cell>
          <cell r="U4104" t="str">
            <v>USD</v>
          </cell>
          <cell r="V4104" t="str">
            <v>FM. RD. 1912 &amp; HIGHWAY 66 E.</v>
          </cell>
          <cell r="W4104" t="str">
            <v>AMARILLO</v>
          </cell>
          <cell r="X4104" t="str">
            <v>TX</v>
          </cell>
          <cell r="Y4104" t="str">
            <v>79187</v>
          </cell>
          <cell r="Z4104" t="str">
            <v>POTTER</v>
          </cell>
          <cell r="AA4104" t="str">
            <v>G</v>
          </cell>
          <cell r="AB4104" t="str">
            <v>M&amp;E</v>
          </cell>
          <cell r="AC4104">
            <v>25637062.120800033</v>
          </cell>
        </row>
        <row r="4105">
          <cell r="A4105" t="str">
            <v>Primary</v>
          </cell>
          <cell r="B4105" t="str">
            <v>Amarillo Processing</v>
          </cell>
          <cell r="C4105" t="str">
            <v>30242013</v>
          </cell>
          <cell r="D4105" t="str">
            <v>74286006</v>
          </cell>
          <cell r="E4105" t="str">
            <v>3428</v>
          </cell>
          <cell r="G4105" t="str">
            <v>TX</v>
          </cell>
          <cell r="I4105" t="str">
            <v>A</v>
          </cell>
          <cell r="J4105" t="str">
            <v>30242013</v>
          </cell>
          <cell r="K4105" t="str">
            <v>74286006</v>
          </cell>
          <cell r="L4105">
            <v>170003024</v>
          </cell>
          <cell r="M4105" t="str">
            <v>742800000</v>
          </cell>
          <cell r="N4105" t="str">
            <v>Amarillo Proc Admin Services</v>
          </cell>
          <cell r="O4105" t="str">
            <v>74286006 Amarillo Proc Admin Services</v>
          </cell>
          <cell r="P4105" t="str">
            <v>111</v>
          </cell>
          <cell r="Q4105" t="str">
            <v>IBP</v>
          </cell>
          <cell r="R4105" t="str">
            <v>779</v>
          </cell>
          <cell r="S4105" t="str">
            <v>190</v>
          </cell>
          <cell r="T4105" t="str">
            <v>IBP</v>
          </cell>
          <cell r="U4105" t="str">
            <v>USD</v>
          </cell>
          <cell r="V4105" t="str">
            <v>FM. RD. 1912 &amp; HIGHWAY 66 E.</v>
          </cell>
          <cell r="W4105" t="str">
            <v>AMARILLO</v>
          </cell>
          <cell r="X4105" t="str">
            <v>TX</v>
          </cell>
          <cell r="Y4105" t="str">
            <v>79187</v>
          </cell>
          <cell r="Z4105" t="str">
            <v>POTTER</v>
          </cell>
          <cell r="AA4105" t="str">
            <v>G</v>
          </cell>
          <cell r="AB4105" t="str">
            <v>M&amp;E</v>
          </cell>
          <cell r="AC4105">
            <v>4070.9624999999996</v>
          </cell>
        </row>
        <row r="4106">
          <cell r="A4106" t="str">
            <v>Primary</v>
          </cell>
          <cell r="B4106" t="str">
            <v>Amarillo Processing</v>
          </cell>
          <cell r="C4106" t="str">
            <v>30242013</v>
          </cell>
          <cell r="D4106" t="str">
            <v>74286006</v>
          </cell>
          <cell r="E4106" t="str">
            <v>3428</v>
          </cell>
          <cell r="G4106" t="str">
            <v>TX</v>
          </cell>
          <cell r="I4106" t="str">
            <v>A</v>
          </cell>
          <cell r="J4106" t="str">
            <v>30242017</v>
          </cell>
          <cell r="K4106" t="str">
            <v>74286014</v>
          </cell>
          <cell r="L4106">
            <v>170003024</v>
          </cell>
          <cell r="M4106" t="str">
            <v>742800000</v>
          </cell>
          <cell r="N4106" t="str">
            <v>Amarillo Proc Cleanup</v>
          </cell>
          <cell r="O4106" t="str">
            <v>74286014 Amarillo Proc Cleanup</v>
          </cell>
          <cell r="P4106" t="str">
            <v>111</v>
          </cell>
          <cell r="Q4106" t="str">
            <v>IBP</v>
          </cell>
          <cell r="R4106" t="str">
            <v>779</v>
          </cell>
          <cell r="S4106" t="str">
            <v>190</v>
          </cell>
          <cell r="T4106" t="str">
            <v>IBP</v>
          </cell>
          <cell r="U4106" t="str">
            <v>USD</v>
          </cell>
          <cell r="V4106" t="str">
            <v>FM. RD. 1912 &amp; HIGHWAY 66 E.</v>
          </cell>
          <cell r="W4106" t="str">
            <v>AMARILLO</v>
          </cell>
          <cell r="X4106" t="str">
            <v>TX</v>
          </cell>
          <cell r="Y4106" t="str">
            <v>79187</v>
          </cell>
          <cell r="Z4106" t="str">
            <v>POTTER</v>
          </cell>
          <cell r="AA4106" t="str">
            <v>G</v>
          </cell>
          <cell r="AB4106" t="str">
            <v>M&amp;E</v>
          </cell>
          <cell r="AC4106">
            <v>139433.8302</v>
          </cell>
        </row>
        <row r="4107">
          <cell r="A4107" t="str">
            <v>Primary</v>
          </cell>
          <cell r="B4107" t="str">
            <v>Amarillo Processing</v>
          </cell>
          <cell r="C4107" t="str">
            <v>30242013</v>
          </cell>
          <cell r="D4107" t="str">
            <v>74286006</v>
          </cell>
          <cell r="E4107" t="str">
            <v>3428</v>
          </cell>
          <cell r="G4107" t="str">
            <v>TX</v>
          </cell>
          <cell r="I4107" t="str">
            <v>A</v>
          </cell>
          <cell r="J4107" t="str">
            <v>30242019</v>
          </cell>
          <cell r="K4107" t="str">
            <v>74286015</v>
          </cell>
          <cell r="L4107">
            <v>170003024</v>
          </cell>
          <cell r="M4107" t="str">
            <v>742800000</v>
          </cell>
          <cell r="N4107" t="str">
            <v>Amarillo Proc Laundry</v>
          </cell>
          <cell r="O4107" t="str">
            <v>74286015 Amarillo Proc Laundry</v>
          </cell>
          <cell r="P4107" t="str">
            <v>111</v>
          </cell>
          <cell r="Q4107" t="str">
            <v>IBP</v>
          </cell>
          <cell r="R4107" t="str">
            <v>779</v>
          </cell>
          <cell r="S4107" t="str">
            <v>190</v>
          </cell>
          <cell r="T4107" t="str">
            <v>IBP</v>
          </cell>
          <cell r="U4107" t="str">
            <v>USD</v>
          </cell>
          <cell r="V4107" t="str">
            <v>FM. RD. 1912 &amp; HIGHWAY 66 E.</v>
          </cell>
          <cell r="W4107" t="str">
            <v>AMARILLO</v>
          </cell>
          <cell r="X4107" t="str">
            <v>TX</v>
          </cell>
          <cell r="Y4107" t="str">
            <v>79187</v>
          </cell>
          <cell r="Z4107" t="str">
            <v>POTTER</v>
          </cell>
          <cell r="AA4107" t="str">
            <v>G</v>
          </cell>
          <cell r="AB4107" t="str">
            <v>M&amp;E</v>
          </cell>
          <cell r="AC4107">
            <v>113526.1324</v>
          </cell>
        </row>
        <row r="4108">
          <cell r="A4108" t="str">
            <v>Primary</v>
          </cell>
          <cell r="B4108" t="str">
            <v>Amarillo Processing</v>
          </cell>
          <cell r="C4108" t="str">
            <v>30242013</v>
          </cell>
          <cell r="D4108" t="str">
            <v>74286006</v>
          </cell>
          <cell r="E4108" t="str">
            <v>3428</v>
          </cell>
          <cell r="G4108" t="str">
            <v>TX</v>
          </cell>
          <cell r="I4108" t="str">
            <v>A</v>
          </cell>
          <cell r="J4108" t="str">
            <v>30242020</v>
          </cell>
          <cell r="K4108" t="str">
            <v>74286019</v>
          </cell>
          <cell r="L4108">
            <v>170003024</v>
          </cell>
          <cell r="M4108" t="str">
            <v>742800000</v>
          </cell>
          <cell r="N4108" t="str">
            <v>Amarillo Proc Maintenance Eng</v>
          </cell>
          <cell r="O4108" t="str">
            <v>74286019 Amarillo Proc Maintenance Eng</v>
          </cell>
          <cell r="P4108" t="str">
            <v>111</v>
          </cell>
          <cell r="Q4108" t="str">
            <v>IBP</v>
          </cell>
          <cell r="R4108" t="str">
            <v>779</v>
          </cell>
          <cell r="S4108" t="str">
            <v>190</v>
          </cell>
          <cell r="T4108" t="str">
            <v>IBP</v>
          </cell>
          <cell r="U4108" t="str">
            <v>USD</v>
          </cell>
          <cell r="V4108" t="str">
            <v>FM. RD. 1912 &amp; HIGHWAY 66 E.</v>
          </cell>
          <cell r="W4108" t="str">
            <v>AMARILLO</v>
          </cell>
          <cell r="X4108" t="str">
            <v>TX</v>
          </cell>
          <cell r="Y4108" t="str">
            <v>79187</v>
          </cell>
          <cell r="Z4108" t="str">
            <v>POTTER</v>
          </cell>
          <cell r="AA4108" t="str">
            <v>G</v>
          </cell>
          <cell r="AB4108" t="str">
            <v>M&amp;E</v>
          </cell>
          <cell r="AC4108">
            <v>1979127.5493000008</v>
          </cell>
        </row>
        <row r="4109">
          <cell r="A4109" t="str">
            <v>Primary</v>
          </cell>
          <cell r="B4109" t="str">
            <v>Amarillo Processing</v>
          </cell>
          <cell r="C4109" t="str">
            <v>30242013</v>
          </cell>
          <cell r="D4109" t="str">
            <v>74286006</v>
          </cell>
          <cell r="E4109" t="str">
            <v>3428</v>
          </cell>
          <cell r="G4109" t="str">
            <v>TX</v>
          </cell>
          <cell r="I4109" t="str">
            <v>A</v>
          </cell>
          <cell r="J4109" t="str">
            <v>30242022</v>
          </cell>
          <cell r="K4109" t="str">
            <v>74286004</v>
          </cell>
          <cell r="L4109">
            <v>170003024</v>
          </cell>
          <cell r="M4109" t="str">
            <v>742800000</v>
          </cell>
          <cell r="N4109" t="str">
            <v>Amarillo Proc Medical</v>
          </cell>
          <cell r="O4109" t="str">
            <v>74286004 Amarillo Proc Medical</v>
          </cell>
          <cell r="P4109" t="str">
            <v>111</v>
          </cell>
          <cell r="Q4109" t="str">
            <v>IBP</v>
          </cell>
          <cell r="R4109" t="str">
            <v>779</v>
          </cell>
          <cell r="S4109" t="str">
            <v>190</v>
          </cell>
          <cell r="T4109" t="str">
            <v>IBP</v>
          </cell>
          <cell r="U4109" t="str">
            <v>USD</v>
          </cell>
          <cell r="V4109" t="str">
            <v>FM. RD. 1912 &amp; HIGHWAY 66 E.</v>
          </cell>
          <cell r="W4109" t="str">
            <v>AMARILLO</v>
          </cell>
          <cell r="X4109" t="str">
            <v>TX</v>
          </cell>
          <cell r="Y4109" t="str">
            <v>79187</v>
          </cell>
          <cell r="Z4109" t="str">
            <v>POTTER</v>
          </cell>
          <cell r="AA4109" t="str">
            <v>G</v>
          </cell>
          <cell r="AB4109" t="str">
            <v>M&amp;E</v>
          </cell>
          <cell r="AC4109">
            <v>40217.092300000004</v>
          </cell>
        </row>
        <row r="4110">
          <cell r="A4110" t="str">
            <v>Primary</v>
          </cell>
          <cell r="B4110" t="str">
            <v>Amarillo Processing</v>
          </cell>
          <cell r="C4110" t="str">
            <v>30242013</v>
          </cell>
          <cell r="D4110" t="str">
            <v>74286006</v>
          </cell>
          <cell r="E4110" t="str">
            <v>3428</v>
          </cell>
          <cell r="G4110" t="str">
            <v>TX</v>
          </cell>
          <cell r="I4110" t="str">
            <v>A</v>
          </cell>
          <cell r="J4110" t="str">
            <v>30242025</v>
          </cell>
          <cell r="K4110" t="str">
            <v>74286003</v>
          </cell>
          <cell r="L4110">
            <v>170003024</v>
          </cell>
          <cell r="M4110" t="str">
            <v>742800000</v>
          </cell>
          <cell r="N4110" t="str">
            <v>Amarillo Proc Personnel</v>
          </cell>
          <cell r="O4110" t="str">
            <v>74286003 Amarillo Proc Personnel</v>
          </cell>
          <cell r="P4110" t="str">
            <v>111</v>
          </cell>
          <cell r="Q4110" t="str">
            <v>IBP</v>
          </cell>
          <cell r="R4110" t="str">
            <v>779</v>
          </cell>
          <cell r="S4110" t="str">
            <v>190</v>
          </cell>
          <cell r="T4110" t="str">
            <v>IBP</v>
          </cell>
          <cell r="U4110" t="str">
            <v>USD</v>
          </cell>
          <cell r="V4110" t="str">
            <v>FM. RD. 1912 &amp; HIGHWAY 66 E.</v>
          </cell>
          <cell r="W4110" t="str">
            <v>AMARILLO</v>
          </cell>
          <cell r="X4110" t="str">
            <v>TX</v>
          </cell>
          <cell r="Y4110" t="str">
            <v>79187</v>
          </cell>
          <cell r="Z4110" t="str">
            <v>POTTER</v>
          </cell>
          <cell r="AA4110" t="str">
            <v>G</v>
          </cell>
          <cell r="AB4110" t="str">
            <v>M&amp;E</v>
          </cell>
          <cell r="AC4110">
            <v>40677.798699999999</v>
          </cell>
        </row>
        <row r="4111">
          <cell r="A4111" t="str">
            <v>Primary</v>
          </cell>
          <cell r="B4111" t="str">
            <v>Amarillo Processing</v>
          </cell>
          <cell r="C4111" t="str">
            <v>30242013</v>
          </cell>
          <cell r="D4111" t="str">
            <v>74286006</v>
          </cell>
          <cell r="E4111" t="str">
            <v>3428</v>
          </cell>
          <cell r="G4111" t="str">
            <v>TX</v>
          </cell>
          <cell r="I4111" t="str">
            <v>A</v>
          </cell>
          <cell r="J4111" t="str">
            <v>30242031</v>
          </cell>
          <cell r="K4111" t="str">
            <v>74286021</v>
          </cell>
          <cell r="L4111">
            <v>170003024</v>
          </cell>
          <cell r="M4111" t="str">
            <v>742800000</v>
          </cell>
          <cell r="N4111" t="str">
            <v>Amarillo Proc Refrigeration</v>
          </cell>
          <cell r="O4111" t="str">
            <v>74286021 Amarillo Proc Refrigeration</v>
          </cell>
          <cell r="P4111" t="str">
            <v>111</v>
          </cell>
          <cell r="Q4111" t="str">
            <v>IBP</v>
          </cell>
          <cell r="R4111" t="str">
            <v>779</v>
          </cell>
          <cell r="S4111" t="str">
            <v>190</v>
          </cell>
          <cell r="T4111" t="str">
            <v>IBP</v>
          </cell>
          <cell r="U4111" t="str">
            <v>USD</v>
          </cell>
          <cell r="V4111" t="str">
            <v>FM. RD. 1912 &amp; HIGHWAY 66 E.</v>
          </cell>
          <cell r="W4111" t="str">
            <v>AMARILLO</v>
          </cell>
          <cell r="X4111" t="str">
            <v>TX</v>
          </cell>
          <cell r="Y4111" t="str">
            <v>79187</v>
          </cell>
          <cell r="Z4111" t="str">
            <v>POTTER</v>
          </cell>
          <cell r="AA4111" t="str">
            <v>G</v>
          </cell>
          <cell r="AB4111" t="str">
            <v>M&amp;E</v>
          </cell>
          <cell r="AC4111">
            <v>3509032.0737999994</v>
          </cell>
        </row>
        <row r="4112">
          <cell r="A4112" t="str">
            <v>Primary</v>
          </cell>
          <cell r="B4112" t="str">
            <v>Amarillo Processing</v>
          </cell>
          <cell r="C4112" t="str">
            <v>30242013</v>
          </cell>
          <cell r="D4112" t="str">
            <v>74286006</v>
          </cell>
          <cell r="E4112" t="str">
            <v>3428</v>
          </cell>
          <cell r="G4112" t="str">
            <v>TX</v>
          </cell>
          <cell r="I4112" t="str">
            <v>A</v>
          </cell>
          <cell r="J4112" t="str">
            <v>30242034</v>
          </cell>
          <cell r="K4112" t="str">
            <v>74286002</v>
          </cell>
          <cell r="L4112">
            <v>170003024</v>
          </cell>
          <cell r="M4112" t="str">
            <v>742800000</v>
          </cell>
          <cell r="N4112" t="str">
            <v>Amarillo Proc Investor Relations</v>
          </cell>
          <cell r="O4112" t="str">
            <v>74286002 Amarillo Proc Investor Relations</v>
          </cell>
          <cell r="P4112" t="str">
            <v>111</v>
          </cell>
          <cell r="Q4112" t="str">
            <v>IBP</v>
          </cell>
          <cell r="R4112" t="str">
            <v>779</v>
          </cell>
          <cell r="S4112" t="str">
            <v>190</v>
          </cell>
          <cell r="T4112" t="str">
            <v>IBP</v>
          </cell>
          <cell r="U4112" t="str">
            <v>USD</v>
          </cell>
          <cell r="V4112" t="str">
            <v>FM. RD. 1912 &amp; HIGHWAY 66 E.</v>
          </cell>
          <cell r="W4112" t="str">
            <v>AMARILLO</v>
          </cell>
          <cell r="X4112" t="str">
            <v>TX</v>
          </cell>
          <cell r="Y4112" t="str">
            <v>79187</v>
          </cell>
          <cell r="Z4112" t="str">
            <v>POTTER</v>
          </cell>
          <cell r="AA4112" t="str">
            <v>G</v>
          </cell>
          <cell r="AB4112" t="str">
            <v>M&amp;E</v>
          </cell>
          <cell r="AC4112">
            <v>4245234.4745000005</v>
          </cell>
        </row>
        <row r="4113">
          <cell r="A4113" t="str">
            <v>Primary</v>
          </cell>
          <cell r="B4113" t="str">
            <v>Amarillo Processing</v>
          </cell>
          <cell r="C4113" t="str">
            <v>30242013</v>
          </cell>
          <cell r="D4113" t="str">
            <v>74286006</v>
          </cell>
          <cell r="E4113" t="str">
            <v>3428</v>
          </cell>
          <cell r="G4113" t="str">
            <v>TX</v>
          </cell>
          <cell r="I4113" t="str">
            <v>A</v>
          </cell>
          <cell r="J4113" t="str">
            <v>30242042</v>
          </cell>
          <cell r="K4113" t="str">
            <v>74286016</v>
          </cell>
          <cell r="L4113">
            <v>170003024</v>
          </cell>
          <cell r="M4113" t="str">
            <v>742800000</v>
          </cell>
          <cell r="N4113" t="str">
            <v>Amarillo Proc Kniferoom</v>
          </cell>
          <cell r="O4113" t="str">
            <v>74286016 Amarillo Proc Kniferoom</v>
          </cell>
          <cell r="P4113" t="str">
            <v>111</v>
          </cell>
          <cell r="Q4113" t="str">
            <v>IBP</v>
          </cell>
          <cell r="R4113" t="str">
            <v>779</v>
          </cell>
          <cell r="S4113" t="str">
            <v>190</v>
          </cell>
          <cell r="T4113" t="str">
            <v>IBP</v>
          </cell>
          <cell r="U4113" t="str">
            <v>USD</v>
          </cell>
          <cell r="V4113" t="str">
            <v>FM. RD. 1912 &amp; HIGHWAY 66 E.</v>
          </cell>
          <cell r="W4113" t="str">
            <v>AMARILLO</v>
          </cell>
          <cell r="X4113" t="str">
            <v>TX</v>
          </cell>
          <cell r="Y4113" t="str">
            <v>79187</v>
          </cell>
          <cell r="Z4113" t="str">
            <v>POTTER</v>
          </cell>
          <cell r="AA4113" t="str">
            <v>G</v>
          </cell>
          <cell r="AB4113" t="str">
            <v>M&amp;E</v>
          </cell>
          <cell r="AC4113">
            <v>74053.266399999979</v>
          </cell>
        </row>
        <row r="4114">
          <cell r="A4114" t="str">
            <v>Primary</v>
          </cell>
          <cell r="B4114" t="str">
            <v>Amarillo Processing</v>
          </cell>
          <cell r="C4114" t="str">
            <v>30242013</v>
          </cell>
          <cell r="D4114" t="str">
            <v>74286006</v>
          </cell>
          <cell r="E4114" t="str">
            <v>3428</v>
          </cell>
          <cell r="G4114" t="str">
            <v>TX</v>
          </cell>
          <cell r="I4114" t="str">
            <v>A</v>
          </cell>
          <cell r="J4114" t="str">
            <v>30242046</v>
          </cell>
          <cell r="K4114" t="str">
            <v>74286020</v>
          </cell>
          <cell r="L4114">
            <v>170003024</v>
          </cell>
          <cell r="M4114" t="str">
            <v>742800000</v>
          </cell>
          <cell r="N4114" t="str">
            <v>Amarillo Proc Scale Maintenance</v>
          </cell>
          <cell r="O4114" t="str">
            <v>74286020 Amarillo Proc Scale Maintenance</v>
          </cell>
          <cell r="P4114" t="str">
            <v>111</v>
          </cell>
          <cell r="Q4114" t="str">
            <v>IBP</v>
          </cell>
          <cell r="R4114" t="str">
            <v>779</v>
          </cell>
          <cell r="S4114" t="str">
            <v>190</v>
          </cell>
          <cell r="T4114" t="str">
            <v>IBP</v>
          </cell>
          <cell r="U4114" t="str">
            <v>USD</v>
          </cell>
          <cell r="V4114" t="str">
            <v>FM. RD. 1912 &amp; HIGHWAY 66 E.</v>
          </cell>
          <cell r="W4114" t="str">
            <v>AMARILLO</v>
          </cell>
          <cell r="X4114" t="str">
            <v>TX</v>
          </cell>
          <cell r="Y4114" t="str">
            <v>79187</v>
          </cell>
          <cell r="Z4114" t="str">
            <v>POTTER</v>
          </cell>
          <cell r="AA4114" t="str">
            <v>G</v>
          </cell>
          <cell r="AB4114" t="str">
            <v>M&amp;E</v>
          </cell>
          <cell r="AC4114">
            <v>43019.038999999997</v>
          </cell>
        </row>
        <row r="4115">
          <cell r="A4115" t="str">
            <v>Primary</v>
          </cell>
          <cell r="B4115" t="str">
            <v>Amarillo Processing</v>
          </cell>
          <cell r="C4115" t="str">
            <v>30242013</v>
          </cell>
          <cell r="D4115" t="str">
            <v>74286006</v>
          </cell>
          <cell r="E4115" t="str">
            <v>3428</v>
          </cell>
          <cell r="G4115" t="str">
            <v>TX</v>
          </cell>
          <cell r="I4115" t="str">
            <v>A</v>
          </cell>
          <cell r="J4115" t="str">
            <v>30242048</v>
          </cell>
          <cell r="K4115" t="str">
            <v>74286023</v>
          </cell>
          <cell r="L4115">
            <v>170003024</v>
          </cell>
          <cell r="M4115" t="str">
            <v>742800000</v>
          </cell>
          <cell r="N4115" t="str">
            <v>Amarillo Proc Maint Storeroom</v>
          </cell>
          <cell r="O4115" t="str">
            <v>74286023 Amarillo Proc Maint Storeroom</v>
          </cell>
          <cell r="P4115" t="str">
            <v>111</v>
          </cell>
          <cell r="Q4115" t="str">
            <v>IBP</v>
          </cell>
          <cell r="R4115" t="str">
            <v>779</v>
          </cell>
          <cell r="S4115" t="str">
            <v>190</v>
          </cell>
          <cell r="T4115" t="str">
            <v>IBP</v>
          </cell>
          <cell r="U4115" t="str">
            <v>USD</v>
          </cell>
          <cell r="V4115" t="str">
            <v>FM. RD. 1912 &amp; HIGHWAY 66 E.</v>
          </cell>
          <cell r="W4115" t="str">
            <v>AMARILLO</v>
          </cell>
          <cell r="X4115" t="str">
            <v>TX</v>
          </cell>
          <cell r="Y4115" t="str">
            <v>79187</v>
          </cell>
          <cell r="Z4115" t="str">
            <v>POTTER</v>
          </cell>
          <cell r="AA4115" t="str">
            <v>G</v>
          </cell>
          <cell r="AB4115" t="str">
            <v>M&amp;E</v>
          </cell>
          <cell r="AC4115">
            <v>938.86560000000009</v>
          </cell>
        </row>
        <row r="4116">
          <cell r="A4116" t="str">
            <v>Primary</v>
          </cell>
          <cell r="B4116" t="str">
            <v>Amarillo Processing</v>
          </cell>
          <cell r="C4116" t="str">
            <v>30242013</v>
          </cell>
          <cell r="D4116" t="str">
            <v>74286006</v>
          </cell>
          <cell r="E4116" t="str">
            <v>3428</v>
          </cell>
          <cell r="G4116" t="str">
            <v>TX</v>
          </cell>
          <cell r="I4116" t="str">
            <v>A</v>
          </cell>
          <cell r="J4116" t="str">
            <v>30242052</v>
          </cell>
          <cell r="K4116" t="str">
            <v>74286017</v>
          </cell>
          <cell r="L4116">
            <v>170003024</v>
          </cell>
          <cell r="M4116" t="str">
            <v>742800000</v>
          </cell>
          <cell r="N4116" t="str">
            <v>Amarillo Proc Material Hand &amp; Ship</v>
          </cell>
          <cell r="O4116" t="str">
            <v>74286017 Amarillo Proc Material Hand &amp; Ship</v>
          </cell>
          <cell r="P4116" t="str">
            <v>111</v>
          </cell>
          <cell r="Q4116" t="str">
            <v>IBP</v>
          </cell>
          <cell r="R4116" t="str">
            <v>779</v>
          </cell>
          <cell r="S4116" t="str">
            <v>190</v>
          </cell>
          <cell r="T4116" t="str">
            <v>IBP</v>
          </cell>
          <cell r="U4116" t="str">
            <v>USD</v>
          </cell>
          <cell r="V4116" t="str">
            <v>FM. RD. 1912 &amp; HIGHWAY 66 E.</v>
          </cell>
          <cell r="W4116" t="str">
            <v>AMARILLO</v>
          </cell>
          <cell r="X4116" t="str">
            <v>TX</v>
          </cell>
          <cell r="Y4116" t="str">
            <v>79187</v>
          </cell>
          <cell r="Z4116" t="str">
            <v>POTTER</v>
          </cell>
          <cell r="AA4116" t="str">
            <v>G</v>
          </cell>
          <cell r="AB4116" t="str">
            <v>M&amp;E</v>
          </cell>
          <cell r="AC4116">
            <v>2582217.1303999992</v>
          </cell>
        </row>
        <row r="4117">
          <cell r="A4117" t="str">
            <v>Primary</v>
          </cell>
          <cell r="B4117" t="str">
            <v>Amarillo Processing</v>
          </cell>
          <cell r="C4117" t="str">
            <v>30242013</v>
          </cell>
          <cell r="D4117" t="str">
            <v>74286006</v>
          </cell>
          <cell r="E4117" t="str">
            <v>3428</v>
          </cell>
          <cell r="G4117" t="str">
            <v>TX</v>
          </cell>
          <cell r="I4117" t="str">
            <v>A</v>
          </cell>
          <cell r="J4117" t="str">
            <v>30242055</v>
          </cell>
          <cell r="K4117" t="str">
            <v>74286011</v>
          </cell>
          <cell r="L4117">
            <v>170003024</v>
          </cell>
          <cell r="M4117" t="str">
            <v>742800000</v>
          </cell>
          <cell r="N4117" t="str">
            <v>Amarillo Proc Cooler</v>
          </cell>
          <cell r="O4117" t="str">
            <v>74286011 Amarillo Proc Cooler</v>
          </cell>
          <cell r="P4117" t="str">
            <v>111</v>
          </cell>
          <cell r="Q4117" t="str">
            <v>IBP</v>
          </cell>
          <cell r="R4117" t="str">
            <v>779</v>
          </cell>
          <cell r="S4117" t="str">
            <v>190</v>
          </cell>
          <cell r="T4117" t="str">
            <v>IBP</v>
          </cell>
          <cell r="U4117" t="str">
            <v>USD</v>
          </cell>
          <cell r="V4117" t="str">
            <v>FM. RD. 1912 &amp; HIGHWAY 66 E.</v>
          </cell>
          <cell r="W4117" t="str">
            <v>AMARILLO</v>
          </cell>
          <cell r="X4117" t="str">
            <v>TX</v>
          </cell>
          <cell r="Y4117" t="str">
            <v>79187</v>
          </cell>
          <cell r="Z4117" t="str">
            <v>POTTER</v>
          </cell>
          <cell r="AA4117" t="str">
            <v>G</v>
          </cell>
          <cell r="AB4117" t="str">
            <v>M&amp;E</v>
          </cell>
          <cell r="AC4117">
            <v>1149768.9150999999</v>
          </cell>
        </row>
        <row r="4118">
          <cell r="A4118" t="str">
            <v>Primary</v>
          </cell>
          <cell r="B4118" t="str">
            <v>Lexington Slaughter</v>
          </cell>
          <cell r="C4118" t="str">
            <v>30252034</v>
          </cell>
          <cell r="D4118" t="str">
            <v>74086003</v>
          </cell>
          <cell r="E4118" t="str">
            <v>3408</v>
          </cell>
          <cell r="G4118" t="str">
            <v>NE</v>
          </cell>
          <cell r="I4118" t="str">
            <v>A</v>
          </cell>
          <cell r="J4118" t="str">
            <v>30251950</v>
          </cell>
          <cell r="K4118" t="str">
            <v>74086005</v>
          </cell>
          <cell r="L4118">
            <v>170003025</v>
          </cell>
          <cell r="M4118" t="str">
            <v>740800000</v>
          </cell>
          <cell r="N4118" t="str">
            <v>Lexington Carc Kill Floor</v>
          </cell>
          <cell r="O4118" t="str">
            <v>74086005 Lexington Carc Kill Floor</v>
          </cell>
          <cell r="P4118" t="str">
            <v>101</v>
          </cell>
          <cell r="Q4118" t="str">
            <v>IBP</v>
          </cell>
          <cell r="R4118" t="str">
            <v>838</v>
          </cell>
          <cell r="S4118" t="str">
            <v>421</v>
          </cell>
          <cell r="T4118" t="str">
            <v>IBP</v>
          </cell>
          <cell r="U4118" t="str">
            <v>USD</v>
          </cell>
          <cell r="V4118" t="str">
            <v>1500 S PLUM CREEK PARKWAY</v>
          </cell>
          <cell r="W4118" t="str">
            <v>LEXINGTON</v>
          </cell>
          <cell r="X4118" t="str">
            <v>NE</v>
          </cell>
          <cell r="Y4118" t="str">
            <v>68850-2648</v>
          </cell>
          <cell r="Z4118" t="str">
            <v>DAWSON</v>
          </cell>
          <cell r="AA4118" t="str">
            <v>G</v>
          </cell>
          <cell r="AB4118" t="str">
            <v>M&amp;E</v>
          </cell>
          <cell r="AC4118">
            <v>19167948.442599989</v>
          </cell>
        </row>
        <row r="4119">
          <cell r="A4119" t="str">
            <v>Primary</v>
          </cell>
          <cell r="B4119" t="str">
            <v>Lexington Slaughter</v>
          </cell>
          <cell r="C4119" t="str">
            <v>30252034</v>
          </cell>
          <cell r="D4119" t="str">
            <v>74086003</v>
          </cell>
          <cell r="E4119" t="str">
            <v>3408</v>
          </cell>
          <cell r="G4119" t="str">
            <v>NE</v>
          </cell>
          <cell r="I4119" t="str">
            <v>A</v>
          </cell>
          <cell r="J4119" t="str">
            <v>30251952</v>
          </cell>
          <cell r="K4119" t="str">
            <v>74086006</v>
          </cell>
          <cell r="L4119">
            <v>170003025</v>
          </cell>
          <cell r="M4119" t="str">
            <v>740800000</v>
          </cell>
          <cell r="N4119" t="str">
            <v>Lexington Carc Inedible Rendering</v>
          </cell>
          <cell r="O4119" t="str">
            <v>74086006 Lexington Carc Inedible Rendering</v>
          </cell>
          <cell r="P4119" t="str">
            <v>101</v>
          </cell>
          <cell r="Q4119" t="str">
            <v>IBP</v>
          </cell>
          <cell r="R4119" t="str">
            <v>838</v>
          </cell>
          <cell r="S4119" t="str">
            <v>421</v>
          </cell>
          <cell r="T4119" t="str">
            <v>IBP</v>
          </cell>
          <cell r="U4119" t="str">
            <v>USD</v>
          </cell>
          <cell r="V4119" t="str">
            <v>1500 S PLUM CREEK PARKWAY</v>
          </cell>
          <cell r="W4119" t="str">
            <v>LEXINGTON</v>
          </cell>
          <cell r="X4119" t="str">
            <v>NE</v>
          </cell>
          <cell r="Y4119" t="str">
            <v>68850-2648</v>
          </cell>
          <cell r="Z4119" t="str">
            <v>DAWSON</v>
          </cell>
          <cell r="AA4119" t="str">
            <v>G</v>
          </cell>
          <cell r="AB4119" t="str">
            <v>M&amp;E</v>
          </cell>
          <cell r="AC4119">
            <v>10162445.942200005</v>
          </cell>
        </row>
        <row r="4120">
          <cell r="A4120" t="str">
            <v>Primary</v>
          </cell>
          <cell r="B4120" t="str">
            <v>Lexington Slaughter</v>
          </cell>
          <cell r="C4120" t="str">
            <v>30252034</v>
          </cell>
          <cell r="D4120" t="str">
            <v>74086003</v>
          </cell>
          <cell r="E4120" t="str">
            <v>3408</v>
          </cell>
          <cell r="G4120" t="str">
            <v>NE</v>
          </cell>
          <cell r="I4120" t="str">
            <v>A</v>
          </cell>
          <cell r="J4120" t="str">
            <v>30251953</v>
          </cell>
          <cell r="K4120" t="str">
            <v>74086007</v>
          </cell>
          <cell r="L4120">
            <v>170003025</v>
          </cell>
          <cell r="M4120" t="str">
            <v>740800000</v>
          </cell>
          <cell r="N4120" t="str">
            <v>Lexington Carc Edible Rendering</v>
          </cell>
          <cell r="O4120" t="str">
            <v>74086007 Lexington Carc Edible Rendering</v>
          </cell>
          <cell r="P4120" t="str">
            <v>101</v>
          </cell>
          <cell r="Q4120" t="str">
            <v>IBP</v>
          </cell>
          <cell r="R4120" t="str">
            <v>838</v>
          </cell>
          <cell r="S4120" t="str">
            <v>421</v>
          </cell>
          <cell r="T4120" t="str">
            <v>IBP</v>
          </cell>
          <cell r="U4120" t="str">
            <v>USD</v>
          </cell>
          <cell r="V4120" t="str">
            <v>1500 S PLUM CREEK PARKWAY</v>
          </cell>
          <cell r="W4120" t="str">
            <v>LEXINGTON</v>
          </cell>
          <cell r="X4120" t="str">
            <v>NE</v>
          </cell>
          <cell r="Y4120" t="str">
            <v>68850-2648</v>
          </cell>
          <cell r="Z4120" t="str">
            <v>DAWSON</v>
          </cell>
          <cell r="AA4120" t="str">
            <v>G</v>
          </cell>
          <cell r="AB4120" t="str">
            <v>M&amp;E</v>
          </cell>
          <cell r="AC4120">
            <v>5748129.0112000015</v>
          </cell>
        </row>
        <row r="4121">
          <cell r="A4121" t="str">
            <v>Primary</v>
          </cell>
          <cell r="B4121" t="str">
            <v>Lexington Slaughter</v>
          </cell>
          <cell r="C4121" t="str">
            <v>30252034</v>
          </cell>
          <cell r="D4121" t="str">
            <v>74086003</v>
          </cell>
          <cell r="E4121" t="str">
            <v>3408</v>
          </cell>
          <cell r="G4121" t="str">
            <v>NE</v>
          </cell>
          <cell r="I4121" t="str">
            <v>A</v>
          </cell>
          <cell r="J4121" t="str">
            <v>30251956</v>
          </cell>
          <cell r="K4121" t="str">
            <v>74086008</v>
          </cell>
          <cell r="L4121">
            <v>170003025</v>
          </cell>
          <cell r="M4121" t="str">
            <v>740800000</v>
          </cell>
          <cell r="N4121" t="str">
            <v>Lexington Carc Cold Offal</v>
          </cell>
          <cell r="O4121" t="str">
            <v>74086008 Lexington Carc Cold Offal</v>
          </cell>
          <cell r="P4121" t="str">
            <v>101</v>
          </cell>
          <cell r="Q4121" t="str">
            <v>IBP</v>
          </cell>
          <cell r="R4121" t="str">
            <v>838</v>
          </cell>
          <cell r="S4121" t="str">
            <v>421</v>
          </cell>
          <cell r="T4121" t="str">
            <v>IBP</v>
          </cell>
          <cell r="U4121" t="str">
            <v>USD</v>
          </cell>
          <cell r="V4121" t="str">
            <v>1500 S PLUM CREEK PARKWAY</v>
          </cell>
          <cell r="W4121" t="str">
            <v>LEXINGTON</v>
          </cell>
          <cell r="X4121" t="str">
            <v>NE</v>
          </cell>
          <cell r="Y4121" t="str">
            <v>68850-2648</v>
          </cell>
          <cell r="Z4121" t="str">
            <v>DAWSON</v>
          </cell>
          <cell r="AA4121" t="str">
            <v>G</v>
          </cell>
          <cell r="AB4121" t="str">
            <v>M&amp;E</v>
          </cell>
          <cell r="AC4121">
            <v>134260.90279999995</v>
          </cell>
        </row>
        <row r="4122">
          <cell r="A4122" t="str">
            <v>Primary</v>
          </cell>
          <cell r="B4122" t="str">
            <v>Lexington Slaughter</v>
          </cell>
          <cell r="C4122" t="str">
            <v>30252034</v>
          </cell>
          <cell r="D4122" t="str">
            <v>74086003</v>
          </cell>
          <cell r="E4122" t="str">
            <v>3408</v>
          </cell>
          <cell r="G4122" t="str">
            <v>NE</v>
          </cell>
          <cell r="I4122" t="str">
            <v>A</v>
          </cell>
          <cell r="J4122" t="str">
            <v>30251958</v>
          </cell>
          <cell r="K4122" t="str">
            <v>74086009</v>
          </cell>
          <cell r="L4122">
            <v>170003025</v>
          </cell>
          <cell r="M4122" t="str">
            <v>740800000</v>
          </cell>
          <cell r="N4122" t="str">
            <v>Lexington Carc Blood Drying</v>
          </cell>
          <cell r="O4122" t="str">
            <v>74086009 Lexington Carc Blood Drying</v>
          </cell>
          <cell r="P4122" t="str">
            <v>101</v>
          </cell>
          <cell r="Q4122" t="str">
            <v>IBP</v>
          </cell>
          <cell r="R4122" t="str">
            <v>838</v>
          </cell>
          <cell r="S4122" t="str">
            <v>421</v>
          </cell>
          <cell r="T4122" t="str">
            <v>IBP</v>
          </cell>
          <cell r="U4122" t="str">
            <v>USD</v>
          </cell>
          <cell r="V4122" t="str">
            <v>1500 S PLUM CREEK PARKWAY</v>
          </cell>
          <cell r="W4122" t="str">
            <v>LEXINGTON</v>
          </cell>
          <cell r="X4122" t="str">
            <v>NE</v>
          </cell>
          <cell r="Y4122" t="str">
            <v>68850-2648</v>
          </cell>
          <cell r="Z4122" t="str">
            <v>DAWSON</v>
          </cell>
          <cell r="AA4122" t="str">
            <v>G</v>
          </cell>
          <cell r="AB4122" t="str">
            <v>M&amp;E</v>
          </cell>
          <cell r="AC4122">
            <v>593017.65159999998</v>
          </cell>
        </row>
        <row r="4123">
          <cell r="A4123" t="str">
            <v>Primary</v>
          </cell>
          <cell r="B4123" t="str">
            <v>Lexington Slaughter</v>
          </cell>
          <cell r="C4123" t="str">
            <v>30252034</v>
          </cell>
          <cell r="D4123" t="str">
            <v>74086003</v>
          </cell>
          <cell r="E4123" t="str">
            <v>3408</v>
          </cell>
          <cell r="G4123" t="str">
            <v>NE</v>
          </cell>
          <cell r="I4123" t="str">
            <v>A</v>
          </cell>
          <cell r="J4123" t="str">
            <v>30251976</v>
          </cell>
          <cell r="K4123" t="str">
            <v>74086018</v>
          </cell>
          <cell r="L4123">
            <v>170003025</v>
          </cell>
          <cell r="M4123" t="str">
            <v>740800000</v>
          </cell>
          <cell r="N4123" t="str">
            <v>Lexington Carc Yards</v>
          </cell>
          <cell r="O4123" t="str">
            <v>74086018 Lexington Carc Yards</v>
          </cell>
          <cell r="P4123" t="str">
            <v>101</v>
          </cell>
          <cell r="Q4123" t="str">
            <v>IBP</v>
          </cell>
          <cell r="R4123" t="str">
            <v>838</v>
          </cell>
          <cell r="S4123" t="str">
            <v>421</v>
          </cell>
          <cell r="T4123" t="str">
            <v>IBP</v>
          </cell>
          <cell r="U4123" t="str">
            <v>USD</v>
          </cell>
          <cell r="V4123" t="str">
            <v>1500 S PLUM CREEK PARKWAY</v>
          </cell>
          <cell r="W4123" t="str">
            <v>LEXINGTON</v>
          </cell>
          <cell r="X4123" t="str">
            <v>NE</v>
          </cell>
          <cell r="Y4123" t="str">
            <v>68850-2648</v>
          </cell>
          <cell r="Z4123" t="str">
            <v>DAWSON</v>
          </cell>
          <cell r="AA4123" t="str">
            <v>G</v>
          </cell>
          <cell r="AB4123" t="str">
            <v>M&amp;E</v>
          </cell>
          <cell r="AC4123">
            <v>19110</v>
          </cell>
        </row>
        <row r="4124">
          <cell r="A4124" t="str">
            <v>Primary</v>
          </cell>
          <cell r="B4124" t="str">
            <v>Lexington Carc Waste Treatment</v>
          </cell>
          <cell r="C4124" t="str">
            <v>30252004</v>
          </cell>
          <cell r="D4124" t="str">
            <v>74086012</v>
          </cell>
          <cell r="E4124" t="str">
            <v>3408</v>
          </cell>
          <cell r="G4124" t="str">
            <v>NE</v>
          </cell>
          <cell r="I4124" t="str">
            <v>A</v>
          </cell>
          <cell r="J4124" t="str">
            <v>30252004</v>
          </cell>
          <cell r="K4124" t="str">
            <v>74086012</v>
          </cell>
          <cell r="L4124">
            <v>170003025</v>
          </cell>
          <cell r="M4124" t="str">
            <v>740800000</v>
          </cell>
          <cell r="N4124" t="str">
            <v>Lexington Carc Waste Treatment</v>
          </cell>
          <cell r="O4124" t="str">
            <v>74086012 Lexington Carc Waste Treatment</v>
          </cell>
          <cell r="P4124" t="str">
            <v>101</v>
          </cell>
          <cell r="Q4124" t="str">
            <v>IBP</v>
          </cell>
          <cell r="R4124" t="str">
            <v>838</v>
          </cell>
          <cell r="S4124" t="str">
            <v>421</v>
          </cell>
          <cell r="T4124" t="str">
            <v>IBP</v>
          </cell>
          <cell r="U4124" t="str">
            <v>USD</v>
          </cell>
          <cell r="V4124" t="str">
            <v>1500 S PLUM CREEK PARKWAY</v>
          </cell>
          <cell r="W4124" t="str">
            <v>LEXINGTON</v>
          </cell>
          <cell r="X4124" t="str">
            <v>NE</v>
          </cell>
          <cell r="Y4124" t="str">
            <v>68850-2648</v>
          </cell>
          <cell r="Z4124" t="str">
            <v>DAWSON</v>
          </cell>
          <cell r="AA4124" t="str">
            <v>G</v>
          </cell>
          <cell r="AB4124" t="str">
            <v>M&amp;E</v>
          </cell>
          <cell r="AC4124">
            <v>7894570.295099997</v>
          </cell>
        </row>
        <row r="4125">
          <cell r="A4125" t="str">
            <v>Primary</v>
          </cell>
          <cell r="B4125" t="str">
            <v>IBP Corporate G &amp; A</v>
          </cell>
          <cell r="C4125" t="str">
            <v>30013136</v>
          </cell>
          <cell r="D4125" t="str">
            <v>74796031</v>
          </cell>
          <cell r="E4125" t="str">
            <v>2666</v>
          </cell>
          <cell r="G4125" t="str">
            <v>KY</v>
          </cell>
          <cell r="I4125" t="str">
            <v>A</v>
          </cell>
          <cell r="J4125" t="str">
            <v>30252015</v>
          </cell>
          <cell r="K4125" t="str">
            <v>74796188</v>
          </cell>
          <cell r="L4125">
            <v>170003025</v>
          </cell>
          <cell r="M4125" t="str">
            <v>747900000</v>
          </cell>
          <cell r="N4125" t="str">
            <v>IBP Corp Staff Lexington Complx Plt Acctg</v>
          </cell>
          <cell r="O4125" t="str">
            <v>74796188 IBP Corp Staff Lexington Complx Plt Acctg</v>
          </cell>
          <cell r="P4125" t="str">
            <v>190</v>
          </cell>
          <cell r="Q4125" t="str">
            <v>IBP</v>
          </cell>
          <cell r="R4125" t="str">
            <v>838</v>
          </cell>
          <cell r="S4125" t="str">
            <v>185</v>
          </cell>
          <cell r="T4125" t="str">
            <v>IBP</v>
          </cell>
          <cell r="U4125" t="str">
            <v>USD</v>
          </cell>
          <cell r="V4125" t="str">
            <v>ADDRESS UNKNOWN</v>
          </cell>
          <cell r="W4125" t="str">
            <v>LEXINGTON</v>
          </cell>
          <cell r="X4125" t="str">
            <v>KY</v>
          </cell>
          <cell r="Y4125" t="str">
            <v>40502</v>
          </cell>
          <cell r="Z4125" t="str">
            <v>FAYETTE</v>
          </cell>
          <cell r="AA4125" t="str">
            <v>G</v>
          </cell>
          <cell r="AB4125" t="str">
            <v>M&amp;E</v>
          </cell>
          <cell r="AC4125">
            <v>20199.300300000003</v>
          </cell>
        </row>
        <row r="4126">
          <cell r="A4126" t="str">
            <v>Primary</v>
          </cell>
          <cell r="B4126" t="str">
            <v>Lexington Slaughter</v>
          </cell>
          <cell r="C4126" t="str">
            <v>30252034</v>
          </cell>
          <cell r="D4126" t="str">
            <v>74086003</v>
          </cell>
          <cell r="E4126" t="str">
            <v>3408</v>
          </cell>
          <cell r="G4126" t="str">
            <v>NE</v>
          </cell>
          <cell r="I4126" t="str">
            <v>A</v>
          </cell>
          <cell r="J4126" t="str">
            <v>30252020</v>
          </cell>
          <cell r="K4126" t="str">
            <v>74086014</v>
          </cell>
          <cell r="L4126">
            <v>170003025</v>
          </cell>
          <cell r="M4126" t="str">
            <v>740800000</v>
          </cell>
          <cell r="N4126" t="str">
            <v>Lexington Carc Maintenance Eng</v>
          </cell>
          <cell r="O4126" t="str">
            <v>74086014 Lexington Carc Maintenance Eng</v>
          </cell>
          <cell r="P4126" t="str">
            <v>101</v>
          </cell>
          <cell r="Q4126" t="str">
            <v>IBP</v>
          </cell>
          <cell r="R4126" t="str">
            <v>838</v>
          </cell>
          <cell r="S4126" t="str">
            <v>421</v>
          </cell>
          <cell r="T4126" t="str">
            <v>IBP</v>
          </cell>
          <cell r="U4126" t="str">
            <v>USD</v>
          </cell>
          <cell r="V4126" t="str">
            <v>1500 S PLUM CREEK PARKWAY</v>
          </cell>
          <cell r="W4126" t="str">
            <v>LEXINGTON</v>
          </cell>
          <cell r="X4126" t="str">
            <v>NE</v>
          </cell>
          <cell r="Y4126" t="str">
            <v>68850-2648</v>
          </cell>
          <cell r="Z4126" t="str">
            <v>DAWSON</v>
          </cell>
          <cell r="AA4126" t="str">
            <v>G</v>
          </cell>
          <cell r="AB4126" t="str">
            <v>M&amp;E</v>
          </cell>
          <cell r="AC4126">
            <v>12288859.519700006</v>
          </cell>
        </row>
        <row r="4127">
          <cell r="A4127" t="str">
            <v>Primary</v>
          </cell>
          <cell r="B4127" t="str">
            <v>Lexington Slaughter</v>
          </cell>
          <cell r="C4127" t="str">
            <v>30252034</v>
          </cell>
          <cell r="D4127" t="str">
            <v>74086003</v>
          </cell>
          <cell r="E4127" t="str">
            <v>3408</v>
          </cell>
          <cell r="G4127" t="str">
            <v>NE</v>
          </cell>
          <cell r="I4127" t="str">
            <v>A</v>
          </cell>
          <cell r="J4127" t="str">
            <v>30252025</v>
          </cell>
          <cell r="K4127" t="str">
            <v>74086016</v>
          </cell>
          <cell r="L4127">
            <v>170003025</v>
          </cell>
          <cell r="M4127" t="str">
            <v>740800000</v>
          </cell>
          <cell r="N4127" t="str">
            <v>Lexington Carc Personnel</v>
          </cell>
          <cell r="O4127" t="str">
            <v>74086016 Lexington Carc Personnel</v>
          </cell>
          <cell r="P4127" t="str">
            <v>101</v>
          </cell>
          <cell r="Q4127" t="str">
            <v>IBP</v>
          </cell>
          <cell r="R4127" t="str">
            <v>838</v>
          </cell>
          <cell r="S4127" t="str">
            <v>421</v>
          </cell>
          <cell r="T4127" t="str">
            <v>IBP</v>
          </cell>
          <cell r="U4127" t="str">
            <v>USD</v>
          </cell>
          <cell r="V4127" t="str">
            <v>1500 S PLUM CREEK PARKWAY</v>
          </cell>
          <cell r="W4127" t="str">
            <v>LEXINGTON</v>
          </cell>
          <cell r="X4127" t="str">
            <v>NE</v>
          </cell>
          <cell r="Y4127" t="str">
            <v>68850-2648</v>
          </cell>
          <cell r="Z4127" t="str">
            <v>DAWSON</v>
          </cell>
          <cell r="AA4127" t="str">
            <v>G</v>
          </cell>
          <cell r="AB4127" t="str">
            <v>M&amp;E</v>
          </cell>
          <cell r="AC4127">
            <v>6134.82</v>
          </cell>
        </row>
        <row r="4128">
          <cell r="A4128" t="str">
            <v>Primary</v>
          </cell>
          <cell r="B4128" t="str">
            <v>IBP Corporate G &amp; A</v>
          </cell>
          <cell r="C4128" t="str">
            <v>30013136</v>
          </cell>
          <cell r="D4128" t="str">
            <v>74796031</v>
          </cell>
          <cell r="E4128" t="str">
            <v>2666</v>
          </cell>
          <cell r="G4128" t="str">
            <v>NE</v>
          </cell>
          <cell r="I4128" t="str">
            <v>A</v>
          </cell>
          <cell r="J4128" t="str">
            <v>30252030</v>
          </cell>
          <cell r="K4128" t="str">
            <v>74796094</v>
          </cell>
          <cell r="L4128">
            <v>170003025</v>
          </cell>
          <cell r="M4128" t="str">
            <v>747900000</v>
          </cell>
          <cell r="N4128" t="str">
            <v>IBP Corp Staff Lexington - Qa</v>
          </cell>
          <cell r="O4128" t="str">
            <v>74796094 IBP Corp Staff Lexington - Qa</v>
          </cell>
          <cell r="P4128" t="str">
            <v>190</v>
          </cell>
          <cell r="Q4128" t="str">
            <v>IBP</v>
          </cell>
          <cell r="R4128" t="str">
            <v>396</v>
          </cell>
          <cell r="S4128" t="str">
            <v>185</v>
          </cell>
          <cell r="T4128" t="str">
            <v>IBP</v>
          </cell>
          <cell r="U4128" t="str">
            <v>USD</v>
          </cell>
          <cell r="V4128" t="str">
            <v>HIGHWAY 35  IBP AVE</v>
          </cell>
          <cell r="W4128" t="str">
            <v>DAKOTA CITY</v>
          </cell>
          <cell r="X4128" t="str">
            <v>NE</v>
          </cell>
          <cell r="Y4128" t="str">
            <v>68731-3028</v>
          </cell>
          <cell r="Z4128" t="str">
            <v>DAKOTA</v>
          </cell>
          <cell r="AA4128" t="str">
            <v>G</v>
          </cell>
          <cell r="AB4128" t="str">
            <v>M&amp;E</v>
          </cell>
          <cell r="AC4128">
            <v>6636.3374999999996</v>
          </cell>
        </row>
        <row r="4129">
          <cell r="A4129" t="str">
            <v>Primary</v>
          </cell>
          <cell r="B4129" t="str">
            <v>Lexington Slaughter</v>
          </cell>
          <cell r="C4129" t="str">
            <v>30252034</v>
          </cell>
          <cell r="D4129" t="str">
            <v>74086003</v>
          </cell>
          <cell r="E4129" t="str">
            <v>3408</v>
          </cell>
          <cell r="G4129" t="str">
            <v>NE</v>
          </cell>
          <cell r="I4129" t="str">
            <v>A</v>
          </cell>
          <cell r="J4129" t="str">
            <v>30252031</v>
          </cell>
          <cell r="K4129" t="str">
            <v>74086015</v>
          </cell>
          <cell r="L4129">
            <v>170003025</v>
          </cell>
          <cell r="M4129" t="str">
            <v>740800000</v>
          </cell>
          <cell r="N4129" t="str">
            <v>Lexington Carc Refrigeration</v>
          </cell>
          <cell r="O4129" t="str">
            <v>74086015 Lexington Carc Refrigeration</v>
          </cell>
          <cell r="P4129" t="str">
            <v>101</v>
          </cell>
          <cell r="Q4129" t="str">
            <v>IBP</v>
          </cell>
          <cell r="R4129" t="str">
            <v>838</v>
          </cell>
          <cell r="S4129" t="str">
            <v>421</v>
          </cell>
          <cell r="T4129" t="str">
            <v>IBP</v>
          </cell>
          <cell r="U4129" t="str">
            <v>USD</v>
          </cell>
          <cell r="V4129" t="str">
            <v>1500 S PLUM CREEK PARKWAY</v>
          </cell>
          <cell r="W4129" t="str">
            <v>LEXINGTON</v>
          </cell>
          <cell r="X4129" t="str">
            <v>NE</v>
          </cell>
          <cell r="Y4129" t="str">
            <v>68850-2648</v>
          </cell>
          <cell r="Z4129" t="str">
            <v>DAWSON</v>
          </cell>
          <cell r="AA4129" t="str">
            <v>G</v>
          </cell>
          <cell r="AB4129" t="str">
            <v>M&amp;E</v>
          </cell>
          <cell r="AC4129">
            <v>148037.99900000001</v>
          </cell>
        </row>
        <row r="4130">
          <cell r="A4130" t="str">
            <v>Primary</v>
          </cell>
          <cell r="B4130" t="str">
            <v>Lexington Slaughter</v>
          </cell>
          <cell r="C4130" t="str">
            <v>30252034</v>
          </cell>
          <cell r="D4130" t="str">
            <v>74086003</v>
          </cell>
          <cell r="E4130" t="str">
            <v>3408</v>
          </cell>
          <cell r="G4130" t="str">
            <v>NE</v>
          </cell>
          <cell r="I4130" t="str">
            <v>A</v>
          </cell>
          <cell r="J4130" t="str">
            <v>30252034</v>
          </cell>
          <cell r="K4130" t="str">
            <v>74086002</v>
          </cell>
          <cell r="L4130">
            <v>170003025</v>
          </cell>
          <cell r="M4130" t="str">
            <v>740800000</v>
          </cell>
          <cell r="N4130" t="str">
            <v>Lexington Carc Administrative</v>
          </cell>
          <cell r="O4130" t="str">
            <v>74086002 Lexington Carc Administrative</v>
          </cell>
          <cell r="P4130" t="str">
            <v>101</v>
          </cell>
          <cell r="Q4130" t="str">
            <v>IBP</v>
          </cell>
          <cell r="R4130" t="str">
            <v>838</v>
          </cell>
          <cell r="S4130" t="str">
            <v>421</v>
          </cell>
          <cell r="T4130" t="str">
            <v>IBP</v>
          </cell>
          <cell r="U4130" t="str">
            <v>USD</v>
          </cell>
          <cell r="V4130" t="str">
            <v>1500 S PLUM CREEK PARKWAY</v>
          </cell>
          <cell r="W4130" t="str">
            <v>LEXINGTON</v>
          </cell>
          <cell r="X4130" t="str">
            <v>NE</v>
          </cell>
          <cell r="Y4130" t="str">
            <v>68850-2648</v>
          </cell>
          <cell r="Z4130" t="str">
            <v>DAWSON</v>
          </cell>
          <cell r="AA4130" t="str">
            <v>G</v>
          </cell>
          <cell r="AB4130" t="str">
            <v>M&amp;E</v>
          </cell>
          <cell r="AC4130">
            <v>612937.67719999992</v>
          </cell>
        </row>
        <row r="4131">
          <cell r="A4131" t="str">
            <v>Primary</v>
          </cell>
          <cell r="B4131" t="str">
            <v>Lexington Slaughter</v>
          </cell>
          <cell r="C4131" t="str">
            <v>30252034</v>
          </cell>
          <cell r="D4131" t="str">
            <v>74086003</v>
          </cell>
          <cell r="E4131" t="str">
            <v>3408</v>
          </cell>
          <cell r="G4131" t="str">
            <v>NE</v>
          </cell>
          <cell r="I4131" t="str">
            <v>A</v>
          </cell>
          <cell r="J4131" t="str">
            <v>30252052</v>
          </cell>
          <cell r="K4131" t="str">
            <v>74086013</v>
          </cell>
          <cell r="L4131">
            <v>170003025</v>
          </cell>
          <cell r="M4131" t="str">
            <v>740800000</v>
          </cell>
          <cell r="N4131" t="str">
            <v>Lexington Carc Prevention</v>
          </cell>
          <cell r="O4131" t="str">
            <v>74086013 Lexington Carc Prevention</v>
          </cell>
          <cell r="P4131" t="str">
            <v>101</v>
          </cell>
          <cell r="Q4131" t="str">
            <v>IBP</v>
          </cell>
          <cell r="R4131" t="str">
            <v>838</v>
          </cell>
          <cell r="S4131" t="str">
            <v>421</v>
          </cell>
          <cell r="T4131" t="str">
            <v>IBP</v>
          </cell>
          <cell r="U4131" t="str">
            <v>USD</v>
          </cell>
          <cell r="V4131" t="str">
            <v>1500 S PLUM CREEK PARKWAY</v>
          </cell>
          <cell r="W4131" t="str">
            <v>LEXINGTON</v>
          </cell>
          <cell r="X4131" t="str">
            <v>NE</v>
          </cell>
          <cell r="Y4131" t="str">
            <v>68850-2648</v>
          </cell>
          <cell r="Z4131" t="str">
            <v>DAWSON</v>
          </cell>
          <cell r="AA4131" t="str">
            <v>G</v>
          </cell>
          <cell r="AB4131" t="str">
            <v>M&amp;E</v>
          </cell>
          <cell r="AC4131">
            <v>18720.52</v>
          </cell>
        </row>
        <row r="4132">
          <cell r="A4132" t="str">
            <v>Primary</v>
          </cell>
          <cell r="B4132" t="str">
            <v>Lexington Slaughter</v>
          </cell>
          <cell r="C4132" t="str">
            <v>30252034</v>
          </cell>
          <cell r="D4132" t="str">
            <v>74086003</v>
          </cell>
          <cell r="E4132" t="str">
            <v>3408</v>
          </cell>
          <cell r="G4132" t="str">
            <v>NE</v>
          </cell>
          <cell r="I4132" t="str">
            <v>A</v>
          </cell>
          <cell r="J4132" t="str">
            <v>30252055</v>
          </cell>
          <cell r="K4132" t="str">
            <v>74086011</v>
          </cell>
          <cell r="L4132">
            <v>170003071</v>
          </cell>
          <cell r="M4132" t="str">
            <v>740800000</v>
          </cell>
          <cell r="N4132" t="str">
            <v>Westhill IBP Trailer</v>
          </cell>
          <cell r="O4132" t="str">
            <v>30712231  Westhill IBP Trailer</v>
          </cell>
          <cell r="P4132" t="str">
            <v>101</v>
          </cell>
          <cell r="Q4132" t="str">
            <v>IBP</v>
          </cell>
          <cell r="R4132" t="str">
            <v>838</v>
          </cell>
          <cell r="S4132" t="str">
            <v>789</v>
          </cell>
          <cell r="T4132" t="str">
            <v>IBP</v>
          </cell>
          <cell r="U4132" t="str">
            <v>USD</v>
          </cell>
          <cell r="V4132" t="str">
            <v>2637 REGENCY DRIVE</v>
          </cell>
          <cell r="W4132" t="str">
            <v>EMPORIA</v>
          </cell>
          <cell r="X4132" t="str">
            <v>KS</v>
          </cell>
          <cell r="Y4132" t="str">
            <v>66801-4451</v>
          </cell>
          <cell r="Z4132" t="str">
            <v>LYON</v>
          </cell>
          <cell r="AA4132" t="str">
            <v>G</v>
          </cell>
          <cell r="AB4132" t="str">
            <v>Building</v>
          </cell>
          <cell r="AC4132">
            <v>70469.67240000001</v>
          </cell>
        </row>
        <row r="4133">
          <cell r="A4133" t="str">
            <v>Primary</v>
          </cell>
          <cell r="B4133" t="str">
            <v>IBP Corporate G &amp; A</v>
          </cell>
          <cell r="C4133" t="str">
            <v>30013136</v>
          </cell>
          <cell r="D4133" t="str">
            <v>74796031</v>
          </cell>
          <cell r="E4133" t="str">
            <v>2666</v>
          </cell>
          <cell r="G4133" t="str">
            <v>NE</v>
          </cell>
          <cell r="I4133" t="str">
            <v>A</v>
          </cell>
          <cell r="J4133" t="str">
            <v>30252221</v>
          </cell>
          <cell r="K4133" t="str">
            <v>74796122</v>
          </cell>
          <cell r="L4133">
            <v>170003071</v>
          </cell>
          <cell r="M4133" t="str">
            <v>747900000</v>
          </cell>
          <cell r="N4133" t="str">
            <v>Westhill IBP Trailer</v>
          </cell>
          <cell r="O4133" t="str">
            <v>30712231  Westhill IBP Trailer</v>
          </cell>
          <cell r="P4133" t="str">
            <v>101</v>
          </cell>
          <cell r="Q4133" t="str">
            <v>IBP</v>
          </cell>
          <cell r="R4133" t="str">
            <v>838</v>
          </cell>
          <cell r="S4133" t="str">
            <v>789</v>
          </cell>
          <cell r="T4133" t="str">
            <v>IBP</v>
          </cell>
          <cell r="U4133" t="str">
            <v>USD</v>
          </cell>
          <cell r="V4133" t="str">
            <v>1500 S PLUM CREEK PARKWAY</v>
          </cell>
          <cell r="W4133" t="str">
            <v>LEXINGTON</v>
          </cell>
          <cell r="X4133" t="str">
            <v>NE</v>
          </cell>
          <cell r="Y4133" t="str">
            <v>68850-2648</v>
          </cell>
          <cell r="Z4133" t="str">
            <v>DAWSON</v>
          </cell>
          <cell r="AA4133" t="str">
            <v>G</v>
          </cell>
          <cell r="AB4133" t="str">
            <v>M&amp;E</v>
          </cell>
          <cell r="AC4133">
            <v>118870.41639999999</v>
          </cell>
        </row>
        <row r="4134">
          <cell r="A4134" t="str">
            <v>Primary</v>
          </cell>
          <cell r="B4134" t="str">
            <v>Lexington Processing</v>
          </cell>
          <cell r="C4134" t="str">
            <v>30262034</v>
          </cell>
          <cell r="D4134" t="str">
            <v>74296004</v>
          </cell>
          <cell r="E4134" t="str">
            <v>3429</v>
          </cell>
          <cell r="G4134" t="str">
            <v>NE</v>
          </cell>
          <cell r="I4134" t="str">
            <v>A</v>
          </cell>
          <cell r="J4134" t="str">
            <v>30261951</v>
          </cell>
          <cell r="K4134" t="str">
            <v>74296006</v>
          </cell>
          <cell r="L4134">
            <v>170003026</v>
          </cell>
          <cell r="M4134" t="str">
            <v>742900000</v>
          </cell>
          <cell r="N4134" t="str">
            <v>Lexington Proc Production Mgr A</v>
          </cell>
          <cell r="O4134" t="str">
            <v>74296006 Lexington Proc Production Mgr A</v>
          </cell>
          <cell r="P4134" t="str">
            <v>111</v>
          </cell>
          <cell r="Q4134" t="str">
            <v>IBP</v>
          </cell>
          <cell r="R4134" t="str">
            <v>838</v>
          </cell>
          <cell r="S4134" t="str">
            <v>421</v>
          </cell>
          <cell r="T4134" t="str">
            <v>IBP</v>
          </cell>
          <cell r="U4134" t="str">
            <v>USD</v>
          </cell>
          <cell r="V4134" t="str">
            <v>1500 S PLUM CREEK PARKWAY</v>
          </cell>
          <cell r="W4134" t="str">
            <v>LEXINGTON</v>
          </cell>
          <cell r="X4134" t="str">
            <v>NE</v>
          </cell>
          <cell r="Y4134" t="str">
            <v>68850-2648</v>
          </cell>
          <cell r="Z4134" t="str">
            <v>DAWSON</v>
          </cell>
          <cell r="AA4134" t="str">
            <v>G</v>
          </cell>
          <cell r="AB4134" t="str">
            <v>M&amp;E</v>
          </cell>
          <cell r="AC4134">
            <v>20687875.067299977</v>
          </cell>
        </row>
        <row r="4135">
          <cell r="A4135" t="str">
            <v>Primary</v>
          </cell>
          <cell r="B4135" t="str">
            <v>Lexington Processing</v>
          </cell>
          <cell r="C4135" t="str">
            <v>30262034</v>
          </cell>
          <cell r="D4135" t="str">
            <v>74296004</v>
          </cell>
          <cell r="E4135" t="str">
            <v>3429</v>
          </cell>
          <cell r="G4135" t="str">
            <v>NE</v>
          </cell>
          <cell r="I4135" t="str">
            <v>A</v>
          </cell>
          <cell r="J4135" t="str">
            <v>30261975</v>
          </cell>
          <cell r="K4135" t="str">
            <v>74296008</v>
          </cell>
          <cell r="L4135">
            <v>170003026</v>
          </cell>
          <cell r="M4135" t="str">
            <v>742900000</v>
          </cell>
          <cell r="N4135" t="str">
            <v>Lexington Proc Ground Beef</v>
          </cell>
          <cell r="O4135" t="str">
            <v>74296008 Lexington Proc Ground Beef</v>
          </cell>
          <cell r="P4135" t="str">
            <v>111</v>
          </cell>
          <cell r="Q4135" t="str">
            <v>IBP</v>
          </cell>
          <cell r="R4135" t="str">
            <v>838</v>
          </cell>
          <cell r="S4135" t="str">
            <v>421</v>
          </cell>
          <cell r="T4135" t="str">
            <v>IBP</v>
          </cell>
          <cell r="U4135" t="str">
            <v>USD</v>
          </cell>
          <cell r="V4135" t="str">
            <v>1500 S PLUM CREEK PARKWAY</v>
          </cell>
          <cell r="W4135" t="str">
            <v>LEXINGTON</v>
          </cell>
          <cell r="X4135" t="str">
            <v>NE</v>
          </cell>
          <cell r="Y4135" t="str">
            <v>68850-2648</v>
          </cell>
          <cell r="Z4135" t="str">
            <v>DAWSON</v>
          </cell>
          <cell r="AA4135" t="str">
            <v>G</v>
          </cell>
          <cell r="AB4135" t="str">
            <v>M&amp;E</v>
          </cell>
          <cell r="AC4135">
            <v>4051179.6833000001</v>
          </cell>
        </row>
        <row r="4136">
          <cell r="A4136" t="str">
            <v>Primary</v>
          </cell>
          <cell r="B4136" t="str">
            <v>Lexington Processing</v>
          </cell>
          <cell r="C4136" t="str">
            <v>30262034</v>
          </cell>
          <cell r="D4136" t="str">
            <v>74296004</v>
          </cell>
          <cell r="E4136" t="str">
            <v>3429</v>
          </cell>
          <cell r="G4136" t="str">
            <v>NE</v>
          </cell>
          <cell r="I4136" t="str">
            <v>A</v>
          </cell>
          <cell r="J4136" t="str">
            <v>30261982</v>
          </cell>
          <cell r="K4136" t="str">
            <v>74296011</v>
          </cell>
          <cell r="L4136">
            <v>170003026</v>
          </cell>
          <cell r="M4136" t="str">
            <v>742900000</v>
          </cell>
          <cell r="N4136" t="str">
            <v>Lexington Proc Packaging 1</v>
          </cell>
          <cell r="O4136" t="str">
            <v>74296011 Lexington Proc Packaging 1</v>
          </cell>
          <cell r="P4136" t="str">
            <v>111</v>
          </cell>
          <cell r="Q4136" t="str">
            <v>IBP</v>
          </cell>
          <cell r="R4136" t="str">
            <v>838</v>
          </cell>
          <cell r="S4136" t="str">
            <v>421</v>
          </cell>
          <cell r="T4136" t="str">
            <v>IBP</v>
          </cell>
          <cell r="U4136" t="str">
            <v>USD</v>
          </cell>
          <cell r="V4136" t="str">
            <v>1500 S PLUM CREEK PARKWAY</v>
          </cell>
          <cell r="W4136" t="str">
            <v>LEXINGTON</v>
          </cell>
          <cell r="X4136" t="str">
            <v>NE</v>
          </cell>
          <cell r="Y4136" t="str">
            <v>68850-2648</v>
          </cell>
          <cell r="Z4136" t="str">
            <v>DAWSON</v>
          </cell>
          <cell r="AA4136" t="str">
            <v>G</v>
          </cell>
          <cell r="AB4136" t="str">
            <v>M&amp;E</v>
          </cell>
          <cell r="AC4136">
            <v>4287161.3011999996</v>
          </cell>
        </row>
        <row r="4137">
          <cell r="A4137" t="str">
            <v>Primary</v>
          </cell>
          <cell r="B4137" t="str">
            <v>Lexington Processing</v>
          </cell>
          <cell r="C4137" t="str">
            <v>30262034</v>
          </cell>
          <cell r="D4137" t="str">
            <v>74296004</v>
          </cell>
          <cell r="E4137" t="str">
            <v>3429</v>
          </cell>
          <cell r="G4137" t="str">
            <v>NE</v>
          </cell>
          <cell r="I4137" t="str">
            <v>A</v>
          </cell>
          <cell r="J4137" t="str">
            <v>30262012</v>
          </cell>
          <cell r="K4137" t="str">
            <v>74296014</v>
          </cell>
          <cell r="L4137">
            <v>170003026</v>
          </cell>
          <cell r="M4137" t="str">
            <v>742900000</v>
          </cell>
          <cell r="N4137" t="str">
            <v>Lexington Proc Lex Complx Employmnt</v>
          </cell>
          <cell r="O4137" t="str">
            <v>74296014 Lexington Proc Lex Complx Employmnt</v>
          </cell>
          <cell r="P4137" t="str">
            <v>111</v>
          </cell>
          <cell r="Q4137" t="str">
            <v>IBP</v>
          </cell>
          <cell r="R4137" t="str">
            <v>838</v>
          </cell>
          <cell r="S4137" t="str">
            <v>421</v>
          </cell>
          <cell r="T4137" t="str">
            <v>IBP</v>
          </cell>
          <cell r="U4137" t="str">
            <v>USD</v>
          </cell>
          <cell r="V4137" t="str">
            <v>1500 S PLUM CREEK PARKWAY</v>
          </cell>
          <cell r="W4137" t="str">
            <v>LEXINGTON</v>
          </cell>
          <cell r="X4137" t="str">
            <v>NE</v>
          </cell>
          <cell r="Y4137" t="str">
            <v>68850-2648</v>
          </cell>
          <cell r="Z4137" t="str">
            <v>DAWSON</v>
          </cell>
          <cell r="AA4137" t="str">
            <v>G</v>
          </cell>
          <cell r="AB4137" t="str">
            <v>M&amp;E</v>
          </cell>
          <cell r="AC4137">
            <v>4907.4872999999998</v>
          </cell>
        </row>
        <row r="4138">
          <cell r="A4138" t="str">
            <v>Primary</v>
          </cell>
          <cell r="B4138" t="str">
            <v>Lexington Processing</v>
          </cell>
          <cell r="C4138" t="str">
            <v>30262034</v>
          </cell>
          <cell r="D4138" t="str">
            <v>74296004</v>
          </cell>
          <cell r="E4138" t="str">
            <v>3429</v>
          </cell>
          <cell r="G4138" t="str">
            <v>NE</v>
          </cell>
          <cell r="I4138" t="str">
            <v>A</v>
          </cell>
          <cell r="J4138" t="str">
            <v>30262020</v>
          </cell>
          <cell r="K4138" t="str">
            <v>74296012</v>
          </cell>
          <cell r="L4138">
            <v>170003026</v>
          </cell>
          <cell r="M4138" t="str">
            <v>742900000</v>
          </cell>
          <cell r="N4138" t="str">
            <v>Lexington Proc Maintenance Eng</v>
          </cell>
          <cell r="O4138" t="str">
            <v>74296012 Lexington Proc Maintenance Eng</v>
          </cell>
          <cell r="P4138" t="str">
            <v>111</v>
          </cell>
          <cell r="Q4138" t="str">
            <v>IBP</v>
          </cell>
          <cell r="R4138" t="str">
            <v>838</v>
          </cell>
          <cell r="S4138" t="str">
            <v>421</v>
          </cell>
          <cell r="T4138" t="str">
            <v>IBP</v>
          </cell>
          <cell r="U4138" t="str">
            <v>USD</v>
          </cell>
          <cell r="V4138" t="str">
            <v>1500 S PLUM CREEK PARKWAY</v>
          </cell>
          <cell r="W4138" t="str">
            <v>LEXINGTON</v>
          </cell>
          <cell r="X4138" t="str">
            <v>NE</v>
          </cell>
          <cell r="Y4138" t="str">
            <v>68850-2648</v>
          </cell>
          <cell r="Z4138" t="str">
            <v>DAWSON</v>
          </cell>
          <cell r="AA4138" t="str">
            <v>G</v>
          </cell>
          <cell r="AB4138" t="str">
            <v>M&amp;E</v>
          </cell>
          <cell r="AC4138">
            <v>658215.35599999945</v>
          </cell>
        </row>
        <row r="4139">
          <cell r="A4139" t="str">
            <v>Primary</v>
          </cell>
          <cell r="B4139" t="str">
            <v>Lexington Processing</v>
          </cell>
          <cell r="C4139" t="str">
            <v>30262034</v>
          </cell>
          <cell r="D4139" t="str">
            <v>74296004</v>
          </cell>
          <cell r="E4139" t="str">
            <v>3429</v>
          </cell>
          <cell r="G4139" t="str">
            <v>NE</v>
          </cell>
          <cell r="I4139" t="str">
            <v>A</v>
          </cell>
          <cell r="J4139" t="str">
            <v>30262022</v>
          </cell>
          <cell r="K4139" t="str">
            <v>74296003</v>
          </cell>
          <cell r="L4139">
            <v>170003026</v>
          </cell>
          <cell r="M4139" t="str">
            <v>742900000</v>
          </cell>
          <cell r="N4139" t="str">
            <v>Lexington Proc Medical &amp; Nurses</v>
          </cell>
          <cell r="O4139" t="str">
            <v>74296003 Lexington Proc Medical &amp; Nurses</v>
          </cell>
          <cell r="P4139" t="str">
            <v>111</v>
          </cell>
          <cell r="Q4139" t="str">
            <v>IBP</v>
          </cell>
          <cell r="R4139" t="str">
            <v>838</v>
          </cell>
          <cell r="S4139" t="str">
            <v>421</v>
          </cell>
          <cell r="T4139" t="str">
            <v>IBP</v>
          </cell>
          <cell r="U4139" t="str">
            <v>USD</v>
          </cell>
          <cell r="V4139" t="str">
            <v>1500 S PLUM CREEK PARKWAY</v>
          </cell>
          <cell r="W4139" t="str">
            <v>LEXINGTON</v>
          </cell>
          <cell r="X4139" t="str">
            <v>NE</v>
          </cell>
          <cell r="Y4139" t="str">
            <v>68850-2648</v>
          </cell>
          <cell r="Z4139" t="str">
            <v>DAWSON</v>
          </cell>
          <cell r="AA4139" t="str">
            <v>G</v>
          </cell>
          <cell r="AB4139" t="str">
            <v>M&amp;E</v>
          </cell>
          <cell r="AC4139">
            <v>32089.339899999995</v>
          </cell>
        </row>
        <row r="4140">
          <cell r="A4140" t="str">
            <v>Primary</v>
          </cell>
          <cell r="B4140" t="str">
            <v>Lexington Processing</v>
          </cell>
          <cell r="C4140" t="str">
            <v>30262034</v>
          </cell>
          <cell r="D4140" t="str">
            <v>74296004</v>
          </cell>
          <cell r="E4140" t="str">
            <v>3429</v>
          </cell>
          <cell r="G4140" t="str">
            <v>NE</v>
          </cell>
          <cell r="I4140" t="str">
            <v>A</v>
          </cell>
          <cell r="J4140" t="str">
            <v>30262025</v>
          </cell>
          <cell r="K4140" t="str">
            <v>74296002</v>
          </cell>
          <cell r="L4140">
            <v>170003026</v>
          </cell>
          <cell r="M4140" t="str">
            <v>742900000</v>
          </cell>
          <cell r="N4140" t="str">
            <v>Lexington Proc Personnel</v>
          </cell>
          <cell r="O4140" t="str">
            <v>74296002 Lexington Proc Personnel</v>
          </cell>
          <cell r="P4140" t="str">
            <v>111</v>
          </cell>
          <cell r="Q4140" t="str">
            <v>IBP</v>
          </cell>
          <cell r="R4140" t="str">
            <v>838</v>
          </cell>
          <cell r="S4140" t="str">
            <v>421</v>
          </cell>
          <cell r="T4140" t="str">
            <v>IBP</v>
          </cell>
          <cell r="U4140" t="str">
            <v>USD</v>
          </cell>
          <cell r="V4140" t="str">
            <v>1500 S PLUM CREEK PARKWAY</v>
          </cell>
          <cell r="W4140" t="str">
            <v>LEXINGTON</v>
          </cell>
          <cell r="X4140" t="str">
            <v>NE</v>
          </cell>
          <cell r="Y4140" t="str">
            <v>68850-2648</v>
          </cell>
          <cell r="Z4140" t="str">
            <v>DAWSON</v>
          </cell>
          <cell r="AA4140" t="str">
            <v>G</v>
          </cell>
          <cell r="AB4140" t="str">
            <v>M&amp;E</v>
          </cell>
          <cell r="AC4140">
            <v>19379.613699999998</v>
          </cell>
        </row>
        <row r="4141">
          <cell r="A4141" t="str">
            <v>Primary</v>
          </cell>
          <cell r="B4141" t="str">
            <v>Lexington Processing</v>
          </cell>
          <cell r="C4141" t="str">
            <v>30262034</v>
          </cell>
          <cell r="D4141" t="str">
            <v>74296004</v>
          </cell>
          <cell r="E4141" t="str">
            <v>3429</v>
          </cell>
          <cell r="G4141" t="str">
            <v>NE</v>
          </cell>
          <cell r="I4141" t="str">
            <v>A</v>
          </cell>
          <cell r="J4141" t="str">
            <v>30262034</v>
          </cell>
          <cell r="K4141" t="str">
            <v>74296004</v>
          </cell>
          <cell r="L4141">
            <v>170003026</v>
          </cell>
          <cell r="M4141" t="str">
            <v>742900000</v>
          </cell>
          <cell r="N4141" t="str">
            <v>Lexington Proc Production Lex Proc</v>
          </cell>
          <cell r="O4141" t="str">
            <v>74296004 Lexington Proc Production Lex Proc</v>
          </cell>
          <cell r="P4141" t="str">
            <v>111</v>
          </cell>
          <cell r="Q4141" t="str">
            <v>IBP</v>
          </cell>
          <cell r="R4141" t="str">
            <v>838</v>
          </cell>
          <cell r="S4141" t="str">
            <v>421</v>
          </cell>
          <cell r="T4141" t="str">
            <v>IBP</v>
          </cell>
          <cell r="U4141" t="str">
            <v>USD</v>
          </cell>
          <cell r="V4141" t="str">
            <v>1500 S PLUM CREEK PARKWAY</v>
          </cell>
          <cell r="W4141" t="str">
            <v>LEXINGTON</v>
          </cell>
          <cell r="X4141" t="str">
            <v>NE</v>
          </cell>
          <cell r="Y4141" t="str">
            <v>68850-2648</v>
          </cell>
          <cell r="Z4141" t="str">
            <v>DAWSON</v>
          </cell>
          <cell r="AA4141" t="str">
            <v>G</v>
          </cell>
          <cell r="AB4141" t="str">
            <v>M&amp;E</v>
          </cell>
          <cell r="AC4141">
            <v>646457.84510000004</v>
          </cell>
        </row>
        <row r="4142">
          <cell r="A4142" t="str">
            <v>Primary</v>
          </cell>
          <cell r="B4142" t="str">
            <v>Lexington Processing</v>
          </cell>
          <cell r="C4142" t="str">
            <v>30262034</v>
          </cell>
          <cell r="D4142" t="str">
            <v>74296004</v>
          </cell>
          <cell r="E4142" t="str">
            <v>3429</v>
          </cell>
          <cell r="G4142" t="str">
            <v>NE</v>
          </cell>
          <cell r="I4142" t="str">
            <v>A</v>
          </cell>
          <cell r="J4142" t="str">
            <v>30262042</v>
          </cell>
          <cell r="K4142" t="str">
            <v>74296009</v>
          </cell>
          <cell r="L4142">
            <v>170003026</v>
          </cell>
          <cell r="M4142" t="str">
            <v>742900000</v>
          </cell>
          <cell r="N4142" t="str">
            <v>Lexington Proc Kniferoom</v>
          </cell>
          <cell r="O4142" t="str">
            <v>74296009 Lexington Proc Kniferoom</v>
          </cell>
          <cell r="P4142" t="str">
            <v>111</v>
          </cell>
          <cell r="Q4142" t="str">
            <v>IBP</v>
          </cell>
          <cell r="R4142" t="str">
            <v>838</v>
          </cell>
          <cell r="S4142" t="str">
            <v>421</v>
          </cell>
          <cell r="T4142" t="str">
            <v>IBP</v>
          </cell>
          <cell r="U4142" t="str">
            <v>USD</v>
          </cell>
          <cell r="V4142" t="str">
            <v>1500 S PLUM CREEK PARKWAY</v>
          </cell>
          <cell r="W4142" t="str">
            <v>LEXINGTON</v>
          </cell>
          <cell r="X4142" t="str">
            <v>NE</v>
          </cell>
          <cell r="Y4142" t="str">
            <v>68850-2648</v>
          </cell>
          <cell r="Z4142" t="str">
            <v>DAWSON</v>
          </cell>
          <cell r="AA4142" t="str">
            <v>G</v>
          </cell>
          <cell r="AB4142" t="str">
            <v>M&amp;E</v>
          </cell>
          <cell r="AC4142">
            <v>88988.137799999997</v>
          </cell>
        </row>
        <row r="4143">
          <cell r="A4143" t="str">
            <v>Primary</v>
          </cell>
          <cell r="B4143" t="str">
            <v>Lexington Processing</v>
          </cell>
          <cell r="C4143" t="str">
            <v>30262034</v>
          </cell>
          <cell r="D4143" t="str">
            <v>74296004</v>
          </cell>
          <cell r="E4143" t="str">
            <v>3429</v>
          </cell>
          <cell r="G4143" t="str">
            <v>NE</v>
          </cell>
          <cell r="I4143" t="str">
            <v>A</v>
          </cell>
          <cell r="J4143" t="str">
            <v>30262046</v>
          </cell>
          <cell r="K4143" t="str">
            <v>74296017</v>
          </cell>
          <cell r="L4143">
            <v>170003026</v>
          </cell>
          <cell r="M4143" t="str">
            <v>742900000</v>
          </cell>
          <cell r="N4143" t="str">
            <v>Lexington Proc Scale Maintenance</v>
          </cell>
          <cell r="O4143" t="str">
            <v>74296017 Lexington Proc Scale Maintenance</v>
          </cell>
          <cell r="P4143" t="str">
            <v>111</v>
          </cell>
          <cell r="Q4143" t="str">
            <v>IBP</v>
          </cell>
          <cell r="R4143" t="str">
            <v>838</v>
          </cell>
          <cell r="S4143" t="str">
            <v>421</v>
          </cell>
          <cell r="T4143" t="str">
            <v>IBP</v>
          </cell>
          <cell r="U4143" t="str">
            <v>USD</v>
          </cell>
          <cell r="V4143" t="str">
            <v>1500 S PLUM CREEK PARKWAY</v>
          </cell>
          <cell r="W4143" t="str">
            <v>LEXINGTON</v>
          </cell>
          <cell r="X4143" t="str">
            <v>NE</v>
          </cell>
          <cell r="Y4143" t="str">
            <v>68850-2648</v>
          </cell>
          <cell r="Z4143" t="str">
            <v>DAWSON</v>
          </cell>
          <cell r="AA4143" t="str">
            <v>G</v>
          </cell>
          <cell r="AB4143" t="str">
            <v>M&amp;E</v>
          </cell>
          <cell r="AC4143">
            <v>55660.511599999998</v>
          </cell>
        </row>
        <row r="4144">
          <cell r="A4144" t="str">
            <v>Primary</v>
          </cell>
          <cell r="B4144" t="str">
            <v>Lexington Processing</v>
          </cell>
          <cell r="C4144" t="str">
            <v>30262034</v>
          </cell>
          <cell r="D4144" t="str">
            <v>74296004</v>
          </cell>
          <cell r="E4144" t="str">
            <v>3429</v>
          </cell>
          <cell r="G4144" t="str">
            <v>NE</v>
          </cell>
          <cell r="I4144" t="str">
            <v>A</v>
          </cell>
          <cell r="J4144" t="str">
            <v>30262048</v>
          </cell>
          <cell r="K4144" t="str">
            <v>74296013</v>
          </cell>
          <cell r="L4144">
            <v>170003026</v>
          </cell>
          <cell r="M4144" t="str">
            <v>742900000</v>
          </cell>
          <cell r="N4144" t="str">
            <v>Lexington Proc Maint Storetroom</v>
          </cell>
          <cell r="O4144" t="str">
            <v>74296013 Lexington Proc Maint Storetroom</v>
          </cell>
          <cell r="P4144" t="str">
            <v>111</v>
          </cell>
          <cell r="Q4144" t="str">
            <v>IBP</v>
          </cell>
          <cell r="R4144" t="str">
            <v>838</v>
          </cell>
          <cell r="S4144" t="str">
            <v>421</v>
          </cell>
          <cell r="T4144" t="str">
            <v>IBP</v>
          </cell>
          <cell r="U4144" t="str">
            <v>USD</v>
          </cell>
          <cell r="V4144" t="str">
            <v>1500 S PLUM CREEK PARKWAY</v>
          </cell>
          <cell r="W4144" t="str">
            <v>LEXINGTON</v>
          </cell>
          <cell r="X4144" t="str">
            <v>NE</v>
          </cell>
          <cell r="Y4144" t="str">
            <v>68850-2648</v>
          </cell>
          <cell r="Z4144" t="str">
            <v>DAWSON</v>
          </cell>
          <cell r="AA4144" t="str">
            <v>G</v>
          </cell>
          <cell r="AB4144" t="str">
            <v>M&amp;E</v>
          </cell>
          <cell r="AC4144">
            <v>6879284.9949999982</v>
          </cell>
        </row>
        <row r="4145">
          <cell r="A4145" t="str">
            <v>Primary</v>
          </cell>
          <cell r="B4145" t="str">
            <v>Lexington Processing</v>
          </cell>
          <cell r="C4145" t="str">
            <v>30262034</v>
          </cell>
          <cell r="D4145" t="str">
            <v>74296004</v>
          </cell>
          <cell r="E4145" t="str">
            <v>3429</v>
          </cell>
          <cell r="G4145" t="str">
            <v>NE</v>
          </cell>
          <cell r="I4145" t="str">
            <v>A</v>
          </cell>
          <cell r="J4145" t="str">
            <v>30262052</v>
          </cell>
          <cell r="K4145" t="str">
            <v>74296010</v>
          </cell>
          <cell r="L4145">
            <v>170003026</v>
          </cell>
          <cell r="M4145" t="str">
            <v>742900000</v>
          </cell>
          <cell r="N4145" t="str">
            <v>Lexington Proc Material Hand &amp; Ship</v>
          </cell>
          <cell r="O4145" t="str">
            <v>74296010 Lexington Proc Material Hand &amp; Ship</v>
          </cell>
          <cell r="P4145" t="str">
            <v>111</v>
          </cell>
          <cell r="Q4145" t="str">
            <v>IBP</v>
          </cell>
          <cell r="R4145" t="str">
            <v>838</v>
          </cell>
          <cell r="S4145" t="str">
            <v>421</v>
          </cell>
          <cell r="T4145" t="str">
            <v>IBP</v>
          </cell>
          <cell r="U4145" t="str">
            <v>USD</v>
          </cell>
          <cell r="V4145" t="str">
            <v>1500 S PLUM CREEK PARKWAY</v>
          </cell>
          <cell r="W4145" t="str">
            <v>LEXINGTON</v>
          </cell>
          <cell r="X4145" t="str">
            <v>NE</v>
          </cell>
          <cell r="Y4145" t="str">
            <v>68850-2648</v>
          </cell>
          <cell r="Z4145" t="str">
            <v>DAWSON</v>
          </cell>
          <cell r="AA4145" t="str">
            <v>G</v>
          </cell>
          <cell r="AB4145" t="str">
            <v>M&amp;E</v>
          </cell>
          <cell r="AC4145">
            <v>7053060.6960000051</v>
          </cell>
        </row>
        <row r="4146">
          <cell r="A4146" t="str">
            <v>Primary</v>
          </cell>
          <cell r="B4146" t="str">
            <v>Lexington Processing</v>
          </cell>
          <cell r="C4146" t="str">
            <v>30262034</v>
          </cell>
          <cell r="D4146" t="str">
            <v>74296004</v>
          </cell>
          <cell r="E4146" t="str">
            <v>3429</v>
          </cell>
          <cell r="G4146" t="str">
            <v>NE</v>
          </cell>
          <cell r="I4146" t="str">
            <v>A</v>
          </cell>
          <cell r="J4146" t="str">
            <v>30262062</v>
          </cell>
          <cell r="K4146" t="str">
            <v>74296005</v>
          </cell>
          <cell r="L4146">
            <v>170003026</v>
          </cell>
          <cell r="M4146" t="str">
            <v>742900000</v>
          </cell>
          <cell r="N4146" t="str">
            <v>Lexington Proc Special Projects</v>
          </cell>
          <cell r="O4146" t="str">
            <v>74296005 Lexington Proc Special Projects</v>
          </cell>
          <cell r="P4146" t="str">
            <v>111</v>
          </cell>
          <cell r="Q4146" t="str">
            <v>IBP</v>
          </cell>
          <cell r="R4146" t="str">
            <v>838</v>
          </cell>
          <cell r="S4146" t="str">
            <v>421</v>
          </cell>
          <cell r="T4146" t="str">
            <v>IBP</v>
          </cell>
          <cell r="U4146" t="str">
            <v>USD</v>
          </cell>
          <cell r="V4146" t="str">
            <v>1500 S PLUM CREEK PARKWAY</v>
          </cell>
          <cell r="W4146" t="str">
            <v>LEXINGTON</v>
          </cell>
          <cell r="X4146" t="str">
            <v>NE</v>
          </cell>
          <cell r="Y4146" t="str">
            <v>68850-2648</v>
          </cell>
          <cell r="Z4146" t="str">
            <v>DAWSON</v>
          </cell>
          <cell r="AA4146" t="str">
            <v>G</v>
          </cell>
          <cell r="AB4146" t="str">
            <v>M&amp;E</v>
          </cell>
          <cell r="AC4146">
            <v>15166.631200000002</v>
          </cell>
        </row>
        <row r="4147">
          <cell r="A4147" t="str">
            <v>Primary</v>
          </cell>
          <cell r="B4147" t="str">
            <v>Lexington Processing</v>
          </cell>
          <cell r="C4147" t="str">
            <v>30262034</v>
          </cell>
          <cell r="D4147" t="str">
            <v>74296004</v>
          </cell>
          <cell r="E4147" t="str">
            <v>3429</v>
          </cell>
          <cell r="G4147" t="str">
            <v>NE</v>
          </cell>
          <cell r="I4147" t="str">
            <v>A</v>
          </cell>
          <cell r="J4147" t="str">
            <v>30262512</v>
          </cell>
          <cell r="K4147" t="str">
            <v>74296015</v>
          </cell>
          <cell r="L4147">
            <v>170003026</v>
          </cell>
          <cell r="M4147" t="str">
            <v>742900000</v>
          </cell>
          <cell r="N4147" t="str">
            <v>Lexington Proc Safety</v>
          </cell>
          <cell r="O4147" t="str">
            <v>74296015 Lexington Proc Safety</v>
          </cell>
          <cell r="P4147" t="str">
            <v>111</v>
          </cell>
          <cell r="Q4147" t="str">
            <v>IBP</v>
          </cell>
          <cell r="R4147" t="str">
            <v>838</v>
          </cell>
          <cell r="S4147" t="str">
            <v>421</v>
          </cell>
          <cell r="T4147" t="str">
            <v>IBP</v>
          </cell>
          <cell r="U4147" t="str">
            <v>USD</v>
          </cell>
          <cell r="V4147" t="str">
            <v>1500 S PLUM CREEK PARKWAY</v>
          </cell>
          <cell r="W4147" t="str">
            <v>LEXINGTON</v>
          </cell>
          <cell r="X4147" t="str">
            <v>NE</v>
          </cell>
          <cell r="Y4147" t="str">
            <v>68850-2648</v>
          </cell>
          <cell r="Z4147" t="str">
            <v>DAWSON</v>
          </cell>
          <cell r="AA4147" t="str">
            <v>G</v>
          </cell>
          <cell r="AB4147" t="str">
            <v>M&amp;E</v>
          </cell>
          <cell r="AC4147">
            <v>5446.5247999999992</v>
          </cell>
        </row>
        <row r="4148">
          <cell r="A4148" t="str">
            <v>Primary</v>
          </cell>
          <cell r="B4148" t="str">
            <v>Norfolk Processing</v>
          </cell>
          <cell r="C4148" t="str">
            <v>30282034</v>
          </cell>
          <cell r="D4148" t="str">
            <v>74306001</v>
          </cell>
          <cell r="E4148" t="str">
            <v>3430</v>
          </cell>
          <cell r="G4148" t="str">
            <v>NE</v>
          </cell>
          <cell r="I4148" t="str">
            <v>A</v>
          </cell>
          <cell r="J4148" t="str">
            <v>30281951</v>
          </cell>
          <cell r="K4148" t="str">
            <v>74306003</v>
          </cell>
          <cell r="L4148">
            <v>170003028</v>
          </cell>
          <cell r="M4148" t="str">
            <v>743000000</v>
          </cell>
          <cell r="N4148" t="str">
            <v>Norfolk Proc Processing/Cutting</v>
          </cell>
          <cell r="O4148" t="str">
            <v>74306003 Norfolk Proc Processing/Cutting</v>
          </cell>
          <cell r="P4148" t="str">
            <v>111</v>
          </cell>
          <cell r="Q4148" t="str">
            <v>IBP</v>
          </cell>
          <cell r="R4148" t="str">
            <v>828</v>
          </cell>
          <cell r="S4148" t="str">
            <v>233</v>
          </cell>
          <cell r="T4148" t="str">
            <v>IBP</v>
          </cell>
          <cell r="U4148" t="str">
            <v>USD</v>
          </cell>
          <cell r="V4148" t="str">
            <v>1600 SOUTH PINE INDUSTRIAL</v>
          </cell>
          <cell r="W4148" t="str">
            <v>NORFOLK</v>
          </cell>
          <cell r="X4148" t="str">
            <v>NE</v>
          </cell>
          <cell r="Y4148" t="str">
            <v>68701-6572</v>
          </cell>
          <cell r="Z4148" t="str">
            <v>MADISON</v>
          </cell>
          <cell r="AA4148" t="str">
            <v>G</v>
          </cell>
          <cell r="AB4148" t="str">
            <v>M&amp;E</v>
          </cell>
          <cell r="AC4148">
            <v>0</v>
          </cell>
        </row>
        <row r="4149">
          <cell r="A4149" t="str">
            <v>Primary</v>
          </cell>
          <cell r="B4149" t="str">
            <v>Pasco Slaughter</v>
          </cell>
          <cell r="C4149" t="str">
            <v>30322032</v>
          </cell>
          <cell r="D4149" t="str">
            <v>74096009</v>
          </cell>
          <cell r="E4149" t="str">
            <v>3409</v>
          </cell>
          <cell r="G4149" t="str">
            <v>WA</v>
          </cell>
          <cell r="I4149" t="str">
            <v>A</v>
          </cell>
          <cell r="J4149" t="str">
            <v>30321950</v>
          </cell>
          <cell r="K4149" t="str">
            <v>74096010</v>
          </cell>
          <cell r="L4149">
            <v>170003032</v>
          </cell>
          <cell r="M4149" t="str">
            <v>740900000</v>
          </cell>
          <cell r="N4149" t="str">
            <v>Pasco Carc Kill Floor</v>
          </cell>
          <cell r="O4149" t="str">
            <v>74096010 Pasco Carc Kill Floor</v>
          </cell>
          <cell r="P4149" t="str">
            <v>101</v>
          </cell>
          <cell r="Q4149" t="str">
            <v>IBP</v>
          </cell>
          <cell r="R4149" t="str">
            <v>361</v>
          </cell>
          <cell r="S4149" t="str">
            <v>356</v>
          </cell>
          <cell r="T4149" t="str">
            <v>IBP</v>
          </cell>
          <cell r="U4149" t="str">
            <v>USD</v>
          </cell>
          <cell r="V4149" t="str">
            <v>DODD ROAD</v>
          </cell>
          <cell r="W4149" t="str">
            <v>WALLULA</v>
          </cell>
          <cell r="X4149" t="str">
            <v>WA</v>
          </cell>
          <cell r="Y4149" t="str">
            <v>99363</v>
          </cell>
          <cell r="Z4149" t="str">
            <v>WALLA WALLA</v>
          </cell>
          <cell r="AA4149" t="str">
            <v>G</v>
          </cell>
          <cell r="AB4149" t="str">
            <v>M&amp;E</v>
          </cell>
          <cell r="AC4149">
            <v>12360628.448199997</v>
          </cell>
        </row>
        <row r="4150">
          <cell r="A4150" t="str">
            <v>Primary</v>
          </cell>
          <cell r="B4150" t="str">
            <v>Pasco Slaughter</v>
          </cell>
          <cell r="C4150" t="str">
            <v>30322032</v>
          </cell>
          <cell r="D4150" t="str">
            <v>74096009</v>
          </cell>
          <cell r="E4150" t="str">
            <v>3409</v>
          </cell>
          <cell r="G4150" t="str">
            <v>WA</v>
          </cell>
          <cell r="I4150" t="str">
            <v>A</v>
          </cell>
          <cell r="J4150" t="str">
            <v>30321952</v>
          </cell>
          <cell r="K4150" t="str">
            <v>74096011</v>
          </cell>
          <cell r="L4150">
            <v>170003032</v>
          </cell>
          <cell r="M4150" t="str">
            <v>740900000</v>
          </cell>
          <cell r="N4150" t="str">
            <v>Pasco Carc Inedible Rendering</v>
          </cell>
          <cell r="O4150" t="str">
            <v>74096011 Pasco Carc Inedible Rendering</v>
          </cell>
          <cell r="P4150" t="str">
            <v>101</v>
          </cell>
          <cell r="Q4150" t="str">
            <v>IBP</v>
          </cell>
          <cell r="R4150" t="str">
            <v>361</v>
          </cell>
          <cell r="S4150" t="str">
            <v>356</v>
          </cell>
          <cell r="T4150" t="str">
            <v>IBP</v>
          </cell>
          <cell r="U4150" t="str">
            <v>USD</v>
          </cell>
          <cell r="V4150" t="str">
            <v>DODD ROAD</v>
          </cell>
          <cell r="W4150" t="str">
            <v>WALLULA</v>
          </cell>
          <cell r="X4150" t="str">
            <v>WA</v>
          </cell>
          <cell r="Y4150" t="str">
            <v>99363</v>
          </cell>
          <cell r="Z4150" t="str">
            <v>WALLA WALLA</v>
          </cell>
          <cell r="AA4150" t="str">
            <v>G</v>
          </cell>
          <cell r="AB4150" t="str">
            <v>M&amp;E</v>
          </cell>
          <cell r="AC4150">
            <v>9804247.7426999938</v>
          </cell>
        </row>
        <row r="4151">
          <cell r="A4151" t="str">
            <v>Primary</v>
          </cell>
          <cell r="B4151" t="str">
            <v>Pasco Slaughter</v>
          </cell>
          <cell r="C4151" t="str">
            <v>30322032</v>
          </cell>
          <cell r="D4151" t="str">
            <v>74096009</v>
          </cell>
          <cell r="E4151" t="str">
            <v>3409</v>
          </cell>
          <cell r="G4151" t="str">
            <v>WA</v>
          </cell>
          <cell r="I4151" t="str">
            <v>A</v>
          </cell>
          <cell r="J4151" t="str">
            <v>30321953</v>
          </cell>
          <cell r="K4151" t="str">
            <v>74096012</v>
          </cell>
          <cell r="L4151">
            <v>170003032</v>
          </cell>
          <cell r="M4151" t="str">
            <v>740900000</v>
          </cell>
          <cell r="N4151" t="str">
            <v>Pasco Carc Edible Rendering</v>
          </cell>
          <cell r="O4151" t="str">
            <v>74096012 Pasco Carc Edible Rendering</v>
          </cell>
          <cell r="P4151" t="str">
            <v>101</v>
          </cell>
          <cell r="Q4151" t="str">
            <v>IBP</v>
          </cell>
          <cell r="R4151" t="str">
            <v>361</v>
          </cell>
          <cell r="S4151" t="str">
            <v>356</v>
          </cell>
          <cell r="T4151" t="str">
            <v>IBP</v>
          </cell>
          <cell r="U4151" t="str">
            <v>USD</v>
          </cell>
          <cell r="V4151" t="str">
            <v>DODD ROAD</v>
          </cell>
          <cell r="W4151" t="str">
            <v>WALLULA</v>
          </cell>
          <cell r="X4151" t="str">
            <v>WA</v>
          </cell>
          <cell r="Y4151" t="str">
            <v>99363</v>
          </cell>
          <cell r="Z4151" t="str">
            <v>WALLA WALLA</v>
          </cell>
          <cell r="AA4151" t="str">
            <v>G</v>
          </cell>
          <cell r="AB4151" t="str">
            <v>M&amp;E</v>
          </cell>
          <cell r="AC4151">
            <v>3451322.2271999982</v>
          </cell>
        </row>
        <row r="4152">
          <cell r="A4152" t="str">
            <v>Primary</v>
          </cell>
          <cell r="B4152" t="str">
            <v>Pasco Slaughter</v>
          </cell>
          <cell r="C4152" t="str">
            <v>30322032</v>
          </cell>
          <cell r="D4152" t="str">
            <v>74096009</v>
          </cell>
          <cell r="E4152" t="str">
            <v>3409</v>
          </cell>
          <cell r="G4152" t="str">
            <v>WA</v>
          </cell>
          <cell r="I4152" t="str">
            <v>A</v>
          </cell>
          <cell r="J4152" t="str">
            <v>30321956</v>
          </cell>
          <cell r="K4152" t="str">
            <v>74096013</v>
          </cell>
          <cell r="L4152">
            <v>170003032</v>
          </cell>
          <cell r="M4152" t="str">
            <v>740900000</v>
          </cell>
          <cell r="N4152" t="str">
            <v>Pasco Carc Cold Offal</v>
          </cell>
          <cell r="O4152" t="str">
            <v>74096013 Pasco Carc Cold Offal</v>
          </cell>
          <cell r="P4152" t="str">
            <v>101</v>
          </cell>
          <cell r="Q4152" t="str">
            <v>IBP</v>
          </cell>
          <cell r="R4152" t="str">
            <v>361</v>
          </cell>
          <cell r="S4152" t="str">
            <v>356</v>
          </cell>
          <cell r="T4152" t="str">
            <v>IBP</v>
          </cell>
          <cell r="U4152" t="str">
            <v>USD</v>
          </cell>
          <cell r="V4152" t="str">
            <v>DODD ROAD</v>
          </cell>
          <cell r="W4152" t="str">
            <v>WALLULA</v>
          </cell>
          <cell r="X4152" t="str">
            <v>WA</v>
          </cell>
          <cell r="Y4152" t="str">
            <v>99363</v>
          </cell>
          <cell r="Z4152" t="str">
            <v>WALLA WALLA</v>
          </cell>
          <cell r="AA4152" t="str">
            <v>G</v>
          </cell>
          <cell r="AB4152" t="str">
            <v>M&amp;E</v>
          </cell>
          <cell r="AC4152">
            <v>1999977.9042000005</v>
          </cell>
        </row>
        <row r="4153">
          <cell r="A4153" t="str">
            <v>Primary</v>
          </cell>
          <cell r="B4153" t="str">
            <v>Pasco Slaughter</v>
          </cell>
          <cell r="C4153" t="str">
            <v>30322032</v>
          </cell>
          <cell r="D4153" t="str">
            <v>74096009</v>
          </cell>
          <cell r="E4153" t="str">
            <v>3409</v>
          </cell>
          <cell r="G4153" t="str">
            <v>WA</v>
          </cell>
          <cell r="I4153" t="str">
            <v>A</v>
          </cell>
          <cell r="J4153" t="str">
            <v>30321958</v>
          </cell>
          <cell r="K4153" t="str">
            <v>74096014</v>
          </cell>
          <cell r="L4153">
            <v>170003032</v>
          </cell>
          <cell r="M4153" t="str">
            <v>740900000</v>
          </cell>
          <cell r="N4153" t="str">
            <v>Pasco Carc Blood Drying</v>
          </cell>
          <cell r="O4153" t="str">
            <v>74096014 Pasco Carc Blood Drying</v>
          </cell>
          <cell r="P4153" t="str">
            <v>101</v>
          </cell>
          <cell r="Q4153" t="str">
            <v>IBP</v>
          </cell>
          <cell r="R4153" t="str">
            <v>361</v>
          </cell>
          <cell r="S4153" t="str">
            <v>356</v>
          </cell>
          <cell r="T4153" t="str">
            <v>IBP</v>
          </cell>
          <cell r="U4153" t="str">
            <v>USD</v>
          </cell>
          <cell r="V4153" t="str">
            <v>DODD ROAD</v>
          </cell>
          <cell r="W4153" t="str">
            <v>WALLULA</v>
          </cell>
          <cell r="X4153" t="str">
            <v>WA</v>
          </cell>
          <cell r="Y4153" t="str">
            <v>99363</v>
          </cell>
          <cell r="Z4153" t="str">
            <v>WALLA WALLA</v>
          </cell>
          <cell r="AA4153" t="str">
            <v>G</v>
          </cell>
          <cell r="AB4153" t="str">
            <v>M&amp;E</v>
          </cell>
          <cell r="AC4153">
            <v>366853.04600000003</v>
          </cell>
        </row>
        <row r="4154">
          <cell r="A4154" t="str">
            <v>Primary</v>
          </cell>
          <cell r="B4154" t="str">
            <v>Pasco Slaughter</v>
          </cell>
          <cell r="C4154" t="str">
            <v>30322032</v>
          </cell>
          <cell r="D4154" t="str">
            <v>74096009</v>
          </cell>
          <cell r="E4154" t="str">
            <v>3409</v>
          </cell>
          <cell r="G4154" t="str">
            <v>WA</v>
          </cell>
          <cell r="I4154" t="str">
            <v>A</v>
          </cell>
          <cell r="J4154" t="str">
            <v>30321959</v>
          </cell>
          <cell r="K4154" t="str">
            <v>74096015</v>
          </cell>
          <cell r="L4154">
            <v>170003032</v>
          </cell>
          <cell r="M4154" t="str">
            <v>740900000</v>
          </cell>
          <cell r="N4154" t="str">
            <v>Pasco Carc Gelatine Bone</v>
          </cell>
          <cell r="O4154" t="str">
            <v>74096015 Pasco Carc Gelatine Bone</v>
          </cell>
          <cell r="P4154" t="str">
            <v>101</v>
          </cell>
          <cell r="Q4154" t="str">
            <v>IBP</v>
          </cell>
          <cell r="R4154" t="str">
            <v>361</v>
          </cell>
          <cell r="S4154" t="str">
            <v>356</v>
          </cell>
          <cell r="T4154" t="str">
            <v>IBP</v>
          </cell>
          <cell r="U4154" t="str">
            <v>USD</v>
          </cell>
          <cell r="V4154" t="str">
            <v>DODD ROAD</v>
          </cell>
          <cell r="W4154" t="str">
            <v>WALLULA</v>
          </cell>
          <cell r="X4154" t="str">
            <v>WA</v>
          </cell>
          <cell r="Y4154" t="str">
            <v>99363</v>
          </cell>
          <cell r="Z4154" t="str">
            <v>WALLA WALLA</v>
          </cell>
          <cell r="AA4154" t="str">
            <v>G</v>
          </cell>
          <cell r="AB4154" t="str">
            <v>M&amp;E</v>
          </cell>
          <cell r="AC4154">
            <v>195252.35950000002</v>
          </cell>
        </row>
        <row r="4155">
          <cell r="A4155" t="str">
            <v>Primary</v>
          </cell>
          <cell r="B4155" t="str">
            <v>Pasco Slaughter</v>
          </cell>
          <cell r="C4155" t="str">
            <v>30322032</v>
          </cell>
          <cell r="D4155" t="str">
            <v>74096009</v>
          </cell>
          <cell r="E4155" t="str">
            <v>3409</v>
          </cell>
          <cell r="G4155" t="str">
            <v>WA</v>
          </cell>
          <cell r="I4155" t="str">
            <v>A</v>
          </cell>
          <cell r="J4155" t="str">
            <v>30321976</v>
          </cell>
          <cell r="K4155" t="str">
            <v>74096017</v>
          </cell>
          <cell r="L4155">
            <v>170003032</v>
          </cell>
          <cell r="M4155" t="str">
            <v>740900000</v>
          </cell>
          <cell r="N4155" t="str">
            <v>Pasco Carc Yards</v>
          </cell>
          <cell r="O4155" t="str">
            <v>74096017 Pasco Carc Yards</v>
          </cell>
          <cell r="P4155" t="str">
            <v>101</v>
          </cell>
          <cell r="Q4155" t="str">
            <v>IBP</v>
          </cell>
          <cell r="R4155" t="str">
            <v>361</v>
          </cell>
          <cell r="S4155" t="str">
            <v>356</v>
          </cell>
          <cell r="T4155" t="str">
            <v>IBP</v>
          </cell>
          <cell r="U4155" t="str">
            <v>USD</v>
          </cell>
          <cell r="V4155" t="str">
            <v>DODD ROAD</v>
          </cell>
          <cell r="W4155" t="str">
            <v>WALLULA</v>
          </cell>
          <cell r="X4155" t="str">
            <v>WA</v>
          </cell>
          <cell r="Y4155" t="str">
            <v>99363</v>
          </cell>
          <cell r="Z4155" t="str">
            <v>WALLA WALLA</v>
          </cell>
          <cell r="AA4155" t="str">
            <v>G</v>
          </cell>
          <cell r="AB4155" t="str">
            <v>M&amp;E</v>
          </cell>
          <cell r="AC4155">
            <v>64442.506000000001</v>
          </cell>
        </row>
        <row r="4156">
          <cell r="A4156" t="str">
            <v>Primary</v>
          </cell>
          <cell r="B4156" t="str">
            <v>Pasco Carc Waste Treatment</v>
          </cell>
          <cell r="C4156" t="str">
            <v>30322004</v>
          </cell>
          <cell r="D4156" t="str">
            <v>74096018</v>
          </cell>
          <cell r="E4156" t="str">
            <v>3409</v>
          </cell>
          <cell r="G4156" t="str">
            <v>WA</v>
          </cell>
          <cell r="I4156" t="str">
            <v>A</v>
          </cell>
          <cell r="J4156" t="str">
            <v>30322004</v>
          </cell>
          <cell r="K4156" t="str">
            <v>74096018</v>
          </cell>
          <cell r="L4156">
            <v>170003032</v>
          </cell>
          <cell r="M4156" t="str">
            <v>740900000</v>
          </cell>
          <cell r="N4156" t="str">
            <v>Pasco Carc Waste Treatment</v>
          </cell>
          <cell r="O4156" t="str">
            <v>74096018 Pasco Carc Waste Treatment</v>
          </cell>
          <cell r="P4156" t="str">
            <v>101</v>
          </cell>
          <cell r="Q4156" t="str">
            <v>IBP</v>
          </cell>
          <cell r="R4156" t="str">
            <v>361</v>
          </cell>
          <cell r="S4156" t="str">
            <v>356</v>
          </cell>
          <cell r="T4156" t="str">
            <v>IBP</v>
          </cell>
          <cell r="U4156" t="str">
            <v>USD</v>
          </cell>
          <cell r="V4156" t="str">
            <v>DODD ROAD</v>
          </cell>
          <cell r="W4156" t="str">
            <v>WALLULA</v>
          </cell>
          <cell r="X4156" t="str">
            <v>WA</v>
          </cell>
          <cell r="Y4156" t="str">
            <v>99363</v>
          </cell>
          <cell r="Z4156" t="str">
            <v>WALLA WALLA</v>
          </cell>
          <cell r="AA4156" t="str">
            <v>G</v>
          </cell>
          <cell r="AB4156" t="str">
            <v>M&amp;E</v>
          </cell>
          <cell r="AC4156">
            <v>798536.26960000012</v>
          </cell>
        </row>
        <row r="4157">
          <cell r="A4157" t="str">
            <v>Primary</v>
          </cell>
          <cell r="B4157" t="str">
            <v>Pasco Slaughter</v>
          </cell>
          <cell r="C4157" t="str">
            <v>30322032</v>
          </cell>
          <cell r="D4157" t="str">
            <v>74096009</v>
          </cell>
          <cell r="E4157" t="str">
            <v>3409</v>
          </cell>
          <cell r="G4157" t="str">
            <v>WA</v>
          </cell>
          <cell r="I4157" t="str">
            <v>A</v>
          </cell>
          <cell r="J4157" t="str">
            <v>30322013</v>
          </cell>
          <cell r="K4157" t="str">
            <v>74096003</v>
          </cell>
          <cell r="L4157">
            <v>170003032</v>
          </cell>
          <cell r="M4157" t="str">
            <v>740900000</v>
          </cell>
          <cell r="N4157" t="str">
            <v>Pasco Carc General 1</v>
          </cell>
          <cell r="O4157" t="str">
            <v>74096003 Pasco Carc General 1</v>
          </cell>
          <cell r="P4157" t="str">
            <v>101</v>
          </cell>
          <cell r="Q4157" t="str">
            <v>IBP</v>
          </cell>
          <cell r="R4157" t="str">
            <v>361</v>
          </cell>
          <cell r="S4157" t="str">
            <v>356</v>
          </cell>
          <cell r="T4157" t="str">
            <v>IBP</v>
          </cell>
          <cell r="U4157" t="str">
            <v>USD</v>
          </cell>
          <cell r="V4157" t="str">
            <v>DODD ROAD</v>
          </cell>
          <cell r="W4157" t="str">
            <v>WALLULA</v>
          </cell>
          <cell r="X4157" t="str">
            <v>WA</v>
          </cell>
          <cell r="Y4157" t="str">
            <v>99363</v>
          </cell>
          <cell r="Z4157" t="str">
            <v>WALLA WALLA</v>
          </cell>
          <cell r="AA4157" t="str">
            <v>G</v>
          </cell>
          <cell r="AB4157" t="str">
            <v>M&amp;E</v>
          </cell>
          <cell r="AC4157">
            <v>51213.078300000001</v>
          </cell>
        </row>
        <row r="4158">
          <cell r="A4158" t="str">
            <v>Primary</v>
          </cell>
          <cell r="B4158" t="str">
            <v>IBP Corporate G &amp; A</v>
          </cell>
          <cell r="C4158" t="str">
            <v>30013136</v>
          </cell>
          <cell r="D4158" t="str">
            <v>74796031</v>
          </cell>
          <cell r="E4158" t="str">
            <v>2666</v>
          </cell>
          <cell r="F4158" t="str">
            <v>FM</v>
          </cell>
          <cell r="G4158" t="str">
            <v>WA</v>
          </cell>
          <cell r="H4158">
            <v>38855</v>
          </cell>
          <cell r="I4158" t="str">
            <v>A</v>
          </cell>
          <cell r="J4158" t="str">
            <v>30322015</v>
          </cell>
          <cell r="K4158" t="str">
            <v>74796187</v>
          </cell>
          <cell r="L4158">
            <v>170003072</v>
          </cell>
          <cell r="M4158" t="str">
            <v>747900000</v>
          </cell>
          <cell r="N4158" t="str">
            <v>Lou Prk-Coolers</v>
          </cell>
          <cell r="O4158" t="str">
            <v>30722055 Lou Prk-Coolers</v>
          </cell>
          <cell r="P4158" t="str">
            <v>131</v>
          </cell>
          <cell r="Q4158" t="str">
            <v>IBP</v>
          </cell>
          <cell r="R4158" t="str">
            <v>758</v>
          </cell>
          <cell r="S4158" t="str">
            <v>189</v>
          </cell>
          <cell r="T4158" t="str">
            <v>IBP</v>
          </cell>
          <cell r="U4158" t="str">
            <v>USD</v>
          </cell>
          <cell r="V4158" t="str">
            <v>DODD ROAD</v>
          </cell>
          <cell r="W4158" t="str">
            <v>WALLULA</v>
          </cell>
          <cell r="X4158" t="str">
            <v>WA</v>
          </cell>
          <cell r="Y4158" t="str">
            <v>99363</v>
          </cell>
          <cell r="Z4158" t="str">
            <v>WALLA WALLA</v>
          </cell>
          <cell r="AA4158" t="str">
            <v>G</v>
          </cell>
          <cell r="AB4158" t="str">
            <v>M&amp;E</v>
          </cell>
          <cell r="AC4158">
            <v>7081.6652000000004</v>
          </cell>
        </row>
        <row r="4159">
          <cell r="A4159" t="str">
            <v>Primary</v>
          </cell>
          <cell r="B4159" t="str">
            <v>Pasco Slaughter</v>
          </cell>
          <cell r="C4159" t="str">
            <v>30322032</v>
          </cell>
          <cell r="D4159" t="str">
            <v>74096009</v>
          </cell>
          <cell r="E4159" t="str">
            <v>3409</v>
          </cell>
          <cell r="G4159" t="str">
            <v>WA</v>
          </cell>
          <cell r="I4159" t="str">
            <v>A</v>
          </cell>
          <cell r="J4159" t="str">
            <v>30322020</v>
          </cell>
          <cell r="K4159" t="str">
            <v>74096020</v>
          </cell>
          <cell r="L4159">
            <v>170003032</v>
          </cell>
          <cell r="M4159" t="str">
            <v>740900000</v>
          </cell>
          <cell r="N4159" t="str">
            <v>Pasco Carc Maintenance</v>
          </cell>
          <cell r="O4159" t="str">
            <v>74096020 Pasco Carc Maintenance</v>
          </cell>
          <cell r="P4159" t="str">
            <v>101</v>
          </cell>
          <cell r="Q4159" t="str">
            <v>IBP</v>
          </cell>
          <cell r="R4159" t="str">
            <v>361</v>
          </cell>
          <cell r="S4159" t="str">
            <v>356</v>
          </cell>
          <cell r="T4159" t="str">
            <v>IBP</v>
          </cell>
          <cell r="U4159" t="str">
            <v>USD</v>
          </cell>
          <cell r="V4159" t="str">
            <v>HIGHWAY 70 NORTH</v>
          </cell>
          <cell r="W4159" t="str">
            <v>COLUMBUS JUNCTION</v>
          </cell>
          <cell r="X4159" t="str">
            <v>IA</v>
          </cell>
          <cell r="Y4159" t="str">
            <v>52738</v>
          </cell>
          <cell r="Z4159" t="str">
            <v>LOUISA</v>
          </cell>
          <cell r="AA4159" t="str">
            <v>G</v>
          </cell>
          <cell r="AB4159" t="str">
            <v>M&amp;E</v>
          </cell>
          <cell r="AC4159">
            <v>945.34500000000003</v>
          </cell>
        </row>
        <row r="4160">
          <cell r="A4160" t="str">
            <v>Primary</v>
          </cell>
          <cell r="B4160" t="str">
            <v>Pasco Slaughter</v>
          </cell>
          <cell r="C4160" t="str">
            <v>30322032</v>
          </cell>
          <cell r="D4160" t="str">
            <v>74096009</v>
          </cell>
          <cell r="E4160" t="str">
            <v>3409</v>
          </cell>
          <cell r="G4160" t="str">
            <v>WA</v>
          </cell>
          <cell r="I4160" t="str">
            <v>A</v>
          </cell>
          <cell r="J4160" t="str">
            <v>30322025</v>
          </cell>
          <cell r="K4160" t="str">
            <v>74096004</v>
          </cell>
          <cell r="L4160">
            <v>170003032</v>
          </cell>
          <cell r="M4160" t="str">
            <v>740900000</v>
          </cell>
          <cell r="N4160" t="str">
            <v>Pasco Carc Personnel Manager</v>
          </cell>
          <cell r="O4160" t="str">
            <v>74096004 Pasco Carc Personnel Manager</v>
          </cell>
          <cell r="P4160" t="str">
            <v>101</v>
          </cell>
          <cell r="Q4160" t="str">
            <v>IBP</v>
          </cell>
          <cell r="R4160" t="str">
            <v>361</v>
          </cell>
          <cell r="S4160" t="str">
            <v>356</v>
          </cell>
          <cell r="T4160" t="str">
            <v>IBP</v>
          </cell>
          <cell r="U4160" t="str">
            <v>USD</v>
          </cell>
          <cell r="V4160" t="str">
            <v>DODD ROAD</v>
          </cell>
          <cell r="W4160" t="str">
            <v>WALLULA</v>
          </cell>
          <cell r="X4160" t="str">
            <v>WA</v>
          </cell>
          <cell r="Y4160" t="str">
            <v>99363</v>
          </cell>
          <cell r="Z4160" t="str">
            <v>WALLA WALLA</v>
          </cell>
          <cell r="AA4160" t="str">
            <v>G</v>
          </cell>
          <cell r="AB4160" t="str">
            <v>M&amp;E</v>
          </cell>
          <cell r="AC4160">
            <v>14565.967599999998</v>
          </cell>
        </row>
        <row r="4161">
          <cell r="A4161" t="str">
            <v>Primary</v>
          </cell>
          <cell r="B4161" t="str">
            <v>IBP Corporate G &amp; A</v>
          </cell>
          <cell r="C4161" t="str">
            <v>30013136</v>
          </cell>
          <cell r="D4161" t="str">
            <v>74796031</v>
          </cell>
          <cell r="E4161" t="str">
            <v>2666</v>
          </cell>
          <cell r="G4161" t="str">
            <v>NE</v>
          </cell>
          <cell r="I4161" t="str">
            <v>A</v>
          </cell>
          <cell r="J4161" t="str">
            <v>30322030</v>
          </cell>
          <cell r="K4161" t="str">
            <v>74796092</v>
          </cell>
          <cell r="L4161">
            <v>170003032</v>
          </cell>
          <cell r="M4161" t="str">
            <v>747900000</v>
          </cell>
          <cell r="N4161" t="str">
            <v>IBP Corp Staff Pasco - Qa</v>
          </cell>
          <cell r="O4161" t="str">
            <v>74796092 IBP Corp Staff Pasco - Qa</v>
          </cell>
          <cell r="P4161" t="str">
            <v>190</v>
          </cell>
          <cell r="Q4161" t="str">
            <v>IBP</v>
          </cell>
          <cell r="R4161" t="str">
            <v>1303</v>
          </cell>
          <cell r="S4161" t="str">
            <v>188</v>
          </cell>
          <cell r="T4161" t="str">
            <v>IBP</v>
          </cell>
          <cell r="U4161" t="str">
            <v>USD</v>
          </cell>
          <cell r="V4161" t="str">
            <v>HIGHWAY 35  IBP AVE</v>
          </cell>
          <cell r="W4161" t="str">
            <v>DAKOTA CITY</v>
          </cell>
          <cell r="X4161" t="str">
            <v>NE</v>
          </cell>
          <cell r="Y4161" t="str">
            <v>68731-3028</v>
          </cell>
          <cell r="Z4161" t="str">
            <v>DAKOTA</v>
          </cell>
          <cell r="AA4161" t="str">
            <v>G</v>
          </cell>
          <cell r="AB4161" t="str">
            <v>M&amp;E</v>
          </cell>
          <cell r="AC4161">
            <v>5678.2721000000001</v>
          </cell>
        </row>
        <row r="4162">
          <cell r="A4162" t="str">
            <v>Primary</v>
          </cell>
          <cell r="B4162" t="str">
            <v>Pasco Slaughter</v>
          </cell>
          <cell r="C4162" t="str">
            <v>30322032</v>
          </cell>
          <cell r="D4162" t="str">
            <v>74096009</v>
          </cell>
          <cell r="E4162" t="str">
            <v>3409</v>
          </cell>
          <cell r="G4162" t="str">
            <v>WA</v>
          </cell>
          <cell r="I4162" t="str">
            <v>A</v>
          </cell>
          <cell r="J4162" t="str">
            <v>30322031</v>
          </cell>
          <cell r="K4162" t="str">
            <v>74096022</v>
          </cell>
          <cell r="L4162">
            <v>170003032</v>
          </cell>
          <cell r="M4162" t="str">
            <v>740900000</v>
          </cell>
          <cell r="N4162" t="str">
            <v>Pasco Carc Refrigeration</v>
          </cell>
          <cell r="O4162" t="str">
            <v>74096022 Pasco Carc Refrigeration</v>
          </cell>
          <cell r="P4162" t="str">
            <v>101</v>
          </cell>
          <cell r="Q4162" t="str">
            <v>IBP</v>
          </cell>
          <cell r="R4162" t="str">
            <v>361</v>
          </cell>
          <cell r="S4162" t="str">
            <v>356</v>
          </cell>
          <cell r="T4162" t="str">
            <v>IBP</v>
          </cell>
          <cell r="U4162" t="str">
            <v>USD</v>
          </cell>
          <cell r="V4162" t="str">
            <v>DODD ROAD</v>
          </cell>
          <cell r="W4162" t="str">
            <v>WALLULA</v>
          </cell>
          <cell r="X4162" t="str">
            <v>WA</v>
          </cell>
          <cell r="Y4162" t="str">
            <v>99363</v>
          </cell>
          <cell r="Z4162" t="str">
            <v>WALLA WALLA</v>
          </cell>
          <cell r="AA4162" t="str">
            <v>G</v>
          </cell>
          <cell r="AB4162" t="str">
            <v>M&amp;E</v>
          </cell>
          <cell r="AC4162">
            <v>374181.53280000004</v>
          </cell>
        </row>
        <row r="4163">
          <cell r="A4163" t="str">
            <v>Primary</v>
          </cell>
          <cell r="B4163" t="str">
            <v>Pasco Slaughter</v>
          </cell>
          <cell r="C4163" t="str">
            <v>30322032</v>
          </cell>
          <cell r="D4163" t="str">
            <v>74096009</v>
          </cell>
          <cell r="E4163" t="str">
            <v>3409</v>
          </cell>
          <cell r="G4163" t="str">
            <v>WA</v>
          </cell>
          <cell r="I4163" t="str">
            <v>A</v>
          </cell>
          <cell r="J4163" t="str">
            <v>30322032</v>
          </cell>
          <cell r="K4163" t="str">
            <v>74096009</v>
          </cell>
          <cell r="L4163">
            <v>170003032</v>
          </cell>
          <cell r="M4163" t="str">
            <v>740900000</v>
          </cell>
          <cell r="N4163" t="str">
            <v>Pasco Carc Security</v>
          </cell>
          <cell r="O4163" t="str">
            <v>74096009 Pasco Carc Security</v>
          </cell>
          <cell r="P4163" t="str">
            <v>101</v>
          </cell>
          <cell r="Q4163" t="str">
            <v>IBP</v>
          </cell>
          <cell r="R4163" t="str">
            <v>361</v>
          </cell>
          <cell r="S4163" t="str">
            <v>356</v>
          </cell>
          <cell r="T4163" t="str">
            <v>IBP</v>
          </cell>
          <cell r="U4163" t="str">
            <v>USD</v>
          </cell>
          <cell r="V4163" t="str">
            <v>DODD ROAD</v>
          </cell>
          <cell r="W4163" t="str">
            <v>WALLULA</v>
          </cell>
          <cell r="X4163" t="str">
            <v>WA</v>
          </cell>
          <cell r="Y4163" t="str">
            <v>99363</v>
          </cell>
          <cell r="Z4163" t="str">
            <v>WALLA WALLA</v>
          </cell>
          <cell r="AA4163" t="str">
            <v>G</v>
          </cell>
          <cell r="AB4163" t="str">
            <v>M&amp;E</v>
          </cell>
          <cell r="AC4163">
            <v>182359.18109999999</v>
          </cell>
        </row>
        <row r="4164">
          <cell r="A4164" t="str">
            <v>Primary</v>
          </cell>
          <cell r="B4164" t="str">
            <v>Pasco Slaughter</v>
          </cell>
          <cell r="C4164" t="str">
            <v>30322032</v>
          </cell>
          <cell r="D4164" t="str">
            <v>74096009</v>
          </cell>
          <cell r="E4164" t="str">
            <v>3409</v>
          </cell>
          <cell r="G4164" t="str">
            <v>WA</v>
          </cell>
          <cell r="I4164" t="str">
            <v>A</v>
          </cell>
          <cell r="J4164" t="str">
            <v>30322034</v>
          </cell>
          <cell r="K4164" t="str">
            <v>74096002</v>
          </cell>
          <cell r="L4164">
            <v>170003032</v>
          </cell>
          <cell r="M4164" t="str">
            <v>740900000</v>
          </cell>
          <cell r="N4164" t="str">
            <v>Pasco Carc General</v>
          </cell>
          <cell r="O4164" t="str">
            <v>74096002 Pasco Carc General</v>
          </cell>
          <cell r="P4164" t="str">
            <v>101</v>
          </cell>
          <cell r="Q4164" t="str">
            <v>IBP</v>
          </cell>
          <cell r="R4164" t="str">
            <v>361</v>
          </cell>
          <cell r="S4164" t="str">
            <v>356</v>
          </cell>
          <cell r="T4164" t="str">
            <v>IBP</v>
          </cell>
          <cell r="U4164" t="str">
            <v>USD</v>
          </cell>
          <cell r="V4164" t="str">
            <v>DODD ROAD</v>
          </cell>
          <cell r="W4164" t="str">
            <v>WALLULA</v>
          </cell>
          <cell r="X4164" t="str">
            <v>WA</v>
          </cell>
          <cell r="Y4164" t="str">
            <v>99363</v>
          </cell>
          <cell r="Z4164" t="str">
            <v>WALLA WALLA</v>
          </cell>
          <cell r="AA4164" t="str">
            <v>G</v>
          </cell>
          <cell r="AB4164" t="str">
            <v>M&amp;E</v>
          </cell>
          <cell r="AC4164">
            <v>265702.10629999993</v>
          </cell>
        </row>
        <row r="4165">
          <cell r="A4165" t="str">
            <v>Primary</v>
          </cell>
          <cell r="B4165" t="str">
            <v>Pasco Slaughter</v>
          </cell>
          <cell r="C4165" t="str">
            <v>30322032</v>
          </cell>
          <cell r="D4165" t="str">
            <v>74096009</v>
          </cell>
          <cell r="E4165" t="str">
            <v>3409</v>
          </cell>
          <cell r="G4165" t="str">
            <v>WA</v>
          </cell>
          <cell r="I4165" t="str">
            <v>A</v>
          </cell>
          <cell r="J4165" t="str">
            <v>30322052</v>
          </cell>
          <cell r="K4165" t="str">
            <v>74096019</v>
          </cell>
          <cell r="L4165">
            <v>170003032</v>
          </cell>
          <cell r="M4165" t="str">
            <v>740900000</v>
          </cell>
          <cell r="N4165" t="str">
            <v>Pasco Carc Cooler &amp; Loading</v>
          </cell>
          <cell r="O4165" t="str">
            <v>74096019 Pasco Carc Cooler &amp; Loading</v>
          </cell>
          <cell r="P4165" t="str">
            <v>101</v>
          </cell>
          <cell r="Q4165" t="str">
            <v>IBP</v>
          </cell>
          <cell r="R4165" t="str">
            <v>361</v>
          </cell>
          <cell r="S4165" t="str">
            <v>356</v>
          </cell>
          <cell r="T4165" t="str">
            <v>IBP</v>
          </cell>
          <cell r="U4165" t="str">
            <v>USD</v>
          </cell>
          <cell r="V4165" t="str">
            <v>DODD ROAD</v>
          </cell>
          <cell r="W4165" t="str">
            <v>WALLULA</v>
          </cell>
          <cell r="X4165" t="str">
            <v>WA</v>
          </cell>
          <cell r="Y4165" t="str">
            <v>99363</v>
          </cell>
          <cell r="Z4165" t="str">
            <v>WALLA WALLA</v>
          </cell>
          <cell r="AA4165" t="str">
            <v>G</v>
          </cell>
          <cell r="AB4165" t="str">
            <v>M&amp;E</v>
          </cell>
          <cell r="AC4165">
            <v>98368.858800000016</v>
          </cell>
        </row>
        <row r="4166">
          <cell r="A4166" t="str">
            <v>Primary</v>
          </cell>
          <cell r="B4166" t="str">
            <v>Pasco Slaughter</v>
          </cell>
          <cell r="C4166" t="str">
            <v>30322032</v>
          </cell>
          <cell r="D4166" t="str">
            <v>74096009</v>
          </cell>
          <cell r="E4166" t="str">
            <v>3409</v>
          </cell>
          <cell r="G4166" t="str">
            <v>WA</v>
          </cell>
          <cell r="I4166" t="str">
            <v>A</v>
          </cell>
          <cell r="J4166" t="str">
            <v>30322055</v>
          </cell>
          <cell r="K4166" t="str">
            <v>74096016</v>
          </cell>
          <cell r="L4166">
            <v>170003032</v>
          </cell>
          <cell r="M4166" t="str">
            <v>740900000</v>
          </cell>
          <cell r="N4166" t="str">
            <v>Pasco Carc Cooler-Transfer</v>
          </cell>
          <cell r="O4166" t="str">
            <v>74096016 Pasco Carc Cooler-Transfer</v>
          </cell>
          <cell r="P4166" t="str">
            <v>101</v>
          </cell>
          <cell r="Q4166" t="str">
            <v>IBP</v>
          </cell>
          <cell r="R4166" t="str">
            <v>361</v>
          </cell>
          <cell r="S4166" t="str">
            <v>356</v>
          </cell>
          <cell r="T4166" t="str">
            <v>IBP</v>
          </cell>
          <cell r="U4166" t="str">
            <v>USD</v>
          </cell>
          <cell r="V4166" t="str">
            <v>DODD ROAD</v>
          </cell>
          <cell r="W4166" t="str">
            <v>WALLULA</v>
          </cell>
          <cell r="X4166" t="str">
            <v>WA</v>
          </cell>
          <cell r="Y4166" t="str">
            <v>99363</v>
          </cell>
          <cell r="Z4166" t="str">
            <v>WALLA WALLA</v>
          </cell>
          <cell r="AA4166" t="str">
            <v>G</v>
          </cell>
          <cell r="AB4166" t="str">
            <v>M&amp;E</v>
          </cell>
          <cell r="AC4166">
            <v>4184073.9097000007</v>
          </cell>
        </row>
        <row r="4167">
          <cell r="A4167" t="str">
            <v>Primary</v>
          </cell>
          <cell r="B4167" t="str">
            <v>IBP Corporate G &amp; A</v>
          </cell>
          <cell r="C4167" t="str">
            <v>30013136</v>
          </cell>
          <cell r="D4167" t="str">
            <v>74796031</v>
          </cell>
          <cell r="E4167" t="str">
            <v>2666</v>
          </cell>
          <cell r="G4167" t="str">
            <v>WA</v>
          </cell>
          <cell r="I4167" t="str">
            <v>A</v>
          </cell>
          <cell r="J4167" t="str">
            <v>30322221</v>
          </cell>
          <cell r="K4167" t="str">
            <v>74796114</v>
          </cell>
          <cell r="L4167">
            <v>170003032</v>
          </cell>
          <cell r="M4167" t="str">
            <v>747900000</v>
          </cell>
          <cell r="N4167" t="str">
            <v>IBP Corp Staff Plant Computers-Pasco</v>
          </cell>
          <cell r="O4167" t="str">
            <v>74796114 IBP Corp Staff Plant Computers-Pasco</v>
          </cell>
          <cell r="P4167" t="str">
            <v>190</v>
          </cell>
          <cell r="Q4167" t="str">
            <v>IBP</v>
          </cell>
          <cell r="R4167" t="str">
            <v>361</v>
          </cell>
          <cell r="S4167" t="str">
            <v>188</v>
          </cell>
          <cell r="T4167" t="str">
            <v>IBP</v>
          </cell>
          <cell r="U4167" t="str">
            <v>USD</v>
          </cell>
          <cell r="V4167" t="str">
            <v>DODD ROAD</v>
          </cell>
          <cell r="W4167" t="str">
            <v>WALLULA</v>
          </cell>
          <cell r="X4167" t="str">
            <v>WA</v>
          </cell>
          <cell r="Y4167" t="str">
            <v>99363</v>
          </cell>
          <cell r="Z4167" t="str">
            <v>WALLA WALLA</v>
          </cell>
          <cell r="AA4167" t="str">
            <v>G</v>
          </cell>
          <cell r="AB4167" t="str">
            <v>M&amp;E</v>
          </cell>
          <cell r="AC4167">
            <v>132688.08359999998</v>
          </cell>
        </row>
        <row r="4168">
          <cell r="A4168" t="str">
            <v>Primary</v>
          </cell>
          <cell r="B4168" t="str">
            <v>Pasco Slaughter</v>
          </cell>
          <cell r="C4168" t="str">
            <v>30322032</v>
          </cell>
          <cell r="D4168" t="str">
            <v>74096009</v>
          </cell>
          <cell r="E4168" t="str">
            <v>3409</v>
          </cell>
          <cell r="G4168" t="str">
            <v>WA</v>
          </cell>
          <cell r="I4168" t="str">
            <v>A</v>
          </cell>
          <cell r="J4168" t="str">
            <v>30322512</v>
          </cell>
          <cell r="K4168" t="str">
            <v>74096006</v>
          </cell>
          <cell r="L4168">
            <v>170003032</v>
          </cell>
          <cell r="M4168" t="str">
            <v>740900000</v>
          </cell>
          <cell r="N4168" t="str">
            <v>Pasco Carc Safety</v>
          </cell>
          <cell r="O4168" t="str">
            <v>74096006 Pasco Carc Safety</v>
          </cell>
          <cell r="P4168" t="str">
            <v>101</v>
          </cell>
          <cell r="Q4168" t="str">
            <v>IBP</v>
          </cell>
          <cell r="R4168" t="str">
            <v>361</v>
          </cell>
          <cell r="S4168" t="str">
            <v>356</v>
          </cell>
          <cell r="T4168" t="str">
            <v>IBP</v>
          </cell>
          <cell r="U4168" t="str">
            <v>USD</v>
          </cell>
          <cell r="V4168" t="str">
            <v>DODD ROAD</v>
          </cell>
          <cell r="W4168" t="str">
            <v>WALLULA</v>
          </cell>
          <cell r="X4168" t="str">
            <v>WA</v>
          </cell>
          <cell r="Y4168" t="str">
            <v>99363</v>
          </cell>
          <cell r="Z4168" t="str">
            <v>WALLA WALLA</v>
          </cell>
          <cell r="AA4168" t="str">
            <v>G</v>
          </cell>
          <cell r="AB4168" t="str">
            <v>M&amp;E</v>
          </cell>
          <cell r="AC4168">
            <v>9451.5119999999988</v>
          </cell>
        </row>
        <row r="4169">
          <cell r="A4169" t="str">
            <v>Primary</v>
          </cell>
          <cell r="B4169" t="str">
            <v>Pasco Processing</v>
          </cell>
          <cell r="C4169" t="str">
            <v>30332013</v>
          </cell>
          <cell r="D4169" t="str">
            <v>74316006</v>
          </cell>
          <cell r="E4169" t="str">
            <v>3431</v>
          </cell>
          <cell r="G4169" t="str">
            <v>WA</v>
          </cell>
          <cell r="I4169" t="str">
            <v>A</v>
          </cell>
          <cell r="J4169" t="str">
            <v>30331951</v>
          </cell>
          <cell r="K4169" t="str">
            <v>74316009</v>
          </cell>
          <cell r="L4169">
            <v>170003033</v>
          </cell>
          <cell r="M4169" t="str">
            <v>743100000</v>
          </cell>
          <cell r="N4169" t="str">
            <v>Pasco Proc Production Manager A</v>
          </cell>
          <cell r="O4169" t="str">
            <v>74316009 Pasco Proc Production Manager A</v>
          </cell>
          <cell r="P4169" t="str">
            <v>111</v>
          </cell>
          <cell r="Q4169" t="str">
            <v>IBP</v>
          </cell>
          <cell r="R4169" t="str">
            <v>361</v>
          </cell>
          <cell r="S4169" t="str">
            <v>356</v>
          </cell>
          <cell r="T4169" t="str">
            <v>IBP</v>
          </cell>
          <cell r="U4169" t="str">
            <v>USD</v>
          </cell>
          <cell r="V4169" t="str">
            <v>DODD ROAD</v>
          </cell>
          <cell r="W4169" t="str">
            <v>WALLULA</v>
          </cell>
          <cell r="X4169" t="str">
            <v>WA</v>
          </cell>
          <cell r="Y4169" t="str">
            <v>99363</v>
          </cell>
          <cell r="Z4169" t="str">
            <v>WALLA WALLA</v>
          </cell>
          <cell r="AA4169" t="str">
            <v>G</v>
          </cell>
          <cell r="AB4169" t="str">
            <v>M&amp;E</v>
          </cell>
          <cell r="AC4169">
            <v>4333917.5442000004</v>
          </cell>
        </row>
        <row r="4170">
          <cell r="A4170" t="str">
            <v>Primary</v>
          </cell>
          <cell r="B4170" t="str">
            <v>Pasco Processing</v>
          </cell>
          <cell r="C4170" t="str">
            <v>30332013</v>
          </cell>
          <cell r="D4170" t="str">
            <v>74316006</v>
          </cell>
          <cell r="E4170" t="str">
            <v>3431</v>
          </cell>
          <cell r="G4170" t="str">
            <v>WA</v>
          </cell>
          <cell r="I4170" t="str">
            <v>A</v>
          </cell>
          <cell r="J4170" t="str">
            <v>30331953</v>
          </cell>
          <cell r="K4170" t="str">
            <v>74316010</v>
          </cell>
          <cell r="L4170">
            <v>170003033</v>
          </cell>
          <cell r="M4170" t="str">
            <v>743100000</v>
          </cell>
          <cell r="N4170" t="str">
            <v>Pasco Proc Edible Rendering</v>
          </cell>
          <cell r="O4170" t="str">
            <v>74316010 Pasco Proc Edible Rendering</v>
          </cell>
          <cell r="P4170" t="str">
            <v>111</v>
          </cell>
          <cell r="Q4170" t="str">
            <v>IBP</v>
          </cell>
          <cell r="R4170" t="str">
            <v>361</v>
          </cell>
          <cell r="S4170" t="str">
            <v>356</v>
          </cell>
          <cell r="T4170" t="str">
            <v>IBP</v>
          </cell>
          <cell r="U4170" t="str">
            <v>USD</v>
          </cell>
          <cell r="V4170" t="str">
            <v>DODD ROAD</v>
          </cell>
          <cell r="W4170" t="str">
            <v>WALLULA</v>
          </cell>
          <cell r="X4170" t="str">
            <v>WA</v>
          </cell>
          <cell r="Y4170" t="str">
            <v>99363</v>
          </cell>
          <cell r="Z4170" t="str">
            <v>WALLA WALLA</v>
          </cell>
          <cell r="AA4170" t="str">
            <v>G</v>
          </cell>
          <cell r="AB4170" t="str">
            <v>M&amp;E</v>
          </cell>
          <cell r="AC4170">
            <v>53954.4732</v>
          </cell>
        </row>
        <row r="4171">
          <cell r="A4171" t="str">
            <v>Primary</v>
          </cell>
          <cell r="B4171" t="str">
            <v>Pasco Processing</v>
          </cell>
          <cell r="C4171" t="str">
            <v>30332013</v>
          </cell>
          <cell r="D4171" t="str">
            <v>74316006</v>
          </cell>
          <cell r="E4171" t="str">
            <v>3431</v>
          </cell>
          <cell r="G4171" t="str">
            <v>WA</v>
          </cell>
          <cell r="I4171" t="str">
            <v>A</v>
          </cell>
          <cell r="J4171" t="str">
            <v>30331975</v>
          </cell>
          <cell r="K4171" t="str">
            <v>74316012</v>
          </cell>
          <cell r="L4171">
            <v>170003033</v>
          </cell>
          <cell r="M4171" t="str">
            <v>743100000</v>
          </cell>
          <cell r="N4171" t="str">
            <v>Pasco Proc Ground Beef</v>
          </cell>
          <cell r="O4171" t="str">
            <v>74316012 Pasco Proc Ground Beef</v>
          </cell>
          <cell r="P4171" t="str">
            <v>111</v>
          </cell>
          <cell r="Q4171" t="str">
            <v>IBP</v>
          </cell>
          <cell r="R4171" t="str">
            <v>361</v>
          </cell>
          <cell r="S4171" t="str">
            <v>356</v>
          </cell>
          <cell r="T4171" t="str">
            <v>IBP</v>
          </cell>
          <cell r="U4171" t="str">
            <v>USD</v>
          </cell>
          <cell r="V4171" t="str">
            <v>DODD ROAD</v>
          </cell>
          <cell r="W4171" t="str">
            <v>WALLULA</v>
          </cell>
          <cell r="X4171" t="str">
            <v>WA</v>
          </cell>
          <cell r="Y4171" t="str">
            <v>99363</v>
          </cell>
          <cell r="Z4171" t="str">
            <v>WALLA WALLA</v>
          </cell>
          <cell r="AA4171" t="str">
            <v>G</v>
          </cell>
          <cell r="AB4171" t="str">
            <v>M&amp;E</v>
          </cell>
          <cell r="AC4171">
            <v>3337215.3476</v>
          </cell>
        </row>
        <row r="4172">
          <cell r="A4172" t="str">
            <v>Primary</v>
          </cell>
          <cell r="B4172" t="str">
            <v>Pasco Processing</v>
          </cell>
          <cell r="C4172" t="str">
            <v>30332013</v>
          </cell>
          <cell r="D4172" t="str">
            <v>74316006</v>
          </cell>
          <cell r="E4172" t="str">
            <v>3431</v>
          </cell>
          <cell r="G4172" t="str">
            <v>WA</v>
          </cell>
          <cell r="I4172" t="str">
            <v>A</v>
          </cell>
          <cell r="J4172" t="str">
            <v>30331982</v>
          </cell>
          <cell r="K4172" t="str">
            <v>74316015</v>
          </cell>
          <cell r="L4172">
            <v>170003033</v>
          </cell>
          <cell r="M4172" t="str">
            <v>743100000</v>
          </cell>
          <cell r="N4172" t="str">
            <v>Pasco Proc Packaging</v>
          </cell>
          <cell r="O4172" t="str">
            <v>74316015 Pasco Proc Packaging</v>
          </cell>
          <cell r="P4172" t="str">
            <v>111</v>
          </cell>
          <cell r="Q4172" t="str">
            <v>IBP</v>
          </cell>
          <cell r="R4172" t="str">
            <v>361</v>
          </cell>
          <cell r="S4172" t="str">
            <v>356</v>
          </cell>
          <cell r="T4172" t="str">
            <v>IBP</v>
          </cell>
          <cell r="U4172" t="str">
            <v>USD</v>
          </cell>
          <cell r="V4172" t="str">
            <v>DODD ROAD</v>
          </cell>
          <cell r="W4172" t="str">
            <v>WALLULA</v>
          </cell>
          <cell r="X4172" t="str">
            <v>WA</v>
          </cell>
          <cell r="Y4172" t="str">
            <v>99363</v>
          </cell>
          <cell r="Z4172" t="str">
            <v>WALLA WALLA</v>
          </cell>
          <cell r="AA4172" t="str">
            <v>G</v>
          </cell>
          <cell r="AB4172" t="str">
            <v>M&amp;E</v>
          </cell>
          <cell r="AC4172">
            <v>3873450.3750999989</v>
          </cell>
        </row>
        <row r="4173">
          <cell r="A4173" t="str">
            <v>Primary</v>
          </cell>
          <cell r="B4173" t="str">
            <v>Pasco Processing</v>
          </cell>
          <cell r="C4173" t="str">
            <v>30332013</v>
          </cell>
          <cell r="D4173" t="str">
            <v>74316006</v>
          </cell>
          <cell r="E4173" t="str">
            <v>3431</v>
          </cell>
          <cell r="G4173" t="str">
            <v>WA</v>
          </cell>
          <cell r="I4173" t="str">
            <v>A</v>
          </cell>
          <cell r="J4173" t="str">
            <v>30332013</v>
          </cell>
          <cell r="K4173" t="str">
            <v>74316006</v>
          </cell>
          <cell r="L4173">
            <v>170003033</v>
          </cell>
          <cell r="M4173" t="str">
            <v>743100000</v>
          </cell>
          <cell r="N4173" t="str">
            <v>Pasco Proc Admin Services</v>
          </cell>
          <cell r="O4173" t="str">
            <v>74316006 Pasco Proc Admin Services</v>
          </cell>
          <cell r="P4173" t="str">
            <v>111</v>
          </cell>
          <cell r="Q4173" t="str">
            <v>IBP</v>
          </cell>
          <cell r="R4173" t="str">
            <v>361</v>
          </cell>
          <cell r="S4173" t="str">
            <v>356</v>
          </cell>
          <cell r="T4173" t="str">
            <v>IBP</v>
          </cell>
          <cell r="U4173" t="str">
            <v>USD</v>
          </cell>
          <cell r="V4173" t="str">
            <v>DODD ROAD</v>
          </cell>
          <cell r="W4173" t="str">
            <v>WALLULA</v>
          </cell>
          <cell r="X4173" t="str">
            <v>WA</v>
          </cell>
          <cell r="Y4173" t="str">
            <v>99363</v>
          </cell>
          <cell r="Z4173" t="str">
            <v>WALLA WALLA</v>
          </cell>
          <cell r="AA4173" t="str">
            <v>G</v>
          </cell>
          <cell r="AB4173" t="str">
            <v>M&amp;E</v>
          </cell>
          <cell r="AC4173">
            <v>82642.326099999991</v>
          </cell>
        </row>
        <row r="4174">
          <cell r="A4174" t="str">
            <v>Primary</v>
          </cell>
          <cell r="B4174" t="str">
            <v>Pasco Processing</v>
          </cell>
          <cell r="C4174" t="str">
            <v>30332013</v>
          </cell>
          <cell r="D4174" t="str">
            <v>74316006</v>
          </cell>
          <cell r="E4174" t="str">
            <v>3431</v>
          </cell>
          <cell r="G4174" t="str">
            <v>WA</v>
          </cell>
          <cell r="I4174" t="str">
            <v>A</v>
          </cell>
          <cell r="J4174" t="str">
            <v>30332019</v>
          </cell>
          <cell r="K4174" t="str">
            <v>74316013</v>
          </cell>
          <cell r="L4174">
            <v>170003033</v>
          </cell>
          <cell r="M4174" t="str">
            <v>743100000</v>
          </cell>
          <cell r="N4174" t="str">
            <v>Pasco Proc Laundry</v>
          </cell>
          <cell r="O4174" t="str">
            <v>74316013 Pasco Proc Laundry</v>
          </cell>
          <cell r="P4174" t="str">
            <v>111</v>
          </cell>
          <cell r="Q4174" t="str">
            <v>IBP</v>
          </cell>
          <cell r="R4174" t="str">
            <v>361</v>
          </cell>
          <cell r="S4174" t="str">
            <v>356</v>
          </cell>
          <cell r="T4174" t="str">
            <v>IBP</v>
          </cell>
          <cell r="U4174" t="str">
            <v>USD</v>
          </cell>
          <cell r="V4174" t="str">
            <v>DODD ROAD</v>
          </cell>
          <cell r="W4174" t="str">
            <v>WALLULA</v>
          </cell>
          <cell r="X4174" t="str">
            <v>WA</v>
          </cell>
          <cell r="Y4174" t="str">
            <v>99363</v>
          </cell>
          <cell r="Z4174" t="str">
            <v>WALLA WALLA</v>
          </cell>
          <cell r="AA4174" t="str">
            <v>G</v>
          </cell>
          <cell r="AB4174" t="str">
            <v>M&amp;E</v>
          </cell>
          <cell r="AC4174">
            <v>70990.22</v>
          </cell>
        </row>
        <row r="4175">
          <cell r="A4175" t="str">
            <v>Primary</v>
          </cell>
          <cell r="B4175" t="str">
            <v>Pasco Processing</v>
          </cell>
          <cell r="C4175" t="str">
            <v>30332013</v>
          </cell>
          <cell r="D4175" t="str">
            <v>74316006</v>
          </cell>
          <cell r="E4175" t="str">
            <v>3431</v>
          </cell>
          <cell r="G4175" t="str">
            <v>WA</v>
          </cell>
          <cell r="I4175" t="str">
            <v>A</v>
          </cell>
          <cell r="J4175" t="str">
            <v>30332020</v>
          </cell>
          <cell r="K4175" t="str">
            <v>74316016</v>
          </cell>
          <cell r="L4175">
            <v>170003033</v>
          </cell>
          <cell r="M4175" t="str">
            <v>743100000</v>
          </cell>
          <cell r="N4175" t="str">
            <v>Pasco Proc Plant Maintenance</v>
          </cell>
          <cell r="O4175" t="str">
            <v>74316016 Pasco Proc Plant Maintenance</v>
          </cell>
          <cell r="P4175" t="str">
            <v>111</v>
          </cell>
          <cell r="Q4175" t="str">
            <v>IBP</v>
          </cell>
          <cell r="R4175" t="str">
            <v>361</v>
          </cell>
          <cell r="S4175" t="str">
            <v>356</v>
          </cell>
          <cell r="T4175" t="str">
            <v>IBP</v>
          </cell>
          <cell r="U4175" t="str">
            <v>USD</v>
          </cell>
          <cell r="V4175" t="str">
            <v>DODD ROAD</v>
          </cell>
          <cell r="W4175" t="str">
            <v>WALLULA</v>
          </cell>
          <cell r="X4175" t="str">
            <v>WA</v>
          </cell>
          <cell r="Y4175" t="str">
            <v>99363</v>
          </cell>
          <cell r="Z4175" t="str">
            <v>WALLA WALLA</v>
          </cell>
          <cell r="AA4175" t="str">
            <v>G</v>
          </cell>
          <cell r="AB4175" t="str">
            <v>M&amp;E</v>
          </cell>
          <cell r="AC4175">
            <v>2645204.4597000014</v>
          </cell>
        </row>
        <row r="4176">
          <cell r="A4176" t="str">
            <v>Primary</v>
          </cell>
          <cell r="B4176" t="str">
            <v>Pasco Processing</v>
          </cell>
          <cell r="C4176" t="str">
            <v>30332013</v>
          </cell>
          <cell r="D4176" t="str">
            <v>74316006</v>
          </cell>
          <cell r="E4176" t="str">
            <v>3431</v>
          </cell>
          <cell r="G4176" t="str">
            <v>WA</v>
          </cell>
          <cell r="I4176" t="str">
            <v>A</v>
          </cell>
          <cell r="J4176" t="str">
            <v>30332022</v>
          </cell>
          <cell r="K4176" t="str">
            <v>74316003</v>
          </cell>
          <cell r="L4176">
            <v>170003033</v>
          </cell>
          <cell r="M4176" t="str">
            <v>743100000</v>
          </cell>
          <cell r="N4176" t="str">
            <v>Pasco Proc Medical &amp; Nurses</v>
          </cell>
          <cell r="O4176" t="str">
            <v>74316003 Pasco Proc Medical &amp; Nurses</v>
          </cell>
          <cell r="P4176" t="str">
            <v>111</v>
          </cell>
          <cell r="Q4176" t="str">
            <v>IBP</v>
          </cell>
          <cell r="R4176" t="str">
            <v>361</v>
          </cell>
          <cell r="S4176" t="str">
            <v>356</v>
          </cell>
          <cell r="T4176" t="str">
            <v>IBP</v>
          </cell>
          <cell r="U4176" t="str">
            <v>USD</v>
          </cell>
          <cell r="V4176" t="str">
            <v>DODD ROAD</v>
          </cell>
          <cell r="W4176" t="str">
            <v>WALLULA</v>
          </cell>
          <cell r="X4176" t="str">
            <v>WA</v>
          </cell>
          <cell r="Y4176" t="str">
            <v>99363</v>
          </cell>
          <cell r="Z4176" t="str">
            <v>WALLA WALLA</v>
          </cell>
          <cell r="AA4176" t="str">
            <v>G</v>
          </cell>
          <cell r="AB4176" t="str">
            <v>M&amp;E</v>
          </cell>
          <cell r="AC4176">
            <v>4982.9204</v>
          </cell>
        </row>
        <row r="4177">
          <cell r="A4177" t="str">
            <v>Primary</v>
          </cell>
          <cell r="B4177" t="str">
            <v>Pasco Processing</v>
          </cell>
          <cell r="C4177" t="str">
            <v>30332013</v>
          </cell>
          <cell r="D4177" t="str">
            <v>74316006</v>
          </cell>
          <cell r="E4177" t="str">
            <v>3431</v>
          </cell>
          <cell r="G4177" t="str">
            <v>WA</v>
          </cell>
          <cell r="I4177" t="str">
            <v>A</v>
          </cell>
          <cell r="J4177" t="str">
            <v>30332025</v>
          </cell>
          <cell r="K4177" t="str">
            <v>74316002</v>
          </cell>
          <cell r="L4177">
            <v>170003033</v>
          </cell>
          <cell r="M4177" t="str">
            <v>743100000</v>
          </cell>
          <cell r="N4177" t="str">
            <v>Pasco Proc Ergonomics</v>
          </cell>
          <cell r="O4177" t="str">
            <v>74316002 Pasco Proc Ergonomics</v>
          </cell>
          <cell r="P4177" t="str">
            <v>111</v>
          </cell>
          <cell r="Q4177" t="str">
            <v>IBP</v>
          </cell>
          <cell r="R4177" t="str">
            <v>361</v>
          </cell>
          <cell r="S4177" t="str">
            <v>356</v>
          </cell>
          <cell r="T4177" t="str">
            <v>IBP</v>
          </cell>
          <cell r="U4177" t="str">
            <v>USD</v>
          </cell>
          <cell r="V4177" t="str">
            <v>DODD ROAD</v>
          </cell>
          <cell r="W4177" t="str">
            <v>WALLULA</v>
          </cell>
          <cell r="X4177" t="str">
            <v>WA</v>
          </cell>
          <cell r="Y4177" t="str">
            <v>99363</v>
          </cell>
          <cell r="Z4177" t="str">
            <v>WALLA WALLA</v>
          </cell>
          <cell r="AA4177" t="str">
            <v>G</v>
          </cell>
          <cell r="AB4177" t="str">
            <v>M&amp;E</v>
          </cell>
          <cell r="AC4177">
            <v>161865.39090000003</v>
          </cell>
        </row>
        <row r="4178">
          <cell r="A4178" t="str">
            <v>Primary</v>
          </cell>
          <cell r="B4178" t="str">
            <v>Pasco Processing</v>
          </cell>
          <cell r="C4178" t="str">
            <v>30332013</v>
          </cell>
          <cell r="D4178" t="str">
            <v>74316006</v>
          </cell>
          <cell r="E4178" t="str">
            <v>3431</v>
          </cell>
          <cell r="G4178" t="str">
            <v>WA</v>
          </cell>
          <cell r="I4178" t="str">
            <v>A</v>
          </cell>
          <cell r="J4178" t="str">
            <v>30332031</v>
          </cell>
          <cell r="K4178" t="str">
            <v>74316018</v>
          </cell>
          <cell r="L4178">
            <v>170003033</v>
          </cell>
          <cell r="M4178" t="str">
            <v>743100000</v>
          </cell>
          <cell r="N4178" t="str">
            <v>Pasco Proc Refrigeration</v>
          </cell>
          <cell r="O4178" t="str">
            <v>74316018 Pasco Proc Refrigeration</v>
          </cell>
          <cell r="P4178" t="str">
            <v>111</v>
          </cell>
          <cell r="Q4178" t="str">
            <v>IBP</v>
          </cell>
          <cell r="R4178" t="str">
            <v>361</v>
          </cell>
          <cell r="S4178" t="str">
            <v>356</v>
          </cell>
          <cell r="T4178" t="str">
            <v>IBP</v>
          </cell>
          <cell r="U4178" t="str">
            <v>USD</v>
          </cell>
          <cell r="V4178" t="str">
            <v>DODD ROAD</v>
          </cell>
          <cell r="W4178" t="str">
            <v>WALLULA</v>
          </cell>
          <cell r="X4178" t="str">
            <v>WA</v>
          </cell>
          <cell r="Y4178" t="str">
            <v>99363</v>
          </cell>
          <cell r="Z4178" t="str">
            <v>WALLA WALLA</v>
          </cell>
          <cell r="AA4178" t="str">
            <v>G</v>
          </cell>
          <cell r="AB4178" t="str">
            <v>M&amp;E</v>
          </cell>
          <cell r="AC4178">
            <v>600577.50899999985</v>
          </cell>
        </row>
        <row r="4179">
          <cell r="A4179" t="str">
            <v>Primary</v>
          </cell>
          <cell r="B4179" t="str">
            <v>Pasco Processing</v>
          </cell>
          <cell r="C4179" t="str">
            <v>30332013</v>
          </cell>
          <cell r="D4179" t="str">
            <v>74316006</v>
          </cell>
          <cell r="E4179" t="str">
            <v>3431</v>
          </cell>
          <cell r="G4179" t="str">
            <v>WA</v>
          </cell>
          <cell r="I4179" t="str">
            <v>A</v>
          </cell>
          <cell r="J4179" t="str">
            <v>30332032</v>
          </cell>
          <cell r="K4179" t="str">
            <v>74316007</v>
          </cell>
          <cell r="L4179">
            <v>170003033</v>
          </cell>
          <cell r="M4179" t="str">
            <v>743100000</v>
          </cell>
          <cell r="N4179" t="str">
            <v>Pasco Proc Security</v>
          </cell>
          <cell r="O4179" t="str">
            <v>74316007 Pasco Proc Security</v>
          </cell>
          <cell r="P4179" t="str">
            <v>111</v>
          </cell>
          <cell r="Q4179" t="str">
            <v>IBP</v>
          </cell>
          <cell r="R4179" t="str">
            <v>361</v>
          </cell>
          <cell r="S4179" t="str">
            <v>356</v>
          </cell>
          <cell r="T4179" t="str">
            <v>IBP</v>
          </cell>
          <cell r="U4179" t="str">
            <v>USD</v>
          </cell>
          <cell r="V4179" t="str">
            <v>DODD ROAD</v>
          </cell>
          <cell r="W4179" t="str">
            <v>WALLULA</v>
          </cell>
          <cell r="X4179" t="str">
            <v>WA</v>
          </cell>
          <cell r="Y4179" t="str">
            <v>99363</v>
          </cell>
          <cell r="Z4179" t="str">
            <v>WALLA WALLA</v>
          </cell>
          <cell r="AA4179" t="str">
            <v>G</v>
          </cell>
          <cell r="AB4179" t="str">
            <v>M&amp;E</v>
          </cell>
          <cell r="AC4179">
            <v>0</v>
          </cell>
        </row>
        <row r="4180">
          <cell r="A4180" t="str">
            <v>Primary</v>
          </cell>
          <cell r="B4180" t="str">
            <v>Pasco Processing</v>
          </cell>
          <cell r="C4180" t="str">
            <v>30332013</v>
          </cell>
          <cell r="D4180" t="str">
            <v>74316006</v>
          </cell>
          <cell r="E4180" t="str">
            <v>3431</v>
          </cell>
          <cell r="G4180" t="str">
            <v>WA</v>
          </cell>
          <cell r="I4180" t="str">
            <v>A</v>
          </cell>
          <cell r="J4180" t="str">
            <v>30332034</v>
          </cell>
          <cell r="K4180" t="str">
            <v>74316005</v>
          </cell>
          <cell r="L4180">
            <v>170003033</v>
          </cell>
          <cell r="M4180" t="str">
            <v>743100000</v>
          </cell>
          <cell r="N4180" t="str">
            <v>Pasco Proc Production Pasco Pro</v>
          </cell>
          <cell r="O4180" t="str">
            <v>74316005 Pasco Proc Production Pasco Pro</v>
          </cell>
          <cell r="P4180" t="str">
            <v>111</v>
          </cell>
          <cell r="Q4180" t="str">
            <v>IBP</v>
          </cell>
          <cell r="R4180" t="str">
            <v>361</v>
          </cell>
          <cell r="S4180" t="str">
            <v>356</v>
          </cell>
          <cell r="T4180" t="str">
            <v>IBP</v>
          </cell>
          <cell r="U4180" t="str">
            <v>USD</v>
          </cell>
          <cell r="V4180" t="str">
            <v>DODD ROAD</v>
          </cell>
          <cell r="W4180" t="str">
            <v>WALLULA</v>
          </cell>
          <cell r="X4180" t="str">
            <v>WA</v>
          </cell>
          <cell r="Y4180" t="str">
            <v>99363</v>
          </cell>
          <cell r="Z4180" t="str">
            <v>WALLA WALLA</v>
          </cell>
          <cell r="AA4180" t="str">
            <v>G</v>
          </cell>
          <cell r="AB4180" t="str">
            <v>M&amp;E</v>
          </cell>
          <cell r="AC4180">
            <v>1539006.8510999999</v>
          </cell>
        </row>
        <row r="4181">
          <cell r="A4181" t="str">
            <v>Primary</v>
          </cell>
          <cell r="B4181" t="str">
            <v>Pasco Processing</v>
          </cell>
          <cell r="C4181" t="str">
            <v>30332013</v>
          </cell>
          <cell r="D4181" t="str">
            <v>74316006</v>
          </cell>
          <cell r="E4181" t="str">
            <v>3431</v>
          </cell>
          <cell r="G4181" t="str">
            <v>WA</v>
          </cell>
          <cell r="I4181" t="str">
            <v>A</v>
          </cell>
          <cell r="J4181" t="str">
            <v>30332042</v>
          </cell>
          <cell r="K4181" t="str">
            <v>74316019</v>
          </cell>
          <cell r="L4181">
            <v>170003033</v>
          </cell>
          <cell r="M4181" t="str">
            <v>743100000</v>
          </cell>
          <cell r="N4181" t="str">
            <v>Pasco Proc Kniferoom</v>
          </cell>
          <cell r="O4181" t="str">
            <v>74316019 Pasco Proc Kniferoom</v>
          </cell>
          <cell r="P4181" t="str">
            <v>111</v>
          </cell>
          <cell r="Q4181" t="str">
            <v>IBP</v>
          </cell>
          <cell r="R4181" t="str">
            <v>361</v>
          </cell>
          <cell r="S4181" t="str">
            <v>356</v>
          </cell>
          <cell r="T4181" t="str">
            <v>IBP</v>
          </cell>
          <cell r="U4181" t="str">
            <v>USD</v>
          </cell>
          <cell r="V4181" t="str">
            <v>DODD ROAD</v>
          </cell>
          <cell r="W4181" t="str">
            <v>WALLULA</v>
          </cell>
          <cell r="X4181" t="str">
            <v>WA</v>
          </cell>
          <cell r="Y4181" t="str">
            <v>99363</v>
          </cell>
          <cell r="Z4181" t="str">
            <v>WALLA WALLA</v>
          </cell>
          <cell r="AA4181" t="str">
            <v>G</v>
          </cell>
          <cell r="AB4181" t="str">
            <v>M&amp;E</v>
          </cell>
          <cell r="AC4181">
            <v>27458.34</v>
          </cell>
        </row>
        <row r="4182">
          <cell r="A4182" t="str">
            <v>Primary</v>
          </cell>
          <cell r="B4182" t="str">
            <v>Pasco Processing</v>
          </cell>
          <cell r="C4182" t="str">
            <v>30332013</v>
          </cell>
          <cell r="D4182" t="str">
            <v>74316006</v>
          </cell>
          <cell r="E4182" t="str">
            <v>3431</v>
          </cell>
          <cell r="G4182" t="str">
            <v>WA</v>
          </cell>
          <cell r="I4182" t="str">
            <v>A</v>
          </cell>
          <cell r="J4182" t="str">
            <v>30332046</v>
          </cell>
          <cell r="K4182" t="str">
            <v>74316017</v>
          </cell>
          <cell r="L4182">
            <v>170003033</v>
          </cell>
          <cell r="M4182" t="str">
            <v>743100000</v>
          </cell>
          <cell r="N4182" t="str">
            <v>Pasco Proc Computer/Electronics</v>
          </cell>
          <cell r="O4182" t="str">
            <v>74316017 Pasco Proc Computer/Electronics</v>
          </cell>
          <cell r="P4182" t="str">
            <v>111</v>
          </cell>
          <cell r="Q4182" t="str">
            <v>IBP</v>
          </cell>
          <cell r="R4182" t="str">
            <v>361</v>
          </cell>
          <cell r="S4182" t="str">
            <v>356</v>
          </cell>
          <cell r="T4182" t="str">
            <v>IBP</v>
          </cell>
          <cell r="U4182" t="str">
            <v>USD</v>
          </cell>
          <cell r="V4182" t="str">
            <v>DODD ROAD</v>
          </cell>
          <cell r="W4182" t="str">
            <v>WALLULA</v>
          </cell>
          <cell r="X4182" t="str">
            <v>WA</v>
          </cell>
          <cell r="Y4182" t="str">
            <v>99363</v>
          </cell>
          <cell r="Z4182" t="str">
            <v>WALLA WALLA</v>
          </cell>
          <cell r="AA4182" t="str">
            <v>G</v>
          </cell>
          <cell r="AB4182" t="str">
            <v>M&amp;E</v>
          </cell>
          <cell r="AC4182">
            <v>45106.120800000004</v>
          </cell>
        </row>
        <row r="4183">
          <cell r="A4183" t="str">
            <v>Primary</v>
          </cell>
          <cell r="B4183" t="str">
            <v>Pasco Processing</v>
          </cell>
          <cell r="C4183" t="str">
            <v>30332013</v>
          </cell>
          <cell r="D4183" t="str">
            <v>74316006</v>
          </cell>
          <cell r="E4183" t="str">
            <v>3431</v>
          </cell>
          <cell r="G4183" t="str">
            <v>WA</v>
          </cell>
          <cell r="H4183">
            <v>38831</v>
          </cell>
          <cell r="I4183" t="str">
            <v>A</v>
          </cell>
          <cell r="J4183" t="str">
            <v>30332048</v>
          </cell>
          <cell r="K4183" t="str">
            <v>74316020</v>
          </cell>
          <cell r="L4183">
            <v>170003086</v>
          </cell>
          <cell r="M4183" t="str">
            <v>743100000</v>
          </cell>
          <cell r="N4183" t="str">
            <v>Mad Prk-Refridgeratn</v>
          </cell>
          <cell r="O4183" t="str">
            <v>30862031  Mad Prk-Refridgeratn</v>
          </cell>
          <cell r="P4183" t="str">
            <v>131</v>
          </cell>
          <cell r="Q4183" t="str">
            <v>IBP</v>
          </cell>
          <cell r="R4183" t="str">
            <v>1303</v>
          </cell>
          <cell r="S4183" t="str">
            <v>188</v>
          </cell>
          <cell r="T4183" t="str">
            <v>IBP</v>
          </cell>
          <cell r="U4183" t="str">
            <v>USD</v>
          </cell>
          <cell r="V4183" t="str">
            <v>1200 INDUSTRIAL PARKWAY</v>
          </cell>
          <cell r="W4183" t="str">
            <v>MADISON</v>
          </cell>
          <cell r="X4183" t="str">
            <v>NE</v>
          </cell>
          <cell r="Y4183" t="str">
            <v>68748-6262</v>
          </cell>
          <cell r="Z4183" t="str">
            <v>MADISON</v>
          </cell>
          <cell r="AA4183" t="str">
            <v>G</v>
          </cell>
          <cell r="AB4183" t="str">
            <v>M&amp;E</v>
          </cell>
          <cell r="AC4183">
            <v>25449.800200000001</v>
          </cell>
        </row>
        <row r="4184">
          <cell r="A4184" t="str">
            <v>Primary</v>
          </cell>
          <cell r="B4184" t="str">
            <v>Pasco Processing</v>
          </cell>
          <cell r="C4184" t="str">
            <v>30332013</v>
          </cell>
          <cell r="D4184" t="str">
            <v>74316006</v>
          </cell>
          <cell r="E4184" t="str">
            <v>3431</v>
          </cell>
          <cell r="G4184" t="str">
            <v>WA</v>
          </cell>
          <cell r="I4184" t="str">
            <v>A</v>
          </cell>
          <cell r="J4184" t="str">
            <v>30332052</v>
          </cell>
          <cell r="K4184" t="str">
            <v>74316014</v>
          </cell>
          <cell r="L4184">
            <v>170003033</v>
          </cell>
          <cell r="M4184" t="str">
            <v>743100000</v>
          </cell>
          <cell r="N4184" t="str">
            <v>Pasco Proc Mat Hand &amp; Ship</v>
          </cell>
          <cell r="O4184" t="str">
            <v>74316014 Pasco Proc Mat Hand &amp; Ship</v>
          </cell>
          <cell r="P4184" t="str">
            <v>111</v>
          </cell>
          <cell r="Q4184" t="str">
            <v>IBP</v>
          </cell>
          <cell r="R4184" t="str">
            <v>361</v>
          </cell>
          <cell r="S4184" t="str">
            <v>356</v>
          </cell>
          <cell r="T4184" t="str">
            <v>IBP</v>
          </cell>
          <cell r="U4184" t="str">
            <v>USD</v>
          </cell>
          <cell r="V4184" t="str">
            <v>DODD ROAD</v>
          </cell>
          <cell r="W4184" t="str">
            <v>WALLULA</v>
          </cell>
          <cell r="X4184" t="str">
            <v>WA</v>
          </cell>
          <cell r="Y4184" t="str">
            <v>99363</v>
          </cell>
          <cell r="Z4184" t="str">
            <v>WALLA WALLA</v>
          </cell>
          <cell r="AA4184" t="str">
            <v>G</v>
          </cell>
          <cell r="AB4184" t="str">
            <v>M&amp;E</v>
          </cell>
          <cell r="AC4184">
            <v>4445952.3579000011</v>
          </cell>
        </row>
        <row r="4185">
          <cell r="A4185" t="str">
            <v>Primary</v>
          </cell>
          <cell r="B4185" t="str">
            <v>Pasco Processing</v>
          </cell>
          <cell r="C4185" t="str">
            <v>30332013</v>
          </cell>
          <cell r="D4185" t="str">
            <v>74316006</v>
          </cell>
          <cell r="E4185" t="str">
            <v>3431</v>
          </cell>
          <cell r="G4185" t="str">
            <v>WA</v>
          </cell>
          <cell r="I4185" t="str">
            <v>A</v>
          </cell>
          <cell r="J4185" t="str">
            <v>30332055</v>
          </cell>
          <cell r="K4185" t="str">
            <v>74316011</v>
          </cell>
          <cell r="L4185">
            <v>170003033</v>
          </cell>
          <cell r="M4185" t="str">
            <v>743100000</v>
          </cell>
          <cell r="N4185" t="str">
            <v>Pasco Proc Cooler</v>
          </cell>
          <cell r="O4185" t="str">
            <v>74316011 Pasco Proc Cooler</v>
          </cell>
          <cell r="P4185" t="str">
            <v>111</v>
          </cell>
          <cell r="Q4185" t="str">
            <v>IBP</v>
          </cell>
          <cell r="R4185" t="str">
            <v>361</v>
          </cell>
          <cell r="S4185" t="str">
            <v>356</v>
          </cell>
          <cell r="T4185" t="str">
            <v>IBP</v>
          </cell>
          <cell r="U4185" t="str">
            <v>USD</v>
          </cell>
          <cell r="V4185" t="str">
            <v>DODD ROAD</v>
          </cell>
          <cell r="W4185" t="str">
            <v>WALLULA</v>
          </cell>
          <cell r="X4185" t="str">
            <v>WA</v>
          </cell>
          <cell r="Y4185" t="str">
            <v>99363</v>
          </cell>
          <cell r="Z4185" t="str">
            <v>WALLA WALLA</v>
          </cell>
          <cell r="AA4185" t="str">
            <v>G</v>
          </cell>
          <cell r="AB4185" t="str">
            <v>M&amp;E</v>
          </cell>
          <cell r="AC4185">
            <v>5610434.7447999995</v>
          </cell>
        </row>
        <row r="4186">
          <cell r="A4186" t="str">
            <v>Primary</v>
          </cell>
          <cell r="B4186" t="str">
            <v>Pasco Processing</v>
          </cell>
          <cell r="C4186" t="str">
            <v>30332013</v>
          </cell>
          <cell r="D4186" t="str">
            <v>74316006</v>
          </cell>
          <cell r="E4186" t="str">
            <v>3431</v>
          </cell>
          <cell r="G4186" t="str">
            <v>WA</v>
          </cell>
          <cell r="I4186" t="str">
            <v>A</v>
          </cell>
          <cell r="J4186" t="str">
            <v>30332317</v>
          </cell>
          <cell r="K4186" t="str">
            <v>74316008</v>
          </cell>
          <cell r="L4186">
            <v>170003033</v>
          </cell>
          <cell r="M4186" t="str">
            <v>743100000</v>
          </cell>
          <cell r="N4186" t="str">
            <v>Pasco Proc Plant Management-General</v>
          </cell>
          <cell r="O4186" t="str">
            <v>74316008 Pasco Proc Plant Management-General</v>
          </cell>
          <cell r="P4186" t="str">
            <v>111</v>
          </cell>
          <cell r="Q4186" t="str">
            <v>IBP</v>
          </cell>
          <cell r="R4186" t="str">
            <v>361</v>
          </cell>
          <cell r="S4186" t="str">
            <v>356</v>
          </cell>
          <cell r="T4186" t="str">
            <v>IBP</v>
          </cell>
          <cell r="U4186" t="str">
            <v>USD</v>
          </cell>
          <cell r="V4186" t="str">
            <v>DODD ROAD</v>
          </cell>
          <cell r="W4186" t="str">
            <v>WALLULA</v>
          </cell>
          <cell r="X4186" t="str">
            <v>WA</v>
          </cell>
          <cell r="Y4186" t="str">
            <v>99363</v>
          </cell>
          <cell r="Z4186" t="str">
            <v>WALLA WALLA</v>
          </cell>
          <cell r="AA4186" t="str">
            <v>G</v>
          </cell>
          <cell r="AB4186" t="str">
            <v>M&amp;E</v>
          </cell>
          <cell r="AC4186">
            <v>2816.7351999999996</v>
          </cell>
        </row>
        <row r="4187">
          <cell r="A4187" t="str">
            <v>Primary</v>
          </cell>
          <cell r="B4187" t="str">
            <v>Pasco Processing</v>
          </cell>
          <cell r="C4187" t="str">
            <v>30332013</v>
          </cell>
          <cell r="D4187" t="str">
            <v>74316006</v>
          </cell>
          <cell r="E4187" t="str">
            <v>3431</v>
          </cell>
          <cell r="G4187" t="str">
            <v>WA</v>
          </cell>
          <cell r="I4187" t="str">
            <v>A</v>
          </cell>
          <cell r="J4187" t="str">
            <v>30332512</v>
          </cell>
          <cell r="K4187" t="str">
            <v>74316004</v>
          </cell>
          <cell r="L4187">
            <v>170003033</v>
          </cell>
          <cell r="M4187" t="str">
            <v>743100000</v>
          </cell>
          <cell r="N4187" t="str">
            <v>Pasco Proc Safety</v>
          </cell>
          <cell r="O4187" t="str">
            <v>74316004 Pasco Proc Safety</v>
          </cell>
          <cell r="P4187" t="str">
            <v>111</v>
          </cell>
          <cell r="Q4187" t="str">
            <v>IBP</v>
          </cell>
          <cell r="R4187" t="str">
            <v>361</v>
          </cell>
          <cell r="S4187" t="str">
            <v>356</v>
          </cell>
          <cell r="T4187" t="str">
            <v>IBP</v>
          </cell>
          <cell r="U4187" t="str">
            <v>USD</v>
          </cell>
          <cell r="V4187" t="str">
            <v>DODD ROAD</v>
          </cell>
          <cell r="W4187" t="str">
            <v>WALLULA</v>
          </cell>
          <cell r="X4187" t="str">
            <v>WA</v>
          </cell>
          <cell r="Y4187" t="str">
            <v>99363</v>
          </cell>
          <cell r="Z4187" t="str">
            <v>WALLA WALLA</v>
          </cell>
          <cell r="AA4187" t="str">
            <v>G</v>
          </cell>
          <cell r="AB4187" t="str">
            <v>M&amp;E</v>
          </cell>
          <cell r="AC4187">
            <v>15349.2418</v>
          </cell>
        </row>
        <row r="4188">
          <cell r="A4188" t="str">
            <v>Primary</v>
          </cell>
          <cell r="B4188" t="str">
            <v>Pasco Refinery</v>
          </cell>
          <cell r="C4188" t="str">
            <v>30342034</v>
          </cell>
          <cell r="D4188" t="str">
            <v>74116001</v>
          </cell>
          <cell r="E4188" t="str">
            <v>3411</v>
          </cell>
          <cell r="G4188" t="str">
            <v>WA</v>
          </cell>
          <cell r="I4188" t="str">
            <v>A</v>
          </cell>
          <cell r="J4188" t="str">
            <v>30341954</v>
          </cell>
          <cell r="K4188" t="str">
            <v>74116004</v>
          </cell>
          <cell r="L4188">
            <v>170003034</v>
          </cell>
          <cell r="M4188" t="str">
            <v>741100000</v>
          </cell>
          <cell r="N4188" t="str">
            <v>Pasco Tallow Operations</v>
          </cell>
          <cell r="O4188" t="str">
            <v>74116004 Pasco Tallow Operations</v>
          </cell>
          <cell r="P4188" t="str">
            <v>105</v>
          </cell>
          <cell r="Q4188" t="str">
            <v>IBP</v>
          </cell>
          <cell r="R4188" t="str">
            <v>361</v>
          </cell>
          <cell r="S4188" t="str">
            <v>356</v>
          </cell>
          <cell r="T4188" t="str">
            <v>IBP</v>
          </cell>
          <cell r="U4188" t="str">
            <v>USD</v>
          </cell>
          <cell r="V4188" t="str">
            <v>DODD ROAD</v>
          </cell>
          <cell r="W4188" t="str">
            <v>WALLULA</v>
          </cell>
          <cell r="X4188" t="str">
            <v>WA</v>
          </cell>
          <cell r="Y4188" t="str">
            <v>99363</v>
          </cell>
          <cell r="Z4188" t="str">
            <v>WALLA WALLA</v>
          </cell>
          <cell r="AA4188" t="str">
            <v>G</v>
          </cell>
          <cell r="AB4188" t="str">
            <v>M&amp;E</v>
          </cell>
          <cell r="AC4188">
            <v>137591.83970000001</v>
          </cell>
        </row>
        <row r="4189">
          <cell r="A4189" t="str">
            <v>Primary</v>
          </cell>
          <cell r="B4189" t="str">
            <v>Amarillo Tallow Refinery</v>
          </cell>
          <cell r="C4189" t="str">
            <v>30342034</v>
          </cell>
          <cell r="D4189" t="str">
            <v>75266001</v>
          </cell>
          <cell r="E4189" t="str">
            <v>3411</v>
          </cell>
          <cell r="G4189" t="str">
            <v>WA</v>
          </cell>
          <cell r="I4189" t="str">
            <v>A</v>
          </cell>
          <cell r="J4189" t="str">
            <v>30342034</v>
          </cell>
          <cell r="K4189" t="str">
            <v>75266001</v>
          </cell>
          <cell r="L4189">
            <v>170003034</v>
          </cell>
          <cell r="M4189" t="str">
            <v>752600000</v>
          </cell>
          <cell r="N4189" t="str">
            <v>Amarillo Tallow Refinery - General</v>
          </cell>
          <cell r="O4189" t="str">
            <v>75266001 Amarillo Tallow Refinery - General</v>
          </cell>
          <cell r="P4189" t="str">
            <v>105</v>
          </cell>
          <cell r="Q4189" t="str">
            <v>IBP</v>
          </cell>
          <cell r="R4189" t="str">
            <v>2346</v>
          </cell>
          <cell r="S4189" t="str">
            <v>190</v>
          </cell>
          <cell r="T4189" t="str">
            <v>IBP</v>
          </cell>
          <cell r="U4189" t="str">
            <v>USD</v>
          </cell>
          <cell r="V4189" t="str">
            <v>8000 AVENUE  A</v>
          </cell>
          <cell r="W4189" t="str">
            <v>AMARILLO</v>
          </cell>
          <cell r="X4189" t="str">
            <v>TX</v>
          </cell>
          <cell r="Y4189" t="str">
            <v>79187-1127</v>
          </cell>
          <cell r="Z4189" t="str">
            <v>POTTER</v>
          </cell>
          <cell r="AA4189" t="str">
            <v>G</v>
          </cell>
          <cell r="AB4189" t="str">
            <v>M&amp;E</v>
          </cell>
          <cell r="AC4189">
            <v>6075899.0763000036</v>
          </cell>
        </row>
        <row r="4190">
          <cell r="A4190" t="str">
            <v>Primary</v>
          </cell>
          <cell r="B4190" t="str">
            <v>Pasco Refinery</v>
          </cell>
          <cell r="C4190" t="str">
            <v>30342034</v>
          </cell>
          <cell r="D4190" t="str">
            <v>74116001</v>
          </cell>
          <cell r="E4190" t="str">
            <v>3411</v>
          </cell>
          <cell r="G4190" t="str">
            <v>WA</v>
          </cell>
          <cell r="I4190" t="str">
            <v>A</v>
          </cell>
          <cell r="J4190" t="str">
            <v>30342317</v>
          </cell>
          <cell r="K4190" t="str">
            <v>74116003</v>
          </cell>
          <cell r="L4190">
            <v>170003034</v>
          </cell>
          <cell r="M4190" t="str">
            <v>741100000</v>
          </cell>
          <cell r="N4190" t="str">
            <v>Pasco Tallow Plant Management-General</v>
          </cell>
          <cell r="O4190" t="str">
            <v>74116003 Pasco Tallow Plant Management-General</v>
          </cell>
          <cell r="P4190" t="str">
            <v>105</v>
          </cell>
          <cell r="Q4190" t="str">
            <v>IBP</v>
          </cell>
          <cell r="R4190" t="str">
            <v>361</v>
          </cell>
          <cell r="S4190" t="str">
            <v>356</v>
          </cell>
          <cell r="T4190" t="str">
            <v>IBP</v>
          </cell>
          <cell r="U4190" t="str">
            <v>USD</v>
          </cell>
          <cell r="V4190" t="str">
            <v>DODD ROAD</v>
          </cell>
          <cell r="W4190" t="str">
            <v>WALLULA</v>
          </cell>
          <cell r="X4190" t="str">
            <v>WA</v>
          </cell>
          <cell r="Y4190" t="str">
            <v>99363</v>
          </cell>
          <cell r="Z4190" t="str">
            <v>WALLA WALLA</v>
          </cell>
          <cell r="AA4190" t="str">
            <v>G</v>
          </cell>
          <cell r="AB4190" t="str">
            <v>M&amp;E</v>
          </cell>
          <cell r="AC4190">
            <v>32447.168000000001</v>
          </cell>
        </row>
        <row r="4191">
          <cell r="A4191" t="str">
            <v>Primary</v>
          </cell>
          <cell r="B4191" t="str">
            <v>Boise Slaughter</v>
          </cell>
          <cell r="C4191" t="str">
            <v>30362317</v>
          </cell>
          <cell r="D4191" t="str">
            <v>74106008</v>
          </cell>
          <cell r="E4191" t="str">
            <v>3410</v>
          </cell>
          <cell r="G4191" t="str">
            <v>ID</v>
          </cell>
          <cell r="I4191" t="str">
            <v>A</v>
          </cell>
          <cell r="J4191" t="str">
            <v>30361950</v>
          </cell>
          <cell r="K4191" t="str">
            <v>74106009</v>
          </cell>
          <cell r="L4191">
            <v>170003036</v>
          </cell>
          <cell r="M4191" t="str">
            <v>741000000</v>
          </cell>
          <cell r="N4191" t="str">
            <v>Boise Carc Kill Floor</v>
          </cell>
          <cell r="O4191" t="str">
            <v>74106009 Boise Carc Kill Floor</v>
          </cell>
          <cell r="P4191" t="str">
            <v>101</v>
          </cell>
          <cell r="Q4191" t="str">
            <v>IBP</v>
          </cell>
          <cell r="R4191" t="str">
            <v>1237</v>
          </cell>
          <cell r="S4191" t="str">
            <v>800</v>
          </cell>
          <cell r="T4191" t="str">
            <v>IBP</v>
          </cell>
          <cell r="U4191" t="str">
            <v>USD</v>
          </cell>
          <cell r="V4191" t="str">
            <v>18300 SOUTH COLE RD</v>
          </cell>
          <cell r="W4191" t="str">
            <v>BOISE</v>
          </cell>
          <cell r="X4191" t="str">
            <v>ID</v>
          </cell>
          <cell r="Y4191" t="str">
            <v>83705-0930</v>
          </cell>
          <cell r="Z4191" t="str">
            <v>ADA</v>
          </cell>
          <cell r="AA4191" t="str">
            <v>G</v>
          </cell>
          <cell r="AB4191" t="str">
            <v>M&amp;E</v>
          </cell>
          <cell r="AC4191">
            <v>0</v>
          </cell>
        </row>
        <row r="4192">
          <cell r="A4192" t="str">
            <v>Primary</v>
          </cell>
          <cell r="B4192" t="str">
            <v>IBP Corporate G &amp; A</v>
          </cell>
          <cell r="C4192" t="str">
            <v>30013136</v>
          </cell>
          <cell r="D4192" t="str">
            <v>74796031</v>
          </cell>
          <cell r="E4192" t="str">
            <v>3410</v>
          </cell>
          <cell r="G4192" t="str">
            <v>ID</v>
          </cell>
          <cell r="I4192" t="str">
            <v>A</v>
          </cell>
          <cell r="J4192" t="str">
            <v>30361952</v>
          </cell>
          <cell r="K4192" t="str">
            <v>74616012</v>
          </cell>
          <cell r="L4192">
            <v>170003036</v>
          </cell>
          <cell r="M4192" t="str">
            <v>746100000</v>
          </cell>
          <cell r="N4192" t="str">
            <v>Boi Crc-Ined Rend'G</v>
          </cell>
          <cell r="O4192" t="str">
            <v>30361952  Boi Crc-Ined Rend'G</v>
          </cell>
          <cell r="P4192" t="str">
            <v>101</v>
          </cell>
          <cell r="Q4192" t="str">
            <v>IBP</v>
          </cell>
          <cell r="R4192" t="str">
            <v>1237</v>
          </cell>
          <cell r="S4192" t="str">
            <v>800</v>
          </cell>
          <cell r="T4192" t="str">
            <v>IBP</v>
          </cell>
          <cell r="U4192" t="str">
            <v>USD</v>
          </cell>
          <cell r="V4192" t="str">
            <v>18300 SOUTH COLE RD</v>
          </cell>
          <cell r="W4192" t="str">
            <v>BOISE</v>
          </cell>
          <cell r="X4192" t="str">
            <v>ID</v>
          </cell>
          <cell r="Y4192" t="str">
            <v>83705-0930</v>
          </cell>
          <cell r="Z4192" t="str">
            <v>ADA</v>
          </cell>
          <cell r="AA4192" t="str">
            <v>G</v>
          </cell>
          <cell r="AB4192" t="str">
            <v>M&amp;E</v>
          </cell>
          <cell r="AC4192">
            <v>0</v>
          </cell>
        </row>
        <row r="4193">
          <cell r="A4193" t="str">
            <v>Primary</v>
          </cell>
          <cell r="B4193" t="str">
            <v>IBP Corporate G &amp; A</v>
          </cell>
          <cell r="C4193" t="str">
            <v>30013136</v>
          </cell>
          <cell r="D4193" t="str">
            <v>74796031</v>
          </cell>
          <cell r="E4193" t="str">
            <v>3410</v>
          </cell>
          <cell r="G4193" t="str">
            <v>ID</v>
          </cell>
          <cell r="I4193" t="str">
            <v>A</v>
          </cell>
          <cell r="J4193" t="str">
            <v>30361953</v>
          </cell>
          <cell r="K4193" t="str">
            <v>74616014</v>
          </cell>
          <cell r="L4193">
            <v>170003036</v>
          </cell>
          <cell r="M4193" t="str">
            <v>746100000</v>
          </cell>
          <cell r="N4193" t="str">
            <v>Boi Crc-Edible Rendg</v>
          </cell>
          <cell r="O4193" t="str">
            <v>30361953  Boi Crc-Edible Rendg</v>
          </cell>
          <cell r="P4193" t="str">
            <v>101</v>
          </cell>
          <cell r="Q4193" t="str">
            <v>IBP</v>
          </cell>
          <cell r="R4193" t="str">
            <v>1237</v>
          </cell>
          <cell r="S4193" t="str">
            <v>800</v>
          </cell>
          <cell r="T4193" t="str">
            <v>IBP</v>
          </cell>
          <cell r="U4193" t="str">
            <v>USD</v>
          </cell>
          <cell r="V4193" t="str">
            <v>18300 SOUTH COLE RD</v>
          </cell>
          <cell r="W4193" t="str">
            <v>BOISE</v>
          </cell>
          <cell r="X4193" t="str">
            <v>ID</v>
          </cell>
          <cell r="Y4193" t="str">
            <v>83705-0930</v>
          </cell>
          <cell r="Z4193" t="str">
            <v>ADA</v>
          </cell>
          <cell r="AA4193" t="str">
            <v>G</v>
          </cell>
          <cell r="AB4193" t="str">
            <v>M&amp;E</v>
          </cell>
          <cell r="AC4193">
            <v>0</v>
          </cell>
        </row>
        <row r="4194">
          <cell r="A4194" t="str">
            <v>Primary</v>
          </cell>
          <cell r="B4194" t="str">
            <v>Boise Slaughter</v>
          </cell>
          <cell r="C4194" t="str">
            <v>30362317</v>
          </cell>
          <cell r="D4194" t="str">
            <v>74106008</v>
          </cell>
          <cell r="E4194" t="str">
            <v>3410</v>
          </cell>
          <cell r="G4194" t="str">
            <v>ID</v>
          </cell>
          <cell r="I4194" t="str">
            <v>A</v>
          </cell>
          <cell r="J4194" t="str">
            <v>30361956</v>
          </cell>
          <cell r="K4194" t="str">
            <v>74106013</v>
          </cell>
          <cell r="L4194">
            <v>170003036</v>
          </cell>
          <cell r="M4194" t="str">
            <v>741000000</v>
          </cell>
          <cell r="N4194" t="str">
            <v>Boise Carc Cold Offal</v>
          </cell>
          <cell r="O4194" t="str">
            <v>74106013 Boise Carc Cold Offal</v>
          </cell>
          <cell r="P4194" t="str">
            <v>101</v>
          </cell>
          <cell r="Q4194" t="str">
            <v>IBP</v>
          </cell>
          <cell r="R4194" t="str">
            <v>1237</v>
          </cell>
          <cell r="S4194" t="str">
            <v>800</v>
          </cell>
          <cell r="T4194" t="str">
            <v>IBP</v>
          </cell>
          <cell r="U4194" t="str">
            <v>USD</v>
          </cell>
          <cell r="V4194" t="str">
            <v>18300 SOUTH COLE RD</v>
          </cell>
          <cell r="W4194" t="str">
            <v>BOISE</v>
          </cell>
          <cell r="X4194" t="str">
            <v>ID</v>
          </cell>
          <cell r="Y4194" t="str">
            <v>83705-0930</v>
          </cell>
          <cell r="Z4194" t="str">
            <v>ADA</v>
          </cell>
          <cell r="AA4194" t="str">
            <v>G</v>
          </cell>
          <cell r="AB4194" t="str">
            <v>M&amp;E</v>
          </cell>
          <cell r="AC4194">
            <v>0</v>
          </cell>
        </row>
        <row r="4195">
          <cell r="A4195" t="str">
            <v>Primary</v>
          </cell>
          <cell r="B4195" t="str">
            <v>Boise Slaughter</v>
          </cell>
          <cell r="C4195" t="str">
            <v>30362317</v>
          </cell>
          <cell r="D4195" t="str">
            <v>74106008</v>
          </cell>
          <cell r="E4195" t="str">
            <v>3410</v>
          </cell>
          <cell r="G4195" t="str">
            <v>ID</v>
          </cell>
          <cell r="I4195" t="str">
            <v>A</v>
          </cell>
          <cell r="J4195" t="str">
            <v>30361958</v>
          </cell>
          <cell r="K4195" t="str">
            <v>74106014</v>
          </cell>
          <cell r="L4195">
            <v>170003036</v>
          </cell>
          <cell r="M4195" t="str">
            <v>741000000</v>
          </cell>
          <cell r="N4195" t="str">
            <v>Boise Carc Blood Drying</v>
          </cell>
          <cell r="O4195" t="str">
            <v>74106014 Boise Carc Blood Drying</v>
          </cell>
          <cell r="P4195" t="str">
            <v>101</v>
          </cell>
          <cell r="Q4195" t="str">
            <v>IBP</v>
          </cell>
          <cell r="R4195" t="str">
            <v>1237</v>
          </cell>
          <cell r="S4195" t="str">
            <v>800</v>
          </cell>
          <cell r="T4195" t="str">
            <v>IBP</v>
          </cell>
          <cell r="U4195" t="str">
            <v>USD</v>
          </cell>
          <cell r="V4195" t="str">
            <v>18300 SOUTH COLE RD</v>
          </cell>
          <cell r="W4195" t="str">
            <v>BOISE</v>
          </cell>
          <cell r="X4195" t="str">
            <v>ID</v>
          </cell>
          <cell r="Y4195" t="str">
            <v>83705-0930</v>
          </cell>
          <cell r="Z4195" t="str">
            <v>ADA</v>
          </cell>
          <cell r="AA4195" t="str">
            <v>G</v>
          </cell>
          <cell r="AB4195" t="str">
            <v>M&amp;E</v>
          </cell>
          <cell r="AC4195">
            <v>0</v>
          </cell>
        </row>
        <row r="4196">
          <cell r="A4196" t="str">
            <v>Primary</v>
          </cell>
          <cell r="B4196" t="str">
            <v>Boise Slaughter</v>
          </cell>
          <cell r="C4196" t="str">
            <v>30362317</v>
          </cell>
          <cell r="D4196" t="str">
            <v>74106008</v>
          </cell>
          <cell r="E4196" t="str">
            <v>3410</v>
          </cell>
          <cell r="G4196" t="str">
            <v>ID</v>
          </cell>
          <cell r="I4196" t="str">
            <v>A</v>
          </cell>
          <cell r="J4196" t="str">
            <v>30361959</v>
          </cell>
          <cell r="K4196" t="str">
            <v>74106015</v>
          </cell>
          <cell r="L4196">
            <v>170003036</v>
          </cell>
          <cell r="M4196" t="str">
            <v>741000000</v>
          </cell>
          <cell r="N4196" t="str">
            <v>Boise Carc Gelatine Bone</v>
          </cell>
          <cell r="O4196" t="str">
            <v>74106015 Boise Carc Gelatine Bone</v>
          </cell>
          <cell r="P4196" t="str">
            <v>101</v>
          </cell>
          <cell r="Q4196" t="str">
            <v>IBP</v>
          </cell>
          <cell r="R4196" t="str">
            <v>1237</v>
          </cell>
          <cell r="S4196" t="str">
            <v>800</v>
          </cell>
          <cell r="T4196" t="str">
            <v>IBP</v>
          </cell>
          <cell r="U4196" t="str">
            <v>USD</v>
          </cell>
          <cell r="V4196" t="str">
            <v>18300 SOUTH COLE RD</v>
          </cell>
          <cell r="W4196" t="str">
            <v>BOISE</v>
          </cell>
          <cell r="X4196" t="str">
            <v>ID</v>
          </cell>
          <cell r="Y4196" t="str">
            <v>83705-0930</v>
          </cell>
          <cell r="Z4196" t="str">
            <v>ADA</v>
          </cell>
          <cell r="AA4196" t="str">
            <v>G</v>
          </cell>
          <cell r="AB4196" t="str">
            <v>M&amp;E</v>
          </cell>
          <cell r="AC4196">
            <v>0</v>
          </cell>
        </row>
        <row r="4197">
          <cell r="A4197" t="str">
            <v>Primary</v>
          </cell>
          <cell r="B4197" t="str">
            <v>Boise Slaughter</v>
          </cell>
          <cell r="C4197" t="str">
            <v>30362317</v>
          </cell>
          <cell r="D4197" t="str">
            <v>74106008</v>
          </cell>
          <cell r="E4197" t="str">
            <v>3410</v>
          </cell>
          <cell r="G4197" t="str">
            <v>ID</v>
          </cell>
          <cell r="I4197" t="str">
            <v>A</v>
          </cell>
          <cell r="J4197" t="str">
            <v>30361972</v>
          </cell>
          <cell r="K4197" t="str">
            <v>74106017</v>
          </cell>
          <cell r="L4197">
            <v>170003036</v>
          </cell>
          <cell r="M4197" t="str">
            <v>741000000</v>
          </cell>
          <cell r="N4197" t="str">
            <v>Boise Carc Skinning-Hides</v>
          </cell>
          <cell r="O4197" t="str">
            <v>74106017 Boise Carc Skinning-Hides</v>
          </cell>
          <cell r="P4197" t="str">
            <v>101</v>
          </cell>
          <cell r="Q4197" t="str">
            <v>IBP</v>
          </cell>
          <cell r="R4197" t="str">
            <v>1237</v>
          </cell>
          <cell r="S4197" t="str">
            <v>800</v>
          </cell>
          <cell r="T4197" t="str">
            <v>IBP</v>
          </cell>
          <cell r="U4197" t="str">
            <v>USD</v>
          </cell>
          <cell r="V4197" t="str">
            <v>18300 SOUTH COLE RD</v>
          </cell>
          <cell r="W4197" t="str">
            <v>BOISE</v>
          </cell>
          <cell r="X4197" t="str">
            <v>ID</v>
          </cell>
          <cell r="Y4197" t="str">
            <v>83705-0930</v>
          </cell>
          <cell r="Z4197" t="str">
            <v>ADA</v>
          </cell>
          <cell r="AA4197" t="str">
            <v>G</v>
          </cell>
          <cell r="AB4197" t="str">
            <v>M&amp;E</v>
          </cell>
          <cell r="AC4197">
            <v>0</v>
          </cell>
        </row>
        <row r="4198">
          <cell r="A4198" t="str">
            <v>Primary</v>
          </cell>
          <cell r="B4198" t="str">
            <v>Boise Slaughter</v>
          </cell>
          <cell r="C4198" t="str">
            <v>30362317</v>
          </cell>
          <cell r="D4198" t="str">
            <v>74106008</v>
          </cell>
          <cell r="E4198" t="str">
            <v>3410</v>
          </cell>
          <cell r="G4198" t="str">
            <v>ID</v>
          </cell>
          <cell r="I4198" t="str">
            <v>A</v>
          </cell>
          <cell r="J4198" t="str">
            <v>30361976</v>
          </cell>
          <cell r="K4198" t="str">
            <v>74106018</v>
          </cell>
          <cell r="L4198">
            <v>170003036</v>
          </cell>
          <cell r="M4198" t="str">
            <v>741000000</v>
          </cell>
          <cell r="N4198" t="str">
            <v>Boise Carc Yards</v>
          </cell>
          <cell r="O4198" t="str">
            <v>74106018 Boise Carc Yards</v>
          </cell>
          <cell r="P4198" t="str">
            <v>101</v>
          </cell>
          <cell r="Q4198" t="str">
            <v>IBP</v>
          </cell>
          <cell r="R4198" t="str">
            <v>1237</v>
          </cell>
          <cell r="S4198" t="str">
            <v>800</v>
          </cell>
          <cell r="T4198" t="str">
            <v>IBP</v>
          </cell>
          <cell r="U4198" t="str">
            <v>USD</v>
          </cell>
          <cell r="V4198" t="str">
            <v>18300 SOUTH COLE RD</v>
          </cell>
          <cell r="W4198" t="str">
            <v>BOISE</v>
          </cell>
          <cell r="X4198" t="str">
            <v>ID</v>
          </cell>
          <cell r="Y4198" t="str">
            <v>83705-0930</v>
          </cell>
          <cell r="Z4198" t="str">
            <v>ADA</v>
          </cell>
          <cell r="AA4198" t="str">
            <v>G</v>
          </cell>
          <cell r="AB4198" t="str">
            <v>M&amp;E</v>
          </cell>
          <cell r="AC4198">
            <v>0</v>
          </cell>
        </row>
        <row r="4199">
          <cell r="A4199" t="str">
            <v>Primary</v>
          </cell>
          <cell r="B4199" t="str">
            <v>Boise Carc Waste Treatment</v>
          </cell>
          <cell r="C4199" t="str">
            <v>30362004</v>
          </cell>
          <cell r="D4199" t="str">
            <v>74106021</v>
          </cell>
          <cell r="E4199" t="str">
            <v>3410</v>
          </cell>
          <cell r="G4199" t="str">
            <v>ID</v>
          </cell>
          <cell r="I4199" t="str">
            <v>A</v>
          </cell>
          <cell r="J4199" t="str">
            <v>30362004</v>
          </cell>
          <cell r="K4199" t="str">
            <v>74106021</v>
          </cell>
          <cell r="L4199">
            <v>170003036</v>
          </cell>
          <cell r="M4199" t="str">
            <v>741000000</v>
          </cell>
          <cell r="N4199" t="str">
            <v>Boise Carc Waste Treatment</v>
          </cell>
          <cell r="O4199" t="str">
            <v>74106021 Boise Carc Waste Treatment</v>
          </cell>
          <cell r="P4199" t="str">
            <v>101</v>
          </cell>
          <cell r="Q4199" t="str">
            <v>IBP</v>
          </cell>
          <cell r="R4199" t="str">
            <v>1237</v>
          </cell>
          <cell r="S4199" t="str">
            <v>800</v>
          </cell>
          <cell r="T4199" t="str">
            <v>IBP</v>
          </cell>
          <cell r="U4199" t="str">
            <v>USD</v>
          </cell>
          <cell r="V4199" t="str">
            <v>18300 SOUTH COLE RD</v>
          </cell>
          <cell r="W4199" t="str">
            <v>BOISE</v>
          </cell>
          <cell r="X4199" t="str">
            <v>ID</v>
          </cell>
          <cell r="Y4199" t="str">
            <v>83705-0930</v>
          </cell>
          <cell r="Z4199" t="str">
            <v>ADA</v>
          </cell>
          <cell r="AA4199" t="str">
            <v>G</v>
          </cell>
          <cell r="AB4199" t="str">
            <v>M&amp;E</v>
          </cell>
          <cell r="AC4199">
            <v>0</v>
          </cell>
        </row>
        <row r="4200">
          <cell r="A4200" t="str">
            <v>Primary</v>
          </cell>
          <cell r="B4200" t="str">
            <v>Boise Slaughter</v>
          </cell>
          <cell r="C4200" t="str">
            <v>30362317</v>
          </cell>
          <cell r="D4200" t="str">
            <v>74106008</v>
          </cell>
          <cell r="E4200" t="str">
            <v>3410</v>
          </cell>
          <cell r="G4200" t="str">
            <v>ID</v>
          </cell>
          <cell r="I4200" t="str">
            <v>A</v>
          </cell>
          <cell r="J4200" t="str">
            <v>30362013</v>
          </cell>
          <cell r="K4200" t="str">
            <v>74106007</v>
          </cell>
          <cell r="L4200">
            <v>170003036</v>
          </cell>
          <cell r="M4200" t="str">
            <v>741000000</v>
          </cell>
          <cell r="N4200" t="str">
            <v>Boise Carc Admin Services</v>
          </cell>
          <cell r="O4200" t="str">
            <v>74106007 Boise Carc Admin Services</v>
          </cell>
          <cell r="P4200" t="str">
            <v>101</v>
          </cell>
          <cell r="Q4200" t="str">
            <v>IBP</v>
          </cell>
          <cell r="R4200" t="str">
            <v>1237</v>
          </cell>
          <cell r="S4200" t="str">
            <v>800</v>
          </cell>
          <cell r="T4200" t="str">
            <v>IBP</v>
          </cell>
          <cell r="U4200" t="str">
            <v>USD</v>
          </cell>
          <cell r="V4200" t="str">
            <v>18300 SOUTH COLE RD</v>
          </cell>
          <cell r="W4200" t="str">
            <v>BOISE</v>
          </cell>
          <cell r="X4200" t="str">
            <v>ID</v>
          </cell>
          <cell r="Y4200" t="str">
            <v>83705-0930</v>
          </cell>
          <cell r="Z4200" t="str">
            <v>ADA</v>
          </cell>
          <cell r="AA4200" t="str">
            <v>G</v>
          </cell>
          <cell r="AB4200" t="str">
            <v>M&amp;E</v>
          </cell>
          <cell r="AC4200">
            <v>0</v>
          </cell>
        </row>
        <row r="4201">
          <cell r="A4201" t="str">
            <v>Primary</v>
          </cell>
          <cell r="B4201" t="str">
            <v>IBP Corporate G &amp; A</v>
          </cell>
          <cell r="C4201" t="str">
            <v>30013136</v>
          </cell>
          <cell r="D4201" t="str">
            <v>74796031</v>
          </cell>
          <cell r="E4201" t="str">
            <v>2666</v>
          </cell>
          <cell r="G4201" t="str">
            <v>ID</v>
          </cell>
          <cell r="I4201" t="str">
            <v>A</v>
          </cell>
          <cell r="J4201" t="str">
            <v>30362015</v>
          </cell>
          <cell r="K4201" t="str">
            <v>74796180</v>
          </cell>
          <cell r="L4201">
            <v>170003036</v>
          </cell>
          <cell r="M4201" t="str">
            <v>747900000</v>
          </cell>
          <cell r="N4201" t="str">
            <v>IBP Corp Staff Boise Controller</v>
          </cell>
          <cell r="O4201" t="str">
            <v>74796180 IBP Corp Staff Boise Controller</v>
          </cell>
          <cell r="P4201" t="str">
            <v>190</v>
          </cell>
          <cell r="Q4201" t="str">
            <v>IBP</v>
          </cell>
          <cell r="R4201" t="str">
            <v>1237</v>
          </cell>
          <cell r="S4201" t="str">
            <v>601</v>
          </cell>
          <cell r="T4201" t="str">
            <v>IBP</v>
          </cell>
          <cell r="U4201" t="str">
            <v>USD</v>
          </cell>
          <cell r="V4201" t="str">
            <v>18300 SOUTH COLE RD</v>
          </cell>
          <cell r="W4201" t="str">
            <v>BOISE</v>
          </cell>
          <cell r="X4201" t="str">
            <v>ID</v>
          </cell>
          <cell r="Y4201" t="str">
            <v>83705-0930</v>
          </cell>
          <cell r="Z4201" t="str">
            <v>ADA</v>
          </cell>
          <cell r="AA4201" t="str">
            <v>G</v>
          </cell>
          <cell r="AB4201" t="str">
            <v>M&amp;E</v>
          </cell>
          <cell r="AC4201">
            <v>0</v>
          </cell>
        </row>
        <row r="4202">
          <cell r="A4202" t="str">
            <v>Primary</v>
          </cell>
          <cell r="B4202" t="str">
            <v>Boise Slaughter</v>
          </cell>
          <cell r="C4202" t="str">
            <v>30362317</v>
          </cell>
          <cell r="D4202" t="str">
            <v>74106008</v>
          </cell>
          <cell r="E4202" t="str">
            <v>3410</v>
          </cell>
          <cell r="G4202" t="str">
            <v>ID</v>
          </cell>
          <cell r="I4202" t="str">
            <v>A</v>
          </cell>
          <cell r="J4202" t="str">
            <v>30362017</v>
          </cell>
          <cell r="K4202" t="str">
            <v>74106019</v>
          </cell>
          <cell r="L4202">
            <v>170003036</v>
          </cell>
          <cell r="M4202" t="str">
            <v>741000000</v>
          </cell>
          <cell r="N4202" t="str">
            <v>Boise Carc Cleanup</v>
          </cell>
          <cell r="O4202" t="str">
            <v>74106019 Boise Carc Cleanup</v>
          </cell>
          <cell r="P4202" t="str">
            <v>101</v>
          </cell>
          <cell r="Q4202" t="str">
            <v>IBP</v>
          </cell>
          <cell r="R4202" t="str">
            <v>1237</v>
          </cell>
          <cell r="S4202" t="str">
            <v>800</v>
          </cell>
          <cell r="T4202" t="str">
            <v>IBP</v>
          </cell>
          <cell r="U4202" t="str">
            <v>USD</v>
          </cell>
          <cell r="V4202" t="str">
            <v>18300 SOUTH COLE RD</v>
          </cell>
          <cell r="W4202" t="str">
            <v>BOISE</v>
          </cell>
          <cell r="X4202" t="str">
            <v>ID</v>
          </cell>
          <cell r="Y4202" t="str">
            <v>83705-0930</v>
          </cell>
          <cell r="Z4202" t="str">
            <v>ADA</v>
          </cell>
          <cell r="AA4202" t="str">
            <v>G</v>
          </cell>
          <cell r="AB4202" t="str">
            <v>M&amp;E</v>
          </cell>
          <cell r="AC4202">
            <v>0</v>
          </cell>
        </row>
        <row r="4203">
          <cell r="A4203" t="str">
            <v>Primary</v>
          </cell>
          <cell r="B4203" t="str">
            <v>Boise Slaughter</v>
          </cell>
          <cell r="C4203" t="str">
            <v>30362317</v>
          </cell>
          <cell r="D4203" t="str">
            <v>74106008</v>
          </cell>
          <cell r="E4203" t="str">
            <v>3410</v>
          </cell>
          <cell r="G4203" t="str">
            <v>ID</v>
          </cell>
          <cell r="I4203" t="str">
            <v>A</v>
          </cell>
          <cell r="J4203" t="str">
            <v>30362019</v>
          </cell>
          <cell r="K4203" t="str">
            <v>74106020</v>
          </cell>
          <cell r="L4203">
            <v>170003036</v>
          </cell>
          <cell r="M4203" t="str">
            <v>741000000</v>
          </cell>
          <cell r="N4203" t="str">
            <v>Boise Carc Laundry</v>
          </cell>
          <cell r="O4203" t="str">
            <v>74106020 Boise Carc Laundry</v>
          </cell>
          <cell r="P4203" t="str">
            <v>101</v>
          </cell>
          <cell r="Q4203" t="str">
            <v>IBP</v>
          </cell>
          <cell r="R4203" t="str">
            <v>1237</v>
          </cell>
          <cell r="S4203" t="str">
            <v>800</v>
          </cell>
          <cell r="T4203" t="str">
            <v>IBP</v>
          </cell>
          <cell r="U4203" t="str">
            <v>USD</v>
          </cell>
          <cell r="V4203" t="str">
            <v>18300 SOUTH COLE RD</v>
          </cell>
          <cell r="W4203" t="str">
            <v>BOISE</v>
          </cell>
          <cell r="X4203" t="str">
            <v>ID</v>
          </cell>
          <cell r="Y4203" t="str">
            <v>83705-0930</v>
          </cell>
          <cell r="Z4203" t="str">
            <v>ADA</v>
          </cell>
          <cell r="AA4203" t="str">
            <v>G</v>
          </cell>
          <cell r="AB4203" t="str">
            <v>M&amp;E</v>
          </cell>
          <cell r="AC4203">
            <v>0</v>
          </cell>
        </row>
        <row r="4204">
          <cell r="A4204" t="str">
            <v>Primary</v>
          </cell>
          <cell r="B4204" t="str">
            <v>Boise Slaughter</v>
          </cell>
          <cell r="C4204" t="str">
            <v>30362317</v>
          </cell>
          <cell r="D4204" t="str">
            <v>74106008</v>
          </cell>
          <cell r="E4204" t="str">
            <v>3410</v>
          </cell>
          <cell r="G4204" t="str">
            <v>ID</v>
          </cell>
          <cell r="I4204" t="str">
            <v>A</v>
          </cell>
          <cell r="J4204" t="str">
            <v>30362020</v>
          </cell>
          <cell r="K4204" t="str">
            <v>74106023</v>
          </cell>
          <cell r="L4204">
            <v>170003036</v>
          </cell>
          <cell r="M4204" t="str">
            <v>741000000</v>
          </cell>
          <cell r="N4204" t="str">
            <v>Boise Carc Maintenance</v>
          </cell>
          <cell r="O4204" t="str">
            <v>74106023 Boise Carc Maintenance</v>
          </cell>
          <cell r="P4204" t="str">
            <v>101</v>
          </cell>
          <cell r="Q4204" t="str">
            <v>IBP</v>
          </cell>
          <cell r="R4204" t="str">
            <v>1237</v>
          </cell>
          <cell r="S4204" t="str">
            <v>800</v>
          </cell>
          <cell r="T4204" t="str">
            <v>IBP</v>
          </cell>
          <cell r="U4204" t="str">
            <v>USD</v>
          </cell>
          <cell r="V4204" t="str">
            <v>18300 SOUTH COLE RD</v>
          </cell>
          <cell r="W4204" t="str">
            <v>BOISE</v>
          </cell>
          <cell r="X4204" t="str">
            <v>ID</v>
          </cell>
          <cell r="Y4204" t="str">
            <v>83705-0930</v>
          </cell>
          <cell r="Z4204" t="str">
            <v>ADA</v>
          </cell>
          <cell r="AA4204" t="str">
            <v>G</v>
          </cell>
          <cell r="AB4204" t="str">
            <v>M&amp;E</v>
          </cell>
          <cell r="AC4204">
            <v>0</v>
          </cell>
        </row>
        <row r="4205">
          <cell r="A4205" t="str">
            <v>Primary</v>
          </cell>
          <cell r="B4205" t="str">
            <v>Boise Slaughter</v>
          </cell>
          <cell r="C4205" t="str">
            <v>30362317</v>
          </cell>
          <cell r="D4205" t="str">
            <v>74106008</v>
          </cell>
          <cell r="E4205" t="str">
            <v>3410</v>
          </cell>
          <cell r="G4205" t="str">
            <v>ID</v>
          </cell>
          <cell r="I4205" t="str">
            <v>A</v>
          </cell>
          <cell r="J4205" t="str">
            <v>30362022</v>
          </cell>
          <cell r="K4205" t="str">
            <v>74106004</v>
          </cell>
          <cell r="L4205">
            <v>170003036</v>
          </cell>
          <cell r="M4205" t="str">
            <v>741000000</v>
          </cell>
          <cell r="N4205" t="str">
            <v>Boise Carc Medical &amp; Nurses</v>
          </cell>
          <cell r="O4205" t="str">
            <v>74106004 Boise Carc Medical &amp; Nurses</v>
          </cell>
          <cell r="P4205" t="str">
            <v>101</v>
          </cell>
          <cell r="Q4205" t="str">
            <v>IBP</v>
          </cell>
          <cell r="R4205" t="str">
            <v>1237</v>
          </cell>
          <cell r="S4205" t="str">
            <v>800</v>
          </cell>
          <cell r="T4205" t="str">
            <v>IBP</v>
          </cell>
          <cell r="U4205" t="str">
            <v>USD</v>
          </cell>
          <cell r="V4205" t="str">
            <v>18300 SOUTH COLE RD</v>
          </cell>
          <cell r="W4205" t="str">
            <v>BOISE</v>
          </cell>
          <cell r="X4205" t="str">
            <v>ID</v>
          </cell>
          <cell r="Y4205" t="str">
            <v>83705-0930</v>
          </cell>
          <cell r="Z4205" t="str">
            <v>ADA</v>
          </cell>
          <cell r="AA4205" t="str">
            <v>G</v>
          </cell>
          <cell r="AB4205" t="str">
            <v>M&amp;E</v>
          </cell>
          <cell r="AC4205">
            <v>0</v>
          </cell>
        </row>
        <row r="4206">
          <cell r="A4206" t="str">
            <v>Primary</v>
          </cell>
          <cell r="B4206" t="str">
            <v>Boise Slaughter</v>
          </cell>
          <cell r="C4206" t="str">
            <v>30362317</v>
          </cell>
          <cell r="D4206" t="str">
            <v>74106008</v>
          </cell>
          <cell r="E4206" t="str">
            <v>3410</v>
          </cell>
          <cell r="G4206" t="str">
            <v>ID</v>
          </cell>
          <cell r="I4206" t="str">
            <v>A</v>
          </cell>
          <cell r="J4206" t="str">
            <v>30362025</v>
          </cell>
          <cell r="K4206" t="str">
            <v>74106003</v>
          </cell>
          <cell r="L4206">
            <v>170003036</v>
          </cell>
          <cell r="M4206" t="str">
            <v>741000000</v>
          </cell>
          <cell r="N4206" t="str">
            <v>Boise Carc Personnel</v>
          </cell>
          <cell r="O4206" t="str">
            <v>74106003 Boise Carc Personnel</v>
          </cell>
          <cell r="P4206" t="str">
            <v>101</v>
          </cell>
          <cell r="Q4206" t="str">
            <v>IBP</v>
          </cell>
          <cell r="R4206" t="str">
            <v>1237</v>
          </cell>
          <cell r="S4206" t="str">
            <v>800</v>
          </cell>
          <cell r="T4206" t="str">
            <v>IBP</v>
          </cell>
          <cell r="U4206" t="str">
            <v>USD</v>
          </cell>
          <cell r="V4206" t="str">
            <v>18300 SOUTH COLE RD</v>
          </cell>
          <cell r="W4206" t="str">
            <v>BOISE</v>
          </cell>
          <cell r="X4206" t="str">
            <v>ID</v>
          </cell>
          <cell r="Y4206" t="str">
            <v>83705-0930</v>
          </cell>
          <cell r="Z4206" t="str">
            <v>ADA</v>
          </cell>
          <cell r="AA4206" t="str">
            <v>G</v>
          </cell>
          <cell r="AB4206" t="str">
            <v>M&amp;E</v>
          </cell>
          <cell r="AC4206">
            <v>0</v>
          </cell>
        </row>
        <row r="4207">
          <cell r="A4207" t="str">
            <v>Primary</v>
          </cell>
          <cell r="B4207" t="str">
            <v>Boise Slaughter</v>
          </cell>
          <cell r="C4207" t="str">
            <v>30362317</v>
          </cell>
          <cell r="D4207" t="str">
            <v>74106008</v>
          </cell>
          <cell r="E4207" t="str">
            <v>3410</v>
          </cell>
          <cell r="G4207" t="str">
            <v>ID</v>
          </cell>
          <cell r="I4207" t="str">
            <v>A</v>
          </cell>
          <cell r="J4207" t="str">
            <v>30362034</v>
          </cell>
          <cell r="K4207" t="str">
            <v>74106002</v>
          </cell>
          <cell r="L4207">
            <v>170003036</v>
          </cell>
          <cell r="M4207" t="str">
            <v>741000000</v>
          </cell>
          <cell r="N4207" t="str">
            <v>Boise Carc Staffing</v>
          </cell>
          <cell r="O4207" t="str">
            <v>74106002 Boise Carc Staffing</v>
          </cell>
          <cell r="P4207" t="str">
            <v>101</v>
          </cell>
          <cell r="Q4207" t="str">
            <v>IBP</v>
          </cell>
          <cell r="R4207" t="str">
            <v>1237</v>
          </cell>
          <cell r="S4207" t="str">
            <v>800</v>
          </cell>
          <cell r="T4207" t="str">
            <v>IBP</v>
          </cell>
          <cell r="U4207" t="str">
            <v>USD</v>
          </cell>
          <cell r="V4207" t="str">
            <v>18300 SOUTH COLE RD</v>
          </cell>
          <cell r="W4207" t="str">
            <v>BOISE</v>
          </cell>
          <cell r="X4207" t="str">
            <v>ID</v>
          </cell>
          <cell r="Y4207" t="str">
            <v>83705-0930</v>
          </cell>
          <cell r="Z4207" t="str">
            <v>ADA</v>
          </cell>
          <cell r="AA4207" t="str">
            <v>G</v>
          </cell>
          <cell r="AB4207" t="str">
            <v>M&amp;E</v>
          </cell>
          <cell r="AC4207">
            <v>0</v>
          </cell>
        </row>
        <row r="4208">
          <cell r="A4208" t="str">
            <v>Primary</v>
          </cell>
          <cell r="B4208" t="str">
            <v>Boise Slaughter</v>
          </cell>
          <cell r="C4208" t="str">
            <v>30362317</v>
          </cell>
          <cell r="D4208" t="str">
            <v>74106008</v>
          </cell>
          <cell r="E4208" t="str">
            <v>3410</v>
          </cell>
          <cell r="G4208" t="str">
            <v>ID</v>
          </cell>
          <cell r="I4208" t="str">
            <v>A</v>
          </cell>
          <cell r="J4208" t="str">
            <v>30362048</v>
          </cell>
          <cell r="K4208" t="str">
            <v>74106027</v>
          </cell>
          <cell r="L4208">
            <v>170003036</v>
          </cell>
          <cell r="M4208" t="str">
            <v>741000000</v>
          </cell>
          <cell r="N4208" t="str">
            <v>Boise Carc Maint. Storeroom 1</v>
          </cell>
          <cell r="O4208" t="str">
            <v>74106027 Boise Carc Maint. Storeroom 1</v>
          </cell>
          <cell r="P4208" t="str">
            <v>101</v>
          </cell>
          <cell r="Q4208" t="str">
            <v>IBP</v>
          </cell>
          <cell r="R4208" t="str">
            <v>1237</v>
          </cell>
          <cell r="S4208" t="str">
            <v>800</v>
          </cell>
          <cell r="T4208" t="str">
            <v>IBP</v>
          </cell>
          <cell r="U4208" t="str">
            <v>USD</v>
          </cell>
          <cell r="V4208" t="str">
            <v>18300 SOUTH COLE RD</v>
          </cell>
          <cell r="W4208" t="str">
            <v>BOISE</v>
          </cell>
          <cell r="X4208" t="str">
            <v>ID</v>
          </cell>
          <cell r="Y4208" t="str">
            <v>83705-0930</v>
          </cell>
          <cell r="Z4208" t="str">
            <v>ADA</v>
          </cell>
          <cell r="AA4208" t="str">
            <v>G</v>
          </cell>
          <cell r="AB4208" t="str">
            <v>M&amp;E</v>
          </cell>
          <cell r="AC4208">
            <v>0</v>
          </cell>
        </row>
        <row r="4209">
          <cell r="A4209" t="str">
            <v>Primary</v>
          </cell>
          <cell r="B4209" t="str">
            <v>Boise Slaughter</v>
          </cell>
          <cell r="C4209" t="str">
            <v>30362317</v>
          </cell>
          <cell r="D4209" t="str">
            <v>74106008</v>
          </cell>
          <cell r="E4209" t="str">
            <v>3410</v>
          </cell>
          <cell r="G4209" t="str">
            <v>ID</v>
          </cell>
          <cell r="I4209" t="str">
            <v>A</v>
          </cell>
          <cell r="J4209" t="str">
            <v>30362052</v>
          </cell>
          <cell r="K4209" t="str">
            <v>74106022</v>
          </cell>
          <cell r="L4209">
            <v>170003036</v>
          </cell>
          <cell r="M4209" t="str">
            <v>741000000</v>
          </cell>
          <cell r="N4209" t="str">
            <v>Boise Carc Cooler &amp; Loading</v>
          </cell>
          <cell r="O4209" t="str">
            <v>74106022 Boise Carc Cooler &amp; Loading</v>
          </cell>
          <cell r="P4209" t="str">
            <v>101</v>
          </cell>
          <cell r="Q4209" t="str">
            <v>IBP</v>
          </cell>
          <cell r="R4209" t="str">
            <v>1237</v>
          </cell>
          <cell r="S4209" t="str">
            <v>800</v>
          </cell>
          <cell r="T4209" t="str">
            <v>IBP</v>
          </cell>
          <cell r="U4209" t="str">
            <v>USD</v>
          </cell>
          <cell r="V4209" t="str">
            <v>18300 SOUTH COLE RD</v>
          </cell>
          <cell r="W4209" t="str">
            <v>BOISE</v>
          </cell>
          <cell r="X4209" t="str">
            <v>ID</v>
          </cell>
          <cell r="Y4209" t="str">
            <v>83705-0930</v>
          </cell>
          <cell r="Z4209" t="str">
            <v>ADA</v>
          </cell>
          <cell r="AA4209" t="str">
            <v>G</v>
          </cell>
          <cell r="AB4209" t="str">
            <v>M&amp;E</v>
          </cell>
          <cell r="AC4209">
            <v>0</v>
          </cell>
        </row>
        <row r="4210">
          <cell r="A4210" t="str">
            <v>Primary</v>
          </cell>
          <cell r="B4210" t="str">
            <v>Boise Slaughter</v>
          </cell>
          <cell r="C4210" t="str">
            <v>30362317</v>
          </cell>
          <cell r="D4210" t="str">
            <v>74106008</v>
          </cell>
          <cell r="E4210" t="str">
            <v>3410</v>
          </cell>
          <cell r="G4210" t="str">
            <v>ID</v>
          </cell>
          <cell r="I4210" t="str">
            <v>A</v>
          </cell>
          <cell r="J4210" t="str">
            <v>30362055</v>
          </cell>
          <cell r="K4210" t="str">
            <v>74106016</v>
          </cell>
          <cell r="L4210">
            <v>170003036</v>
          </cell>
          <cell r="M4210" t="str">
            <v>741000000</v>
          </cell>
          <cell r="N4210" t="str">
            <v>Boise Carc Cooler-Transfer</v>
          </cell>
          <cell r="O4210" t="str">
            <v>74106016 Boise Carc Cooler-Transfer</v>
          </cell>
          <cell r="P4210" t="str">
            <v>101</v>
          </cell>
          <cell r="Q4210" t="str">
            <v>IBP</v>
          </cell>
          <cell r="R4210" t="str">
            <v>1237</v>
          </cell>
          <cell r="S4210" t="str">
            <v>800</v>
          </cell>
          <cell r="T4210" t="str">
            <v>IBP</v>
          </cell>
          <cell r="U4210" t="str">
            <v>USD</v>
          </cell>
          <cell r="V4210" t="str">
            <v>18300 SOUTH COLE RD</v>
          </cell>
          <cell r="W4210" t="str">
            <v>BOISE</v>
          </cell>
          <cell r="X4210" t="str">
            <v>ID</v>
          </cell>
          <cell r="Y4210" t="str">
            <v>83705-0930</v>
          </cell>
          <cell r="Z4210" t="str">
            <v>ADA</v>
          </cell>
          <cell r="AA4210" t="str">
            <v>G</v>
          </cell>
          <cell r="AB4210" t="str">
            <v>M&amp;E</v>
          </cell>
          <cell r="AC4210">
            <v>0</v>
          </cell>
        </row>
        <row r="4211">
          <cell r="A4211" t="str">
            <v>Primary</v>
          </cell>
          <cell r="B4211" t="str">
            <v>IBP Corporate G &amp; A</v>
          </cell>
          <cell r="C4211" t="str">
            <v>30013136</v>
          </cell>
          <cell r="D4211" t="str">
            <v>74796031</v>
          </cell>
          <cell r="E4211" t="str">
            <v>2666</v>
          </cell>
          <cell r="G4211" t="str">
            <v>ID</v>
          </cell>
          <cell r="I4211" t="str">
            <v>A</v>
          </cell>
          <cell r="J4211" t="str">
            <v>30362221</v>
          </cell>
          <cell r="K4211" t="str">
            <v>74796109</v>
          </cell>
          <cell r="L4211">
            <v>170003036</v>
          </cell>
          <cell r="M4211" t="str">
            <v>747900000</v>
          </cell>
          <cell r="N4211" t="str">
            <v>IBP Corp Staff Plant Computers-Boise</v>
          </cell>
          <cell r="O4211" t="str">
            <v>74796109 IBP Corp Staff Plant Computers-Boise</v>
          </cell>
          <cell r="P4211" t="str">
            <v>190</v>
          </cell>
          <cell r="Q4211" t="str">
            <v>IBP</v>
          </cell>
          <cell r="R4211" t="str">
            <v>1237</v>
          </cell>
          <cell r="S4211" t="str">
            <v>601</v>
          </cell>
          <cell r="T4211" t="str">
            <v>IBP</v>
          </cell>
          <cell r="U4211" t="str">
            <v>USD</v>
          </cell>
          <cell r="V4211" t="str">
            <v>18300 SOUTH COLE RD</v>
          </cell>
          <cell r="W4211" t="str">
            <v>BOISE</v>
          </cell>
          <cell r="X4211" t="str">
            <v>ID</v>
          </cell>
          <cell r="Y4211" t="str">
            <v>83705-0930</v>
          </cell>
          <cell r="Z4211" t="str">
            <v>ADA</v>
          </cell>
          <cell r="AA4211" t="str">
            <v>G</v>
          </cell>
          <cell r="AB4211" t="str">
            <v>M&amp;E</v>
          </cell>
          <cell r="AC4211">
            <v>0</v>
          </cell>
        </row>
        <row r="4212">
          <cell r="A4212" t="str">
            <v>Primary</v>
          </cell>
          <cell r="B4212" t="str">
            <v>Boise Slaughter</v>
          </cell>
          <cell r="C4212" t="str">
            <v>30362317</v>
          </cell>
          <cell r="D4212" t="str">
            <v>74106008</v>
          </cell>
          <cell r="E4212" t="str">
            <v>3410</v>
          </cell>
          <cell r="G4212" t="str">
            <v>ID</v>
          </cell>
          <cell r="I4212" t="str">
            <v>A</v>
          </cell>
          <cell r="J4212" t="str">
            <v>30362317</v>
          </cell>
          <cell r="K4212" t="str">
            <v>74106008</v>
          </cell>
          <cell r="L4212">
            <v>170003036</v>
          </cell>
          <cell r="M4212" t="str">
            <v>741000000</v>
          </cell>
          <cell r="N4212" t="str">
            <v>Boise Carc Plant Management-General</v>
          </cell>
          <cell r="O4212" t="str">
            <v>74106008 Boise Carc Plant Management-General</v>
          </cell>
          <cell r="P4212" t="str">
            <v>101</v>
          </cell>
          <cell r="Q4212" t="str">
            <v>IBP</v>
          </cell>
          <cell r="R4212" t="str">
            <v>1237</v>
          </cell>
          <cell r="S4212" t="str">
            <v>800</v>
          </cell>
          <cell r="T4212" t="str">
            <v>IBP</v>
          </cell>
          <cell r="U4212" t="str">
            <v>USD</v>
          </cell>
          <cell r="V4212" t="str">
            <v>18300 SOUTH COLE RD</v>
          </cell>
          <cell r="W4212" t="str">
            <v>BOISE</v>
          </cell>
          <cell r="X4212" t="str">
            <v>ID</v>
          </cell>
          <cell r="Y4212" t="str">
            <v>83705-0930</v>
          </cell>
          <cell r="Z4212" t="str">
            <v>ADA</v>
          </cell>
          <cell r="AA4212" t="str">
            <v>G</v>
          </cell>
          <cell r="AB4212" t="str">
            <v>M&amp;E</v>
          </cell>
          <cell r="AC4212">
            <v>0</v>
          </cell>
        </row>
        <row r="4213">
          <cell r="A4213" t="str">
            <v>Primary</v>
          </cell>
          <cell r="B4213" t="str">
            <v>Randall BOS - Hog Buying Station</v>
          </cell>
          <cell r="C4213" t="str">
            <v>30373385</v>
          </cell>
          <cell r="D4213" t="str">
            <v>75116001</v>
          </cell>
          <cell r="E4213" t="str">
            <v>3511</v>
          </cell>
          <cell r="G4213" t="str">
            <v>IA</v>
          </cell>
          <cell r="I4213" t="str">
            <v>A</v>
          </cell>
          <cell r="J4213" t="str">
            <v>30373385</v>
          </cell>
          <cell r="K4213" t="str">
            <v>75116001</v>
          </cell>
          <cell r="L4213">
            <v>170003037</v>
          </cell>
          <cell r="M4213" t="str">
            <v>751100000</v>
          </cell>
          <cell r="N4213" t="str">
            <v>Randall Bos Bos Station-Randall</v>
          </cell>
          <cell r="O4213" t="str">
            <v>75116001 Randall Bos Bos Station-Randall</v>
          </cell>
          <cell r="P4213" t="str">
            <v>1736</v>
          </cell>
          <cell r="Q4213" t="str">
            <v>IBP</v>
          </cell>
          <cell r="R4213" t="str">
            <v>1595</v>
          </cell>
          <cell r="S4213" t="str">
            <v>601</v>
          </cell>
          <cell r="T4213" t="str">
            <v>IBP</v>
          </cell>
          <cell r="U4213" t="str">
            <v>USD</v>
          </cell>
          <cell r="V4213" t="str">
            <v>3069 308TH ST</v>
          </cell>
          <cell r="W4213" t="str">
            <v>STORY CITY</v>
          </cell>
          <cell r="X4213" t="str">
            <v>IA</v>
          </cell>
          <cell r="Y4213" t="str">
            <v>50248</v>
          </cell>
          <cell r="Z4213" t="str">
            <v>STORY</v>
          </cell>
          <cell r="AA4213" t="str">
            <v>G</v>
          </cell>
          <cell r="AB4213" t="str">
            <v>M&amp;E</v>
          </cell>
          <cell r="AC4213">
            <v>21952.125399999997</v>
          </cell>
        </row>
        <row r="4214">
          <cell r="A4214" t="str">
            <v>Primary</v>
          </cell>
          <cell r="B4214" t="str">
            <v>Logansport Processing</v>
          </cell>
          <cell r="C4214" t="str">
            <v>30382013</v>
          </cell>
          <cell r="D4214" t="str">
            <v>74356007</v>
          </cell>
          <cell r="E4214" t="str">
            <v>3435</v>
          </cell>
          <cell r="G4214" t="str">
            <v>IN</v>
          </cell>
          <cell r="I4214" t="str">
            <v>A</v>
          </cell>
          <cell r="J4214" t="str">
            <v>30381950</v>
          </cell>
          <cell r="K4214" t="str">
            <v>74356005</v>
          </cell>
          <cell r="L4214">
            <v>170003038</v>
          </cell>
          <cell r="M4214" t="str">
            <v>743500000</v>
          </cell>
          <cell r="N4214" t="str">
            <v>Logansport Pork Kill Floor</v>
          </cell>
          <cell r="O4214" t="str">
            <v>74356005 Logansport Pork Kill Floor</v>
          </cell>
          <cell r="P4214" t="str">
            <v>131</v>
          </cell>
          <cell r="Q4214" t="str">
            <v>IBP</v>
          </cell>
          <cell r="R4214" t="str">
            <v>422</v>
          </cell>
          <cell r="S4214" t="str">
            <v>308</v>
          </cell>
          <cell r="T4214" t="str">
            <v>IBP</v>
          </cell>
          <cell r="U4214" t="str">
            <v>USD</v>
          </cell>
          <cell r="V4214" t="str">
            <v>2125 S COUNTY ROAD 125</v>
          </cell>
          <cell r="W4214" t="str">
            <v>LOGANSPORT</v>
          </cell>
          <cell r="X4214" t="str">
            <v>IN</v>
          </cell>
          <cell r="Y4214" t="str">
            <v>46947-8477</v>
          </cell>
          <cell r="Z4214" t="str">
            <v>CASS</v>
          </cell>
          <cell r="AA4214" t="str">
            <v>G</v>
          </cell>
          <cell r="AB4214" t="str">
            <v>M&amp;E</v>
          </cell>
          <cell r="AC4214">
            <v>8557185.8194999974</v>
          </cell>
        </row>
        <row r="4215">
          <cell r="A4215" t="str">
            <v>Primary</v>
          </cell>
          <cell r="B4215" t="str">
            <v>Logansport Processing</v>
          </cell>
          <cell r="C4215" t="str">
            <v>30382013</v>
          </cell>
          <cell r="D4215" t="str">
            <v>74356008</v>
          </cell>
          <cell r="E4215" t="str">
            <v>3435</v>
          </cell>
          <cell r="G4215" t="str">
            <v>IN</v>
          </cell>
          <cell r="I4215" t="str">
            <v>A</v>
          </cell>
          <cell r="J4215" t="str">
            <v>30381951</v>
          </cell>
          <cell r="K4215" t="str">
            <v>74356006</v>
          </cell>
          <cell r="L4215">
            <v>170003038</v>
          </cell>
          <cell r="M4215" t="str">
            <v>743500000</v>
          </cell>
          <cell r="N4215" t="str">
            <v>Logansport Pork Processing/Cutting</v>
          </cell>
          <cell r="O4215" t="str">
            <v>74356006 Logansport Pork Processing/Cutting</v>
          </cell>
          <cell r="P4215" t="str">
            <v>131</v>
          </cell>
          <cell r="Q4215" t="str">
            <v>IBP</v>
          </cell>
          <cell r="R4215" t="str">
            <v>422</v>
          </cell>
          <cell r="S4215" t="str">
            <v>308</v>
          </cell>
          <cell r="T4215" t="str">
            <v>IBP</v>
          </cell>
          <cell r="U4215" t="str">
            <v>USD</v>
          </cell>
          <cell r="V4215" t="str">
            <v>2125 S COUNTY ROAD 125</v>
          </cell>
          <cell r="W4215" t="str">
            <v>LOGANSPORT</v>
          </cell>
          <cell r="X4215" t="str">
            <v>IN</v>
          </cell>
          <cell r="Y4215" t="str">
            <v>46947-8477</v>
          </cell>
          <cell r="Z4215" t="str">
            <v>CASS</v>
          </cell>
          <cell r="AA4215" t="str">
            <v>G</v>
          </cell>
          <cell r="AB4215" t="str">
            <v>M&amp;E</v>
          </cell>
          <cell r="AC4215">
            <v>17461189.331999999</v>
          </cell>
        </row>
        <row r="4216">
          <cell r="A4216" t="str">
            <v>Primary</v>
          </cell>
          <cell r="B4216" t="str">
            <v>Logansport Processing</v>
          </cell>
          <cell r="C4216" t="str">
            <v>30382013</v>
          </cell>
          <cell r="D4216" t="str">
            <v>74356010</v>
          </cell>
          <cell r="E4216" t="str">
            <v>3435</v>
          </cell>
          <cell r="G4216" t="str">
            <v>IN</v>
          </cell>
          <cell r="I4216" t="str">
            <v>A</v>
          </cell>
          <cell r="J4216" t="str">
            <v>30381952</v>
          </cell>
          <cell r="K4216" t="str">
            <v>74356008</v>
          </cell>
          <cell r="L4216">
            <v>170003038</v>
          </cell>
          <cell r="M4216" t="str">
            <v>743500000</v>
          </cell>
          <cell r="N4216" t="str">
            <v>Logansport Pork Inedible Rendering</v>
          </cell>
          <cell r="O4216" t="str">
            <v>74356008 Logansport Pork Inedible Rendering</v>
          </cell>
          <cell r="P4216" t="str">
            <v>131</v>
          </cell>
          <cell r="Q4216" t="str">
            <v>IBP</v>
          </cell>
          <cell r="R4216" t="str">
            <v>422</v>
          </cell>
          <cell r="S4216" t="str">
            <v>308</v>
          </cell>
          <cell r="T4216" t="str">
            <v>IBP</v>
          </cell>
          <cell r="U4216" t="str">
            <v>USD</v>
          </cell>
          <cell r="V4216" t="str">
            <v>2125 S COUNTY ROAD 125</v>
          </cell>
          <cell r="W4216" t="str">
            <v>LOGANSPORT</v>
          </cell>
          <cell r="X4216" t="str">
            <v>IN</v>
          </cell>
          <cell r="Y4216" t="str">
            <v>46947-8477</v>
          </cell>
          <cell r="Z4216" t="str">
            <v>CASS</v>
          </cell>
          <cell r="AA4216" t="str">
            <v>G</v>
          </cell>
          <cell r="AB4216" t="str">
            <v>M&amp;E</v>
          </cell>
          <cell r="AC4216">
            <v>7328165.3869999992</v>
          </cell>
        </row>
        <row r="4217">
          <cell r="A4217" t="str">
            <v>Primary</v>
          </cell>
          <cell r="B4217" t="str">
            <v>Logansport Processing</v>
          </cell>
          <cell r="C4217" t="str">
            <v>30382013</v>
          </cell>
          <cell r="D4217" t="str">
            <v>74356011</v>
          </cell>
          <cell r="E4217" t="str">
            <v>3435</v>
          </cell>
          <cell r="G4217" t="str">
            <v>IN</v>
          </cell>
          <cell r="I4217" t="str">
            <v>A</v>
          </cell>
          <cell r="J4217" t="str">
            <v>30381953</v>
          </cell>
          <cell r="K4217" t="str">
            <v>74356009</v>
          </cell>
          <cell r="L4217">
            <v>170003038</v>
          </cell>
          <cell r="M4217" t="str">
            <v>743500000</v>
          </cell>
          <cell r="N4217" t="str">
            <v>Logansport Pork Edible Rendering</v>
          </cell>
          <cell r="O4217" t="str">
            <v>74356009 Logansport Pork Edible Rendering</v>
          </cell>
          <cell r="P4217" t="str">
            <v>131</v>
          </cell>
          <cell r="Q4217" t="str">
            <v>IBP</v>
          </cell>
          <cell r="R4217" t="str">
            <v>422</v>
          </cell>
          <cell r="S4217" t="str">
            <v>308</v>
          </cell>
          <cell r="T4217" t="str">
            <v>IBP</v>
          </cell>
          <cell r="U4217" t="str">
            <v>USD</v>
          </cell>
          <cell r="V4217" t="str">
            <v>2125 S COUNTY ROAD 125</v>
          </cell>
          <cell r="W4217" t="str">
            <v>LOGANSPORT</v>
          </cell>
          <cell r="X4217" t="str">
            <v>IN</v>
          </cell>
          <cell r="Y4217" t="str">
            <v>46947-8477</v>
          </cell>
          <cell r="Z4217" t="str">
            <v>CASS</v>
          </cell>
          <cell r="AA4217" t="str">
            <v>G</v>
          </cell>
          <cell r="AB4217" t="str">
            <v>M&amp;E</v>
          </cell>
          <cell r="AC4217">
            <v>1090650.2761999997</v>
          </cell>
        </row>
        <row r="4218">
          <cell r="A4218" t="str">
            <v>Primary</v>
          </cell>
          <cell r="B4218" t="str">
            <v>Logansport Processing</v>
          </cell>
          <cell r="C4218" t="str">
            <v>30382013</v>
          </cell>
          <cell r="D4218" t="str">
            <v>74356014</v>
          </cell>
          <cell r="E4218" t="str">
            <v>3435</v>
          </cell>
          <cell r="G4218" t="str">
            <v>IN</v>
          </cell>
          <cell r="I4218" t="str">
            <v>A</v>
          </cell>
          <cell r="J4218" t="str">
            <v>30381972</v>
          </cell>
          <cell r="K4218" t="str">
            <v>74356012</v>
          </cell>
          <cell r="L4218">
            <v>170003038</v>
          </cell>
          <cell r="M4218" t="str">
            <v>743500000</v>
          </cell>
          <cell r="N4218" t="str">
            <v>Logansport Pork Skinning-Hides</v>
          </cell>
          <cell r="O4218" t="str">
            <v>74356012 Logansport Pork Skinning-Hides</v>
          </cell>
          <cell r="P4218" t="str">
            <v>131</v>
          </cell>
          <cell r="Q4218" t="str">
            <v>IBP</v>
          </cell>
          <cell r="R4218" t="str">
            <v>422</v>
          </cell>
          <cell r="S4218" t="str">
            <v>308</v>
          </cell>
          <cell r="T4218" t="str">
            <v>IBP</v>
          </cell>
          <cell r="U4218" t="str">
            <v>USD</v>
          </cell>
          <cell r="V4218" t="str">
            <v>2125 S COUNTY ROAD 125</v>
          </cell>
          <cell r="W4218" t="str">
            <v>LOGANSPORT</v>
          </cell>
          <cell r="X4218" t="str">
            <v>IN</v>
          </cell>
          <cell r="Y4218" t="str">
            <v>46947-8477</v>
          </cell>
          <cell r="Z4218" t="str">
            <v>CASS</v>
          </cell>
          <cell r="AA4218" t="str">
            <v>G</v>
          </cell>
          <cell r="AB4218" t="str">
            <v>M&amp;E</v>
          </cell>
          <cell r="AC4218">
            <v>117209.77020000001</v>
          </cell>
        </row>
        <row r="4219">
          <cell r="A4219" t="str">
            <v>Primary</v>
          </cell>
          <cell r="B4219" t="str">
            <v>Logansport Processing</v>
          </cell>
          <cell r="C4219" t="str">
            <v>30382013</v>
          </cell>
          <cell r="D4219" t="str">
            <v>74356015</v>
          </cell>
          <cell r="E4219" t="str">
            <v>3435</v>
          </cell>
          <cell r="G4219" t="str">
            <v>IN</v>
          </cell>
          <cell r="I4219" t="str">
            <v>A</v>
          </cell>
          <cell r="J4219" t="str">
            <v>30381976</v>
          </cell>
          <cell r="K4219" t="str">
            <v>74356013</v>
          </cell>
          <cell r="L4219">
            <v>170003038</v>
          </cell>
          <cell r="M4219" t="str">
            <v>743500000</v>
          </cell>
          <cell r="N4219" t="str">
            <v>Logansport Pork Stockyards</v>
          </cell>
          <cell r="O4219" t="str">
            <v>74356013 Logansport Pork Stockyards</v>
          </cell>
          <cell r="P4219" t="str">
            <v>131</v>
          </cell>
          <cell r="Q4219" t="str">
            <v>IBP</v>
          </cell>
          <cell r="R4219" t="str">
            <v>422</v>
          </cell>
          <cell r="S4219" t="str">
            <v>308</v>
          </cell>
          <cell r="T4219" t="str">
            <v>IBP</v>
          </cell>
          <cell r="U4219" t="str">
            <v>USD</v>
          </cell>
          <cell r="V4219" t="str">
            <v>2125 S COUNTY ROAD 125</v>
          </cell>
          <cell r="W4219" t="str">
            <v>LOGANSPORT</v>
          </cell>
          <cell r="X4219" t="str">
            <v>IN</v>
          </cell>
          <cell r="Y4219" t="str">
            <v>46947-8477</v>
          </cell>
          <cell r="Z4219" t="str">
            <v>CASS</v>
          </cell>
          <cell r="AA4219" t="str">
            <v>G</v>
          </cell>
          <cell r="AB4219" t="str">
            <v>M&amp;E</v>
          </cell>
          <cell r="AC4219">
            <v>232341.6421</v>
          </cell>
        </row>
        <row r="4220">
          <cell r="A4220" t="str">
            <v>Primary</v>
          </cell>
          <cell r="B4220" t="str">
            <v>Logansport Processing</v>
          </cell>
          <cell r="C4220" t="str">
            <v>30382013</v>
          </cell>
          <cell r="D4220" t="str">
            <v>74356009</v>
          </cell>
          <cell r="E4220" t="str">
            <v>3435</v>
          </cell>
          <cell r="G4220" t="str">
            <v>IN</v>
          </cell>
          <cell r="I4220" t="str">
            <v>A</v>
          </cell>
          <cell r="J4220" t="str">
            <v>30381989</v>
          </cell>
          <cell r="K4220" t="str">
            <v>74356007</v>
          </cell>
          <cell r="L4220">
            <v>170003038</v>
          </cell>
          <cell r="M4220" t="str">
            <v>743500000</v>
          </cell>
          <cell r="N4220" t="str">
            <v>Logansport Pork Converting/Boning</v>
          </cell>
          <cell r="O4220" t="str">
            <v>74356007 Logansport Pork Converting/Boning</v>
          </cell>
          <cell r="P4220" t="str">
            <v>131</v>
          </cell>
          <cell r="Q4220" t="str">
            <v>IBP</v>
          </cell>
          <cell r="R4220" t="str">
            <v>422</v>
          </cell>
          <cell r="S4220" t="str">
            <v>308</v>
          </cell>
          <cell r="T4220" t="str">
            <v>IBP</v>
          </cell>
          <cell r="U4220" t="str">
            <v>USD</v>
          </cell>
          <cell r="V4220" t="str">
            <v>2125 S COUNTY ROAD 125</v>
          </cell>
          <cell r="W4220" t="str">
            <v>LOGANSPORT</v>
          </cell>
          <cell r="X4220" t="str">
            <v>IN</v>
          </cell>
          <cell r="Y4220" t="str">
            <v>46947-8477</v>
          </cell>
          <cell r="Z4220" t="str">
            <v>CASS</v>
          </cell>
          <cell r="AA4220" t="str">
            <v>G</v>
          </cell>
          <cell r="AB4220" t="str">
            <v>M&amp;E</v>
          </cell>
          <cell r="AC4220">
            <v>2209388.2693000017</v>
          </cell>
        </row>
        <row r="4221">
          <cell r="A4221" t="str">
            <v>Primary</v>
          </cell>
          <cell r="B4221" t="str">
            <v>Logansport Processing Waste Treatment</v>
          </cell>
          <cell r="C4221" t="str">
            <v>30382004</v>
          </cell>
          <cell r="D4221" t="str">
            <v>74356015</v>
          </cell>
          <cell r="E4221" t="str">
            <v>3435</v>
          </cell>
          <cell r="G4221" t="str">
            <v>IN</v>
          </cell>
          <cell r="I4221" t="str">
            <v>A</v>
          </cell>
          <cell r="J4221" t="str">
            <v>30382004</v>
          </cell>
          <cell r="K4221" t="str">
            <v>74356015</v>
          </cell>
          <cell r="L4221">
            <v>170003038</v>
          </cell>
          <cell r="M4221" t="str">
            <v>743500000</v>
          </cell>
          <cell r="N4221" t="str">
            <v>Logansport Pork Waste Treatment</v>
          </cell>
          <cell r="O4221" t="str">
            <v>74356015 Logansport Pork Waste Treatment</v>
          </cell>
          <cell r="P4221" t="str">
            <v>131</v>
          </cell>
          <cell r="Q4221" t="str">
            <v>IBP</v>
          </cell>
          <cell r="R4221" t="str">
            <v>422</v>
          </cell>
          <cell r="S4221" t="str">
            <v>308</v>
          </cell>
          <cell r="T4221" t="str">
            <v>IBP</v>
          </cell>
          <cell r="U4221" t="str">
            <v>USD</v>
          </cell>
          <cell r="V4221" t="str">
            <v>2125 S COUNTY ROAD 125</v>
          </cell>
          <cell r="W4221" t="str">
            <v>LOGANSPORT</v>
          </cell>
          <cell r="X4221" t="str">
            <v>IN</v>
          </cell>
          <cell r="Y4221" t="str">
            <v>46947-8477</v>
          </cell>
          <cell r="Z4221" t="str">
            <v>CASS</v>
          </cell>
          <cell r="AA4221" t="str">
            <v>G</v>
          </cell>
          <cell r="AB4221" t="str">
            <v>M&amp;E</v>
          </cell>
          <cell r="AC4221">
            <v>570400.94140000001</v>
          </cell>
        </row>
        <row r="4222">
          <cell r="A4222" t="str">
            <v>Primary</v>
          </cell>
          <cell r="B4222" t="str">
            <v>Logansport Processing</v>
          </cell>
          <cell r="C4222" t="str">
            <v>30382013</v>
          </cell>
          <cell r="D4222" t="str">
            <v>74356006</v>
          </cell>
          <cell r="E4222" t="str">
            <v>3435</v>
          </cell>
          <cell r="G4222" t="str">
            <v>IN</v>
          </cell>
          <cell r="H4222">
            <v>38817</v>
          </cell>
          <cell r="I4222" t="str">
            <v>A</v>
          </cell>
          <cell r="J4222" t="str">
            <v>30382013</v>
          </cell>
          <cell r="K4222" t="str">
            <v>74356004</v>
          </cell>
          <cell r="L4222">
            <v>170003088</v>
          </cell>
          <cell r="M4222" t="str">
            <v>743500000</v>
          </cell>
          <cell r="N4222" t="str">
            <v>Waterloo Pork-Cost of Sales</v>
          </cell>
          <cell r="O4222" t="str">
            <v>30882584  Waterloo Pork-Cost of Sales</v>
          </cell>
          <cell r="P4222" t="str">
            <v>131</v>
          </cell>
          <cell r="Q4222" t="str">
            <v>IBP</v>
          </cell>
          <cell r="R4222" t="str">
            <v>809</v>
          </cell>
          <cell r="S4222" t="str">
            <v>259</v>
          </cell>
          <cell r="T4222" t="str">
            <v>IBP</v>
          </cell>
          <cell r="U4222" t="str">
            <v>USD</v>
          </cell>
          <cell r="V4222" t="str">
            <v>501 N ELK ROAD</v>
          </cell>
          <cell r="W4222" t="str">
            <v>WATERLOO</v>
          </cell>
          <cell r="X4222" t="str">
            <v>IA</v>
          </cell>
          <cell r="Y4222" t="str">
            <v>50703-9471</v>
          </cell>
          <cell r="Z4222" t="str">
            <v>BLACK HAWK</v>
          </cell>
          <cell r="AA4222" t="str">
            <v>G</v>
          </cell>
          <cell r="AB4222" t="str">
            <v>M&amp;E</v>
          </cell>
          <cell r="AC4222">
            <v>0</v>
          </cell>
        </row>
        <row r="4223">
          <cell r="A4223" t="str">
            <v>Primary</v>
          </cell>
          <cell r="B4223" t="str">
            <v>IBP Corporate G &amp; A</v>
          </cell>
          <cell r="C4223" t="str">
            <v>30013136</v>
          </cell>
          <cell r="D4223" t="str">
            <v>74796031</v>
          </cell>
          <cell r="E4223" t="str">
            <v>2666</v>
          </cell>
          <cell r="G4223" t="str">
            <v>IN</v>
          </cell>
          <cell r="I4223" t="str">
            <v>A</v>
          </cell>
          <cell r="J4223" t="str">
            <v>30382015</v>
          </cell>
          <cell r="K4223" t="str">
            <v>74796177</v>
          </cell>
          <cell r="L4223">
            <v>170003038</v>
          </cell>
          <cell r="M4223" t="str">
            <v>747900000</v>
          </cell>
          <cell r="N4223" t="str">
            <v>IBP Corp Staff Logansport Contrllr</v>
          </cell>
          <cell r="O4223" t="str">
            <v>74796177 IBP Corp Staff Logansport Contrllr</v>
          </cell>
          <cell r="P4223" t="str">
            <v>190</v>
          </cell>
          <cell r="Q4223" t="str">
            <v>IBP</v>
          </cell>
          <cell r="R4223" t="str">
            <v>422</v>
          </cell>
          <cell r="S4223" t="str">
            <v>187</v>
          </cell>
          <cell r="T4223" t="str">
            <v>IBP</v>
          </cell>
          <cell r="U4223" t="str">
            <v>USD</v>
          </cell>
          <cell r="V4223" t="str">
            <v>2125 S COUNTY ROAD 125</v>
          </cell>
          <cell r="W4223" t="str">
            <v>LOGANSPORT</v>
          </cell>
          <cell r="X4223" t="str">
            <v>IN</v>
          </cell>
          <cell r="Y4223" t="str">
            <v>46947-8477</v>
          </cell>
          <cell r="Z4223" t="str">
            <v>CASS</v>
          </cell>
          <cell r="AA4223" t="str">
            <v>G</v>
          </cell>
          <cell r="AB4223" t="str">
            <v>M&amp;E</v>
          </cell>
          <cell r="AC4223">
            <v>11193.246200000003</v>
          </cell>
        </row>
        <row r="4224">
          <cell r="A4224" t="str">
            <v>Primary</v>
          </cell>
          <cell r="B4224" t="str">
            <v>Logansport Processing</v>
          </cell>
          <cell r="C4224" t="str">
            <v>30382013</v>
          </cell>
          <cell r="D4224" t="str">
            <v>74356016</v>
          </cell>
          <cell r="E4224" t="str">
            <v>3435</v>
          </cell>
          <cell r="G4224" t="str">
            <v>IN</v>
          </cell>
          <cell r="I4224" t="str">
            <v>A</v>
          </cell>
          <cell r="J4224" t="str">
            <v>30382017</v>
          </cell>
          <cell r="K4224" t="str">
            <v>74356014</v>
          </cell>
          <cell r="L4224">
            <v>170003038</v>
          </cell>
          <cell r="M4224" t="str">
            <v>743500000</v>
          </cell>
          <cell r="N4224" t="str">
            <v>Logansport Pork Cleanup</v>
          </cell>
          <cell r="O4224" t="str">
            <v>74356014 Logansport Pork Cleanup</v>
          </cell>
          <cell r="P4224" t="str">
            <v>131</v>
          </cell>
          <cell r="Q4224" t="str">
            <v>IBP</v>
          </cell>
          <cell r="R4224" t="str">
            <v>422</v>
          </cell>
          <cell r="S4224" t="str">
            <v>308</v>
          </cell>
          <cell r="T4224" t="str">
            <v>IBP</v>
          </cell>
          <cell r="U4224" t="str">
            <v>USD</v>
          </cell>
          <cell r="V4224" t="str">
            <v>2125 S COUNTY ROAD 125</v>
          </cell>
          <cell r="W4224" t="str">
            <v>LOGANSPORT</v>
          </cell>
          <cell r="X4224" t="str">
            <v>IN</v>
          </cell>
          <cell r="Y4224" t="str">
            <v>46947-8477</v>
          </cell>
          <cell r="Z4224" t="str">
            <v>CASS</v>
          </cell>
          <cell r="AA4224" t="str">
            <v>G</v>
          </cell>
          <cell r="AB4224" t="str">
            <v>M&amp;E</v>
          </cell>
          <cell r="AC4224">
            <v>12268.32</v>
          </cell>
        </row>
        <row r="4225">
          <cell r="A4225" t="str">
            <v>Primary</v>
          </cell>
          <cell r="B4225" t="str">
            <v>Logansport Processing</v>
          </cell>
          <cell r="C4225" t="str">
            <v>30382013</v>
          </cell>
          <cell r="D4225" t="str">
            <v>74356018</v>
          </cell>
          <cell r="E4225" t="str">
            <v>3435</v>
          </cell>
          <cell r="G4225" t="str">
            <v>IN</v>
          </cell>
          <cell r="I4225" t="str">
            <v>A</v>
          </cell>
          <cell r="J4225" t="str">
            <v>30382020</v>
          </cell>
          <cell r="K4225" t="str">
            <v>74356017</v>
          </cell>
          <cell r="L4225">
            <v>170003038</v>
          </cell>
          <cell r="M4225" t="str">
            <v>743500000</v>
          </cell>
          <cell r="N4225" t="str">
            <v>Logansport Pork Maintenance</v>
          </cell>
          <cell r="O4225" t="str">
            <v>74356017 Logansport Pork Maintenance</v>
          </cell>
          <cell r="P4225" t="str">
            <v>131</v>
          </cell>
          <cell r="Q4225" t="str">
            <v>IBP</v>
          </cell>
          <cell r="R4225" t="str">
            <v>422</v>
          </cell>
          <cell r="S4225" t="str">
            <v>308</v>
          </cell>
          <cell r="T4225" t="str">
            <v>IBP</v>
          </cell>
          <cell r="U4225" t="str">
            <v>USD</v>
          </cell>
          <cell r="V4225" t="str">
            <v>2125 S COUNTY ROAD 125</v>
          </cell>
          <cell r="W4225" t="str">
            <v>LOGANSPORT</v>
          </cell>
          <cell r="X4225" t="str">
            <v>IN</v>
          </cell>
          <cell r="Y4225" t="str">
            <v>46947-8477</v>
          </cell>
          <cell r="Z4225" t="str">
            <v>CASS</v>
          </cell>
          <cell r="AA4225" t="str">
            <v>G</v>
          </cell>
          <cell r="AB4225" t="str">
            <v>M&amp;E</v>
          </cell>
          <cell r="AC4225">
            <v>18600262.221000005</v>
          </cell>
        </row>
        <row r="4226">
          <cell r="A4226" t="str">
            <v>Primary</v>
          </cell>
          <cell r="B4226" t="str">
            <v>Logansport Processing</v>
          </cell>
          <cell r="C4226" t="str">
            <v>30382013</v>
          </cell>
          <cell r="D4226" t="str">
            <v>74356004</v>
          </cell>
          <cell r="E4226" t="str">
            <v>3435</v>
          </cell>
          <cell r="G4226" t="str">
            <v>IN</v>
          </cell>
          <cell r="I4226" t="str">
            <v>A</v>
          </cell>
          <cell r="J4226" t="str">
            <v>30382025</v>
          </cell>
          <cell r="K4226" t="str">
            <v>74356002</v>
          </cell>
          <cell r="L4226">
            <v>170003038</v>
          </cell>
          <cell r="M4226" t="str">
            <v>743500000</v>
          </cell>
          <cell r="N4226" t="str">
            <v>Logansport Pork Personnel</v>
          </cell>
          <cell r="O4226" t="str">
            <v>74356002 Logansport Pork Personnel</v>
          </cell>
          <cell r="P4226" t="str">
            <v>131</v>
          </cell>
          <cell r="Q4226" t="str">
            <v>IBP</v>
          </cell>
          <cell r="R4226" t="str">
            <v>422</v>
          </cell>
          <cell r="S4226" t="str">
            <v>308</v>
          </cell>
          <cell r="T4226" t="str">
            <v>IBP</v>
          </cell>
          <cell r="U4226" t="str">
            <v>USD</v>
          </cell>
          <cell r="V4226" t="str">
            <v>2125 S COUNTY ROAD 125</v>
          </cell>
          <cell r="W4226" t="str">
            <v>LOGANSPORT</v>
          </cell>
          <cell r="X4226" t="str">
            <v>IN</v>
          </cell>
          <cell r="Y4226" t="str">
            <v>46947-8477</v>
          </cell>
          <cell r="Z4226" t="str">
            <v>CASS</v>
          </cell>
          <cell r="AA4226" t="str">
            <v>G</v>
          </cell>
          <cell r="AB4226" t="str">
            <v>M&amp;E</v>
          </cell>
          <cell r="AC4226">
            <v>157820.30270000003</v>
          </cell>
        </row>
        <row r="4227">
          <cell r="A4227" t="str">
            <v>Primary</v>
          </cell>
          <cell r="B4227" t="str">
            <v>IBP Corporate G &amp; A</v>
          </cell>
          <cell r="C4227" t="str">
            <v>30013136</v>
          </cell>
          <cell r="D4227" t="str">
            <v>74796031</v>
          </cell>
          <cell r="E4227" t="str">
            <v>3435</v>
          </cell>
          <cell r="F4227" t="str">
            <v>FM</v>
          </cell>
          <cell r="G4227" t="str">
            <v>IA</v>
          </cell>
          <cell r="H4227">
            <v>38855</v>
          </cell>
          <cell r="I4227" t="str">
            <v>A</v>
          </cell>
          <cell r="J4227" t="str">
            <v>30891976</v>
          </cell>
          <cell r="K4227" t="str">
            <v>74406012</v>
          </cell>
          <cell r="L4227">
            <v>170003038</v>
          </cell>
          <cell r="M4227" t="str">
            <v>744000000</v>
          </cell>
          <cell r="N4227" t="str">
            <v>Lgn Prk-Refridgeratn</v>
          </cell>
          <cell r="O4227" t="str">
            <v>30382031 Lgn Prk-Refridgeratn</v>
          </cell>
          <cell r="P4227" t="str">
            <v>131</v>
          </cell>
          <cell r="Q4227" t="str">
            <v>IBP</v>
          </cell>
          <cell r="R4227" t="str">
            <v>422</v>
          </cell>
          <cell r="S4227" t="str">
            <v>308</v>
          </cell>
          <cell r="T4227" t="str">
            <v>IBP</v>
          </cell>
          <cell r="U4227" t="str">
            <v>USD</v>
          </cell>
          <cell r="V4227" t="str">
            <v>2125 S COUNTY ROAD 125</v>
          </cell>
          <cell r="W4227" t="str">
            <v>LOGANSPORT</v>
          </cell>
          <cell r="X4227" t="str">
            <v>IN</v>
          </cell>
          <cell r="Y4227" t="str">
            <v>46947-8477</v>
          </cell>
          <cell r="Z4227" t="str">
            <v>CASS</v>
          </cell>
          <cell r="AA4227" t="str">
            <v>G</v>
          </cell>
          <cell r="AB4227" t="str">
            <v>M&amp;E</v>
          </cell>
          <cell r="AC4227">
            <v>16052.547</v>
          </cell>
        </row>
        <row r="4228">
          <cell r="A4228" t="str">
            <v>Primary</v>
          </cell>
          <cell r="B4228" t="str">
            <v>Logansport Processing</v>
          </cell>
          <cell r="C4228" t="str">
            <v>30382013</v>
          </cell>
          <cell r="D4228" t="str">
            <v>74356005</v>
          </cell>
          <cell r="E4228" t="str">
            <v>3435</v>
          </cell>
          <cell r="G4228" t="str">
            <v>IN</v>
          </cell>
          <cell r="I4228" t="str">
            <v>A</v>
          </cell>
          <cell r="J4228" t="str">
            <v>30382034</v>
          </cell>
          <cell r="K4228" t="str">
            <v>74356003</v>
          </cell>
          <cell r="L4228">
            <v>170003038</v>
          </cell>
          <cell r="M4228" t="str">
            <v>743500000</v>
          </cell>
          <cell r="N4228" t="str">
            <v>Logansport Pork Plant Manager</v>
          </cell>
          <cell r="O4228" t="str">
            <v>74356003 Logansport Pork Plant Manager</v>
          </cell>
          <cell r="P4228" t="str">
            <v>131</v>
          </cell>
          <cell r="Q4228" t="str">
            <v>IBP</v>
          </cell>
          <cell r="R4228" t="str">
            <v>422</v>
          </cell>
          <cell r="S4228" t="str">
            <v>308</v>
          </cell>
          <cell r="T4228" t="str">
            <v>IBP</v>
          </cell>
          <cell r="U4228" t="str">
            <v>USD</v>
          </cell>
          <cell r="V4228" t="str">
            <v>2125 S COUNTY ROAD 125</v>
          </cell>
          <cell r="W4228" t="str">
            <v>LOGANSPORT</v>
          </cell>
          <cell r="X4228" t="str">
            <v>IN</v>
          </cell>
          <cell r="Y4228" t="str">
            <v>46947-8477</v>
          </cell>
          <cell r="Z4228" t="str">
            <v>CASS</v>
          </cell>
          <cell r="AA4228" t="str">
            <v>G</v>
          </cell>
          <cell r="AB4228" t="str">
            <v>M&amp;E</v>
          </cell>
          <cell r="AC4228">
            <v>12674934.305100009</v>
          </cell>
        </row>
        <row r="4229">
          <cell r="A4229" t="str">
            <v>Primary</v>
          </cell>
          <cell r="B4229" t="str">
            <v>Logansport Processing</v>
          </cell>
          <cell r="C4229" t="str">
            <v>30382013</v>
          </cell>
          <cell r="D4229" t="str">
            <v>74356017</v>
          </cell>
          <cell r="E4229" t="str">
            <v>3435</v>
          </cell>
          <cell r="G4229" t="str">
            <v>IN</v>
          </cell>
          <cell r="I4229" t="str">
            <v>A</v>
          </cell>
          <cell r="J4229" t="str">
            <v>30382052</v>
          </cell>
          <cell r="K4229" t="str">
            <v>74356016</v>
          </cell>
          <cell r="L4229">
            <v>170003038</v>
          </cell>
          <cell r="M4229" t="str">
            <v>743500000</v>
          </cell>
          <cell r="N4229" t="str">
            <v>Logansport Pork Material Hand &amp; Ship</v>
          </cell>
          <cell r="O4229" t="str">
            <v>74356016 Logansport Pork Material Hand &amp; Ship</v>
          </cell>
          <cell r="P4229" t="str">
            <v>131</v>
          </cell>
          <cell r="Q4229" t="str">
            <v>IBP</v>
          </cell>
          <cell r="R4229" t="str">
            <v>422</v>
          </cell>
          <cell r="S4229" t="str">
            <v>308</v>
          </cell>
          <cell r="T4229" t="str">
            <v>IBP</v>
          </cell>
          <cell r="U4229" t="str">
            <v>USD</v>
          </cell>
          <cell r="V4229" t="str">
            <v>2125 S COUNTY ROAD 125</v>
          </cell>
          <cell r="W4229" t="str">
            <v>LOGANSPORT</v>
          </cell>
          <cell r="X4229" t="str">
            <v>IN</v>
          </cell>
          <cell r="Y4229" t="str">
            <v>46947-8477</v>
          </cell>
          <cell r="Z4229" t="str">
            <v>CASS</v>
          </cell>
          <cell r="AA4229" t="str">
            <v>G</v>
          </cell>
          <cell r="AB4229" t="str">
            <v>M&amp;E</v>
          </cell>
          <cell r="AC4229">
            <v>3679736.6497000004</v>
          </cell>
        </row>
        <row r="4230">
          <cell r="A4230" t="str">
            <v>Primary</v>
          </cell>
          <cell r="B4230" t="str">
            <v>Logansport Processing</v>
          </cell>
          <cell r="C4230" t="str">
            <v>30382013</v>
          </cell>
          <cell r="D4230" t="str">
            <v>74356012</v>
          </cell>
          <cell r="E4230" t="str">
            <v>3435</v>
          </cell>
          <cell r="G4230" t="str">
            <v>IN</v>
          </cell>
          <cell r="I4230" t="str">
            <v>A</v>
          </cell>
          <cell r="J4230" t="str">
            <v>30382055</v>
          </cell>
          <cell r="K4230" t="str">
            <v>74356010</v>
          </cell>
          <cell r="L4230">
            <v>170003038</v>
          </cell>
          <cell r="M4230" t="str">
            <v>743500000</v>
          </cell>
          <cell r="N4230" t="str">
            <v>Logansport Pork Coolers</v>
          </cell>
          <cell r="O4230" t="str">
            <v>74356010 Logansport Pork Coolers</v>
          </cell>
          <cell r="P4230" t="str">
            <v>131</v>
          </cell>
          <cell r="Q4230" t="str">
            <v>IBP</v>
          </cell>
          <cell r="R4230" t="str">
            <v>422</v>
          </cell>
          <cell r="S4230" t="str">
            <v>308</v>
          </cell>
          <cell r="T4230" t="str">
            <v>IBP</v>
          </cell>
          <cell r="U4230" t="str">
            <v>USD</v>
          </cell>
          <cell r="V4230" t="str">
            <v>2125 S COUNTY ROAD 125</v>
          </cell>
          <cell r="W4230" t="str">
            <v>LOGANSPORT</v>
          </cell>
          <cell r="X4230" t="str">
            <v>IN</v>
          </cell>
          <cell r="Y4230" t="str">
            <v>46947-8477</v>
          </cell>
          <cell r="Z4230" t="str">
            <v>CASS</v>
          </cell>
          <cell r="AA4230" t="str">
            <v>G</v>
          </cell>
          <cell r="AB4230" t="str">
            <v>M&amp;E</v>
          </cell>
          <cell r="AC4230">
            <v>222893.65230000002</v>
          </cell>
        </row>
        <row r="4231">
          <cell r="A4231" t="str">
            <v>Primary</v>
          </cell>
          <cell r="B4231" t="str">
            <v>IBP Corporate G &amp; A</v>
          </cell>
          <cell r="C4231" t="str">
            <v>30013136</v>
          </cell>
          <cell r="D4231" t="str">
            <v>74796031</v>
          </cell>
          <cell r="E4231" t="str">
            <v>2666</v>
          </cell>
          <cell r="G4231" t="str">
            <v>IN</v>
          </cell>
          <cell r="I4231" t="str">
            <v>A</v>
          </cell>
          <cell r="J4231" t="str">
            <v>30382221</v>
          </cell>
          <cell r="K4231" t="str">
            <v>74796124</v>
          </cell>
          <cell r="L4231">
            <v>170003038</v>
          </cell>
          <cell r="M4231" t="str">
            <v>747900000</v>
          </cell>
          <cell r="N4231" t="str">
            <v>IBP Corp Staff Plant Computers-Logansport</v>
          </cell>
          <cell r="O4231" t="str">
            <v>74796124 IBP Corp Staff Plant Computers-Logansport</v>
          </cell>
          <cell r="P4231" t="str">
            <v>190</v>
          </cell>
          <cell r="Q4231" t="str">
            <v>IBP</v>
          </cell>
          <cell r="R4231" t="str">
            <v>422</v>
          </cell>
          <cell r="S4231" t="str">
            <v>187</v>
          </cell>
          <cell r="T4231" t="str">
            <v>IBP</v>
          </cell>
          <cell r="U4231" t="str">
            <v>USD</v>
          </cell>
          <cell r="V4231" t="str">
            <v>HIGHWAY 70 NORTH</v>
          </cell>
          <cell r="W4231" t="str">
            <v>LOGANSPORT</v>
          </cell>
          <cell r="X4231" t="str">
            <v>IN</v>
          </cell>
          <cell r="Y4231" t="str">
            <v>46947-8477</v>
          </cell>
          <cell r="Z4231" t="str">
            <v>CASS</v>
          </cell>
          <cell r="AA4231" t="str">
            <v>G</v>
          </cell>
          <cell r="AB4231" t="str">
            <v>M&amp;E</v>
          </cell>
          <cell r="AC4231">
            <v>83652.886799999993</v>
          </cell>
        </row>
        <row r="4232">
          <cell r="A4232" t="str">
            <v>Primary</v>
          </cell>
          <cell r="B4232" t="str">
            <v>Burlington BOS - Hog Buying Station</v>
          </cell>
          <cell r="C4232" t="str">
            <v>30413385</v>
          </cell>
          <cell r="D4232" t="str">
            <v>75126001</v>
          </cell>
          <cell r="E4232" t="str">
            <v>3512</v>
          </cell>
          <cell r="G4232" t="str">
            <v>IN</v>
          </cell>
          <cell r="I4232" t="str">
            <v>A</v>
          </cell>
          <cell r="J4232" t="str">
            <v>30413385</v>
          </cell>
          <cell r="K4232" t="str">
            <v>75126001</v>
          </cell>
          <cell r="L4232">
            <v>170003041</v>
          </cell>
          <cell r="M4232" t="str">
            <v>751200000</v>
          </cell>
          <cell r="N4232" t="str">
            <v>Burlington Bos Bos Station-Burlngtn</v>
          </cell>
          <cell r="O4232" t="str">
            <v>75126001 Burlington Bos Bos Station-Burlngtn</v>
          </cell>
          <cell r="P4232" t="str">
            <v>1736</v>
          </cell>
          <cell r="Q4232" t="str">
            <v>IBP</v>
          </cell>
          <cell r="R4232" t="str">
            <v>501</v>
          </cell>
          <cell r="S4232" t="str">
            <v>187</v>
          </cell>
          <cell r="T4232" t="str">
            <v>IBP</v>
          </cell>
          <cell r="U4232" t="str">
            <v>USD</v>
          </cell>
          <cell r="V4232" t="str">
            <v>3125 SOUTH ST RD 29</v>
          </cell>
          <cell r="W4232" t="str">
            <v>BURLINGTON</v>
          </cell>
          <cell r="X4232" t="str">
            <v>IN</v>
          </cell>
          <cell r="Y4232" t="str">
            <v>46915</v>
          </cell>
          <cell r="Z4232" t="str">
            <v>CARROLL</v>
          </cell>
          <cell r="AA4232" t="str">
            <v>G</v>
          </cell>
          <cell r="AB4232" t="str">
            <v>M&amp;E</v>
          </cell>
          <cell r="AC4232">
            <v>47037.075099999995</v>
          </cell>
        </row>
        <row r="4233">
          <cell r="A4233" t="str">
            <v>Primary</v>
          </cell>
          <cell r="B4233" t="str">
            <v>Trenton BOS - Hog Buying Station</v>
          </cell>
          <cell r="C4233" t="str">
            <v>30433385</v>
          </cell>
          <cell r="D4233" t="str">
            <v>75136002</v>
          </cell>
          <cell r="E4233" t="str">
            <v>3513</v>
          </cell>
          <cell r="G4233" t="str">
            <v>MO</v>
          </cell>
          <cell r="I4233" t="str">
            <v>A</v>
          </cell>
          <cell r="J4233" t="str">
            <v>30433385</v>
          </cell>
          <cell r="K4233" t="str">
            <v>75136002</v>
          </cell>
          <cell r="L4233">
            <v>170003043</v>
          </cell>
          <cell r="M4233" t="str">
            <v>751300000</v>
          </cell>
          <cell r="N4233" t="str">
            <v>Trenton Bos Bos Station-Trenton</v>
          </cell>
          <cell r="O4233" t="str">
            <v>75136002 Trenton Bos Bos Station-Trenton</v>
          </cell>
          <cell r="P4233" t="str">
            <v>1736</v>
          </cell>
          <cell r="Q4233" t="str">
            <v>IBP</v>
          </cell>
          <cell r="R4233" t="str">
            <v>501</v>
          </cell>
          <cell r="S4233" t="str">
            <v>187</v>
          </cell>
          <cell r="T4233" t="str">
            <v>IBP</v>
          </cell>
          <cell r="U4233" t="str">
            <v>USD</v>
          </cell>
          <cell r="V4233" t="str">
            <v>545 WEST HIGHWAY 6</v>
          </cell>
          <cell r="W4233" t="str">
            <v>TRENTON</v>
          </cell>
          <cell r="X4233" t="str">
            <v>MO</v>
          </cell>
          <cell r="Y4233" t="str">
            <v>64683</v>
          </cell>
          <cell r="Z4233" t="str">
            <v>GRUNDY</v>
          </cell>
          <cell r="AA4233" t="str">
            <v>G</v>
          </cell>
          <cell r="AB4233" t="str">
            <v>M&amp;E</v>
          </cell>
          <cell r="AC4233">
            <v>39559.359199999999</v>
          </cell>
        </row>
        <row r="4234">
          <cell r="A4234" t="str">
            <v>Primary</v>
          </cell>
          <cell r="B4234" t="str">
            <v>Monroe City BOS - Hog Buying Station</v>
          </cell>
          <cell r="C4234" t="str">
            <v>30443385</v>
          </cell>
          <cell r="D4234" t="str">
            <v>75146002</v>
          </cell>
          <cell r="E4234" t="str">
            <v>3514</v>
          </cell>
          <cell r="G4234" t="str">
            <v>MO</v>
          </cell>
          <cell r="I4234" t="str">
            <v>A</v>
          </cell>
          <cell r="J4234" t="str">
            <v>30443385</v>
          </cell>
          <cell r="K4234" t="str">
            <v>75146002</v>
          </cell>
          <cell r="L4234">
            <v>170003044</v>
          </cell>
          <cell r="M4234" t="str">
            <v>751400000</v>
          </cell>
          <cell r="N4234" t="str">
            <v>Monroe City Bos Bos Station-Monroe</v>
          </cell>
          <cell r="O4234" t="str">
            <v>75146002 Monroe City Bos Bos Station-Monroe</v>
          </cell>
          <cell r="P4234" t="str">
            <v>1736</v>
          </cell>
          <cell r="Q4234" t="str">
            <v>IBP</v>
          </cell>
          <cell r="R4234" t="str">
            <v>501</v>
          </cell>
          <cell r="S4234" t="str">
            <v>187</v>
          </cell>
          <cell r="T4234" t="str">
            <v>IBP</v>
          </cell>
          <cell r="U4234" t="str">
            <v>USD</v>
          </cell>
          <cell r="V4234" t="str">
            <v>ROUTE W</v>
          </cell>
          <cell r="W4234" t="str">
            <v>MONROE CITY</v>
          </cell>
          <cell r="X4234" t="str">
            <v>MO</v>
          </cell>
          <cell r="Y4234" t="str">
            <v>63456</v>
          </cell>
          <cell r="Z4234" t="str">
            <v>MONROE</v>
          </cell>
          <cell r="AA4234" t="str">
            <v>G</v>
          </cell>
          <cell r="AB4234" t="str">
            <v>M&amp;E</v>
          </cell>
          <cell r="AC4234">
            <v>44094.621999999996</v>
          </cell>
        </row>
        <row r="4235">
          <cell r="A4235" t="str">
            <v>Primary</v>
          </cell>
          <cell r="B4235" t="str">
            <v>Sioux City BOS - Hog Buying Station</v>
          </cell>
          <cell r="C4235" t="str">
            <v>30453385</v>
          </cell>
          <cell r="D4235" t="str">
            <v>75156001</v>
          </cell>
          <cell r="E4235" t="str">
            <v>3515</v>
          </cell>
          <cell r="G4235" t="str">
            <v>IA</v>
          </cell>
          <cell r="I4235" t="str">
            <v>A</v>
          </cell>
          <cell r="J4235" t="str">
            <v>30453385</v>
          </cell>
          <cell r="K4235" t="str">
            <v>75156001</v>
          </cell>
          <cell r="L4235">
            <v>170003045</v>
          </cell>
          <cell r="M4235" t="str">
            <v>751500000</v>
          </cell>
          <cell r="N4235" t="str">
            <v>Sioux City Bos Bos Station-Sx City</v>
          </cell>
          <cell r="O4235" t="str">
            <v>75156001 Sioux City Bos Bos Station-Sx City</v>
          </cell>
          <cell r="P4235" t="str">
            <v>1736</v>
          </cell>
          <cell r="Q4235" t="str">
            <v>IBP</v>
          </cell>
          <cell r="R4235" t="str">
            <v>501</v>
          </cell>
          <cell r="S4235" t="str">
            <v>187</v>
          </cell>
          <cell r="T4235" t="str">
            <v>IBP</v>
          </cell>
          <cell r="U4235" t="str">
            <v>USD</v>
          </cell>
          <cell r="V4235" t="str">
            <v>624 CUNNINGHAM DR</v>
          </cell>
          <cell r="W4235" t="str">
            <v>SIOUX CITY</v>
          </cell>
          <cell r="X4235" t="str">
            <v>IA</v>
          </cell>
          <cell r="Y4235" t="str">
            <v>51106-5808</v>
          </cell>
          <cell r="Z4235" t="str">
            <v>WOODBURY</v>
          </cell>
          <cell r="AA4235" t="str">
            <v>G</v>
          </cell>
          <cell r="AB4235" t="str">
            <v>M&amp;E</v>
          </cell>
          <cell r="AC4235">
            <v>163365.91599999997</v>
          </cell>
        </row>
        <row r="4236">
          <cell r="A4236" t="str">
            <v>Primary</v>
          </cell>
          <cell r="B4236" t="str">
            <v>Windom BOS - Hog Buying Station</v>
          </cell>
          <cell r="C4236" t="str">
            <v>30483385</v>
          </cell>
          <cell r="D4236" t="str">
            <v>75166001</v>
          </cell>
          <cell r="E4236" t="str">
            <v>3516</v>
          </cell>
          <cell r="G4236" t="str">
            <v>MN</v>
          </cell>
          <cell r="I4236" t="str">
            <v>A</v>
          </cell>
          <cell r="J4236" t="str">
            <v>30483385</v>
          </cell>
          <cell r="K4236" t="str">
            <v>75166001</v>
          </cell>
          <cell r="L4236">
            <v>170003048</v>
          </cell>
          <cell r="M4236" t="str">
            <v>751600000</v>
          </cell>
          <cell r="N4236" t="str">
            <v>Windom Bos Bos Station-Windom</v>
          </cell>
          <cell r="O4236" t="str">
            <v>75166001 Windom Bos Bos Station-Windom</v>
          </cell>
          <cell r="P4236" t="str">
            <v>1736</v>
          </cell>
          <cell r="Q4236" t="str">
            <v>IBP</v>
          </cell>
          <cell r="R4236" t="str">
            <v>501</v>
          </cell>
          <cell r="S4236" t="str">
            <v>187</v>
          </cell>
          <cell r="T4236" t="str">
            <v>IBP</v>
          </cell>
          <cell r="U4236" t="str">
            <v>USD</v>
          </cell>
          <cell r="V4236" t="str">
            <v>2720 HIGHWAY 60</v>
          </cell>
          <cell r="W4236" t="str">
            <v>WINDOM</v>
          </cell>
          <cell r="X4236" t="str">
            <v>MN</v>
          </cell>
          <cell r="Y4236" t="str">
            <v>56101</v>
          </cell>
          <cell r="Z4236" t="str">
            <v>COTTONWOOD</v>
          </cell>
          <cell r="AA4236" t="str">
            <v>G</v>
          </cell>
          <cell r="AB4236" t="str">
            <v>M&amp;E</v>
          </cell>
          <cell r="AC4236">
            <v>24997.487500000003</v>
          </cell>
        </row>
        <row r="4237">
          <cell r="A4237" t="str">
            <v>Primary</v>
          </cell>
          <cell r="B4237" t="str">
            <v>Atkinson BOS - Hog Buying Station</v>
          </cell>
          <cell r="C4237" t="str">
            <v>30493385</v>
          </cell>
          <cell r="D4237" t="str">
            <v>75176001</v>
          </cell>
          <cell r="E4237" t="str">
            <v>3517</v>
          </cell>
          <cell r="G4237" t="str">
            <v>IL</v>
          </cell>
          <cell r="I4237" t="str">
            <v>A</v>
          </cell>
          <cell r="J4237" t="str">
            <v>30493385</v>
          </cell>
          <cell r="K4237" t="str">
            <v>75176001</v>
          </cell>
          <cell r="L4237">
            <v>170003049</v>
          </cell>
          <cell r="M4237" t="str">
            <v>751700000</v>
          </cell>
          <cell r="N4237" t="str">
            <v>Atkinson Bos Bos Station-Atkinson</v>
          </cell>
          <cell r="O4237" t="str">
            <v>75176001 Atkinson Bos Bos Station-Atkinson</v>
          </cell>
          <cell r="P4237" t="str">
            <v>1736</v>
          </cell>
          <cell r="Q4237" t="str">
            <v>IBP</v>
          </cell>
          <cell r="R4237" t="str">
            <v>501</v>
          </cell>
          <cell r="S4237" t="str">
            <v>187</v>
          </cell>
          <cell r="T4237" t="str">
            <v>IBP</v>
          </cell>
          <cell r="U4237" t="str">
            <v>USD</v>
          </cell>
          <cell r="V4237" t="str">
            <v>700 EAST HENRY PO BOX 328</v>
          </cell>
          <cell r="W4237" t="str">
            <v>ATKINSON</v>
          </cell>
          <cell r="X4237" t="str">
            <v>IL</v>
          </cell>
          <cell r="Y4237" t="str">
            <v>61235</v>
          </cell>
          <cell r="Z4237" t="str">
            <v>HENRY</v>
          </cell>
          <cell r="AA4237" t="str">
            <v>G</v>
          </cell>
          <cell r="AB4237" t="str">
            <v>M&amp;E</v>
          </cell>
          <cell r="AC4237">
            <v>26593.227099999996</v>
          </cell>
        </row>
        <row r="4238">
          <cell r="A4238" t="str">
            <v>Primary</v>
          </cell>
          <cell r="B4238" t="str">
            <v>East PBX</v>
          </cell>
          <cell r="C4238" t="str">
            <v>30510877</v>
          </cell>
          <cell r="D4238" t="str">
            <v>75316001</v>
          </cell>
          <cell r="E4238" t="str">
            <v>3531</v>
          </cell>
          <cell r="G4238" t="str">
            <v>NE</v>
          </cell>
          <cell r="I4238" t="str">
            <v>A</v>
          </cell>
          <cell r="J4238" t="str">
            <v>30510877</v>
          </cell>
          <cell r="K4238" t="str">
            <v>75316001</v>
          </cell>
          <cell r="L4238">
            <v>170003051</v>
          </cell>
          <cell r="M4238" t="str">
            <v>753100000</v>
          </cell>
          <cell r="N4238" t="str">
            <v>Pbx-Eastern Division - Longhaul</v>
          </cell>
          <cell r="O4238" t="str">
            <v>75316001 Pbx-Eastern Division - Longhaul</v>
          </cell>
          <cell r="P4238" t="str">
            <v>500</v>
          </cell>
          <cell r="Q4238" t="str">
            <v>IBP</v>
          </cell>
          <cell r="R4238" t="str">
            <v>285</v>
          </cell>
          <cell r="S4238" t="str">
            <v>1179</v>
          </cell>
          <cell r="T4238" t="str">
            <v>IBP</v>
          </cell>
          <cell r="U4238" t="str">
            <v>USD</v>
          </cell>
          <cell r="V4238" t="str">
            <v>5200 HIGHWAY 35 &amp; IBP AVENUE</v>
          </cell>
          <cell r="W4238" t="str">
            <v>DAKOTA CITY</v>
          </cell>
          <cell r="X4238" t="str">
            <v>NE</v>
          </cell>
          <cell r="Y4238" t="str">
            <v>68731-3028</v>
          </cell>
          <cell r="Z4238" t="str">
            <v>DAKOTA</v>
          </cell>
          <cell r="AA4238" t="str">
            <v>G</v>
          </cell>
          <cell r="AB4238" t="str">
            <v>M&amp;E</v>
          </cell>
          <cell r="AC4238">
            <v>60146.840100000001</v>
          </cell>
        </row>
        <row r="4239">
          <cell r="A4239" t="str">
            <v>Primary</v>
          </cell>
          <cell r="B4239" t="str">
            <v>Corporate BOS - Hog Buying Station</v>
          </cell>
          <cell r="C4239" t="str">
            <v>30523385</v>
          </cell>
          <cell r="D4239" t="str">
            <v>75186001</v>
          </cell>
          <cell r="E4239" t="str">
            <v>3518</v>
          </cell>
          <cell r="G4239" t="str">
            <v>SC</v>
          </cell>
          <cell r="I4239" t="str">
            <v>A</v>
          </cell>
          <cell r="J4239" t="str">
            <v>30523385</v>
          </cell>
          <cell r="K4239" t="str">
            <v>75186001</v>
          </cell>
          <cell r="L4239">
            <v>170003052</v>
          </cell>
          <cell r="M4239" t="str">
            <v>751800000</v>
          </cell>
          <cell r="N4239" t="str">
            <v>Corporate Bos - Bos Station-Corporate</v>
          </cell>
          <cell r="O4239" t="str">
            <v>75186001 Corporate Bos - Bos Station-Corporate</v>
          </cell>
          <cell r="P4239" t="str">
            <v>1736</v>
          </cell>
          <cell r="Q4239" t="str">
            <v>IBP</v>
          </cell>
          <cell r="R4239" t="str">
            <v>501</v>
          </cell>
          <cell r="S4239" t="str">
            <v>187</v>
          </cell>
          <cell r="T4239" t="str">
            <v>IBP</v>
          </cell>
          <cell r="U4239" t="str">
            <v>USD</v>
          </cell>
          <cell r="V4239" t="str">
            <v>800 STEVENS PORT DRIVE</v>
          </cell>
          <cell r="W4239" t="str">
            <v>DAKOTA DUNES</v>
          </cell>
          <cell r="X4239" t="str">
            <v>SD</v>
          </cell>
          <cell r="Y4239" t="str">
            <v>57049</v>
          </cell>
          <cell r="Z4239" t="str">
            <v>UNION</v>
          </cell>
          <cell r="AA4239" t="str">
            <v>G</v>
          </cell>
          <cell r="AB4239" t="str">
            <v>M&amp;E</v>
          </cell>
          <cell r="AC4239">
            <v>105228.90300000001</v>
          </cell>
        </row>
        <row r="4240">
          <cell r="A4240" t="str">
            <v>Primary</v>
          </cell>
          <cell r="B4240" t="str">
            <v>IBP Corporate G &amp; A</v>
          </cell>
          <cell r="C4240" t="str">
            <v>30013136</v>
          </cell>
          <cell r="D4240" t="str">
            <v>74796031</v>
          </cell>
          <cell r="E4240" t="str">
            <v>3482</v>
          </cell>
          <cell r="G4240" t="str">
            <v>TX</v>
          </cell>
          <cell r="I4240" t="str">
            <v>A</v>
          </cell>
          <cell r="J4240" t="str">
            <v>30530879</v>
          </cell>
          <cell r="K4240" t="str">
            <v>74816003</v>
          </cell>
          <cell r="L4240">
            <v>170003053</v>
          </cell>
          <cell r="M4240" t="str">
            <v>748100000</v>
          </cell>
          <cell r="N4240" t="str">
            <v>Fleet Ops Rail Service</v>
          </cell>
          <cell r="O4240" t="str">
            <v>74816003 Fleet Ops Rail Service</v>
          </cell>
          <cell r="P4240" t="str">
            <v>500</v>
          </cell>
          <cell r="Q4240" t="str">
            <v>IBP</v>
          </cell>
          <cell r="R4240" t="str">
            <v>501</v>
          </cell>
          <cell r="S4240" t="str">
            <v>1179</v>
          </cell>
          <cell r="T4240" t="str">
            <v>IBP</v>
          </cell>
          <cell r="U4240" t="str">
            <v>USD</v>
          </cell>
          <cell r="V4240" t="str">
            <v>HIGHWAY 35  IBP AVE</v>
          </cell>
          <cell r="W4240" t="str">
            <v>DAKOTA CITY</v>
          </cell>
          <cell r="X4240" t="str">
            <v>NE</v>
          </cell>
          <cell r="Y4240" t="str">
            <v>68731-3028</v>
          </cell>
          <cell r="Z4240" t="str">
            <v>DAKOTA</v>
          </cell>
          <cell r="AA4240" t="str">
            <v>G</v>
          </cell>
          <cell r="AB4240" t="str">
            <v>M&amp;E</v>
          </cell>
          <cell r="AC4240">
            <v>217707.51130000001</v>
          </cell>
        </row>
        <row r="4241">
          <cell r="A4241" t="str">
            <v>Primary</v>
          </cell>
          <cell r="B4241" t="str">
            <v>Jones BOS - Hog Buying Station</v>
          </cell>
          <cell r="C4241" t="str">
            <v>30553385</v>
          </cell>
          <cell r="D4241" t="str">
            <v>75196001</v>
          </cell>
          <cell r="E4241" t="str">
            <v>3519</v>
          </cell>
          <cell r="G4241" t="str">
            <v>MI</v>
          </cell>
          <cell r="I4241" t="str">
            <v>A</v>
          </cell>
          <cell r="J4241" t="str">
            <v>30553385</v>
          </cell>
          <cell r="K4241" t="str">
            <v>75196001</v>
          </cell>
          <cell r="L4241">
            <v>170003055</v>
          </cell>
          <cell r="M4241" t="str">
            <v>751900000</v>
          </cell>
          <cell r="N4241" t="str">
            <v>Jones Bos Bos Station-Jones</v>
          </cell>
          <cell r="O4241" t="str">
            <v>75196001 Jones Bos Bos Station-Jones</v>
          </cell>
          <cell r="P4241" t="str">
            <v>1736</v>
          </cell>
          <cell r="Q4241" t="str">
            <v>IBP</v>
          </cell>
          <cell r="R4241" t="str">
            <v>501</v>
          </cell>
          <cell r="S4241" t="str">
            <v>187</v>
          </cell>
          <cell r="T4241" t="str">
            <v>IBP</v>
          </cell>
          <cell r="U4241" t="str">
            <v>USD</v>
          </cell>
          <cell r="V4241" t="str">
            <v>12760 M60 WEST</v>
          </cell>
          <cell r="W4241" t="str">
            <v>JONES</v>
          </cell>
          <cell r="X4241" t="str">
            <v>MI</v>
          </cell>
          <cell r="Y4241" t="str">
            <v>49061</v>
          </cell>
          <cell r="Z4241" t="str">
            <v>CASS</v>
          </cell>
          <cell r="AA4241" t="str">
            <v>G</v>
          </cell>
          <cell r="AB4241" t="str">
            <v>M&amp;E</v>
          </cell>
          <cell r="AC4241">
            <v>3626.6091999999999</v>
          </cell>
        </row>
        <row r="4242">
          <cell r="A4242" t="str">
            <v>Primary</v>
          </cell>
          <cell r="B4242" t="str">
            <v>Sherman Case Ready Processing</v>
          </cell>
          <cell r="C4242" t="str">
            <v>30642034</v>
          </cell>
          <cell r="D4242" t="str">
            <v>74646001</v>
          </cell>
          <cell r="E4242" t="str">
            <v>3464</v>
          </cell>
          <cell r="F4242" t="str">
            <v>FM</v>
          </cell>
          <cell r="G4242" t="str">
            <v>IA</v>
          </cell>
          <cell r="H4242">
            <v>38791</v>
          </cell>
          <cell r="I4242" t="str">
            <v>A</v>
          </cell>
          <cell r="J4242" t="str">
            <v>30891989</v>
          </cell>
          <cell r="K4242" t="str">
            <v>74406007</v>
          </cell>
          <cell r="L4242">
            <v>170003064</v>
          </cell>
          <cell r="M4242" t="str">
            <v>744000000</v>
          </cell>
          <cell r="N4242" t="str">
            <v>Sher C/R-Prs/Cut</v>
          </cell>
          <cell r="O4242" t="str">
            <v>30641951  Sher C/R-Prs/Cut</v>
          </cell>
          <cell r="P4242" t="str">
            <v>157</v>
          </cell>
          <cell r="Q4242" t="str">
            <v>IBP</v>
          </cell>
          <cell r="R4242" t="str">
            <v>501</v>
          </cell>
          <cell r="S4242" t="str">
            <v>187</v>
          </cell>
          <cell r="T4242" t="str">
            <v>IBP</v>
          </cell>
          <cell r="U4242" t="str">
            <v>USD</v>
          </cell>
          <cell r="V4242" t="str">
            <v>Highway 75</v>
          </cell>
          <cell r="W4242" t="str">
            <v>SHERMAN</v>
          </cell>
          <cell r="X4242" t="str">
            <v>TX</v>
          </cell>
          <cell r="Y4242" t="str">
            <v>75090-5868</v>
          </cell>
          <cell r="Z4242" t="str">
            <v>GRAYSON</v>
          </cell>
          <cell r="AA4242" t="str">
            <v>G</v>
          </cell>
          <cell r="AB4242" t="str">
            <v>M&amp;E</v>
          </cell>
          <cell r="AC4242">
            <v>1951387.8691999989</v>
          </cell>
        </row>
        <row r="4243">
          <cell r="A4243" t="str">
            <v>Primary</v>
          </cell>
          <cell r="B4243" t="str">
            <v>Sherman Case Ready Processing</v>
          </cell>
          <cell r="C4243" t="str">
            <v>30642034</v>
          </cell>
          <cell r="D4243" t="str">
            <v>74646001</v>
          </cell>
          <cell r="E4243" t="str">
            <v>3464</v>
          </cell>
          <cell r="F4243" t="str">
            <v>FM</v>
          </cell>
          <cell r="G4243" t="str">
            <v>IA</v>
          </cell>
          <cell r="H4243">
            <v>38791</v>
          </cell>
          <cell r="I4243" t="str">
            <v>A</v>
          </cell>
          <cell r="J4243" t="str">
            <v>30892020</v>
          </cell>
          <cell r="K4243" t="str">
            <v>74406015</v>
          </cell>
          <cell r="L4243">
            <v>170003064</v>
          </cell>
          <cell r="M4243" t="str">
            <v>744000000</v>
          </cell>
          <cell r="N4243" t="str">
            <v>Sher C/R-Ground Meat</v>
          </cell>
          <cell r="O4243" t="str">
            <v>30641975  Sher C/R-Ground Meat</v>
          </cell>
          <cell r="P4243" t="str">
            <v>157</v>
          </cell>
          <cell r="Q4243" t="str">
            <v>IBP</v>
          </cell>
          <cell r="R4243" t="str">
            <v>501</v>
          </cell>
          <cell r="S4243" t="str">
            <v>187</v>
          </cell>
          <cell r="T4243" t="str">
            <v>IBP</v>
          </cell>
          <cell r="U4243" t="str">
            <v>USD</v>
          </cell>
          <cell r="V4243" t="str">
            <v>Highway 75</v>
          </cell>
          <cell r="W4243" t="str">
            <v>SHERMAN</v>
          </cell>
          <cell r="X4243" t="str">
            <v>TX</v>
          </cell>
          <cell r="Y4243" t="str">
            <v>75090-5868</v>
          </cell>
          <cell r="Z4243" t="str">
            <v>GRAYSON</v>
          </cell>
          <cell r="AA4243" t="str">
            <v>G</v>
          </cell>
          <cell r="AB4243" t="str">
            <v>M&amp;E</v>
          </cell>
          <cell r="AC4243">
            <v>6541683.0194000034</v>
          </cell>
        </row>
        <row r="4244">
          <cell r="A4244" t="str">
            <v>Primary</v>
          </cell>
          <cell r="B4244" t="str">
            <v>Sherman Case Ready Processing</v>
          </cell>
          <cell r="C4244" t="str">
            <v>30642034</v>
          </cell>
          <cell r="D4244" t="str">
            <v>74646001</v>
          </cell>
          <cell r="E4244" t="str">
            <v>3464</v>
          </cell>
          <cell r="F4244" t="str">
            <v>FM</v>
          </cell>
          <cell r="G4244" t="str">
            <v>IA</v>
          </cell>
          <cell r="H4244">
            <v>38791</v>
          </cell>
          <cell r="I4244" t="str">
            <v>A</v>
          </cell>
          <cell r="J4244" t="str">
            <v>30892022</v>
          </cell>
          <cell r="K4244" t="str">
            <v>74406003</v>
          </cell>
          <cell r="L4244">
            <v>170003064</v>
          </cell>
          <cell r="M4244" t="str">
            <v>744000000</v>
          </cell>
          <cell r="N4244" t="str">
            <v>Sher C/R-Marinating</v>
          </cell>
          <cell r="O4244" t="str">
            <v>30641992  Sher C/R-Marinating</v>
          </cell>
          <cell r="P4244" t="str">
            <v>157</v>
          </cell>
          <cell r="Q4244" t="str">
            <v>IBP</v>
          </cell>
          <cell r="R4244" t="str">
            <v>501</v>
          </cell>
          <cell r="S4244" t="str">
            <v>187</v>
          </cell>
          <cell r="T4244" t="str">
            <v>IBP</v>
          </cell>
          <cell r="U4244" t="str">
            <v>USD</v>
          </cell>
          <cell r="V4244" t="str">
            <v>Highway 75</v>
          </cell>
          <cell r="W4244" t="str">
            <v>SHERMAN</v>
          </cell>
          <cell r="X4244" t="str">
            <v>TX</v>
          </cell>
          <cell r="Y4244" t="str">
            <v>75090-5868</v>
          </cell>
          <cell r="Z4244" t="str">
            <v>GRAYSON</v>
          </cell>
          <cell r="AA4244" t="str">
            <v>G</v>
          </cell>
          <cell r="AB4244" t="str">
            <v>M&amp;E</v>
          </cell>
          <cell r="AC4244">
            <v>1160414.1975000002</v>
          </cell>
        </row>
        <row r="4245">
          <cell r="A4245" t="str">
            <v>Primary</v>
          </cell>
          <cell r="B4245" t="str">
            <v>Sherman Case Ready Processing</v>
          </cell>
          <cell r="C4245" t="str">
            <v>30642034</v>
          </cell>
          <cell r="D4245" t="str">
            <v>74646001</v>
          </cell>
          <cell r="E4245" t="str">
            <v>3464</v>
          </cell>
          <cell r="F4245" t="str">
            <v>FM</v>
          </cell>
          <cell r="G4245" t="str">
            <v>IA</v>
          </cell>
          <cell r="H4245">
            <v>38791</v>
          </cell>
          <cell r="I4245" t="str">
            <v>A</v>
          </cell>
          <cell r="J4245" t="str">
            <v>30892025</v>
          </cell>
          <cell r="K4245" t="str">
            <v>74406002</v>
          </cell>
          <cell r="L4245">
            <v>170003064</v>
          </cell>
          <cell r="M4245" t="str">
            <v>744000000</v>
          </cell>
          <cell r="N4245" t="str">
            <v>Sher C/R-Slicing-Prk</v>
          </cell>
          <cell r="O4245" t="str">
            <v>30641993  Sher C/R-Slicing-Prk</v>
          </cell>
          <cell r="P4245" t="str">
            <v>157</v>
          </cell>
          <cell r="Q4245" t="str">
            <v>IBP</v>
          </cell>
          <cell r="R4245" t="str">
            <v>501</v>
          </cell>
          <cell r="S4245" t="str">
            <v>187</v>
          </cell>
          <cell r="T4245" t="str">
            <v>IBP</v>
          </cell>
          <cell r="U4245" t="str">
            <v>USD</v>
          </cell>
          <cell r="V4245" t="str">
            <v>Highway 75</v>
          </cell>
          <cell r="W4245" t="str">
            <v>SHERMAN</v>
          </cell>
          <cell r="X4245" t="str">
            <v>TX</v>
          </cell>
          <cell r="Y4245" t="str">
            <v>75090-5868</v>
          </cell>
          <cell r="Z4245" t="str">
            <v>GRAYSON</v>
          </cell>
          <cell r="AA4245" t="str">
            <v>G</v>
          </cell>
          <cell r="AB4245" t="str">
            <v>M&amp;E</v>
          </cell>
          <cell r="AC4245">
            <v>6512440.2837000024</v>
          </cell>
        </row>
        <row r="4246">
          <cell r="A4246" t="str">
            <v>Primary</v>
          </cell>
          <cell r="B4246" t="str">
            <v>Sherman Case Ready Processing</v>
          </cell>
          <cell r="C4246" t="str">
            <v>30642034</v>
          </cell>
          <cell r="D4246" t="str">
            <v>74646001</v>
          </cell>
          <cell r="E4246" t="str">
            <v>3464</v>
          </cell>
          <cell r="F4246" t="str">
            <v>FM</v>
          </cell>
          <cell r="G4246" t="str">
            <v>IA</v>
          </cell>
          <cell r="H4246">
            <v>38887</v>
          </cell>
          <cell r="I4246" t="str">
            <v>A</v>
          </cell>
          <cell r="J4246" t="str">
            <v>30892030</v>
          </cell>
          <cell r="L4246">
            <v>170003064</v>
          </cell>
          <cell r="N4246" t="str">
            <v>Sher C/R-Slicng-Beef</v>
          </cell>
          <cell r="O4246" t="str">
            <v>30641994  Sher C/R-Slicng-Beef</v>
          </cell>
          <cell r="P4246" t="str">
            <v>157</v>
          </cell>
          <cell r="Q4246" t="str">
            <v>IBP</v>
          </cell>
          <cell r="R4246" t="str">
            <v>501</v>
          </cell>
          <cell r="S4246" t="str">
            <v>187</v>
          </cell>
          <cell r="T4246" t="str">
            <v>IBP</v>
          </cell>
          <cell r="U4246" t="str">
            <v>USD</v>
          </cell>
          <cell r="V4246" t="str">
            <v>Highway 75</v>
          </cell>
          <cell r="W4246" t="str">
            <v>SHERMAN</v>
          </cell>
          <cell r="X4246" t="str">
            <v>TX</v>
          </cell>
          <cell r="Y4246" t="str">
            <v>75090-5868</v>
          </cell>
          <cell r="Z4246" t="str">
            <v>GRAYSON</v>
          </cell>
          <cell r="AA4246" t="str">
            <v>G</v>
          </cell>
          <cell r="AB4246" t="str">
            <v>M&amp;E</v>
          </cell>
          <cell r="AC4246">
            <v>10160972.025400005</v>
          </cell>
        </row>
        <row r="4247">
          <cell r="A4247" t="str">
            <v>Primary</v>
          </cell>
          <cell r="B4247" t="str">
            <v>Sherman Case Ready Processing</v>
          </cell>
          <cell r="C4247" t="str">
            <v>30642034</v>
          </cell>
          <cell r="D4247" t="str">
            <v>74646001</v>
          </cell>
          <cell r="E4247" t="str">
            <v>3464</v>
          </cell>
          <cell r="F4247" t="str">
            <v>FM</v>
          </cell>
          <cell r="G4247" t="str">
            <v>IA</v>
          </cell>
          <cell r="H4247">
            <v>38791</v>
          </cell>
          <cell r="I4247" t="str">
            <v>A</v>
          </cell>
          <cell r="J4247" t="str">
            <v>30892034</v>
          </cell>
          <cell r="K4247" t="str">
            <v>74406001</v>
          </cell>
          <cell r="L4247">
            <v>170003064</v>
          </cell>
          <cell r="M4247" t="str">
            <v>744000000</v>
          </cell>
          <cell r="N4247" t="str">
            <v>Sher C/R-Pckgng-Prk</v>
          </cell>
          <cell r="O4247" t="str">
            <v>30641996  Sher C/R-Pckgng-Prk</v>
          </cell>
          <cell r="P4247" t="str">
            <v>157</v>
          </cell>
          <cell r="Q4247" t="str">
            <v>IBP</v>
          </cell>
          <cell r="R4247" t="str">
            <v>501</v>
          </cell>
          <cell r="S4247" t="str">
            <v>187</v>
          </cell>
          <cell r="T4247" t="str">
            <v>IBP</v>
          </cell>
          <cell r="U4247" t="str">
            <v>USD</v>
          </cell>
          <cell r="V4247" t="str">
            <v>Highway 75</v>
          </cell>
          <cell r="W4247" t="str">
            <v>SHERMAN</v>
          </cell>
          <cell r="X4247" t="str">
            <v>TX</v>
          </cell>
          <cell r="Y4247" t="str">
            <v>75090-5868</v>
          </cell>
          <cell r="Z4247" t="str">
            <v>GRAYSON</v>
          </cell>
          <cell r="AA4247" t="str">
            <v>G</v>
          </cell>
          <cell r="AB4247" t="str">
            <v>M&amp;E</v>
          </cell>
          <cell r="AC4247">
            <v>4414253.7346000001</v>
          </cell>
        </row>
        <row r="4248">
          <cell r="A4248" t="str">
            <v>Primary</v>
          </cell>
          <cell r="B4248" t="str">
            <v>Sherman Case Ready Processing</v>
          </cell>
          <cell r="C4248" t="str">
            <v>30642034</v>
          </cell>
          <cell r="D4248" t="str">
            <v>74646001</v>
          </cell>
          <cell r="E4248" t="str">
            <v>3464</v>
          </cell>
          <cell r="F4248" t="str">
            <v>FM</v>
          </cell>
          <cell r="G4248" t="str">
            <v>IA</v>
          </cell>
          <cell r="H4248">
            <v>38791</v>
          </cell>
          <cell r="I4248" t="str">
            <v>A</v>
          </cell>
          <cell r="J4248" t="str">
            <v>30892052</v>
          </cell>
          <cell r="K4248" t="str">
            <v>74406014</v>
          </cell>
          <cell r="L4248">
            <v>170003064</v>
          </cell>
          <cell r="M4248" t="str">
            <v>744000000</v>
          </cell>
          <cell r="N4248" t="str">
            <v>Sher C/R-Pckgng-Bef</v>
          </cell>
          <cell r="O4248" t="str">
            <v>30641997  Sher C/R-Pckgng-Bef</v>
          </cell>
          <cell r="P4248" t="str">
            <v>157</v>
          </cell>
          <cell r="Q4248" t="str">
            <v>IBP</v>
          </cell>
          <cell r="R4248" t="str">
            <v>501</v>
          </cell>
          <cell r="S4248" t="str">
            <v>187</v>
          </cell>
          <cell r="T4248" t="str">
            <v>IBP</v>
          </cell>
          <cell r="U4248" t="str">
            <v>USD</v>
          </cell>
          <cell r="V4248" t="str">
            <v>Highway 75</v>
          </cell>
          <cell r="W4248" t="str">
            <v>SHERMAN</v>
          </cell>
          <cell r="X4248" t="str">
            <v>TX</v>
          </cell>
          <cell r="Y4248" t="str">
            <v>75090-5868</v>
          </cell>
          <cell r="Z4248" t="str">
            <v>GRAYSON</v>
          </cell>
          <cell r="AA4248" t="str">
            <v>G</v>
          </cell>
          <cell r="AB4248" t="str">
            <v>M&amp;E</v>
          </cell>
          <cell r="AC4248">
            <v>10552548.840200011</v>
          </cell>
        </row>
        <row r="4249">
          <cell r="A4249" t="str">
            <v>Primary</v>
          </cell>
          <cell r="B4249" t="str">
            <v>Sherman Case Ready Processing</v>
          </cell>
          <cell r="C4249" t="str">
            <v>30642034</v>
          </cell>
          <cell r="D4249" t="str">
            <v>74646001</v>
          </cell>
          <cell r="E4249" t="str">
            <v>3464</v>
          </cell>
          <cell r="F4249" t="str">
            <v>FM</v>
          </cell>
          <cell r="G4249" t="str">
            <v>IA</v>
          </cell>
          <cell r="H4249">
            <v>38791</v>
          </cell>
          <cell r="I4249" t="str">
            <v>A</v>
          </cell>
          <cell r="J4249" t="str">
            <v>30892055</v>
          </cell>
          <cell r="K4249" t="str">
            <v>74406010</v>
          </cell>
          <cell r="L4249">
            <v>170003064</v>
          </cell>
          <cell r="M4249" t="str">
            <v>744000000</v>
          </cell>
          <cell r="N4249" t="str">
            <v>Sher C/R-Waste Trtmt</v>
          </cell>
          <cell r="O4249" t="str">
            <v>30642004  Sher C/R-Waste Trtmt</v>
          </cell>
          <cell r="P4249" t="str">
            <v>157</v>
          </cell>
          <cell r="Q4249" t="str">
            <v>IBP</v>
          </cell>
          <cell r="R4249" t="str">
            <v>501</v>
          </cell>
          <cell r="S4249" t="str">
            <v>187</v>
          </cell>
          <cell r="T4249" t="str">
            <v>IBP</v>
          </cell>
          <cell r="U4249" t="str">
            <v>USD</v>
          </cell>
          <cell r="V4249" t="str">
            <v>Highway 75</v>
          </cell>
          <cell r="W4249" t="str">
            <v>SHERMAN</v>
          </cell>
          <cell r="X4249" t="str">
            <v>TX</v>
          </cell>
          <cell r="Y4249" t="str">
            <v>75090-5868</v>
          </cell>
          <cell r="Z4249" t="str">
            <v>GRAYSON</v>
          </cell>
          <cell r="AA4249" t="str">
            <v>G</v>
          </cell>
          <cell r="AB4249" t="str">
            <v>M&amp;E</v>
          </cell>
          <cell r="AC4249">
            <v>35619.275500000003</v>
          </cell>
        </row>
        <row r="4250">
          <cell r="A4250" t="str">
            <v>Primary</v>
          </cell>
          <cell r="B4250" t="str">
            <v>Sherman Case Ready Processing</v>
          </cell>
          <cell r="C4250" t="str">
            <v>30642034</v>
          </cell>
          <cell r="D4250" t="str">
            <v>74646001</v>
          </cell>
          <cell r="E4250" t="str">
            <v>3464</v>
          </cell>
          <cell r="F4250" t="str">
            <v>FM</v>
          </cell>
          <cell r="G4250" t="str">
            <v>NE</v>
          </cell>
          <cell r="H4250">
            <v>38791</v>
          </cell>
          <cell r="I4250" t="str">
            <v>A</v>
          </cell>
          <cell r="J4250" t="str">
            <v>30911963</v>
          </cell>
          <cell r="K4250" t="str">
            <v>74136005</v>
          </cell>
          <cell r="L4250">
            <v>170003064</v>
          </cell>
          <cell r="M4250" t="str">
            <v>741300000</v>
          </cell>
          <cell r="N4250" t="str">
            <v>Sherman Beef CR Maintenance</v>
          </cell>
          <cell r="O4250" t="str">
            <v>30642020  Sherman Beef CR Maintenance</v>
          </cell>
          <cell r="P4250" t="str">
            <v>157</v>
          </cell>
          <cell r="Q4250" t="str">
            <v>IBP</v>
          </cell>
          <cell r="R4250" t="str">
            <v>753</v>
          </cell>
          <cell r="S4250" t="str">
            <v>443</v>
          </cell>
          <cell r="T4250" t="str">
            <v>IBP</v>
          </cell>
          <cell r="U4250" t="str">
            <v>USD</v>
          </cell>
          <cell r="V4250" t="str">
            <v>Highway 75</v>
          </cell>
          <cell r="W4250" t="str">
            <v>SHERMAN</v>
          </cell>
          <cell r="X4250" t="str">
            <v>TX</v>
          </cell>
          <cell r="Y4250" t="str">
            <v>75090-5868</v>
          </cell>
          <cell r="Z4250" t="str">
            <v>GRAYSON</v>
          </cell>
          <cell r="AA4250" t="str">
            <v>G</v>
          </cell>
          <cell r="AB4250" t="str">
            <v>M&amp;E</v>
          </cell>
          <cell r="AC4250">
            <v>455220.52800000005</v>
          </cell>
        </row>
        <row r="4251">
          <cell r="A4251" t="str">
            <v>Primary</v>
          </cell>
          <cell r="B4251" t="str">
            <v>Sherman Case Ready Processing</v>
          </cell>
          <cell r="C4251" t="str">
            <v>30642034</v>
          </cell>
          <cell r="D4251" t="str">
            <v>74646001</v>
          </cell>
          <cell r="E4251" t="str">
            <v>3464</v>
          </cell>
          <cell r="G4251" t="str">
            <v>TX</v>
          </cell>
          <cell r="H4251">
            <v>38797</v>
          </cell>
          <cell r="I4251" t="str">
            <v>A</v>
          </cell>
          <cell r="J4251" t="str">
            <v>30911965</v>
          </cell>
          <cell r="K4251" t="str">
            <v>74136006</v>
          </cell>
          <cell r="L4251">
            <v>170003064</v>
          </cell>
          <cell r="M4251" t="str">
            <v>741300000</v>
          </cell>
          <cell r="N4251" t="str">
            <v>Sher C/R-Persl/Nurse</v>
          </cell>
          <cell r="O4251" t="str">
            <v>30642025  Sher C/R-Persl/Nurse</v>
          </cell>
          <cell r="P4251" t="str">
            <v>157</v>
          </cell>
          <cell r="Q4251" t="str">
            <v>IBP</v>
          </cell>
          <cell r="R4251" t="str">
            <v>753</v>
          </cell>
          <cell r="S4251" t="str">
            <v>443</v>
          </cell>
          <cell r="T4251" t="str">
            <v>IBP</v>
          </cell>
          <cell r="U4251" t="str">
            <v>USD</v>
          </cell>
          <cell r="V4251" t="str">
            <v>Highway 75</v>
          </cell>
          <cell r="W4251" t="str">
            <v>SHERMAN</v>
          </cell>
          <cell r="X4251" t="str">
            <v>TX</v>
          </cell>
          <cell r="Y4251" t="str">
            <v>75090-5868</v>
          </cell>
          <cell r="Z4251" t="str">
            <v>GRAYSON</v>
          </cell>
          <cell r="AA4251" t="str">
            <v>G</v>
          </cell>
          <cell r="AB4251" t="str">
            <v>M&amp;E</v>
          </cell>
          <cell r="AC4251">
            <v>5393.5709999999999</v>
          </cell>
        </row>
        <row r="4252">
          <cell r="A4252" t="str">
            <v>Primary</v>
          </cell>
          <cell r="B4252" t="str">
            <v>Sherman Case Ready Processing</v>
          </cell>
          <cell r="C4252" t="str">
            <v>30642034</v>
          </cell>
          <cell r="D4252" t="str">
            <v>74646001</v>
          </cell>
          <cell r="E4252" t="str">
            <v>3464</v>
          </cell>
          <cell r="F4252" t="str">
            <v>FM</v>
          </cell>
          <cell r="G4252" t="str">
            <v>NE</v>
          </cell>
          <cell r="H4252">
            <v>38791</v>
          </cell>
          <cell r="I4252" t="str">
            <v>A</v>
          </cell>
          <cell r="J4252" t="str">
            <v>30912034</v>
          </cell>
          <cell r="K4252" t="str">
            <v>74136001</v>
          </cell>
          <cell r="L4252">
            <v>170003064</v>
          </cell>
          <cell r="M4252" t="str">
            <v>741300000</v>
          </cell>
          <cell r="N4252" t="str">
            <v>Sherman Beef CR Refrig/Maintenance</v>
          </cell>
          <cell r="O4252" t="str">
            <v>30642031  Sherman Beef CR Refrig/Maintenance</v>
          </cell>
          <cell r="P4252" t="str">
            <v>157</v>
          </cell>
          <cell r="Q4252" t="str">
            <v>IBP</v>
          </cell>
          <cell r="R4252" t="str">
            <v>753</v>
          </cell>
          <cell r="S4252" t="str">
            <v>443</v>
          </cell>
          <cell r="T4252" t="str">
            <v>IBP</v>
          </cell>
          <cell r="U4252" t="str">
            <v>USD</v>
          </cell>
          <cell r="V4252" t="str">
            <v>Highway 75</v>
          </cell>
          <cell r="W4252" t="str">
            <v>SHERMAN</v>
          </cell>
          <cell r="X4252" t="str">
            <v>TX</v>
          </cell>
          <cell r="Y4252" t="str">
            <v>75090-5868</v>
          </cell>
          <cell r="Z4252" t="str">
            <v>GRAYSON</v>
          </cell>
          <cell r="AA4252" t="str">
            <v>G</v>
          </cell>
          <cell r="AB4252" t="str">
            <v>M&amp;E</v>
          </cell>
          <cell r="AC4252">
            <v>3809780.8602000009</v>
          </cell>
        </row>
        <row r="4253">
          <cell r="A4253" t="str">
            <v>Primary</v>
          </cell>
          <cell r="B4253" t="str">
            <v>Sherman Case Ready Processing</v>
          </cell>
          <cell r="C4253" t="str">
            <v>30642034</v>
          </cell>
          <cell r="D4253" t="str">
            <v>74646001</v>
          </cell>
          <cell r="E4253" t="str">
            <v>3464</v>
          </cell>
          <cell r="G4253" t="str">
            <v>TX</v>
          </cell>
          <cell r="I4253" t="str">
            <v>A</v>
          </cell>
          <cell r="J4253" t="str">
            <v>30642034</v>
          </cell>
          <cell r="K4253" t="str">
            <v>74646001</v>
          </cell>
          <cell r="L4253">
            <v>170003064</v>
          </cell>
          <cell r="M4253" t="str">
            <v>746400000</v>
          </cell>
          <cell r="N4253" t="str">
            <v>Sherman Case Rdy - Plant Mgr Staff</v>
          </cell>
          <cell r="O4253" t="str">
            <v>74646001 Sherman Case Rdy - Plant Mgr Staff</v>
          </cell>
          <cell r="P4253" t="str">
            <v>157</v>
          </cell>
          <cell r="Q4253" t="str">
            <v>IBP</v>
          </cell>
          <cell r="R4253" t="str">
            <v>753</v>
          </cell>
          <cell r="S4253" t="str">
            <v>443</v>
          </cell>
          <cell r="T4253" t="str">
            <v>IBP</v>
          </cell>
          <cell r="U4253" t="str">
            <v>USD</v>
          </cell>
          <cell r="V4253" t="str">
            <v>4500 SOUTH HIGHWAY 75</v>
          </cell>
          <cell r="W4253" t="str">
            <v>SHERMAN</v>
          </cell>
          <cell r="X4253" t="str">
            <v>TX</v>
          </cell>
          <cell r="Y4253" t="str">
            <v>75090-5868</v>
          </cell>
          <cell r="Z4253" t="str">
            <v>GRAYSON</v>
          </cell>
          <cell r="AA4253" t="str">
            <v>G</v>
          </cell>
          <cell r="AB4253" t="str">
            <v>M&amp;E</v>
          </cell>
          <cell r="AC4253">
            <v>11064641.39870001</v>
          </cell>
        </row>
        <row r="4254">
          <cell r="A4254" t="str">
            <v>Primary</v>
          </cell>
          <cell r="B4254" t="str">
            <v>Sherman Case Ready Processing</v>
          </cell>
          <cell r="C4254" t="str">
            <v>30642034</v>
          </cell>
          <cell r="D4254" t="str">
            <v>74646001</v>
          </cell>
          <cell r="E4254" t="str">
            <v>3464</v>
          </cell>
          <cell r="F4254" t="str">
            <v>FM</v>
          </cell>
          <cell r="G4254" t="str">
            <v>NE</v>
          </cell>
          <cell r="H4254">
            <v>38791</v>
          </cell>
          <cell r="I4254" t="str">
            <v>A</v>
          </cell>
          <cell r="J4254" t="str">
            <v>30912020</v>
          </cell>
          <cell r="K4254" t="str">
            <v>74136010</v>
          </cell>
          <cell r="L4254">
            <v>170003064</v>
          </cell>
          <cell r="M4254" t="str">
            <v>741300000</v>
          </cell>
          <cell r="N4254" t="str">
            <v>Sher C/R-Mtl Handlng</v>
          </cell>
          <cell r="O4254" t="str">
            <v>30642052  Sher C/R-Mtl Handlng</v>
          </cell>
          <cell r="P4254" t="str">
            <v>157</v>
          </cell>
          <cell r="Q4254" t="str">
            <v>IBP</v>
          </cell>
          <cell r="R4254" t="str">
            <v>753</v>
          </cell>
          <cell r="S4254" t="str">
            <v>443</v>
          </cell>
          <cell r="T4254" t="str">
            <v>IBP</v>
          </cell>
          <cell r="U4254" t="str">
            <v>USD</v>
          </cell>
          <cell r="V4254" t="str">
            <v>Highway 75</v>
          </cell>
          <cell r="W4254" t="str">
            <v>SHERMAN</v>
          </cell>
          <cell r="X4254" t="str">
            <v>TX</v>
          </cell>
          <cell r="Y4254" t="str">
            <v>75090-5868</v>
          </cell>
          <cell r="Z4254" t="str">
            <v>GRAYSON</v>
          </cell>
          <cell r="AA4254" t="str">
            <v>G</v>
          </cell>
          <cell r="AB4254" t="str">
            <v>M&amp;E</v>
          </cell>
          <cell r="AC4254">
            <v>1553637.5990999995</v>
          </cell>
        </row>
        <row r="4255">
          <cell r="A4255" t="str">
            <v>Primary</v>
          </cell>
          <cell r="B4255" t="str">
            <v>Sherman Case Ready Processing</v>
          </cell>
          <cell r="C4255" t="str">
            <v>30642034</v>
          </cell>
          <cell r="D4255" t="str">
            <v>74646001</v>
          </cell>
          <cell r="E4255" t="str">
            <v>3464</v>
          </cell>
          <cell r="F4255" t="str">
            <v>FM</v>
          </cell>
          <cell r="G4255" t="str">
            <v>NE</v>
          </cell>
          <cell r="H4255">
            <v>38791</v>
          </cell>
          <cell r="I4255" t="str">
            <v>A</v>
          </cell>
          <cell r="J4255" t="str">
            <v>30912034</v>
          </cell>
          <cell r="K4255" t="str">
            <v>74136001</v>
          </cell>
          <cell r="L4255">
            <v>170003064</v>
          </cell>
          <cell r="M4255" t="str">
            <v>741300000</v>
          </cell>
          <cell r="N4255" t="str">
            <v>Sher C/R-General</v>
          </cell>
          <cell r="O4255" t="str">
            <v>30642317  Sher C/R-General</v>
          </cell>
          <cell r="P4255" t="str">
            <v>157</v>
          </cell>
          <cell r="Q4255" t="str">
            <v>IBP</v>
          </cell>
          <cell r="R4255" t="str">
            <v>753</v>
          </cell>
          <cell r="S4255" t="str">
            <v>443</v>
          </cell>
          <cell r="T4255" t="str">
            <v>IBP</v>
          </cell>
          <cell r="U4255" t="str">
            <v>USD</v>
          </cell>
          <cell r="V4255" t="str">
            <v>Highway 75</v>
          </cell>
          <cell r="W4255" t="str">
            <v>SHERMAN</v>
          </cell>
          <cell r="X4255" t="str">
            <v>TX</v>
          </cell>
          <cell r="Y4255" t="str">
            <v>75090-5868</v>
          </cell>
          <cell r="Z4255" t="str">
            <v>GRAYSON</v>
          </cell>
          <cell r="AA4255" t="str">
            <v>G</v>
          </cell>
          <cell r="AB4255" t="str">
            <v>M&amp;E</v>
          </cell>
          <cell r="AC4255">
            <v>29719.282100000004</v>
          </cell>
        </row>
        <row r="4256">
          <cell r="A4256" t="str">
            <v>Primary</v>
          </cell>
          <cell r="B4256" t="str">
            <v>Sherman Case Ready Processing</v>
          </cell>
          <cell r="C4256" t="str">
            <v>30642034</v>
          </cell>
          <cell r="D4256" t="str">
            <v>74646001</v>
          </cell>
          <cell r="E4256" t="str">
            <v>3464</v>
          </cell>
          <cell r="F4256" t="str">
            <v>FM</v>
          </cell>
          <cell r="G4256" t="str">
            <v>NE</v>
          </cell>
          <cell r="H4256">
            <v>38791</v>
          </cell>
          <cell r="I4256" t="str">
            <v>A</v>
          </cell>
          <cell r="J4256" t="str">
            <v>30911963</v>
          </cell>
          <cell r="K4256" t="str">
            <v>74136005</v>
          </cell>
          <cell r="L4256">
            <v>170003064</v>
          </cell>
          <cell r="M4256" t="str">
            <v>741300000</v>
          </cell>
          <cell r="N4256" t="str">
            <v>Sher C/R-Safety</v>
          </cell>
          <cell r="O4256" t="str">
            <v>30642512  Sher C/R-Safety</v>
          </cell>
          <cell r="P4256" t="str">
            <v>157</v>
          </cell>
          <cell r="Q4256" t="str">
            <v>IBP</v>
          </cell>
          <cell r="R4256" t="str">
            <v>753</v>
          </cell>
          <cell r="S4256" t="str">
            <v>443</v>
          </cell>
          <cell r="T4256" t="str">
            <v>IBP</v>
          </cell>
          <cell r="U4256" t="str">
            <v>USD</v>
          </cell>
          <cell r="V4256" t="str">
            <v>Highway 75</v>
          </cell>
          <cell r="W4256" t="str">
            <v>SHERMAN</v>
          </cell>
          <cell r="X4256" t="str">
            <v>TX</v>
          </cell>
          <cell r="Y4256" t="str">
            <v>75090-5868</v>
          </cell>
          <cell r="Z4256" t="str">
            <v>GRAYSON</v>
          </cell>
          <cell r="AA4256" t="str">
            <v>G</v>
          </cell>
          <cell r="AB4256" t="str">
            <v>M&amp;E</v>
          </cell>
          <cell r="AC4256">
            <v>11898.781200000001</v>
          </cell>
        </row>
        <row r="4257">
          <cell r="A4257" t="str">
            <v>Primary</v>
          </cell>
          <cell r="B4257" t="str">
            <v>Goodlettsville Case Ready Processing</v>
          </cell>
          <cell r="C4257" t="str">
            <v>30652013</v>
          </cell>
          <cell r="D4257" t="str">
            <v>74606009</v>
          </cell>
          <cell r="E4257" t="str">
            <v>3460</v>
          </cell>
          <cell r="G4257" t="str">
            <v>TN</v>
          </cell>
          <cell r="I4257" t="str">
            <v>A</v>
          </cell>
          <cell r="J4257" t="str">
            <v>30651951</v>
          </cell>
          <cell r="K4257" t="str">
            <v>74606006</v>
          </cell>
          <cell r="L4257">
            <v>170003065</v>
          </cell>
          <cell r="M4257" t="str">
            <v>746000000</v>
          </cell>
          <cell r="N4257" t="str">
            <v>Goodlettsvlle Case R-Processing/Cutting</v>
          </cell>
          <cell r="O4257" t="str">
            <v>74606006 Goodlettsvlle Case R-Processing/Cutting</v>
          </cell>
          <cell r="P4257" t="str">
            <v>157</v>
          </cell>
          <cell r="Q4257" t="str">
            <v>IBP</v>
          </cell>
          <cell r="R4257" t="str">
            <v>764</v>
          </cell>
          <cell r="S4257" t="str">
            <v>1656</v>
          </cell>
          <cell r="T4257" t="str">
            <v>IBP</v>
          </cell>
          <cell r="U4257" t="str">
            <v>USD</v>
          </cell>
          <cell r="V4257" t="str">
            <v>201 CARTWRIGHT STREET</v>
          </cell>
          <cell r="W4257" t="str">
            <v>GOODLETTSVILLE</v>
          </cell>
          <cell r="X4257" t="str">
            <v>TN</v>
          </cell>
          <cell r="Y4257" t="str">
            <v>37072-1451</v>
          </cell>
          <cell r="Z4257" t="str">
            <v>DAVIDSON</v>
          </cell>
          <cell r="AA4257" t="str">
            <v>G</v>
          </cell>
          <cell r="AB4257" t="str">
            <v>M&amp;E</v>
          </cell>
          <cell r="AC4257">
            <v>26437236.609399974</v>
          </cell>
        </row>
        <row r="4258">
          <cell r="A4258" t="str">
            <v>Primary</v>
          </cell>
          <cell r="B4258" t="str">
            <v>Goodlettsville Case Ready Processing</v>
          </cell>
          <cell r="C4258" t="str">
            <v>30652013</v>
          </cell>
          <cell r="D4258" t="str">
            <v>74606009</v>
          </cell>
          <cell r="E4258" t="str">
            <v>3460</v>
          </cell>
          <cell r="G4258" t="str">
            <v>TN</v>
          </cell>
          <cell r="I4258" t="str">
            <v>A</v>
          </cell>
          <cell r="J4258" t="str">
            <v>30651975</v>
          </cell>
          <cell r="K4258" t="str">
            <v>74606015</v>
          </cell>
          <cell r="L4258">
            <v>170003065</v>
          </cell>
          <cell r="M4258" t="str">
            <v>746000000</v>
          </cell>
          <cell r="N4258" t="str">
            <v>Goodlettsvlle Case R-Ground Meats</v>
          </cell>
          <cell r="O4258" t="str">
            <v>74606015 Goodlettsvlle Case R-Ground Meats</v>
          </cell>
          <cell r="P4258" t="str">
            <v>157</v>
          </cell>
          <cell r="Q4258" t="str">
            <v>IBP</v>
          </cell>
          <cell r="R4258" t="str">
            <v>764</v>
          </cell>
          <cell r="S4258" t="str">
            <v>1656</v>
          </cell>
          <cell r="T4258" t="str">
            <v>IBP</v>
          </cell>
          <cell r="U4258" t="str">
            <v>USD</v>
          </cell>
          <cell r="V4258" t="str">
            <v>201 CARTWRIGHT STREET</v>
          </cell>
          <cell r="W4258" t="str">
            <v>GOODLETTSVILLE</v>
          </cell>
          <cell r="X4258" t="str">
            <v>TN</v>
          </cell>
          <cell r="Y4258" t="str">
            <v>37072-1451</v>
          </cell>
          <cell r="Z4258" t="str">
            <v>DAVIDSON</v>
          </cell>
          <cell r="AA4258" t="str">
            <v>G</v>
          </cell>
          <cell r="AB4258" t="str">
            <v>M&amp;E</v>
          </cell>
          <cell r="AC4258">
            <v>16650203.183299987</v>
          </cell>
        </row>
        <row r="4259">
          <cell r="A4259" t="str">
            <v>Primary</v>
          </cell>
          <cell r="B4259" t="str">
            <v>Goodlettsville Case Ready Processing</v>
          </cell>
          <cell r="C4259" t="str">
            <v>30652013</v>
          </cell>
          <cell r="D4259" t="str">
            <v>74606009</v>
          </cell>
          <cell r="E4259" t="str">
            <v>3460</v>
          </cell>
          <cell r="G4259" t="str">
            <v>TN</v>
          </cell>
          <cell r="I4259" t="str">
            <v>A</v>
          </cell>
          <cell r="J4259" t="str">
            <v>30651989</v>
          </cell>
          <cell r="K4259" t="str">
            <v>74606007</v>
          </cell>
          <cell r="L4259">
            <v>170003065</v>
          </cell>
          <cell r="M4259" t="str">
            <v>746000000</v>
          </cell>
          <cell r="N4259" t="str">
            <v>Goodlettsvlle Case R-Converting/Boning</v>
          </cell>
          <cell r="O4259" t="str">
            <v>74606007 Goodlettsvlle Case R-Converting/Boning</v>
          </cell>
          <cell r="P4259" t="str">
            <v>157</v>
          </cell>
          <cell r="Q4259" t="str">
            <v>IBP</v>
          </cell>
          <cell r="R4259" t="str">
            <v>764</v>
          </cell>
          <cell r="S4259" t="str">
            <v>1656</v>
          </cell>
          <cell r="T4259" t="str">
            <v>IBP</v>
          </cell>
          <cell r="U4259" t="str">
            <v>USD</v>
          </cell>
          <cell r="V4259" t="str">
            <v>201 CARTWRIGHT STREET</v>
          </cell>
          <cell r="W4259" t="str">
            <v>GOODLETTSVILLE</v>
          </cell>
          <cell r="X4259" t="str">
            <v>TN</v>
          </cell>
          <cell r="Y4259" t="str">
            <v>37072-1451</v>
          </cell>
          <cell r="Z4259" t="str">
            <v>DAVIDSON</v>
          </cell>
          <cell r="AA4259" t="str">
            <v>G</v>
          </cell>
          <cell r="AB4259" t="str">
            <v>M&amp;E</v>
          </cell>
          <cell r="AC4259">
            <v>19784405.789199986</v>
          </cell>
        </row>
        <row r="4260">
          <cell r="A4260" t="str">
            <v>Primary</v>
          </cell>
          <cell r="B4260" t="str">
            <v>Goodlettsville Case Ready Processing</v>
          </cell>
          <cell r="C4260" t="str">
            <v>30652013</v>
          </cell>
          <cell r="D4260" t="str">
            <v>74606009</v>
          </cell>
          <cell r="E4260" t="str">
            <v>3460</v>
          </cell>
          <cell r="G4260" t="str">
            <v>TN</v>
          </cell>
          <cell r="I4260" t="str">
            <v>A</v>
          </cell>
          <cell r="J4260" t="str">
            <v>30651991</v>
          </cell>
          <cell r="K4260" t="str">
            <v>74606011</v>
          </cell>
          <cell r="L4260">
            <v>170003065</v>
          </cell>
          <cell r="M4260" t="str">
            <v>746000000</v>
          </cell>
          <cell r="N4260" t="str">
            <v>Goodlettsvlle Case R-Pumping Pork</v>
          </cell>
          <cell r="O4260" t="str">
            <v>74606011 Goodlettsvlle Case R-Pumping Pork</v>
          </cell>
          <cell r="P4260" t="str">
            <v>157</v>
          </cell>
          <cell r="Q4260" t="str">
            <v>IBP</v>
          </cell>
          <cell r="R4260" t="str">
            <v>764</v>
          </cell>
          <cell r="S4260" t="str">
            <v>1656</v>
          </cell>
          <cell r="T4260" t="str">
            <v>IBP</v>
          </cell>
          <cell r="U4260" t="str">
            <v>USD</v>
          </cell>
          <cell r="V4260" t="str">
            <v>201 CARTWRIGHT STREET</v>
          </cell>
          <cell r="W4260" t="str">
            <v>GOODLETTSVILLE</v>
          </cell>
          <cell r="X4260" t="str">
            <v>TN</v>
          </cell>
          <cell r="Y4260" t="str">
            <v>37072-1451</v>
          </cell>
          <cell r="Z4260" t="str">
            <v>DAVIDSON</v>
          </cell>
          <cell r="AA4260" t="str">
            <v>G</v>
          </cell>
          <cell r="AB4260" t="str">
            <v>M&amp;E</v>
          </cell>
          <cell r="AC4260">
            <v>29048.572799999998</v>
          </cell>
        </row>
        <row r="4261">
          <cell r="A4261" t="str">
            <v>Primary</v>
          </cell>
          <cell r="B4261" t="str">
            <v>Goodlettsville Case Ready Processing</v>
          </cell>
          <cell r="C4261" t="str">
            <v>30652013</v>
          </cell>
          <cell r="D4261" t="str">
            <v>74606009</v>
          </cell>
          <cell r="E4261" t="str">
            <v>3460</v>
          </cell>
          <cell r="G4261" t="str">
            <v>TN</v>
          </cell>
          <cell r="H4261">
            <v>38993</v>
          </cell>
          <cell r="I4261" t="str">
            <v>A</v>
          </cell>
          <cell r="J4261" t="str">
            <v>30921965</v>
          </cell>
          <cell r="K4261" t="str">
            <v>74146005</v>
          </cell>
          <cell r="L4261">
            <v>170003065</v>
          </cell>
          <cell r="M4261" t="str">
            <v>741400000</v>
          </cell>
          <cell r="N4261" t="str">
            <v>Good C/R-Marinating</v>
          </cell>
          <cell r="O4261" t="str">
            <v>30651992 Good C/R-Marinating</v>
          </cell>
          <cell r="P4261" t="str">
            <v>157</v>
          </cell>
          <cell r="Q4261" t="str">
            <v>IBP</v>
          </cell>
          <cell r="R4261" t="str">
            <v>764</v>
          </cell>
          <cell r="S4261" t="str">
            <v>1656</v>
          </cell>
          <cell r="T4261" t="str">
            <v>IBP</v>
          </cell>
          <cell r="U4261" t="str">
            <v>USD</v>
          </cell>
          <cell r="V4261" t="str">
            <v>201 CARTWRIGHT STREET</v>
          </cell>
          <cell r="W4261" t="str">
            <v>GOODLETTSVILLE</v>
          </cell>
          <cell r="X4261" t="str">
            <v>TN</v>
          </cell>
          <cell r="Y4261" t="str">
            <v>37072-1451</v>
          </cell>
          <cell r="Z4261" t="str">
            <v>DAVIDSON</v>
          </cell>
          <cell r="AA4261" t="str">
            <v>G</v>
          </cell>
          <cell r="AB4261" t="str">
            <v>M&amp;E</v>
          </cell>
          <cell r="AC4261">
            <v>53758.467000000004</v>
          </cell>
        </row>
        <row r="4262">
          <cell r="A4262" t="str">
            <v>Primary</v>
          </cell>
          <cell r="B4262" t="str">
            <v>Goodlettsville Case Ready Processing</v>
          </cell>
          <cell r="C4262" t="str">
            <v>30652013</v>
          </cell>
          <cell r="D4262" t="str">
            <v>74606009</v>
          </cell>
          <cell r="E4262" t="str">
            <v>3460</v>
          </cell>
          <cell r="G4262" t="str">
            <v>TN</v>
          </cell>
          <cell r="I4262" t="str">
            <v>A</v>
          </cell>
          <cell r="J4262" t="str">
            <v>30651993</v>
          </cell>
          <cell r="K4262" t="str">
            <v>74606010</v>
          </cell>
          <cell r="L4262">
            <v>170003065</v>
          </cell>
          <cell r="M4262" t="str">
            <v>746000000</v>
          </cell>
          <cell r="N4262" t="str">
            <v>Goodlettsville Pork Slice</v>
          </cell>
          <cell r="O4262" t="str">
            <v>74606010 Goodlettsville Pork Slice</v>
          </cell>
          <cell r="P4262" t="str">
            <v>157</v>
          </cell>
          <cell r="Q4262" t="str">
            <v>IBP</v>
          </cell>
          <cell r="R4262" t="str">
            <v>764</v>
          </cell>
          <cell r="S4262" t="str">
            <v>1656</v>
          </cell>
          <cell r="T4262" t="str">
            <v>IBP</v>
          </cell>
          <cell r="U4262" t="str">
            <v>USD</v>
          </cell>
          <cell r="V4262" t="str">
            <v>201 CARTWRIGHT STREET</v>
          </cell>
          <cell r="W4262" t="str">
            <v>GOODLETTSVILLE</v>
          </cell>
          <cell r="X4262" t="str">
            <v>TN</v>
          </cell>
          <cell r="Y4262" t="str">
            <v>37072-1451</v>
          </cell>
          <cell r="Z4262" t="str">
            <v>DAVIDSON</v>
          </cell>
          <cell r="AA4262" t="str">
            <v>G</v>
          </cell>
          <cell r="AB4262" t="str">
            <v>M&amp;E</v>
          </cell>
          <cell r="AC4262">
            <v>137977.08749999999</v>
          </cell>
        </row>
        <row r="4263">
          <cell r="A4263" t="str">
            <v>Primary</v>
          </cell>
          <cell r="B4263" t="str">
            <v>Goodlettsville Case Ready Processing</v>
          </cell>
          <cell r="C4263" t="str">
            <v>30652013</v>
          </cell>
          <cell r="D4263" t="str">
            <v>74606009</v>
          </cell>
          <cell r="E4263" t="str">
            <v>3460</v>
          </cell>
          <cell r="G4263" t="str">
            <v>TN</v>
          </cell>
          <cell r="I4263" t="str">
            <v>A</v>
          </cell>
          <cell r="J4263" t="str">
            <v>30651994</v>
          </cell>
          <cell r="K4263" t="str">
            <v>74606025</v>
          </cell>
          <cell r="L4263">
            <v>170003065</v>
          </cell>
          <cell r="M4263" t="str">
            <v>746000000</v>
          </cell>
          <cell r="N4263" t="str">
            <v>Goodlettsville Beef Slice</v>
          </cell>
          <cell r="O4263" t="str">
            <v>74606025 Goodlettsville Beef Slice</v>
          </cell>
          <cell r="P4263" t="str">
            <v>157</v>
          </cell>
          <cell r="Q4263" t="str">
            <v>IBP</v>
          </cell>
          <cell r="R4263" t="str">
            <v>764</v>
          </cell>
          <cell r="S4263" t="str">
            <v>1656</v>
          </cell>
          <cell r="T4263" t="str">
            <v>IBP</v>
          </cell>
          <cell r="U4263" t="str">
            <v>USD</v>
          </cell>
          <cell r="V4263" t="str">
            <v>201 CARTWRIGHT STREET</v>
          </cell>
          <cell r="W4263" t="str">
            <v>GOODLETTSVILLE</v>
          </cell>
          <cell r="X4263" t="str">
            <v>TN</v>
          </cell>
          <cell r="Y4263" t="str">
            <v>37072-1451</v>
          </cell>
          <cell r="Z4263" t="str">
            <v>DAVIDSON</v>
          </cell>
          <cell r="AA4263" t="str">
            <v>G</v>
          </cell>
          <cell r="AB4263" t="str">
            <v>M&amp;E</v>
          </cell>
          <cell r="AC4263">
            <v>228502.72650000002</v>
          </cell>
        </row>
        <row r="4264">
          <cell r="A4264" t="str">
            <v>Primary</v>
          </cell>
          <cell r="B4264" t="str">
            <v>Goodlettsville Case Ready Processing</v>
          </cell>
          <cell r="C4264" t="str">
            <v>30652013</v>
          </cell>
          <cell r="D4264" t="str">
            <v>74606009</v>
          </cell>
          <cell r="E4264" t="str">
            <v>3460</v>
          </cell>
          <cell r="G4264" t="str">
            <v>TN</v>
          </cell>
          <cell r="I4264" t="str">
            <v>A</v>
          </cell>
          <cell r="J4264" t="str">
            <v>30651995</v>
          </cell>
          <cell r="K4264" t="str">
            <v>74606018</v>
          </cell>
          <cell r="L4264">
            <v>170003065</v>
          </cell>
          <cell r="M4264" t="str">
            <v>746000000</v>
          </cell>
          <cell r="N4264" t="str">
            <v>Goodlettsville Brine Room</v>
          </cell>
          <cell r="O4264" t="str">
            <v>74606018 Goodlettsville Brine Room</v>
          </cell>
          <cell r="P4264" t="str">
            <v>157</v>
          </cell>
          <cell r="Q4264" t="str">
            <v>IBP</v>
          </cell>
          <cell r="R4264" t="str">
            <v>764</v>
          </cell>
          <cell r="S4264" t="str">
            <v>1656</v>
          </cell>
          <cell r="T4264" t="str">
            <v>IBP</v>
          </cell>
          <cell r="U4264" t="str">
            <v>USD</v>
          </cell>
          <cell r="V4264" t="str">
            <v>201 CARTWRIGHT STREET</v>
          </cell>
          <cell r="W4264" t="str">
            <v>GOODLETTSVILLE</v>
          </cell>
          <cell r="X4264" t="str">
            <v>TN</v>
          </cell>
          <cell r="Y4264" t="str">
            <v>37072-1451</v>
          </cell>
          <cell r="Z4264" t="str">
            <v>DAVIDSON</v>
          </cell>
          <cell r="AA4264" t="str">
            <v>G</v>
          </cell>
          <cell r="AB4264" t="str">
            <v>M&amp;E</v>
          </cell>
          <cell r="AC4264">
            <v>8709.1045000000013</v>
          </cell>
        </row>
        <row r="4265">
          <cell r="A4265" t="str">
            <v>Primary</v>
          </cell>
          <cell r="B4265" t="str">
            <v>Goodlettsville Case Ready Processing</v>
          </cell>
          <cell r="C4265" t="str">
            <v>30652013</v>
          </cell>
          <cell r="D4265" t="str">
            <v>74606009</v>
          </cell>
          <cell r="E4265" t="str">
            <v>3460</v>
          </cell>
          <cell r="G4265" t="str">
            <v>TN</v>
          </cell>
          <cell r="I4265" t="str">
            <v>A</v>
          </cell>
          <cell r="J4265" t="str">
            <v>30651996</v>
          </cell>
          <cell r="K4265" t="str">
            <v>74606023</v>
          </cell>
          <cell r="L4265">
            <v>170003065</v>
          </cell>
          <cell r="M4265" t="str">
            <v>746000000</v>
          </cell>
          <cell r="N4265" t="str">
            <v>Goodlettsvlle Case R-Packaging Pork</v>
          </cell>
          <cell r="O4265" t="str">
            <v>74606023 Goodlettsvlle Case R-Packaging Pork</v>
          </cell>
          <cell r="P4265" t="str">
            <v>157</v>
          </cell>
          <cell r="Q4265" t="str">
            <v>IBP</v>
          </cell>
          <cell r="R4265" t="str">
            <v>764</v>
          </cell>
          <cell r="S4265" t="str">
            <v>1656</v>
          </cell>
          <cell r="T4265" t="str">
            <v>IBP</v>
          </cell>
          <cell r="U4265" t="str">
            <v>USD</v>
          </cell>
          <cell r="V4265" t="str">
            <v>201 CARTWRIGHT STREET</v>
          </cell>
          <cell r="W4265" t="str">
            <v>GOODLETTSVILLE</v>
          </cell>
          <cell r="X4265" t="str">
            <v>TN</v>
          </cell>
          <cell r="Y4265" t="str">
            <v>37072-1451</v>
          </cell>
          <cell r="Z4265" t="str">
            <v>DAVIDSON</v>
          </cell>
          <cell r="AA4265" t="str">
            <v>G</v>
          </cell>
          <cell r="AB4265" t="str">
            <v>M&amp;E</v>
          </cell>
          <cell r="AC4265">
            <v>591358.07980000018</v>
          </cell>
        </row>
        <row r="4266">
          <cell r="A4266" t="str">
            <v>Primary</v>
          </cell>
          <cell r="B4266" t="str">
            <v>Goodlettsville Case Ready Processing</v>
          </cell>
          <cell r="C4266" t="str">
            <v>30652013</v>
          </cell>
          <cell r="D4266" t="str">
            <v>74606009</v>
          </cell>
          <cell r="E4266" t="str">
            <v>3460</v>
          </cell>
          <cell r="G4266" t="str">
            <v>TN</v>
          </cell>
          <cell r="I4266" t="str">
            <v>A</v>
          </cell>
          <cell r="J4266" t="str">
            <v>30651997</v>
          </cell>
          <cell r="K4266" t="str">
            <v>74606024</v>
          </cell>
          <cell r="L4266">
            <v>170003065</v>
          </cell>
          <cell r="M4266" t="str">
            <v>746000000</v>
          </cell>
          <cell r="N4266" t="str">
            <v>Goodlettsvlle Case R-Packaging Beef</v>
          </cell>
          <cell r="O4266" t="str">
            <v>74606024 Goodlettsvlle Case R-Packaging Beef</v>
          </cell>
          <cell r="P4266" t="str">
            <v>157</v>
          </cell>
          <cell r="Q4266" t="str">
            <v>IBP</v>
          </cell>
          <cell r="R4266" t="str">
            <v>764</v>
          </cell>
          <cell r="S4266" t="str">
            <v>1656</v>
          </cell>
          <cell r="T4266" t="str">
            <v>IBP</v>
          </cell>
          <cell r="U4266" t="str">
            <v>USD</v>
          </cell>
          <cell r="V4266" t="str">
            <v>201 CARTWRIGHT STREET</v>
          </cell>
          <cell r="W4266" t="str">
            <v>GOODLETTSVILLE</v>
          </cell>
          <cell r="X4266" t="str">
            <v>TN</v>
          </cell>
          <cell r="Y4266" t="str">
            <v>37072-1451</v>
          </cell>
          <cell r="Z4266" t="str">
            <v>DAVIDSON</v>
          </cell>
          <cell r="AA4266" t="str">
            <v>G</v>
          </cell>
          <cell r="AB4266" t="str">
            <v>M&amp;E</v>
          </cell>
          <cell r="AC4266">
            <v>2970488.0924999998</v>
          </cell>
        </row>
        <row r="4267">
          <cell r="A4267" t="str">
            <v>Primary</v>
          </cell>
          <cell r="B4267" t="str">
            <v>Goodlettsvlle Case R-Waste Treatment</v>
          </cell>
          <cell r="C4267" t="str">
            <v>30652004</v>
          </cell>
          <cell r="D4267" t="str">
            <v>74606016</v>
          </cell>
          <cell r="E4267" t="str">
            <v>3460</v>
          </cell>
          <cell r="G4267" t="str">
            <v>TN</v>
          </cell>
          <cell r="I4267" t="str">
            <v>A</v>
          </cell>
          <cell r="J4267" t="str">
            <v>30652004</v>
          </cell>
          <cell r="K4267" t="str">
            <v>74606016</v>
          </cell>
          <cell r="L4267">
            <v>170003065</v>
          </cell>
          <cell r="M4267" t="str">
            <v>746000000</v>
          </cell>
          <cell r="N4267" t="str">
            <v>Goodlettsvlle Case R-Waste Treatment</v>
          </cell>
          <cell r="O4267" t="str">
            <v>74606016 Goodlettsvlle Case R-Waste Treatment</v>
          </cell>
          <cell r="P4267" t="str">
            <v>157</v>
          </cell>
          <cell r="Q4267" t="str">
            <v>IBP</v>
          </cell>
          <cell r="R4267" t="str">
            <v>764</v>
          </cell>
          <cell r="S4267" t="str">
            <v>1656</v>
          </cell>
          <cell r="T4267" t="str">
            <v>IBP</v>
          </cell>
          <cell r="U4267" t="str">
            <v>USD</v>
          </cell>
          <cell r="V4267" t="str">
            <v>201 CARTWRIGHT STREET</v>
          </cell>
          <cell r="W4267" t="str">
            <v>GOODLETTSVILLE</v>
          </cell>
          <cell r="X4267" t="str">
            <v>TN</v>
          </cell>
          <cell r="Y4267" t="str">
            <v>37072-1451</v>
          </cell>
          <cell r="Z4267" t="str">
            <v>DAVIDSON</v>
          </cell>
          <cell r="AA4267" t="str">
            <v>G</v>
          </cell>
          <cell r="AB4267" t="str">
            <v>M&amp;E</v>
          </cell>
          <cell r="AC4267">
            <v>1116165.6032</v>
          </cell>
        </row>
        <row r="4268">
          <cell r="A4268" t="str">
            <v>Primary</v>
          </cell>
          <cell r="B4268" t="str">
            <v>Goodlettsville Case Ready Processing</v>
          </cell>
          <cell r="C4268" t="str">
            <v>30652013</v>
          </cell>
          <cell r="D4268" t="str">
            <v>74606009</v>
          </cell>
          <cell r="E4268" t="str">
            <v>3460</v>
          </cell>
          <cell r="G4268" t="str">
            <v>TN</v>
          </cell>
          <cell r="I4268" t="str">
            <v>A</v>
          </cell>
          <cell r="J4268" t="str">
            <v>30652013</v>
          </cell>
          <cell r="K4268" t="str">
            <v>74606009</v>
          </cell>
          <cell r="L4268">
            <v>170003065</v>
          </cell>
          <cell r="M4268" t="str">
            <v>746000000</v>
          </cell>
          <cell r="N4268" t="str">
            <v>Goodlettsville Administrative Services</v>
          </cell>
          <cell r="O4268" t="str">
            <v>74606009 Goodlettsville Administrative Services</v>
          </cell>
          <cell r="P4268" t="str">
            <v>157</v>
          </cell>
          <cell r="Q4268" t="str">
            <v>IBP</v>
          </cell>
          <cell r="R4268" t="str">
            <v>764</v>
          </cell>
          <cell r="S4268" t="str">
            <v>1656</v>
          </cell>
          <cell r="T4268" t="str">
            <v>IBP</v>
          </cell>
          <cell r="U4268" t="str">
            <v>USD</v>
          </cell>
          <cell r="V4268" t="str">
            <v>201 CARTWRIGHT STREET</v>
          </cell>
          <cell r="W4268" t="str">
            <v>GOODLETTSVILLE</v>
          </cell>
          <cell r="X4268" t="str">
            <v>TN</v>
          </cell>
          <cell r="Y4268" t="str">
            <v>37072-1451</v>
          </cell>
          <cell r="Z4268" t="str">
            <v>DAVIDSON</v>
          </cell>
          <cell r="AA4268" t="str">
            <v>G</v>
          </cell>
          <cell r="AB4268" t="str">
            <v>M&amp;E</v>
          </cell>
          <cell r="AC4268">
            <v>30132.102900000002</v>
          </cell>
        </row>
        <row r="4269">
          <cell r="A4269" t="str">
            <v>Primary</v>
          </cell>
          <cell r="B4269" t="str">
            <v>IBP Corporate G &amp; A</v>
          </cell>
          <cell r="C4269" t="str">
            <v>30013136</v>
          </cell>
          <cell r="D4269" t="str">
            <v>74796031</v>
          </cell>
          <cell r="E4269" t="str">
            <v>2666</v>
          </cell>
          <cell r="G4269" t="str">
            <v>TN</v>
          </cell>
          <cell r="I4269" t="str">
            <v>A</v>
          </cell>
          <cell r="J4269" t="str">
            <v>30652015</v>
          </cell>
          <cell r="K4269" t="str">
            <v>74796176</v>
          </cell>
          <cell r="L4269">
            <v>170003065</v>
          </cell>
          <cell r="M4269" t="str">
            <v>747900000</v>
          </cell>
          <cell r="N4269" t="str">
            <v>IBP Corp Staff Goodlettsville Controller</v>
          </cell>
          <cell r="O4269" t="str">
            <v>74796176 IBP Corp Staff Goodlettsville Controller</v>
          </cell>
          <cell r="P4269" t="str">
            <v>190</v>
          </cell>
          <cell r="Q4269" t="str">
            <v>IBP</v>
          </cell>
          <cell r="R4269" t="str">
            <v>1201</v>
          </cell>
          <cell r="S4269" t="str">
            <v>190</v>
          </cell>
          <cell r="T4269" t="str">
            <v>IBP</v>
          </cell>
          <cell r="U4269" t="str">
            <v>USD</v>
          </cell>
          <cell r="V4269" t="str">
            <v>201 CARTWRIGHT STREET</v>
          </cell>
          <cell r="W4269" t="str">
            <v>GOODLETTSVILLE</v>
          </cell>
          <cell r="X4269" t="str">
            <v>TN</v>
          </cell>
          <cell r="Y4269" t="str">
            <v>37072-1451</v>
          </cell>
          <cell r="Z4269" t="str">
            <v>DAVIDSON</v>
          </cell>
          <cell r="AA4269" t="str">
            <v>G</v>
          </cell>
          <cell r="AB4269" t="str">
            <v>M&amp;E</v>
          </cell>
          <cell r="AC4269">
            <v>4654.6122000000005</v>
          </cell>
        </row>
        <row r="4270">
          <cell r="A4270" t="str">
            <v>Primary</v>
          </cell>
          <cell r="B4270" t="str">
            <v>Goodlettsville Case Ready Processing</v>
          </cell>
          <cell r="C4270" t="str">
            <v>30652013</v>
          </cell>
          <cell r="D4270" t="str">
            <v>74606009</v>
          </cell>
          <cell r="E4270" t="str">
            <v>3460</v>
          </cell>
          <cell r="G4270" t="str">
            <v>TN</v>
          </cell>
          <cell r="I4270" t="str">
            <v>A</v>
          </cell>
          <cell r="J4270" t="str">
            <v>30652020</v>
          </cell>
          <cell r="K4270" t="str">
            <v>74606026</v>
          </cell>
          <cell r="L4270">
            <v>170003065</v>
          </cell>
          <cell r="M4270" t="str">
            <v>746000000</v>
          </cell>
          <cell r="N4270" t="str">
            <v>Goodlettsvlle Case R-Maintenance</v>
          </cell>
          <cell r="O4270" t="str">
            <v>74606026 Goodlettsvlle Case R-Maintenance</v>
          </cell>
          <cell r="P4270" t="str">
            <v>157</v>
          </cell>
          <cell r="Q4270" t="str">
            <v>IBP</v>
          </cell>
          <cell r="R4270" t="str">
            <v>764</v>
          </cell>
          <cell r="S4270" t="str">
            <v>1656</v>
          </cell>
          <cell r="T4270" t="str">
            <v>IBP</v>
          </cell>
          <cell r="U4270" t="str">
            <v>USD</v>
          </cell>
          <cell r="V4270" t="str">
            <v>201 CARTWRIGHT STREET</v>
          </cell>
          <cell r="W4270" t="str">
            <v>GOODLETTSVILLE</v>
          </cell>
          <cell r="X4270" t="str">
            <v>TN</v>
          </cell>
          <cell r="Y4270" t="str">
            <v>37072-1451</v>
          </cell>
          <cell r="Z4270" t="str">
            <v>DAVIDSON</v>
          </cell>
          <cell r="AA4270" t="str">
            <v>G</v>
          </cell>
          <cell r="AB4270" t="str">
            <v>M&amp;E</v>
          </cell>
          <cell r="AC4270">
            <v>4513073.7567999978</v>
          </cell>
        </row>
        <row r="4271">
          <cell r="A4271" t="str">
            <v>Primary</v>
          </cell>
          <cell r="B4271" t="str">
            <v>IBP Corporate G &amp; A</v>
          </cell>
          <cell r="C4271" t="str">
            <v>30013136</v>
          </cell>
          <cell r="D4271" t="str">
            <v>74796031</v>
          </cell>
          <cell r="E4271" t="str">
            <v>2666</v>
          </cell>
          <cell r="G4271" t="str">
            <v>TN</v>
          </cell>
          <cell r="I4271" t="str">
            <v>A</v>
          </cell>
          <cell r="J4271" t="str">
            <v>30652030</v>
          </cell>
          <cell r="K4271" t="str">
            <v>74796200</v>
          </cell>
          <cell r="L4271">
            <v>170003065</v>
          </cell>
          <cell r="M4271" t="str">
            <v>747900000</v>
          </cell>
          <cell r="N4271" t="str">
            <v>IBP Corp Staff Qa Goodlettsville</v>
          </cell>
          <cell r="O4271" t="str">
            <v>74796200 IBP Corp Staff Qa Goodlettsville</v>
          </cell>
          <cell r="P4271" t="str">
            <v>190</v>
          </cell>
          <cell r="Q4271" t="str">
            <v>IBP</v>
          </cell>
          <cell r="R4271" t="str">
            <v>1201</v>
          </cell>
          <cell r="S4271" t="str">
            <v>190</v>
          </cell>
          <cell r="T4271" t="str">
            <v>IBP</v>
          </cell>
          <cell r="U4271" t="str">
            <v>USD</v>
          </cell>
          <cell r="V4271" t="str">
            <v>201 CARTWRIGHT STREET</v>
          </cell>
          <cell r="W4271" t="str">
            <v>GOODLETTSVILLE</v>
          </cell>
          <cell r="X4271" t="str">
            <v>TN</v>
          </cell>
          <cell r="Y4271" t="str">
            <v>37072-1451</v>
          </cell>
          <cell r="Z4271" t="str">
            <v>DAVIDSON</v>
          </cell>
          <cell r="AA4271" t="str">
            <v>G</v>
          </cell>
          <cell r="AB4271" t="str">
            <v>M&amp;E</v>
          </cell>
          <cell r="AC4271">
            <v>1688.8607999999999</v>
          </cell>
        </row>
        <row r="4272">
          <cell r="A4272" t="str">
            <v>Primary</v>
          </cell>
          <cell r="B4272" t="str">
            <v>Goodlettsville Case Ready Processing</v>
          </cell>
          <cell r="C4272" t="str">
            <v>30652013</v>
          </cell>
          <cell r="D4272" t="str">
            <v>74606009</v>
          </cell>
          <cell r="E4272" t="str">
            <v>3460</v>
          </cell>
          <cell r="G4272" t="str">
            <v>TN</v>
          </cell>
          <cell r="I4272" t="str">
            <v>A</v>
          </cell>
          <cell r="J4272" t="str">
            <v>30652031</v>
          </cell>
          <cell r="K4272" t="str">
            <v>74606027</v>
          </cell>
          <cell r="L4272">
            <v>170003065</v>
          </cell>
          <cell r="M4272" t="str">
            <v>746000000</v>
          </cell>
          <cell r="N4272" t="str">
            <v>Goodlettsvlle Case R-Refrigeration</v>
          </cell>
          <cell r="O4272" t="str">
            <v>74606027 Goodlettsvlle Case R-Refrigeration</v>
          </cell>
          <cell r="P4272" t="str">
            <v>157</v>
          </cell>
          <cell r="Q4272" t="str">
            <v>IBP</v>
          </cell>
          <cell r="R4272" t="str">
            <v>764</v>
          </cell>
          <cell r="S4272" t="str">
            <v>1656</v>
          </cell>
          <cell r="T4272" t="str">
            <v>IBP</v>
          </cell>
          <cell r="U4272" t="str">
            <v>USD</v>
          </cell>
          <cell r="V4272" t="str">
            <v>201 CARTWRIGHT STREET</v>
          </cell>
          <cell r="W4272" t="str">
            <v>GOODLETTSVILLE</v>
          </cell>
          <cell r="X4272" t="str">
            <v>TN</v>
          </cell>
          <cell r="Y4272" t="str">
            <v>37072-1451</v>
          </cell>
          <cell r="Z4272" t="str">
            <v>DAVIDSON</v>
          </cell>
          <cell r="AA4272" t="str">
            <v>G</v>
          </cell>
          <cell r="AB4272" t="str">
            <v>M&amp;E</v>
          </cell>
          <cell r="AC4272">
            <v>14045488.750000007</v>
          </cell>
        </row>
        <row r="4273">
          <cell r="A4273" t="str">
            <v>Primary</v>
          </cell>
          <cell r="B4273" t="str">
            <v>Goodlettsville Case Ready Processing</v>
          </cell>
          <cell r="C4273" t="str">
            <v>30652013</v>
          </cell>
          <cell r="D4273" t="str">
            <v>74606009</v>
          </cell>
          <cell r="E4273" t="str">
            <v>3460</v>
          </cell>
          <cell r="G4273" t="str">
            <v>TN</v>
          </cell>
          <cell r="I4273" t="str">
            <v>A</v>
          </cell>
          <cell r="J4273" t="str">
            <v>30652034</v>
          </cell>
          <cell r="K4273" t="str">
            <v>74606002</v>
          </cell>
          <cell r="L4273">
            <v>170003065</v>
          </cell>
          <cell r="M4273" t="str">
            <v>746000000</v>
          </cell>
          <cell r="N4273" t="str">
            <v>Goodlettsvlle Case Ready</v>
          </cell>
          <cell r="O4273" t="str">
            <v>74606002 Goodlettsvlle Case Ready</v>
          </cell>
          <cell r="P4273" t="str">
            <v>157</v>
          </cell>
          <cell r="Q4273" t="str">
            <v>IBP</v>
          </cell>
          <cell r="R4273" t="str">
            <v>764</v>
          </cell>
          <cell r="S4273" t="str">
            <v>1656</v>
          </cell>
          <cell r="T4273" t="str">
            <v>IBP</v>
          </cell>
          <cell r="U4273" t="str">
            <v>USD</v>
          </cell>
          <cell r="V4273" t="str">
            <v>201 CARTWRIGHT STREET</v>
          </cell>
          <cell r="W4273" t="str">
            <v>GOODLETTSVILLE</v>
          </cell>
          <cell r="X4273" t="str">
            <v>TN</v>
          </cell>
          <cell r="Y4273" t="str">
            <v>37072-1451</v>
          </cell>
          <cell r="Z4273" t="str">
            <v>DAVIDSON</v>
          </cell>
          <cell r="AA4273" t="str">
            <v>G</v>
          </cell>
          <cell r="AB4273" t="str">
            <v>M&amp;E</v>
          </cell>
          <cell r="AC4273">
            <v>16552906.502900006</v>
          </cell>
        </row>
        <row r="4274">
          <cell r="A4274" t="str">
            <v>Primary</v>
          </cell>
          <cell r="B4274" t="str">
            <v>Goodlettsville Case Ready Processing</v>
          </cell>
          <cell r="C4274" t="str">
            <v>30652013</v>
          </cell>
          <cell r="D4274" t="str">
            <v>74606009</v>
          </cell>
          <cell r="E4274" t="str">
            <v>3460</v>
          </cell>
          <cell r="G4274" t="str">
            <v>TN</v>
          </cell>
          <cell r="I4274" t="str">
            <v>A</v>
          </cell>
          <cell r="J4274" t="str">
            <v>30652052</v>
          </cell>
          <cell r="K4274" t="str">
            <v>74606017</v>
          </cell>
          <cell r="L4274">
            <v>170003065</v>
          </cell>
          <cell r="M4274" t="str">
            <v>746000000</v>
          </cell>
          <cell r="N4274" t="str">
            <v>Goodlettsvlle Case R-Material Hand &amp; Ship</v>
          </cell>
          <cell r="O4274" t="str">
            <v>74606017 Goodlettsvlle Case R-Material Hand &amp; Ship</v>
          </cell>
          <cell r="P4274" t="str">
            <v>157</v>
          </cell>
          <cell r="Q4274" t="str">
            <v>IBP</v>
          </cell>
          <cell r="R4274" t="str">
            <v>764</v>
          </cell>
          <cell r="S4274" t="str">
            <v>1656</v>
          </cell>
          <cell r="T4274" t="str">
            <v>IBP</v>
          </cell>
          <cell r="U4274" t="str">
            <v>USD</v>
          </cell>
          <cell r="V4274" t="str">
            <v>201 CARTWRIGHT STREET</v>
          </cell>
          <cell r="W4274" t="str">
            <v>GOODLETTSVILLE</v>
          </cell>
          <cell r="X4274" t="str">
            <v>TN</v>
          </cell>
          <cell r="Y4274" t="str">
            <v>37072-1451</v>
          </cell>
          <cell r="Z4274" t="str">
            <v>DAVIDSON</v>
          </cell>
          <cell r="AA4274" t="str">
            <v>G</v>
          </cell>
          <cell r="AB4274" t="str">
            <v>M&amp;E</v>
          </cell>
          <cell r="AC4274">
            <v>2379595.9889000007</v>
          </cell>
        </row>
        <row r="4275">
          <cell r="A4275" t="str">
            <v>Primary</v>
          </cell>
          <cell r="B4275" t="str">
            <v>IBP Corporate G &amp; A</v>
          </cell>
          <cell r="C4275" t="str">
            <v>30013136</v>
          </cell>
          <cell r="D4275" t="str">
            <v>74796031</v>
          </cell>
          <cell r="E4275" t="str">
            <v>2666</v>
          </cell>
          <cell r="G4275" t="str">
            <v>SD</v>
          </cell>
          <cell r="I4275" t="str">
            <v>A</v>
          </cell>
          <cell r="J4275" t="str">
            <v>30652221</v>
          </cell>
          <cell r="K4275" t="str">
            <v>74796201</v>
          </cell>
          <cell r="L4275">
            <v>170003065</v>
          </cell>
          <cell r="M4275" t="str">
            <v>747900000</v>
          </cell>
          <cell r="N4275" t="str">
            <v>IBP Corp Staff Plant Computers-Goodlettsville</v>
          </cell>
          <cell r="O4275" t="str">
            <v>74796201 IBP Corp Staff Plant Computers-Goodlettsv</v>
          </cell>
          <cell r="P4275" t="str">
            <v>190</v>
          </cell>
          <cell r="Q4275" t="str">
            <v>IBP</v>
          </cell>
          <cell r="R4275" t="str">
            <v>1201</v>
          </cell>
          <cell r="S4275" t="str">
            <v>421</v>
          </cell>
          <cell r="T4275" t="str">
            <v>IBP</v>
          </cell>
          <cell r="U4275" t="str">
            <v>USD</v>
          </cell>
          <cell r="V4275" t="str">
            <v>800 STEVENS PORT DRIVE</v>
          </cell>
          <cell r="W4275" t="str">
            <v>DAKOTA DUNES</v>
          </cell>
          <cell r="X4275" t="str">
            <v>SD</v>
          </cell>
          <cell r="Y4275" t="str">
            <v>57049-5005</v>
          </cell>
          <cell r="Z4275" t="str">
            <v>UNION</v>
          </cell>
          <cell r="AA4275" t="str">
            <v>G</v>
          </cell>
          <cell r="AB4275" t="str">
            <v>M&amp;E</v>
          </cell>
          <cell r="AC4275">
            <v>3043.0560999999993</v>
          </cell>
        </row>
        <row r="4276">
          <cell r="A4276" t="str">
            <v>Primary</v>
          </cell>
          <cell r="B4276" t="str">
            <v>Goodlettsville Case Ready Processing</v>
          </cell>
          <cell r="C4276" t="str">
            <v>30652013</v>
          </cell>
          <cell r="D4276" t="str">
            <v>74606009</v>
          </cell>
          <cell r="E4276" t="str">
            <v>3460</v>
          </cell>
          <cell r="G4276" t="str">
            <v>TN</v>
          </cell>
          <cell r="I4276" t="str">
            <v>A</v>
          </cell>
          <cell r="J4276" t="str">
            <v>30652317</v>
          </cell>
          <cell r="K4276" t="str">
            <v>74606005</v>
          </cell>
          <cell r="L4276">
            <v>170003065</v>
          </cell>
          <cell r="M4276" t="str">
            <v>746000000</v>
          </cell>
          <cell r="N4276" t="str">
            <v>Goodlettsvlle Case R-Plant Mgr Staff</v>
          </cell>
          <cell r="O4276" t="str">
            <v>74606005 Goodlettsvlle Case R-Plant Mgr Staff</v>
          </cell>
          <cell r="P4276" t="str">
            <v>157</v>
          </cell>
          <cell r="Q4276" t="str">
            <v>IBP</v>
          </cell>
          <cell r="R4276" t="str">
            <v>764</v>
          </cell>
          <cell r="S4276" t="str">
            <v>1656</v>
          </cell>
          <cell r="T4276" t="str">
            <v>IBP</v>
          </cell>
          <cell r="U4276" t="str">
            <v>USD</v>
          </cell>
          <cell r="V4276" t="str">
            <v>201 CARTWRIGHT STREET</v>
          </cell>
          <cell r="W4276" t="str">
            <v>GOODLETTSVILLE</v>
          </cell>
          <cell r="X4276" t="str">
            <v>TN</v>
          </cell>
          <cell r="Y4276" t="str">
            <v>37072-1451</v>
          </cell>
          <cell r="Z4276" t="str">
            <v>DAVIDSON</v>
          </cell>
          <cell r="AA4276" t="str">
            <v>G</v>
          </cell>
          <cell r="AB4276" t="str">
            <v>M&amp;E</v>
          </cell>
          <cell r="AC4276">
            <v>408382.53410000046</v>
          </cell>
        </row>
        <row r="4277">
          <cell r="A4277" t="str">
            <v>Primary</v>
          </cell>
          <cell r="B4277" t="str">
            <v>Goodlettsville Case Ready Processing</v>
          </cell>
          <cell r="C4277" t="str">
            <v>30652013</v>
          </cell>
          <cell r="D4277" t="str">
            <v>74606009</v>
          </cell>
          <cell r="E4277" t="str">
            <v>3460</v>
          </cell>
          <cell r="G4277" t="str">
            <v>TN</v>
          </cell>
          <cell r="I4277" t="str">
            <v>A</v>
          </cell>
          <cell r="J4277" t="str">
            <v>30652512</v>
          </cell>
          <cell r="K4277" t="str">
            <v>74606004</v>
          </cell>
          <cell r="L4277">
            <v>170003065</v>
          </cell>
          <cell r="M4277" t="str">
            <v>746000000</v>
          </cell>
          <cell r="N4277" t="str">
            <v>Goodlettsvlle Case R-Safety</v>
          </cell>
          <cell r="O4277" t="str">
            <v>74606004 Goodlettsvlle Case R-Safety</v>
          </cell>
          <cell r="P4277" t="str">
            <v>157</v>
          </cell>
          <cell r="Q4277" t="str">
            <v>IBP</v>
          </cell>
          <cell r="R4277" t="str">
            <v>764</v>
          </cell>
          <cell r="S4277" t="str">
            <v>1656</v>
          </cell>
          <cell r="T4277" t="str">
            <v>IBP</v>
          </cell>
          <cell r="U4277" t="str">
            <v>USD</v>
          </cell>
          <cell r="V4277" t="str">
            <v>201 CARTWRIGHT STREET</v>
          </cell>
          <cell r="W4277" t="str">
            <v>GOODLETTSVILLE</v>
          </cell>
          <cell r="X4277" t="str">
            <v>TN</v>
          </cell>
          <cell r="Y4277" t="str">
            <v>37072-1451</v>
          </cell>
          <cell r="Z4277" t="str">
            <v>DAVIDSON</v>
          </cell>
          <cell r="AA4277" t="str">
            <v>G</v>
          </cell>
          <cell r="AB4277" t="str">
            <v>M&amp;E</v>
          </cell>
          <cell r="AC4277">
            <v>3064.1295999999998</v>
          </cell>
        </row>
        <row r="4278">
          <cell r="A4278" t="str">
            <v>Primary</v>
          </cell>
          <cell r="B4278" t="str">
            <v>Springdale Beef Case Ready Plant</v>
          </cell>
          <cell r="C4278" t="str">
            <v>30660804</v>
          </cell>
          <cell r="D4278" t="str">
            <v>30660804</v>
          </cell>
          <cell r="E4278" t="str">
            <v>2666</v>
          </cell>
          <cell r="G4278" t="str">
            <v>AR</v>
          </cell>
          <cell r="H4278">
            <v>38993</v>
          </cell>
          <cell r="I4278" t="str">
            <v>A</v>
          </cell>
          <cell r="J4278" t="str">
            <v>30931963</v>
          </cell>
          <cell r="K4278" t="str">
            <v>74156003</v>
          </cell>
          <cell r="L4278">
            <v>170003066</v>
          </cell>
          <cell r="M4278" t="str">
            <v>741500000</v>
          </cell>
          <cell r="N4278" t="str">
            <v>Springdale Beef Case Ready Plant</v>
          </cell>
          <cell r="O4278" t="str">
            <v>Springdale Beef Case Ready Plant</v>
          </cell>
          <cell r="P4278" t="str">
            <v>8010</v>
          </cell>
          <cell r="Q4278" t="str">
            <v>GA</v>
          </cell>
          <cell r="R4278" t="str">
            <v>838</v>
          </cell>
          <cell r="S4278" t="str">
            <v>421</v>
          </cell>
          <cell r="T4278" t="str">
            <v>T</v>
          </cell>
          <cell r="U4278" t="str">
            <v>USD</v>
          </cell>
          <cell r="V4278" t="str">
            <v>2210 W OAKLAWN DRIVE</v>
          </cell>
          <cell r="W4278" t="str">
            <v>SPRINGDALE</v>
          </cell>
          <cell r="X4278" t="str">
            <v>AR</v>
          </cell>
          <cell r="Y4278" t="str">
            <v>72762-6900</v>
          </cell>
          <cell r="Z4278" t="str">
            <v>WASHINGTON</v>
          </cell>
          <cell r="AA4278" t="str">
            <v>G</v>
          </cell>
          <cell r="AB4278" t="str">
            <v>M&amp;E</v>
          </cell>
          <cell r="AC4278">
            <v>1471.5714</v>
          </cell>
        </row>
        <row r="4279">
          <cell r="A4279" t="str">
            <v>Primary</v>
          </cell>
          <cell r="B4279" t="str">
            <v>Storm Lake Processing</v>
          </cell>
          <cell r="C4279" t="str">
            <v>30692013</v>
          </cell>
          <cell r="D4279" t="str">
            <v>74366008</v>
          </cell>
          <cell r="E4279" t="str">
            <v>3436</v>
          </cell>
          <cell r="G4279" t="str">
            <v>IA</v>
          </cell>
          <cell r="I4279" t="str">
            <v>A</v>
          </cell>
          <cell r="J4279" t="str">
            <v>30691950</v>
          </cell>
          <cell r="K4279" t="str">
            <v>74366012</v>
          </cell>
          <cell r="L4279">
            <v>170003069</v>
          </cell>
          <cell r="M4279" t="str">
            <v>743600000</v>
          </cell>
          <cell r="N4279" t="str">
            <v>Storm Lake Pork Kill Floor</v>
          </cell>
          <cell r="O4279" t="str">
            <v>74366012 Storm Lake Pork Kill Floor</v>
          </cell>
          <cell r="P4279" t="str">
            <v>131</v>
          </cell>
          <cell r="Q4279" t="str">
            <v>IBP</v>
          </cell>
          <cell r="R4279" t="str">
            <v>396</v>
          </cell>
          <cell r="S4279" t="str">
            <v>185</v>
          </cell>
          <cell r="T4279" t="str">
            <v>IBP</v>
          </cell>
          <cell r="U4279" t="str">
            <v>USD</v>
          </cell>
          <cell r="V4279" t="str">
            <v>FLINDT DRIVE &amp; 1009 RICHLAND ST.</v>
          </cell>
          <cell r="W4279" t="str">
            <v>STORM LAKE</v>
          </cell>
          <cell r="X4279" t="str">
            <v>IA</v>
          </cell>
          <cell r="Y4279" t="str">
            <v>50588</v>
          </cell>
          <cell r="Z4279" t="str">
            <v>BUENA VISTA</v>
          </cell>
          <cell r="AA4279" t="str">
            <v>G</v>
          </cell>
          <cell r="AB4279" t="str">
            <v>M&amp;E</v>
          </cell>
          <cell r="AC4279">
            <v>7036980.4905000059</v>
          </cell>
        </row>
        <row r="4280">
          <cell r="A4280" t="str">
            <v>Primary</v>
          </cell>
          <cell r="B4280" t="str">
            <v>Storm Lake Processing</v>
          </cell>
          <cell r="C4280" t="str">
            <v>30692013</v>
          </cell>
          <cell r="D4280" t="str">
            <v>74366008</v>
          </cell>
          <cell r="E4280" t="str">
            <v>3436</v>
          </cell>
          <cell r="G4280" t="str">
            <v>IA</v>
          </cell>
          <cell r="I4280" t="str">
            <v>A</v>
          </cell>
          <cell r="J4280" t="str">
            <v>30691951</v>
          </cell>
          <cell r="K4280" t="str">
            <v>74366013</v>
          </cell>
          <cell r="L4280">
            <v>170003069</v>
          </cell>
          <cell r="M4280" t="str">
            <v>743600000</v>
          </cell>
          <cell r="N4280" t="str">
            <v>Storm Lake Pork Processing/Cutting</v>
          </cell>
          <cell r="O4280" t="str">
            <v>74366013 Storm Lake Pork Processing/Cutting</v>
          </cell>
          <cell r="P4280" t="str">
            <v>131</v>
          </cell>
          <cell r="Q4280" t="str">
            <v>IBP</v>
          </cell>
          <cell r="R4280" t="str">
            <v>396</v>
          </cell>
          <cell r="S4280" t="str">
            <v>185</v>
          </cell>
          <cell r="T4280" t="str">
            <v>IBP</v>
          </cell>
          <cell r="U4280" t="str">
            <v>USD</v>
          </cell>
          <cell r="V4280" t="str">
            <v>FLINDT DRIVE &amp; 1009 RICHLAND ST.</v>
          </cell>
          <cell r="W4280" t="str">
            <v>STORM LAKE</v>
          </cell>
          <cell r="X4280" t="str">
            <v>IA</v>
          </cell>
          <cell r="Y4280" t="str">
            <v>50588</v>
          </cell>
          <cell r="Z4280" t="str">
            <v>BUENA VISTA</v>
          </cell>
          <cell r="AA4280" t="str">
            <v>G</v>
          </cell>
          <cell r="AB4280" t="str">
            <v>M&amp;E</v>
          </cell>
          <cell r="AC4280">
            <v>5569766.1478000004</v>
          </cell>
        </row>
        <row r="4281">
          <cell r="A4281" t="str">
            <v>Primary</v>
          </cell>
          <cell r="B4281" t="str">
            <v>Storm Lake Processing</v>
          </cell>
          <cell r="C4281" t="str">
            <v>30692013</v>
          </cell>
          <cell r="D4281" t="str">
            <v>74366008</v>
          </cell>
          <cell r="E4281" t="str">
            <v>3436</v>
          </cell>
          <cell r="G4281" t="str">
            <v>IA</v>
          </cell>
          <cell r="I4281" t="str">
            <v>A</v>
          </cell>
          <cell r="J4281" t="str">
            <v>30691952</v>
          </cell>
          <cell r="K4281" t="str">
            <v>74366015</v>
          </cell>
          <cell r="L4281">
            <v>170003069</v>
          </cell>
          <cell r="M4281" t="str">
            <v>743600000</v>
          </cell>
          <cell r="N4281" t="str">
            <v>Storm Lake Pork Inedible Rendering</v>
          </cell>
          <cell r="O4281" t="str">
            <v>74366015 Storm Lake Pork Inedible Rendering</v>
          </cell>
          <cell r="P4281" t="str">
            <v>131</v>
          </cell>
          <cell r="Q4281" t="str">
            <v>IBP</v>
          </cell>
          <cell r="R4281" t="str">
            <v>396</v>
          </cell>
          <cell r="S4281" t="str">
            <v>185</v>
          </cell>
          <cell r="T4281" t="str">
            <v>IBP</v>
          </cell>
          <cell r="U4281" t="str">
            <v>USD</v>
          </cell>
          <cell r="V4281" t="str">
            <v>FLINDT DRIVE &amp; 1009 RICHLAND ST.</v>
          </cell>
          <cell r="W4281" t="str">
            <v>STORM LAKE</v>
          </cell>
          <cell r="X4281" t="str">
            <v>IA</v>
          </cell>
          <cell r="Y4281" t="str">
            <v>50588</v>
          </cell>
          <cell r="Z4281" t="str">
            <v>BUENA VISTA</v>
          </cell>
          <cell r="AA4281" t="str">
            <v>G</v>
          </cell>
          <cell r="AB4281" t="str">
            <v>M&amp;E</v>
          </cell>
          <cell r="AC4281">
            <v>5503407.172000003</v>
          </cell>
        </row>
        <row r="4282">
          <cell r="A4282" t="str">
            <v>Primary</v>
          </cell>
          <cell r="B4282" t="str">
            <v>Storm Lake Processing</v>
          </cell>
          <cell r="C4282" t="str">
            <v>30692013</v>
          </cell>
          <cell r="D4282" t="str">
            <v>74366008</v>
          </cell>
          <cell r="E4282" t="str">
            <v>3436</v>
          </cell>
          <cell r="G4282" t="str">
            <v>IA</v>
          </cell>
          <cell r="I4282" t="str">
            <v>A</v>
          </cell>
          <cell r="J4282" t="str">
            <v>30691953</v>
          </cell>
          <cell r="K4282" t="str">
            <v>74366016</v>
          </cell>
          <cell r="L4282">
            <v>170003069</v>
          </cell>
          <cell r="M4282" t="str">
            <v>743600000</v>
          </cell>
          <cell r="N4282" t="str">
            <v>Storm Lake Pork Edible Rendering</v>
          </cell>
          <cell r="O4282" t="str">
            <v>74366016 Storm Lake Pork Edible Rendering</v>
          </cell>
          <cell r="P4282" t="str">
            <v>131</v>
          </cell>
          <cell r="Q4282" t="str">
            <v>IBP</v>
          </cell>
          <cell r="R4282" t="str">
            <v>396</v>
          </cell>
          <cell r="S4282" t="str">
            <v>185</v>
          </cell>
          <cell r="T4282" t="str">
            <v>IBP</v>
          </cell>
          <cell r="U4282" t="str">
            <v>USD</v>
          </cell>
          <cell r="V4282" t="str">
            <v>FLINDT DRIVE &amp; 1009 RICHLAND ST.</v>
          </cell>
          <cell r="W4282" t="str">
            <v>STORM LAKE</v>
          </cell>
          <cell r="X4282" t="str">
            <v>IA</v>
          </cell>
          <cell r="Y4282" t="str">
            <v>50588</v>
          </cell>
          <cell r="Z4282" t="str">
            <v>BUENA VISTA</v>
          </cell>
          <cell r="AA4282" t="str">
            <v>G</v>
          </cell>
          <cell r="AB4282" t="str">
            <v>M&amp;E</v>
          </cell>
          <cell r="AC4282">
            <v>943156.77029999986</v>
          </cell>
        </row>
        <row r="4283">
          <cell r="A4283" t="str">
            <v>Primary</v>
          </cell>
          <cell r="B4283" t="str">
            <v>Storm Lake Processing</v>
          </cell>
          <cell r="C4283" t="str">
            <v>30692013</v>
          </cell>
          <cell r="D4283" t="str">
            <v>74366008</v>
          </cell>
          <cell r="E4283" t="str">
            <v>3436</v>
          </cell>
          <cell r="G4283" t="str">
            <v>IA</v>
          </cell>
          <cell r="I4283" t="str">
            <v>A</v>
          </cell>
          <cell r="J4283" t="str">
            <v>30691956</v>
          </cell>
          <cell r="K4283" t="str">
            <v>74366017</v>
          </cell>
          <cell r="L4283">
            <v>170003069</v>
          </cell>
          <cell r="M4283" t="str">
            <v>743600000</v>
          </cell>
          <cell r="N4283" t="str">
            <v>Storm Lake Pork Offal</v>
          </cell>
          <cell r="O4283" t="str">
            <v>74366017 Storm Lake Pork Offal</v>
          </cell>
          <cell r="P4283" t="str">
            <v>131</v>
          </cell>
          <cell r="Q4283" t="str">
            <v>IBP</v>
          </cell>
          <cell r="R4283" t="str">
            <v>396</v>
          </cell>
          <cell r="S4283" t="str">
            <v>185</v>
          </cell>
          <cell r="T4283" t="str">
            <v>IBP</v>
          </cell>
          <cell r="U4283" t="str">
            <v>USD</v>
          </cell>
          <cell r="V4283" t="str">
            <v>FLINDT DRIVE &amp; 1009 RICHLAND ST.</v>
          </cell>
          <cell r="W4283" t="str">
            <v>STORM LAKE</v>
          </cell>
          <cell r="X4283" t="str">
            <v>IA</v>
          </cell>
          <cell r="Y4283" t="str">
            <v>50588</v>
          </cell>
          <cell r="Z4283" t="str">
            <v>BUENA VISTA</v>
          </cell>
          <cell r="AA4283" t="str">
            <v>G</v>
          </cell>
          <cell r="AB4283" t="str">
            <v>M&amp;E</v>
          </cell>
          <cell r="AC4283">
            <v>316266.95029999997</v>
          </cell>
        </row>
        <row r="4284">
          <cell r="A4284" t="str">
            <v>Primary</v>
          </cell>
          <cell r="B4284" t="str">
            <v>Storm Lake Processing</v>
          </cell>
          <cell r="C4284" t="str">
            <v>30692013</v>
          </cell>
          <cell r="D4284" t="str">
            <v>74366008</v>
          </cell>
          <cell r="E4284" t="str">
            <v>3436</v>
          </cell>
          <cell r="G4284" t="str">
            <v>IA</v>
          </cell>
          <cell r="I4284" t="str">
            <v>A</v>
          </cell>
          <cell r="J4284" t="str">
            <v>30691975</v>
          </cell>
          <cell r="K4284" t="str">
            <v>74366019</v>
          </cell>
          <cell r="L4284">
            <v>170003069</v>
          </cell>
          <cell r="M4284" t="str">
            <v>743600000</v>
          </cell>
          <cell r="N4284" t="str">
            <v>Storm Lake Pork Ground Meats</v>
          </cell>
          <cell r="O4284" t="str">
            <v>74366019 Storm Lake Pork Ground Meats</v>
          </cell>
          <cell r="P4284" t="str">
            <v>131</v>
          </cell>
          <cell r="Q4284" t="str">
            <v>IBP</v>
          </cell>
          <cell r="R4284" t="str">
            <v>396</v>
          </cell>
          <cell r="S4284" t="str">
            <v>185</v>
          </cell>
          <cell r="T4284" t="str">
            <v>IBP</v>
          </cell>
          <cell r="U4284" t="str">
            <v>USD</v>
          </cell>
          <cell r="V4284" t="str">
            <v>FLINDT DRIVE &amp; 1009 RICHLAND ST.</v>
          </cell>
          <cell r="W4284" t="str">
            <v>STORM LAKE</v>
          </cell>
          <cell r="X4284" t="str">
            <v>IA</v>
          </cell>
          <cell r="Y4284" t="str">
            <v>50588</v>
          </cell>
          <cell r="Z4284" t="str">
            <v>BUENA VISTA</v>
          </cell>
          <cell r="AA4284" t="str">
            <v>G</v>
          </cell>
          <cell r="AB4284" t="str">
            <v>M&amp;E</v>
          </cell>
          <cell r="AC4284">
            <v>11616.8</v>
          </cell>
        </row>
        <row r="4285">
          <cell r="A4285" t="str">
            <v>Primary</v>
          </cell>
          <cell r="B4285" t="str">
            <v>Storm Lake Processing</v>
          </cell>
          <cell r="C4285" t="str">
            <v>30692013</v>
          </cell>
          <cell r="D4285" t="str">
            <v>74366008</v>
          </cell>
          <cell r="E4285" t="str">
            <v>3436</v>
          </cell>
          <cell r="G4285" t="str">
            <v>IA</v>
          </cell>
          <cell r="I4285" t="str">
            <v>A</v>
          </cell>
          <cell r="J4285" t="str">
            <v>30691976</v>
          </cell>
          <cell r="K4285" t="str">
            <v>74366020</v>
          </cell>
          <cell r="L4285">
            <v>170003069</v>
          </cell>
          <cell r="M4285" t="str">
            <v>743600000</v>
          </cell>
          <cell r="N4285" t="str">
            <v>Storm Lake Pork Stockyards</v>
          </cell>
          <cell r="O4285" t="str">
            <v>74366020 Storm Lake Pork Stockyards</v>
          </cell>
          <cell r="P4285" t="str">
            <v>131</v>
          </cell>
          <cell r="Q4285" t="str">
            <v>IBP</v>
          </cell>
          <cell r="R4285" t="str">
            <v>396</v>
          </cell>
          <cell r="S4285" t="str">
            <v>185</v>
          </cell>
          <cell r="T4285" t="str">
            <v>IBP</v>
          </cell>
          <cell r="U4285" t="str">
            <v>USD</v>
          </cell>
          <cell r="V4285" t="str">
            <v>FLINDT DRIVE &amp; 1009 RICHLAND ST.</v>
          </cell>
          <cell r="W4285" t="str">
            <v>STORM LAKE</v>
          </cell>
          <cell r="X4285" t="str">
            <v>IA</v>
          </cell>
          <cell r="Y4285" t="str">
            <v>50588</v>
          </cell>
          <cell r="Z4285" t="str">
            <v>BUENA VISTA</v>
          </cell>
          <cell r="AA4285" t="str">
            <v>G</v>
          </cell>
          <cell r="AB4285" t="str">
            <v>M&amp;E</v>
          </cell>
          <cell r="AC4285">
            <v>138737.1991</v>
          </cell>
        </row>
        <row r="4286">
          <cell r="A4286" t="str">
            <v>Primary</v>
          </cell>
          <cell r="B4286" t="str">
            <v>Storm Lake Processing</v>
          </cell>
          <cell r="C4286" t="str">
            <v>30692013</v>
          </cell>
          <cell r="D4286" t="str">
            <v>74366008</v>
          </cell>
          <cell r="E4286" t="str">
            <v>3436</v>
          </cell>
          <cell r="G4286" t="str">
            <v>IA</v>
          </cell>
          <cell r="I4286" t="str">
            <v>A</v>
          </cell>
          <cell r="J4286" t="str">
            <v>30691982</v>
          </cell>
          <cell r="K4286" t="str">
            <v>74366025</v>
          </cell>
          <cell r="L4286">
            <v>170003069</v>
          </cell>
          <cell r="M4286" t="str">
            <v>743600000</v>
          </cell>
          <cell r="N4286" t="str">
            <v>Storm Lake Packaging</v>
          </cell>
          <cell r="O4286" t="str">
            <v>74366025 Storm Lake Packaging</v>
          </cell>
          <cell r="P4286" t="str">
            <v>131</v>
          </cell>
          <cell r="Q4286" t="str">
            <v>IBP</v>
          </cell>
          <cell r="R4286" t="str">
            <v>396</v>
          </cell>
          <cell r="S4286" t="str">
            <v>185</v>
          </cell>
          <cell r="T4286" t="str">
            <v>IBP</v>
          </cell>
          <cell r="U4286" t="str">
            <v>USD</v>
          </cell>
          <cell r="V4286" t="str">
            <v>FLINDT DRIVE &amp; 1009 RICHLAND ST.</v>
          </cell>
          <cell r="W4286" t="str">
            <v>STORM LAKE</v>
          </cell>
          <cell r="X4286" t="str">
            <v>IA</v>
          </cell>
          <cell r="Y4286" t="str">
            <v>50588</v>
          </cell>
          <cell r="Z4286" t="str">
            <v>BUENA VISTA</v>
          </cell>
          <cell r="AA4286" t="str">
            <v>G</v>
          </cell>
          <cell r="AB4286" t="str">
            <v>M&amp;E</v>
          </cell>
          <cell r="AC4286">
            <v>26577.061599999997</v>
          </cell>
        </row>
        <row r="4287">
          <cell r="A4287" t="str">
            <v>Primary</v>
          </cell>
          <cell r="B4287" t="str">
            <v>Storm Lake Processing</v>
          </cell>
          <cell r="C4287" t="str">
            <v>30692013</v>
          </cell>
          <cell r="D4287" t="str">
            <v>74366008</v>
          </cell>
          <cell r="E4287" t="str">
            <v>3436</v>
          </cell>
          <cell r="G4287" t="str">
            <v>IA</v>
          </cell>
          <cell r="I4287" t="str">
            <v>A</v>
          </cell>
          <cell r="J4287" t="str">
            <v>30691989</v>
          </cell>
          <cell r="K4287" t="str">
            <v>74366014</v>
          </cell>
          <cell r="L4287">
            <v>170003069</v>
          </cell>
          <cell r="M4287" t="str">
            <v>743600000</v>
          </cell>
          <cell r="N4287" t="str">
            <v>Storm Lake Pork Converting/Boning</v>
          </cell>
          <cell r="O4287" t="str">
            <v>74366014 Storm Lake Pork Converting/Boning</v>
          </cell>
          <cell r="P4287" t="str">
            <v>131</v>
          </cell>
          <cell r="Q4287" t="str">
            <v>IBP</v>
          </cell>
          <cell r="R4287" t="str">
            <v>396</v>
          </cell>
          <cell r="S4287" t="str">
            <v>185</v>
          </cell>
          <cell r="T4287" t="str">
            <v>IBP</v>
          </cell>
          <cell r="U4287" t="str">
            <v>USD</v>
          </cell>
          <cell r="V4287" t="str">
            <v>FLINDT DRIVE &amp; 1009 RICHLAND ST.</v>
          </cell>
          <cell r="W4287" t="str">
            <v>STORM LAKE</v>
          </cell>
          <cell r="X4287" t="str">
            <v>IA</v>
          </cell>
          <cell r="Y4287" t="str">
            <v>50588</v>
          </cell>
          <cell r="Z4287" t="str">
            <v>BUENA VISTA</v>
          </cell>
          <cell r="AA4287" t="str">
            <v>G</v>
          </cell>
          <cell r="AB4287" t="str">
            <v>M&amp;E</v>
          </cell>
          <cell r="AC4287">
            <v>6277870.1176000005</v>
          </cell>
        </row>
        <row r="4288">
          <cell r="A4288" t="str">
            <v>Primary</v>
          </cell>
          <cell r="B4288" t="str">
            <v>Storm Lake Processing Waste Treatment</v>
          </cell>
          <cell r="C4288" t="str">
            <v>30692004</v>
          </cell>
          <cell r="D4288" t="str">
            <v>74366021</v>
          </cell>
          <cell r="E4288" t="str">
            <v>3436</v>
          </cell>
          <cell r="G4288" t="str">
            <v>IA</v>
          </cell>
          <cell r="I4288" t="str">
            <v>A</v>
          </cell>
          <cell r="J4288" t="str">
            <v>30692004</v>
          </cell>
          <cell r="K4288" t="str">
            <v>74366021</v>
          </cell>
          <cell r="L4288">
            <v>170003069</v>
          </cell>
          <cell r="M4288" t="str">
            <v>743600000</v>
          </cell>
          <cell r="N4288" t="str">
            <v>Storm Lake Pork Waste Treatment</v>
          </cell>
          <cell r="O4288" t="str">
            <v>74366021 Storm Lake Pork Waste Treatment</v>
          </cell>
          <cell r="P4288" t="str">
            <v>131</v>
          </cell>
          <cell r="Q4288" t="str">
            <v>IBP</v>
          </cell>
          <cell r="R4288" t="str">
            <v>396</v>
          </cell>
          <cell r="S4288" t="str">
            <v>185</v>
          </cell>
          <cell r="T4288" t="str">
            <v>IBP</v>
          </cell>
          <cell r="U4288" t="str">
            <v>USD</v>
          </cell>
          <cell r="V4288" t="str">
            <v>FLINDT DRIVE &amp; 1009 RICHLAND ST.</v>
          </cell>
          <cell r="W4288" t="str">
            <v>STORM LAKE</v>
          </cell>
          <cell r="X4288" t="str">
            <v>IA</v>
          </cell>
          <cell r="Y4288" t="str">
            <v>50588</v>
          </cell>
          <cell r="Z4288" t="str">
            <v>BUENA VISTA</v>
          </cell>
          <cell r="AA4288" t="str">
            <v>G</v>
          </cell>
          <cell r="AB4288" t="str">
            <v>M&amp;E</v>
          </cell>
          <cell r="AC4288">
            <v>8438924.065600004</v>
          </cell>
        </row>
        <row r="4289">
          <cell r="A4289" t="str">
            <v>Primary</v>
          </cell>
          <cell r="B4289" t="str">
            <v>Storm Lake Processing</v>
          </cell>
          <cell r="C4289" t="str">
            <v>30692013</v>
          </cell>
          <cell r="D4289" t="str">
            <v>74366008</v>
          </cell>
          <cell r="E4289" t="str">
            <v>3436</v>
          </cell>
          <cell r="G4289" t="str">
            <v>IA</v>
          </cell>
          <cell r="I4289" t="str">
            <v>A</v>
          </cell>
          <cell r="J4289" t="str">
            <v>30692013</v>
          </cell>
          <cell r="K4289" t="str">
            <v>74366008</v>
          </cell>
          <cell r="L4289">
            <v>170003069</v>
          </cell>
          <cell r="M4289" t="str">
            <v>743600000</v>
          </cell>
          <cell r="N4289" t="str">
            <v>Storm Lake Pork Admin Services</v>
          </cell>
          <cell r="O4289" t="str">
            <v>74366008 Storm Lake Pork Admin Services</v>
          </cell>
          <cell r="P4289" t="str">
            <v>131</v>
          </cell>
          <cell r="Q4289" t="str">
            <v>IBP</v>
          </cell>
          <cell r="R4289" t="str">
            <v>396</v>
          </cell>
          <cell r="S4289" t="str">
            <v>185</v>
          </cell>
          <cell r="T4289" t="str">
            <v>IBP</v>
          </cell>
          <cell r="U4289" t="str">
            <v>USD</v>
          </cell>
          <cell r="V4289" t="str">
            <v>FLINDT DRIVE &amp; 1009 RICHLAND ST.</v>
          </cell>
          <cell r="W4289" t="str">
            <v>STORM LAKE</v>
          </cell>
          <cell r="X4289" t="str">
            <v>IA</v>
          </cell>
          <cell r="Y4289" t="str">
            <v>50588</v>
          </cell>
          <cell r="Z4289" t="str">
            <v>BUENA VISTA</v>
          </cell>
          <cell r="AA4289" t="str">
            <v>G</v>
          </cell>
          <cell r="AB4289" t="str">
            <v>M&amp;E</v>
          </cell>
          <cell r="AC4289">
            <v>18831.5347</v>
          </cell>
        </row>
        <row r="4290">
          <cell r="A4290" t="str">
            <v>Primary</v>
          </cell>
          <cell r="B4290" t="str">
            <v>IBP Corporate G &amp; A</v>
          </cell>
          <cell r="C4290" t="str">
            <v>30013136</v>
          </cell>
          <cell r="D4290" t="str">
            <v>74796031</v>
          </cell>
          <cell r="E4290" t="str">
            <v>2666</v>
          </cell>
          <cell r="G4290" t="str">
            <v>NE</v>
          </cell>
          <cell r="I4290" t="str">
            <v>A</v>
          </cell>
          <cell r="J4290" t="str">
            <v>30692015</v>
          </cell>
          <cell r="K4290" t="str">
            <v>74796170</v>
          </cell>
          <cell r="L4290">
            <v>170003069</v>
          </cell>
          <cell r="M4290" t="str">
            <v>747900000</v>
          </cell>
          <cell r="N4290" t="str">
            <v>IBP Corp Staff Storm Lake Controller</v>
          </cell>
          <cell r="O4290" t="str">
            <v>74796170 IBP Corp Staff Storm Lake Controller</v>
          </cell>
          <cell r="P4290" t="str">
            <v>190</v>
          </cell>
          <cell r="Q4290" t="str">
            <v>IBP</v>
          </cell>
          <cell r="R4290" t="str">
            <v>396</v>
          </cell>
          <cell r="S4290" t="str">
            <v>356</v>
          </cell>
          <cell r="T4290" t="str">
            <v>IBP</v>
          </cell>
          <cell r="U4290" t="str">
            <v>USD</v>
          </cell>
          <cell r="V4290" t="str">
            <v>HIGHWAY 35  IBP AVE</v>
          </cell>
          <cell r="W4290" t="str">
            <v>DAKOTA CITY</v>
          </cell>
          <cell r="X4290" t="str">
            <v>NE</v>
          </cell>
          <cell r="Y4290" t="str">
            <v>68731-3028</v>
          </cell>
          <cell r="Z4290" t="str">
            <v>DAKOTA</v>
          </cell>
          <cell r="AA4290" t="str">
            <v>G</v>
          </cell>
          <cell r="AB4290" t="str">
            <v>M&amp;E</v>
          </cell>
          <cell r="AC4290">
            <v>8436.9400999999998</v>
          </cell>
        </row>
        <row r="4291">
          <cell r="A4291" t="str">
            <v>Primary</v>
          </cell>
          <cell r="B4291" t="str">
            <v>Storm Lake Processing</v>
          </cell>
          <cell r="C4291" t="str">
            <v>30692013</v>
          </cell>
          <cell r="D4291" t="str">
            <v>74366008</v>
          </cell>
          <cell r="E4291" t="str">
            <v>3436</v>
          </cell>
          <cell r="G4291" t="str">
            <v>IA</v>
          </cell>
          <cell r="I4291" t="str">
            <v>A</v>
          </cell>
          <cell r="J4291" t="str">
            <v>30692020</v>
          </cell>
          <cell r="K4291" t="str">
            <v>74366023</v>
          </cell>
          <cell r="L4291">
            <v>170003069</v>
          </cell>
          <cell r="M4291" t="str">
            <v>743600000</v>
          </cell>
          <cell r="N4291" t="str">
            <v>Storm Lake Pork Maintenance</v>
          </cell>
          <cell r="O4291" t="str">
            <v>74366023 Storm Lake Pork Maintenance</v>
          </cell>
          <cell r="P4291" t="str">
            <v>131</v>
          </cell>
          <cell r="Q4291" t="str">
            <v>IBP</v>
          </cell>
          <cell r="R4291" t="str">
            <v>396</v>
          </cell>
          <cell r="S4291" t="str">
            <v>185</v>
          </cell>
          <cell r="T4291" t="str">
            <v>IBP</v>
          </cell>
          <cell r="U4291" t="str">
            <v>USD</v>
          </cell>
          <cell r="V4291" t="str">
            <v>FLINDT DRIVE &amp; 1009 RICHLAND ST.</v>
          </cell>
          <cell r="W4291" t="str">
            <v>STORM LAKE</v>
          </cell>
          <cell r="X4291" t="str">
            <v>IA</v>
          </cell>
          <cell r="Y4291" t="str">
            <v>50588</v>
          </cell>
          <cell r="Z4291" t="str">
            <v>BUENA VISTA</v>
          </cell>
          <cell r="AA4291" t="str">
            <v>G</v>
          </cell>
          <cell r="AB4291" t="str">
            <v>M&amp;E</v>
          </cell>
          <cell r="AC4291">
            <v>9113174.8722999971</v>
          </cell>
        </row>
        <row r="4292">
          <cell r="A4292" t="str">
            <v>Primary</v>
          </cell>
          <cell r="B4292" t="str">
            <v>Storm Lake Processing</v>
          </cell>
          <cell r="C4292" t="str">
            <v>30692013</v>
          </cell>
          <cell r="D4292" t="str">
            <v>74366008</v>
          </cell>
          <cell r="E4292" t="str">
            <v>3436</v>
          </cell>
          <cell r="G4292" t="str">
            <v>IA</v>
          </cell>
          <cell r="I4292" t="str">
            <v>A</v>
          </cell>
          <cell r="J4292" t="str">
            <v>30692022</v>
          </cell>
          <cell r="K4292" t="str">
            <v>74366006</v>
          </cell>
          <cell r="L4292">
            <v>170003069</v>
          </cell>
          <cell r="M4292" t="str">
            <v>743600000</v>
          </cell>
          <cell r="N4292" t="str">
            <v>Storm Lake Pork Medical &amp; Nurses</v>
          </cell>
          <cell r="O4292" t="str">
            <v>74366006 Storm Lake Pork Medical &amp; Nurses</v>
          </cell>
          <cell r="P4292" t="str">
            <v>131</v>
          </cell>
          <cell r="Q4292" t="str">
            <v>IBP</v>
          </cell>
          <cell r="R4292" t="str">
            <v>396</v>
          </cell>
          <cell r="S4292" t="str">
            <v>185</v>
          </cell>
          <cell r="T4292" t="str">
            <v>IBP</v>
          </cell>
          <cell r="U4292" t="str">
            <v>USD</v>
          </cell>
          <cell r="V4292" t="str">
            <v>FLINDT DRIVE &amp; 1009 RICHLAND ST.</v>
          </cell>
          <cell r="W4292" t="str">
            <v>STORM LAKE</v>
          </cell>
          <cell r="X4292" t="str">
            <v>IA</v>
          </cell>
          <cell r="Y4292" t="str">
            <v>50588</v>
          </cell>
          <cell r="Z4292" t="str">
            <v>BUENA VISTA</v>
          </cell>
          <cell r="AA4292" t="str">
            <v>G</v>
          </cell>
          <cell r="AB4292" t="str">
            <v>M&amp;E</v>
          </cell>
          <cell r="AC4292">
            <v>25980.581099999999</v>
          </cell>
        </row>
        <row r="4293">
          <cell r="A4293" t="str">
            <v>Primary</v>
          </cell>
          <cell r="B4293" t="str">
            <v>Storm Lake Processing</v>
          </cell>
          <cell r="C4293" t="str">
            <v>30692013</v>
          </cell>
          <cell r="D4293" t="str">
            <v>74366008</v>
          </cell>
          <cell r="E4293" t="str">
            <v>3436</v>
          </cell>
          <cell r="G4293" t="str">
            <v>IA</v>
          </cell>
          <cell r="I4293" t="str">
            <v>A</v>
          </cell>
          <cell r="J4293" t="str">
            <v>30692025</v>
          </cell>
          <cell r="K4293" t="str">
            <v>74366005</v>
          </cell>
          <cell r="L4293">
            <v>170003069</v>
          </cell>
          <cell r="M4293" t="str">
            <v>743600000</v>
          </cell>
          <cell r="N4293" t="str">
            <v>Storm Lake Pork Personnel 1</v>
          </cell>
          <cell r="O4293" t="str">
            <v>74366005 Storm Lake Pork Personnel 1</v>
          </cell>
          <cell r="P4293" t="str">
            <v>131</v>
          </cell>
          <cell r="Q4293" t="str">
            <v>IBP</v>
          </cell>
          <cell r="R4293" t="str">
            <v>396</v>
          </cell>
          <cell r="S4293" t="str">
            <v>185</v>
          </cell>
          <cell r="T4293" t="str">
            <v>IBP</v>
          </cell>
          <cell r="U4293" t="str">
            <v>USD</v>
          </cell>
          <cell r="V4293" t="str">
            <v>FLINDT DRIVE &amp; 1009 RICHLAND ST.</v>
          </cell>
          <cell r="W4293" t="str">
            <v>STORM LAKE</v>
          </cell>
          <cell r="X4293" t="str">
            <v>IA</v>
          </cell>
          <cell r="Y4293" t="str">
            <v>50588</v>
          </cell>
          <cell r="Z4293" t="str">
            <v>BUENA VISTA</v>
          </cell>
          <cell r="AA4293" t="str">
            <v>G</v>
          </cell>
          <cell r="AB4293" t="str">
            <v>M&amp;E</v>
          </cell>
          <cell r="AC4293">
            <v>592474.19629999995</v>
          </cell>
        </row>
        <row r="4294">
          <cell r="A4294" t="str">
            <v>Primary</v>
          </cell>
          <cell r="B4294" t="str">
            <v>IBP Corporate G &amp; A</v>
          </cell>
          <cell r="C4294" t="str">
            <v>30013136</v>
          </cell>
          <cell r="D4294" t="str">
            <v>74796031</v>
          </cell>
          <cell r="E4294" t="str">
            <v>2666</v>
          </cell>
          <cell r="G4294" t="str">
            <v>IA</v>
          </cell>
          <cell r="I4294" t="str">
            <v>A</v>
          </cell>
          <cell r="J4294" t="str">
            <v>30692030</v>
          </cell>
          <cell r="K4294" t="str">
            <v>74796096</v>
          </cell>
          <cell r="L4294">
            <v>170003069</v>
          </cell>
          <cell r="M4294" t="str">
            <v>747900000</v>
          </cell>
          <cell r="N4294" t="str">
            <v>IBP Corp Staff Storm Lake - Qa</v>
          </cell>
          <cell r="O4294" t="str">
            <v>74796096 IBP Corp Staff Storm Lake - Qa</v>
          </cell>
          <cell r="P4294" t="str">
            <v>190</v>
          </cell>
          <cell r="Q4294" t="str">
            <v>IBP</v>
          </cell>
          <cell r="R4294" t="str">
            <v>361</v>
          </cell>
          <cell r="S4294" t="str">
            <v>356</v>
          </cell>
          <cell r="T4294" t="str">
            <v>IBP</v>
          </cell>
          <cell r="U4294" t="str">
            <v>USD</v>
          </cell>
          <cell r="V4294" t="str">
            <v>1009 RICHLAND STREET</v>
          </cell>
          <cell r="W4294" t="str">
            <v>STORM LAKE</v>
          </cell>
          <cell r="X4294" t="str">
            <v>IA</v>
          </cell>
          <cell r="Y4294" t="str">
            <v>50588</v>
          </cell>
          <cell r="Z4294" t="str">
            <v>BUENA VISTA</v>
          </cell>
          <cell r="AA4294" t="str">
            <v>G</v>
          </cell>
          <cell r="AB4294" t="str">
            <v>M&amp;E</v>
          </cell>
          <cell r="AC4294">
            <v>6447.8874999999998</v>
          </cell>
        </row>
        <row r="4295">
          <cell r="A4295" t="str">
            <v>Primary</v>
          </cell>
          <cell r="B4295" t="str">
            <v>Storm Lake Processing</v>
          </cell>
          <cell r="C4295" t="str">
            <v>30692013</v>
          </cell>
          <cell r="D4295" t="str">
            <v>74366008</v>
          </cell>
          <cell r="E4295" t="str">
            <v>3436</v>
          </cell>
          <cell r="G4295" t="str">
            <v>IA</v>
          </cell>
          <cell r="I4295" t="str">
            <v>A</v>
          </cell>
          <cell r="J4295" t="str">
            <v>30692031</v>
          </cell>
          <cell r="K4295" t="str">
            <v>74366024</v>
          </cell>
          <cell r="L4295">
            <v>170003069</v>
          </cell>
          <cell r="M4295" t="str">
            <v>743600000</v>
          </cell>
          <cell r="N4295" t="str">
            <v>Storm Lake Pork Refrigeration</v>
          </cell>
          <cell r="O4295" t="str">
            <v>74366024 Storm Lake Pork Refrigeration</v>
          </cell>
          <cell r="P4295" t="str">
            <v>131</v>
          </cell>
          <cell r="Q4295" t="str">
            <v>IBP</v>
          </cell>
          <cell r="R4295" t="str">
            <v>396</v>
          </cell>
          <cell r="S4295" t="str">
            <v>185</v>
          </cell>
          <cell r="T4295" t="str">
            <v>IBP</v>
          </cell>
          <cell r="U4295" t="str">
            <v>USD</v>
          </cell>
          <cell r="V4295" t="str">
            <v>FLINDT DRIVE &amp; 1009 RICHLAND ST.</v>
          </cell>
          <cell r="W4295" t="str">
            <v>STORM LAKE</v>
          </cell>
          <cell r="X4295" t="str">
            <v>IA</v>
          </cell>
          <cell r="Y4295" t="str">
            <v>50588</v>
          </cell>
          <cell r="Z4295" t="str">
            <v>BUENA VISTA</v>
          </cell>
          <cell r="AA4295" t="str">
            <v>G</v>
          </cell>
          <cell r="AB4295" t="str">
            <v>M&amp;E</v>
          </cell>
          <cell r="AC4295">
            <v>1050515.0966</v>
          </cell>
        </row>
        <row r="4296">
          <cell r="A4296" t="str">
            <v>Primary</v>
          </cell>
          <cell r="B4296" t="str">
            <v>Storm Lake Processing</v>
          </cell>
          <cell r="C4296" t="str">
            <v>30692013</v>
          </cell>
          <cell r="D4296" t="str">
            <v>74366008</v>
          </cell>
          <cell r="E4296" t="str">
            <v>3436</v>
          </cell>
          <cell r="G4296" t="str">
            <v>IA</v>
          </cell>
          <cell r="I4296" t="str">
            <v>A</v>
          </cell>
          <cell r="J4296" t="str">
            <v>30692034</v>
          </cell>
          <cell r="K4296" t="str">
            <v>74366002</v>
          </cell>
          <cell r="L4296">
            <v>170003069</v>
          </cell>
          <cell r="M4296" t="str">
            <v>743600000</v>
          </cell>
          <cell r="N4296" t="str">
            <v>Storm Lake Pork General</v>
          </cell>
          <cell r="O4296" t="str">
            <v>74366002 Storm Lake Pork General</v>
          </cell>
          <cell r="P4296" t="str">
            <v>131</v>
          </cell>
          <cell r="Q4296" t="str">
            <v>IBP</v>
          </cell>
          <cell r="R4296" t="str">
            <v>396</v>
          </cell>
          <cell r="S4296" t="str">
            <v>185</v>
          </cell>
          <cell r="T4296" t="str">
            <v>IBP</v>
          </cell>
          <cell r="U4296" t="str">
            <v>USD</v>
          </cell>
          <cell r="V4296" t="str">
            <v>FLINDT DRIVE &amp; 1009 RICHLAND ST.</v>
          </cell>
          <cell r="W4296" t="str">
            <v>STORM LAKE</v>
          </cell>
          <cell r="X4296" t="str">
            <v>IA</v>
          </cell>
          <cell r="Y4296" t="str">
            <v>50588</v>
          </cell>
          <cell r="Z4296" t="str">
            <v>BUENA VISTA</v>
          </cell>
          <cell r="AA4296" t="str">
            <v>G</v>
          </cell>
          <cell r="AB4296" t="str">
            <v>M&amp;E</v>
          </cell>
          <cell r="AC4296">
            <v>9748550.2432000265</v>
          </cell>
        </row>
        <row r="4297">
          <cell r="A4297" t="str">
            <v>Primary</v>
          </cell>
          <cell r="B4297" t="str">
            <v>Storm Lake Processing</v>
          </cell>
          <cell r="C4297" t="str">
            <v>30692013</v>
          </cell>
          <cell r="D4297" t="str">
            <v>74366008</v>
          </cell>
          <cell r="E4297" t="str">
            <v>3436</v>
          </cell>
          <cell r="G4297" t="str">
            <v>IA</v>
          </cell>
          <cell r="I4297" t="str">
            <v>A</v>
          </cell>
          <cell r="J4297" t="str">
            <v>30692052</v>
          </cell>
          <cell r="K4297" t="str">
            <v>74366022</v>
          </cell>
          <cell r="L4297">
            <v>170003069</v>
          </cell>
          <cell r="M4297" t="str">
            <v>743600000</v>
          </cell>
          <cell r="N4297" t="str">
            <v>Storm Lake Pork Material Hand &amp; Ship</v>
          </cell>
          <cell r="O4297" t="str">
            <v>74366022 Storm Lake Pork Material Hand &amp; Ship</v>
          </cell>
          <cell r="P4297" t="str">
            <v>131</v>
          </cell>
          <cell r="Q4297" t="str">
            <v>IBP</v>
          </cell>
          <cell r="R4297" t="str">
            <v>396</v>
          </cell>
          <cell r="S4297" t="str">
            <v>185</v>
          </cell>
          <cell r="T4297" t="str">
            <v>IBP</v>
          </cell>
          <cell r="U4297" t="str">
            <v>USD</v>
          </cell>
          <cell r="V4297" t="str">
            <v>FLINDT DRIVE &amp; 1009 RICHLAND ST.</v>
          </cell>
          <cell r="W4297" t="str">
            <v>STORM LAKE</v>
          </cell>
          <cell r="X4297" t="str">
            <v>IA</v>
          </cell>
          <cell r="Y4297" t="str">
            <v>50588</v>
          </cell>
          <cell r="Z4297" t="str">
            <v>BUENA VISTA</v>
          </cell>
          <cell r="AA4297" t="str">
            <v>G</v>
          </cell>
          <cell r="AB4297" t="str">
            <v>M&amp;E</v>
          </cell>
          <cell r="AC4297">
            <v>3270605.2297999994</v>
          </cell>
        </row>
        <row r="4298">
          <cell r="A4298" t="str">
            <v>Primary</v>
          </cell>
          <cell r="B4298" t="str">
            <v>IBP Corporate G &amp; A</v>
          </cell>
          <cell r="C4298" t="str">
            <v>30013136</v>
          </cell>
          <cell r="D4298" t="str">
            <v>74796031</v>
          </cell>
          <cell r="E4298" t="str">
            <v>2666</v>
          </cell>
          <cell r="G4298" t="str">
            <v>IA</v>
          </cell>
          <cell r="I4298" t="str">
            <v>A</v>
          </cell>
          <cell r="J4298" t="str">
            <v>30692221</v>
          </cell>
          <cell r="K4298" t="str">
            <v>74796116</v>
          </cell>
          <cell r="L4298">
            <v>170003069</v>
          </cell>
          <cell r="M4298" t="str">
            <v>747900000</v>
          </cell>
          <cell r="N4298" t="str">
            <v>IBP Corp Staff Plant Computers-Storm Lake</v>
          </cell>
          <cell r="O4298" t="str">
            <v>74796116 IBP Corp Staff Plant Computers-Storm Lake</v>
          </cell>
          <cell r="P4298" t="str">
            <v>190</v>
          </cell>
          <cell r="Q4298" t="str">
            <v>IBP</v>
          </cell>
          <cell r="R4298" t="str">
            <v>396</v>
          </cell>
          <cell r="S4298" t="str">
            <v>1855</v>
          </cell>
          <cell r="T4298" t="str">
            <v>IBP</v>
          </cell>
          <cell r="U4298" t="str">
            <v>USD</v>
          </cell>
          <cell r="V4298" t="str">
            <v>1009 RICHLAND STREET</v>
          </cell>
          <cell r="W4298" t="str">
            <v>STORM LAKE</v>
          </cell>
          <cell r="X4298" t="str">
            <v>IA</v>
          </cell>
          <cell r="Y4298" t="str">
            <v>50588</v>
          </cell>
          <cell r="Z4298" t="str">
            <v>BUENA VISTA</v>
          </cell>
          <cell r="AA4298" t="str">
            <v>G</v>
          </cell>
          <cell r="AB4298" t="str">
            <v>M&amp;E</v>
          </cell>
          <cell r="AC4298">
            <v>112113.46399999999</v>
          </cell>
        </row>
        <row r="4299">
          <cell r="A4299" t="str">
            <v>Primary</v>
          </cell>
          <cell r="B4299" t="str">
            <v>Westhill IBP Trailer</v>
          </cell>
          <cell r="C4299" t="str">
            <v>30712231</v>
          </cell>
          <cell r="D4299" t="str">
            <v>30712231</v>
          </cell>
          <cell r="E4299" t="str">
            <v>3444</v>
          </cell>
          <cell r="G4299" t="str">
            <v>KS</v>
          </cell>
          <cell r="I4299" t="str">
            <v>A</v>
          </cell>
          <cell r="J4299" t="str">
            <v>30712231</v>
          </cell>
          <cell r="K4299" t="str">
            <v>74176001</v>
          </cell>
          <cell r="L4299">
            <v>170003071</v>
          </cell>
          <cell r="M4299" t="str">
            <v>741700000</v>
          </cell>
          <cell r="N4299" t="str">
            <v>Westhill IBP Trailer</v>
          </cell>
          <cell r="O4299" t="str">
            <v>30712231  Westhill IBP Trailer</v>
          </cell>
          <cell r="P4299" t="str">
            <v>101</v>
          </cell>
          <cell r="Q4299" t="str">
            <v>IBP</v>
          </cell>
          <cell r="R4299" t="str">
            <v>524</v>
          </cell>
          <cell r="S4299" t="str">
            <v>789</v>
          </cell>
          <cell r="T4299" t="str">
            <v>IBP</v>
          </cell>
          <cell r="U4299" t="str">
            <v>USD</v>
          </cell>
          <cell r="V4299" t="str">
            <v>2637 REGENCY DRIVE</v>
          </cell>
          <cell r="W4299" t="str">
            <v>EMPORIA</v>
          </cell>
          <cell r="X4299" t="str">
            <v>KS</v>
          </cell>
          <cell r="Y4299" t="str">
            <v>66801-4451</v>
          </cell>
          <cell r="Z4299" t="str">
            <v>LYON</v>
          </cell>
          <cell r="AA4299" t="str">
            <v>G</v>
          </cell>
          <cell r="AB4299" t="str">
            <v>M&amp;E</v>
          </cell>
          <cell r="AC4299">
            <v>8040.34</v>
          </cell>
        </row>
        <row r="4300">
          <cell r="A4300" t="str">
            <v>Primary</v>
          </cell>
          <cell r="B4300" t="str">
            <v>Louisa County Processing</v>
          </cell>
          <cell r="C4300" t="str">
            <v>30722013</v>
          </cell>
          <cell r="D4300" t="str">
            <v>74376004</v>
          </cell>
          <cell r="E4300" t="str">
            <v>3437</v>
          </cell>
          <cell r="G4300" t="str">
            <v>IA</v>
          </cell>
          <cell r="I4300" t="str">
            <v>A</v>
          </cell>
          <cell r="J4300" t="str">
            <v>30721950</v>
          </cell>
          <cell r="K4300" t="str">
            <v>74376007</v>
          </cell>
          <cell r="L4300">
            <v>170003072</v>
          </cell>
          <cell r="M4300" t="str">
            <v>743700000</v>
          </cell>
          <cell r="N4300" t="str">
            <v>Louisa Cnty Pork Kill Floor</v>
          </cell>
          <cell r="O4300" t="str">
            <v>74376007 Louisa Cnty Pork Kill Floor</v>
          </cell>
          <cell r="P4300" t="str">
            <v>131</v>
          </cell>
          <cell r="Q4300" t="str">
            <v>IBP</v>
          </cell>
          <cell r="R4300" t="str">
            <v>758</v>
          </cell>
          <cell r="S4300" t="str">
            <v>189</v>
          </cell>
          <cell r="T4300" t="str">
            <v>IBP</v>
          </cell>
          <cell r="U4300" t="str">
            <v>USD</v>
          </cell>
          <cell r="V4300" t="str">
            <v>HIGHWAY 70 NORTH</v>
          </cell>
          <cell r="W4300" t="str">
            <v>COLUMBUS JUNCTION</v>
          </cell>
          <cell r="X4300" t="str">
            <v>IA</v>
          </cell>
          <cell r="Y4300" t="str">
            <v>52738-9304</v>
          </cell>
          <cell r="Z4300" t="str">
            <v>LOUISA</v>
          </cell>
          <cell r="AA4300" t="str">
            <v>G</v>
          </cell>
          <cell r="AB4300" t="str">
            <v>M&amp;E</v>
          </cell>
          <cell r="AC4300">
            <v>5478059.7386000026</v>
          </cell>
        </row>
        <row r="4301">
          <cell r="A4301" t="str">
            <v>Primary</v>
          </cell>
          <cell r="B4301" t="str">
            <v>Louisa County Processing</v>
          </cell>
          <cell r="C4301" t="str">
            <v>30722013</v>
          </cell>
          <cell r="D4301" t="str">
            <v>74376004</v>
          </cell>
          <cell r="E4301" t="str">
            <v>3437</v>
          </cell>
          <cell r="G4301" t="str">
            <v>IA</v>
          </cell>
          <cell r="I4301" t="str">
            <v>A</v>
          </cell>
          <cell r="J4301" t="str">
            <v>30721951</v>
          </cell>
          <cell r="K4301" t="str">
            <v>74376008</v>
          </cell>
          <cell r="L4301">
            <v>170003072</v>
          </cell>
          <cell r="M4301" t="str">
            <v>743700000</v>
          </cell>
          <cell r="N4301" t="str">
            <v>Louisa Cnty Pork Processing/Cutting</v>
          </cell>
          <cell r="O4301" t="str">
            <v>74376008 Louisa Cnty Pork Processing/Cutting</v>
          </cell>
          <cell r="P4301" t="str">
            <v>131</v>
          </cell>
          <cell r="Q4301" t="str">
            <v>IBP</v>
          </cell>
          <cell r="R4301" t="str">
            <v>758</v>
          </cell>
          <cell r="S4301" t="str">
            <v>189</v>
          </cell>
          <cell r="T4301" t="str">
            <v>IBP</v>
          </cell>
          <cell r="U4301" t="str">
            <v>USD</v>
          </cell>
          <cell r="V4301" t="str">
            <v>HIGHWAY 70 NORTH</v>
          </cell>
          <cell r="W4301" t="str">
            <v>COLUMBUS JUNCTION</v>
          </cell>
          <cell r="X4301" t="str">
            <v>IA</v>
          </cell>
          <cell r="Y4301" t="str">
            <v>52738-9304</v>
          </cell>
          <cell r="Z4301" t="str">
            <v>LOUISA</v>
          </cell>
          <cell r="AA4301" t="str">
            <v>G</v>
          </cell>
          <cell r="AB4301" t="str">
            <v>M&amp;E</v>
          </cell>
          <cell r="AC4301">
            <v>11585930.201299997</v>
          </cell>
        </row>
        <row r="4302">
          <cell r="A4302" t="str">
            <v>Primary</v>
          </cell>
          <cell r="B4302" t="str">
            <v>Louisa County Processing</v>
          </cell>
          <cell r="C4302" t="str">
            <v>30722013</v>
          </cell>
          <cell r="D4302" t="str">
            <v>74376004</v>
          </cell>
          <cell r="E4302" t="str">
            <v>3437</v>
          </cell>
          <cell r="G4302" t="str">
            <v>IA</v>
          </cell>
          <cell r="I4302" t="str">
            <v>A</v>
          </cell>
          <cell r="J4302" t="str">
            <v>30721952</v>
          </cell>
          <cell r="K4302" t="str">
            <v>74376010</v>
          </cell>
          <cell r="L4302">
            <v>170003072</v>
          </cell>
          <cell r="M4302" t="str">
            <v>743700000</v>
          </cell>
          <cell r="N4302" t="str">
            <v>Louisa Cnty Pork Inedible Rendering</v>
          </cell>
          <cell r="O4302" t="str">
            <v>74376010 Louisa Cnty Pork Inedible Rendering</v>
          </cell>
          <cell r="P4302" t="str">
            <v>131</v>
          </cell>
          <cell r="Q4302" t="str">
            <v>IBP</v>
          </cell>
          <cell r="R4302" t="str">
            <v>758</v>
          </cell>
          <cell r="S4302" t="str">
            <v>189</v>
          </cell>
          <cell r="T4302" t="str">
            <v>IBP</v>
          </cell>
          <cell r="U4302" t="str">
            <v>USD</v>
          </cell>
          <cell r="V4302" t="str">
            <v>HIGHWAY 70 NORTH</v>
          </cell>
          <cell r="W4302" t="str">
            <v>COLUMBUS JUNCTION</v>
          </cell>
          <cell r="X4302" t="str">
            <v>IA</v>
          </cell>
          <cell r="Y4302" t="str">
            <v>52738-9304</v>
          </cell>
          <cell r="Z4302" t="str">
            <v>LOUISA</v>
          </cell>
          <cell r="AA4302" t="str">
            <v>G</v>
          </cell>
          <cell r="AB4302" t="str">
            <v>M&amp;E</v>
          </cell>
          <cell r="AC4302">
            <v>8820117.074500002</v>
          </cell>
        </row>
        <row r="4303">
          <cell r="A4303" t="str">
            <v>Primary</v>
          </cell>
          <cell r="B4303" t="str">
            <v>Louisa County Processing</v>
          </cell>
          <cell r="C4303" t="str">
            <v>30722013</v>
          </cell>
          <cell r="D4303" t="str">
            <v>74376004</v>
          </cell>
          <cell r="E4303" t="str">
            <v>3437</v>
          </cell>
          <cell r="G4303" t="str">
            <v>IA</v>
          </cell>
          <cell r="I4303" t="str">
            <v>A</v>
          </cell>
          <cell r="J4303" t="str">
            <v>30721953</v>
          </cell>
          <cell r="K4303" t="str">
            <v>74376011</v>
          </cell>
          <cell r="L4303">
            <v>170003072</v>
          </cell>
          <cell r="M4303" t="str">
            <v>743700000</v>
          </cell>
          <cell r="N4303" t="str">
            <v>Louisa Cnty Pork Edible Rendering</v>
          </cell>
          <cell r="O4303" t="str">
            <v>74376011 Louisa Cnty Pork Edible Rendering</v>
          </cell>
          <cell r="P4303" t="str">
            <v>131</v>
          </cell>
          <cell r="Q4303" t="str">
            <v>IBP</v>
          </cell>
          <cell r="R4303" t="str">
            <v>758</v>
          </cell>
          <cell r="S4303" t="str">
            <v>189</v>
          </cell>
          <cell r="T4303" t="str">
            <v>IBP</v>
          </cell>
          <cell r="U4303" t="str">
            <v>USD</v>
          </cell>
          <cell r="V4303" t="str">
            <v>HIGHWAY 70 NORTH</v>
          </cell>
          <cell r="W4303" t="str">
            <v>COLUMBUS JUNCTION</v>
          </cell>
          <cell r="X4303" t="str">
            <v>IA</v>
          </cell>
          <cell r="Y4303" t="str">
            <v>52738-9304</v>
          </cell>
          <cell r="Z4303" t="str">
            <v>LOUISA</v>
          </cell>
          <cell r="AA4303" t="str">
            <v>G</v>
          </cell>
          <cell r="AB4303" t="str">
            <v>M&amp;E</v>
          </cell>
          <cell r="AC4303">
            <v>1724080.1735999996</v>
          </cell>
        </row>
        <row r="4304">
          <cell r="A4304" t="str">
            <v>Primary</v>
          </cell>
          <cell r="B4304" t="str">
            <v>Louisa County Processing</v>
          </cell>
          <cell r="C4304" t="str">
            <v>30722013</v>
          </cell>
          <cell r="D4304" t="str">
            <v>74376004</v>
          </cell>
          <cell r="E4304" t="str">
            <v>3437</v>
          </cell>
          <cell r="G4304" t="str">
            <v>IA</v>
          </cell>
          <cell r="I4304" t="str">
            <v>A</v>
          </cell>
          <cell r="J4304" t="str">
            <v>30721976</v>
          </cell>
          <cell r="K4304" t="str">
            <v>74376013</v>
          </cell>
          <cell r="L4304">
            <v>170003072</v>
          </cell>
          <cell r="M4304" t="str">
            <v>743700000</v>
          </cell>
          <cell r="N4304" t="str">
            <v>Louisa Cnty Pork Stockyards</v>
          </cell>
          <cell r="O4304" t="str">
            <v>74376013 Louisa Cnty Pork Stockyards</v>
          </cell>
          <cell r="P4304" t="str">
            <v>131</v>
          </cell>
          <cell r="Q4304" t="str">
            <v>IBP</v>
          </cell>
          <cell r="R4304" t="str">
            <v>758</v>
          </cell>
          <cell r="S4304" t="str">
            <v>189</v>
          </cell>
          <cell r="T4304" t="str">
            <v>IBP</v>
          </cell>
          <cell r="U4304" t="str">
            <v>USD</v>
          </cell>
          <cell r="V4304" t="str">
            <v>HIGHWAY 70 NORTH</v>
          </cell>
          <cell r="W4304" t="str">
            <v>COLUMBUS JUNCTION</v>
          </cell>
          <cell r="X4304" t="str">
            <v>IA</v>
          </cell>
          <cell r="Y4304" t="str">
            <v>52738-9304</v>
          </cell>
          <cell r="Z4304" t="str">
            <v>LOUISA</v>
          </cell>
          <cell r="AA4304" t="str">
            <v>G</v>
          </cell>
          <cell r="AB4304" t="str">
            <v>M&amp;E</v>
          </cell>
          <cell r="AC4304">
            <v>369370.77739999996</v>
          </cell>
        </row>
        <row r="4305">
          <cell r="A4305" t="str">
            <v>Primary</v>
          </cell>
          <cell r="B4305" t="str">
            <v>Louisa County Processing</v>
          </cell>
          <cell r="C4305" t="str">
            <v>30722013</v>
          </cell>
          <cell r="D4305" t="str">
            <v>74376004</v>
          </cell>
          <cell r="E4305" t="str">
            <v>3437</v>
          </cell>
          <cell r="G4305" t="str">
            <v>IA</v>
          </cell>
          <cell r="I4305" t="str">
            <v>A</v>
          </cell>
          <cell r="J4305" t="str">
            <v>30721989</v>
          </cell>
          <cell r="K4305" t="str">
            <v>74376009</v>
          </cell>
          <cell r="L4305">
            <v>170003072</v>
          </cell>
          <cell r="M4305" t="str">
            <v>743700000</v>
          </cell>
          <cell r="N4305" t="str">
            <v>Louisa Cnty Pork Converting/Boning</v>
          </cell>
          <cell r="O4305" t="str">
            <v>74376009 Louisa Cnty Pork Converting/Boning</v>
          </cell>
          <cell r="P4305" t="str">
            <v>131</v>
          </cell>
          <cell r="Q4305" t="str">
            <v>IBP</v>
          </cell>
          <cell r="R4305" t="str">
            <v>758</v>
          </cell>
          <cell r="S4305" t="str">
            <v>189</v>
          </cell>
          <cell r="T4305" t="str">
            <v>IBP</v>
          </cell>
          <cell r="U4305" t="str">
            <v>USD</v>
          </cell>
          <cell r="V4305" t="str">
            <v>HIGHWAY 70 NORTH</v>
          </cell>
          <cell r="W4305" t="str">
            <v>COLUMBUS JUNCTION</v>
          </cell>
          <cell r="X4305" t="str">
            <v>IA</v>
          </cell>
          <cell r="Y4305" t="str">
            <v>52738-9304</v>
          </cell>
          <cell r="Z4305" t="str">
            <v>LOUISA</v>
          </cell>
          <cell r="AA4305" t="str">
            <v>G</v>
          </cell>
          <cell r="AB4305" t="str">
            <v>M&amp;E</v>
          </cell>
          <cell r="AC4305">
            <v>1803338.7873999996</v>
          </cell>
        </row>
        <row r="4306">
          <cell r="A4306" t="str">
            <v>Primary</v>
          </cell>
          <cell r="B4306" t="str">
            <v>Louisa County Processing Waste Treatment</v>
          </cell>
          <cell r="C4306" t="str">
            <v>30722004</v>
          </cell>
          <cell r="D4306" t="str">
            <v>74376015</v>
          </cell>
          <cell r="E4306" t="str">
            <v>3437</v>
          </cell>
          <cell r="G4306" t="str">
            <v>IA</v>
          </cell>
          <cell r="I4306" t="str">
            <v>A</v>
          </cell>
          <cell r="J4306" t="str">
            <v>30722004</v>
          </cell>
          <cell r="K4306" t="str">
            <v>74376015</v>
          </cell>
          <cell r="L4306">
            <v>170003072</v>
          </cell>
          <cell r="M4306" t="str">
            <v>743700000</v>
          </cell>
          <cell r="N4306" t="str">
            <v>Louisa Cnty Pork Waste Treatment</v>
          </cell>
          <cell r="O4306" t="str">
            <v>74376015 Louisa Cnty Pork Waste Treatment</v>
          </cell>
          <cell r="P4306" t="str">
            <v>131</v>
          </cell>
          <cell r="Q4306" t="str">
            <v>IBP</v>
          </cell>
          <cell r="R4306" t="str">
            <v>758</v>
          </cell>
          <cell r="S4306" t="str">
            <v>189</v>
          </cell>
          <cell r="T4306" t="str">
            <v>IBP</v>
          </cell>
          <cell r="U4306" t="str">
            <v>USD</v>
          </cell>
          <cell r="V4306" t="str">
            <v>HIGHWAY 70 NORTH</v>
          </cell>
          <cell r="W4306" t="str">
            <v>COLUMBUS JUNCTION</v>
          </cell>
          <cell r="X4306" t="str">
            <v>IA</v>
          </cell>
          <cell r="Y4306" t="str">
            <v>52738-9304</v>
          </cell>
          <cell r="Z4306" t="str">
            <v>LOUISA</v>
          </cell>
          <cell r="AA4306" t="str">
            <v>G</v>
          </cell>
          <cell r="AB4306" t="str">
            <v>M&amp;E</v>
          </cell>
          <cell r="AC4306">
            <v>3132270.3504000013</v>
          </cell>
        </row>
        <row r="4307">
          <cell r="A4307" t="str">
            <v>Primary</v>
          </cell>
          <cell r="B4307" t="str">
            <v>Louisa County Processing</v>
          </cell>
          <cell r="C4307" t="str">
            <v>30722013</v>
          </cell>
          <cell r="D4307" t="str">
            <v>74376004</v>
          </cell>
          <cell r="E4307" t="str">
            <v>3437</v>
          </cell>
          <cell r="G4307" t="str">
            <v>IA</v>
          </cell>
          <cell r="I4307" t="str">
            <v>A</v>
          </cell>
          <cell r="J4307" t="str">
            <v>30722013</v>
          </cell>
          <cell r="K4307" t="str">
            <v>74376004</v>
          </cell>
          <cell r="L4307">
            <v>170003072</v>
          </cell>
          <cell r="M4307" t="str">
            <v>743700000</v>
          </cell>
          <cell r="N4307" t="str">
            <v>Louisa Cnty Pork Admin Services</v>
          </cell>
          <cell r="O4307" t="str">
            <v>74376004 Louisa Cnty Pork Admin Services</v>
          </cell>
          <cell r="P4307" t="str">
            <v>131</v>
          </cell>
          <cell r="Q4307" t="str">
            <v>IBP</v>
          </cell>
          <cell r="R4307" t="str">
            <v>758</v>
          </cell>
          <cell r="S4307" t="str">
            <v>189</v>
          </cell>
          <cell r="T4307" t="str">
            <v>IBP</v>
          </cell>
          <cell r="U4307" t="str">
            <v>USD</v>
          </cell>
          <cell r="V4307" t="str">
            <v>HIGHWAY 70 NORTH</v>
          </cell>
          <cell r="W4307" t="str">
            <v>COLUMBUS JUNCTION</v>
          </cell>
          <cell r="X4307" t="str">
            <v>IA</v>
          </cell>
          <cell r="Y4307" t="str">
            <v>52738-9304</v>
          </cell>
          <cell r="Z4307" t="str">
            <v>LOUISA</v>
          </cell>
          <cell r="AA4307" t="str">
            <v>G</v>
          </cell>
          <cell r="AB4307" t="str">
            <v>M&amp;E</v>
          </cell>
          <cell r="AC4307">
            <v>99231.15860000001</v>
          </cell>
        </row>
        <row r="4308">
          <cell r="A4308" t="str">
            <v>Primary</v>
          </cell>
          <cell r="B4308" t="str">
            <v>IBP Corporate G &amp; A</v>
          </cell>
          <cell r="C4308" t="str">
            <v>30013136</v>
          </cell>
          <cell r="D4308" t="str">
            <v>74796031</v>
          </cell>
          <cell r="E4308" t="str">
            <v>2666</v>
          </cell>
          <cell r="G4308" t="str">
            <v>NE</v>
          </cell>
          <cell r="I4308" t="str">
            <v>A</v>
          </cell>
          <cell r="J4308" t="str">
            <v>30722015</v>
          </cell>
          <cell r="K4308" t="str">
            <v>74796171</v>
          </cell>
          <cell r="L4308">
            <v>170003072</v>
          </cell>
          <cell r="M4308" t="str">
            <v>747900000</v>
          </cell>
          <cell r="N4308" t="str">
            <v>IBP Corp Staff Louisa County Controller</v>
          </cell>
          <cell r="O4308" t="str">
            <v>74796171 IBP Corp Staff Louisa County Controller</v>
          </cell>
          <cell r="P4308" t="str">
            <v>190</v>
          </cell>
          <cell r="Q4308" t="str">
            <v>IBP</v>
          </cell>
          <cell r="R4308" t="str">
            <v>758</v>
          </cell>
          <cell r="S4308" t="str">
            <v>156</v>
          </cell>
          <cell r="T4308" t="str">
            <v>IBP</v>
          </cell>
          <cell r="U4308" t="str">
            <v>USD</v>
          </cell>
          <cell r="V4308" t="str">
            <v>HIGHWAY 35  IBP AVE</v>
          </cell>
          <cell r="W4308" t="str">
            <v>DAKOTA CITY</v>
          </cell>
          <cell r="X4308" t="str">
            <v>NE</v>
          </cell>
          <cell r="Y4308" t="str">
            <v>68731-3028</v>
          </cell>
          <cell r="Z4308" t="str">
            <v>DAKOTA</v>
          </cell>
          <cell r="AA4308" t="str">
            <v>G</v>
          </cell>
          <cell r="AB4308" t="str">
            <v>M&amp;E</v>
          </cell>
          <cell r="AC4308">
            <v>5335.0160000000005</v>
          </cell>
        </row>
        <row r="4309">
          <cell r="A4309" t="str">
            <v>Primary</v>
          </cell>
          <cell r="B4309" t="str">
            <v>Louisa County Processing</v>
          </cell>
          <cell r="C4309" t="str">
            <v>30722013</v>
          </cell>
          <cell r="D4309" t="str">
            <v>74376004</v>
          </cell>
          <cell r="E4309" t="str">
            <v>3437</v>
          </cell>
          <cell r="G4309" t="str">
            <v>IA</v>
          </cell>
          <cell r="I4309" t="str">
            <v>A</v>
          </cell>
          <cell r="J4309" t="str">
            <v>30722017</v>
          </cell>
          <cell r="K4309" t="str">
            <v>74376014</v>
          </cell>
          <cell r="L4309">
            <v>170003072</v>
          </cell>
          <cell r="M4309" t="str">
            <v>743700000</v>
          </cell>
          <cell r="N4309" t="str">
            <v>Louisa Cnty Pork Cleanup</v>
          </cell>
          <cell r="O4309" t="str">
            <v>74376014 Louisa Cnty Pork Cleanup</v>
          </cell>
          <cell r="P4309" t="str">
            <v>131</v>
          </cell>
          <cell r="Q4309" t="str">
            <v>IBP</v>
          </cell>
          <cell r="R4309" t="str">
            <v>758</v>
          </cell>
          <cell r="S4309" t="str">
            <v>189</v>
          </cell>
          <cell r="T4309" t="str">
            <v>IBP</v>
          </cell>
          <cell r="U4309" t="str">
            <v>USD</v>
          </cell>
          <cell r="V4309" t="str">
            <v>HIGHWAY 70 NORTH</v>
          </cell>
          <cell r="W4309" t="str">
            <v>COLUMBUS JUNCTION</v>
          </cell>
          <cell r="X4309" t="str">
            <v>IA</v>
          </cell>
          <cell r="Y4309" t="str">
            <v>52738-9304</v>
          </cell>
          <cell r="Z4309" t="str">
            <v>LOUISA</v>
          </cell>
          <cell r="AA4309" t="str">
            <v>G</v>
          </cell>
          <cell r="AB4309" t="str">
            <v>M&amp;E</v>
          </cell>
          <cell r="AC4309">
            <v>64334.9</v>
          </cell>
        </row>
        <row r="4310">
          <cell r="A4310" t="str">
            <v>Primary</v>
          </cell>
          <cell r="B4310" t="str">
            <v>Louisa County Processing</v>
          </cell>
          <cell r="C4310" t="str">
            <v>30722013</v>
          </cell>
          <cell r="D4310" t="str">
            <v>74376004</v>
          </cell>
          <cell r="E4310" t="str">
            <v>3437</v>
          </cell>
          <cell r="G4310" t="str">
            <v>IA</v>
          </cell>
          <cell r="I4310" t="str">
            <v>A</v>
          </cell>
          <cell r="J4310" t="str">
            <v>30722020</v>
          </cell>
          <cell r="K4310" t="str">
            <v>74376017</v>
          </cell>
          <cell r="L4310">
            <v>170003072</v>
          </cell>
          <cell r="M4310" t="str">
            <v>743700000</v>
          </cell>
          <cell r="N4310" t="str">
            <v>Louisa Cnty Pork Maintenance</v>
          </cell>
          <cell r="O4310" t="str">
            <v>74376017 Louisa Cnty Pork Maintenance</v>
          </cell>
          <cell r="P4310" t="str">
            <v>131</v>
          </cell>
          <cell r="Q4310" t="str">
            <v>IBP</v>
          </cell>
          <cell r="R4310" t="str">
            <v>758</v>
          </cell>
          <cell r="S4310" t="str">
            <v>189</v>
          </cell>
          <cell r="T4310" t="str">
            <v>IBP</v>
          </cell>
          <cell r="U4310" t="str">
            <v>USD</v>
          </cell>
          <cell r="V4310" t="str">
            <v>HIGHWAY 70 NORTH</v>
          </cell>
          <cell r="W4310" t="str">
            <v>COLUMBUS JUNCTION</v>
          </cell>
          <cell r="X4310" t="str">
            <v>IA</v>
          </cell>
          <cell r="Y4310" t="str">
            <v>52738-9304</v>
          </cell>
          <cell r="Z4310" t="str">
            <v>LOUISA</v>
          </cell>
          <cell r="AA4310" t="str">
            <v>G</v>
          </cell>
          <cell r="AB4310" t="str">
            <v>M&amp;E</v>
          </cell>
          <cell r="AC4310">
            <v>8958024.1677999962</v>
          </cell>
        </row>
        <row r="4311">
          <cell r="A4311" t="str">
            <v>Primary</v>
          </cell>
          <cell r="B4311" t="str">
            <v>Louisa County Processing</v>
          </cell>
          <cell r="C4311" t="str">
            <v>30722013</v>
          </cell>
          <cell r="D4311" t="str">
            <v>74376004</v>
          </cell>
          <cell r="E4311" t="str">
            <v>3437</v>
          </cell>
          <cell r="G4311" t="str">
            <v>IA</v>
          </cell>
          <cell r="I4311" t="str">
            <v>A</v>
          </cell>
          <cell r="J4311" t="str">
            <v>30722025</v>
          </cell>
          <cell r="K4311" t="str">
            <v>74376002</v>
          </cell>
          <cell r="L4311">
            <v>170003072</v>
          </cell>
          <cell r="M4311" t="str">
            <v>743700000</v>
          </cell>
          <cell r="N4311" t="str">
            <v>Louisa Cnty Pork Personnel</v>
          </cell>
          <cell r="O4311" t="str">
            <v>74376002 Louisa Cnty Pork Personnel</v>
          </cell>
          <cell r="P4311" t="str">
            <v>131</v>
          </cell>
          <cell r="Q4311" t="str">
            <v>IBP</v>
          </cell>
          <cell r="R4311" t="str">
            <v>758</v>
          </cell>
          <cell r="S4311" t="str">
            <v>189</v>
          </cell>
          <cell r="T4311" t="str">
            <v>IBP</v>
          </cell>
          <cell r="U4311" t="str">
            <v>USD</v>
          </cell>
          <cell r="V4311" t="str">
            <v>HIGHWAY 70 NORTH</v>
          </cell>
          <cell r="W4311" t="str">
            <v>COLUMBUS JUNCTION</v>
          </cell>
          <cell r="X4311" t="str">
            <v>IA</v>
          </cell>
          <cell r="Y4311" t="str">
            <v>52738-9304</v>
          </cell>
          <cell r="Z4311" t="str">
            <v>LOUISA</v>
          </cell>
          <cell r="AA4311" t="str">
            <v>G</v>
          </cell>
          <cell r="AB4311" t="str">
            <v>M&amp;E</v>
          </cell>
          <cell r="AC4311">
            <v>193856.31240000008</v>
          </cell>
        </row>
        <row r="4312">
          <cell r="A4312" t="str">
            <v>Primary</v>
          </cell>
          <cell r="B4312" t="str">
            <v>IBP Corporate G &amp; A</v>
          </cell>
          <cell r="C4312" t="str">
            <v>30013136</v>
          </cell>
          <cell r="D4312" t="str">
            <v>74796031</v>
          </cell>
          <cell r="E4312" t="str">
            <v>2666</v>
          </cell>
          <cell r="G4312" t="str">
            <v>NE</v>
          </cell>
          <cell r="I4312" t="str">
            <v>A</v>
          </cell>
          <cell r="J4312" t="str">
            <v>30722030</v>
          </cell>
          <cell r="K4312" t="str">
            <v>74796097</v>
          </cell>
          <cell r="L4312">
            <v>170003072</v>
          </cell>
          <cell r="M4312" t="str">
            <v>747900000</v>
          </cell>
          <cell r="N4312" t="str">
            <v>IBP Corp Staff Louisa Co - Qa</v>
          </cell>
          <cell r="O4312" t="str">
            <v>74796097 IBP Corp Staff Louisa Co - Qa</v>
          </cell>
          <cell r="P4312" t="str">
            <v>190</v>
          </cell>
          <cell r="Q4312" t="str">
            <v>IBP</v>
          </cell>
          <cell r="R4312" t="str">
            <v>761</v>
          </cell>
          <cell r="S4312" t="str">
            <v>156</v>
          </cell>
          <cell r="T4312" t="str">
            <v>IBP</v>
          </cell>
          <cell r="U4312" t="str">
            <v>USD</v>
          </cell>
          <cell r="V4312" t="str">
            <v>HIGHWAY 35  IBP AVE</v>
          </cell>
          <cell r="W4312" t="str">
            <v>DAKOTA CITY</v>
          </cell>
          <cell r="X4312" t="str">
            <v>NE</v>
          </cell>
          <cell r="Y4312" t="str">
            <v>68731-3028</v>
          </cell>
          <cell r="Z4312" t="str">
            <v>DAKOTA</v>
          </cell>
          <cell r="AA4312" t="str">
            <v>G</v>
          </cell>
          <cell r="AB4312" t="str">
            <v>M&amp;E</v>
          </cell>
          <cell r="AC4312">
            <v>8053.7946999999986</v>
          </cell>
        </row>
        <row r="4313">
          <cell r="A4313" t="str">
            <v>Primary</v>
          </cell>
          <cell r="B4313" t="str">
            <v>Louisa County Processing</v>
          </cell>
          <cell r="C4313" t="str">
            <v>30722013</v>
          </cell>
          <cell r="D4313" t="str">
            <v>74376004</v>
          </cell>
          <cell r="E4313" t="str">
            <v>3437</v>
          </cell>
          <cell r="G4313" t="str">
            <v>IA</v>
          </cell>
          <cell r="I4313" t="str">
            <v>A</v>
          </cell>
          <cell r="J4313" t="str">
            <v>30722034</v>
          </cell>
          <cell r="K4313" t="str">
            <v>74376001</v>
          </cell>
          <cell r="L4313">
            <v>170003072</v>
          </cell>
          <cell r="M4313" t="str">
            <v>743700000</v>
          </cell>
          <cell r="N4313" t="str">
            <v>Louisa Cnty Pork General</v>
          </cell>
          <cell r="O4313" t="str">
            <v>74376001 Louisa Cnty Pork General</v>
          </cell>
          <cell r="P4313" t="str">
            <v>131</v>
          </cell>
          <cell r="Q4313" t="str">
            <v>IBP</v>
          </cell>
          <cell r="R4313" t="str">
            <v>758</v>
          </cell>
          <cell r="S4313" t="str">
            <v>189</v>
          </cell>
          <cell r="T4313" t="str">
            <v>IBP</v>
          </cell>
          <cell r="U4313" t="str">
            <v>USD</v>
          </cell>
          <cell r="V4313" t="str">
            <v>HIGHWAY 70 NORTH</v>
          </cell>
          <cell r="W4313" t="str">
            <v>COLUMBUS JUNCTION</v>
          </cell>
          <cell r="X4313" t="str">
            <v>IA</v>
          </cell>
          <cell r="Y4313" t="str">
            <v>52738-9304</v>
          </cell>
          <cell r="Z4313" t="str">
            <v>LOUISA</v>
          </cell>
          <cell r="AA4313" t="str">
            <v>G</v>
          </cell>
          <cell r="AB4313" t="str">
            <v>M&amp;E</v>
          </cell>
          <cell r="AC4313">
            <v>6045177.4549000105</v>
          </cell>
        </row>
        <row r="4314">
          <cell r="A4314" t="str">
            <v>Primary</v>
          </cell>
          <cell r="B4314" t="str">
            <v>Louisa County Processing</v>
          </cell>
          <cell r="C4314" t="str">
            <v>30722013</v>
          </cell>
          <cell r="D4314" t="str">
            <v>74376004</v>
          </cell>
          <cell r="E4314" t="str">
            <v>3437</v>
          </cell>
          <cell r="G4314" t="str">
            <v>IA</v>
          </cell>
          <cell r="I4314" t="str">
            <v>A</v>
          </cell>
          <cell r="J4314" t="str">
            <v>30722052</v>
          </cell>
          <cell r="K4314" t="str">
            <v>74376016</v>
          </cell>
          <cell r="L4314">
            <v>170003072</v>
          </cell>
          <cell r="M4314" t="str">
            <v>743700000</v>
          </cell>
          <cell r="N4314" t="str">
            <v>Louisa Cnty Pork Material Hand &amp; Ship</v>
          </cell>
          <cell r="O4314" t="str">
            <v>74376016 Louisa Cnty Pork Material Hand &amp; Ship</v>
          </cell>
          <cell r="P4314" t="str">
            <v>131</v>
          </cell>
          <cell r="Q4314" t="str">
            <v>IBP</v>
          </cell>
          <cell r="R4314" t="str">
            <v>758</v>
          </cell>
          <cell r="S4314" t="str">
            <v>189</v>
          </cell>
          <cell r="T4314" t="str">
            <v>IBP</v>
          </cell>
          <cell r="U4314" t="str">
            <v>USD</v>
          </cell>
          <cell r="V4314" t="str">
            <v>HIGHWAY 70 NORTH</v>
          </cell>
          <cell r="W4314" t="str">
            <v>COLUMBUS JUNCTION</v>
          </cell>
          <cell r="X4314" t="str">
            <v>IA</v>
          </cell>
          <cell r="Y4314" t="str">
            <v>52738-9304</v>
          </cell>
          <cell r="Z4314" t="str">
            <v>LOUISA</v>
          </cell>
          <cell r="AA4314" t="str">
            <v>G</v>
          </cell>
          <cell r="AB4314" t="str">
            <v>M&amp;E</v>
          </cell>
          <cell r="AC4314">
            <v>3811785.6743999999</v>
          </cell>
        </row>
        <row r="4315">
          <cell r="A4315" t="str">
            <v>Primary</v>
          </cell>
          <cell r="B4315" t="str">
            <v>Louisa County Processing</v>
          </cell>
          <cell r="C4315" t="str">
            <v>30722013</v>
          </cell>
          <cell r="D4315" t="str">
            <v>74376004</v>
          </cell>
          <cell r="E4315" t="str">
            <v>3437</v>
          </cell>
          <cell r="F4315" t="str">
            <v>FM</v>
          </cell>
          <cell r="G4315" t="str">
            <v>KS</v>
          </cell>
          <cell r="H4315">
            <v>38855</v>
          </cell>
          <cell r="I4315" t="str">
            <v>A</v>
          </cell>
          <cell r="J4315" t="str">
            <v>30972048</v>
          </cell>
          <cell r="K4315" t="str">
            <v>74186013</v>
          </cell>
          <cell r="L4315">
            <v>170003072</v>
          </cell>
          <cell r="M4315" t="str">
            <v>741800000</v>
          </cell>
          <cell r="N4315" t="str">
            <v>Lou Prk-Coolers</v>
          </cell>
          <cell r="O4315" t="str">
            <v>30722055 Lou Prk-Coolers</v>
          </cell>
          <cell r="P4315" t="str">
            <v>131</v>
          </cell>
          <cell r="Q4315" t="str">
            <v>IBP</v>
          </cell>
          <cell r="R4315" t="str">
            <v>758</v>
          </cell>
          <cell r="S4315" t="str">
            <v>189</v>
          </cell>
          <cell r="T4315" t="str">
            <v>IBP</v>
          </cell>
          <cell r="U4315" t="str">
            <v>USD</v>
          </cell>
          <cell r="V4315" t="str">
            <v>HIGHWAY 70 NORTH</v>
          </cell>
          <cell r="W4315" t="str">
            <v>COLUMBUS JUNCTION</v>
          </cell>
          <cell r="X4315" t="str">
            <v>IA</v>
          </cell>
          <cell r="Y4315" t="str">
            <v>52738-9304</v>
          </cell>
          <cell r="Z4315" t="str">
            <v>LOUISA</v>
          </cell>
          <cell r="AA4315" t="str">
            <v>G</v>
          </cell>
          <cell r="AB4315" t="str">
            <v>M&amp;E</v>
          </cell>
          <cell r="AC4315">
            <v>53970</v>
          </cell>
        </row>
        <row r="4316">
          <cell r="A4316" t="str">
            <v>Primary</v>
          </cell>
          <cell r="B4316" t="str">
            <v>IBP Corporate G &amp; A</v>
          </cell>
          <cell r="C4316" t="str">
            <v>30013136</v>
          </cell>
          <cell r="D4316" t="str">
            <v>74796031</v>
          </cell>
          <cell r="E4316" t="str">
            <v>2666</v>
          </cell>
          <cell r="G4316" t="str">
            <v>IA</v>
          </cell>
          <cell r="I4316" t="str">
            <v>A</v>
          </cell>
          <cell r="J4316" t="str">
            <v>30722221</v>
          </cell>
          <cell r="K4316" t="str">
            <v>74796118</v>
          </cell>
          <cell r="L4316">
            <v>170003072</v>
          </cell>
          <cell r="M4316" t="str">
            <v>747900000</v>
          </cell>
          <cell r="N4316" t="str">
            <v>IBP Corp Staff Plant Computers-Louisa County</v>
          </cell>
          <cell r="O4316" t="str">
            <v>74796118 IBP Corp Staff Plant Computers-Louisa Cou</v>
          </cell>
          <cell r="P4316" t="str">
            <v>190</v>
          </cell>
          <cell r="Q4316" t="str">
            <v>IBP</v>
          </cell>
          <cell r="R4316" t="str">
            <v>758</v>
          </cell>
          <cell r="S4316" t="str">
            <v>156</v>
          </cell>
          <cell r="T4316" t="str">
            <v>IBP</v>
          </cell>
          <cell r="U4316" t="str">
            <v>USD</v>
          </cell>
          <cell r="V4316" t="str">
            <v>HIGHWAY 70 NORTH</v>
          </cell>
          <cell r="W4316" t="str">
            <v>COLUMBUS JUNCTION</v>
          </cell>
          <cell r="X4316" t="str">
            <v>IA</v>
          </cell>
          <cell r="Y4316" t="str">
            <v>52738-9304</v>
          </cell>
          <cell r="Z4316" t="str">
            <v>LOUISA</v>
          </cell>
          <cell r="AA4316" t="str">
            <v>G</v>
          </cell>
          <cell r="AB4316" t="str">
            <v>M&amp;E</v>
          </cell>
          <cell r="AC4316">
            <v>116475.95239999998</v>
          </cell>
        </row>
        <row r="4317">
          <cell r="A4317" t="str">
            <v>Primary</v>
          </cell>
          <cell r="B4317" t="str">
            <v>Madison Processing</v>
          </cell>
          <cell r="C4317" t="str">
            <v>30862013</v>
          </cell>
          <cell r="D4317" t="str">
            <v>74386005</v>
          </cell>
          <cell r="E4317" t="str">
            <v>3438</v>
          </cell>
          <cell r="G4317" t="str">
            <v>NE</v>
          </cell>
          <cell r="I4317" t="str">
            <v>A</v>
          </cell>
          <cell r="J4317" t="str">
            <v>30861950</v>
          </cell>
          <cell r="K4317" t="str">
            <v>74386008</v>
          </cell>
          <cell r="L4317">
            <v>170003086</v>
          </cell>
          <cell r="M4317" t="str">
            <v>743800000</v>
          </cell>
          <cell r="N4317" t="str">
            <v>Madison Pork Kill Floor</v>
          </cell>
          <cell r="O4317" t="str">
            <v>74386008 Madison Pork Kill Floor</v>
          </cell>
          <cell r="P4317" t="str">
            <v>131</v>
          </cell>
          <cell r="Q4317" t="str">
            <v>IBP</v>
          </cell>
          <cell r="R4317" t="str">
            <v>1303</v>
          </cell>
          <cell r="S4317" t="str">
            <v>188</v>
          </cell>
          <cell r="T4317" t="str">
            <v>IBP</v>
          </cell>
          <cell r="U4317" t="str">
            <v>USD</v>
          </cell>
          <cell r="V4317" t="str">
            <v>1200 INDUSTRIAL PARKWAY</v>
          </cell>
          <cell r="W4317" t="str">
            <v>MADISON</v>
          </cell>
          <cell r="X4317" t="str">
            <v>NE</v>
          </cell>
          <cell r="Y4317" t="str">
            <v>68748-6262</v>
          </cell>
          <cell r="Z4317" t="str">
            <v>MADISON</v>
          </cell>
          <cell r="AA4317" t="str">
            <v>G</v>
          </cell>
          <cell r="AB4317" t="str">
            <v>M&amp;E</v>
          </cell>
          <cell r="AC4317">
            <v>4033594.1684999969</v>
          </cell>
        </row>
        <row r="4318">
          <cell r="A4318" t="str">
            <v>Primary</v>
          </cell>
          <cell r="B4318" t="str">
            <v>Madison Processing</v>
          </cell>
          <cell r="C4318" t="str">
            <v>30862013</v>
          </cell>
          <cell r="D4318" t="str">
            <v>74386005</v>
          </cell>
          <cell r="E4318" t="str">
            <v>3438</v>
          </cell>
          <cell r="G4318" t="str">
            <v>NE</v>
          </cell>
          <cell r="I4318" t="str">
            <v>A</v>
          </cell>
          <cell r="J4318" t="str">
            <v>30861951</v>
          </cell>
          <cell r="K4318" t="str">
            <v>74386009</v>
          </cell>
          <cell r="L4318">
            <v>170003086</v>
          </cell>
          <cell r="M4318" t="str">
            <v>743800000</v>
          </cell>
          <cell r="N4318" t="str">
            <v>Madison Pork Processing/Cutting</v>
          </cell>
          <cell r="O4318" t="str">
            <v>74386009 Madison Pork Processing/Cutting</v>
          </cell>
          <cell r="P4318" t="str">
            <v>131</v>
          </cell>
          <cell r="Q4318" t="str">
            <v>IBP</v>
          </cell>
          <cell r="R4318" t="str">
            <v>1303</v>
          </cell>
          <cell r="S4318" t="str">
            <v>188</v>
          </cell>
          <cell r="T4318" t="str">
            <v>IBP</v>
          </cell>
          <cell r="U4318" t="str">
            <v>USD</v>
          </cell>
          <cell r="V4318" t="str">
            <v>1200 INDUSTRIAL PARKWAY</v>
          </cell>
          <cell r="W4318" t="str">
            <v>MADISON</v>
          </cell>
          <cell r="X4318" t="str">
            <v>NE</v>
          </cell>
          <cell r="Y4318" t="str">
            <v>68748-6262</v>
          </cell>
          <cell r="Z4318" t="str">
            <v>MADISON</v>
          </cell>
          <cell r="AA4318" t="str">
            <v>G</v>
          </cell>
          <cell r="AB4318" t="str">
            <v>M&amp;E</v>
          </cell>
          <cell r="AC4318">
            <v>9041521.917899996</v>
          </cell>
        </row>
        <row r="4319">
          <cell r="A4319" t="str">
            <v>Primary</v>
          </cell>
          <cell r="B4319" t="str">
            <v>Madison Processing</v>
          </cell>
          <cell r="C4319" t="str">
            <v>30862013</v>
          </cell>
          <cell r="D4319" t="str">
            <v>74386005</v>
          </cell>
          <cell r="E4319" t="str">
            <v>3438</v>
          </cell>
          <cell r="G4319" t="str">
            <v>NE</v>
          </cell>
          <cell r="I4319" t="str">
            <v>A</v>
          </cell>
          <cell r="J4319" t="str">
            <v>30861952</v>
          </cell>
          <cell r="K4319" t="str">
            <v>74386011</v>
          </cell>
          <cell r="L4319">
            <v>170003086</v>
          </cell>
          <cell r="M4319" t="str">
            <v>743800000</v>
          </cell>
          <cell r="N4319" t="str">
            <v>Madison Pork Inedible Rendering</v>
          </cell>
          <cell r="O4319" t="str">
            <v>74386011 Madison Pork Inedible Rendering</v>
          </cell>
          <cell r="P4319" t="str">
            <v>131</v>
          </cell>
          <cell r="Q4319" t="str">
            <v>IBP</v>
          </cell>
          <cell r="R4319" t="str">
            <v>1303</v>
          </cell>
          <cell r="S4319" t="str">
            <v>188</v>
          </cell>
          <cell r="T4319" t="str">
            <v>IBP</v>
          </cell>
          <cell r="U4319" t="str">
            <v>USD</v>
          </cell>
          <cell r="V4319" t="str">
            <v>1200 INDUSTRIAL PARKWAY</v>
          </cell>
          <cell r="W4319" t="str">
            <v>MADISON</v>
          </cell>
          <cell r="X4319" t="str">
            <v>NE</v>
          </cell>
          <cell r="Y4319" t="str">
            <v>68748-6262</v>
          </cell>
          <cell r="Z4319" t="str">
            <v>MADISON</v>
          </cell>
          <cell r="AA4319" t="str">
            <v>G</v>
          </cell>
          <cell r="AB4319" t="str">
            <v>M&amp;E</v>
          </cell>
          <cell r="AC4319">
            <v>1690287.7442999999</v>
          </cell>
        </row>
        <row r="4320">
          <cell r="A4320" t="str">
            <v>Primary</v>
          </cell>
          <cell r="B4320" t="str">
            <v>Madison Processing</v>
          </cell>
          <cell r="C4320" t="str">
            <v>30862013</v>
          </cell>
          <cell r="D4320" t="str">
            <v>74386005</v>
          </cell>
          <cell r="E4320" t="str">
            <v>3438</v>
          </cell>
          <cell r="G4320" t="str">
            <v>NE</v>
          </cell>
          <cell r="I4320" t="str">
            <v>A</v>
          </cell>
          <cell r="J4320" t="str">
            <v>30861953</v>
          </cell>
          <cell r="K4320" t="str">
            <v>74386012</v>
          </cell>
          <cell r="L4320">
            <v>170003086</v>
          </cell>
          <cell r="M4320" t="str">
            <v>743800000</v>
          </cell>
          <cell r="N4320" t="str">
            <v>Madison Pork Edible Rendering</v>
          </cell>
          <cell r="O4320" t="str">
            <v>74386012 Madison Pork Edible Rendering</v>
          </cell>
          <cell r="P4320" t="str">
            <v>131</v>
          </cell>
          <cell r="Q4320" t="str">
            <v>IBP</v>
          </cell>
          <cell r="R4320" t="str">
            <v>1303</v>
          </cell>
          <cell r="S4320" t="str">
            <v>188</v>
          </cell>
          <cell r="T4320" t="str">
            <v>IBP</v>
          </cell>
          <cell r="U4320" t="str">
            <v>USD</v>
          </cell>
          <cell r="V4320" t="str">
            <v>1200 INDUSTRIAL PARKWAY</v>
          </cell>
          <cell r="W4320" t="str">
            <v>MADISON</v>
          </cell>
          <cell r="X4320" t="str">
            <v>NE</v>
          </cell>
          <cell r="Y4320" t="str">
            <v>68748-6262</v>
          </cell>
          <cell r="Z4320" t="str">
            <v>MADISON</v>
          </cell>
          <cell r="AA4320" t="str">
            <v>G</v>
          </cell>
          <cell r="AB4320" t="str">
            <v>M&amp;E</v>
          </cell>
          <cell r="AC4320">
            <v>610680.63560000004</v>
          </cell>
        </row>
        <row r="4321">
          <cell r="A4321" t="str">
            <v>Primary</v>
          </cell>
          <cell r="B4321" t="str">
            <v>Madison Processing</v>
          </cell>
          <cell r="C4321" t="str">
            <v>30862013</v>
          </cell>
          <cell r="D4321" t="str">
            <v>74386005</v>
          </cell>
          <cell r="E4321" t="str">
            <v>3438</v>
          </cell>
          <cell r="G4321" t="str">
            <v>NE</v>
          </cell>
          <cell r="I4321" t="str">
            <v>A</v>
          </cell>
          <cell r="J4321" t="str">
            <v>30861975</v>
          </cell>
          <cell r="K4321" t="str">
            <v>74386014</v>
          </cell>
          <cell r="L4321">
            <v>170003086</v>
          </cell>
          <cell r="M4321" t="str">
            <v>743800000</v>
          </cell>
          <cell r="N4321" t="str">
            <v>Madison Pork Ground Meats</v>
          </cell>
          <cell r="O4321" t="str">
            <v>74386014 Madison Pork Ground Meats</v>
          </cell>
          <cell r="P4321" t="str">
            <v>131</v>
          </cell>
          <cell r="Q4321" t="str">
            <v>IBP</v>
          </cell>
          <cell r="R4321" t="str">
            <v>1303</v>
          </cell>
          <cell r="S4321" t="str">
            <v>188</v>
          </cell>
          <cell r="T4321" t="str">
            <v>IBP</v>
          </cell>
          <cell r="U4321" t="str">
            <v>USD</v>
          </cell>
          <cell r="V4321" t="str">
            <v>1200 INDUSTRIAL PARKWAY</v>
          </cell>
          <cell r="W4321" t="str">
            <v>MADISON</v>
          </cell>
          <cell r="X4321" t="str">
            <v>NE</v>
          </cell>
          <cell r="Y4321" t="str">
            <v>68748-6262</v>
          </cell>
          <cell r="Z4321" t="str">
            <v>MADISON</v>
          </cell>
          <cell r="AA4321" t="str">
            <v>G</v>
          </cell>
          <cell r="AB4321" t="str">
            <v>M&amp;E</v>
          </cell>
          <cell r="AC4321">
            <v>1281648.3548000003</v>
          </cell>
        </row>
        <row r="4322">
          <cell r="A4322" t="str">
            <v>Primary</v>
          </cell>
          <cell r="B4322" t="str">
            <v>Madison Processing</v>
          </cell>
          <cell r="C4322" t="str">
            <v>30862013</v>
          </cell>
          <cell r="D4322" t="str">
            <v>74386005</v>
          </cell>
          <cell r="E4322" t="str">
            <v>3438</v>
          </cell>
          <cell r="G4322" t="str">
            <v>NE</v>
          </cell>
          <cell r="I4322" t="str">
            <v>A</v>
          </cell>
          <cell r="J4322" t="str">
            <v>30861976</v>
          </cell>
          <cell r="K4322" t="str">
            <v>74386015</v>
          </cell>
          <cell r="L4322">
            <v>170003086</v>
          </cell>
          <cell r="M4322" t="str">
            <v>743800000</v>
          </cell>
          <cell r="N4322" t="str">
            <v>Madison Pork Stockyards</v>
          </cell>
          <cell r="O4322" t="str">
            <v>74386015 Madison Pork Stockyards</v>
          </cell>
          <cell r="P4322" t="str">
            <v>131</v>
          </cell>
          <cell r="Q4322" t="str">
            <v>IBP</v>
          </cell>
          <cell r="R4322" t="str">
            <v>1303</v>
          </cell>
          <cell r="S4322" t="str">
            <v>188</v>
          </cell>
          <cell r="T4322" t="str">
            <v>IBP</v>
          </cell>
          <cell r="U4322" t="str">
            <v>USD</v>
          </cell>
          <cell r="V4322" t="str">
            <v>1200 INDUSTRIAL PARKWAY</v>
          </cell>
          <cell r="W4322" t="str">
            <v>MADISON</v>
          </cell>
          <cell r="X4322" t="str">
            <v>NE</v>
          </cell>
          <cell r="Y4322" t="str">
            <v>68748-6262</v>
          </cell>
          <cell r="Z4322" t="str">
            <v>MADISON</v>
          </cell>
          <cell r="AA4322" t="str">
            <v>G</v>
          </cell>
          <cell r="AB4322" t="str">
            <v>M&amp;E</v>
          </cell>
          <cell r="AC4322">
            <v>17100.6816</v>
          </cell>
        </row>
        <row r="4323">
          <cell r="A4323" t="str">
            <v>Primary</v>
          </cell>
          <cell r="B4323" t="str">
            <v>Madison Processing</v>
          </cell>
          <cell r="C4323" t="str">
            <v>30862013</v>
          </cell>
          <cell r="D4323" t="str">
            <v>74386005</v>
          </cell>
          <cell r="E4323" t="str">
            <v>3438</v>
          </cell>
          <cell r="G4323" t="str">
            <v>NE</v>
          </cell>
          <cell r="I4323" t="str">
            <v>A</v>
          </cell>
          <cell r="J4323" t="str">
            <v>30861989</v>
          </cell>
          <cell r="K4323" t="str">
            <v>74386010</v>
          </cell>
          <cell r="L4323">
            <v>170003086</v>
          </cell>
          <cell r="M4323" t="str">
            <v>743800000</v>
          </cell>
          <cell r="N4323" t="str">
            <v>Madison Pork Converting/Boning</v>
          </cell>
          <cell r="O4323" t="str">
            <v>74386010 Madison Pork Converting/Boning</v>
          </cell>
          <cell r="P4323" t="str">
            <v>131</v>
          </cell>
          <cell r="Q4323" t="str">
            <v>IBP</v>
          </cell>
          <cell r="R4323" t="str">
            <v>1303</v>
          </cell>
          <cell r="S4323" t="str">
            <v>188</v>
          </cell>
          <cell r="T4323" t="str">
            <v>IBP</v>
          </cell>
          <cell r="U4323" t="str">
            <v>USD</v>
          </cell>
          <cell r="V4323" t="str">
            <v>1200 INDUSTRIAL PARKWAY</v>
          </cell>
          <cell r="W4323" t="str">
            <v>MADISON</v>
          </cell>
          <cell r="X4323" t="str">
            <v>NE</v>
          </cell>
          <cell r="Y4323" t="str">
            <v>68748-6262</v>
          </cell>
          <cell r="Z4323" t="str">
            <v>MADISON</v>
          </cell>
          <cell r="AA4323" t="str">
            <v>G</v>
          </cell>
          <cell r="AB4323" t="str">
            <v>M&amp;E</v>
          </cell>
          <cell r="AC4323">
            <v>5702672.393600001</v>
          </cell>
        </row>
        <row r="4324">
          <cell r="A4324" t="str">
            <v>Primary</v>
          </cell>
          <cell r="B4324" t="str">
            <v>Madison Processing Waste Treatment</v>
          </cell>
          <cell r="C4324" t="str">
            <v>30862004</v>
          </cell>
          <cell r="D4324" t="str">
            <v>74386017</v>
          </cell>
          <cell r="E4324" t="str">
            <v>3438</v>
          </cell>
          <cell r="G4324" t="str">
            <v>NE</v>
          </cell>
          <cell r="I4324" t="str">
            <v>A</v>
          </cell>
          <cell r="J4324" t="str">
            <v>30862004</v>
          </cell>
          <cell r="K4324" t="str">
            <v>74386017</v>
          </cell>
          <cell r="L4324">
            <v>170003086</v>
          </cell>
          <cell r="M4324" t="str">
            <v>743800000</v>
          </cell>
          <cell r="N4324" t="str">
            <v>Madison Pork Waste Treatment</v>
          </cell>
          <cell r="O4324" t="str">
            <v>74386017 Madison Pork Waste Treatment</v>
          </cell>
          <cell r="P4324" t="str">
            <v>131</v>
          </cell>
          <cell r="Q4324" t="str">
            <v>IBP</v>
          </cell>
          <cell r="R4324" t="str">
            <v>1303</v>
          </cell>
          <cell r="S4324" t="str">
            <v>188</v>
          </cell>
          <cell r="T4324" t="str">
            <v>IBP</v>
          </cell>
          <cell r="U4324" t="str">
            <v>USD</v>
          </cell>
          <cell r="V4324" t="str">
            <v>1200 INDUSTRIAL PARKWAY</v>
          </cell>
          <cell r="W4324" t="str">
            <v>MADISON</v>
          </cell>
          <cell r="X4324" t="str">
            <v>NE</v>
          </cell>
          <cell r="Y4324" t="str">
            <v>68748-6262</v>
          </cell>
          <cell r="Z4324" t="str">
            <v>MADISON</v>
          </cell>
          <cell r="AA4324" t="str">
            <v>G</v>
          </cell>
          <cell r="AB4324" t="str">
            <v>M&amp;E</v>
          </cell>
          <cell r="AC4324">
            <v>445705.04</v>
          </cell>
        </row>
        <row r="4325">
          <cell r="A4325" t="str">
            <v>Primary</v>
          </cell>
          <cell r="B4325" t="str">
            <v>Madison Processing</v>
          </cell>
          <cell r="C4325" t="str">
            <v>30862013</v>
          </cell>
          <cell r="D4325" t="str">
            <v>74386005</v>
          </cell>
          <cell r="E4325" t="str">
            <v>3438</v>
          </cell>
          <cell r="G4325" t="str">
            <v>NE</v>
          </cell>
          <cell r="I4325" t="str">
            <v>A</v>
          </cell>
          <cell r="J4325" t="str">
            <v>30862013</v>
          </cell>
          <cell r="K4325" t="str">
            <v>74386005</v>
          </cell>
          <cell r="L4325">
            <v>170003086</v>
          </cell>
          <cell r="M4325" t="str">
            <v>743800000</v>
          </cell>
          <cell r="N4325" t="str">
            <v>Madison Pork Admin Services</v>
          </cell>
          <cell r="O4325" t="str">
            <v>74386005 Madison Pork Admin Services</v>
          </cell>
          <cell r="P4325" t="str">
            <v>131</v>
          </cell>
          <cell r="Q4325" t="str">
            <v>IBP</v>
          </cell>
          <cell r="R4325" t="str">
            <v>1303</v>
          </cell>
          <cell r="S4325" t="str">
            <v>188</v>
          </cell>
          <cell r="T4325" t="str">
            <v>IBP</v>
          </cell>
          <cell r="U4325" t="str">
            <v>USD</v>
          </cell>
          <cell r="V4325" t="str">
            <v>1200 INDUSTRIAL PARKWAY</v>
          </cell>
          <cell r="W4325" t="str">
            <v>MADISON</v>
          </cell>
          <cell r="X4325" t="str">
            <v>NE</v>
          </cell>
          <cell r="Y4325" t="str">
            <v>68748-6262</v>
          </cell>
          <cell r="Z4325" t="str">
            <v>MADISON</v>
          </cell>
          <cell r="AA4325" t="str">
            <v>G</v>
          </cell>
          <cell r="AB4325" t="str">
            <v>M&amp;E</v>
          </cell>
          <cell r="AC4325">
            <v>324519.1479000001</v>
          </cell>
        </row>
        <row r="4326">
          <cell r="A4326" t="str">
            <v>Primary</v>
          </cell>
          <cell r="B4326" t="str">
            <v>IBP Corporate G &amp; A</v>
          </cell>
          <cell r="C4326" t="str">
            <v>30013136</v>
          </cell>
          <cell r="D4326" t="str">
            <v>74796031</v>
          </cell>
          <cell r="E4326" t="str">
            <v>2666</v>
          </cell>
          <cell r="G4326" t="str">
            <v>NE</v>
          </cell>
          <cell r="I4326" t="str">
            <v>A</v>
          </cell>
          <cell r="J4326" t="str">
            <v>30862015</v>
          </cell>
          <cell r="K4326" t="str">
            <v>74796172</v>
          </cell>
          <cell r="L4326">
            <v>170003086</v>
          </cell>
          <cell r="M4326" t="str">
            <v>747900000</v>
          </cell>
          <cell r="N4326" t="str">
            <v>IBP Corp Staff Madison Controller</v>
          </cell>
          <cell r="O4326" t="str">
            <v>74796172 IBP Corp Staff Madison Controller</v>
          </cell>
          <cell r="P4326" t="str">
            <v>190</v>
          </cell>
          <cell r="Q4326" t="str">
            <v>IBP</v>
          </cell>
          <cell r="R4326" t="str">
            <v>1303</v>
          </cell>
          <cell r="S4326" t="str">
            <v>506</v>
          </cell>
          <cell r="T4326" t="str">
            <v>IBP</v>
          </cell>
          <cell r="U4326" t="str">
            <v>USD</v>
          </cell>
          <cell r="V4326" t="str">
            <v>1200 INDUSTRIAL PARKWAY</v>
          </cell>
          <cell r="W4326" t="str">
            <v>MADISON</v>
          </cell>
          <cell r="X4326" t="str">
            <v>NE</v>
          </cell>
          <cell r="Y4326" t="str">
            <v>68748-6262</v>
          </cell>
          <cell r="Z4326" t="str">
            <v>MADISON</v>
          </cell>
          <cell r="AA4326" t="str">
            <v>G</v>
          </cell>
          <cell r="AB4326" t="str">
            <v>M&amp;E</v>
          </cell>
          <cell r="AC4326">
            <v>4574.2611000000006</v>
          </cell>
        </row>
        <row r="4327">
          <cell r="A4327" t="str">
            <v>Primary</v>
          </cell>
          <cell r="B4327" t="str">
            <v>Madison Processing</v>
          </cell>
          <cell r="C4327" t="str">
            <v>30862013</v>
          </cell>
          <cell r="D4327" t="str">
            <v>74386005</v>
          </cell>
          <cell r="E4327" t="str">
            <v>3438</v>
          </cell>
          <cell r="G4327" t="str">
            <v>NE</v>
          </cell>
          <cell r="I4327" t="str">
            <v>A</v>
          </cell>
          <cell r="J4327" t="str">
            <v>30862017</v>
          </cell>
          <cell r="K4327" t="str">
            <v>74386016</v>
          </cell>
          <cell r="L4327">
            <v>170003086</v>
          </cell>
          <cell r="M4327" t="str">
            <v>743800000</v>
          </cell>
          <cell r="N4327" t="str">
            <v>Madison Pork Cleanup</v>
          </cell>
          <cell r="O4327" t="str">
            <v>74386016 Madison Pork Cleanup</v>
          </cell>
          <cell r="P4327" t="str">
            <v>131</v>
          </cell>
          <cell r="Q4327" t="str">
            <v>IBP</v>
          </cell>
          <cell r="R4327" t="str">
            <v>1303</v>
          </cell>
          <cell r="S4327" t="str">
            <v>188</v>
          </cell>
          <cell r="T4327" t="str">
            <v>IBP</v>
          </cell>
          <cell r="U4327" t="str">
            <v>USD</v>
          </cell>
          <cell r="V4327" t="str">
            <v>1200 INDUSTRIAL PARKWAY</v>
          </cell>
          <cell r="W4327" t="str">
            <v>MADISON</v>
          </cell>
          <cell r="X4327" t="str">
            <v>NE</v>
          </cell>
          <cell r="Y4327" t="str">
            <v>68748-6262</v>
          </cell>
          <cell r="Z4327" t="str">
            <v>MADISON</v>
          </cell>
          <cell r="AA4327" t="str">
            <v>G</v>
          </cell>
          <cell r="AB4327" t="str">
            <v>M&amp;E</v>
          </cell>
          <cell r="AC4327">
            <v>33198.048800000004</v>
          </cell>
        </row>
        <row r="4328">
          <cell r="A4328" t="str">
            <v>Primary</v>
          </cell>
          <cell r="B4328" t="str">
            <v>Madison Processing</v>
          </cell>
          <cell r="C4328" t="str">
            <v>30862013</v>
          </cell>
          <cell r="D4328" t="str">
            <v>74386005</v>
          </cell>
          <cell r="E4328" t="str">
            <v>3438</v>
          </cell>
          <cell r="G4328" t="str">
            <v>NE</v>
          </cell>
          <cell r="I4328" t="str">
            <v>A</v>
          </cell>
          <cell r="J4328" t="str">
            <v>30862020</v>
          </cell>
          <cell r="K4328" t="str">
            <v>74386019</v>
          </cell>
          <cell r="L4328">
            <v>170003086</v>
          </cell>
          <cell r="M4328" t="str">
            <v>743800000</v>
          </cell>
          <cell r="N4328" t="str">
            <v>Madison Pork Maintenance</v>
          </cell>
          <cell r="O4328" t="str">
            <v>74386019 Madison Pork Maintenance</v>
          </cell>
          <cell r="P4328" t="str">
            <v>131</v>
          </cell>
          <cell r="Q4328" t="str">
            <v>IBP</v>
          </cell>
          <cell r="R4328" t="str">
            <v>1303</v>
          </cell>
          <cell r="S4328" t="str">
            <v>188</v>
          </cell>
          <cell r="T4328" t="str">
            <v>IBP</v>
          </cell>
          <cell r="U4328" t="str">
            <v>USD</v>
          </cell>
          <cell r="V4328" t="str">
            <v>1200 INDUSTRIAL PARKWAY</v>
          </cell>
          <cell r="W4328" t="str">
            <v>MADISON</v>
          </cell>
          <cell r="X4328" t="str">
            <v>NE</v>
          </cell>
          <cell r="Y4328" t="str">
            <v>68748-6262</v>
          </cell>
          <cell r="Z4328" t="str">
            <v>MADISON</v>
          </cell>
          <cell r="AA4328" t="str">
            <v>G</v>
          </cell>
          <cell r="AB4328" t="str">
            <v>M&amp;E</v>
          </cell>
          <cell r="AC4328">
            <v>5601676.6147999996</v>
          </cell>
        </row>
        <row r="4329">
          <cell r="A4329" t="str">
            <v>Primary</v>
          </cell>
          <cell r="B4329" t="str">
            <v>IBP Corporate G &amp; A</v>
          </cell>
          <cell r="C4329" t="str">
            <v>30013136</v>
          </cell>
          <cell r="D4329" t="str">
            <v>74796031</v>
          </cell>
          <cell r="E4329" t="str">
            <v>2666</v>
          </cell>
          <cell r="G4329" t="str">
            <v>NE</v>
          </cell>
          <cell r="I4329" t="str">
            <v>A</v>
          </cell>
          <cell r="J4329" t="str">
            <v>30862030</v>
          </cell>
          <cell r="K4329" t="str">
            <v>74796098</v>
          </cell>
          <cell r="L4329">
            <v>170003086</v>
          </cell>
          <cell r="M4329" t="str">
            <v>747900000</v>
          </cell>
          <cell r="N4329" t="str">
            <v>IBP Corp Staff Madison - Qa</v>
          </cell>
          <cell r="O4329" t="str">
            <v>74796098 IBP Corp Staff Madison - Qa</v>
          </cell>
          <cell r="P4329" t="str">
            <v>190</v>
          </cell>
          <cell r="Q4329" t="str">
            <v>IBP</v>
          </cell>
          <cell r="R4329" t="str">
            <v>160</v>
          </cell>
          <cell r="S4329" t="str">
            <v>1179</v>
          </cell>
          <cell r="T4329" t="str">
            <v>IBP</v>
          </cell>
          <cell r="U4329" t="str">
            <v>USD</v>
          </cell>
          <cell r="V4329" t="str">
            <v>HIGHWAY 35  IBP AVE</v>
          </cell>
          <cell r="W4329" t="str">
            <v>DAKOTA CITY</v>
          </cell>
          <cell r="X4329" t="str">
            <v>NE</v>
          </cell>
          <cell r="Y4329" t="str">
            <v>68731-3028</v>
          </cell>
          <cell r="Z4329" t="str">
            <v>DAKOTA</v>
          </cell>
          <cell r="AA4329" t="str">
            <v>G</v>
          </cell>
          <cell r="AB4329" t="str">
            <v>M&amp;E</v>
          </cell>
          <cell r="AC4329">
            <v>10092.649700000004</v>
          </cell>
        </row>
        <row r="4330">
          <cell r="A4330" t="str">
            <v>Primary</v>
          </cell>
          <cell r="B4330" t="str">
            <v>Madison Processing</v>
          </cell>
          <cell r="C4330" t="str">
            <v>30862013</v>
          </cell>
          <cell r="D4330" t="str">
            <v>74386005</v>
          </cell>
          <cell r="E4330" t="str">
            <v>3438</v>
          </cell>
          <cell r="G4330" t="str">
            <v>NE</v>
          </cell>
          <cell r="H4330">
            <v>38831</v>
          </cell>
          <cell r="I4330" t="str">
            <v>A</v>
          </cell>
          <cell r="J4330" t="str">
            <v>31020876</v>
          </cell>
          <cell r="K4330" t="str">
            <v>74466001</v>
          </cell>
          <cell r="L4330">
            <v>170003086</v>
          </cell>
          <cell r="M4330" t="str">
            <v>744600000</v>
          </cell>
          <cell r="N4330" t="str">
            <v>Mad Prk-Refridgeratn</v>
          </cell>
          <cell r="O4330" t="str">
            <v>30862031  Mad Prk-Refridgeratn</v>
          </cell>
          <cell r="P4330" t="str">
            <v>131</v>
          </cell>
          <cell r="Q4330" t="str">
            <v>IBP</v>
          </cell>
          <cell r="R4330" t="str">
            <v>1303</v>
          </cell>
          <cell r="S4330" t="str">
            <v>188</v>
          </cell>
          <cell r="T4330" t="str">
            <v>IBP</v>
          </cell>
          <cell r="U4330" t="str">
            <v>USD</v>
          </cell>
          <cell r="V4330" t="str">
            <v>1200 INDUSTRIAL PARKWAY</v>
          </cell>
          <cell r="W4330" t="str">
            <v>MADISON</v>
          </cell>
          <cell r="X4330" t="str">
            <v>NE</v>
          </cell>
          <cell r="Y4330" t="str">
            <v>68748-6262</v>
          </cell>
          <cell r="Z4330" t="str">
            <v>MADISON</v>
          </cell>
          <cell r="AA4330" t="str">
            <v>G</v>
          </cell>
          <cell r="AB4330" t="str">
            <v>M&amp;E</v>
          </cell>
          <cell r="AC4330">
            <v>25449.800200000001</v>
          </cell>
        </row>
        <row r="4331">
          <cell r="A4331" t="str">
            <v>Primary</v>
          </cell>
          <cell r="B4331" t="str">
            <v>Madison Processing</v>
          </cell>
          <cell r="C4331" t="str">
            <v>30862013</v>
          </cell>
          <cell r="D4331" t="str">
            <v>74386005</v>
          </cell>
          <cell r="E4331" t="str">
            <v>3438</v>
          </cell>
          <cell r="G4331" t="str">
            <v>NE</v>
          </cell>
          <cell r="I4331" t="str">
            <v>A</v>
          </cell>
          <cell r="J4331" t="str">
            <v>30862034</v>
          </cell>
          <cell r="K4331" t="str">
            <v>74386001</v>
          </cell>
          <cell r="L4331">
            <v>170003086</v>
          </cell>
          <cell r="M4331" t="str">
            <v>743800000</v>
          </cell>
          <cell r="N4331" t="str">
            <v>Madison Pork General</v>
          </cell>
          <cell r="O4331" t="str">
            <v>74386001 Madison Pork General</v>
          </cell>
          <cell r="P4331" t="str">
            <v>131</v>
          </cell>
          <cell r="Q4331" t="str">
            <v>IBP</v>
          </cell>
          <cell r="R4331" t="str">
            <v>1303</v>
          </cell>
          <cell r="S4331" t="str">
            <v>188</v>
          </cell>
          <cell r="T4331" t="str">
            <v>IBP</v>
          </cell>
          <cell r="U4331" t="str">
            <v>USD</v>
          </cell>
          <cell r="V4331" t="str">
            <v>1200 INDUSTRIAL PARKWAY</v>
          </cell>
          <cell r="W4331" t="str">
            <v>MADISON</v>
          </cell>
          <cell r="X4331" t="str">
            <v>NE</v>
          </cell>
          <cell r="Y4331" t="str">
            <v>68748-6262</v>
          </cell>
          <cell r="Z4331" t="str">
            <v>MADISON</v>
          </cell>
          <cell r="AA4331" t="str">
            <v>G</v>
          </cell>
          <cell r="AB4331" t="str">
            <v>M&amp;E</v>
          </cell>
          <cell r="AC4331">
            <v>11355568.419999989</v>
          </cell>
        </row>
        <row r="4332">
          <cell r="A4332" t="str">
            <v>Primary</v>
          </cell>
          <cell r="B4332" t="str">
            <v>Madison Processing</v>
          </cell>
          <cell r="C4332" t="str">
            <v>30862013</v>
          </cell>
          <cell r="D4332" t="str">
            <v>74386005</v>
          </cell>
          <cell r="E4332" t="str">
            <v>3438</v>
          </cell>
          <cell r="G4332" t="str">
            <v>NE</v>
          </cell>
          <cell r="I4332" t="str">
            <v>A</v>
          </cell>
          <cell r="J4332" t="str">
            <v>30862052</v>
          </cell>
          <cell r="K4332" t="str">
            <v>74386018</v>
          </cell>
          <cell r="L4332">
            <v>170003086</v>
          </cell>
          <cell r="M4332" t="str">
            <v>743800000</v>
          </cell>
          <cell r="N4332" t="str">
            <v>Madison Pork Material Hand &amp; Ship</v>
          </cell>
          <cell r="O4332" t="str">
            <v>74386018 Madison Pork Material Hand &amp; Ship</v>
          </cell>
          <cell r="P4332" t="str">
            <v>131</v>
          </cell>
          <cell r="Q4332" t="str">
            <v>IBP</v>
          </cell>
          <cell r="R4332" t="str">
            <v>1303</v>
          </cell>
          <cell r="S4332" t="str">
            <v>188</v>
          </cell>
          <cell r="T4332" t="str">
            <v>IBP</v>
          </cell>
          <cell r="U4332" t="str">
            <v>USD</v>
          </cell>
          <cell r="V4332" t="str">
            <v>1200 INDUSTRIAL PARKWAY</v>
          </cell>
          <cell r="W4332" t="str">
            <v>MADISON</v>
          </cell>
          <cell r="X4332" t="str">
            <v>NE</v>
          </cell>
          <cell r="Y4332" t="str">
            <v>68748-6262</v>
          </cell>
          <cell r="Z4332" t="str">
            <v>MADISON</v>
          </cell>
          <cell r="AA4332" t="str">
            <v>G</v>
          </cell>
          <cell r="AB4332" t="str">
            <v>M&amp;E</v>
          </cell>
          <cell r="AC4332">
            <v>1695956.5381999984</v>
          </cell>
        </row>
        <row r="4333">
          <cell r="A4333" t="str">
            <v>Primary</v>
          </cell>
          <cell r="B4333" t="str">
            <v>IBP Corporate G &amp; A</v>
          </cell>
          <cell r="C4333" t="str">
            <v>30013136</v>
          </cell>
          <cell r="D4333" t="str">
            <v>74796031</v>
          </cell>
          <cell r="E4333" t="str">
            <v>2666</v>
          </cell>
          <cell r="G4333" t="str">
            <v>NE</v>
          </cell>
          <cell r="I4333" t="str">
            <v>A</v>
          </cell>
          <cell r="J4333" t="str">
            <v>30862221</v>
          </cell>
          <cell r="K4333" t="str">
            <v>74796120</v>
          </cell>
          <cell r="L4333">
            <v>170003086</v>
          </cell>
          <cell r="M4333" t="str">
            <v>747900000</v>
          </cell>
          <cell r="N4333" t="str">
            <v>IBP Corp Staff Plant Computers-Madison</v>
          </cell>
          <cell r="O4333" t="str">
            <v>74796120 IBP Corp Staff Plant Computers-Madison</v>
          </cell>
          <cell r="P4333" t="str">
            <v>190</v>
          </cell>
          <cell r="Q4333" t="str">
            <v>IBP</v>
          </cell>
          <cell r="R4333" t="str">
            <v>1303</v>
          </cell>
          <cell r="S4333" t="str">
            <v>1179</v>
          </cell>
          <cell r="T4333" t="str">
            <v>IBP</v>
          </cell>
          <cell r="U4333" t="str">
            <v>USD</v>
          </cell>
          <cell r="V4333" t="str">
            <v>1200 INDUSTRIAL PARKWAY</v>
          </cell>
          <cell r="W4333" t="str">
            <v>MADISON</v>
          </cell>
          <cell r="X4333" t="str">
            <v>NE</v>
          </cell>
          <cell r="Y4333" t="str">
            <v>68748-6262</v>
          </cell>
          <cell r="Z4333" t="str">
            <v>MADISON</v>
          </cell>
          <cell r="AA4333" t="str">
            <v>G</v>
          </cell>
          <cell r="AB4333" t="str">
            <v>M&amp;E</v>
          </cell>
          <cell r="AC4333">
            <v>129237.01199999999</v>
          </cell>
        </row>
        <row r="4334">
          <cell r="A4334" t="str">
            <v>Primary</v>
          </cell>
          <cell r="B4334" t="str">
            <v>Madison Processing</v>
          </cell>
          <cell r="C4334" t="str">
            <v>30862013</v>
          </cell>
          <cell r="D4334" t="str">
            <v>74386005</v>
          </cell>
          <cell r="E4334" t="str">
            <v>3438</v>
          </cell>
          <cell r="G4334" t="str">
            <v>NE</v>
          </cell>
          <cell r="I4334" t="str">
            <v>A</v>
          </cell>
          <cell r="J4334" t="str">
            <v>30862317</v>
          </cell>
          <cell r="K4334" t="str">
            <v>74386007</v>
          </cell>
          <cell r="L4334">
            <v>170003086</v>
          </cell>
          <cell r="M4334" t="str">
            <v>743800000</v>
          </cell>
          <cell r="N4334" t="str">
            <v>Madison Pork General 1</v>
          </cell>
          <cell r="O4334" t="str">
            <v>74386007 Madison Pork General 1</v>
          </cell>
          <cell r="P4334" t="str">
            <v>131</v>
          </cell>
          <cell r="Q4334" t="str">
            <v>IBP</v>
          </cell>
          <cell r="R4334" t="str">
            <v>1303</v>
          </cell>
          <cell r="S4334" t="str">
            <v>188</v>
          </cell>
          <cell r="T4334" t="str">
            <v>IBP</v>
          </cell>
          <cell r="U4334" t="str">
            <v>USD</v>
          </cell>
          <cell r="V4334" t="str">
            <v>1200 INDUSTRIAL PARKWAY</v>
          </cell>
          <cell r="W4334" t="str">
            <v>MADISON</v>
          </cell>
          <cell r="X4334" t="str">
            <v>NE</v>
          </cell>
          <cell r="Y4334" t="str">
            <v>68748-6262</v>
          </cell>
          <cell r="Z4334" t="str">
            <v>MADISON</v>
          </cell>
          <cell r="AA4334" t="str">
            <v>G</v>
          </cell>
          <cell r="AB4334" t="str">
            <v>M&amp;E</v>
          </cell>
          <cell r="AC4334">
            <v>40677.33</v>
          </cell>
        </row>
        <row r="4335">
          <cell r="A4335" t="str">
            <v>Primary</v>
          </cell>
          <cell r="B4335" t="str">
            <v>Council Bluffs Case Ready Processing</v>
          </cell>
          <cell r="C4335" t="str">
            <v>30872013</v>
          </cell>
          <cell r="D4335" t="str">
            <v>74616007</v>
          </cell>
          <cell r="E4335" t="str">
            <v>3461</v>
          </cell>
          <cell r="G4335" t="str">
            <v>IA</v>
          </cell>
          <cell r="I4335" t="str">
            <v>A</v>
          </cell>
          <cell r="J4335" t="str">
            <v>30871951</v>
          </cell>
          <cell r="K4335" t="str">
            <v>74616010</v>
          </cell>
          <cell r="L4335">
            <v>170003087</v>
          </cell>
          <cell r="M4335" t="str">
            <v>746100000</v>
          </cell>
          <cell r="N4335" t="str">
            <v>Council Bluffs Pork Kill Floor</v>
          </cell>
          <cell r="O4335" t="str">
            <v>74616010 Council Bluffs Pork Kill Floor</v>
          </cell>
          <cell r="P4335" t="str">
            <v>157</v>
          </cell>
          <cell r="Q4335" t="str">
            <v>IBP</v>
          </cell>
          <cell r="R4335" t="str">
            <v>1595</v>
          </cell>
          <cell r="S4335" t="str">
            <v>601</v>
          </cell>
          <cell r="T4335" t="str">
            <v>IBP</v>
          </cell>
          <cell r="U4335" t="str">
            <v>USD</v>
          </cell>
          <cell r="V4335" t="str">
            <v>2700 23RD AVENUE</v>
          </cell>
          <cell r="W4335" t="str">
            <v>COUNCIL BLUFFS</v>
          </cell>
          <cell r="X4335" t="str">
            <v>IA</v>
          </cell>
          <cell r="Y4335" t="str">
            <v>51501-6959</v>
          </cell>
          <cell r="Z4335" t="str">
            <v>POTTAWATTAMIE</v>
          </cell>
          <cell r="AA4335" t="str">
            <v>G</v>
          </cell>
          <cell r="AB4335" t="str">
            <v>M&amp;E</v>
          </cell>
          <cell r="AC4335">
            <v>323357.84000000003</v>
          </cell>
        </row>
        <row r="4336">
          <cell r="A4336" t="str">
            <v>Primary</v>
          </cell>
          <cell r="B4336" t="str">
            <v>Council Bluffs Case Ready Processing</v>
          </cell>
          <cell r="C4336" t="str">
            <v>30872013</v>
          </cell>
          <cell r="D4336" t="str">
            <v>74616007</v>
          </cell>
          <cell r="E4336" t="str">
            <v>3461</v>
          </cell>
          <cell r="G4336" t="str">
            <v>IA</v>
          </cell>
          <cell r="I4336" t="str">
            <v>A</v>
          </cell>
          <cell r="J4336" t="str">
            <v>30871971</v>
          </cell>
          <cell r="K4336" t="str">
            <v>74616018</v>
          </cell>
          <cell r="L4336">
            <v>170003087</v>
          </cell>
          <cell r="M4336" t="str">
            <v>746100000</v>
          </cell>
          <cell r="N4336" t="str">
            <v>Council Bluffs Pork Iqf</v>
          </cell>
          <cell r="O4336" t="str">
            <v>74616018 Council Bluffs Pork Iqf</v>
          </cell>
          <cell r="P4336" t="str">
            <v>157</v>
          </cell>
          <cell r="Q4336" t="str">
            <v>IBP</v>
          </cell>
          <cell r="R4336" t="str">
            <v>1595</v>
          </cell>
          <cell r="S4336" t="str">
            <v>601</v>
          </cell>
          <cell r="T4336" t="str">
            <v>IBP</v>
          </cell>
          <cell r="U4336" t="str">
            <v>USD</v>
          </cell>
          <cell r="V4336" t="str">
            <v>2700 23RD AVENUE</v>
          </cell>
          <cell r="W4336" t="str">
            <v>COUNCIL BLUFFS</v>
          </cell>
          <cell r="X4336" t="str">
            <v>IA</v>
          </cell>
          <cell r="Y4336" t="str">
            <v>51501-6959</v>
          </cell>
          <cell r="Z4336" t="str">
            <v>POTTAWATTAMIE</v>
          </cell>
          <cell r="AA4336" t="str">
            <v>G</v>
          </cell>
          <cell r="AB4336" t="str">
            <v>M&amp;E</v>
          </cell>
          <cell r="AC4336">
            <v>2307103.2475000001</v>
          </cell>
        </row>
        <row r="4337">
          <cell r="A4337" t="str">
            <v>Primary</v>
          </cell>
          <cell r="B4337" t="str">
            <v>Council Bluffs Case Ready Processing</v>
          </cell>
          <cell r="C4337" t="str">
            <v>30872013</v>
          </cell>
          <cell r="D4337" t="str">
            <v>74616007</v>
          </cell>
          <cell r="E4337" t="str">
            <v>3461</v>
          </cell>
          <cell r="G4337" t="str">
            <v>IA</v>
          </cell>
          <cell r="I4337" t="str">
            <v>A</v>
          </cell>
          <cell r="J4337" t="str">
            <v>30871972</v>
          </cell>
          <cell r="K4337" t="str">
            <v>74616031</v>
          </cell>
          <cell r="L4337">
            <v>170003087</v>
          </cell>
          <cell r="M4337" t="str">
            <v>746100000</v>
          </cell>
          <cell r="N4337" t="str">
            <v>Council Bluffs Pork Trimmed Meats</v>
          </cell>
          <cell r="O4337" t="str">
            <v>74616031 Council Bluffs Pork Trimmed Meats</v>
          </cell>
          <cell r="P4337" t="str">
            <v>157</v>
          </cell>
          <cell r="Q4337" t="str">
            <v>IBP</v>
          </cell>
          <cell r="R4337" t="str">
            <v>1595</v>
          </cell>
          <cell r="S4337" t="str">
            <v>601</v>
          </cell>
          <cell r="T4337" t="str">
            <v>IBP</v>
          </cell>
          <cell r="U4337" t="str">
            <v>USD</v>
          </cell>
          <cell r="V4337" t="str">
            <v>2700 23RD AVENUE</v>
          </cell>
          <cell r="W4337" t="str">
            <v>COUNCIL BLUFFS</v>
          </cell>
          <cell r="X4337" t="str">
            <v>IA</v>
          </cell>
          <cell r="Y4337" t="str">
            <v>51501-6959</v>
          </cell>
          <cell r="Z4337" t="str">
            <v>POTTAWATTAMIE</v>
          </cell>
          <cell r="AA4337" t="str">
            <v>G</v>
          </cell>
          <cell r="AB4337" t="str">
            <v>M&amp;E</v>
          </cell>
          <cell r="AC4337">
            <v>36469.136899999998</v>
          </cell>
        </row>
        <row r="4338">
          <cell r="A4338" t="str">
            <v>Primary</v>
          </cell>
          <cell r="B4338" t="str">
            <v>Council Bluffs Case Ready Processing</v>
          </cell>
          <cell r="C4338" t="str">
            <v>30872013</v>
          </cell>
          <cell r="D4338" t="str">
            <v>74616007</v>
          </cell>
          <cell r="E4338" t="str">
            <v>3461</v>
          </cell>
          <cell r="G4338" t="str">
            <v>IA</v>
          </cell>
          <cell r="I4338" t="str">
            <v>A</v>
          </cell>
          <cell r="J4338" t="str">
            <v>30871975</v>
          </cell>
          <cell r="K4338" t="str">
            <v>74616020</v>
          </cell>
          <cell r="L4338">
            <v>170003087</v>
          </cell>
          <cell r="M4338" t="str">
            <v>746100000</v>
          </cell>
          <cell r="N4338" t="str">
            <v>Council Bluffs Pork Ground Meats</v>
          </cell>
          <cell r="O4338" t="str">
            <v>74616020 Council Bluffs Pork Ground Meats</v>
          </cell>
          <cell r="P4338" t="str">
            <v>157</v>
          </cell>
          <cell r="Q4338" t="str">
            <v>IBP</v>
          </cell>
          <cell r="R4338" t="str">
            <v>1595</v>
          </cell>
          <cell r="S4338" t="str">
            <v>601</v>
          </cell>
          <cell r="T4338" t="str">
            <v>IBP</v>
          </cell>
          <cell r="U4338" t="str">
            <v>USD</v>
          </cell>
          <cell r="V4338" t="str">
            <v>2700 23RD AVENUE</v>
          </cell>
          <cell r="W4338" t="str">
            <v>COUNCIL BLUFFS</v>
          </cell>
          <cell r="X4338" t="str">
            <v>IA</v>
          </cell>
          <cell r="Y4338" t="str">
            <v>51501-6959</v>
          </cell>
          <cell r="Z4338" t="str">
            <v>POTTAWATTAMIE</v>
          </cell>
          <cell r="AA4338" t="str">
            <v>G</v>
          </cell>
          <cell r="AB4338" t="str">
            <v>M&amp;E</v>
          </cell>
          <cell r="AC4338">
            <v>250590.92</v>
          </cell>
        </row>
        <row r="4339">
          <cell r="A4339" t="str">
            <v>Primary</v>
          </cell>
          <cell r="B4339" t="str">
            <v>Council Bluffs Case Ready Processing</v>
          </cell>
          <cell r="C4339" t="str">
            <v>30872013</v>
          </cell>
          <cell r="D4339" t="str">
            <v>74616007</v>
          </cell>
          <cell r="E4339" t="str">
            <v>3461</v>
          </cell>
          <cell r="G4339" t="str">
            <v>IA</v>
          </cell>
          <cell r="I4339" t="str">
            <v>A</v>
          </cell>
          <cell r="J4339" t="str">
            <v>30871989</v>
          </cell>
          <cell r="K4339" t="str">
            <v>74616012</v>
          </cell>
          <cell r="L4339">
            <v>170003087</v>
          </cell>
          <cell r="M4339" t="str">
            <v>746100000</v>
          </cell>
          <cell r="N4339" t="str">
            <v>Council Bluffs Pork Converting/Boning</v>
          </cell>
          <cell r="O4339" t="str">
            <v>74616012 Council Bluffs Pork Converting/Boning</v>
          </cell>
          <cell r="P4339" t="str">
            <v>157</v>
          </cell>
          <cell r="Q4339" t="str">
            <v>IBP</v>
          </cell>
          <cell r="R4339" t="str">
            <v>1595</v>
          </cell>
          <cell r="S4339" t="str">
            <v>601</v>
          </cell>
          <cell r="T4339" t="str">
            <v>IBP</v>
          </cell>
          <cell r="U4339" t="str">
            <v>USD</v>
          </cell>
          <cell r="V4339" t="str">
            <v>2700 23RD AVENUE</v>
          </cell>
          <cell r="W4339" t="str">
            <v>COUNCIL BLUFFS</v>
          </cell>
          <cell r="X4339" t="str">
            <v>IA</v>
          </cell>
          <cell r="Y4339" t="str">
            <v>51501-6959</v>
          </cell>
          <cell r="Z4339" t="str">
            <v>POTTAWATTAMIE</v>
          </cell>
          <cell r="AA4339" t="str">
            <v>G</v>
          </cell>
          <cell r="AB4339" t="str">
            <v>M&amp;E</v>
          </cell>
          <cell r="AC4339">
            <v>0</v>
          </cell>
        </row>
        <row r="4340">
          <cell r="A4340" t="str">
            <v>Primary</v>
          </cell>
          <cell r="B4340" t="str">
            <v>Council Bluffs Case Ready Processing</v>
          </cell>
          <cell r="C4340" t="str">
            <v>30872013</v>
          </cell>
          <cell r="D4340" t="str">
            <v>74616007</v>
          </cell>
          <cell r="E4340" t="str">
            <v>3461</v>
          </cell>
          <cell r="G4340" t="str">
            <v>IA</v>
          </cell>
          <cell r="I4340" t="str">
            <v>A</v>
          </cell>
          <cell r="J4340" t="str">
            <v>30871991</v>
          </cell>
          <cell r="K4340" t="str">
            <v>74616014</v>
          </cell>
          <cell r="L4340">
            <v>170003087</v>
          </cell>
          <cell r="M4340" t="str">
            <v>746100000</v>
          </cell>
          <cell r="N4340" t="str">
            <v>Council Bluffs Pork Pumping Pork</v>
          </cell>
          <cell r="O4340" t="str">
            <v>74616014 Council Bluffs Pork Pumping Pork</v>
          </cell>
          <cell r="P4340" t="str">
            <v>157</v>
          </cell>
          <cell r="Q4340" t="str">
            <v>IBP</v>
          </cell>
          <cell r="R4340" t="str">
            <v>1595</v>
          </cell>
          <cell r="S4340" t="str">
            <v>601</v>
          </cell>
          <cell r="T4340" t="str">
            <v>IBP</v>
          </cell>
          <cell r="U4340" t="str">
            <v>USD</v>
          </cell>
          <cell r="V4340" t="str">
            <v>2700 23RD AVENUE</v>
          </cell>
          <cell r="W4340" t="str">
            <v>COUNCIL BLUFFS</v>
          </cell>
          <cell r="X4340" t="str">
            <v>IA</v>
          </cell>
          <cell r="Y4340" t="str">
            <v>51501-6959</v>
          </cell>
          <cell r="Z4340" t="str">
            <v>POTTAWATTAMIE</v>
          </cell>
          <cell r="AA4340" t="str">
            <v>G</v>
          </cell>
          <cell r="AB4340" t="str">
            <v>M&amp;E</v>
          </cell>
          <cell r="AC4340">
            <v>416747.74039999995</v>
          </cell>
        </row>
        <row r="4341">
          <cell r="A4341" t="str">
            <v>Primary</v>
          </cell>
          <cell r="B4341" t="str">
            <v>Council Bluffs Case Ready Processing</v>
          </cell>
          <cell r="C4341" t="str">
            <v>30872013</v>
          </cell>
          <cell r="D4341" t="str">
            <v>74616007</v>
          </cell>
          <cell r="E4341" t="str">
            <v>3461</v>
          </cell>
          <cell r="G4341" t="str">
            <v>IA</v>
          </cell>
          <cell r="I4341" t="str">
            <v>A</v>
          </cell>
          <cell r="J4341" t="str">
            <v>30871992</v>
          </cell>
          <cell r="K4341" t="str">
            <v>74616016</v>
          </cell>
          <cell r="L4341">
            <v>170003087</v>
          </cell>
          <cell r="M4341" t="str">
            <v>746100000</v>
          </cell>
          <cell r="N4341" t="str">
            <v>Council Bluffs Pork Marinating Beef &amp; Pork</v>
          </cell>
          <cell r="O4341" t="str">
            <v>74616016 Council Bluffs Pork Marinating Beef &amp; Por</v>
          </cell>
          <cell r="P4341" t="str">
            <v>157</v>
          </cell>
          <cell r="Q4341" t="str">
            <v>IBP</v>
          </cell>
          <cell r="R4341" t="str">
            <v>1595</v>
          </cell>
          <cell r="S4341" t="str">
            <v>601</v>
          </cell>
          <cell r="T4341" t="str">
            <v>IBP</v>
          </cell>
          <cell r="U4341" t="str">
            <v>USD</v>
          </cell>
          <cell r="V4341" t="str">
            <v>2700 23RD AVENUE</v>
          </cell>
          <cell r="W4341" t="str">
            <v>COUNCIL BLUFFS</v>
          </cell>
          <cell r="X4341" t="str">
            <v>IA</v>
          </cell>
          <cell r="Y4341" t="str">
            <v>51501-6959</v>
          </cell>
          <cell r="Z4341" t="str">
            <v>POTTAWATTAMIE</v>
          </cell>
          <cell r="AA4341" t="str">
            <v>G</v>
          </cell>
          <cell r="AB4341" t="str">
            <v>M&amp;E</v>
          </cell>
          <cell r="AC4341">
            <v>644880.22139999992</v>
          </cell>
        </row>
        <row r="4342">
          <cell r="A4342" t="str">
            <v>Primary</v>
          </cell>
          <cell r="B4342" t="str">
            <v>Council Bluffs Case Ready Processing</v>
          </cell>
          <cell r="C4342" t="str">
            <v>30872013</v>
          </cell>
          <cell r="D4342" t="str">
            <v>74616007</v>
          </cell>
          <cell r="E4342" t="str">
            <v>3461</v>
          </cell>
          <cell r="G4342" t="str">
            <v>IA</v>
          </cell>
          <cell r="I4342" t="str">
            <v>A</v>
          </cell>
          <cell r="J4342" t="str">
            <v>30871993</v>
          </cell>
          <cell r="K4342" t="str">
            <v>74616017</v>
          </cell>
          <cell r="L4342">
            <v>170003087</v>
          </cell>
          <cell r="M4342" t="str">
            <v>746100000</v>
          </cell>
          <cell r="N4342" t="str">
            <v>Council Bluffs Pork Slicing Pork</v>
          </cell>
          <cell r="O4342" t="str">
            <v>74616017 Council Bluffs Pork Slicing Pork</v>
          </cell>
          <cell r="P4342" t="str">
            <v>157</v>
          </cell>
          <cell r="Q4342" t="str">
            <v>IBP</v>
          </cell>
          <cell r="R4342" t="str">
            <v>1595</v>
          </cell>
          <cell r="S4342" t="str">
            <v>601</v>
          </cell>
          <cell r="T4342" t="str">
            <v>IBP</v>
          </cell>
          <cell r="U4342" t="str">
            <v>USD</v>
          </cell>
          <cell r="V4342" t="str">
            <v>2700 23RD AVENUE</v>
          </cell>
          <cell r="W4342" t="str">
            <v>COUNCIL BLUFFS</v>
          </cell>
          <cell r="X4342" t="str">
            <v>IA</v>
          </cell>
          <cell r="Y4342" t="str">
            <v>51501-6959</v>
          </cell>
          <cell r="Z4342" t="str">
            <v>POTTAWATTAMIE</v>
          </cell>
          <cell r="AA4342" t="str">
            <v>G</v>
          </cell>
          <cell r="AB4342" t="str">
            <v>M&amp;E</v>
          </cell>
          <cell r="AC4342">
            <v>3874158.6874000002</v>
          </cell>
        </row>
        <row r="4343">
          <cell r="A4343" t="str">
            <v>Primary</v>
          </cell>
          <cell r="B4343" t="str">
            <v>Council Bluffs Case Ready Processing</v>
          </cell>
          <cell r="C4343" t="str">
            <v>30872013</v>
          </cell>
          <cell r="D4343" t="str">
            <v>74616007</v>
          </cell>
          <cell r="E4343" t="str">
            <v>3461</v>
          </cell>
          <cell r="G4343" t="str">
            <v>IA</v>
          </cell>
          <cell r="I4343" t="str">
            <v>A</v>
          </cell>
          <cell r="J4343" t="str">
            <v>30871994</v>
          </cell>
          <cell r="K4343" t="str">
            <v>74616023</v>
          </cell>
          <cell r="L4343">
            <v>170003087</v>
          </cell>
          <cell r="M4343" t="str">
            <v>746100000</v>
          </cell>
          <cell r="N4343" t="str">
            <v>Council Bluffs Pork Slicing Beef</v>
          </cell>
          <cell r="O4343" t="str">
            <v>74616023 Council Bluffs Pork Slicing Beef</v>
          </cell>
          <cell r="P4343" t="str">
            <v>157</v>
          </cell>
          <cell r="Q4343" t="str">
            <v>IBP</v>
          </cell>
          <cell r="R4343" t="str">
            <v>1595</v>
          </cell>
          <cell r="S4343" t="str">
            <v>601</v>
          </cell>
          <cell r="T4343" t="str">
            <v>IBP</v>
          </cell>
          <cell r="U4343" t="str">
            <v>USD</v>
          </cell>
          <cell r="V4343" t="str">
            <v>2700 23RD AVENUE</v>
          </cell>
          <cell r="W4343" t="str">
            <v>COUNCIL BLUFFS</v>
          </cell>
          <cell r="X4343" t="str">
            <v>IA</v>
          </cell>
          <cell r="Y4343" t="str">
            <v>51501-6959</v>
          </cell>
          <cell r="Z4343" t="str">
            <v>POTTAWATTAMIE</v>
          </cell>
          <cell r="AA4343" t="str">
            <v>G</v>
          </cell>
          <cell r="AB4343" t="str">
            <v>M&amp;E</v>
          </cell>
          <cell r="AC4343">
            <v>4806714.737499998</v>
          </cell>
        </row>
        <row r="4344">
          <cell r="A4344" t="str">
            <v>Primary</v>
          </cell>
          <cell r="B4344" t="str">
            <v>Council Bluffs Case Ready Processing</v>
          </cell>
          <cell r="C4344" t="str">
            <v>30872013</v>
          </cell>
          <cell r="D4344" t="str">
            <v>74616007</v>
          </cell>
          <cell r="E4344" t="str">
            <v>3461</v>
          </cell>
          <cell r="G4344" t="str">
            <v>IA</v>
          </cell>
          <cell r="I4344" t="str">
            <v>A</v>
          </cell>
          <cell r="J4344" t="str">
            <v>30871995</v>
          </cell>
          <cell r="K4344" t="str">
            <v>74616021</v>
          </cell>
          <cell r="L4344">
            <v>170003087</v>
          </cell>
          <cell r="M4344" t="str">
            <v>746100000</v>
          </cell>
          <cell r="N4344" t="str">
            <v>Council Bluffs Pork Pumping Beef</v>
          </cell>
          <cell r="O4344" t="str">
            <v>74616021 Council Bluffs Pork Pumping Beef</v>
          </cell>
          <cell r="P4344" t="str">
            <v>157</v>
          </cell>
          <cell r="Q4344" t="str">
            <v>IBP</v>
          </cell>
          <cell r="R4344" t="str">
            <v>1595</v>
          </cell>
          <cell r="S4344" t="str">
            <v>1179</v>
          </cell>
          <cell r="T4344" t="str">
            <v>IBP</v>
          </cell>
          <cell r="U4344" t="str">
            <v>USD</v>
          </cell>
          <cell r="V4344" t="str">
            <v>3105 NORTH IBP ROAD</v>
          </cell>
          <cell r="W4344" t="str">
            <v>HOLCOMB</v>
          </cell>
          <cell r="X4344" t="str">
            <v>KS</v>
          </cell>
          <cell r="Y4344" t="str">
            <v>67851</v>
          </cell>
          <cell r="Z4344" t="str">
            <v>FINNEY</v>
          </cell>
          <cell r="AA4344" t="str">
            <v>G</v>
          </cell>
          <cell r="AB4344" t="str">
            <v>Building</v>
          </cell>
          <cell r="AC4344">
            <v>5755925.6441000011</v>
          </cell>
        </row>
        <row r="4345">
          <cell r="A4345" t="str">
            <v>Primary</v>
          </cell>
          <cell r="B4345" t="str">
            <v>Council Bluffs Case Ready Processing</v>
          </cell>
          <cell r="C4345" t="str">
            <v>30872013</v>
          </cell>
          <cell r="D4345" t="str">
            <v>74616007</v>
          </cell>
          <cell r="E4345" t="str">
            <v>3461</v>
          </cell>
          <cell r="G4345" t="str">
            <v>IA</v>
          </cell>
          <cell r="I4345" t="str">
            <v>A</v>
          </cell>
          <cell r="J4345" t="str">
            <v>30871996</v>
          </cell>
          <cell r="K4345" t="str">
            <v>74616026</v>
          </cell>
          <cell r="L4345">
            <v>170003087</v>
          </cell>
          <cell r="M4345" t="str">
            <v>746100000</v>
          </cell>
          <cell r="N4345" t="str">
            <v>Council Bluffs Pork Packaging Pork</v>
          </cell>
          <cell r="O4345" t="str">
            <v>74616026 Council Bluffs Pork Packaging Pork</v>
          </cell>
          <cell r="P4345" t="str">
            <v>157</v>
          </cell>
          <cell r="Q4345" t="str">
            <v>IBP</v>
          </cell>
          <cell r="R4345" t="str">
            <v>1595</v>
          </cell>
          <cell r="S4345" t="str">
            <v>1179</v>
          </cell>
          <cell r="T4345" t="str">
            <v>IBP</v>
          </cell>
          <cell r="U4345" t="str">
            <v>USD</v>
          </cell>
          <cell r="V4345" t="str">
            <v>3105 NORTH IBP ROAD</v>
          </cell>
          <cell r="W4345" t="str">
            <v>HOLCOMB</v>
          </cell>
          <cell r="X4345" t="str">
            <v>KS</v>
          </cell>
          <cell r="Y4345" t="str">
            <v>67851</v>
          </cell>
          <cell r="Z4345" t="str">
            <v>FINNEY</v>
          </cell>
          <cell r="AA4345" t="str">
            <v>G</v>
          </cell>
          <cell r="AB4345" t="str">
            <v>Content</v>
          </cell>
          <cell r="AC4345">
            <v>2552.375</v>
          </cell>
        </row>
        <row r="4346">
          <cell r="A4346" t="str">
            <v>Primary</v>
          </cell>
          <cell r="B4346" t="str">
            <v>Council Bluffs Case Ready Processing</v>
          </cell>
          <cell r="C4346" t="str">
            <v>30872013</v>
          </cell>
          <cell r="D4346" t="str">
            <v>74616007</v>
          </cell>
          <cell r="E4346" t="str">
            <v>3461</v>
          </cell>
          <cell r="G4346" t="str">
            <v>IA</v>
          </cell>
          <cell r="I4346" t="str">
            <v>A</v>
          </cell>
          <cell r="J4346" t="str">
            <v>30871997</v>
          </cell>
          <cell r="K4346" t="str">
            <v>74616027</v>
          </cell>
          <cell r="L4346">
            <v>170003087</v>
          </cell>
          <cell r="M4346" t="str">
            <v>746100000</v>
          </cell>
          <cell r="N4346" t="str">
            <v>Council Bluffs Pork Packaging Beef</v>
          </cell>
          <cell r="O4346" t="str">
            <v>74616027 Council Bluffs Pork Packaging Beef</v>
          </cell>
          <cell r="P4346" t="str">
            <v>157</v>
          </cell>
          <cell r="Q4346" t="str">
            <v>IBP</v>
          </cell>
          <cell r="R4346" t="str">
            <v>1595</v>
          </cell>
          <cell r="S4346" t="str">
            <v>1179</v>
          </cell>
          <cell r="T4346" t="str">
            <v>IBP</v>
          </cell>
          <cell r="U4346" t="str">
            <v>USD</v>
          </cell>
          <cell r="V4346" t="str">
            <v>3105 NORTH IBP ROAD</v>
          </cell>
          <cell r="W4346" t="str">
            <v>HOLCOMB</v>
          </cell>
          <cell r="X4346" t="str">
            <v>KS</v>
          </cell>
          <cell r="Y4346" t="str">
            <v>67851</v>
          </cell>
          <cell r="Z4346" t="str">
            <v>FINNEY</v>
          </cell>
          <cell r="AA4346" t="str">
            <v>G</v>
          </cell>
          <cell r="AB4346" t="str">
            <v>M&amp;E</v>
          </cell>
          <cell r="AC4346">
            <v>4263912.9251999995</v>
          </cell>
        </row>
        <row r="4347">
          <cell r="A4347" t="str">
            <v>Primary</v>
          </cell>
          <cell r="B4347" t="str">
            <v>Council Bluffs Pork Waste Treatment</v>
          </cell>
          <cell r="C4347" t="str">
            <v>30872004</v>
          </cell>
          <cell r="D4347" t="str">
            <v>74616024</v>
          </cell>
          <cell r="E4347" t="str">
            <v>3461</v>
          </cell>
          <cell r="G4347" t="str">
            <v>IA</v>
          </cell>
          <cell r="I4347" t="str">
            <v>A</v>
          </cell>
          <cell r="J4347" t="str">
            <v>30872004</v>
          </cell>
          <cell r="K4347" t="str">
            <v>74616024</v>
          </cell>
          <cell r="L4347">
            <v>170003087</v>
          </cell>
          <cell r="M4347" t="str">
            <v>746100000</v>
          </cell>
          <cell r="N4347" t="str">
            <v>Council Bluffs Pork Waste Treatment</v>
          </cell>
          <cell r="O4347" t="str">
            <v>74616024 Council Bluffs Pork Waste Treatment</v>
          </cell>
          <cell r="P4347" t="str">
            <v>157</v>
          </cell>
          <cell r="Q4347" t="str">
            <v>IBP</v>
          </cell>
          <cell r="R4347" t="str">
            <v>1595</v>
          </cell>
          <cell r="S4347" t="str">
            <v>601</v>
          </cell>
          <cell r="T4347" t="str">
            <v>IBP</v>
          </cell>
          <cell r="U4347" t="str">
            <v>USD</v>
          </cell>
          <cell r="V4347" t="str">
            <v>2700 23RD AVENUE</v>
          </cell>
          <cell r="W4347" t="str">
            <v>COUNCIL BLUFFS</v>
          </cell>
          <cell r="X4347" t="str">
            <v>IA</v>
          </cell>
          <cell r="Y4347" t="str">
            <v>51501-6959</v>
          </cell>
          <cell r="Z4347" t="str">
            <v>POTTAWATTAMIE</v>
          </cell>
          <cell r="AA4347" t="str">
            <v>G</v>
          </cell>
          <cell r="AB4347" t="str">
            <v>M&amp;E</v>
          </cell>
          <cell r="AC4347">
            <v>172861.83390000003</v>
          </cell>
        </row>
        <row r="4348">
          <cell r="A4348" t="str">
            <v>Primary</v>
          </cell>
          <cell r="B4348" t="str">
            <v>Council Bluffs Case Ready Processing</v>
          </cell>
          <cell r="C4348" t="str">
            <v>30872013</v>
          </cell>
          <cell r="D4348" t="str">
            <v>74616007</v>
          </cell>
          <cell r="E4348" t="str">
            <v>3461</v>
          </cell>
          <cell r="G4348" t="str">
            <v>IA</v>
          </cell>
          <cell r="I4348" t="str">
            <v>A</v>
          </cell>
          <cell r="J4348" t="str">
            <v>30872013</v>
          </cell>
          <cell r="K4348" t="str">
            <v>74616007</v>
          </cell>
          <cell r="L4348">
            <v>170003087</v>
          </cell>
          <cell r="M4348" t="str">
            <v>746100000</v>
          </cell>
          <cell r="N4348" t="str">
            <v>Council Bluffs Pork Admin Services</v>
          </cell>
          <cell r="O4348" t="str">
            <v>74616007 Council Bluffs Pork Admin Services</v>
          </cell>
          <cell r="P4348" t="str">
            <v>157</v>
          </cell>
          <cell r="Q4348" t="str">
            <v>IBP</v>
          </cell>
          <cell r="R4348" t="str">
            <v>1595</v>
          </cell>
          <cell r="S4348" t="str">
            <v>601</v>
          </cell>
          <cell r="T4348" t="str">
            <v>IBP</v>
          </cell>
          <cell r="U4348" t="str">
            <v>USD</v>
          </cell>
          <cell r="V4348" t="str">
            <v>2700 23RD AVENUE</v>
          </cell>
          <cell r="W4348" t="str">
            <v>COUNCIL BLUFFS</v>
          </cell>
          <cell r="X4348" t="str">
            <v>IA</v>
          </cell>
          <cell r="Y4348" t="str">
            <v>51501-6959</v>
          </cell>
          <cell r="Z4348" t="str">
            <v>POTTAWATTAMIE</v>
          </cell>
          <cell r="AA4348" t="str">
            <v>G</v>
          </cell>
          <cell r="AB4348" t="str">
            <v>M&amp;E</v>
          </cell>
          <cell r="AC4348">
            <v>3276.0945000000002</v>
          </cell>
        </row>
        <row r="4349">
          <cell r="A4349" t="str">
            <v>Primary</v>
          </cell>
          <cell r="B4349" t="str">
            <v>IBP Corporate G &amp; A</v>
          </cell>
          <cell r="C4349" t="str">
            <v>30013136</v>
          </cell>
          <cell r="D4349" t="str">
            <v>74796031</v>
          </cell>
          <cell r="E4349" t="str">
            <v>2666</v>
          </cell>
          <cell r="G4349" t="str">
            <v>IA</v>
          </cell>
          <cell r="I4349" t="str">
            <v>A</v>
          </cell>
          <cell r="J4349" t="str">
            <v>30872015</v>
          </cell>
          <cell r="K4349" t="str">
            <v>74796173</v>
          </cell>
          <cell r="L4349">
            <v>170003087</v>
          </cell>
          <cell r="M4349" t="str">
            <v>747900000</v>
          </cell>
          <cell r="N4349" t="str">
            <v>IBP Corp Staff Council Bluffs Controller</v>
          </cell>
          <cell r="O4349" t="str">
            <v>74796173 IBP Corp Staff Council Bluffs Controller</v>
          </cell>
          <cell r="P4349" t="str">
            <v>190</v>
          </cell>
          <cell r="Q4349" t="str">
            <v>IBP</v>
          </cell>
          <cell r="R4349" t="str">
            <v>761</v>
          </cell>
          <cell r="S4349" t="str">
            <v>156</v>
          </cell>
          <cell r="T4349" t="str">
            <v>IBP</v>
          </cell>
          <cell r="U4349" t="str">
            <v>USD</v>
          </cell>
          <cell r="V4349" t="str">
            <v>2700 23RD AVENUE</v>
          </cell>
          <cell r="W4349" t="str">
            <v>COUNCIL BLUFFS</v>
          </cell>
          <cell r="X4349" t="str">
            <v>IA</v>
          </cell>
          <cell r="Y4349" t="str">
            <v>51501-6959</v>
          </cell>
          <cell r="Z4349" t="str">
            <v>POTTAWATTAMIE</v>
          </cell>
          <cell r="AA4349" t="str">
            <v>G</v>
          </cell>
          <cell r="AB4349" t="str">
            <v>M&amp;E</v>
          </cell>
          <cell r="AC4349">
            <v>25619.064200000001</v>
          </cell>
        </row>
        <row r="4350">
          <cell r="A4350" t="str">
            <v>Primary</v>
          </cell>
          <cell r="B4350" t="str">
            <v>Council Bluffs Case Ready Processing</v>
          </cell>
          <cell r="C4350" t="str">
            <v>30872013</v>
          </cell>
          <cell r="D4350" t="str">
            <v>74616007</v>
          </cell>
          <cell r="E4350" t="str">
            <v>3461</v>
          </cell>
          <cell r="G4350" t="str">
            <v>IA</v>
          </cell>
          <cell r="I4350" t="str">
            <v>A</v>
          </cell>
          <cell r="J4350" t="str">
            <v>30872020</v>
          </cell>
          <cell r="K4350" t="str">
            <v>74616029</v>
          </cell>
          <cell r="L4350">
            <v>170003087</v>
          </cell>
          <cell r="M4350" t="str">
            <v>746100000</v>
          </cell>
          <cell r="N4350" t="str">
            <v>Council Bluffs Pork Maintenance</v>
          </cell>
          <cell r="O4350" t="str">
            <v>74616029 Council Bluffs Pork Maintenance</v>
          </cell>
          <cell r="P4350" t="str">
            <v>157</v>
          </cell>
          <cell r="Q4350" t="str">
            <v>IBP</v>
          </cell>
          <cell r="R4350" t="str">
            <v>1595</v>
          </cell>
          <cell r="S4350" t="str">
            <v>601</v>
          </cell>
          <cell r="T4350" t="str">
            <v>IBP</v>
          </cell>
          <cell r="U4350" t="str">
            <v>USD</v>
          </cell>
          <cell r="V4350" t="str">
            <v>2700 23RD AVENUE</v>
          </cell>
          <cell r="W4350" t="str">
            <v>COUNCIL BLUFFS</v>
          </cell>
          <cell r="X4350" t="str">
            <v>IA</v>
          </cell>
          <cell r="Y4350" t="str">
            <v>51501-6959</v>
          </cell>
          <cell r="Z4350" t="str">
            <v>POTTAWATTAMIE</v>
          </cell>
          <cell r="AA4350" t="str">
            <v>G</v>
          </cell>
          <cell r="AB4350" t="str">
            <v>M&amp;E</v>
          </cell>
          <cell r="AC4350">
            <v>387557.62770000007</v>
          </cell>
        </row>
        <row r="4351">
          <cell r="A4351" t="str">
            <v>Primary</v>
          </cell>
          <cell r="B4351" t="str">
            <v>Council Bluffs Case Ready Processing</v>
          </cell>
          <cell r="C4351" t="str">
            <v>30872013</v>
          </cell>
          <cell r="D4351" t="str">
            <v>74616007</v>
          </cell>
          <cell r="E4351" t="str">
            <v>3461</v>
          </cell>
          <cell r="G4351" t="str">
            <v>IA</v>
          </cell>
          <cell r="I4351" t="str">
            <v>A</v>
          </cell>
          <cell r="J4351" t="str">
            <v>30872022</v>
          </cell>
          <cell r="K4351" t="str">
            <v>74616004</v>
          </cell>
          <cell r="L4351">
            <v>170003087</v>
          </cell>
          <cell r="M4351" t="str">
            <v>746100000</v>
          </cell>
          <cell r="N4351" t="str">
            <v>Council Bluffs Pork Medical &amp; Nurses</v>
          </cell>
          <cell r="O4351" t="str">
            <v>74616004 Council Bluffs Pork Medical &amp; Nurses</v>
          </cell>
          <cell r="P4351" t="str">
            <v>157</v>
          </cell>
          <cell r="Q4351" t="str">
            <v>IBP</v>
          </cell>
          <cell r="R4351" t="str">
            <v>1595</v>
          </cell>
          <cell r="S4351" t="str">
            <v>601</v>
          </cell>
          <cell r="T4351" t="str">
            <v>IBP</v>
          </cell>
          <cell r="U4351" t="str">
            <v>USD</v>
          </cell>
          <cell r="V4351" t="str">
            <v>2700 23RD AVENUE</v>
          </cell>
          <cell r="W4351" t="str">
            <v>COUNCIL BLUFFS</v>
          </cell>
          <cell r="X4351" t="str">
            <v>IA</v>
          </cell>
          <cell r="Y4351" t="str">
            <v>51501-6959</v>
          </cell>
          <cell r="Z4351" t="str">
            <v>POTTAWATTAMIE</v>
          </cell>
          <cell r="AA4351" t="str">
            <v>G</v>
          </cell>
          <cell r="AB4351" t="str">
            <v>M&amp;E</v>
          </cell>
          <cell r="AC4351">
            <v>0</v>
          </cell>
        </row>
        <row r="4352">
          <cell r="A4352" t="str">
            <v>Primary</v>
          </cell>
          <cell r="B4352" t="str">
            <v>Council Bluffs Case Ready Processing</v>
          </cell>
          <cell r="C4352" t="str">
            <v>30872013</v>
          </cell>
          <cell r="D4352" t="str">
            <v>74616007</v>
          </cell>
          <cell r="E4352" t="str">
            <v>3461</v>
          </cell>
          <cell r="G4352" t="str">
            <v>IA</v>
          </cell>
          <cell r="I4352" t="str">
            <v>A</v>
          </cell>
          <cell r="J4352" t="str">
            <v>30872025</v>
          </cell>
          <cell r="K4352" t="str">
            <v>74616003</v>
          </cell>
          <cell r="L4352">
            <v>170003087</v>
          </cell>
          <cell r="M4352" t="str">
            <v>746100000</v>
          </cell>
          <cell r="N4352" t="str">
            <v>Council Bluffs Pork Personnel</v>
          </cell>
          <cell r="O4352" t="str">
            <v>74616003 Council Bluffs Pork Personnel</v>
          </cell>
          <cell r="P4352" t="str">
            <v>157</v>
          </cell>
          <cell r="Q4352" t="str">
            <v>IBP</v>
          </cell>
          <cell r="R4352" t="str">
            <v>1595</v>
          </cell>
          <cell r="S4352" t="str">
            <v>601</v>
          </cell>
          <cell r="T4352" t="str">
            <v>IBP</v>
          </cell>
          <cell r="U4352" t="str">
            <v>USD</v>
          </cell>
          <cell r="V4352" t="str">
            <v>2700 23RD AVENUE</v>
          </cell>
          <cell r="W4352" t="str">
            <v>COUNCIL BLUFFS</v>
          </cell>
          <cell r="X4352" t="str">
            <v>IA</v>
          </cell>
          <cell r="Y4352" t="str">
            <v>51501-6959</v>
          </cell>
          <cell r="Z4352" t="str">
            <v>POTTAWATTAMIE</v>
          </cell>
          <cell r="AA4352" t="str">
            <v>G</v>
          </cell>
          <cell r="AB4352" t="str">
            <v>M&amp;E</v>
          </cell>
          <cell r="AC4352">
            <v>31457.369000000006</v>
          </cell>
        </row>
        <row r="4353">
          <cell r="A4353" t="str">
            <v>Primary</v>
          </cell>
          <cell r="B4353" t="str">
            <v>IBP Corporate G &amp; A</v>
          </cell>
          <cell r="C4353" t="str">
            <v>30013136</v>
          </cell>
          <cell r="D4353" t="str">
            <v>74796031</v>
          </cell>
          <cell r="E4353" t="str">
            <v>3461</v>
          </cell>
          <cell r="G4353" t="str">
            <v>NE</v>
          </cell>
          <cell r="I4353" t="str">
            <v>A</v>
          </cell>
          <cell r="J4353" t="str">
            <v>30872030</v>
          </cell>
          <cell r="K4353" t="str">
            <v>74796099</v>
          </cell>
          <cell r="L4353">
            <v>170003087</v>
          </cell>
          <cell r="M4353" t="str">
            <v>747900000</v>
          </cell>
          <cell r="N4353" t="str">
            <v>IBP Corp Staff Qa Council Bluffs Cr Gold Hat</v>
          </cell>
          <cell r="O4353" t="str">
            <v>74796099 IBP Corp Staff Qa Council Bluffs Cr Gold</v>
          </cell>
          <cell r="P4353" t="str">
            <v>190</v>
          </cell>
          <cell r="Q4353" t="str">
            <v>IBP</v>
          </cell>
          <cell r="R4353" t="str">
            <v>761</v>
          </cell>
          <cell r="S4353" t="str">
            <v>156</v>
          </cell>
          <cell r="T4353" t="str">
            <v>IBP</v>
          </cell>
          <cell r="U4353" t="str">
            <v>USD</v>
          </cell>
          <cell r="V4353" t="str">
            <v>HIGHWAY 35  IBP AVE</v>
          </cell>
          <cell r="W4353" t="str">
            <v>DAKOTA CITY</v>
          </cell>
          <cell r="X4353" t="str">
            <v>NE</v>
          </cell>
          <cell r="Y4353" t="str">
            <v>68731-3028</v>
          </cell>
          <cell r="Z4353" t="str">
            <v>DAKOTA</v>
          </cell>
          <cell r="AA4353" t="str">
            <v>G</v>
          </cell>
          <cell r="AB4353" t="str">
            <v>M&amp;E</v>
          </cell>
          <cell r="AC4353">
            <v>5841.9754999999996</v>
          </cell>
        </row>
        <row r="4354">
          <cell r="A4354" t="str">
            <v>Primary</v>
          </cell>
          <cell r="B4354" t="str">
            <v>Council Bluffs Case Ready Processing</v>
          </cell>
          <cell r="C4354" t="str">
            <v>30872013</v>
          </cell>
          <cell r="D4354" t="str">
            <v>74616007</v>
          </cell>
          <cell r="E4354" t="str">
            <v>3461</v>
          </cell>
          <cell r="G4354" t="str">
            <v>IA</v>
          </cell>
          <cell r="I4354" t="str">
            <v>A</v>
          </cell>
          <cell r="J4354" t="str">
            <v>30872034</v>
          </cell>
          <cell r="K4354" t="str">
            <v>74616001</v>
          </cell>
          <cell r="L4354">
            <v>170003087</v>
          </cell>
          <cell r="M4354" t="str">
            <v>746100000</v>
          </cell>
          <cell r="N4354" t="str">
            <v>Council Bluffs Pork General</v>
          </cell>
          <cell r="O4354" t="str">
            <v>74616001 Council Bluffs Pork General</v>
          </cell>
          <cell r="P4354" t="str">
            <v>157</v>
          </cell>
          <cell r="Q4354" t="str">
            <v>IBP</v>
          </cell>
          <cell r="R4354" t="str">
            <v>1595</v>
          </cell>
          <cell r="S4354" t="str">
            <v>601</v>
          </cell>
          <cell r="T4354" t="str">
            <v>IBP</v>
          </cell>
          <cell r="U4354" t="str">
            <v>USD</v>
          </cell>
          <cell r="V4354" t="str">
            <v>2700 23RD AVENUE</v>
          </cell>
          <cell r="W4354" t="str">
            <v>COUNCIL BLUFFS</v>
          </cell>
          <cell r="X4354" t="str">
            <v>IA</v>
          </cell>
          <cell r="Y4354" t="str">
            <v>51501-6959</v>
          </cell>
          <cell r="Z4354" t="str">
            <v>POTTAWATTAMIE</v>
          </cell>
          <cell r="AA4354" t="str">
            <v>G</v>
          </cell>
          <cell r="AB4354" t="str">
            <v>M&amp;E</v>
          </cell>
          <cell r="AC4354">
            <v>11061744.488600001</v>
          </cell>
        </row>
        <row r="4355">
          <cell r="A4355" t="str">
            <v>Primary</v>
          </cell>
          <cell r="B4355" t="str">
            <v>Council Bluffs Case Ready Processing</v>
          </cell>
          <cell r="C4355" t="str">
            <v>30872013</v>
          </cell>
          <cell r="D4355" t="str">
            <v>74616007</v>
          </cell>
          <cell r="E4355" t="str">
            <v>3461</v>
          </cell>
          <cell r="G4355" t="str">
            <v>IA</v>
          </cell>
          <cell r="I4355" t="str">
            <v>A</v>
          </cell>
          <cell r="J4355" t="str">
            <v>30872052</v>
          </cell>
          <cell r="K4355" t="str">
            <v>74616025</v>
          </cell>
          <cell r="L4355">
            <v>170003087</v>
          </cell>
          <cell r="M4355" t="str">
            <v>746100000</v>
          </cell>
          <cell r="N4355" t="str">
            <v>Council Bluffs Pork Material Hand &amp; Ship</v>
          </cell>
          <cell r="O4355" t="str">
            <v>74616025 Council Bluffs Pork Material Hand &amp; Ship</v>
          </cell>
          <cell r="P4355" t="str">
            <v>157</v>
          </cell>
          <cell r="Q4355" t="str">
            <v>IBP</v>
          </cell>
          <cell r="R4355" t="str">
            <v>1595</v>
          </cell>
          <cell r="S4355" t="str">
            <v>601</v>
          </cell>
          <cell r="T4355" t="str">
            <v>IBP</v>
          </cell>
          <cell r="U4355" t="str">
            <v>USD</v>
          </cell>
          <cell r="V4355" t="str">
            <v>2700 23RD AVENUE</v>
          </cell>
          <cell r="W4355" t="str">
            <v>COUNCIL BLUFFS</v>
          </cell>
          <cell r="X4355" t="str">
            <v>IA</v>
          </cell>
          <cell r="Y4355" t="str">
            <v>51501-6959</v>
          </cell>
          <cell r="Z4355" t="str">
            <v>POTTAWATTAMIE</v>
          </cell>
          <cell r="AA4355" t="str">
            <v>G</v>
          </cell>
          <cell r="AB4355" t="str">
            <v>M&amp;E</v>
          </cell>
          <cell r="AC4355">
            <v>2491075.1461000014</v>
          </cell>
        </row>
        <row r="4356">
          <cell r="A4356" t="str">
            <v>Primary</v>
          </cell>
          <cell r="B4356" t="str">
            <v>IBP Corporate G &amp; A</v>
          </cell>
          <cell r="C4356" t="str">
            <v>30013136</v>
          </cell>
          <cell r="D4356" t="str">
            <v>74796031</v>
          </cell>
          <cell r="E4356" t="str">
            <v>2666</v>
          </cell>
          <cell r="G4356" t="str">
            <v>IA</v>
          </cell>
          <cell r="I4356" t="str">
            <v>A</v>
          </cell>
          <cell r="J4356" t="str">
            <v>30872221</v>
          </cell>
          <cell r="K4356" t="str">
            <v>74796119</v>
          </cell>
          <cell r="L4356">
            <v>170003087</v>
          </cell>
          <cell r="M4356" t="str">
            <v>747900000</v>
          </cell>
          <cell r="N4356" t="str">
            <v>IBP Corp Staff Plant Computers-Council Bluffs</v>
          </cell>
          <cell r="O4356" t="str">
            <v>74796119 IBP Corp Staff Plant Computers-Council Bl</v>
          </cell>
          <cell r="P4356" t="str">
            <v>190</v>
          </cell>
          <cell r="Q4356" t="str">
            <v>IBP</v>
          </cell>
          <cell r="R4356" t="str">
            <v>761</v>
          </cell>
          <cell r="S4356" t="str">
            <v>156</v>
          </cell>
          <cell r="T4356" t="str">
            <v>IBP</v>
          </cell>
          <cell r="U4356" t="str">
            <v>USD</v>
          </cell>
          <cell r="V4356" t="str">
            <v>2700 23RD AVENUE</v>
          </cell>
          <cell r="W4356" t="str">
            <v>COUNCIL BLUFFS</v>
          </cell>
          <cell r="X4356" t="str">
            <v>IA</v>
          </cell>
          <cell r="Y4356" t="str">
            <v>51501-6959</v>
          </cell>
          <cell r="Z4356" t="str">
            <v>POTTAWATTAMIE</v>
          </cell>
          <cell r="AA4356" t="str">
            <v>G</v>
          </cell>
          <cell r="AB4356" t="str">
            <v>M&amp;E</v>
          </cell>
          <cell r="AC4356">
            <v>915521.10999999905</v>
          </cell>
        </row>
        <row r="4357">
          <cell r="A4357" t="str">
            <v>Primary</v>
          </cell>
          <cell r="B4357" t="str">
            <v>Council Bluffs Case Ready Processing</v>
          </cell>
          <cell r="C4357" t="str">
            <v>30872013</v>
          </cell>
          <cell r="D4357" t="str">
            <v>74616007</v>
          </cell>
          <cell r="E4357" t="str">
            <v>3461</v>
          </cell>
          <cell r="G4357" t="str">
            <v>IA</v>
          </cell>
          <cell r="I4357" t="str">
            <v>A</v>
          </cell>
          <cell r="J4357" t="str">
            <v>30872317</v>
          </cell>
          <cell r="K4357" t="str">
            <v>74616030</v>
          </cell>
          <cell r="L4357">
            <v>170003087</v>
          </cell>
          <cell r="M4357" t="str">
            <v>746100000</v>
          </cell>
          <cell r="N4357" t="str">
            <v>Council Bluffs Pork General 1</v>
          </cell>
          <cell r="O4357" t="str">
            <v>74616030 Council Bluffs Pork General 1</v>
          </cell>
          <cell r="P4357" t="str">
            <v>157</v>
          </cell>
          <cell r="Q4357" t="str">
            <v>IBP</v>
          </cell>
          <cell r="R4357" t="str">
            <v>1595</v>
          </cell>
          <cell r="S4357" t="str">
            <v>601</v>
          </cell>
          <cell r="T4357" t="str">
            <v>IBP</v>
          </cell>
          <cell r="U4357" t="str">
            <v>USD</v>
          </cell>
          <cell r="V4357" t="str">
            <v>2700 23RD AVENUE</v>
          </cell>
          <cell r="W4357" t="str">
            <v>COUNCIL BLUFFS</v>
          </cell>
          <cell r="X4357" t="str">
            <v>IA</v>
          </cell>
          <cell r="Y4357" t="str">
            <v>51501-6959</v>
          </cell>
          <cell r="Z4357" t="str">
            <v>POTTAWATTAMIE</v>
          </cell>
          <cell r="AA4357" t="str">
            <v>G</v>
          </cell>
          <cell r="AB4357" t="str">
            <v>M&amp;E</v>
          </cell>
          <cell r="AC4357">
            <v>1129106.1077999999</v>
          </cell>
        </row>
        <row r="4358">
          <cell r="A4358" t="str">
            <v>Primary</v>
          </cell>
          <cell r="B4358" t="str">
            <v>Waterloo Processing</v>
          </cell>
          <cell r="C4358" t="str">
            <v>26532028</v>
          </cell>
          <cell r="D4358" t="str">
            <v>26532028</v>
          </cell>
          <cell r="E4358" t="str">
            <v>3439</v>
          </cell>
          <cell r="G4358" t="str">
            <v>IA</v>
          </cell>
          <cell r="I4358" t="str">
            <v>A</v>
          </cell>
          <cell r="J4358" t="str">
            <v>30881950</v>
          </cell>
          <cell r="K4358" t="str">
            <v>74396006</v>
          </cell>
          <cell r="L4358">
            <v>170003088</v>
          </cell>
          <cell r="M4358" t="str">
            <v>743900000</v>
          </cell>
          <cell r="N4358" t="str">
            <v>Waterloo Pork Kill Floor</v>
          </cell>
          <cell r="O4358" t="str">
            <v>74396006 Waterloo Pork Kill Floor</v>
          </cell>
          <cell r="P4358" t="str">
            <v>131</v>
          </cell>
          <cell r="Q4358" t="str">
            <v>IBP</v>
          </cell>
          <cell r="R4358" t="str">
            <v>809</v>
          </cell>
          <cell r="S4358" t="str">
            <v>259</v>
          </cell>
          <cell r="T4358" t="str">
            <v>IBP</v>
          </cell>
          <cell r="U4358" t="str">
            <v>USD</v>
          </cell>
          <cell r="V4358" t="str">
            <v>501 N. ELK RUN ROAD</v>
          </cell>
          <cell r="W4358" t="str">
            <v>WATERLOO</v>
          </cell>
          <cell r="X4358" t="str">
            <v>IA</v>
          </cell>
          <cell r="Y4358" t="str">
            <v>50703-9471</v>
          </cell>
          <cell r="Z4358" t="str">
            <v>BLACK HAWK</v>
          </cell>
          <cell r="AA4358" t="str">
            <v>G</v>
          </cell>
          <cell r="AB4358" t="str">
            <v>M&amp;E</v>
          </cell>
          <cell r="AC4358">
            <v>15419044.750099994</v>
          </cell>
        </row>
        <row r="4359">
          <cell r="A4359" t="str">
            <v>Primary</v>
          </cell>
          <cell r="B4359" t="str">
            <v>Waterloo Processing</v>
          </cell>
          <cell r="C4359" t="str">
            <v>26532028</v>
          </cell>
          <cell r="D4359" t="str">
            <v>26532028</v>
          </cell>
          <cell r="E4359" t="str">
            <v>3439</v>
          </cell>
          <cell r="G4359" t="str">
            <v>IA</v>
          </cell>
          <cell r="I4359" t="str">
            <v>A</v>
          </cell>
          <cell r="J4359" t="str">
            <v>30881951</v>
          </cell>
          <cell r="K4359" t="str">
            <v>74396007</v>
          </cell>
          <cell r="L4359">
            <v>170003088</v>
          </cell>
          <cell r="M4359" t="str">
            <v>743900000</v>
          </cell>
          <cell r="N4359" t="str">
            <v>Waterloo Pork Processing/Cutting</v>
          </cell>
          <cell r="O4359" t="str">
            <v>74396007 Waterloo Pork Processing/Cutting</v>
          </cell>
          <cell r="P4359" t="str">
            <v>131</v>
          </cell>
          <cell r="Q4359" t="str">
            <v>IBP</v>
          </cell>
          <cell r="R4359" t="str">
            <v>809</v>
          </cell>
          <cell r="S4359" t="str">
            <v>259</v>
          </cell>
          <cell r="T4359" t="str">
            <v>IBP</v>
          </cell>
          <cell r="U4359" t="str">
            <v>USD</v>
          </cell>
          <cell r="V4359" t="str">
            <v>501 N. ELK RUN ROAD</v>
          </cell>
          <cell r="W4359" t="str">
            <v>WATERLOO</v>
          </cell>
          <cell r="X4359" t="str">
            <v>IA</v>
          </cell>
          <cell r="Y4359" t="str">
            <v>50703-9471</v>
          </cell>
          <cell r="Z4359" t="str">
            <v>BLACK HAWK</v>
          </cell>
          <cell r="AA4359" t="str">
            <v>G</v>
          </cell>
          <cell r="AB4359" t="str">
            <v>M&amp;E</v>
          </cell>
          <cell r="AC4359">
            <v>15655305.430600006</v>
          </cell>
        </row>
        <row r="4360">
          <cell r="A4360" t="str">
            <v>Primary</v>
          </cell>
          <cell r="B4360" t="str">
            <v>Waterloo Processing</v>
          </cell>
          <cell r="C4360" t="str">
            <v>26532028</v>
          </cell>
          <cell r="D4360" t="str">
            <v>26532028</v>
          </cell>
          <cell r="E4360" t="str">
            <v>3420</v>
          </cell>
          <cell r="G4360" t="str">
            <v>IA</v>
          </cell>
          <cell r="I4360" t="str">
            <v>A</v>
          </cell>
          <cell r="J4360" t="str">
            <v>30881952</v>
          </cell>
          <cell r="K4360" t="str">
            <v>74396009</v>
          </cell>
          <cell r="L4360">
            <v>170003088</v>
          </cell>
          <cell r="M4360" t="str">
            <v>743900000</v>
          </cell>
          <cell r="N4360" t="str">
            <v>Waterloo Pork Inedible Rendering</v>
          </cell>
          <cell r="O4360" t="str">
            <v>74396009 Waterloo Pork Inedible Rendering</v>
          </cell>
          <cell r="P4360" t="str">
            <v>131</v>
          </cell>
          <cell r="Q4360" t="str">
            <v>IBP</v>
          </cell>
          <cell r="R4360" t="str">
            <v>809</v>
          </cell>
          <cell r="S4360" t="str">
            <v>259</v>
          </cell>
          <cell r="T4360" t="str">
            <v>IBP</v>
          </cell>
          <cell r="U4360" t="str">
            <v>USD</v>
          </cell>
          <cell r="V4360" t="str">
            <v>501 N. ELK RUN ROAD</v>
          </cell>
          <cell r="W4360" t="str">
            <v>WATERLOO</v>
          </cell>
          <cell r="X4360" t="str">
            <v>IA</v>
          </cell>
          <cell r="Y4360" t="str">
            <v>50703-9471</v>
          </cell>
          <cell r="Z4360" t="str">
            <v>BLACK HAWK</v>
          </cell>
          <cell r="AA4360" t="str">
            <v>G</v>
          </cell>
          <cell r="AB4360" t="str">
            <v>M&amp;E</v>
          </cell>
          <cell r="AC4360">
            <v>14644174.286699999</v>
          </cell>
        </row>
        <row r="4361">
          <cell r="A4361" t="str">
            <v>Primary</v>
          </cell>
          <cell r="B4361" t="str">
            <v>Waterloo Processing</v>
          </cell>
          <cell r="C4361" t="str">
            <v>26532028</v>
          </cell>
          <cell r="D4361" t="str">
            <v>26532028</v>
          </cell>
          <cell r="E4361" t="str">
            <v>3439</v>
          </cell>
          <cell r="G4361" t="str">
            <v>IA</v>
          </cell>
          <cell r="I4361" t="str">
            <v>A</v>
          </cell>
          <cell r="J4361" t="str">
            <v>30881953</v>
          </cell>
          <cell r="K4361" t="str">
            <v>74396010</v>
          </cell>
          <cell r="L4361">
            <v>170003088</v>
          </cell>
          <cell r="M4361" t="str">
            <v>743900000</v>
          </cell>
          <cell r="N4361" t="str">
            <v>Waterloo Pork Edible Rendering</v>
          </cell>
          <cell r="O4361" t="str">
            <v>74396010 Waterloo Pork Edible Rendering</v>
          </cell>
          <cell r="P4361" t="str">
            <v>131</v>
          </cell>
          <cell r="Q4361" t="str">
            <v>IBP</v>
          </cell>
          <cell r="R4361" t="str">
            <v>809</v>
          </cell>
          <cell r="S4361" t="str">
            <v>259</v>
          </cell>
          <cell r="T4361" t="str">
            <v>IBP</v>
          </cell>
          <cell r="U4361" t="str">
            <v>USD</v>
          </cell>
          <cell r="V4361" t="str">
            <v>501 N. ELK RUN ROAD</v>
          </cell>
          <cell r="W4361" t="str">
            <v>WATERLOO</v>
          </cell>
          <cell r="X4361" t="str">
            <v>IA</v>
          </cell>
          <cell r="Y4361" t="str">
            <v>50703-9471</v>
          </cell>
          <cell r="Z4361" t="str">
            <v>BLACK HAWK</v>
          </cell>
          <cell r="AA4361" t="str">
            <v>G</v>
          </cell>
          <cell r="AB4361" t="str">
            <v>M&amp;E</v>
          </cell>
          <cell r="AC4361">
            <v>4082049.3671999997</v>
          </cell>
        </row>
        <row r="4362">
          <cell r="A4362" t="str">
            <v>Primary</v>
          </cell>
          <cell r="B4362" t="str">
            <v>Waterloo Processing</v>
          </cell>
          <cell r="C4362" t="str">
            <v>26532028</v>
          </cell>
          <cell r="D4362" t="str">
            <v>26532028</v>
          </cell>
          <cell r="E4362" t="str">
            <v>3439</v>
          </cell>
          <cell r="G4362" t="str">
            <v>IA</v>
          </cell>
          <cell r="I4362" t="str">
            <v>A</v>
          </cell>
          <cell r="J4362" t="str">
            <v>30881957</v>
          </cell>
          <cell r="K4362" t="str">
            <v>74396011</v>
          </cell>
          <cell r="L4362">
            <v>170003088</v>
          </cell>
          <cell r="M4362" t="str">
            <v>743900000</v>
          </cell>
          <cell r="N4362" t="str">
            <v>Waterloo Pork Blood Plasma</v>
          </cell>
          <cell r="O4362" t="str">
            <v>74396011 Waterloo Pork Blood Plasma</v>
          </cell>
          <cell r="P4362" t="str">
            <v>131</v>
          </cell>
          <cell r="Q4362" t="str">
            <v>IBP</v>
          </cell>
          <cell r="R4362" t="str">
            <v>809</v>
          </cell>
          <cell r="S4362" t="str">
            <v>259</v>
          </cell>
          <cell r="T4362" t="str">
            <v>IBP</v>
          </cell>
          <cell r="U4362" t="str">
            <v>USD</v>
          </cell>
          <cell r="V4362" t="str">
            <v>501 N. ELK RUN ROAD</v>
          </cell>
          <cell r="W4362" t="str">
            <v>WATERLOO</v>
          </cell>
          <cell r="X4362" t="str">
            <v>IA</v>
          </cell>
          <cell r="Y4362" t="str">
            <v>50703-9471</v>
          </cell>
          <cell r="Z4362" t="str">
            <v>BLACK HAWK</v>
          </cell>
          <cell r="AA4362" t="str">
            <v>G</v>
          </cell>
          <cell r="AB4362" t="str">
            <v>M&amp;E</v>
          </cell>
          <cell r="AC4362">
            <v>6855.18</v>
          </cell>
        </row>
        <row r="4363">
          <cell r="A4363" t="str">
            <v>Primary</v>
          </cell>
          <cell r="B4363" t="str">
            <v>Waterloo Processing</v>
          </cell>
          <cell r="C4363" t="str">
            <v>26532028</v>
          </cell>
          <cell r="D4363" t="str">
            <v>26532028</v>
          </cell>
          <cell r="E4363" t="str">
            <v>3439</v>
          </cell>
          <cell r="G4363" t="str">
            <v>IA</v>
          </cell>
          <cell r="I4363" t="str">
            <v>A</v>
          </cell>
          <cell r="J4363" t="str">
            <v>30881976</v>
          </cell>
          <cell r="K4363" t="str">
            <v>74396014</v>
          </cell>
          <cell r="L4363">
            <v>170003088</v>
          </cell>
          <cell r="M4363" t="str">
            <v>743900000</v>
          </cell>
          <cell r="N4363" t="str">
            <v>Waterloo Pork Stockyards</v>
          </cell>
          <cell r="O4363" t="str">
            <v>74396014 Waterloo Pork Stockyards</v>
          </cell>
          <cell r="P4363" t="str">
            <v>131</v>
          </cell>
          <cell r="Q4363" t="str">
            <v>IBP</v>
          </cell>
          <cell r="R4363" t="str">
            <v>809</v>
          </cell>
          <cell r="S4363" t="str">
            <v>259</v>
          </cell>
          <cell r="T4363" t="str">
            <v>IBP</v>
          </cell>
          <cell r="U4363" t="str">
            <v>USD</v>
          </cell>
          <cell r="V4363" t="str">
            <v>501 N. ELK RUN ROAD</v>
          </cell>
          <cell r="W4363" t="str">
            <v>WATERLOO</v>
          </cell>
          <cell r="X4363" t="str">
            <v>IA</v>
          </cell>
          <cell r="Y4363" t="str">
            <v>50703-9471</v>
          </cell>
          <cell r="Z4363" t="str">
            <v>BLACK HAWK</v>
          </cell>
          <cell r="AA4363" t="str">
            <v>G</v>
          </cell>
          <cell r="AB4363" t="str">
            <v>M&amp;E</v>
          </cell>
          <cell r="AC4363">
            <v>85916.978300000002</v>
          </cell>
        </row>
        <row r="4364">
          <cell r="A4364" t="str">
            <v>Primary</v>
          </cell>
          <cell r="B4364" t="str">
            <v>Waterloo Processing</v>
          </cell>
          <cell r="C4364" t="str">
            <v>26532028</v>
          </cell>
          <cell r="D4364" t="str">
            <v>26532028</v>
          </cell>
          <cell r="E4364" t="str">
            <v>3439</v>
          </cell>
          <cell r="G4364" t="str">
            <v>IA</v>
          </cell>
          <cell r="I4364" t="str">
            <v>A</v>
          </cell>
          <cell r="J4364" t="str">
            <v>30881989</v>
          </cell>
          <cell r="K4364" t="str">
            <v>74396008</v>
          </cell>
          <cell r="L4364">
            <v>170003088</v>
          </cell>
          <cell r="M4364" t="str">
            <v>743900000</v>
          </cell>
          <cell r="N4364" t="str">
            <v>Waterloo Pork Converting/Boning</v>
          </cell>
          <cell r="O4364" t="str">
            <v>74396008 Waterloo Pork Converting/Boning</v>
          </cell>
          <cell r="P4364" t="str">
            <v>131</v>
          </cell>
          <cell r="Q4364" t="str">
            <v>IBP</v>
          </cell>
          <cell r="R4364" t="str">
            <v>809</v>
          </cell>
          <cell r="S4364" t="str">
            <v>259</v>
          </cell>
          <cell r="T4364" t="str">
            <v>IBP</v>
          </cell>
          <cell r="U4364" t="str">
            <v>USD</v>
          </cell>
          <cell r="V4364" t="str">
            <v>501 N. ELK RUN ROAD</v>
          </cell>
          <cell r="W4364" t="str">
            <v>WATERLOO</v>
          </cell>
          <cell r="X4364" t="str">
            <v>IA</v>
          </cell>
          <cell r="Y4364" t="str">
            <v>50703-9471</v>
          </cell>
          <cell r="Z4364" t="str">
            <v>BLACK HAWK</v>
          </cell>
          <cell r="AA4364" t="str">
            <v>G</v>
          </cell>
          <cell r="AB4364" t="str">
            <v>M&amp;E</v>
          </cell>
          <cell r="AC4364">
            <v>4054862.5385999996</v>
          </cell>
        </row>
        <row r="4365">
          <cell r="A4365" t="str">
            <v>Primary</v>
          </cell>
          <cell r="B4365" t="str">
            <v>IBP Corporate G &amp; A</v>
          </cell>
          <cell r="C4365" t="str">
            <v>30013136</v>
          </cell>
          <cell r="D4365" t="str">
            <v>74796031</v>
          </cell>
          <cell r="E4365" t="str">
            <v>2666</v>
          </cell>
          <cell r="G4365" t="str">
            <v>IA</v>
          </cell>
          <cell r="I4365" t="str">
            <v>A</v>
          </cell>
          <cell r="J4365" t="str">
            <v>30882015</v>
          </cell>
          <cell r="K4365" t="str">
            <v>74796174</v>
          </cell>
          <cell r="L4365">
            <v>170003088</v>
          </cell>
          <cell r="M4365" t="str">
            <v>747900000</v>
          </cell>
          <cell r="N4365" t="str">
            <v>IBP Corp Staff Waterloo Controller</v>
          </cell>
          <cell r="O4365" t="str">
            <v>74796174 IBP Corp Staff Waterloo Controller</v>
          </cell>
          <cell r="P4365" t="str">
            <v>190</v>
          </cell>
          <cell r="Q4365" t="str">
            <v>IBP</v>
          </cell>
          <cell r="R4365" t="str">
            <v>809</v>
          </cell>
          <cell r="S4365" t="str">
            <v>1179</v>
          </cell>
          <cell r="T4365" t="str">
            <v>IBP</v>
          </cell>
          <cell r="U4365" t="str">
            <v>USD</v>
          </cell>
          <cell r="V4365" t="str">
            <v>501 N. ELK RUN ROAD</v>
          </cell>
          <cell r="W4365" t="str">
            <v>WATERLOO</v>
          </cell>
          <cell r="X4365" t="str">
            <v>IA</v>
          </cell>
          <cell r="Y4365" t="str">
            <v>50703-9471</v>
          </cell>
          <cell r="Z4365" t="str">
            <v>BLACK HAWK</v>
          </cell>
          <cell r="AA4365" t="str">
            <v>G</v>
          </cell>
          <cell r="AB4365" t="str">
            <v>M&amp;E</v>
          </cell>
          <cell r="AC4365">
            <v>6671.5468999999994</v>
          </cell>
        </row>
        <row r="4366">
          <cell r="A4366" t="str">
            <v>Primary</v>
          </cell>
          <cell r="B4366" t="str">
            <v>Waterloo Processing</v>
          </cell>
          <cell r="C4366" t="str">
            <v>26532028</v>
          </cell>
          <cell r="D4366" t="str">
            <v>26532028</v>
          </cell>
          <cell r="E4366" t="str">
            <v>3439</v>
          </cell>
          <cell r="G4366" t="str">
            <v>IA</v>
          </cell>
          <cell r="I4366" t="str">
            <v>A</v>
          </cell>
          <cell r="J4366" t="str">
            <v>30882020</v>
          </cell>
          <cell r="K4366" t="str">
            <v>74396017</v>
          </cell>
          <cell r="L4366">
            <v>170003088</v>
          </cell>
          <cell r="M4366" t="str">
            <v>743900000</v>
          </cell>
          <cell r="N4366" t="str">
            <v>Waterloo Pork Maintenance</v>
          </cell>
          <cell r="O4366" t="str">
            <v>74396017 Waterloo Pork Maintenance</v>
          </cell>
          <cell r="P4366" t="str">
            <v>131</v>
          </cell>
          <cell r="Q4366" t="str">
            <v>IBP</v>
          </cell>
          <cell r="R4366" t="str">
            <v>809</v>
          </cell>
          <cell r="S4366" t="str">
            <v>259</v>
          </cell>
          <cell r="T4366" t="str">
            <v>IBP</v>
          </cell>
          <cell r="U4366" t="str">
            <v>USD</v>
          </cell>
          <cell r="V4366" t="str">
            <v>501 N. ELK RUN ROAD</v>
          </cell>
          <cell r="W4366" t="str">
            <v>WATERLOO</v>
          </cell>
          <cell r="X4366" t="str">
            <v>IA</v>
          </cell>
          <cell r="Y4366" t="str">
            <v>50703-9471</v>
          </cell>
          <cell r="Z4366" t="str">
            <v>BLACK HAWK</v>
          </cell>
          <cell r="AA4366" t="str">
            <v>G</v>
          </cell>
          <cell r="AB4366" t="str">
            <v>M&amp;E</v>
          </cell>
          <cell r="AC4366">
            <v>12755515.096799999</v>
          </cell>
        </row>
        <row r="4367">
          <cell r="A4367" t="str">
            <v>Primary</v>
          </cell>
          <cell r="B4367" t="str">
            <v>Waterloo Processing</v>
          </cell>
          <cell r="C4367" t="str">
            <v>26532028</v>
          </cell>
          <cell r="D4367" t="str">
            <v>26532028</v>
          </cell>
          <cell r="E4367" t="str">
            <v>3439</v>
          </cell>
          <cell r="G4367" t="str">
            <v>IA</v>
          </cell>
          <cell r="I4367" t="str">
            <v>A</v>
          </cell>
          <cell r="J4367" t="str">
            <v>30882022</v>
          </cell>
          <cell r="K4367" t="str">
            <v>74396003</v>
          </cell>
          <cell r="L4367">
            <v>170003088</v>
          </cell>
          <cell r="M4367" t="str">
            <v>743900000</v>
          </cell>
          <cell r="N4367" t="str">
            <v>Waterloo Pork Medical &amp; Nurses</v>
          </cell>
          <cell r="O4367" t="str">
            <v>74396003 Waterloo Pork Medical &amp; Nurses</v>
          </cell>
          <cell r="P4367" t="str">
            <v>131</v>
          </cell>
          <cell r="Q4367" t="str">
            <v>IBP</v>
          </cell>
          <cell r="R4367" t="str">
            <v>809</v>
          </cell>
          <cell r="S4367" t="str">
            <v>259</v>
          </cell>
          <cell r="T4367" t="str">
            <v>IBP</v>
          </cell>
          <cell r="U4367" t="str">
            <v>USD</v>
          </cell>
          <cell r="V4367" t="str">
            <v>501 N. ELK RUN ROAD</v>
          </cell>
          <cell r="W4367" t="str">
            <v>WATERLOO</v>
          </cell>
          <cell r="X4367" t="str">
            <v>IA</v>
          </cell>
          <cell r="Y4367" t="str">
            <v>50703-9471</v>
          </cell>
          <cell r="Z4367" t="str">
            <v>BLACK HAWK</v>
          </cell>
          <cell r="AA4367" t="str">
            <v>G</v>
          </cell>
          <cell r="AB4367" t="str">
            <v>M&amp;E</v>
          </cell>
          <cell r="AC4367">
            <v>16406.548200000001</v>
          </cell>
        </row>
        <row r="4368">
          <cell r="A4368" t="str">
            <v>Primary</v>
          </cell>
          <cell r="B4368" t="str">
            <v>Waterloo Processing</v>
          </cell>
          <cell r="C4368" t="str">
            <v>26532028</v>
          </cell>
          <cell r="D4368" t="str">
            <v>26532028</v>
          </cell>
          <cell r="E4368" t="str">
            <v>3439</v>
          </cell>
          <cell r="G4368" t="str">
            <v>IA</v>
          </cell>
          <cell r="I4368" t="str">
            <v>A</v>
          </cell>
          <cell r="J4368" t="str">
            <v>30882025</v>
          </cell>
          <cell r="K4368" t="str">
            <v>74396002</v>
          </cell>
          <cell r="L4368">
            <v>170003088</v>
          </cell>
          <cell r="M4368" t="str">
            <v>743900000</v>
          </cell>
          <cell r="N4368" t="str">
            <v>Waterloo Pork Personnel</v>
          </cell>
          <cell r="O4368" t="str">
            <v>74396002 Waterloo Pork Personnel</v>
          </cell>
          <cell r="P4368" t="str">
            <v>131</v>
          </cell>
          <cell r="Q4368" t="str">
            <v>IBP</v>
          </cell>
          <cell r="R4368" t="str">
            <v>809</v>
          </cell>
          <cell r="S4368" t="str">
            <v>259</v>
          </cell>
          <cell r="T4368" t="str">
            <v>IBP</v>
          </cell>
          <cell r="U4368" t="str">
            <v>USD</v>
          </cell>
          <cell r="V4368" t="str">
            <v>501 N. ELK RUN ROAD</v>
          </cell>
          <cell r="W4368" t="str">
            <v>WATERLOO</v>
          </cell>
          <cell r="X4368" t="str">
            <v>IA</v>
          </cell>
          <cell r="Y4368" t="str">
            <v>50703-9471</v>
          </cell>
          <cell r="Z4368" t="str">
            <v>BLACK HAWK</v>
          </cell>
          <cell r="AA4368" t="str">
            <v>G</v>
          </cell>
          <cell r="AB4368" t="str">
            <v>M&amp;E</v>
          </cell>
          <cell r="AC4368">
            <v>212056.78519999987</v>
          </cell>
        </row>
        <row r="4369">
          <cell r="A4369" t="str">
            <v>Primary</v>
          </cell>
          <cell r="B4369" t="str">
            <v>IBP Corporate G &amp; A</v>
          </cell>
          <cell r="C4369" t="str">
            <v>30013136</v>
          </cell>
          <cell r="D4369" t="str">
            <v>74796031</v>
          </cell>
          <cell r="E4369" t="str">
            <v>2666</v>
          </cell>
          <cell r="G4369" t="str">
            <v>NE</v>
          </cell>
          <cell r="I4369" t="str">
            <v>A</v>
          </cell>
          <cell r="J4369" t="str">
            <v>30882030</v>
          </cell>
          <cell r="K4369" t="str">
            <v>74796100</v>
          </cell>
          <cell r="L4369">
            <v>170003088</v>
          </cell>
          <cell r="M4369" t="str">
            <v>747900000</v>
          </cell>
          <cell r="N4369" t="str">
            <v>IBP Corp Staff Waterloo -  Qa</v>
          </cell>
          <cell r="O4369" t="str">
            <v>74796100 IBP Corp Staff Waterloo -  Qa</v>
          </cell>
          <cell r="P4369" t="str">
            <v>190</v>
          </cell>
          <cell r="Q4369" t="str">
            <v>IBP</v>
          </cell>
          <cell r="R4369" t="str">
            <v>524</v>
          </cell>
          <cell r="S4369" t="str">
            <v>1855</v>
          </cell>
          <cell r="T4369" t="str">
            <v>IBP</v>
          </cell>
          <cell r="U4369" t="str">
            <v>USD</v>
          </cell>
          <cell r="V4369" t="str">
            <v>HIGHWAY 35  IBP AVE</v>
          </cell>
          <cell r="W4369" t="str">
            <v>DAKOTA CITY</v>
          </cell>
          <cell r="X4369" t="str">
            <v>NE</v>
          </cell>
          <cell r="Y4369" t="str">
            <v>68731-3028</v>
          </cell>
          <cell r="Z4369" t="str">
            <v>DAKOTA</v>
          </cell>
          <cell r="AA4369" t="str">
            <v>G</v>
          </cell>
          <cell r="AB4369" t="str">
            <v>M&amp;E</v>
          </cell>
          <cell r="AC4369">
            <v>5700.6386000000002</v>
          </cell>
        </row>
        <row r="4370">
          <cell r="A4370" t="str">
            <v>Primary</v>
          </cell>
          <cell r="B4370" t="str">
            <v>Waterloo Processing</v>
          </cell>
          <cell r="C4370" t="str">
            <v>26532028</v>
          </cell>
          <cell r="D4370" t="str">
            <v>26532028</v>
          </cell>
          <cell r="E4370" t="str">
            <v>3439</v>
          </cell>
          <cell r="G4370" t="str">
            <v>IA</v>
          </cell>
          <cell r="I4370" t="str">
            <v>A</v>
          </cell>
          <cell r="J4370" t="str">
            <v>30882031</v>
          </cell>
          <cell r="K4370" t="str">
            <v>74396018</v>
          </cell>
          <cell r="L4370">
            <v>170003088</v>
          </cell>
          <cell r="M4370" t="str">
            <v>743900000</v>
          </cell>
          <cell r="N4370" t="str">
            <v>Waterloo Pork Refrigeration</v>
          </cell>
          <cell r="O4370" t="str">
            <v>74396018 Waterloo Pork Refrigeration</v>
          </cell>
          <cell r="P4370" t="str">
            <v>131</v>
          </cell>
          <cell r="Q4370" t="str">
            <v>IBP</v>
          </cell>
          <cell r="R4370" t="str">
            <v>809</v>
          </cell>
          <cell r="S4370" t="str">
            <v>259</v>
          </cell>
          <cell r="T4370" t="str">
            <v>IBP</v>
          </cell>
          <cell r="U4370" t="str">
            <v>USD</v>
          </cell>
          <cell r="V4370" t="str">
            <v>501 N. ELK RUN ROAD</v>
          </cell>
          <cell r="W4370" t="str">
            <v>WATERLOO</v>
          </cell>
          <cell r="X4370" t="str">
            <v>IA</v>
          </cell>
          <cell r="Y4370" t="str">
            <v>50703-9471</v>
          </cell>
          <cell r="Z4370" t="str">
            <v>BLACK HAWK</v>
          </cell>
          <cell r="AA4370" t="str">
            <v>G</v>
          </cell>
          <cell r="AB4370" t="str">
            <v>M&amp;E</v>
          </cell>
          <cell r="AC4370">
            <v>84311.567000000025</v>
          </cell>
        </row>
        <row r="4371">
          <cell r="A4371" t="str">
            <v>Primary</v>
          </cell>
          <cell r="B4371" t="str">
            <v>Waterloo Processing</v>
          </cell>
          <cell r="C4371" t="str">
            <v>26532028</v>
          </cell>
          <cell r="D4371" t="str">
            <v>26532028</v>
          </cell>
          <cell r="E4371" t="str">
            <v>3439</v>
          </cell>
          <cell r="G4371" t="str">
            <v>IA</v>
          </cell>
          <cell r="I4371" t="str">
            <v>A</v>
          </cell>
          <cell r="J4371" t="str">
            <v>30882034</v>
          </cell>
          <cell r="K4371" t="str">
            <v>74396001</v>
          </cell>
          <cell r="L4371">
            <v>170003088</v>
          </cell>
          <cell r="M4371" t="str">
            <v>743900000</v>
          </cell>
          <cell r="N4371" t="str">
            <v>Waterloo Pork General</v>
          </cell>
          <cell r="O4371" t="str">
            <v>74396001 Waterloo Pork General</v>
          </cell>
          <cell r="P4371" t="str">
            <v>131</v>
          </cell>
          <cell r="Q4371" t="str">
            <v>IBP</v>
          </cell>
          <cell r="R4371" t="str">
            <v>809</v>
          </cell>
          <cell r="S4371" t="str">
            <v>259</v>
          </cell>
          <cell r="T4371" t="str">
            <v>IBP</v>
          </cell>
          <cell r="U4371" t="str">
            <v>USD</v>
          </cell>
          <cell r="V4371" t="str">
            <v>501 N. ELK RUN ROAD</v>
          </cell>
          <cell r="W4371" t="str">
            <v>MANCHESTER</v>
          </cell>
          <cell r="X4371" t="str">
            <v>IA</v>
          </cell>
          <cell r="Y4371" t="str">
            <v>50703-9471</v>
          </cell>
          <cell r="Z4371" t="str">
            <v>DELAWARE</v>
          </cell>
          <cell r="AA4371" t="str">
            <v>G</v>
          </cell>
          <cell r="AB4371" t="str">
            <v>M&amp;E</v>
          </cell>
          <cell r="AC4371">
            <v>9406397.4053999856</v>
          </cell>
        </row>
        <row r="4372">
          <cell r="A4372" t="str">
            <v>Primary</v>
          </cell>
          <cell r="B4372" t="str">
            <v>Waterloo Processing</v>
          </cell>
          <cell r="C4372" t="str">
            <v>26532028</v>
          </cell>
          <cell r="D4372" t="str">
            <v>26532028</v>
          </cell>
          <cell r="E4372" t="str">
            <v>3439</v>
          </cell>
          <cell r="G4372" t="str">
            <v>IA</v>
          </cell>
          <cell r="H4372">
            <v>38930</v>
          </cell>
          <cell r="I4372" t="str">
            <v>A</v>
          </cell>
          <cell r="J4372" t="str">
            <v>30882052</v>
          </cell>
          <cell r="K4372" t="str">
            <v>74396016</v>
          </cell>
          <cell r="L4372">
            <v>170003112</v>
          </cell>
          <cell r="M4372" t="str">
            <v>743900000</v>
          </cell>
          <cell r="N4372" t="str">
            <v>Jos Tan-Lime Reflesh</v>
          </cell>
          <cell r="O4372" t="str">
            <v>31121966 Jos Tan-Lime Reflesh</v>
          </cell>
          <cell r="P4372" t="str">
            <v>109</v>
          </cell>
          <cell r="Q4372" t="str">
            <v>IBP</v>
          </cell>
          <cell r="R4372" t="str">
            <v>524</v>
          </cell>
          <cell r="S4372" t="str">
            <v>1855</v>
          </cell>
          <cell r="T4372" t="str">
            <v>IBP</v>
          </cell>
          <cell r="U4372" t="str">
            <v>USD</v>
          </cell>
          <cell r="V4372" t="str">
            <v>HIGHWAY 92</v>
          </cell>
          <cell r="W4372" t="str">
            <v>JOSLIN</v>
          </cell>
          <cell r="X4372" t="str">
            <v>IL</v>
          </cell>
          <cell r="Y4372" t="str">
            <v>61257-9656</v>
          </cell>
          <cell r="Z4372" t="str">
            <v>ROCK ISLAND</v>
          </cell>
          <cell r="AA4372" t="str">
            <v>G</v>
          </cell>
          <cell r="AB4372" t="str">
            <v>M&amp;E</v>
          </cell>
          <cell r="AC4372">
            <v>833878.02750000008</v>
          </cell>
        </row>
        <row r="4373">
          <cell r="A4373" t="str">
            <v>Primary</v>
          </cell>
          <cell r="B4373" t="str">
            <v>IBP Corporate G &amp; A</v>
          </cell>
          <cell r="C4373" t="str">
            <v>30013136</v>
          </cell>
          <cell r="D4373" t="str">
            <v>74796031</v>
          </cell>
          <cell r="E4373" t="str">
            <v>2666</v>
          </cell>
          <cell r="G4373" t="str">
            <v>IA</v>
          </cell>
          <cell r="I4373" t="str">
            <v>A</v>
          </cell>
          <cell r="J4373" t="str">
            <v>30882221</v>
          </cell>
          <cell r="K4373" t="str">
            <v>74796121</v>
          </cell>
          <cell r="L4373">
            <v>170003088</v>
          </cell>
          <cell r="M4373" t="str">
            <v>747900000</v>
          </cell>
          <cell r="N4373" t="str">
            <v>IBP Corp Staff Plant Computers-Waterloo</v>
          </cell>
          <cell r="O4373" t="str">
            <v>74796121 IBP Corp Staff Plant Computers-Waterloo</v>
          </cell>
          <cell r="P4373" t="str">
            <v>190</v>
          </cell>
          <cell r="Q4373" t="str">
            <v>IBP</v>
          </cell>
          <cell r="R4373" t="str">
            <v>809</v>
          </cell>
          <cell r="S4373" t="str">
            <v>1855</v>
          </cell>
          <cell r="T4373" t="str">
            <v>IBP</v>
          </cell>
          <cell r="U4373" t="str">
            <v>USD</v>
          </cell>
          <cell r="V4373" t="str">
            <v>501 N. ELK RUN ROAD</v>
          </cell>
          <cell r="W4373" t="str">
            <v>WATERLOO</v>
          </cell>
          <cell r="X4373" t="str">
            <v>IA</v>
          </cell>
          <cell r="Y4373" t="str">
            <v>50703-9471</v>
          </cell>
          <cell r="Z4373" t="str">
            <v>BLACK HAWK</v>
          </cell>
          <cell r="AA4373" t="str">
            <v>G</v>
          </cell>
          <cell r="AB4373" t="str">
            <v>M&amp;E</v>
          </cell>
          <cell r="AC4373">
            <v>183203.33460000003</v>
          </cell>
        </row>
        <row r="4374">
          <cell r="A4374" t="str">
            <v>Primary</v>
          </cell>
          <cell r="B4374" t="str">
            <v>Waterloo Pork Processing</v>
          </cell>
          <cell r="C4374" t="str">
            <v>30882584</v>
          </cell>
          <cell r="D4374" t="str">
            <v>30882584</v>
          </cell>
          <cell r="E4374" t="str">
            <v>3439</v>
          </cell>
          <cell r="G4374" t="str">
            <v>IA</v>
          </cell>
          <cell r="H4374">
            <v>38817</v>
          </cell>
          <cell r="I4374" t="str">
            <v>A</v>
          </cell>
          <cell r="J4374" t="str">
            <v>31121968</v>
          </cell>
          <cell r="K4374" t="str">
            <v>74216004</v>
          </cell>
          <cell r="L4374">
            <v>170003088</v>
          </cell>
          <cell r="M4374" t="str">
            <v>742100000</v>
          </cell>
          <cell r="N4374" t="str">
            <v>Waterloo Pork-Cost of Sales</v>
          </cell>
          <cell r="O4374" t="str">
            <v>30882584  Waterloo Pork-Cost of Sales</v>
          </cell>
          <cell r="P4374" t="str">
            <v>131</v>
          </cell>
          <cell r="Q4374" t="str">
            <v>IBP</v>
          </cell>
          <cell r="R4374" t="str">
            <v>809</v>
          </cell>
          <cell r="S4374" t="str">
            <v>259</v>
          </cell>
          <cell r="T4374" t="str">
            <v>IBP</v>
          </cell>
          <cell r="U4374" t="str">
            <v>USD</v>
          </cell>
          <cell r="V4374" t="str">
            <v>501 N ELK ROAD</v>
          </cell>
          <cell r="W4374" t="str">
            <v>WATERLOO</v>
          </cell>
          <cell r="X4374" t="str">
            <v>IA</v>
          </cell>
          <cell r="Y4374" t="str">
            <v>50703-9471</v>
          </cell>
          <cell r="Z4374" t="str">
            <v>BLACK HAWK</v>
          </cell>
          <cell r="AA4374" t="str">
            <v>G</v>
          </cell>
          <cell r="AB4374" t="str">
            <v>M&amp;E</v>
          </cell>
          <cell r="AC4374">
            <v>0</v>
          </cell>
        </row>
        <row r="4375">
          <cell r="A4375" t="str">
            <v>Primary</v>
          </cell>
          <cell r="B4375" t="str">
            <v>Perry Processing</v>
          </cell>
          <cell r="C4375" t="str">
            <v>30892034</v>
          </cell>
          <cell r="D4375" t="str">
            <v>74406001</v>
          </cell>
          <cell r="E4375" t="str">
            <v>3440</v>
          </cell>
          <cell r="G4375" t="str">
            <v>IA</v>
          </cell>
          <cell r="I4375" t="str">
            <v>A</v>
          </cell>
          <cell r="J4375" t="str">
            <v>30891950</v>
          </cell>
          <cell r="K4375" t="str">
            <v>74406005</v>
          </cell>
          <cell r="L4375">
            <v>170003089</v>
          </cell>
          <cell r="M4375" t="str">
            <v>744000000</v>
          </cell>
          <cell r="N4375" t="str">
            <v>Perry Pork Kill Floor</v>
          </cell>
          <cell r="O4375" t="str">
            <v>74406005 Perry Pork Kill Floor</v>
          </cell>
          <cell r="P4375" t="str">
            <v>131</v>
          </cell>
          <cell r="Q4375" t="str">
            <v>IBP</v>
          </cell>
          <cell r="R4375" t="str">
            <v>501</v>
          </cell>
          <cell r="S4375" t="str">
            <v>187</v>
          </cell>
          <cell r="T4375" t="str">
            <v>IBP</v>
          </cell>
          <cell r="U4375" t="str">
            <v>USD</v>
          </cell>
          <cell r="V4375" t="str">
            <v xml:space="preserve"> 1350   I   COURT</v>
          </cell>
          <cell r="W4375" t="str">
            <v>PERRY</v>
          </cell>
          <cell r="X4375" t="str">
            <v>IA</v>
          </cell>
          <cell r="Y4375" t="str">
            <v>50220-8115</v>
          </cell>
          <cell r="Z4375" t="str">
            <v>DALLAS</v>
          </cell>
          <cell r="AA4375" t="str">
            <v>G</v>
          </cell>
          <cell r="AB4375" t="str">
            <v>M&amp;E</v>
          </cell>
          <cell r="AC4375">
            <v>6848516.3145999974</v>
          </cell>
        </row>
        <row r="4376">
          <cell r="A4376" t="str">
            <v>Primary</v>
          </cell>
          <cell r="B4376" t="str">
            <v>Perry Processing</v>
          </cell>
          <cell r="C4376" t="str">
            <v>30892034</v>
          </cell>
          <cell r="D4376" t="str">
            <v>74406001</v>
          </cell>
          <cell r="E4376" t="str">
            <v>3440</v>
          </cell>
          <cell r="G4376" t="str">
            <v>IA</v>
          </cell>
          <cell r="I4376" t="str">
            <v>A</v>
          </cell>
          <cell r="J4376" t="str">
            <v>30891951</v>
          </cell>
          <cell r="K4376" t="str">
            <v>74406006</v>
          </cell>
          <cell r="L4376">
            <v>170003089</v>
          </cell>
          <cell r="M4376" t="str">
            <v>744000000</v>
          </cell>
          <cell r="N4376" t="str">
            <v>Perry Pork Processing/Cutting</v>
          </cell>
          <cell r="O4376" t="str">
            <v>74406006 Perry Pork Processing/Cutting</v>
          </cell>
          <cell r="P4376" t="str">
            <v>131</v>
          </cell>
          <cell r="Q4376" t="str">
            <v>IBP</v>
          </cell>
          <cell r="R4376" t="str">
            <v>501</v>
          </cell>
          <cell r="S4376" t="str">
            <v>187</v>
          </cell>
          <cell r="T4376" t="str">
            <v>IBP</v>
          </cell>
          <cell r="U4376" t="str">
            <v>USD</v>
          </cell>
          <cell r="V4376" t="str">
            <v xml:space="preserve"> 1350   I   COURT</v>
          </cell>
          <cell r="W4376" t="str">
            <v>PERRY</v>
          </cell>
          <cell r="X4376" t="str">
            <v>IA</v>
          </cell>
          <cell r="Y4376" t="str">
            <v>50220-8115</v>
          </cell>
          <cell r="Z4376" t="str">
            <v>DALLAS</v>
          </cell>
          <cell r="AA4376" t="str">
            <v>G</v>
          </cell>
          <cell r="AB4376" t="str">
            <v>M&amp;E</v>
          </cell>
          <cell r="AC4376">
            <v>8952153.605399996</v>
          </cell>
        </row>
        <row r="4377">
          <cell r="A4377" t="str">
            <v>Primary</v>
          </cell>
          <cell r="B4377" t="str">
            <v>Perry Processing</v>
          </cell>
          <cell r="C4377" t="str">
            <v>30892034</v>
          </cell>
          <cell r="D4377" t="str">
            <v>74406001</v>
          </cell>
          <cell r="E4377" t="str">
            <v>3440</v>
          </cell>
          <cell r="G4377" t="str">
            <v>IA</v>
          </cell>
          <cell r="I4377" t="str">
            <v>A</v>
          </cell>
          <cell r="J4377" t="str">
            <v>30891952</v>
          </cell>
          <cell r="K4377" t="str">
            <v>74406008</v>
          </cell>
          <cell r="L4377">
            <v>170003089</v>
          </cell>
          <cell r="M4377" t="str">
            <v>744000000</v>
          </cell>
          <cell r="N4377" t="str">
            <v>Perry Pork Inedible Rendering</v>
          </cell>
          <cell r="O4377" t="str">
            <v>74406008 Perry Pork Inedible Rendering</v>
          </cell>
          <cell r="P4377" t="str">
            <v>131</v>
          </cell>
          <cell r="Q4377" t="str">
            <v>IBP</v>
          </cell>
          <cell r="R4377" t="str">
            <v>501</v>
          </cell>
          <cell r="S4377" t="str">
            <v>187</v>
          </cell>
          <cell r="T4377" t="str">
            <v>IBP</v>
          </cell>
          <cell r="U4377" t="str">
            <v>USD</v>
          </cell>
          <cell r="V4377" t="str">
            <v xml:space="preserve"> 1350   I   COURT</v>
          </cell>
          <cell r="W4377" t="str">
            <v>PERRY</v>
          </cell>
          <cell r="X4377" t="str">
            <v>IA</v>
          </cell>
          <cell r="Y4377" t="str">
            <v>50220-8115</v>
          </cell>
          <cell r="Z4377" t="str">
            <v>DALLAS</v>
          </cell>
          <cell r="AA4377" t="str">
            <v>G</v>
          </cell>
          <cell r="AB4377" t="str">
            <v>M&amp;E</v>
          </cell>
          <cell r="AC4377">
            <v>2625171.6617999999</v>
          </cell>
        </row>
        <row r="4378">
          <cell r="A4378" t="str">
            <v>Primary</v>
          </cell>
          <cell r="B4378" t="str">
            <v>Perry Processing</v>
          </cell>
          <cell r="C4378" t="str">
            <v>30892034</v>
          </cell>
          <cell r="D4378" t="str">
            <v>74406001</v>
          </cell>
          <cell r="E4378" t="str">
            <v>3440</v>
          </cell>
          <cell r="G4378" t="str">
            <v>IA</v>
          </cell>
          <cell r="I4378" t="str">
            <v>A</v>
          </cell>
          <cell r="J4378" t="str">
            <v>30891953</v>
          </cell>
          <cell r="K4378" t="str">
            <v>74406009</v>
          </cell>
          <cell r="L4378">
            <v>170003089</v>
          </cell>
          <cell r="M4378" t="str">
            <v>744000000</v>
          </cell>
          <cell r="N4378" t="str">
            <v>Perry Pork Edible Rendering</v>
          </cell>
          <cell r="O4378" t="str">
            <v>74406009 Perry Pork Edible Rendering</v>
          </cell>
          <cell r="P4378" t="str">
            <v>131</v>
          </cell>
          <cell r="Q4378" t="str">
            <v>IBP</v>
          </cell>
          <cell r="R4378" t="str">
            <v>501</v>
          </cell>
          <cell r="S4378" t="str">
            <v>187</v>
          </cell>
          <cell r="T4378" t="str">
            <v>IBP</v>
          </cell>
          <cell r="U4378" t="str">
            <v>USD</v>
          </cell>
          <cell r="V4378" t="str">
            <v xml:space="preserve"> 1350   I   COURT</v>
          </cell>
          <cell r="W4378" t="str">
            <v>PERRY</v>
          </cell>
          <cell r="X4378" t="str">
            <v>IA</v>
          </cell>
          <cell r="Y4378" t="str">
            <v>50220-8115</v>
          </cell>
          <cell r="Z4378" t="str">
            <v>DALLAS</v>
          </cell>
          <cell r="AA4378" t="str">
            <v>G</v>
          </cell>
          <cell r="AB4378" t="str">
            <v>M&amp;E</v>
          </cell>
          <cell r="AC4378">
            <v>325805.88</v>
          </cell>
        </row>
        <row r="4379">
          <cell r="A4379" t="str">
            <v>Primary</v>
          </cell>
          <cell r="B4379" t="str">
            <v>Perry Processing</v>
          </cell>
          <cell r="C4379" t="str">
            <v>30892034</v>
          </cell>
          <cell r="D4379" t="str">
            <v>74406001</v>
          </cell>
          <cell r="E4379" t="str">
            <v>3440</v>
          </cell>
          <cell r="G4379" t="str">
            <v>IA</v>
          </cell>
          <cell r="I4379" t="str">
            <v>A</v>
          </cell>
          <cell r="J4379" t="str">
            <v>30891972</v>
          </cell>
          <cell r="K4379" t="str">
            <v>74406011</v>
          </cell>
          <cell r="L4379">
            <v>170003089</v>
          </cell>
          <cell r="M4379" t="str">
            <v>744000000</v>
          </cell>
          <cell r="N4379" t="str">
            <v>Perry Pork Skinning-Hides</v>
          </cell>
          <cell r="O4379" t="str">
            <v>74406011 Perry Pork Skinning-Hides</v>
          </cell>
          <cell r="P4379" t="str">
            <v>131</v>
          </cell>
          <cell r="Q4379" t="str">
            <v>IBP</v>
          </cell>
          <cell r="R4379" t="str">
            <v>501</v>
          </cell>
          <cell r="S4379" t="str">
            <v>187</v>
          </cell>
          <cell r="T4379" t="str">
            <v>IBP</v>
          </cell>
          <cell r="U4379" t="str">
            <v>USD</v>
          </cell>
          <cell r="V4379" t="str">
            <v xml:space="preserve"> 1350   I   COURT</v>
          </cell>
          <cell r="W4379" t="str">
            <v>PERRY</v>
          </cell>
          <cell r="X4379" t="str">
            <v>IA</v>
          </cell>
          <cell r="Y4379" t="str">
            <v>50220-8115</v>
          </cell>
          <cell r="Z4379" t="str">
            <v>DALLAS</v>
          </cell>
          <cell r="AA4379" t="str">
            <v>G</v>
          </cell>
          <cell r="AB4379" t="str">
            <v>M&amp;E</v>
          </cell>
          <cell r="AC4379">
            <v>19980.8</v>
          </cell>
        </row>
        <row r="4380">
          <cell r="A4380" t="str">
            <v>Primary</v>
          </cell>
          <cell r="B4380" t="str">
            <v>Perry Processing</v>
          </cell>
          <cell r="C4380" t="str">
            <v>30892034</v>
          </cell>
          <cell r="D4380" t="str">
            <v>74406001</v>
          </cell>
          <cell r="E4380" t="str">
            <v>3440</v>
          </cell>
          <cell r="G4380" t="str">
            <v>IA</v>
          </cell>
          <cell r="I4380" t="str">
            <v>A</v>
          </cell>
          <cell r="J4380" t="str">
            <v>30891976</v>
          </cell>
          <cell r="K4380" t="str">
            <v>74406012</v>
          </cell>
          <cell r="L4380">
            <v>170003089</v>
          </cell>
          <cell r="M4380" t="str">
            <v>744000000</v>
          </cell>
          <cell r="N4380" t="str">
            <v>Perry Pork Stockyards</v>
          </cell>
          <cell r="O4380" t="str">
            <v>74406012 Perry Pork Stockyards</v>
          </cell>
          <cell r="P4380" t="str">
            <v>131</v>
          </cell>
          <cell r="Q4380" t="str">
            <v>IBP</v>
          </cell>
          <cell r="R4380" t="str">
            <v>501</v>
          </cell>
          <cell r="S4380" t="str">
            <v>187</v>
          </cell>
          <cell r="T4380" t="str">
            <v>IBP</v>
          </cell>
          <cell r="U4380" t="str">
            <v>USD</v>
          </cell>
          <cell r="V4380" t="str">
            <v xml:space="preserve"> 1350   I   COURT</v>
          </cell>
          <cell r="W4380" t="str">
            <v>PERRY</v>
          </cell>
          <cell r="X4380" t="str">
            <v>IA</v>
          </cell>
          <cell r="Y4380" t="str">
            <v>50220-8115</v>
          </cell>
          <cell r="Z4380" t="str">
            <v>DALLAS</v>
          </cell>
          <cell r="AA4380" t="str">
            <v>G</v>
          </cell>
          <cell r="AB4380" t="str">
            <v>M&amp;E</v>
          </cell>
          <cell r="AC4380">
            <v>111318.6655</v>
          </cell>
        </row>
        <row r="4381">
          <cell r="A4381" t="str">
            <v>Primary</v>
          </cell>
          <cell r="B4381" t="str">
            <v>Perry Processing</v>
          </cell>
          <cell r="C4381" t="str">
            <v>30892034</v>
          </cell>
          <cell r="D4381" t="str">
            <v>74406001</v>
          </cell>
          <cell r="E4381" t="str">
            <v>3440</v>
          </cell>
          <cell r="G4381" t="str">
            <v>IA</v>
          </cell>
          <cell r="I4381" t="str">
            <v>A</v>
          </cell>
          <cell r="J4381" t="str">
            <v>30891989</v>
          </cell>
          <cell r="K4381" t="str">
            <v>74406007</v>
          </cell>
          <cell r="L4381">
            <v>170003089</v>
          </cell>
          <cell r="M4381" t="str">
            <v>744000000</v>
          </cell>
          <cell r="N4381" t="str">
            <v>Perry Pork Converting/Boning</v>
          </cell>
          <cell r="O4381" t="str">
            <v>74406007 Perry Pork Converting/Boning</v>
          </cell>
          <cell r="P4381" t="str">
            <v>131</v>
          </cell>
          <cell r="Q4381" t="str">
            <v>IBP</v>
          </cell>
          <cell r="R4381" t="str">
            <v>501</v>
          </cell>
          <cell r="S4381" t="str">
            <v>187</v>
          </cell>
          <cell r="T4381" t="str">
            <v>IBP</v>
          </cell>
          <cell r="U4381" t="str">
            <v>USD</v>
          </cell>
          <cell r="V4381" t="str">
            <v xml:space="preserve"> 1350   I   COURT</v>
          </cell>
          <cell r="W4381" t="str">
            <v>PERRY</v>
          </cell>
          <cell r="X4381" t="str">
            <v>IA</v>
          </cell>
          <cell r="Y4381" t="str">
            <v>50220-8115</v>
          </cell>
          <cell r="Z4381" t="str">
            <v>DALLAS</v>
          </cell>
          <cell r="AA4381" t="str">
            <v>G</v>
          </cell>
          <cell r="AB4381" t="str">
            <v>M&amp;E</v>
          </cell>
          <cell r="AC4381">
            <v>6321467.1473000096</v>
          </cell>
        </row>
        <row r="4382">
          <cell r="A4382" t="str">
            <v>Primary</v>
          </cell>
          <cell r="B4382" t="str">
            <v>Perry Processing Waste Treatment</v>
          </cell>
          <cell r="C4382" t="str">
            <v>30892004</v>
          </cell>
          <cell r="D4382" t="str">
            <v>74406013</v>
          </cell>
          <cell r="E4382" t="str">
            <v>3440</v>
          </cell>
          <cell r="G4382" t="str">
            <v>IA</v>
          </cell>
          <cell r="I4382" t="str">
            <v>A</v>
          </cell>
          <cell r="J4382" t="str">
            <v>30892004</v>
          </cell>
          <cell r="K4382" t="str">
            <v>74406013</v>
          </cell>
          <cell r="L4382">
            <v>170003089</v>
          </cell>
          <cell r="M4382" t="str">
            <v>744000000</v>
          </cell>
          <cell r="N4382" t="str">
            <v>Perry Pork Waste Treatment</v>
          </cell>
          <cell r="O4382" t="str">
            <v>74406013 Perry Pork Waste Treatment</v>
          </cell>
          <cell r="P4382" t="str">
            <v>131</v>
          </cell>
          <cell r="Q4382" t="str">
            <v>IBP</v>
          </cell>
          <cell r="R4382" t="str">
            <v>501</v>
          </cell>
          <cell r="S4382" t="str">
            <v>187</v>
          </cell>
          <cell r="T4382" t="str">
            <v>IBP</v>
          </cell>
          <cell r="U4382" t="str">
            <v>USD</v>
          </cell>
          <cell r="V4382" t="str">
            <v xml:space="preserve"> 1350   I   COURT</v>
          </cell>
          <cell r="W4382" t="str">
            <v>PERRY</v>
          </cell>
          <cell r="X4382" t="str">
            <v>IA</v>
          </cell>
          <cell r="Y4382" t="str">
            <v>50220-8115</v>
          </cell>
          <cell r="Z4382" t="str">
            <v>DALLAS</v>
          </cell>
          <cell r="AA4382" t="str">
            <v>G</v>
          </cell>
          <cell r="AB4382" t="str">
            <v>M&amp;E</v>
          </cell>
          <cell r="AC4382">
            <v>496871.89760000003</v>
          </cell>
        </row>
        <row r="4383">
          <cell r="A4383" t="str">
            <v>Primary</v>
          </cell>
          <cell r="B4383" t="str">
            <v>IBP Corporate G &amp; A</v>
          </cell>
          <cell r="C4383" t="str">
            <v>30013136</v>
          </cell>
          <cell r="D4383" t="str">
            <v>74796031</v>
          </cell>
          <cell r="E4383" t="str">
            <v>2666</v>
          </cell>
          <cell r="G4383" t="str">
            <v>IA</v>
          </cell>
          <cell r="I4383" t="str">
            <v>A</v>
          </cell>
          <cell r="J4383" t="str">
            <v>30892015</v>
          </cell>
          <cell r="K4383" t="str">
            <v>74796175</v>
          </cell>
          <cell r="L4383">
            <v>170003089</v>
          </cell>
          <cell r="M4383" t="str">
            <v>747900000</v>
          </cell>
          <cell r="N4383" t="str">
            <v>IBP Corp Staff Perry Controller</v>
          </cell>
          <cell r="O4383" t="str">
            <v>74796175 IBP Corp Staff Perry Controller</v>
          </cell>
          <cell r="P4383" t="str">
            <v>190</v>
          </cell>
          <cell r="Q4383" t="str">
            <v>IBP</v>
          </cell>
          <cell r="R4383" t="str">
            <v>501</v>
          </cell>
          <cell r="S4383" t="str">
            <v>1855</v>
          </cell>
          <cell r="T4383" t="str">
            <v>IBP</v>
          </cell>
          <cell r="U4383" t="str">
            <v>USD</v>
          </cell>
          <cell r="V4383" t="str">
            <v xml:space="preserve"> 1350   I   COURT</v>
          </cell>
          <cell r="W4383" t="str">
            <v>PERRY</v>
          </cell>
          <cell r="X4383" t="str">
            <v>IA</v>
          </cell>
          <cell r="Y4383" t="str">
            <v>50220-8115</v>
          </cell>
          <cell r="Z4383" t="str">
            <v>DALLAS</v>
          </cell>
          <cell r="AA4383" t="str">
            <v>G</v>
          </cell>
          <cell r="AB4383" t="str">
            <v>M&amp;E</v>
          </cell>
          <cell r="AC4383">
            <v>6885.9641999999985</v>
          </cell>
        </row>
        <row r="4384">
          <cell r="A4384" t="str">
            <v>Primary</v>
          </cell>
          <cell r="B4384" t="str">
            <v>Perry Processing</v>
          </cell>
          <cell r="C4384" t="str">
            <v>30892034</v>
          </cell>
          <cell r="D4384" t="str">
            <v>74406001</v>
          </cell>
          <cell r="E4384" t="str">
            <v>3440</v>
          </cell>
          <cell r="G4384" t="str">
            <v>IA</v>
          </cell>
          <cell r="I4384" t="str">
            <v>A</v>
          </cell>
          <cell r="J4384" t="str">
            <v>30892020</v>
          </cell>
          <cell r="K4384" t="str">
            <v>74406015</v>
          </cell>
          <cell r="L4384">
            <v>170003089</v>
          </cell>
          <cell r="M4384" t="str">
            <v>744000000</v>
          </cell>
          <cell r="N4384" t="str">
            <v>Perry Pork Maintenance</v>
          </cell>
          <cell r="O4384" t="str">
            <v>74406015 Perry Pork Maintenance</v>
          </cell>
          <cell r="P4384" t="str">
            <v>131</v>
          </cell>
          <cell r="Q4384" t="str">
            <v>IBP</v>
          </cell>
          <cell r="R4384" t="str">
            <v>501</v>
          </cell>
          <cell r="S4384" t="str">
            <v>187</v>
          </cell>
          <cell r="T4384" t="str">
            <v>IBP</v>
          </cell>
          <cell r="U4384" t="str">
            <v>USD</v>
          </cell>
          <cell r="V4384" t="str">
            <v xml:space="preserve"> 1350   I   COURT</v>
          </cell>
          <cell r="W4384" t="str">
            <v>PERRY</v>
          </cell>
          <cell r="X4384" t="str">
            <v>IA</v>
          </cell>
          <cell r="Y4384" t="str">
            <v>50220-8115</v>
          </cell>
          <cell r="Z4384" t="str">
            <v>DALLAS</v>
          </cell>
          <cell r="AA4384" t="str">
            <v>G</v>
          </cell>
          <cell r="AB4384" t="str">
            <v>M&amp;E</v>
          </cell>
          <cell r="AC4384">
            <v>6082686.1886000028</v>
          </cell>
        </row>
        <row r="4385">
          <cell r="A4385" t="str">
            <v>Primary</v>
          </cell>
          <cell r="B4385" t="str">
            <v>Perry Processing</v>
          </cell>
          <cell r="C4385" t="str">
            <v>30892034</v>
          </cell>
          <cell r="D4385" t="str">
            <v>74406001</v>
          </cell>
          <cell r="E4385" t="str">
            <v>3440</v>
          </cell>
          <cell r="G4385" t="str">
            <v>IA</v>
          </cell>
          <cell r="I4385" t="str">
            <v>A</v>
          </cell>
          <cell r="J4385" t="str">
            <v>30892022</v>
          </cell>
          <cell r="K4385" t="str">
            <v>74406003</v>
          </cell>
          <cell r="L4385">
            <v>170003089</v>
          </cell>
          <cell r="M4385" t="str">
            <v>744000000</v>
          </cell>
          <cell r="N4385" t="str">
            <v>Perry Pork Medical &amp; Nurses</v>
          </cell>
          <cell r="O4385" t="str">
            <v>74406003 Perry Pork Medical &amp; Nurses</v>
          </cell>
          <cell r="P4385" t="str">
            <v>131</v>
          </cell>
          <cell r="Q4385" t="str">
            <v>IBP</v>
          </cell>
          <cell r="R4385" t="str">
            <v>501</v>
          </cell>
          <cell r="S4385" t="str">
            <v>187</v>
          </cell>
          <cell r="T4385" t="str">
            <v>IBP</v>
          </cell>
          <cell r="U4385" t="str">
            <v>USD</v>
          </cell>
          <cell r="V4385" t="str">
            <v xml:space="preserve"> 1350   I   COURT</v>
          </cell>
          <cell r="W4385" t="str">
            <v>PERRY</v>
          </cell>
          <cell r="X4385" t="str">
            <v>IA</v>
          </cell>
          <cell r="Y4385" t="str">
            <v>50220-8115</v>
          </cell>
          <cell r="Z4385" t="str">
            <v>DALLAS</v>
          </cell>
          <cell r="AA4385" t="str">
            <v>G</v>
          </cell>
          <cell r="AB4385" t="str">
            <v>M&amp;E</v>
          </cell>
          <cell r="AC4385">
            <v>6918.0921000000008</v>
          </cell>
        </row>
        <row r="4386">
          <cell r="A4386" t="str">
            <v>Primary</v>
          </cell>
          <cell r="B4386" t="str">
            <v>Perry Processing</v>
          </cell>
          <cell r="C4386" t="str">
            <v>30892034</v>
          </cell>
          <cell r="D4386" t="str">
            <v>74406001</v>
          </cell>
          <cell r="E4386" t="str">
            <v>3440</v>
          </cell>
          <cell r="G4386" t="str">
            <v>IA</v>
          </cell>
          <cell r="I4386" t="str">
            <v>A</v>
          </cell>
          <cell r="J4386" t="str">
            <v>30892025</v>
          </cell>
          <cell r="K4386" t="str">
            <v>74406002</v>
          </cell>
          <cell r="L4386">
            <v>170003089</v>
          </cell>
          <cell r="M4386" t="str">
            <v>744000000</v>
          </cell>
          <cell r="N4386" t="str">
            <v>Perry Pork Personnel</v>
          </cell>
          <cell r="O4386" t="str">
            <v>74406002 Perry Pork Personnel</v>
          </cell>
          <cell r="P4386" t="str">
            <v>131</v>
          </cell>
          <cell r="Q4386" t="str">
            <v>IBP</v>
          </cell>
          <cell r="R4386" t="str">
            <v>501</v>
          </cell>
          <cell r="S4386" t="str">
            <v>187</v>
          </cell>
          <cell r="T4386" t="str">
            <v>IBP</v>
          </cell>
          <cell r="U4386" t="str">
            <v>USD</v>
          </cell>
          <cell r="V4386" t="str">
            <v xml:space="preserve"> 1350   I   COURT</v>
          </cell>
          <cell r="W4386" t="str">
            <v>PERRY</v>
          </cell>
          <cell r="X4386" t="str">
            <v>IA</v>
          </cell>
          <cell r="Y4386" t="str">
            <v>50220-8115</v>
          </cell>
          <cell r="Z4386" t="str">
            <v>DALLAS</v>
          </cell>
          <cell r="AA4386" t="str">
            <v>G</v>
          </cell>
          <cell r="AB4386" t="str">
            <v>M&amp;E</v>
          </cell>
          <cell r="AC4386">
            <v>61105.770500000013</v>
          </cell>
        </row>
        <row r="4387">
          <cell r="A4387" t="str">
            <v>Primary</v>
          </cell>
          <cell r="B4387" t="str">
            <v>Perry Processing</v>
          </cell>
          <cell r="C4387" t="str">
            <v>30892034</v>
          </cell>
          <cell r="D4387" t="str">
            <v>74406001</v>
          </cell>
          <cell r="E4387" t="str">
            <v>3440</v>
          </cell>
          <cell r="G4387" t="str">
            <v>IA</v>
          </cell>
          <cell r="H4387">
            <v>38887</v>
          </cell>
          <cell r="I4387" t="str">
            <v>A</v>
          </cell>
          <cell r="J4387" t="str">
            <v>31132054</v>
          </cell>
          <cell r="K4387" t="str">
            <v>74226011</v>
          </cell>
          <cell r="L4387">
            <v>170003089</v>
          </cell>
          <cell r="M4387" t="str">
            <v>742200000</v>
          </cell>
          <cell r="N4387" t="str">
            <v>Qc-Perry</v>
          </cell>
          <cell r="O4387" t="str">
            <v>30892030 Qc-Perry</v>
          </cell>
          <cell r="P4387" t="str">
            <v>131</v>
          </cell>
          <cell r="Q4387" t="str">
            <v>IBP</v>
          </cell>
          <cell r="R4387" t="str">
            <v>501</v>
          </cell>
          <cell r="S4387" t="str">
            <v>187</v>
          </cell>
          <cell r="T4387" t="str">
            <v>IBP</v>
          </cell>
          <cell r="U4387" t="str">
            <v>USD</v>
          </cell>
          <cell r="V4387" t="str">
            <v xml:space="preserve"> 1350   I   COURT</v>
          </cell>
          <cell r="W4387" t="str">
            <v>PERRY</v>
          </cell>
          <cell r="X4387" t="str">
            <v>IA</v>
          </cell>
          <cell r="Y4387" t="str">
            <v>50220-8115</v>
          </cell>
          <cell r="Z4387" t="str">
            <v>DALLAS</v>
          </cell>
          <cell r="AA4387" t="str">
            <v>G</v>
          </cell>
          <cell r="AB4387" t="str">
            <v>M&amp;E</v>
          </cell>
          <cell r="AC4387">
            <v>2385.0014999999999</v>
          </cell>
        </row>
        <row r="4388">
          <cell r="A4388" t="str">
            <v>Primary</v>
          </cell>
          <cell r="B4388" t="str">
            <v>Perry Processing</v>
          </cell>
          <cell r="C4388" t="str">
            <v>30892034</v>
          </cell>
          <cell r="D4388" t="str">
            <v>74406001</v>
          </cell>
          <cell r="E4388" t="str">
            <v>3440</v>
          </cell>
          <cell r="G4388" t="str">
            <v>IA</v>
          </cell>
          <cell r="I4388" t="str">
            <v>A</v>
          </cell>
          <cell r="J4388" t="str">
            <v>30892034</v>
          </cell>
          <cell r="K4388" t="str">
            <v>74406001</v>
          </cell>
          <cell r="L4388">
            <v>170003089</v>
          </cell>
          <cell r="M4388" t="str">
            <v>744000000</v>
          </cell>
          <cell r="N4388" t="str">
            <v>Perry Pork General</v>
          </cell>
          <cell r="O4388" t="str">
            <v>74406001 Perry Pork General</v>
          </cell>
          <cell r="P4388" t="str">
            <v>131</v>
          </cell>
          <cell r="Q4388" t="str">
            <v>IBP</v>
          </cell>
          <cell r="R4388" t="str">
            <v>501</v>
          </cell>
          <cell r="S4388" t="str">
            <v>187</v>
          </cell>
          <cell r="T4388" t="str">
            <v>IBP</v>
          </cell>
          <cell r="U4388" t="str">
            <v>USD</v>
          </cell>
          <cell r="V4388" t="str">
            <v xml:space="preserve"> 1350   I   COURT</v>
          </cell>
          <cell r="W4388" t="str">
            <v>PERRY</v>
          </cell>
          <cell r="X4388" t="str">
            <v>IA</v>
          </cell>
          <cell r="Y4388" t="str">
            <v>50220-8115</v>
          </cell>
          <cell r="Z4388" t="str">
            <v>DALLAS</v>
          </cell>
          <cell r="AA4388" t="str">
            <v>G</v>
          </cell>
          <cell r="AB4388" t="str">
            <v>M&amp;E</v>
          </cell>
          <cell r="AC4388">
            <v>1679180.6378999993</v>
          </cell>
        </row>
        <row r="4389">
          <cell r="A4389" t="str">
            <v>Primary</v>
          </cell>
          <cell r="B4389" t="str">
            <v>Perry Processing</v>
          </cell>
          <cell r="C4389" t="str">
            <v>30892034</v>
          </cell>
          <cell r="D4389" t="str">
            <v>74406001</v>
          </cell>
          <cell r="E4389" t="str">
            <v>3440</v>
          </cell>
          <cell r="G4389" t="str">
            <v>IA</v>
          </cell>
          <cell r="I4389" t="str">
            <v>A</v>
          </cell>
          <cell r="J4389" t="str">
            <v>30892052</v>
          </cell>
          <cell r="K4389" t="str">
            <v>74406014</v>
          </cell>
          <cell r="L4389">
            <v>170003089</v>
          </cell>
          <cell r="M4389" t="str">
            <v>744000000</v>
          </cell>
          <cell r="N4389" t="str">
            <v>Perry Pork Material Hand &amp; Ship</v>
          </cell>
          <cell r="O4389" t="str">
            <v>74406014 Perry Pork Material Hand &amp; Ship</v>
          </cell>
          <cell r="P4389" t="str">
            <v>131</v>
          </cell>
          <cell r="Q4389" t="str">
            <v>IBP</v>
          </cell>
          <cell r="R4389" t="str">
            <v>501</v>
          </cell>
          <cell r="S4389" t="str">
            <v>187</v>
          </cell>
          <cell r="T4389" t="str">
            <v>IBP</v>
          </cell>
          <cell r="U4389" t="str">
            <v>USD</v>
          </cell>
          <cell r="V4389" t="str">
            <v xml:space="preserve"> 1350   I   COURT</v>
          </cell>
          <cell r="W4389" t="str">
            <v>PERRY</v>
          </cell>
          <cell r="X4389" t="str">
            <v>IA</v>
          </cell>
          <cell r="Y4389" t="str">
            <v>50220-8115</v>
          </cell>
          <cell r="Z4389" t="str">
            <v>DALLAS</v>
          </cell>
          <cell r="AA4389" t="str">
            <v>G</v>
          </cell>
          <cell r="AB4389" t="str">
            <v>M&amp;E</v>
          </cell>
          <cell r="AC4389">
            <v>2197213.2962999996</v>
          </cell>
        </row>
        <row r="4390">
          <cell r="A4390" t="str">
            <v>Primary</v>
          </cell>
          <cell r="B4390" t="str">
            <v>Perry Processing</v>
          </cell>
          <cell r="C4390" t="str">
            <v>30892034</v>
          </cell>
          <cell r="D4390" t="str">
            <v>74406001</v>
          </cell>
          <cell r="E4390" t="str">
            <v>3440</v>
          </cell>
          <cell r="G4390" t="str">
            <v>IA</v>
          </cell>
          <cell r="I4390" t="str">
            <v>A</v>
          </cell>
          <cell r="J4390" t="str">
            <v>30892055</v>
          </cell>
          <cell r="K4390" t="str">
            <v>74406010</v>
          </cell>
          <cell r="L4390">
            <v>170003089</v>
          </cell>
          <cell r="M4390" t="str">
            <v>744000000</v>
          </cell>
          <cell r="N4390" t="str">
            <v>Perry Pork Cooler</v>
          </cell>
          <cell r="O4390" t="str">
            <v>74406010 Perry Pork Cooler</v>
          </cell>
          <cell r="P4390" t="str">
            <v>131</v>
          </cell>
          <cell r="Q4390" t="str">
            <v>IBP</v>
          </cell>
          <cell r="R4390" t="str">
            <v>501</v>
          </cell>
          <cell r="S4390" t="str">
            <v>187</v>
          </cell>
          <cell r="T4390" t="str">
            <v>IBP</v>
          </cell>
          <cell r="U4390" t="str">
            <v>USD</v>
          </cell>
          <cell r="V4390" t="str">
            <v xml:space="preserve"> 1350   I   COURT</v>
          </cell>
          <cell r="W4390" t="str">
            <v>PERRY</v>
          </cell>
          <cell r="X4390" t="str">
            <v>IA</v>
          </cell>
          <cell r="Y4390" t="str">
            <v>50220-8115</v>
          </cell>
          <cell r="Z4390" t="str">
            <v>DALLAS</v>
          </cell>
          <cell r="AA4390" t="str">
            <v>G</v>
          </cell>
          <cell r="AB4390" t="str">
            <v>M&amp;E</v>
          </cell>
          <cell r="AC4390">
            <v>2054934.2055000002</v>
          </cell>
        </row>
        <row r="4391">
          <cell r="A4391" t="str">
            <v>Primary</v>
          </cell>
          <cell r="B4391" t="str">
            <v>IBP Corporate G &amp; A</v>
          </cell>
          <cell r="C4391" t="str">
            <v>30013136</v>
          </cell>
          <cell r="D4391" t="str">
            <v>74796031</v>
          </cell>
          <cell r="E4391" t="str">
            <v>2666</v>
          </cell>
          <cell r="G4391" t="str">
            <v>IA</v>
          </cell>
          <cell r="I4391" t="str">
            <v>A</v>
          </cell>
          <cell r="J4391" t="str">
            <v>30892221</v>
          </cell>
          <cell r="K4391" t="str">
            <v>74796123</v>
          </cell>
          <cell r="L4391">
            <v>170003089</v>
          </cell>
          <cell r="M4391" t="str">
            <v>747900000</v>
          </cell>
          <cell r="N4391" t="str">
            <v>IBP Corp Staff Plant Computers-Perry</v>
          </cell>
          <cell r="O4391" t="str">
            <v>74796123 IBP Corp Staff Plant Computers-Perry</v>
          </cell>
          <cell r="P4391" t="str">
            <v>190</v>
          </cell>
          <cell r="Q4391" t="str">
            <v>IBP</v>
          </cell>
          <cell r="R4391" t="str">
            <v>501</v>
          </cell>
          <cell r="S4391" t="str">
            <v>443</v>
          </cell>
          <cell r="T4391" t="str">
            <v>IBP</v>
          </cell>
          <cell r="U4391" t="str">
            <v>USD</v>
          </cell>
          <cell r="V4391" t="str">
            <v xml:space="preserve"> 1350   I   COURT</v>
          </cell>
          <cell r="W4391" t="str">
            <v>PERRY</v>
          </cell>
          <cell r="X4391" t="str">
            <v>IA</v>
          </cell>
          <cell r="Y4391" t="str">
            <v>50220-8115</v>
          </cell>
          <cell r="Z4391" t="str">
            <v>DALLAS</v>
          </cell>
          <cell r="AA4391" t="str">
            <v>G</v>
          </cell>
          <cell r="AB4391" t="str">
            <v>M&amp;E</v>
          </cell>
          <cell r="AC4391">
            <v>76892.146399999998</v>
          </cell>
        </row>
        <row r="4392">
          <cell r="A4392" t="str">
            <v>Primary</v>
          </cell>
          <cell r="B4392" t="str">
            <v>Dakota City Hides</v>
          </cell>
          <cell r="C4392" t="str">
            <v>30912317</v>
          </cell>
          <cell r="D4392" t="str">
            <v>74136004</v>
          </cell>
          <cell r="E4392" t="str">
            <v>3413</v>
          </cell>
          <cell r="G4392" t="str">
            <v>NE</v>
          </cell>
          <cell r="I4392" t="str">
            <v>A</v>
          </cell>
          <cell r="J4392" t="str">
            <v>30911963</v>
          </cell>
          <cell r="K4392" t="str">
            <v>74136005</v>
          </cell>
          <cell r="L4392">
            <v>170003091</v>
          </cell>
          <cell r="M4392" t="str">
            <v>741300000</v>
          </cell>
          <cell r="N4392" t="str">
            <v>Dakota City Hide Fleshing &amp; Trim</v>
          </cell>
          <cell r="O4392" t="str">
            <v>74136005 Dakota City Hide Fleshing &amp; Trim</v>
          </cell>
          <cell r="P4392" t="str">
            <v>109</v>
          </cell>
          <cell r="Q4392" t="str">
            <v>IBP</v>
          </cell>
          <cell r="R4392" t="str">
            <v>753</v>
          </cell>
          <cell r="S4392" t="str">
            <v>443</v>
          </cell>
          <cell r="T4392" t="str">
            <v>IBP</v>
          </cell>
          <cell r="U4392" t="str">
            <v>USD</v>
          </cell>
          <cell r="V4392" t="str">
            <v>HWY 35 / 5200 IBP AVE</v>
          </cell>
          <cell r="W4392" t="str">
            <v>DAKOTA CITY</v>
          </cell>
          <cell r="X4392" t="str">
            <v>NE</v>
          </cell>
          <cell r="Y4392" t="str">
            <v>68731-3028</v>
          </cell>
          <cell r="Z4392" t="str">
            <v>DAKOTA</v>
          </cell>
          <cell r="AA4392" t="str">
            <v>G</v>
          </cell>
          <cell r="AB4392" t="str">
            <v>M&amp;E</v>
          </cell>
          <cell r="AC4392">
            <v>2036897.2983000001</v>
          </cell>
        </row>
        <row r="4393">
          <cell r="A4393" t="str">
            <v>Primary</v>
          </cell>
          <cell r="B4393" t="str">
            <v>Dakota City Hides</v>
          </cell>
          <cell r="C4393" t="str">
            <v>30912317</v>
          </cell>
          <cell r="D4393" t="str">
            <v>74136004</v>
          </cell>
          <cell r="E4393" t="str">
            <v>3413</v>
          </cell>
          <cell r="G4393" t="str">
            <v>NE</v>
          </cell>
          <cell r="I4393" t="str">
            <v>A</v>
          </cell>
          <cell r="J4393" t="str">
            <v>30911965</v>
          </cell>
          <cell r="K4393" t="str">
            <v>74136006</v>
          </cell>
          <cell r="L4393">
            <v>170003091</v>
          </cell>
          <cell r="M4393" t="str">
            <v>741300000</v>
          </cell>
          <cell r="N4393" t="str">
            <v>Dakota City Hide Brine Cure</v>
          </cell>
          <cell r="O4393" t="str">
            <v>74136006 Dakota City Hide Brine Cure</v>
          </cell>
          <cell r="P4393" t="str">
            <v>109</v>
          </cell>
          <cell r="Q4393" t="str">
            <v>IBP</v>
          </cell>
          <cell r="R4393" t="str">
            <v>753</v>
          </cell>
          <cell r="S4393" t="str">
            <v>443</v>
          </cell>
          <cell r="T4393" t="str">
            <v>IBP</v>
          </cell>
          <cell r="U4393" t="str">
            <v>USD</v>
          </cell>
          <cell r="V4393" t="str">
            <v>HWY 35 / 5200 IBP AVE</v>
          </cell>
          <cell r="W4393" t="str">
            <v>DAKOTA CITY</v>
          </cell>
          <cell r="X4393" t="str">
            <v>NE</v>
          </cell>
          <cell r="Y4393" t="str">
            <v>68731-3028</v>
          </cell>
          <cell r="Z4393" t="str">
            <v>DAKOTA</v>
          </cell>
          <cell r="AA4393" t="str">
            <v>G</v>
          </cell>
          <cell r="AB4393" t="str">
            <v>M&amp;E</v>
          </cell>
          <cell r="AC4393">
            <v>836598.12040000025</v>
          </cell>
        </row>
        <row r="4394">
          <cell r="A4394" t="str">
            <v>Primary</v>
          </cell>
          <cell r="B4394" t="str">
            <v>Dakota City Hides</v>
          </cell>
          <cell r="C4394" t="str">
            <v>30912317</v>
          </cell>
          <cell r="D4394" t="str">
            <v>74136004</v>
          </cell>
          <cell r="E4394" t="str">
            <v>3413</v>
          </cell>
          <cell r="G4394" t="str">
            <v>NE</v>
          </cell>
          <cell r="I4394" t="str">
            <v>A</v>
          </cell>
          <cell r="J4394" t="str">
            <v>30911968</v>
          </cell>
          <cell r="K4394" t="str">
            <v>74136008</v>
          </cell>
          <cell r="L4394">
            <v>170003091</v>
          </cell>
          <cell r="M4394" t="str">
            <v>741300000</v>
          </cell>
          <cell r="N4394" t="str">
            <v>Dakota City Hide Grading</v>
          </cell>
          <cell r="O4394" t="str">
            <v>74136008 Dakota City Hide Grading</v>
          </cell>
          <cell r="P4394" t="str">
            <v>109</v>
          </cell>
          <cell r="Q4394" t="str">
            <v>IBP</v>
          </cell>
          <cell r="R4394" t="str">
            <v>753</v>
          </cell>
          <cell r="S4394" t="str">
            <v>443</v>
          </cell>
          <cell r="T4394" t="str">
            <v>IBP</v>
          </cell>
          <cell r="U4394" t="str">
            <v>USD</v>
          </cell>
          <cell r="V4394" t="str">
            <v>HWY 35 / 5200 IBP AVE</v>
          </cell>
          <cell r="W4394" t="str">
            <v>DAKOTA CITY</v>
          </cell>
          <cell r="X4394" t="str">
            <v>NE</v>
          </cell>
          <cell r="Y4394" t="str">
            <v>68731-3028</v>
          </cell>
          <cell r="Z4394" t="str">
            <v>DAKOTA</v>
          </cell>
          <cell r="AA4394" t="str">
            <v>G</v>
          </cell>
          <cell r="AB4394" t="str">
            <v>M&amp;E</v>
          </cell>
          <cell r="AC4394">
            <v>110388.9795</v>
          </cell>
        </row>
        <row r="4395">
          <cell r="A4395" t="str">
            <v>Primary</v>
          </cell>
          <cell r="B4395" t="str">
            <v>Dakota City Hides</v>
          </cell>
          <cell r="C4395" t="str">
            <v>30912317</v>
          </cell>
          <cell r="D4395" t="str">
            <v>74136004</v>
          </cell>
          <cell r="E4395" t="str">
            <v>3413</v>
          </cell>
          <cell r="G4395" t="str">
            <v>NE</v>
          </cell>
          <cell r="I4395" t="str">
            <v>A</v>
          </cell>
          <cell r="J4395" t="str">
            <v>30912020</v>
          </cell>
          <cell r="K4395" t="str">
            <v>74136010</v>
          </cell>
          <cell r="L4395">
            <v>170003091</v>
          </cell>
          <cell r="M4395" t="str">
            <v>741300000</v>
          </cell>
          <cell r="N4395" t="str">
            <v>Dakota City Hide Maintenance - Dc</v>
          </cell>
          <cell r="O4395" t="str">
            <v>74136010 Dakota City Hide Maintenance - Dc</v>
          </cell>
          <cell r="P4395" t="str">
            <v>109</v>
          </cell>
          <cell r="Q4395" t="str">
            <v>IBP</v>
          </cell>
          <cell r="R4395" t="str">
            <v>753</v>
          </cell>
          <cell r="S4395" t="str">
            <v>443</v>
          </cell>
          <cell r="T4395" t="str">
            <v>IBP</v>
          </cell>
          <cell r="U4395" t="str">
            <v>USD</v>
          </cell>
          <cell r="V4395" t="str">
            <v>HWY 35 / 5200 IBP AVE</v>
          </cell>
          <cell r="W4395" t="str">
            <v>DAKOTA CITY</v>
          </cell>
          <cell r="X4395" t="str">
            <v>NE</v>
          </cell>
          <cell r="Y4395" t="str">
            <v>68731-3028</v>
          </cell>
          <cell r="Z4395" t="str">
            <v>DAKOTA</v>
          </cell>
          <cell r="AA4395" t="str">
            <v>G</v>
          </cell>
          <cell r="AB4395" t="str">
            <v>M&amp;E</v>
          </cell>
          <cell r="AC4395">
            <v>132235.20870000002</v>
          </cell>
        </row>
        <row r="4396">
          <cell r="A4396" t="str">
            <v>Primary</v>
          </cell>
          <cell r="B4396" t="str">
            <v>Dakota City Hides</v>
          </cell>
          <cell r="C4396" t="str">
            <v>30912317</v>
          </cell>
          <cell r="D4396" t="str">
            <v>74136004</v>
          </cell>
          <cell r="E4396" t="str">
            <v>3413</v>
          </cell>
          <cell r="G4396" t="str">
            <v>NE</v>
          </cell>
          <cell r="I4396" t="str">
            <v>A</v>
          </cell>
          <cell r="J4396" t="str">
            <v>30912034</v>
          </cell>
          <cell r="K4396" t="str">
            <v>74136001</v>
          </cell>
          <cell r="L4396">
            <v>170003091</v>
          </cell>
          <cell r="M4396" t="str">
            <v>741300000</v>
          </cell>
          <cell r="N4396" t="str">
            <v>Dakota City Hide General</v>
          </cell>
          <cell r="O4396" t="str">
            <v>74136001 Dakota City Hide General</v>
          </cell>
          <cell r="P4396" t="str">
            <v>109</v>
          </cell>
          <cell r="Q4396" t="str">
            <v>IBP</v>
          </cell>
          <cell r="R4396" t="str">
            <v>753</v>
          </cell>
          <cell r="S4396" t="str">
            <v>443</v>
          </cell>
          <cell r="T4396" t="str">
            <v>IBP</v>
          </cell>
          <cell r="U4396" t="str">
            <v>USD</v>
          </cell>
          <cell r="V4396" t="str">
            <v>HWY 35 / 5200 IBP AVE</v>
          </cell>
          <cell r="W4396" t="str">
            <v>DAKOTA CITY</v>
          </cell>
          <cell r="X4396" t="str">
            <v>NE</v>
          </cell>
          <cell r="Y4396" t="str">
            <v>68731-3028</v>
          </cell>
          <cell r="Z4396" t="str">
            <v>DAKOTA</v>
          </cell>
          <cell r="AA4396" t="str">
            <v>G</v>
          </cell>
          <cell r="AB4396" t="str">
            <v>M&amp;E</v>
          </cell>
          <cell r="AC4396">
            <v>651370.25469999982</v>
          </cell>
        </row>
        <row r="4397">
          <cell r="A4397" t="str">
            <v>Primary</v>
          </cell>
          <cell r="B4397" t="str">
            <v>Amarillo Hides</v>
          </cell>
          <cell r="C4397" t="str">
            <v>30922034</v>
          </cell>
          <cell r="D4397" t="str">
            <v>74136004</v>
          </cell>
          <cell r="E4397" t="str">
            <v>3414</v>
          </cell>
          <cell r="G4397" t="str">
            <v>TX</v>
          </cell>
          <cell r="I4397" t="str">
            <v>A</v>
          </cell>
          <cell r="J4397" t="str">
            <v>30921963</v>
          </cell>
          <cell r="K4397" t="str">
            <v>74146004</v>
          </cell>
          <cell r="L4397">
            <v>170003092</v>
          </cell>
          <cell r="M4397" t="str">
            <v>741400000</v>
          </cell>
          <cell r="N4397" t="str">
            <v>Amarillo Hide Fleshing &amp; Trim A</v>
          </cell>
          <cell r="O4397" t="str">
            <v>74146004 Amarillo Hide Fleshing &amp; Trim A</v>
          </cell>
          <cell r="P4397" t="str">
            <v>109</v>
          </cell>
          <cell r="Q4397" t="str">
            <v>IBP</v>
          </cell>
          <cell r="R4397" t="str">
            <v>779</v>
          </cell>
          <cell r="S4397" t="str">
            <v>190</v>
          </cell>
          <cell r="T4397" t="str">
            <v>IBP</v>
          </cell>
          <cell r="U4397" t="str">
            <v>USD</v>
          </cell>
          <cell r="V4397" t="str">
            <v>FARM ROAD 1912 &amp; HWY 66 E.</v>
          </cell>
          <cell r="W4397" t="str">
            <v>AMARILLO</v>
          </cell>
          <cell r="X4397" t="str">
            <v>TX</v>
          </cell>
          <cell r="Y4397" t="str">
            <v>79187</v>
          </cell>
          <cell r="Z4397" t="str">
            <v>POTTER</v>
          </cell>
          <cell r="AA4397" t="str">
            <v>G</v>
          </cell>
          <cell r="AB4397" t="str">
            <v>M&amp;E</v>
          </cell>
          <cell r="AC4397">
            <v>860429.14130000002</v>
          </cell>
        </row>
        <row r="4398">
          <cell r="A4398" t="str">
            <v>Primary</v>
          </cell>
          <cell r="B4398" t="str">
            <v>Amarillo Hides</v>
          </cell>
          <cell r="C4398" t="str">
            <v>30922034</v>
          </cell>
          <cell r="D4398" t="str">
            <v>74136004</v>
          </cell>
          <cell r="E4398" t="str">
            <v>3414</v>
          </cell>
          <cell r="G4398" t="str">
            <v>TX</v>
          </cell>
          <cell r="I4398" t="str">
            <v>A</v>
          </cell>
          <cell r="J4398" t="str">
            <v>30921965</v>
          </cell>
          <cell r="K4398" t="str">
            <v>74146005</v>
          </cell>
          <cell r="L4398">
            <v>170003092</v>
          </cell>
          <cell r="M4398" t="str">
            <v>741400000</v>
          </cell>
          <cell r="N4398" t="str">
            <v>Amarillo Hide Brine Cure</v>
          </cell>
          <cell r="O4398" t="str">
            <v>74146005 Amarillo Hide Brine Cure</v>
          </cell>
          <cell r="P4398" t="str">
            <v>109</v>
          </cell>
          <cell r="Q4398" t="str">
            <v>IBP</v>
          </cell>
          <cell r="R4398" t="str">
            <v>779</v>
          </cell>
          <cell r="S4398" t="str">
            <v>190</v>
          </cell>
          <cell r="T4398" t="str">
            <v>IBP</v>
          </cell>
          <cell r="U4398" t="str">
            <v>USD</v>
          </cell>
          <cell r="V4398" t="str">
            <v>FARM ROAD 1912 &amp; HWY 66 E.</v>
          </cell>
          <cell r="W4398" t="str">
            <v>AMARILLO</v>
          </cell>
          <cell r="X4398" t="str">
            <v>TX</v>
          </cell>
          <cell r="Y4398" t="str">
            <v>79187</v>
          </cell>
          <cell r="Z4398" t="str">
            <v>POTTER</v>
          </cell>
          <cell r="AA4398" t="str">
            <v>G</v>
          </cell>
          <cell r="AB4398" t="str">
            <v>M&amp;E</v>
          </cell>
          <cell r="AC4398">
            <v>126863.16</v>
          </cell>
        </row>
        <row r="4399">
          <cell r="A4399" t="str">
            <v>Primary</v>
          </cell>
          <cell r="B4399" t="str">
            <v>Amarillo Hides</v>
          </cell>
          <cell r="C4399" t="str">
            <v>30922034</v>
          </cell>
          <cell r="D4399" t="str">
            <v>74136004</v>
          </cell>
          <cell r="E4399" t="str">
            <v>3414</v>
          </cell>
          <cell r="G4399" t="str">
            <v>TX</v>
          </cell>
          <cell r="I4399" t="str">
            <v>A</v>
          </cell>
          <cell r="J4399" t="str">
            <v>30921968</v>
          </cell>
          <cell r="K4399" t="str">
            <v>74146006</v>
          </cell>
          <cell r="L4399">
            <v>170003092</v>
          </cell>
          <cell r="M4399" t="str">
            <v>741400000</v>
          </cell>
          <cell r="N4399" t="str">
            <v>Amarillo Hide Grading</v>
          </cell>
          <cell r="O4399" t="str">
            <v>74146006 Amarillo Hide Grading</v>
          </cell>
          <cell r="P4399" t="str">
            <v>109</v>
          </cell>
          <cell r="Q4399" t="str">
            <v>IBP</v>
          </cell>
          <cell r="R4399" t="str">
            <v>779</v>
          </cell>
          <cell r="S4399" t="str">
            <v>190</v>
          </cell>
          <cell r="T4399" t="str">
            <v>IBP</v>
          </cell>
          <cell r="U4399" t="str">
            <v>USD</v>
          </cell>
          <cell r="V4399" t="str">
            <v>FARM ROAD 1912 &amp; HWY 66 E.</v>
          </cell>
          <cell r="W4399" t="str">
            <v>AMARILLO</v>
          </cell>
          <cell r="X4399" t="str">
            <v>TX</v>
          </cell>
          <cell r="Y4399" t="str">
            <v>79187</v>
          </cell>
          <cell r="Z4399" t="str">
            <v>POTTER</v>
          </cell>
          <cell r="AA4399" t="str">
            <v>G</v>
          </cell>
          <cell r="AB4399" t="str">
            <v>M&amp;E</v>
          </cell>
          <cell r="AC4399">
            <v>4680.165</v>
          </cell>
        </row>
        <row r="4400">
          <cell r="A4400" t="str">
            <v>Primary</v>
          </cell>
          <cell r="B4400" t="str">
            <v>Amarillo Hides</v>
          </cell>
          <cell r="C4400" t="str">
            <v>30922034</v>
          </cell>
          <cell r="D4400" t="str">
            <v>74136004</v>
          </cell>
          <cell r="E4400" t="str">
            <v>3414</v>
          </cell>
          <cell r="G4400" t="str">
            <v>TX</v>
          </cell>
          <cell r="I4400" t="str">
            <v>A</v>
          </cell>
          <cell r="J4400" t="str">
            <v>30922020</v>
          </cell>
          <cell r="K4400" t="str">
            <v>74146009</v>
          </cell>
          <cell r="L4400">
            <v>170003092</v>
          </cell>
          <cell r="M4400" t="str">
            <v>741400000</v>
          </cell>
          <cell r="N4400" t="str">
            <v>Amarillo Hide Maintenance</v>
          </cell>
          <cell r="O4400" t="str">
            <v>74146009 Amarillo Hide Maintenance</v>
          </cell>
          <cell r="P4400" t="str">
            <v>109</v>
          </cell>
          <cell r="Q4400" t="str">
            <v>IBP</v>
          </cell>
          <cell r="R4400" t="str">
            <v>779</v>
          </cell>
          <cell r="S4400" t="str">
            <v>190</v>
          </cell>
          <cell r="T4400" t="str">
            <v>IBP</v>
          </cell>
          <cell r="U4400" t="str">
            <v>USD</v>
          </cell>
          <cell r="V4400" t="str">
            <v>FARM ROAD 1912 &amp; HWY 66 E.</v>
          </cell>
          <cell r="W4400" t="str">
            <v>AMARILLO</v>
          </cell>
          <cell r="X4400" t="str">
            <v>TX</v>
          </cell>
          <cell r="Y4400" t="str">
            <v>79187</v>
          </cell>
          <cell r="Z4400" t="str">
            <v>POTTER</v>
          </cell>
          <cell r="AA4400" t="str">
            <v>G</v>
          </cell>
          <cell r="AB4400" t="str">
            <v>M&amp;E</v>
          </cell>
          <cell r="AC4400">
            <v>2447.79</v>
          </cell>
        </row>
        <row r="4401">
          <cell r="A4401" t="str">
            <v>Primary</v>
          </cell>
          <cell r="B4401" t="str">
            <v>Amarillo Hides</v>
          </cell>
          <cell r="C4401" t="str">
            <v>30922034</v>
          </cell>
          <cell r="D4401" t="str">
            <v>74136004</v>
          </cell>
          <cell r="E4401" t="str">
            <v>3414</v>
          </cell>
          <cell r="G4401" t="str">
            <v>TX</v>
          </cell>
          <cell r="I4401" t="str">
            <v>A</v>
          </cell>
          <cell r="J4401" t="str">
            <v>30922034</v>
          </cell>
          <cell r="K4401" t="str">
            <v>74146001</v>
          </cell>
          <cell r="L4401">
            <v>170003092</v>
          </cell>
          <cell r="M4401" t="str">
            <v>741400000</v>
          </cell>
          <cell r="N4401" t="str">
            <v>Amarillo Hide General</v>
          </cell>
          <cell r="O4401" t="str">
            <v>74146001 Amarillo Hide General</v>
          </cell>
          <cell r="P4401" t="str">
            <v>109</v>
          </cell>
          <cell r="Q4401" t="str">
            <v>IBP</v>
          </cell>
          <cell r="R4401" t="str">
            <v>779</v>
          </cell>
          <cell r="S4401" t="str">
            <v>190</v>
          </cell>
          <cell r="T4401" t="str">
            <v>IBP</v>
          </cell>
          <cell r="U4401" t="str">
            <v>USD</v>
          </cell>
          <cell r="V4401" t="str">
            <v>FARM ROAD 1912 &amp; HWY 66 E.</v>
          </cell>
          <cell r="W4401" t="str">
            <v>AMARILLO</v>
          </cell>
          <cell r="X4401" t="str">
            <v>TX</v>
          </cell>
          <cell r="Y4401" t="str">
            <v>79187</v>
          </cell>
          <cell r="Z4401" t="str">
            <v>POTTER</v>
          </cell>
          <cell r="AA4401" t="str">
            <v>G</v>
          </cell>
          <cell r="AB4401" t="str">
            <v>M&amp;E</v>
          </cell>
          <cell r="AC4401">
            <v>50760.860300000008</v>
          </cell>
        </row>
        <row r="4402">
          <cell r="A4402" t="str">
            <v>Primary</v>
          </cell>
          <cell r="B4402" t="str">
            <v>Amarillo Hides</v>
          </cell>
          <cell r="C4402" t="str">
            <v>30922034</v>
          </cell>
          <cell r="D4402" t="str">
            <v>74136004</v>
          </cell>
          <cell r="E4402" t="str">
            <v>3414</v>
          </cell>
          <cell r="G4402" t="str">
            <v>TX</v>
          </cell>
          <cell r="I4402" t="str">
            <v>A</v>
          </cell>
          <cell r="J4402" t="str">
            <v>30922048</v>
          </cell>
          <cell r="K4402" t="str">
            <v>74146011</v>
          </cell>
          <cell r="L4402">
            <v>170003092</v>
          </cell>
          <cell r="M4402" t="str">
            <v>741400000</v>
          </cell>
          <cell r="N4402" t="str">
            <v>Amarillo Hide Storeroom</v>
          </cell>
          <cell r="O4402" t="str">
            <v>74146011 Amarillo Hide Storeroom</v>
          </cell>
          <cell r="P4402" t="str">
            <v>109</v>
          </cell>
          <cell r="Q4402" t="str">
            <v>IBP</v>
          </cell>
          <cell r="R4402" t="str">
            <v>779</v>
          </cell>
          <cell r="S4402" t="str">
            <v>190</v>
          </cell>
          <cell r="T4402" t="str">
            <v>IBP</v>
          </cell>
          <cell r="U4402" t="str">
            <v>USD</v>
          </cell>
          <cell r="V4402" t="str">
            <v>FARM ROAD 1912 &amp; HWY 66 E.</v>
          </cell>
          <cell r="W4402" t="str">
            <v>AMARILLO</v>
          </cell>
          <cell r="X4402" t="str">
            <v>TX</v>
          </cell>
          <cell r="Y4402" t="str">
            <v>79187</v>
          </cell>
          <cell r="Z4402" t="str">
            <v>POTTER</v>
          </cell>
          <cell r="AA4402" t="str">
            <v>G</v>
          </cell>
          <cell r="AB4402" t="str">
            <v>M&amp;E</v>
          </cell>
          <cell r="AC4402">
            <v>1055.2547999999999</v>
          </cell>
        </row>
        <row r="4403">
          <cell r="A4403" t="str">
            <v>Primary</v>
          </cell>
          <cell r="B4403" t="str">
            <v>Amarillo Hide Waste Treatment</v>
          </cell>
          <cell r="C4403" t="str">
            <v>30922054</v>
          </cell>
          <cell r="D4403" t="str">
            <v>74146007</v>
          </cell>
          <cell r="E4403" t="str">
            <v>3414</v>
          </cell>
          <cell r="G4403" t="str">
            <v>TX</v>
          </cell>
          <cell r="I4403" t="str">
            <v>A</v>
          </cell>
          <cell r="J4403" t="str">
            <v>30922054</v>
          </cell>
          <cell r="K4403" t="str">
            <v>74146007</v>
          </cell>
          <cell r="L4403">
            <v>170003092</v>
          </cell>
          <cell r="M4403" t="str">
            <v>741400000</v>
          </cell>
          <cell r="N4403" t="str">
            <v>Amarillo Hide Waste Treatment</v>
          </cell>
          <cell r="O4403" t="str">
            <v>74146007 Amarillo Hide Waste Treatment</v>
          </cell>
          <cell r="P4403" t="str">
            <v>109</v>
          </cell>
          <cell r="Q4403" t="str">
            <v>IBP</v>
          </cell>
          <cell r="R4403" t="str">
            <v>779</v>
          </cell>
          <cell r="S4403" t="str">
            <v>190</v>
          </cell>
          <cell r="T4403" t="str">
            <v>IBP</v>
          </cell>
          <cell r="U4403" t="str">
            <v>USD</v>
          </cell>
          <cell r="V4403" t="str">
            <v>FARM ROAD 1912 &amp; HWY 66 E.</v>
          </cell>
          <cell r="W4403" t="str">
            <v>AMARILLO</v>
          </cell>
          <cell r="X4403" t="str">
            <v>TX</v>
          </cell>
          <cell r="Y4403" t="str">
            <v>79187</v>
          </cell>
          <cell r="Z4403" t="str">
            <v>POTTER</v>
          </cell>
          <cell r="AA4403" t="str">
            <v>G</v>
          </cell>
          <cell r="AB4403" t="str">
            <v>M&amp;E</v>
          </cell>
          <cell r="AC4403">
            <v>3873.8</v>
          </cell>
        </row>
        <row r="4404">
          <cell r="A4404" t="str">
            <v>Primary</v>
          </cell>
          <cell r="B4404" t="str">
            <v>Lexington Hides</v>
          </cell>
          <cell r="C4404" t="str">
            <v>30932034</v>
          </cell>
          <cell r="D4404" t="str">
            <v>74156001</v>
          </cell>
          <cell r="E4404" t="str">
            <v>3415</v>
          </cell>
          <cell r="G4404" t="str">
            <v>NE</v>
          </cell>
          <cell r="I4404" t="str">
            <v>A</v>
          </cell>
          <cell r="J4404" t="str">
            <v>30931963</v>
          </cell>
          <cell r="K4404" t="str">
            <v>74156003</v>
          </cell>
          <cell r="L4404">
            <v>170003093</v>
          </cell>
          <cell r="M4404" t="str">
            <v>741500000</v>
          </cell>
          <cell r="N4404" t="str">
            <v>Lexington Hide Flesh/Trim</v>
          </cell>
          <cell r="O4404" t="str">
            <v>74156003 Lexington Hide Flesh/Trim</v>
          </cell>
          <cell r="P4404" t="str">
            <v>109</v>
          </cell>
          <cell r="Q4404" t="str">
            <v>IBP</v>
          </cell>
          <cell r="R4404" t="str">
            <v>838</v>
          </cell>
          <cell r="S4404" t="str">
            <v>421</v>
          </cell>
          <cell r="T4404" t="str">
            <v>IBP</v>
          </cell>
          <cell r="U4404" t="str">
            <v>USD</v>
          </cell>
          <cell r="V4404" t="str">
            <v>1500 S PLUM CREEK PARKWAY</v>
          </cell>
          <cell r="W4404" t="str">
            <v>LEXINGTON</v>
          </cell>
          <cell r="X4404" t="str">
            <v>NE</v>
          </cell>
          <cell r="Y4404" t="str">
            <v>68850-2648</v>
          </cell>
          <cell r="Z4404" t="str">
            <v>DAWSON</v>
          </cell>
          <cell r="AA4404" t="str">
            <v>G</v>
          </cell>
          <cell r="AB4404" t="str">
            <v>M&amp;E</v>
          </cell>
          <cell r="AC4404">
            <v>1123759.9908000003</v>
          </cell>
        </row>
        <row r="4405">
          <cell r="A4405" t="str">
            <v>Primary</v>
          </cell>
          <cell r="B4405" t="str">
            <v>Lexington Hides</v>
          </cell>
          <cell r="C4405" t="str">
            <v>30932034</v>
          </cell>
          <cell r="D4405" t="str">
            <v>74156001</v>
          </cell>
          <cell r="E4405" t="str">
            <v>3415</v>
          </cell>
          <cell r="G4405" t="str">
            <v>NE</v>
          </cell>
          <cell r="I4405" t="str">
            <v>A</v>
          </cell>
          <cell r="J4405" t="str">
            <v>30931965</v>
          </cell>
          <cell r="K4405" t="str">
            <v>74156004</v>
          </cell>
          <cell r="L4405">
            <v>170003093</v>
          </cell>
          <cell r="M4405" t="str">
            <v>741500000</v>
          </cell>
          <cell r="N4405" t="str">
            <v>Lexington Hide Brine Cure</v>
          </cell>
          <cell r="O4405" t="str">
            <v>74156004 Lexington Hide Brine Cure</v>
          </cell>
          <cell r="P4405" t="str">
            <v>109</v>
          </cell>
          <cell r="Q4405" t="str">
            <v>IBP</v>
          </cell>
          <cell r="R4405" t="str">
            <v>838</v>
          </cell>
          <cell r="S4405" t="str">
            <v>421</v>
          </cell>
          <cell r="T4405" t="str">
            <v>IBP</v>
          </cell>
          <cell r="U4405" t="str">
            <v>USD</v>
          </cell>
          <cell r="V4405" t="str">
            <v>1500 S PLUM CREEK PARKWAY</v>
          </cell>
          <cell r="W4405" t="str">
            <v>LEXINGTON</v>
          </cell>
          <cell r="X4405" t="str">
            <v>NE</v>
          </cell>
          <cell r="Y4405" t="str">
            <v>68850-2648</v>
          </cell>
          <cell r="Z4405" t="str">
            <v>DAWSON</v>
          </cell>
          <cell r="AA4405" t="str">
            <v>G</v>
          </cell>
          <cell r="AB4405" t="str">
            <v>M&amp;E</v>
          </cell>
          <cell r="AC4405">
            <v>635386.79239999992</v>
          </cell>
        </row>
        <row r="4406">
          <cell r="A4406" t="str">
            <v>Primary</v>
          </cell>
          <cell r="B4406" t="str">
            <v>Lexington Hides</v>
          </cell>
          <cell r="C4406" t="str">
            <v>30932034</v>
          </cell>
          <cell r="D4406" t="str">
            <v>74156001</v>
          </cell>
          <cell r="E4406" t="str">
            <v>3415</v>
          </cell>
          <cell r="G4406" t="str">
            <v>NE</v>
          </cell>
          <cell r="I4406" t="str">
            <v>A</v>
          </cell>
          <cell r="J4406" t="str">
            <v>30931968</v>
          </cell>
          <cell r="K4406" t="str">
            <v>74156005</v>
          </cell>
          <cell r="L4406">
            <v>170003093</v>
          </cell>
          <cell r="M4406" t="str">
            <v>741500000</v>
          </cell>
          <cell r="N4406" t="str">
            <v>Lexington Hide Grading</v>
          </cell>
          <cell r="O4406" t="str">
            <v>74156005 Lexington Hide Grading</v>
          </cell>
          <cell r="P4406" t="str">
            <v>109</v>
          </cell>
          <cell r="Q4406" t="str">
            <v>IBP</v>
          </cell>
          <cell r="R4406" t="str">
            <v>838</v>
          </cell>
          <cell r="S4406" t="str">
            <v>421</v>
          </cell>
          <cell r="T4406" t="str">
            <v>IBP</v>
          </cell>
          <cell r="U4406" t="str">
            <v>USD</v>
          </cell>
          <cell r="V4406" t="str">
            <v>1500 S PLUM CREEK PARKWAY</v>
          </cell>
          <cell r="W4406" t="str">
            <v>LEXINGTON</v>
          </cell>
          <cell r="X4406" t="str">
            <v>NE</v>
          </cell>
          <cell r="Y4406" t="str">
            <v>68850-2648</v>
          </cell>
          <cell r="Z4406" t="str">
            <v>DAWSON</v>
          </cell>
          <cell r="AA4406" t="str">
            <v>G</v>
          </cell>
          <cell r="AB4406" t="str">
            <v>M&amp;E</v>
          </cell>
          <cell r="AC4406">
            <v>173370.80729999999</v>
          </cell>
        </row>
        <row r="4407">
          <cell r="A4407" t="str">
            <v>Primary</v>
          </cell>
          <cell r="B4407" t="str">
            <v>Lexington Hides</v>
          </cell>
          <cell r="C4407" t="str">
            <v>30932034</v>
          </cell>
          <cell r="D4407" t="str">
            <v>74156001</v>
          </cell>
          <cell r="E4407" t="str">
            <v>3415</v>
          </cell>
          <cell r="G4407" t="str">
            <v>NE</v>
          </cell>
          <cell r="I4407" t="str">
            <v>A</v>
          </cell>
          <cell r="J4407" t="str">
            <v>30932020</v>
          </cell>
          <cell r="K4407" t="str">
            <v>74156008</v>
          </cell>
          <cell r="L4407">
            <v>170003093</v>
          </cell>
          <cell r="M4407" t="str">
            <v>741500000</v>
          </cell>
          <cell r="N4407" t="str">
            <v>Lexington Hide Maintenance</v>
          </cell>
          <cell r="O4407" t="str">
            <v>74156008 Lexington Hide Maintenance</v>
          </cell>
          <cell r="P4407" t="str">
            <v>109</v>
          </cell>
          <cell r="Q4407" t="str">
            <v>IBP</v>
          </cell>
          <cell r="R4407" t="str">
            <v>838</v>
          </cell>
          <cell r="S4407" t="str">
            <v>421</v>
          </cell>
          <cell r="T4407" t="str">
            <v>IBP</v>
          </cell>
          <cell r="U4407" t="str">
            <v>USD</v>
          </cell>
          <cell r="V4407" t="str">
            <v>1500 S PLUM CREEK PARKWAY</v>
          </cell>
          <cell r="W4407" t="str">
            <v>LEXINGTON</v>
          </cell>
          <cell r="X4407" t="str">
            <v>NE</v>
          </cell>
          <cell r="Y4407" t="str">
            <v>68850-2648</v>
          </cell>
          <cell r="Z4407" t="str">
            <v>DAWSON</v>
          </cell>
          <cell r="AA4407" t="str">
            <v>G</v>
          </cell>
          <cell r="AB4407" t="str">
            <v>M&amp;E</v>
          </cell>
          <cell r="AC4407">
            <v>25992.384100000003</v>
          </cell>
        </row>
        <row r="4408">
          <cell r="A4408" t="str">
            <v>Primary</v>
          </cell>
          <cell r="B4408" t="str">
            <v>Lexington Hides</v>
          </cell>
          <cell r="C4408" t="str">
            <v>30932034</v>
          </cell>
          <cell r="D4408" t="str">
            <v>74156001</v>
          </cell>
          <cell r="E4408" t="str">
            <v>3415</v>
          </cell>
          <cell r="G4408" t="str">
            <v>NE</v>
          </cell>
          <cell r="I4408" t="str">
            <v>A</v>
          </cell>
          <cell r="J4408" t="str">
            <v>30932034</v>
          </cell>
          <cell r="K4408" t="str">
            <v>74156001</v>
          </cell>
          <cell r="L4408">
            <v>170003093</v>
          </cell>
          <cell r="M4408" t="str">
            <v>741500000</v>
          </cell>
          <cell r="N4408" t="str">
            <v>Lexington Hide General</v>
          </cell>
          <cell r="O4408" t="str">
            <v>74156001 Lexington Hide General</v>
          </cell>
          <cell r="P4408" t="str">
            <v>109</v>
          </cell>
          <cell r="Q4408" t="str">
            <v>IBP</v>
          </cell>
          <cell r="R4408" t="str">
            <v>838</v>
          </cell>
          <cell r="S4408" t="str">
            <v>421</v>
          </cell>
          <cell r="T4408" t="str">
            <v>IBP</v>
          </cell>
          <cell r="U4408" t="str">
            <v>USD</v>
          </cell>
          <cell r="V4408" t="str">
            <v>1500 S PLUM CREEK PARKWAY</v>
          </cell>
          <cell r="W4408" t="str">
            <v>LEXINGTON</v>
          </cell>
          <cell r="X4408" t="str">
            <v>NE</v>
          </cell>
          <cell r="Y4408" t="str">
            <v>68850-2648</v>
          </cell>
          <cell r="Z4408" t="str">
            <v>DAWSON</v>
          </cell>
          <cell r="AA4408" t="str">
            <v>G</v>
          </cell>
          <cell r="AB4408" t="str">
            <v>M&amp;E</v>
          </cell>
          <cell r="AC4408">
            <v>438661.04479999997</v>
          </cell>
        </row>
        <row r="4409">
          <cell r="A4409" t="str">
            <v>Primary</v>
          </cell>
          <cell r="B4409" t="str">
            <v>Lexington Hides</v>
          </cell>
          <cell r="C4409" t="str">
            <v>30932034</v>
          </cell>
          <cell r="D4409" t="str">
            <v>74156001</v>
          </cell>
          <cell r="E4409" t="str">
            <v>3415</v>
          </cell>
          <cell r="G4409" t="str">
            <v>NE</v>
          </cell>
          <cell r="I4409" t="str">
            <v>A</v>
          </cell>
          <cell r="J4409" t="str">
            <v>30932048</v>
          </cell>
          <cell r="K4409" t="str">
            <v>74156010</v>
          </cell>
          <cell r="L4409">
            <v>170003093</v>
          </cell>
          <cell r="M4409" t="str">
            <v>741500000</v>
          </cell>
          <cell r="N4409" t="str">
            <v>Lexington Hide Storeroom</v>
          </cell>
          <cell r="O4409" t="str">
            <v>74156010 Lexington Hide Storeroom</v>
          </cell>
          <cell r="P4409" t="str">
            <v>109</v>
          </cell>
          <cell r="Q4409" t="str">
            <v>IBP</v>
          </cell>
          <cell r="R4409" t="str">
            <v>838</v>
          </cell>
          <cell r="S4409" t="str">
            <v>421</v>
          </cell>
          <cell r="T4409" t="str">
            <v>IBP</v>
          </cell>
          <cell r="U4409" t="str">
            <v>USD</v>
          </cell>
          <cell r="V4409" t="str">
            <v>1500 S PLUM CREEK PARKWAY</v>
          </cell>
          <cell r="W4409" t="str">
            <v>LEXINGTON</v>
          </cell>
          <cell r="X4409" t="str">
            <v>NE</v>
          </cell>
          <cell r="Y4409" t="str">
            <v>68850-2648</v>
          </cell>
          <cell r="Z4409" t="str">
            <v>DAWSON</v>
          </cell>
          <cell r="AA4409" t="str">
            <v>G</v>
          </cell>
          <cell r="AB4409" t="str">
            <v>M&amp;E</v>
          </cell>
          <cell r="AC4409">
            <v>2187.0540999999998</v>
          </cell>
        </row>
        <row r="4410">
          <cell r="A4410" t="str">
            <v>Primary</v>
          </cell>
          <cell r="B4410" t="str">
            <v>Lexington Hides</v>
          </cell>
          <cell r="C4410" t="str">
            <v>30932034</v>
          </cell>
          <cell r="D4410" t="str">
            <v>74156001</v>
          </cell>
          <cell r="E4410" t="str">
            <v>3415</v>
          </cell>
          <cell r="G4410" t="str">
            <v>NE</v>
          </cell>
          <cell r="I4410" t="str">
            <v>A</v>
          </cell>
          <cell r="J4410" t="str">
            <v>30932052</v>
          </cell>
          <cell r="K4410" t="str">
            <v>74156007</v>
          </cell>
          <cell r="L4410">
            <v>170003093</v>
          </cell>
          <cell r="M4410" t="str">
            <v>741500000</v>
          </cell>
          <cell r="N4410" t="str">
            <v>Lexington Hide Load Out</v>
          </cell>
          <cell r="O4410" t="str">
            <v>74156007 Lexington Hide Load Out</v>
          </cell>
          <cell r="P4410" t="str">
            <v>109</v>
          </cell>
          <cell r="Q4410" t="str">
            <v>IBP</v>
          </cell>
          <cell r="R4410" t="str">
            <v>838</v>
          </cell>
          <cell r="S4410" t="str">
            <v>421</v>
          </cell>
          <cell r="T4410" t="str">
            <v>IBP</v>
          </cell>
          <cell r="U4410" t="str">
            <v>USD</v>
          </cell>
          <cell r="V4410" t="str">
            <v>1500 S PLUM CREEK PARKWAY</v>
          </cell>
          <cell r="W4410" t="str">
            <v>LEXINGTON</v>
          </cell>
          <cell r="X4410" t="str">
            <v>NE</v>
          </cell>
          <cell r="Y4410" t="str">
            <v>68850-2648</v>
          </cell>
          <cell r="Z4410" t="str">
            <v>DAWSON</v>
          </cell>
          <cell r="AA4410" t="str">
            <v>G</v>
          </cell>
          <cell r="AB4410" t="str">
            <v>M&amp;E</v>
          </cell>
          <cell r="AC4410">
            <v>11007.372600000001</v>
          </cell>
        </row>
        <row r="4411">
          <cell r="A4411" t="str">
            <v>Primary</v>
          </cell>
          <cell r="B4411" t="str">
            <v>Lexington Hide Waste Treatment</v>
          </cell>
          <cell r="C4411" t="str">
            <v>30932054</v>
          </cell>
          <cell r="D4411" t="str">
            <v>74156006</v>
          </cell>
          <cell r="E4411" t="str">
            <v>3415</v>
          </cell>
          <cell r="G4411" t="str">
            <v>NE</v>
          </cell>
          <cell r="I4411" t="str">
            <v>A</v>
          </cell>
          <cell r="J4411" t="str">
            <v>30932054</v>
          </cell>
          <cell r="K4411" t="str">
            <v>74156006</v>
          </cell>
          <cell r="L4411">
            <v>170003093</v>
          </cell>
          <cell r="M4411" t="str">
            <v>741500000</v>
          </cell>
          <cell r="N4411" t="str">
            <v>Lexington Hide Waste Treatment</v>
          </cell>
          <cell r="O4411" t="str">
            <v>74156006 Lexington Hide Waste Treatment</v>
          </cell>
          <cell r="P4411" t="str">
            <v>109</v>
          </cell>
          <cell r="Q4411" t="str">
            <v>IBP</v>
          </cell>
          <cell r="R4411" t="str">
            <v>838</v>
          </cell>
          <cell r="S4411" t="str">
            <v>421</v>
          </cell>
          <cell r="T4411" t="str">
            <v>IBP</v>
          </cell>
          <cell r="U4411" t="str">
            <v>USD</v>
          </cell>
          <cell r="V4411" t="str">
            <v>1500 S PLUM CREEK PARKWAY</v>
          </cell>
          <cell r="W4411" t="str">
            <v>LEXINGTON</v>
          </cell>
          <cell r="X4411" t="str">
            <v>NE</v>
          </cell>
          <cell r="Y4411" t="str">
            <v>68850-2648</v>
          </cell>
          <cell r="Z4411" t="str">
            <v>DAWSON</v>
          </cell>
          <cell r="AA4411" t="str">
            <v>G</v>
          </cell>
          <cell r="AB4411" t="str">
            <v>M&amp;E</v>
          </cell>
          <cell r="AC4411">
            <v>11655.15</v>
          </cell>
        </row>
        <row r="4412">
          <cell r="A4412" t="str">
            <v>Primary</v>
          </cell>
          <cell r="B4412" t="str">
            <v>Pasco Hides</v>
          </cell>
          <cell r="C4412" t="str">
            <v>30942034</v>
          </cell>
          <cell r="D4412" t="str">
            <v>74166001</v>
          </cell>
          <cell r="E4412" t="str">
            <v>3416</v>
          </cell>
          <cell r="G4412" t="str">
            <v>WA</v>
          </cell>
          <cell r="I4412" t="str">
            <v>A</v>
          </cell>
          <cell r="J4412" t="str">
            <v>30941963</v>
          </cell>
          <cell r="K4412" t="str">
            <v>74166003</v>
          </cell>
          <cell r="L4412">
            <v>170003094</v>
          </cell>
          <cell r="M4412" t="str">
            <v>741600000</v>
          </cell>
          <cell r="N4412" t="str">
            <v>Pasco Hide Flesh/Trim</v>
          </cell>
          <cell r="O4412" t="str">
            <v>74166003 Pasco Hide Flesh/Trim</v>
          </cell>
          <cell r="P4412" t="str">
            <v>109</v>
          </cell>
          <cell r="Q4412" t="str">
            <v>IBP</v>
          </cell>
          <cell r="R4412" t="str">
            <v>361</v>
          </cell>
          <cell r="S4412" t="str">
            <v>356</v>
          </cell>
          <cell r="T4412" t="str">
            <v>IBP</v>
          </cell>
          <cell r="U4412" t="str">
            <v>USD</v>
          </cell>
          <cell r="V4412" t="str">
            <v>DODD ROAD</v>
          </cell>
          <cell r="W4412" t="str">
            <v>WALLULA</v>
          </cell>
          <cell r="X4412" t="str">
            <v>WA</v>
          </cell>
          <cell r="Y4412" t="str">
            <v>99363</v>
          </cell>
          <cell r="Z4412" t="str">
            <v>WALLA WALLA</v>
          </cell>
          <cell r="AA4412" t="str">
            <v>G</v>
          </cell>
          <cell r="AB4412" t="str">
            <v>M&amp;E</v>
          </cell>
          <cell r="AC4412">
            <v>329461.46999999997</v>
          </cell>
        </row>
        <row r="4413">
          <cell r="A4413" t="str">
            <v>Primary</v>
          </cell>
          <cell r="B4413" t="str">
            <v>Pasco Hides</v>
          </cell>
          <cell r="C4413" t="str">
            <v>30942034</v>
          </cell>
          <cell r="D4413" t="str">
            <v>74166001</v>
          </cell>
          <cell r="E4413" t="str">
            <v>3416</v>
          </cell>
          <cell r="G4413" t="str">
            <v>WA</v>
          </cell>
          <cell r="I4413" t="str">
            <v>A</v>
          </cell>
          <cell r="J4413" t="str">
            <v>30941965</v>
          </cell>
          <cell r="K4413" t="str">
            <v>74166004</v>
          </cell>
          <cell r="L4413">
            <v>170003094</v>
          </cell>
          <cell r="M4413" t="str">
            <v>741600000</v>
          </cell>
          <cell r="N4413" t="str">
            <v>Pasco Hide Brine Cure</v>
          </cell>
          <cell r="O4413" t="str">
            <v>74166004 Pasco Hide Brine Cure</v>
          </cell>
          <cell r="P4413" t="str">
            <v>109</v>
          </cell>
          <cell r="Q4413" t="str">
            <v>IBP</v>
          </cell>
          <cell r="R4413" t="str">
            <v>361</v>
          </cell>
          <cell r="S4413" t="str">
            <v>356</v>
          </cell>
          <cell r="T4413" t="str">
            <v>IBP</v>
          </cell>
          <cell r="U4413" t="str">
            <v>USD</v>
          </cell>
          <cell r="V4413" t="str">
            <v>DODD ROAD</v>
          </cell>
          <cell r="W4413" t="str">
            <v>WALLULA</v>
          </cell>
          <cell r="X4413" t="str">
            <v>WA</v>
          </cell>
          <cell r="Y4413" t="str">
            <v>99363</v>
          </cell>
          <cell r="Z4413" t="str">
            <v>WALLA WALLA</v>
          </cell>
          <cell r="AA4413" t="str">
            <v>G</v>
          </cell>
          <cell r="AB4413" t="str">
            <v>M&amp;E</v>
          </cell>
          <cell r="AC4413">
            <v>486461.86820000008</v>
          </cell>
        </row>
        <row r="4414">
          <cell r="A4414" t="str">
            <v>Primary</v>
          </cell>
          <cell r="B4414" t="str">
            <v>Pasco Hides</v>
          </cell>
          <cell r="C4414" t="str">
            <v>30942034</v>
          </cell>
          <cell r="D4414" t="str">
            <v>74166001</v>
          </cell>
          <cell r="E4414" t="str">
            <v>3416</v>
          </cell>
          <cell r="G4414" t="str">
            <v>WA</v>
          </cell>
          <cell r="I4414" t="str">
            <v>A</v>
          </cell>
          <cell r="J4414" t="str">
            <v>30941968</v>
          </cell>
          <cell r="K4414" t="str">
            <v>74166005</v>
          </cell>
          <cell r="L4414">
            <v>170003094</v>
          </cell>
          <cell r="M4414" t="str">
            <v>741600000</v>
          </cell>
          <cell r="N4414" t="str">
            <v>Pasco Hide A Shift Grading</v>
          </cell>
          <cell r="O4414" t="str">
            <v>74166005 Pasco Hide A Shift Grading</v>
          </cell>
          <cell r="P4414" t="str">
            <v>109</v>
          </cell>
          <cell r="Q4414" t="str">
            <v>IBP</v>
          </cell>
          <cell r="R4414" t="str">
            <v>361</v>
          </cell>
          <cell r="S4414" t="str">
            <v>356</v>
          </cell>
          <cell r="T4414" t="str">
            <v>IBP</v>
          </cell>
          <cell r="U4414" t="str">
            <v>USD</v>
          </cell>
          <cell r="V4414" t="str">
            <v>DODD ROAD</v>
          </cell>
          <cell r="W4414" t="str">
            <v>WALLULA</v>
          </cell>
          <cell r="X4414" t="str">
            <v>WA</v>
          </cell>
          <cell r="Y4414" t="str">
            <v>99363</v>
          </cell>
          <cell r="Z4414" t="str">
            <v>WALLA WALLA</v>
          </cell>
          <cell r="AA4414" t="str">
            <v>G</v>
          </cell>
          <cell r="AB4414" t="str">
            <v>M&amp;E</v>
          </cell>
          <cell r="AC4414">
            <v>47871.3629</v>
          </cell>
        </row>
        <row r="4415">
          <cell r="A4415" t="str">
            <v>Primary</v>
          </cell>
          <cell r="B4415" t="str">
            <v>Pasco Hides</v>
          </cell>
          <cell r="C4415" t="str">
            <v>30942034</v>
          </cell>
          <cell r="D4415" t="str">
            <v>74166001</v>
          </cell>
          <cell r="E4415" t="str">
            <v>3416</v>
          </cell>
          <cell r="G4415" t="str">
            <v>WA</v>
          </cell>
          <cell r="I4415" t="str">
            <v>A</v>
          </cell>
          <cell r="J4415" t="str">
            <v>30942020</v>
          </cell>
          <cell r="K4415" t="str">
            <v>74166007</v>
          </cell>
          <cell r="L4415">
            <v>170003094</v>
          </cell>
          <cell r="M4415" t="str">
            <v>741600000</v>
          </cell>
          <cell r="N4415" t="str">
            <v>Pasco Hide Maintenance</v>
          </cell>
          <cell r="O4415" t="str">
            <v>74166007 Pasco Hide Maintenance</v>
          </cell>
          <cell r="P4415" t="str">
            <v>109</v>
          </cell>
          <cell r="Q4415" t="str">
            <v>IBP</v>
          </cell>
          <cell r="R4415" t="str">
            <v>361</v>
          </cell>
          <cell r="S4415" t="str">
            <v>356</v>
          </cell>
          <cell r="T4415" t="str">
            <v>IBP</v>
          </cell>
          <cell r="U4415" t="str">
            <v>USD</v>
          </cell>
          <cell r="V4415" t="str">
            <v>DODD ROAD</v>
          </cell>
          <cell r="W4415" t="str">
            <v>WALLULA</v>
          </cell>
          <cell r="X4415" t="str">
            <v>WA</v>
          </cell>
          <cell r="Y4415" t="str">
            <v>99363</v>
          </cell>
          <cell r="Z4415" t="str">
            <v>WALLA WALLA</v>
          </cell>
          <cell r="AA4415" t="str">
            <v>G</v>
          </cell>
          <cell r="AB4415" t="str">
            <v>M&amp;E</v>
          </cell>
          <cell r="AC4415">
            <v>3153.7</v>
          </cell>
        </row>
        <row r="4416">
          <cell r="A4416" t="str">
            <v>Primary</v>
          </cell>
          <cell r="B4416" t="str">
            <v>Pasco Hides</v>
          </cell>
          <cell r="C4416" t="str">
            <v>30942034</v>
          </cell>
          <cell r="D4416" t="str">
            <v>74166001</v>
          </cell>
          <cell r="E4416" t="str">
            <v>3416</v>
          </cell>
          <cell r="G4416" t="str">
            <v>WA</v>
          </cell>
          <cell r="I4416" t="str">
            <v>A</v>
          </cell>
          <cell r="J4416" t="str">
            <v>30942034</v>
          </cell>
          <cell r="K4416" t="str">
            <v>74166001</v>
          </cell>
          <cell r="L4416">
            <v>170003094</v>
          </cell>
          <cell r="M4416" t="str">
            <v>741600000</v>
          </cell>
          <cell r="N4416" t="str">
            <v>Pasco Hide General</v>
          </cell>
          <cell r="O4416" t="str">
            <v>74166001 Pasco Hide General</v>
          </cell>
          <cell r="P4416" t="str">
            <v>109</v>
          </cell>
          <cell r="Q4416" t="str">
            <v>IBP</v>
          </cell>
          <cell r="R4416" t="str">
            <v>361</v>
          </cell>
          <cell r="S4416" t="str">
            <v>356</v>
          </cell>
          <cell r="T4416" t="str">
            <v>IBP</v>
          </cell>
          <cell r="U4416" t="str">
            <v>USD</v>
          </cell>
          <cell r="V4416" t="str">
            <v>DODD ROAD</v>
          </cell>
          <cell r="W4416" t="str">
            <v>WALLULA</v>
          </cell>
          <cell r="X4416" t="str">
            <v>WA</v>
          </cell>
          <cell r="Y4416" t="str">
            <v>99363</v>
          </cell>
          <cell r="Z4416" t="str">
            <v>WALLA WALLA</v>
          </cell>
          <cell r="AA4416" t="str">
            <v>G</v>
          </cell>
          <cell r="AB4416" t="str">
            <v>M&amp;E</v>
          </cell>
          <cell r="AC4416">
            <v>293021.40099999995</v>
          </cell>
        </row>
        <row r="4417">
          <cell r="A4417" t="str">
            <v>Primary</v>
          </cell>
          <cell r="B4417" t="str">
            <v>Pasco Hide Waste Treatment</v>
          </cell>
          <cell r="C4417" t="str">
            <v>30942054</v>
          </cell>
          <cell r="D4417" t="str">
            <v>74166006</v>
          </cell>
          <cell r="E4417" t="str">
            <v>3416</v>
          </cell>
          <cell r="G4417" t="str">
            <v>WA</v>
          </cell>
          <cell r="I4417" t="str">
            <v>A</v>
          </cell>
          <cell r="J4417" t="str">
            <v>30942054</v>
          </cell>
          <cell r="K4417" t="str">
            <v>74166006</v>
          </cell>
          <cell r="L4417">
            <v>170003094</v>
          </cell>
          <cell r="M4417" t="str">
            <v>741600000</v>
          </cell>
          <cell r="N4417" t="str">
            <v>Pasco Hide Waste Treatment</v>
          </cell>
          <cell r="O4417" t="str">
            <v>74166006 Pasco Hide Waste Treatment</v>
          </cell>
          <cell r="P4417" t="str">
            <v>109</v>
          </cell>
          <cell r="Q4417" t="str">
            <v>IBP</v>
          </cell>
          <cell r="R4417" t="str">
            <v>361</v>
          </cell>
          <cell r="S4417" t="str">
            <v>356</v>
          </cell>
          <cell r="T4417" t="str">
            <v>IBP</v>
          </cell>
          <cell r="U4417" t="str">
            <v>USD</v>
          </cell>
          <cell r="V4417" t="str">
            <v>DODD ROAD</v>
          </cell>
          <cell r="W4417" t="str">
            <v>WALLULA</v>
          </cell>
          <cell r="X4417" t="str">
            <v>WA</v>
          </cell>
          <cell r="Y4417" t="str">
            <v>99363</v>
          </cell>
          <cell r="Z4417" t="str">
            <v>WALLA WALLA</v>
          </cell>
          <cell r="AA4417" t="str">
            <v>G</v>
          </cell>
          <cell r="AB4417" t="str">
            <v>M&amp;E</v>
          </cell>
          <cell r="AC4417">
            <v>115995.89070000002</v>
          </cell>
        </row>
        <row r="4418">
          <cell r="A4418" t="str">
            <v>Primary</v>
          </cell>
          <cell r="B4418" t="str">
            <v>Joslin Hides</v>
          </cell>
          <cell r="C4418" t="str">
            <v>30962034</v>
          </cell>
          <cell r="D4418" t="str">
            <v>74176002</v>
          </cell>
          <cell r="E4418" t="str">
            <v>3417</v>
          </cell>
          <cell r="G4418" t="str">
            <v>IL</v>
          </cell>
          <cell r="I4418" t="str">
            <v>A</v>
          </cell>
          <cell r="J4418" t="str">
            <v>30961963</v>
          </cell>
          <cell r="K4418" t="str">
            <v>74176005</v>
          </cell>
          <cell r="L4418">
            <v>170003096</v>
          </cell>
          <cell r="M4418" t="str">
            <v>741700000</v>
          </cell>
          <cell r="N4418" t="str">
            <v>Joslin Hide Fleshing/Trim</v>
          </cell>
          <cell r="O4418" t="str">
            <v>74176005 Joslin Hide Fleshing/Trim</v>
          </cell>
          <cell r="P4418" t="str">
            <v>109</v>
          </cell>
          <cell r="Q4418" t="str">
            <v>IBP</v>
          </cell>
          <cell r="R4418" t="str">
            <v>524</v>
          </cell>
          <cell r="S4418" t="str">
            <v>1855</v>
          </cell>
          <cell r="T4418" t="str">
            <v>IBP</v>
          </cell>
          <cell r="U4418" t="str">
            <v>USD</v>
          </cell>
          <cell r="V4418" t="str">
            <v>HIGHWAY 92</v>
          </cell>
          <cell r="W4418" t="str">
            <v>JOSLIN</v>
          </cell>
          <cell r="X4418" t="str">
            <v>IL</v>
          </cell>
          <cell r="Y4418" t="str">
            <v>61257</v>
          </cell>
          <cell r="Z4418" t="str">
            <v>ROCK ISLAND</v>
          </cell>
          <cell r="AA4418" t="str">
            <v>G</v>
          </cell>
          <cell r="AB4418" t="str">
            <v>M&amp;E</v>
          </cell>
          <cell r="AC4418">
            <v>362815.48800000001</v>
          </cell>
        </row>
        <row r="4419">
          <cell r="A4419" t="str">
            <v>Primary</v>
          </cell>
          <cell r="B4419" t="str">
            <v>Joslin Hides</v>
          </cell>
          <cell r="C4419" t="str">
            <v>30962034</v>
          </cell>
          <cell r="D4419" t="str">
            <v>74176002</v>
          </cell>
          <cell r="E4419" t="str">
            <v>3417</v>
          </cell>
          <cell r="G4419" t="str">
            <v>IL</v>
          </cell>
          <cell r="I4419" t="str">
            <v>A</v>
          </cell>
          <cell r="J4419" t="str">
            <v>30961965</v>
          </cell>
          <cell r="K4419" t="str">
            <v>74176006</v>
          </cell>
          <cell r="L4419">
            <v>170003096</v>
          </cell>
          <cell r="M4419" t="str">
            <v>741700000</v>
          </cell>
          <cell r="N4419" t="str">
            <v>Joslin Hide Brine Cure</v>
          </cell>
          <cell r="O4419" t="str">
            <v>74176006 Joslin Hide Brine Cure</v>
          </cell>
          <cell r="P4419" t="str">
            <v>109</v>
          </cell>
          <cell r="Q4419" t="str">
            <v>IBP</v>
          </cell>
          <cell r="R4419" t="str">
            <v>524</v>
          </cell>
          <cell r="S4419" t="str">
            <v>1855</v>
          </cell>
          <cell r="T4419" t="str">
            <v>IBP</v>
          </cell>
          <cell r="U4419" t="str">
            <v>USD</v>
          </cell>
          <cell r="V4419" t="str">
            <v>HIGHWAY 92</v>
          </cell>
          <cell r="W4419" t="str">
            <v>JOSLIN</v>
          </cell>
          <cell r="X4419" t="str">
            <v>IL</v>
          </cell>
          <cell r="Y4419" t="str">
            <v>61257</v>
          </cell>
          <cell r="Z4419" t="str">
            <v>ROCK ISLAND</v>
          </cell>
          <cell r="AA4419" t="str">
            <v>G</v>
          </cell>
          <cell r="AB4419" t="str">
            <v>M&amp;E</v>
          </cell>
          <cell r="AC4419">
            <v>44627.727600000013</v>
          </cell>
        </row>
        <row r="4420">
          <cell r="A4420" t="str">
            <v>Primary</v>
          </cell>
          <cell r="B4420" t="str">
            <v>Joslin Hides</v>
          </cell>
          <cell r="C4420" t="str">
            <v>30962034</v>
          </cell>
          <cell r="D4420" t="str">
            <v>74176002</v>
          </cell>
          <cell r="E4420" t="str">
            <v>3417</v>
          </cell>
          <cell r="G4420" t="str">
            <v>IL</v>
          </cell>
          <cell r="I4420" t="str">
            <v>A</v>
          </cell>
          <cell r="J4420" t="str">
            <v>30961968</v>
          </cell>
          <cell r="K4420" t="str">
            <v>74176007</v>
          </cell>
          <cell r="L4420">
            <v>170003096</v>
          </cell>
          <cell r="M4420" t="str">
            <v>741700000</v>
          </cell>
          <cell r="N4420" t="str">
            <v>Joslin Hide Grading</v>
          </cell>
          <cell r="O4420" t="str">
            <v>74176007 Joslin Hide Grading</v>
          </cell>
          <cell r="P4420" t="str">
            <v>109</v>
          </cell>
          <cell r="Q4420" t="str">
            <v>IBP</v>
          </cell>
          <cell r="R4420" t="str">
            <v>524</v>
          </cell>
          <cell r="S4420" t="str">
            <v>1855</v>
          </cell>
          <cell r="T4420" t="str">
            <v>IBP</v>
          </cell>
          <cell r="U4420" t="str">
            <v>USD</v>
          </cell>
          <cell r="V4420" t="str">
            <v>HIGHWAY 92</v>
          </cell>
          <cell r="W4420" t="str">
            <v>JOSLIN</v>
          </cell>
          <cell r="X4420" t="str">
            <v>IL</v>
          </cell>
          <cell r="Y4420" t="str">
            <v>61257</v>
          </cell>
          <cell r="Z4420" t="str">
            <v>ROCK ISLAND</v>
          </cell>
          <cell r="AA4420" t="str">
            <v>G</v>
          </cell>
          <cell r="AB4420" t="str">
            <v>M&amp;E</v>
          </cell>
          <cell r="AC4420">
            <v>111657.1802</v>
          </cell>
        </row>
        <row r="4421">
          <cell r="A4421" t="str">
            <v>Primary</v>
          </cell>
          <cell r="B4421" t="str">
            <v>Joslin Hides</v>
          </cell>
          <cell r="C4421" t="str">
            <v>30962034</v>
          </cell>
          <cell r="D4421" t="str">
            <v>74176002</v>
          </cell>
          <cell r="E4421" t="str">
            <v>3417</v>
          </cell>
          <cell r="G4421" t="str">
            <v>IL</v>
          </cell>
          <cell r="I4421" t="str">
            <v>A</v>
          </cell>
          <cell r="J4421" t="str">
            <v>30962013</v>
          </cell>
          <cell r="K4421" t="str">
            <v>74176003</v>
          </cell>
          <cell r="L4421">
            <v>170003096</v>
          </cell>
          <cell r="M4421" t="str">
            <v>741700000</v>
          </cell>
          <cell r="N4421" t="str">
            <v>Joslin Hide Admin Services</v>
          </cell>
          <cell r="O4421" t="str">
            <v>74176003 Joslin Hide Admin Services</v>
          </cell>
          <cell r="P4421" t="str">
            <v>109</v>
          </cell>
          <cell r="Q4421" t="str">
            <v>IBP</v>
          </cell>
          <cell r="R4421" t="str">
            <v>524</v>
          </cell>
          <cell r="S4421" t="str">
            <v>1855</v>
          </cell>
          <cell r="T4421" t="str">
            <v>IBP</v>
          </cell>
          <cell r="U4421" t="str">
            <v>USD</v>
          </cell>
          <cell r="V4421" t="str">
            <v>HIGHWAY 92</v>
          </cell>
          <cell r="W4421" t="str">
            <v>JOSLIN</v>
          </cell>
          <cell r="X4421" t="str">
            <v>IL</v>
          </cell>
          <cell r="Y4421" t="str">
            <v>61257</v>
          </cell>
          <cell r="Z4421" t="str">
            <v>ROCK ISLAND</v>
          </cell>
          <cell r="AA4421" t="str">
            <v>G</v>
          </cell>
          <cell r="AB4421" t="str">
            <v>M&amp;E</v>
          </cell>
          <cell r="AC4421">
            <v>6185.6684999999998</v>
          </cell>
        </row>
        <row r="4422">
          <cell r="A4422" t="str">
            <v>Primary</v>
          </cell>
          <cell r="B4422" t="str">
            <v>Joslin Hides</v>
          </cell>
          <cell r="C4422" t="str">
            <v>30962034</v>
          </cell>
          <cell r="D4422" t="str">
            <v>74176002</v>
          </cell>
          <cell r="E4422" t="str">
            <v>3417</v>
          </cell>
          <cell r="G4422" t="str">
            <v>IL</v>
          </cell>
          <cell r="I4422" t="str">
            <v>A</v>
          </cell>
          <cell r="J4422" t="str">
            <v>30962020</v>
          </cell>
          <cell r="K4422" t="str">
            <v>74176010</v>
          </cell>
          <cell r="L4422">
            <v>170003096</v>
          </cell>
          <cell r="M4422" t="str">
            <v>741700000</v>
          </cell>
          <cell r="N4422" t="str">
            <v>Joslin Hide Maintenance</v>
          </cell>
          <cell r="O4422" t="str">
            <v>74176010 Joslin Hide Maintenance</v>
          </cell>
          <cell r="P4422" t="str">
            <v>109</v>
          </cell>
          <cell r="Q4422" t="str">
            <v>IBP</v>
          </cell>
          <cell r="R4422" t="str">
            <v>524</v>
          </cell>
          <cell r="S4422" t="str">
            <v>1855</v>
          </cell>
          <cell r="T4422" t="str">
            <v>IBP</v>
          </cell>
          <cell r="U4422" t="str">
            <v>USD</v>
          </cell>
          <cell r="V4422" t="str">
            <v>HIGHWAY 92</v>
          </cell>
          <cell r="W4422" t="str">
            <v>JOSLIN</v>
          </cell>
          <cell r="X4422" t="str">
            <v>IL</v>
          </cell>
          <cell r="Y4422" t="str">
            <v>61257</v>
          </cell>
          <cell r="Z4422" t="str">
            <v>ROCK ISLAND</v>
          </cell>
          <cell r="AA4422" t="str">
            <v>G</v>
          </cell>
          <cell r="AB4422" t="str">
            <v>M&amp;E</v>
          </cell>
          <cell r="AC4422">
            <v>9669.2245000000003</v>
          </cell>
        </row>
        <row r="4423">
          <cell r="A4423" t="str">
            <v>Primary</v>
          </cell>
          <cell r="B4423" t="str">
            <v>Joslin Hides</v>
          </cell>
          <cell r="C4423" t="str">
            <v>30962034</v>
          </cell>
          <cell r="D4423" t="str">
            <v>74176002</v>
          </cell>
          <cell r="E4423" t="str">
            <v>3417</v>
          </cell>
          <cell r="G4423" t="str">
            <v>IL</v>
          </cell>
          <cell r="I4423" t="str">
            <v>A</v>
          </cell>
          <cell r="J4423" t="str">
            <v>30962034</v>
          </cell>
          <cell r="K4423" t="str">
            <v>74176001</v>
          </cell>
          <cell r="L4423">
            <v>170003096</v>
          </cell>
          <cell r="M4423" t="str">
            <v>741700000</v>
          </cell>
          <cell r="N4423" t="str">
            <v>Joslin Hide Hides Operations</v>
          </cell>
          <cell r="O4423" t="str">
            <v>74176001 Joslin Hide Hides Operations</v>
          </cell>
          <cell r="P4423" t="str">
            <v>109</v>
          </cell>
          <cell r="Q4423" t="str">
            <v>IBP</v>
          </cell>
          <cell r="R4423" t="str">
            <v>524</v>
          </cell>
          <cell r="S4423" t="str">
            <v>1855</v>
          </cell>
          <cell r="T4423" t="str">
            <v>IBP</v>
          </cell>
          <cell r="U4423" t="str">
            <v>USD</v>
          </cell>
          <cell r="V4423" t="str">
            <v>HIGHWAY 92</v>
          </cell>
          <cell r="W4423" t="str">
            <v>JOSLIN</v>
          </cell>
          <cell r="X4423" t="str">
            <v>IL</v>
          </cell>
          <cell r="Y4423" t="str">
            <v>61257</v>
          </cell>
          <cell r="Z4423" t="str">
            <v>ROCK ISLAND</v>
          </cell>
          <cell r="AA4423" t="str">
            <v>G</v>
          </cell>
          <cell r="AB4423" t="str">
            <v>M&amp;E</v>
          </cell>
          <cell r="AC4423">
            <v>394642.58640000009</v>
          </cell>
        </row>
        <row r="4424">
          <cell r="A4424" t="str">
            <v>Primary</v>
          </cell>
          <cell r="B4424" t="str">
            <v>Joslin Hide Waste Treatment</v>
          </cell>
          <cell r="C4424" t="str">
            <v>30962054</v>
          </cell>
          <cell r="D4424" t="str">
            <v>74176008</v>
          </cell>
          <cell r="E4424" t="str">
            <v>3417</v>
          </cell>
          <cell r="G4424" t="str">
            <v>IL</v>
          </cell>
          <cell r="I4424" t="str">
            <v>A</v>
          </cell>
          <cell r="J4424" t="str">
            <v>30962054</v>
          </cell>
          <cell r="K4424" t="str">
            <v>74176008</v>
          </cell>
          <cell r="L4424">
            <v>170003096</v>
          </cell>
          <cell r="M4424" t="str">
            <v>741700000</v>
          </cell>
          <cell r="N4424" t="str">
            <v>Joslin Hide Waste Treatment</v>
          </cell>
          <cell r="O4424" t="str">
            <v>74176008 Joslin Hide Waste Treatment</v>
          </cell>
          <cell r="P4424" t="str">
            <v>109</v>
          </cell>
          <cell r="Q4424" t="str">
            <v>IBP</v>
          </cell>
          <cell r="R4424" t="str">
            <v>524</v>
          </cell>
          <cell r="S4424" t="str">
            <v>1855</v>
          </cell>
          <cell r="T4424" t="str">
            <v>IBP</v>
          </cell>
          <cell r="U4424" t="str">
            <v>USD</v>
          </cell>
          <cell r="V4424" t="str">
            <v>HIGHWAY 92</v>
          </cell>
          <cell r="W4424" t="str">
            <v>JOSLIN</v>
          </cell>
          <cell r="X4424" t="str">
            <v>IL</v>
          </cell>
          <cell r="Y4424" t="str">
            <v>61257</v>
          </cell>
          <cell r="Z4424" t="str">
            <v>ROCK ISLAND</v>
          </cell>
          <cell r="AA4424" t="str">
            <v>G</v>
          </cell>
          <cell r="AB4424" t="str">
            <v>M&amp;E</v>
          </cell>
          <cell r="AC4424">
            <v>21240.891000000003</v>
          </cell>
        </row>
        <row r="4425">
          <cell r="A4425" t="str">
            <v>Primary</v>
          </cell>
          <cell r="B4425" t="str">
            <v>Finney Cnty Hides</v>
          </cell>
          <cell r="C4425" t="str">
            <v>30972034</v>
          </cell>
          <cell r="D4425" t="str">
            <v>74186001</v>
          </cell>
          <cell r="E4425" t="str">
            <v>3418</v>
          </cell>
          <cell r="G4425" t="str">
            <v>KS</v>
          </cell>
          <cell r="I4425" t="str">
            <v>A</v>
          </cell>
          <cell r="J4425" t="str">
            <v>30971963</v>
          </cell>
          <cell r="K4425" t="str">
            <v>74186005</v>
          </cell>
          <cell r="L4425">
            <v>170003097</v>
          </cell>
          <cell r="M4425" t="str">
            <v>741800000</v>
          </cell>
          <cell r="N4425" t="str">
            <v>Finney Cnty Hide Fleshing &amp; Trim A</v>
          </cell>
          <cell r="O4425" t="str">
            <v>74186005 Finney Cnty Hide Fleshing &amp; Trim A</v>
          </cell>
          <cell r="P4425" t="str">
            <v>109</v>
          </cell>
          <cell r="Q4425" t="str">
            <v>IBP</v>
          </cell>
          <cell r="R4425" t="str">
            <v>761</v>
          </cell>
          <cell r="S4425" t="str">
            <v>156</v>
          </cell>
          <cell r="T4425" t="str">
            <v>IBP</v>
          </cell>
          <cell r="U4425" t="str">
            <v>USD</v>
          </cell>
          <cell r="V4425" t="str">
            <v>3105 NORTH IBP ROAD</v>
          </cell>
          <cell r="W4425" t="str">
            <v>HOLCOMB</v>
          </cell>
          <cell r="X4425" t="str">
            <v>KS</v>
          </cell>
          <cell r="Y4425" t="str">
            <v>67851</v>
          </cell>
          <cell r="Z4425" t="str">
            <v>FINNEY</v>
          </cell>
          <cell r="AA4425" t="str">
            <v>G</v>
          </cell>
          <cell r="AB4425" t="str">
            <v>M&amp;E</v>
          </cell>
          <cell r="AC4425">
            <v>1132003.2762000004</v>
          </cell>
        </row>
        <row r="4426">
          <cell r="A4426" t="str">
            <v>Primary</v>
          </cell>
          <cell r="B4426" t="str">
            <v>Finney Cnty Hides</v>
          </cell>
          <cell r="C4426" t="str">
            <v>30972034</v>
          </cell>
          <cell r="D4426" t="str">
            <v>74186001</v>
          </cell>
          <cell r="E4426" t="str">
            <v>3418</v>
          </cell>
          <cell r="G4426" t="str">
            <v>KS</v>
          </cell>
          <cell r="I4426" t="str">
            <v>A</v>
          </cell>
          <cell r="J4426" t="str">
            <v>30971965</v>
          </cell>
          <cell r="K4426" t="str">
            <v>74186006</v>
          </cell>
          <cell r="L4426">
            <v>170003097</v>
          </cell>
          <cell r="M4426" t="str">
            <v>741800000</v>
          </cell>
          <cell r="N4426" t="str">
            <v>Finney Cnty Hide Brine Cure</v>
          </cell>
          <cell r="O4426" t="str">
            <v>74186006 Finney Cnty Hide Brine Cure</v>
          </cell>
          <cell r="P4426" t="str">
            <v>109</v>
          </cell>
          <cell r="Q4426" t="str">
            <v>IBP</v>
          </cell>
          <cell r="R4426" t="str">
            <v>761</v>
          </cell>
          <cell r="S4426" t="str">
            <v>156</v>
          </cell>
          <cell r="T4426" t="str">
            <v>IBP</v>
          </cell>
          <cell r="U4426" t="str">
            <v>USD</v>
          </cell>
          <cell r="V4426" t="str">
            <v>3105 NORTH IBP ROAD</v>
          </cell>
          <cell r="W4426" t="str">
            <v>HOLCOMB</v>
          </cell>
          <cell r="X4426" t="str">
            <v>KS</v>
          </cell>
          <cell r="Y4426" t="str">
            <v>67851</v>
          </cell>
          <cell r="Z4426" t="str">
            <v>FINNEY</v>
          </cell>
          <cell r="AA4426" t="str">
            <v>G</v>
          </cell>
          <cell r="AB4426" t="str">
            <v>M&amp;E</v>
          </cell>
          <cell r="AC4426">
            <v>477799.38619999983</v>
          </cell>
        </row>
        <row r="4427">
          <cell r="A4427" t="str">
            <v>Primary</v>
          </cell>
          <cell r="B4427" t="str">
            <v>Finney Cnty Hides</v>
          </cell>
          <cell r="C4427" t="str">
            <v>30972034</v>
          </cell>
          <cell r="D4427" t="str">
            <v>74186001</v>
          </cell>
          <cell r="E4427" t="str">
            <v>3418</v>
          </cell>
          <cell r="G4427" t="str">
            <v>KS</v>
          </cell>
          <cell r="I4427" t="str">
            <v>A</v>
          </cell>
          <cell r="J4427" t="str">
            <v>30971968</v>
          </cell>
          <cell r="K4427" t="str">
            <v>74186007</v>
          </cell>
          <cell r="L4427">
            <v>170003097</v>
          </cell>
          <cell r="M4427" t="str">
            <v>741800000</v>
          </cell>
          <cell r="N4427" t="str">
            <v>Finney Cnty Hide Grading A</v>
          </cell>
          <cell r="O4427" t="str">
            <v>74186007 Finney Cnty Hide Grading A</v>
          </cell>
          <cell r="P4427" t="str">
            <v>109</v>
          </cell>
          <cell r="Q4427" t="str">
            <v>IBP</v>
          </cell>
          <cell r="R4427" t="str">
            <v>761</v>
          </cell>
          <cell r="S4427" t="str">
            <v>156</v>
          </cell>
          <cell r="T4427" t="str">
            <v>IBP</v>
          </cell>
          <cell r="U4427" t="str">
            <v>USD</v>
          </cell>
          <cell r="V4427" t="str">
            <v>3105 NORTH IBP ROAD</v>
          </cell>
          <cell r="W4427" t="str">
            <v>HOLCOMB</v>
          </cell>
          <cell r="X4427" t="str">
            <v>KS</v>
          </cell>
          <cell r="Y4427" t="str">
            <v>67851</v>
          </cell>
          <cell r="Z4427" t="str">
            <v>FINNEY</v>
          </cell>
          <cell r="AA4427" t="str">
            <v>G</v>
          </cell>
          <cell r="AB4427" t="str">
            <v>M&amp;E</v>
          </cell>
          <cell r="AC4427">
            <v>39260.238100000002</v>
          </cell>
        </row>
        <row r="4428">
          <cell r="A4428" t="str">
            <v>Primary</v>
          </cell>
          <cell r="B4428" t="str">
            <v>Finney Cnty Hides</v>
          </cell>
          <cell r="C4428" t="str">
            <v>30972034</v>
          </cell>
          <cell r="D4428" t="str">
            <v>74186001</v>
          </cell>
          <cell r="E4428" t="str">
            <v>3418</v>
          </cell>
          <cell r="G4428" t="str">
            <v>KS</v>
          </cell>
          <cell r="I4428" t="str">
            <v>A</v>
          </cell>
          <cell r="J4428" t="str">
            <v>30972020</v>
          </cell>
          <cell r="K4428" t="str">
            <v>74186012</v>
          </cell>
          <cell r="L4428">
            <v>170003097</v>
          </cell>
          <cell r="M4428" t="str">
            <v>741800000</v>
          </cell>
          <cell r="N4428" t="str">
            <v>Finney Cnty Hide Maintenance</v>
          </cell>
          <cell r="O4428" t="str">
            <v>74186012 Finney Cnty Hide Maintenance</v>
          </cell>
          <cell r="P4428" t="str">
            <v>109</v>
          </cell>
          <cell r="Q4428" t="str">
            <v>IBP</v>
          </cell>
          <cell r="R4428" t="str">
            <v>761</v>
          </cell>
          <cell r="S4428" t="str">
            <v>156</v>
          </cell>
          <cell r="T4428" t="str">
            <v>IBP</v>
          </cell>
          <cell r="U4428" t="str">
            <v>USD</v>
          </cell>
          <cell r="V4428" t="str">
            <v>3105 NORTH IBP ROAD</v>
          </cell>
          <cell r="W4428" t="str">
            <v>HOLCOMB</v>
          </cell>
          <cell r="X4428" t="str">
            <v>KS</v>
          </cell>
          <cell r="Y4428" t="str">
            <v>67851</v>
          </cell>
          <cell r="Z4428" t="str">
            <v>FINNEY</v>
          </cell>
          <cell r="AA4428" t="str">
            <v>G</v>
          </cell>
          <cell r="AB4428" t="str">
            <v>M&amp;E</v>
          </cell>
          <cell r="AC4428">
            <v>27448.024400000002</v>
          </cell>
        </row>
        <row r="4429">
          <cell r="A4429" t="str">
            <v>Primary</v>
          </cell>
          <cell r="B4429" t="str">
            <v>Finney Cnty Hides</v>
          </cell>
          <cell r="C4429" t="str">
            <v>30972034</v>
          </cell>
          <cell r="D4429" t="str">
            <v>74186001</v>
          </cell>
          <cell r="E4429" t="str">
            <v>3418</v>
          </cell>
          <cell r="G4429" t="str">
            <v>KS</v>
          </cell>
          <cell r="I4429" t="str">
            <v>A</v>
          </cell>
          <cell r="J4429" t="str">
            <v>30972034</v>
          </cell>
          <cell r="K4429" t="str">
            <v>74186001</v>
          </cell>
          <cell r="L4429">
            <v>170003097</v>
          </cell>
          <cell r="M4429" t="str">
            <v>741800000</v>
          </cell>
          <cell r="N4429" t="str">
            <v>Finney Cnty Hide General</v>
          </cell>
          <cell r="O4429" t="str">
            <v>74186001 Finney Cnty Hide General</v>
          </cell>
          <cell r="P4429" t="str">
            <v>109</v>
          </cell>
          <cell r="Q4429" t="str">
            <v>IBP</v>
          </cell>
          <cell r="R4429" t="str">
            <v>761</v>
          </cell>
          <cell r="S4429" t="str">
            <v>156</v>
          </cell>
          <cell r="T4429" t="str">
            <v>IBP</v>
          </cell>
          <cell r="U4429" t="str">
            <v>USD</v>
          </cell>
          <cell r="V4429" t="str">
            <v>3105 NORTH IBP ROAD</v>
          </cell>
          <cell r="W4429" t="str">
            <v>HOLCOMB</v>
          </cell>
          <cell r="X4429" t="str">
            <v>KS</v>
          </cell>
          <cell r="Y4429" t="str">
            <v>67851</v>
          </cell>
          <cell r="Z4429" t="str">
            <v>FINNEY</v>
          </cell>
          <cell r="AA4429" t="str">
            <v>G</v>
          </cell>
          <cell r="AB4429" t="str">
            <v>M&amp;E</v>
          </cell>
          <cell r="AC4429">
            <v>468870.26940000005</v>
          </cell>
        </row>
        <row r="4430">
          <cell r="A4430" t="str">
            <v>Primary</v>
          </cell>
          <cell r="B4430" t="str">
            <v>Finney Cnty Hides</v>
          </cell>
          <cell r="C4430" t="str">
            <v>30972034</v>
          </cell>
          <cell r="D4430" t="str">
            <v>74186001</v>
          </cell>
          <cell r="E4430" t="str">
            <v>3418</v>
          </cell>
          <cell r="G4430" t="str">
            <v>KS</v>
          </cell>
          <cell r="I4430" t="str">
            <v>A</v>
          </cell>
          <cell r="J4430" t="str">
            <v>30972048</v>
          </cell>
          <cell r="K4430" t="str">
            <v>74186013</v>
          </cell>
          <cell r="L4430">
            <v>170003097</v>
          </cell>
          <cell r="M4430" t="str">
            <v>741800000</v>
          </cell>
          <cell r="N4430" t="str">
            <v>Finney Cnty Hide Storeroom</v>
          </cell>
          <cell r="O4430" t="str">
            <v>74186013 Finney Cnty Hide Storeroom</v>
          </cell>
          <cell r="P4430" t="str">
            <v>8010</v>
          </cell>
          <cell r="Q4430" t="str">
            <v>IBP</v>
          </cell>
          <cell r="R4430" t="str">
            <v>0</v>
          </cell>
          <cell r="S4430" t="str">
            <v>0</v>
          </cell>
          <cell r="T4430" t="str">
            <v>IBP</v>
          </cell>
          <cell r="U4430" t="str">
            <v>USD</v>
          </cell>
          <cell r="V4430" t="str">
            <v>8000 AVENUE  A</v>
          </cell>
          <cell r="W4430" t="str">
            <v>AMARILLO</v>
          </cell>
          <cell r="X4430" t="str">
            <v>TX</v>
          </cell>
          <cell r="Y4430" t="str">
            <v>79111-1127</v>
          </cell>
          <cell r="Z4430" t="str">
            <v>POTTER</v>
          </cell>
          <cell r="AA4430" t="str">
            <v>I</v>
          </cell>
          <cell r="AB4430" t="str">
            <v>Building</v>
          </cell>
          <cell r="AC4430">
            <v>768463.76650000003</v>
          </cell>
        </row>
        <row r="4431">
          <cell r="A4431" t="str">
            <v>Primary</v>
          </cell>
          <cell r="B4431" t="str">
            <v>Finney Cnty Hides</v>
          </cell>
          <cell r="C4431" t="str">
            <v>30972034</v>
          </cell>
          <cell r="D4431" t="str">
            <v>74186001</v>
          </cell>
          <cell r="E4431" t="str">
            <v>3418</v>
          </cell>
          <cell r="G4431" t="str">
            <v>KS</v>
          </cell>
          <cell r="I4431" t="str">
            <v>A</v>
          </cell>
          <cell r="J4431" t="str">
            <v>30972052</v>
          </cell>
          <cell r="K4431" t="str">
            <v>74186011</v>
          </cell>
          <cell r="L4431">
            <v>170003097</v>
          </cell>
          <cell r="M4431" t="str">
            <v>741800000</v>
          </cell>
          <cell r="N4431" t="str">
            <v>Finney Cnty Hide Load Out</v>
          </cell>
          <cell r="O4431" t="str">
            <v>74186011 Finney Cnty Hide Load Out</v>
          </cell>
          <cell r="P4431" t="str">
            <v>8010</v>
          </cell>
          <cell r="Q4431" t="str">
            <v>IBP</v>
          </cell>
          <cell r="R4431" t="str">
            <v>0</v>
          </cell>
          <cell r="S4431" t="str">
            <v>0</v>
          </cell>
          <cell r="T4431" t="str">
            <v>IBP</v>
          </cell>
          <cell r="U4431" t="str">
            <v>USD</v>
          </cell>
          <cell r="V4431" t="str">
            <v>8000 AVENUE  A</v>
          </cell>
          <cell r="W4431" t="str">
            <v>AMARILLO</v>
          </cell>
          <cell r="X4431" t="str">
            <v>TX</v>
          </cell>
          <cell r="Y4431" t="str">
            <v>79111-1127</v>
          </cell>
          <cell r="Z4431" t="str">
            <v>POTTER</v>
          </cell>
          <cell r="AA4431" t="str">
            <v>I</v>
          </cell>
          <cell r="AB4431" t="str">
            <v>Content</v>
          </cell>
          <cell r="AC4431">
            <v>8887.6507999999994</v>
          </cell>
        </row>
        <row r="4432">
          <cell r="A4432" t="str">
            <v>Primary</v>
          </cell>
          <cell r="B4432" t="str">
            <v>Finney Cnty Hide Waste Treatment</v>
          </cell>
          <cell r="C4432" t="str">
            <v>30972054</v>
          </cell>
          <cell r="D4432" t="str">
            <v>74186010</v>
          </cell>
          <cell r="E4432" t="str">
            <v>3418</v>
          </cell>
          <cell r="G4432" t="str">
            <v>KS</v>
          </cell>
          <cell r="I4432" t="str">
            <v>A</v>
          </cell>
          <cell r="J4432" t="str">
            <v>30972054</v>
          </cell>
          <cell r="K4432" t="str">
            <v>74186010</v>
          </cell>
          <cell r="L4432">
            <v>170003097</v>
          </cell>
          <cell r="M4432" t="str">
            <v>741800000</v>
          </cell>
          <cell r="N4432" t="str">
            <v>Finney Cnty Hide Waste Treatment</v>
          </cell>
          <cell r="O4432" t="str">
            <v>74186010 Finney Cnty Hide Waste Treatment</v>
          </cell>
          <cell r="P4432" t="str">
            <v>8010</v>
          </cell>
          <cell r="Q4432" t="str">
            <v>IBP</v>
          </cell>
          <cell r="R4432" t="str">
            <v>0</v>
          </cell>
          <cell r="S4432" t="str">
            <v>0</v>
          </cell>
          <cell r="T4432" t="str">
            <v>IBP</v>
          </cell>
          <cell r="U4432" t="str">
            <v>USD</v>
          </cell>
          <cell r="V4432" t="str">
            <v>8000 AVENUE  A</v>
          </cell>
          <cell r="W4432" t="str">
            <v>AMARILLO</v>
          </cell>
          <cell r="X4432" t="str">
            <v>TX</v>
          </cell>
          <cell r="Y4432" t="str">
            <v>79111-1127</v>
          </cell>
          <cell r="Z4432" t="str">
            <v>POTTER</v>
          </cell>
          <cell r="AA4432" t="str">
            <v>I</v>
          </cell>
          <cell r="AB4432" t="str">
            <v>M&amp;E</v>
          </cell>
          <cell r="AC4432">
            <v>1455784.3206</v>
          </cell>
        </row>
        <row r="4433">
          <cell r="A4433" t="str">
            <v>Primary</v>
          </cell>
          <cell r="B4433" t="str">
            <v>Emporia Hides</v>
          </cell>
          <cell r="C4433" t="str">
            <v>30982034</v>
          </cell>
          <cell r="D4433" t="str">
            <v>74196001</v>
          </cell>
          <cell r="E4433" t="str">
            <v>3419</v>
          </cell>
          <cell r="G4433" t="str">
            <v>KS</v>
          </cell>
          <cell r="I4433" t="str">
            <v>A</v>
          </cell>
          <cell r="J4433" t="str">
            <v>30981963</v>
          </cell>
          <cell r="K4433" t="str">
            <v>74196004</v>
          </cell>
          <cell r="L4433">
            <v>170003098</v>
          </cell>
          <cell r="M4433" t="str">
            <v>741900000</v>
          </cell>
          <cell r="N4433" t="str">
            <v>Emporia Hide Fleshing &amp; Trim A</v>
          </cell>
          <cell r="O4433" t="str">
            <v>74196004 Emporia Hide Fleshing &amp; Trim A</v>
          </cell>
          <cell r="P4433" t="str">
            <v>109</v>
          </cell>
          <cell r="Q4433" t="str">
            <v>IBP</v>
          </cell>
          <cell r="R4433" t="str">
            <v>980</v>
          </cell>
          <cell r="S4433" t="str">
            <v>506</v>
          </cell>
          <cell r="T4433" t="str">
            <v>IBP</v>
          </cell>
          <cell r="U4433" t="str">
            <v>USD</v>
          </cell>
          <cell r="V4433" t="str">
            <v>2101 W 6TH AVENUE &amp; PRAIRIE</v>
          </cell>
          <cell r="W4433" t="str">
            <v>EMPORIA</v>
          </cell>
          <cell r="X4433" t="str">
            <v>KS</v>
          </cell>
          <cell r="Y4433" t="str">
            <v>66801</v>
          </cell>
          <cell r="Z4433" t="str">
            <v>LYON</v>
          </cell>
          <cell r="AA4433" t="str">
            <v>G</v>
          </cell>
          <cell r="AB4433" t="str">
            <v>M&amp;E</v>
          </cell>
          <cell r="AC4433">
            <v>205027.84819999998</v>
          </cell>
        </row>
        <row r="4434">
          <cell r="A4434" t="str">
            <v>Primary</v>
          </cell>
          <cell r="B4434" t="str">
            <v>Emporia Hides</v>
          </cell>
          <cell r="C4434" t="str">
            <v>30982034</v>
          </cell>
          <cell r="D4434" t="str">
            <v>74196001</v>
          </cell>
          <cell r="E4434" t="str">
            <v>3419</v>
          </cell>
          <cell r="G4434" t="str">
            <v>KS</v>
          </cell>
          <cell r="I4434" t="str">
            <v>A</v>
          </cell>
          <cell r="J4434" t="str">
            <v>30981965</v>
          </cell>
          <cell r="K4434" t="str">
            <v>74196005</v>
          </cell>
          <cell r="L4434">
            <v>170003098</v>
          </cell>
          <cell r="M4434" t="str">
            <v>741900000</v>
          </cell>
          <cell r="N4434" t="str">
            <v>Emporia Hide Brine Cure</v>
          </cell>
          <cell r="O4434" t="str">
            <v>74196005 Emporia Hide Brine Cure</v>
          </cell>
          <cell r="P4434" t="str">
            <v>109</v>
          </cell>
          <cell r="Q4434" t="str">
            <v>IBP</v>
          </cell>
          <cell r="R4434" t="str">
            <v>980</v>
          </cell>
          <cell r="S4434" t="str">
            <v>506</v>
          </cell>
          <cell r="T4434" t="str">
            <v>IBP</v>
          </cell>
          <cell r="U4434" t="str">
            <v>USD</v>
          </cell>
          <cell r="V4434" t="str">
            <v>2101 W 6TH AVENUE &amp; PRAIRIE</v>
          </cell>
          <cell r="W4434" t="str">
            <v>EMPORIA</v>
          </cell>
          <cell r="X4434" t="str">
            <v>KS</v>
          </cell>
          <cell r="Y4434" t="str">
            <v>66801</v>
          </cell>
          <cell r="Z4434" t="str">
            <v>LYON</v>
          </cell>
          <cell r="AA4434" t="str">
            <v>G</v>
          </cell>
          <cell r="AB4434" t="str">
            <v>M&amp;E</v>
          </cell>
          <cell r="AC4434">
            <v>112264.31340000001</v>
          </cell>
        </row>
        <row r="4435">
          <cell r="A4435" t="str">
            <v>Primary</v>
          </cell>
          <cell r="B4435" t="str">
            <v>Emporia Hides</v>
          </cell>
          <cell r="C4435" t="str">
            <v>30982034</v>
          </cell>
          <cell r="D4435" t="str">
            <v>74196001</v>
          </cell>
          <cell r="E4435" t="str">
            <v>3419</v>
          </cell>
          <cell r="G4435" t="str">
            <v>KS</v>
          </cell>
          <cell r="I4435" t="str">
            <v>A</v>
          </cell>
          <cell r="J4435" t="str">
            <v>30981968</v>
          </cell>
          <cell r="K4435" t="str">
            <v>74196007</v>
          </cell>
          <cell r="L4435">
            <v>170003098</v>
          </cell>
          <cell r="M4435" t="str">
            <v>741900000</v>
          </cell>
          <cell r="N4435" t="str">
            <v>Emporia Hide Grading</v>
          </cell>
          <cell r="O4435" t="str">
            <v>74196007 Emporia Hide Grading</v>
          </cell>
          <cell r="P4435" t="str">
            <v>109</v>
          </cell>
          <cell r="Q4435" t="str">
            <v>IBP</v>
          </cell>
          <cell r="R4435" t="str">
            <v>980</v>
          </cell>
          <cell r="S4435" t="str">
            <v>506</v>
          </cell>
          <cell r="T4435" t="str">
            <v>IBP</v>
          </cell>
          <cell r="U4435" t="str">
            <v>USD</v>
          </cell>
          <cell r="V4435" t="str">
            <v>2101 W 6TH AVENUE &amp; PRAIRIE</v>
          </cell>
          <cell r="W4435" t="str">
            <v>EMPORIA</v>
          </cell>
          <cell r="X4435" t="str">
            <v>KS</v>
          </cell>
          <cell r="Y4435" t="str">
            <v>66801</v>
          </cell>
          <cell r="Z4435" t="str">
            <v>LYON</v>
          </cell>
          <cell r="AA4435" t="str">
            <v>G</v>
          </cell>
          <cell r="AB4435" t="str">
            <v>M&amp;E</v>
          </cell>
          <cell r="AC4435">
            <v>58008.286500000002</v>
          </cell>
        </row>
        <row r="4436">
          <cell r="A4436" t="str">
            <v>Primary</v>
          </cell>
          <cell r="B4436" t="str">
            <v>Emporia Hides</v>
          </cell>
          <cell r="C4436" t="str">
            <v>30982034</v>
          </cell>
          <cell r="D4436" t="str">
            <v>74196001</v>
          </cell>
          <cell r="E4436" t="str">
            <v>3419</v>
          </cell>
          <cell r="G4436" t="str">
            <v>KS</v>
          </cell>
          <cell r="H4436">
            <v>38797</v>
          </cell>
          <cell r="I4436" t="str">
            <v>A</v>
          </cell>
          <cell r="J4436" t="str">
            <v>30982020</v>
          </cell>
          <cell r="K4436" t="str">
            <v>74196010</v>
          </cell>
          <cell r="L4436">
            <v>170003252</v>
          </cell>
          <cell r="M4436" t="str">
            <v>741900000</v>
          </cell>
          <cell r="N4436" t="str">
            <v>BUTCHERS-General</v>
          </cell>
          <cell r="O4436" t="str">
            <v>32522317  BUTCHERS-General</v>
          </cell>
          <cell r="P4436" t="str">
            <v>190</v>
          </cell>
          <cell r="Q4436" t="str">
            <v>IBP</v>
          </cell>
          <cell r="R4436" t="str">
            <v>980</v>
          </cell>
          <cell r="S4436" t="str">
            <v>506</v>
          </cell>
          <cell r="T4436" t="str">
            <v>IBP</v>
          </cell>
          <cell r="U4436" t="str">
            <v>USD</v>
          </cell>
          <cell r="V4436" t="str">
            <v>800 STEVENS PORT DRIVE</v>
          </cell>
          <cell r="W4436" t="str">
            <v>DAKOTA DUNES</v>
          </cell>
          <cell r="X4436" t="str">
            <v>SD</v>
          </cell>
          <cell r="Y4436" t="str">
            <v>57049-5005</v>
          </cell>
          <cell r="Z4436" t="str">
            <v>UNION</v>
          </cell>
          <cell r="AA4436" t="str">
            <v>G</v>
          </cell>
          <cell r="AB4436" t="str">
            <v>Building</v>
          </cell>
          <cell r="AC4436">
            <v>7051579.4698000047</v>
          </cell>
        </row>
        <row r="4437">
          <cell r="A4437" t="str">
            <v>Primary</v>
          </cell>
          <cell r="B4437" t="str">
            <v>Emporia Hides</v>
          </cell>
          <cell r="C4437" t="str">
            <v>30982034</v>
          </cell>
          <cell r="D4437" t="str">
            <v>74196001</v>
          </cell>
          <cell r="E4437" t="str">
            <v>3419</v>
          </cell>
          <cell r="G4437" t="str">
            <v>KS</v>
          </cell>
          <cell r="H4437">
            <v>38797</v>
          </cell>
          <cell r="I4437" t="str">
            <v>A</v>
          </cell>
          <cell r="J4437" t="str">
            <v>30982034</v>
          </cell>
          <cell r="K4437" t="str">
            <v>74196001</v>
          </cell>
          <cell r="L4437">
            <v>170003252</v>
          </cell>
          <cell r="M4437" t="str">
            <v>741900000</v>
          </cell>
          <cell r="N4437" t="str">
            <v>BUTCHERS-General</v>
          </cell>
          <cell r="O4437" t="str">
            <v>32522317  BUTCHERS-General</v>
          </cell>
          <cell r="P4437" t="str">
            <v>190</v>
          </cell>
          <cell r="Q4437" t="str">
            <v>IBP</v>
          </cell>
          <cell r="R4437" t="str">
            <v>980</v>
          </cell>
          <cell r="S4437" t="str">
            <v>506</v>
          </cell>
          <cell r="T4437" t="str">
            <v>IBP</v>
          </cell>
          <cell r="U4437" t="str">
            <v>USD</v>
          </cell>
          <cell r="V4437" t="str">
            <v>800 STEVENS PORT DRIVE</v>
          </cell>
          <cell r="W4437" t="str">
            <v>DAKOTA DUNES</v>
          </cell>
          <cell r="X4437" t="str">
            <v>SD</v>
          </cell>
          <cell r="Y4437" t="str">
            <v>57049-5005</v>
          </cell>
          <cell r="Z4437" t="str">
            <v>UNION</v>
          </cell>
          <cell r="AA4437" t="str">
            <v>G</v>
          </cell>
          <cell r="AB4437" t="str">
            <v>Content</v>
          </cell>
          <cell r="AC4437">
            <v>14998.911700000001</v>
          </cell>
        </row>
        <row r="4438">
          <cell r="A4438" t="str">
            <v>Primary</v>
          </cell>
          <cell r="B4438" t="str">
            <v>Emporia Hides</v>
          </cell>
          <cell r="C4438" t="str">
            <v>30982034</v>
          </cell>
          <cell r="D4438" t="str">
            <v>74196001</v>
          </cell>
          <cell r="E4438" t="str">
            <v>3419</v>
          </cell>
          <cell r="G4438" t="str">
            <v>KS</v>
          </cell>
          <cell r="H4438">
            <v>38797</v>
          </cell>
          <cell r="I4438" t="str">
            <v>A</v>
          </cell>
          <cell r="J4438" t="str">
            <v>30982052</v>
          </cell>
          <cell r="K4438" t="str">
            <v>74196009</v>
          </cell>
          <cell r="L4438">
            <v>170003252</v>
          </cell>
          <cell r="M4438" t="str">
            <v>741900000</v>
          </cell>
          <cell r="N4438" t="str">
            <v>BUTCHERS-General</v>
          </cell>
          <cell r="O4438" t="str">
            <v>32522317  BUTCHERS-General</v>
          </cell>
          <cell r="P4438" t="str">
            <v>190</v>
          </cell>
          <cell r="Q4438" t="str">
            <v>IBP</v>
          </cell>
          <cell r="R4438" t="str">
            <v>980</v>
          </cell>
          <cell r="S4438" t="str">
            <v>506</v>
          </cell>
          <cell r="T4438" t="str">
            <v>IBP</v>
          </cell>
          <cell r="U4438" t="str">
            <v>USD</v>
          </cell>
          <cell r="V4438" t="str">
            <v>800 STEVENS PORT DRIVE</v>
          </cell>
          <cell r="W4438" t="str">
            <v>DAKOTA DUNES</v>
          </cell>
          <cell r="X4438" t="str">
            <v>SD</v>
          </cell>
          <cell r="Y4438" t="str">
            <v>57049-5005</v>
          </cell>
          <cell r="Z4438" t="str">
            <v>UNION</v>
          </cell>
          <cell r="AA4438" t="str">
            <v>G</v>
          </cell>
          <cell r="AB4438" t="str">
            <v>M&amp;E</v>
          </cell>
          <cell r="AC4438">
            <v>1642521.1848000006</v>
          </cell>
        </row>
        <row r="4439">
          <cell r="A4439" t="str">
            <v>Primary</v>
          </cell>
          <cell r="B4439" t="str">
            <v>Emporia Freezer</v>
          </cell>
          <cell r="C4439" t="str">
            <v>31010876</v>
          </cell>
          <cell r="D4439" t="str">
            <v>74456001</v>
          </cell>
          <cell r="E4439" t="str">
            <v>3445</v>
          </cell>
          <cell r="G4439" t="str">
            <v>KS</v>
          </cell>
          <cell r="I4439" t="str">
            <v>A</v>
          </cell>
          <cell r="J4439" t="str">
            <v>31010876</v>
          </cell>
          <cell r="K4439" t="str">
            <v>74456001</v>
          </cell>
          <cell r="L4439">
            <v>170003101</v>
          </cell>
          <cell r="M4439" t="str">
            <v>744500000</v>
          </cell>
          <cell r="N4439" t="str">
            <v>Emporia Frzr Emporia Freezer</v>
          </cell>
          <cell r="O4439" t="str">
            <v>74456001 Emporia Frzr Emporia Freezer</v>
          </cell>
          <cell r="P4439" t="str">
            <v>152</v>
          </cell>
          <cell r="Q4439" t="str">
            <v>IBP</v>
          </cell>
          <cell r="R4439" t="str">
            <v>160</v>
          </cell>
          <cell r="S4439" t="str">
            <v>1179</v>
          </cell>
          <cell r="T4439" t="str">
            <v>IBP</v>
          </cell>
          <cell r="U4439" t="str">
            <v>USD</v>
          </cell>
          <cell r="V4439" t="str">
            <v>2601 W. 6TH AVE.</v>
          </cell>
          <cell r="W4439" t="str">
            <v>HOLCOMB</v>
          </cell>
          <cell r="X4439" t="str">
            <v>KS</v>
          </cell>
          <cell r="Y4439" t="str">
            <v>67851</v>
          </cell>
          <cell r="Z4439" t="str">
            <v>FINNEY</v>
          </cell>
          <cell r="AA4439" t="str">
            <v>G</v>
          </cell>
          <cell r="AB4439" t="str">
            <v>M&amp;E</v>
          </cell>
          <cell r="AC4439">
            <v>1518752.4331999999</v>
          </cell>
        </row>
        <row r="4440">
          <cell r="A4440" t="str">
            <v>Primary</v>
          </cell>
          <cell r="B4440" t="str">
            <v>Storm Lake Freezer</v>
          </cell>
          <cell r="C4440" t="str">
            <v>31020876</v>
          </cell>
          <cell r="D4440" t="str">
            <v>74466001</v>
          </cell>
          <cell r="E4440" t="str">
            <v>3446</v>
          </cell>
          <cell r="G4440" t="str">
            <v>IA</v>
          </cell>
          <cell r="I4440" t="str">
            <v>A</v>
          </cell>
          <cell r="J4440" t="str">
            <v>31020876</v>
          </cell>
          <cell r="K4440" t="str">
            <v>74466001</v>
          </cell>
          <cell r="L4440">
            <v>170003102</v>
          </cell>
          <cell r="M4440" t="str">
            <v>744600000</v>
          </cell>
          <cell r="N4440" t="str">
            <v>Storm Lake Frzr Storm Lake Freezer</v>
          </cell>
          <cell r="O4440" t="str">
            <v>74466001 Storm Lake Frzr Storm Lake Freezer</v>
          </cell>
          <cell r="P4440" t="str">
            <v>152</v>
          </cell>
          <cell r="Q4440" t="str">
            <v>IBP</v>
          </cell>
          <cell r="R4440" t="str">
            <v>1422</v>
          </cell>
          <cell r="S4440" t="str">
            <v>1179</v>
          </cell>
          <cell r="T4440" t="str">
            <v>IBP</v>
          </cell>
          <cell r="U4440" t="str">
            <v>USD</v>
          </cell>
          <cell r="V4440" t="str">
            <v>FLINDT DRIVE AND 1009 RICHMOND ST.</v>
          </cell>
          <cell r="W4440" t="str">
            <v>AMARILLO</v>
          </cell>
          <cell r="X4440" t="str">
            <v>TX</v>
          </cell>
          <cell r="Y4440" t="str">
            <v>79187</v>
          </cell>
          <cell r="Z4440" t="str">
            <v>POTTER</v>
          </cell>
          <cell r="AA4440" t="str">
            <v>G</v>
          </cell>
          <cell r="AB4440" t="str">
            <v>M&amp;E</v>
          </cell>
          <cell r="AC4440">
            <v>85863.959099999993</v>
          </cell>
        </row>
        <row r="4441">
          <cell r="A4441" t="str">
            <v>Primary</v>
          </cell>
          <cell r="B4441" t="str">
            <v>Louisa County Freezer</v>
          </cell>
          <cell r="C4441" t="str">
            <v>31030876</v>
          </cell>
          <cell r="D4441" t="str">
            <v>74476001</v>
          </cell>
          <cell r="E4441" t="str">
            <v>3447</v>
          </cell>
          <cell r="G4441" t="str">
            <v>IA</v>
          </cell>
          <cell r="I4441" t="str">
            <v>A</v>
          </cell>
          <cell r="J4441" t="str">
            <v>31030876</v>
          </cell>
          <cell r="K4441" t="str">
            <v>74476001</v>
          </cell>
          <cell r="L4441">
            <v>170003103</v>
          </cell>
          <cell r="M4441" t="str">
            <v>744700000</v>
          </cell>
          <cell r="N4441" t="str">
            <v>Louisa Cnty Frzr Louisa Co Freezer</v>
          </cell>
          <cell r="O4441" t="str">
            <v>74476001 Louisa Cnty Frzr Louisa Co Freezer</v>
          </cell>
          <cell r="P4441" t="str">
            <v>152</v>
          </cell>
          <cell r="Q4441" t="str">
            <v>IBP</v>
          </cell>
          <cell r="R4441" t="str">
            <v>1902</v>
          </cell>
          <cell r="S4441" t="str">
            <v>1179</v>
          </cell>
          <cell r="T4441" t="str">
            <v>IBP</v>
          </cell>
          <cell r="U4441" t="str">
            <v>USD</v>
          </cell>
          <cell r="V4441" t="str">
            <v>HIGHWAY 70 NORTH</v>
          </cell>
          <cell r="W4441" t="str">
            <v>COLUMBUS JUNCTION</v>
          </cell>
          <cell r="X4441" t="str">
            <v>IA</v>
          </cell>
          <cell r="Y4441" t="str">
            <v>52738</v>
          </cell>
          <cell r="Z4441" t="str">
            <v>LOUISA</v>
          </cell>
          <cell r="AA4441" t="str">
            <v>G</v>
          </cell>
          <cell r="AB4441" t="str">
            <v>M&amp;E</v>
          </cell>
          <cell r="AC4441">
            <v>1743662.7371000005</v>
          </cell>
        </row>
        <row r="4442">
          <cell r="A4442" t="str">
            <v>Primary</v>
          </cell>
          <cell r="B4442" t="str">
            <v>Waterloo Freezer</v>
          </cell>
          <cell r="C4442" t="str">
            <v>31040876</v>
          </cell>
          <cell r="D4442" t="str">
            <v>74486001</v>
          </cell>
          <cell r="E4442" t="str">
            <v>3448</v>
          </cell>
          <cell r="G4442" t="str">
            <v>IA</v>
          </cell>
          <cell r="I4442" t="str">
            <v>A</v>
          </cell>
          <cell r="J4442" t="str">
            <v>31040876</v>
          </cell>
          <cell r="K4442" t="str">
            <v>74486001</v>
          </cell>
          <cell r="L4442">
            <v>170003104</v>
          </cell>
          <cell r="M4442" t="str">
            <v>744800000</v>
          </cell>
          <cell r="N4442" t="str">
            <v>Waterloo Frzr Waterloo Freezer</v>
          </cell>
          <cell r="O4442" t="str">
            <v>74486001 Waterloo Frzr Waterloo Freezer</v>
          </cell>
          <cell r="P4442" t="str">
            <v>152</v>
          </cell>
          <cell r="Q4442" t="str">
            <v>IBP</v>
          </cell>
          <cell r="R4442" t="str">
            <v>145</v>
          </cell>
          <cell r="S4442" t="str">
            <v>1179</v>
          </cell>
          <cell r="T4442" t="str">
            <v>IBP</v>
          </cell>
          <cell r="U4442" t="str">
            <v>USD</v>
          </cell>
          <cell r="V4442" t="str">
            <v>501 N. ELK RUN ROAD</v>
          </cell>
          <cell r="W4442" t="str">
            <v>WATERLOO</v>
          </cell>
          <cell r="X4442" t="str">
            <v>IA</v>
          </cell>
          <cell r="Y4442" t="str">
            <v>50703</v>
          </cell>
          <cell r="Z4442" t="str">
            <v>BLACK HAWK</v>
          </cell>
          <cell r="AA4442" t="str">
            <v>G</v>
          </cell>
          <cell r="AB4442" t="str">
            <v>M&amp;E</v>
          </cell>
          <cell r="AC4442">
            <v>1697796.4672000001</v>
          </cell>
        </row>
        <row r="4443">
          <cell r="A4443" t="str">
            <v>Primary</v>
          </cell>
          <cell r="B4443" t="str">
            <v>Lexington Freezer</v>
          </cell>
          <cell r="C4443" t="str">
            <v>31050876</v>
          </cell>
          <cell r="D4443" t="str">
            <v>74496001</v>
          </cell>
          <cell r="E4443" t="str">
            <v>3449</v>
          </cell>
          <cell r="G4443" t="str">
            <v>NE</v>
          </cell>
          <cell r="I4443" t="str">
            <v>A</v>
          </cell>
          <cell r="J4443" t="str">
            <v>31050876</v>
          </cell>
          <cell r="K4443" t="str">
            <v>74496001</v>
          </cell>
          <cell r="L4443">
            <v>170003105</v>
          </cell>
          <cell r="M4443" t="str">
            <v>744900000</v>
          </cell>
          <cell r="N4443" t="str">
            <v>Lexington Frzr Maintenance</v>
          </cell>
          <cell r="O4443" t="str">
            <v>74496001 Lexington Frzr Maintenance</v>
          </cell>
          <cell r="P4443" t="str">
            <v>152</v>
          </cell>
          <cell r="Q4443" t="str">
            <v>IBP</v>
          </cell>
          <cell r="R4443" t="str">
            <v>126</v>
          </cell>
          <cell r="S4443" t="str">
            <v>1179</v>
          </cell>
          <cell r="T4443" t="str">
            <v>IBP</v>
          </cell>
          <cell r="U4443" t="str">
            <v>USD</v>
          </cell>
          <cell r="V4443" t="str">
            <v>621 E. STEVENSON ROAD</v>
          </cell>
          <cell r="W4443" t="str">
            <v>OTTAWA</v>
          </cell>
          <cell r="X4443" t="str">
            <v>IL</v>
          </cell>
          <cell r="Y4443" t="str">
            <v>61350-9104</v>
          </cell>
          <cell r="Z4443" t="str">
            <v>LASALLE</v>
          </cell>
          <cell r="AA4443" t="str">
            <v>G</v>
          </cell>
          <cell r="AB4443" t="str">
            <v>Building</v>
          </cell>
          <cell r="AC4443">
            <v>6349770.8351999996</v>
          </cell>
        </row>
        <row r="4444">
          <cell r="A4444" t="str">
            <v>Primary</v>
          </cell>
          <cell r="B4444" t="str">
            <v>Perry Freezer</v>
          </cell>
          <cell r="C4444" t="str">
            <v>31060876</v>
          </cell>
          <cell r="D4444" t="str">
            <v>74506001</v>
          </cell>
          <cell r="E4444" t="str">
            <v>3450</v>
          </cell>
          <cell r="G4444" t="str">
            <v>IA</v>
          </cell>
          <cell r="I4444" t="str">
            <v>A</v>
          </cell>
          <cell r="J4444" t="str">
            <v>31060876</v>
          </cell>
          <cell r="K4444" t="str">
            <v>74506001</v>
          </cell>
          <cell r="L4444">
            <v>170003106</v>
          </cell>
          <cell r="M4444" t="str">
            <v>745000000</v>
          </cell>
          <cell r="N4444" t="str">
            <v>Perry Frzr Perry Freezer</v>
          </cell>
          <cell r="O4444" t="str">
            <v>74506001 Perry Frzr Perry Freezer</v>
          </cell>
          <cell r="P4444" t="str">
            <v>152</v>
          </cell>
          <cell r="Q4444" t="str">
            <v>IBP</v>
          </cell>
          <cell r="R4444" t="str">
            <v>1182</v>
          </cell>
          <cell r="S4444" t="str">
            <v>1179</v>
          </cell>
          <cell r="T4444" t="str">
            <v>IBP</v>
          </cell>
          <cell r="U4444" t="str">
            <v>USD</v>
          </cell>
          <cell r="V4444" t="str">
            <v>621 E. STEVENSON ROAD</v>
          </cell>
          <cell r="W4444" t="str">
            <v>OTTAWA</v>
          </cell>
          <cell r="X4444" t="str">
            <v>IL</v>
          </cell>
          <cell r="Y4444" t="str">
            <v>61350-9104</v>
          </cell>
          <cell r="Z4444" t="str">
            <v>LASALLE</v>
          </cell>
          <cell r="AA4444" t="str">
            <v>G</v>
          </cell>
          <cell r="AB4444" t="str">
            <v>Content</v>
          </cell>
          <cell r="AC4444">
            <v>50283.6</v>
          </cell>
        </row>
        <row r="4445">
          <cell r="A4445" t="str">
            <v>Primary</v>
          </cell>
          <cell r="B4445" t="str">
            <v>Amarillo Freezer</v>
          </cell>
          <cell r="C4445" t="str">
            <v>31070876</v>
          </cell>
          <cell r="D4445" t="str">
            <v>74516001</v>
          </cell>
          <cell r="E4445" t="str">
            <v>3451</v>
          </cell>
          <cell r="G4445" t="str">
            <v>TX</v>
          </cell>
          <cell r="I4445" t="str">
            <v>A</v>
          </cell>
          <cell r="J4445" t="str">
            <v>31070876</v>
          </cell>
          <cell r="K4445" t="str">
            <v>74516001</v>
          </cell>
          <cell r="L4445">
            <v>170003107</v>
          </cell>
          <cell r="M4445" t="str">
            <v>745100000</v>
          </cell>
          <cell r="N4445" t="str">
            <v>Amarillo Frzr Amarillo Freezer</v>
          </cell>
          <cell r="O4445" t="str">
            <v>74516001 Amarillo Frzr Amarillo Freezer</v>
          </cell>
          <cell r="P4445" t="str">
            <v>152</v>
          </cell>
          <cell r="Q4445" t="str">
            <v>IBP</v>
          </cell>
          <cell r="R4445" t="str">
            <v>138</v>
          </cell>
          <cell r="S4445" t="str">
            <v>1179</v>
          </cell>
          <cell r="T4445" t="str">
            <v>IBP</v>
          </cell>
          <cell r="U4445" t="str">
            <v>USD</v>
          </cell>
          <cell r="V4445" t="str">
            <v>621 E. STEVENSON ROAD</v>
          </cell>
          <cell r="W4445" t="str">
            <v>OTTAWA</v>
          </cell>
          <cell r="X4445" t="str">
            <v>IL</v>
          </cell>
          <cell r="Y4445" t="str">
            <v>61350-9104</v>
          </cell>
          <cell r="Z4445" t="str">
            <v>LASALLE</v>
          </cell>
          <cell r="AA4445" t="str">
            <v>G</v>
          </cell>
          <cell r="AB4445" t="str">
            <v>M&amp;E</v>
          </cell>
          <cell r="AC4445">
            <v>15359493.498099996</v>
          </cell>
        </row>
        <row r="4446">
          <cell r="A4446" t="str">
            <v>Primary</v>
          </cell>
          <cell r="B4446" t="str">
            <v>Finney County Freezer</v>
          </cell>
          <cell r="C4446" t="str">
            <v>31080876</v>
          </cell>
          <cell r="D4446" t="str">
            <v>74526001</v>
          </cell>
          <cell r="E4446" t="str">
            <v>3452</v>
          </cell>
          <cell r="G4446" t="str">
            <v>KS</v>
          </cell>
          <cell r="I4446" t="str">
            <v>A</v>
          </cell>
          <cell r="J4446" t="str">
            <v>31080876</v>
          </cell>
          <cell r="K4446" t="str">
            <v>74526001</v>
          </cell>
          <cell r="L4446">
            <v>170003108</v>
          </cell>
          <cell r="M4446" t="str">
            <v>745200000</v>
          </cell>
          <cell r="N4446" t="str">
            <v>Finney Cnty Frzr Finney Co Freezer</v>
          </cell>
          <cell r="O4446" t="str">
            <v>74526001 Finney Cnty Frzr Finney Co Freezer</v>
          </cell>
          <cell r="P4446" t="str">
            <v>152</v>
          </cell>
          <cell r="Q4446" t="str">
            <v>IBP</v>
          </cell>
          <cell r="R4446" t="str">
            <v>138</v>
          </cell>
          <cell r="S4446" t="str">
            <v>1179</v>
          </cell>
          <cell r="T4446" t="str">
            <v>IBP</v>
          </cell>
          <cell r="U4446" t="str">
            <v>USD</v>
          </cell>
          <cell r="V4446" t="str">
            <v>3105 NORTH IBP ROAD</v>
          </cell>
          <cell r="W4446" t="str">
            <v>HOLCOMB</v>
          </cell>
          <cell r="X4446" t="str">
            <v>KS</v>
          </cell>
          <cell r="Y4446" t="str">
            <v>67851</v>
          </cell>
          <cell r="Z4446" t="str">
            <v>FINNEY</v>
          </cell>
          <cell r="AA4446" t="str">
            <v>G</v>
          </cell>
          <cell r="AB4446" t="str">
            <v>M&amp;E</v>
          </cell>
          <cell r="AC4446">
            <v>4263912.9251999995</v>
          </cell>
        </row>
        <row r="4447">
          <cell r="A4447" t="str">
            <v>Primary</v>
          </cell>
          <cell r="B4447" t="str">
            <v>Joslin Freezer</v>
          </cell>
          <cell r="C4447" t="str">
            <v>31090876</v>
          </cell>
          <cell r="D4447" t="str">
            <v>74536001</v>
          </cell>
          <cell r="E4447" t="str">
            <v>3453</v>
          </cell>
          <cell r="G4447" t="str">
            <v>IL</v>
          </cell>
          <cell r="I4447" t="str">
            <v>A</v>
          </cell>
          <cell r="J4447" t="str">
            <v>31090876</v>
          </cell>
          <cell r="K4447" t="str">
            <v>74536001</v>
          </cell>
          <cell r="L4447">
            <v>170003109</v>
          </cell>
          <cell r="M4447" t="str">
            <v>745300000</v>
          </cell>
          <cell r="N4447" t="str">
            <v>Joslin Frzr Joslin Freezer</v>
          </cell>
          <cell r="O4447" t="str">
            <v>74536001 Joslin Frzr Joslin Freezer</v>
          </cell>
          <cell r="P4447" t="str">
            <v>152</v>
          </cell>
          <cell r="Q4447" t="str">
            <v>IBP</v>
          </cell>
          <cell r="R4447" t="str">
            <v>147</v>
          </cell>
          <cell r="S4447" t="str">
            <v>1179</v>
          </cell>
          <cell r="T4447" t="str">
            <v>IBP</v>
          </cell>
          <cell r="U4447" t="str">
            <v>USD</v>
          </cell>
          <cell r="V4447" t="str">
            <v>HIGHWAY 92</v>
          </cell>
          <cell r="W4447" t="str">
            <v>JOSLIN</v>
          </cell>
          <cell r="X4447" t="str">
            <v>IL</v>
          </cell>
          <cell r="Y4447" t="str">
            <v>61257</v>
          </cell>
          <cell r="Z4447" t="str">
            <v>ROCK ISLAND</v>
          </cell>
          <cell r="AA4447" t="str">
            <v>G</v>
          </cell>
          <cell r="AB4447" t="str">
            <v>M&amp;E</v>
          </cell>
          <cell r="AC4447">
            <v>3531384.4843000006</v>
          </cell>
        </row>
        <row r="4448">
          <cell r="A4448" t="str">
            <v>Primary</v>
          </cell>
          <cell r="B4448" t="str">
            <v>Finney Cnty Tannery</v>
          </cell>
          <cell r="C4448" t="str">
            <v>31102034</v>
          </cell>
          <cell r="D4448" t="str">
            <v>74206001</v>
          </cell>
          <cell r="E4448" t="str">
            <v>3420</v>
          </cell>
          <cell r="G4448" t="str">
            <v>KS</v>
          </cell>
          <cell r="I4448" t="str">
            <v>A</v>
          </cell>
          <cell r="J4448" t="str">
            <v>31101964</v>
          </cell>
          <cell r="K4448" t="str">
            <v>74206004</v>
          </cell>
          <cell r="L4448">
            <v>170003110</v>
          </cell>
          <cell r="M4448" t="str">
            <v>742000000</v>
          </cell>
          <cell r="N4448" t="str">
            <v>Finney Cnty Tannery Fleshing/Drum Load</v>
          </cell>
          <cell r="O4448" t="str">
            <v>74206004 Finney Cnty Tannery Fleshing/Drum Load</v>
          </cell>
          <cell r="P4448" t="str">
            <v>109</v>
          </cell>
          <cell r="Q4448" t="str">
            <v>IBP</v>
          </cell>
          <cell r="R4448" t="str">
            <v>761</v>
          </cell>
          <cell r="S4448" t="str">
            <v>156</v>
          </cell>
          <cell r="T4448" t="str">
            <v>IBP</v>
          </cell>
          <cell r="U4448" t="str">
            <v>USD</v>
          </cell>
          <cell r="V4448" t="str">
            <v>3105 NORTH IBP ROAD</v>
          </cell>
          <cell r="W4448" t="str">
            <v>HOLCOMB</v>
          </cell>
          <cell r="X4448" t="str">
            <v>KS</v>
          </cell>
          <cell r="Y4448" t="str">
            <v>67851</v>
          </cell>
          <cell r="Z4448" t="str">
            <v>FINNEY</v>
          </cell>
          <cell r="AA4448" t="str">
            <v>G</v>
          </cell>
          <cell r="AB4448" t="str">
            <v>M&amp;E</v>
          </cell>
          <cell r="AC4448">
            <v>71085.126300000004</v>
          </cell>
        </row>
        <row r="4449">
          <cell r="A4449" t="str">
            <v>Primary</v>
          </cell>
          <cell r="B4449" t="str">
            <v>Finney Cnty Tannery</v>
          </cell>
          <cell r="C4449" t="str">
            <v>31102034</v>
          </cell>
          <cell r="D4449" t="str">
            <v>74206001</v>
          </cell>
          <cell r="E4449" t="str">
            <v>3420</v>
          </cell>
          <cell r="G4449" t="str">
            <v>KS</v>
          </cell>
          <cell r="H4449">
            <v>38930</v>
          </cell>
          <cell r="I4449" t="str">
            <v>A</v>
          </cell>
          <cell r="J4449" t="str">
            <v>31101966</v>
          </cell>
          <cell r="K4449" t="str">
            <v>74206005</v>
          </cell>
          <cell r="L4449">
            <v>170003424</v>
          </cell>
          <cell r="M4449" t="str">
            <v>742000000</v>
          </cell>
          <cell r="N4449" t="str">
            <v>Ama Cr-Prs/Cut</v>
          </cell>
          <cell r="O4449" t="str">
            <v>34241951 Ama Cr-Prs/Cut</v>
          </cell>
          <cell r="P4449" t="str">
            <v>157</v>
          </cell>
          <cell r="Q4449" t="str">
            <v>IBP</v>
          </cell>
          <cell r="R4449" t="str">
            <v>779</v>
          </cell>
          <cell r="S4449" t="str">
            <v>1656</v>
          </cell>
          <cell r="T4449" t="str">
            <v>IBP</v>
          </cell>
          <cell r="U4449" t="str">
            <v>USD</v>
          </cell>
          <cell r="V4449" t="str">
            <v>FARM ROAD 1912 &amp; HWY 66 E.</v>
          </cell>
          <cell r="W4449" t="str">
            <v>AMARILLO</v>
          </cell>
          <cell r="X4449" t="str">
            <v>TX</v>
          </cell>
          <cell r="Y4449" t="str">
            <v>79187-0001</v>
          </cell>
          <cell r="Z4449" t="str">
            <v>POTTER</v>
          </cell>
          <cell r="AA4449" t="str">
            <v>G</v>
          </cell>
          <cell r="AB4449" t="str">
            <v>Building</v>
          </cell>
          <cell r="AC4449">
            <v>600.64449999999999</v>
          </cell>
        </row>
        <row r="4450">
          <cell r="A4450" t="str">
            <v>Primary</v>
          </cell>
          <cell r="B4450" t="str">
            <v>Finney Cnty Tannery</v>
          </cell>
          <cell r="C4450" t="str">
            <v>31102034</v>
          </cell>
          <cell r="D4450" t="str">
            <v>74206001</v>
          </cell>
          <cell r="E4450" t="str">
            <v>3420</v>
          </cell>
          <cell r="G4450" t="str">
            <v>KS</v>
          </cell>
          <cell r="I4450" t="str">
            <v>A</v>
          </cell>
          <cell r="J4450" t="str">
            <v>31101967</v>
          </cell>
          <cell r="K4450" t="str">
            <v>74206006</v>
          </cell>
          <cell r="L4450">
            <v>170003110</v>
          </cell>
          <cell r="M4450" t="str">
            <v>742000000</v>
          </cell>
          <cell r="N4450" t="str">
            <v>Finney Cnty Tannery Chrome Recovery</v>
          </cell>
          <cell r="O4450" t="str">
            <v>74206006 Finney Cnty Tannery Chrome Recovery</v>
          </cell>
          <cell r="P4450" t="str">
            <v>109</v>
          </cell>
          <cell r="Q4450" t="str">
            <v>IBP</v>
          </cell>
          <cell r="R4450" t="str">
            <v>761</v>
          </cell>
          <cell r="S4450" t="str">
            <v>156</v>
          </cell>
          <cell r="T4450" t="str">
            <v>IBP</v>
          </cell>
          <cell r="U4450" t="str">
            <v>USD</v>
          </cell>
          <cell r="V4450" t="str">
            <v>3105 NORTH IBP ROAD</v>
          </cell>
          <cell r="W4450" t="str">
            <v>HOLCOMB</v>
          </cell>
          <cell r="X4450" t="str">
            <v>KS</v>
          </cell>
          <cell r="Y4450" t="str">
            <v>67851</v>
          </cell>
          <cell r="Z4450" t="str">
            <v>FINNEY</v>
          </cell>
          <cell r="AA4450" t="str">
            <v>G</v>
          </cell>
          <cell r="AB4450" t="str">
            <v>M&amp;E</v>
          </cell>
          <cell r="AC4450">
            <v>674649.71439999994</v>
          </cell>
        </row>
        <row r="4451">
          <cell r="A4451" t="str">
            <v>Primary</v>
          </cell>
          <cell r="B4451" t="str">
            <v>Finney Cnty Tannery</v>
          </cell>
          <cell r="C4451" t="str">
            <v>31102034</v>
          </cell>
          <cell r="D4451" t="str">
            <v>74206001</v>
          </cell>
          <cell r="E4451" t="str">
            <v>3420</v>
          </cell>
          <cell r="G4451" t="str">
            <v>KS</v>
          </cell>
          <cell r="I4451" t="str">
            <v>A</v>
          </cell>
          <cell r="J4451" t="str">
            <v>31101968</v>
          </cell>
          <cell r="K4451" t="str">
            <v>74206007</v>
          </cell>
          <cell r="L4451">
            <v>170003110</v>
          </cell>
          <cell r="M4451" t="str">
            <v>742000000</v>
          </cell>
          <cell r="N4451" t="str">
            <v>Finney Cnty Tannery Grading/Wring</v>
          </cell>
          <cell r="O4451" t="str">
            <v>74206007 Finney Cnty Tannery Grading/Wring</v>
          </cell>
          <cell r="P4451" t="str">
            <v>109</v>
          </cell>
          <cell r="Q4451" t="str">
            <v>IBP</v>
          </cell>
          <cell r="R4451" t="str">
            <v>761</v>
          </cell>
          <cell r="S4451" t="str">
            <v>156</v>
          </cell>
          <cell r="T4451" t="str">
            <v>IBP</v>
          </cell>
          <cell r="U4451" t="str">
            <v>USD</v>
          </cell>
          <cell r="V4451" t="str">
            <v>3105 NORTH IBP ROAD</v>
          </cell>
          <cell r="W4451" t="str">
            <v>HOLCOMB</v>
          </cell>
          <cell r="X4451" t="str">
            <v>KS</v>
          </cell>
          <cell r="Y4451" t="str">
            <v>67851</v>
          </cell>
          <cell r="Z4451" t="str">
            <v>FINNEY</v>
          </cell>
          <cell r="AA4451" t="str">
            <v>G</v>
          </cell>
          <cell r="AB4451" t="str">
            <v>M&amp;E</v>
          </cell>
          <cell r="AC4451">
            <v>289905.26549999998</v>
          </cell>
        </row>
        <row r="4452">
          <cell r="A4452" t="str">
            <v>Primary</v>
          </cell>
          <cell r="B4452" t="str">
            <v>Finney Cnty Tannery</v>
          </cell>
          <cell r="C4452" t="str">
            <v>31102034</v>
          </cell>
          <cell r="D4452" t="str">
            <v>74206001</v>
          </cell>
          <cell r="E4452" t="str">
            <v>3420</v>
          </cell>
          <cell r="G4452" t="str">
            <v>KS</v>
          </cell>
          <cell r="I4452" t="str">
            <v>A</v>
          </cell>
          <cell r="J4452" t="str">
            <v>31101969</v>
          </cell>
          <cell r="K4452" t="str">
            <v>74206008</v>
          </cell>
          <cell r="L4452">
            <v>170003110</v>
          </cell>
          <cell r="M4452" t="str">
            <v>742000000</v>
          </cell>
          <cell r="N4452" t="str">
            <v>Finney Cnty Tannery Drum Operators</v>
          </cell>
          <cell r="O4452" t="str">
            <v>74206008 Finney Cnty Tannery Drum Operators</v>
          </cell>
          <cell r="P4452" t="str">
            <v>109</v>
          </cell>
          <cell r="Q4452" t="str">
            <v>IBP</v>
          </cell>
          <cell r="R4452" t="str">
            <v>761</v>
          </cell>
          <cell r="S4452" t="str">
            <v>156</v>
          </cell>
          <cell r="T4452" t="str">
            <v>IBP</v>
          </cell>
          <cell r="U4452" t="str">
            <v>USD</v>
          </cell>
          <cell r="V4452" t="str">
            <v>3105 NORTH IBP ROAD</v>
          </cell>
          <cell r="W4452" t="str">
            <v>HOLCOMB</v>
          </cell>
          <cell r="X4452" t="str">
            <v>KS</v>
          </cell>
          <cell r="Y4452" t="str">
            <v>67851</v>
          </cell>
          <cell r="Z4452" t="str">
            <v>FINNEY</v>
          </cell>
          <cell r="AA4452" t="str">
            <v>G</v>
          </cell>
          <cell r="AB4452" t="str">
            <v>M&amp;E</v>
          </cell>
          <cell r="AC4452">
            <v>7135067.8096999899</v>
          </cell>
        </row>
        <row r="4453">
          <cell r="A4453" t="str">
            <v>Primary</v>
          </cell>
          <cell r="B4453" t="str">
            <v>Finney Cnty Tannery</v>
          </cell>
          <cell r="C4453" t="str">
            <v>31102034</v>
          </cell>
          <cell r="D4453" t="str">
            <v>74206001</v>
          </cell>
          <cell r="E4453" t="str">
            <v>3420</v>
          </cell>
          <cell r="G4453" t="str">
            <v>KS</v>
          </cell>
          <cell r="I4453" t="str">
            <v>A</v>
          </cell>
          <cell r="J4453" t="str">
            <v>31102020</v>
          </cell>
          <cell r="K4453" t="str">
            <v>74206010</v>
          </cell>
          <cell r="L4453">
            <v>170003110</v>
          </cell>
          <cell r="M4453" t="str">
            <v>742000000</v>
          </cell>
          <cell r="N4453" t="str">
            <v>Finney Cnty Tannery Maintenance</v>
          </cell>
          <cell r="O4453" t="str">
            <v>74206010 Finney Cnty Tannery Maintenance</v>
          </cell>
          <cell r="P4453" t="str">
            <v>109</v>
          </cell>
          <cell r="Q4453" t="str">
            <v>IBP</v>
          </cell>
          <cell r="R4453" t="str">
            <v>761</v>
          </cell>
          <cell r="S4453" t="str">
            <v>156</v>
          </cell>
          <cell r="T4453" t="str">
            <v>IBP</v>
          </cell>
          <cell r="U4453" t="str">
            <v>USD</v>
          </cell>
          <cell r="V4453" t="str">
            <v>3105 NORTH IBP ROAD</v>
          </cell>
          <cell r="W4453" t="str">
            <v>HOLCOMB</v>
          </cell>
          <cell r="X4453" t="str">
            <v>KS</v>
          </cell>
          <cell r="Y4453" t="str">
            <v>67851</v>
          </cell>
          <cell r="Z4453" t="str">
            <v>FINNEY</v>
          </cell>
          <cell r="AA4453" t="str">
            <v>G</v>
          </cell>
          <cell r="AB4453" t="str">
            <v>M&amp;E</v>
          </cell>
          <cell r="AC4453">
            <v>50969.952600000004</v>
          </cell>
        </row>
        <row r="4454">
          <cell r="A4454" t="str">
            <v>Primary</v>
          </cell>
          <cell r="B4454" t="str">
            <v>Finney Cnty Tannery</v>
          </cell>
          <cell r="C4454" t="str">
            <v>31102034</v>
          </cell>
          <cell r="D4454" t="str">
            <v>74206001</v>
          </cell>
          <cell r="E4454" t="str">
            <v>3420</v>
          </cell>
          <cell r="G4454" t="str">
            <v>KS</v>
          </cell>
          <cell r="I4454" t="str">
            <v>A</v>
          </cell>
          <cell r="J4454" t="str">
            <v>31102034</v>
          </cell>
          <cell r="K4454" t="str">
            <v>74206001</v>
          </cell>
          <cell r="L4454">
            <v>170003110</v>
          </cell>
          <cell r="M4454" t="str">
            <v>742000000</v>
          </cell>
          <cell r="N4454" t="str">
            <v>Finney Cnty Tannery General</v>
          </cell>
          <cell r="O4454" t="str">
            <v>74206001 Finney Cnty Tannery General</v>
          </cell>
          <cell r="P4454" t="str">
            <v>109</v>
          </cell>
          <cell r="Q4454" t="str">
            <v>IBP</v>
          </cell>
          <cell r="R4454" t="str">
            <v>761</v>
          </cell>
          <cell r="S4454" t="str">
            <v>156</v>
          </cell>
          <cell r="T4454" t="str">
            <v>IBP</v>
          </cell>
          <cell r="U4454" t="str">
            <v>USD</v>
          </cell>
          <cell r="V4454" t="str">
            <v>3105 NORTH IBP ROAD</v>
          </cell>
          <cell r="W4454" t="str">
            <v>HOLCOMB</v>
          </cell>
          <cell r="X4454" t="str">
            <v>KS</v>
          </cell>
          <cell r="Y4454" t="str">
            <v>67851</v>
          </cell>
          <cell r="Z4454" t="str">
            <v>FINNEY</v>
          </cell>
          <cell r="AA4454" t="str">
            <v>G</v>
          </cell>
          <cell r="AB4454" t="str">
            <v>M&amp;E</v>
          </cell>
          <cell r="AC4454">
            <v>224961.51979999998</v>
          </cell>
        </row>
        <row r="4455">
          <cell r="A4455" t="str">
            <v>Primary</v>
          </cell>
          <cell r="B4455" t="str">
            <v>Finney Cnty Tannery</v>
          </cell>
          <cell r="C4455" t="str">
            <v>31102034</v>
          </cell>
          <cell r="D4455" t="str">
            <v>74206001</v>
          </cell>
          <cell r="E4455" t="str">
            <v>3420</v>
          </cell>
          <cell r="G4455" t="str">
            <v>KS</v>
          </cell>
          <cell r="I4455" t="str">
            <v>A</v>
          </cell>
          <cell r="J4455" t="str">
            <v>31102048</v>
          </cell>
          <cell r="K4455" t="str">
            <v>74206011</v>
          </cell>
          <cell r="L4455">
            <v>170003110</v>
          </cell>
          <cell r="M4455" t="str">
            <v>742000000</v>
          </cell>
          <cell r="N4455" t="str">
            <v>Finney Cnty Tannery Storeroom</v>
          </cell>
          <cell r="O4455" t="str">
            <v>74206011 Finney Cnty Tannery Storeroom</v>
          </cell>
          <cell r="P4455" t="str">
            <v>109</v>
          </cell>
          <cell r="Q4455" t="str">
            <v>IBP</v>
          </cell>
          <cell r="R4455" t="str">
            <v>761</v>
          </cell>
          <cell r="S4455" t="str">
            <v>156</v>
          </cell>
          <cell r="T4455" t="str">
            <v>IBP</v>
          </cell>
          <cell r="U4455" t="str">
            <v>USD</v>
          </cell>
          <cell r="V4455" t="str">
            <v>3105 NORTH IBP ROAD</v>
          </cell>
          <cell r="W4455" t="str">
            <v>HOLCOMB</v>
          </cell>
          <cell r="X4455" t="str">
            <v>KS</v>
          </cell>
          <cell r="Y4455" t="str">
            <v>67851</v>
          </cell>
          <cell r="Z4455" t="str">
            <v>FINNEY</v>
          </cell>
          <cell r="AA4455" t="str">
            <v>G</v>
          </cell>
          <cell r="AB4455" t="str">
            <v>M&amp;E</v>
          </cell>
          <cell r="AC4455">
            <v>5835.3679999999995</v>
          </cell>
        </row>
        <row r="4456">
          <cell r="A4456" t="str">
            <v>Primary</v>
          </cell>
          <cell r="B4456" t="str">
            <v>Finney Cnty Waste Treatment</v>
          </cell>
          <cell r="C4456" t="str">
            <v>31102054</v>
          </cell>
          <cell r="D4456" t="str">
            <v>74206009</v>
          </cell>
          <cell r="E4456" t="str">
            <v>3420</v>
          </cell>
          <cell r="G4456" t="str">
            <v>KS</v>
          </cell>
          <cell r="I4456" t="str">
            <v>A</v>
          </cell>
          <cell r="J4456" t="str">
            <v>31102054</v>
          </cell>
          <cell r="K4456" t="str">
            <v>74206009</v>
          </cell>
          <cell r="L4456">
            <v>170003110</v>
          </cell>
          <cell r="M4456" t="str">
            <v>742000000</v>
          </cell>
          <cell r="N4456" t="str">
            <v>Finney Cnty Tannery Waste Treatment</v>
          </cell>
          <cell r="O4456" t="str">
            <v>74206009 Finney Cnty Tannery Waste Treatment</v>
          </cell>
          <cell r="P4456" t="str">
            <v>109</v>
          </cell>
          <cell r="Q4456" t="str">
            <v>IBP</v>
          </cell>
          <cell r="R4456" t="str">
            <v>761</v>
          </cell>
          <cell r="S4456" t="str">
            <v>156</v>
          </cell>
          <cell r="T4456" t="str">
            <v>IBP</v>
          </cell>
          <cell r="U4456" t="str">
            <v>USD</v>
          </cell>
          <cell r="V4456" t="str">
            <v>3105 NORTH IBP ROAD</v>
          </cell>
          <cell r="W4456" t="str">
            <v>HOLCOMB</v>
          </cell>
          <cell r="X4456" t="str">
            <v>KS</v>
          </cell>
          <cell r="Y4456" t="str">
            <v>67851</v>
          </cell>
          <cell r="Z4456" t="str">
            <v>FINNEY</v>
          </cell>
          <cell r="AA4456" t="str">
            <v>G</v>
          </cell>
          <cell r="AB4456" t="str">
            <v>M&amp;E</v>
          </cell>
          <cell r="AC4456">
            <v>111341.37</v>
          </cell>
        </row>
        <row r="4457">
          <cell r="A4457" t="str">
            <v>Primary</v>
          </cell>
          <cell r="B4457" t="str">
            <v>Sioux City Freezer</v>
          </cell>
          <cell r="C4457" t="str">
            <v>31110876</v>
          </cell>
          <cell r="D4457" t="str">
            <v>74546001</v>
          </cell>
          <cell r="E4457" t="str">
            <v>3454</v>
          </cell>
          <cell r="G4457" t="str">
            <v>IA</v>
          </cell>
          <cell r="I4457" t="str">
            <v>A</v>
          </cell>
          <cell r="J4457" t="str">
            <v>31110876</v>
          </cell>
          <cell r="K4457" t="str">
            <v>74546001</v>
          </cell>
          <cell r="L4457">
            <v>170003111</v>
          </cell>
          <cell r="M4457" t="str">
            <v>745400000</v>
          </cell>
          <cell r="N4457" t="str">
            <v>Sioux City Frzr Sioux City Frzr Mgt</v>
          </cell>
          <cell r="O4457" t="str">
            <v>74546001 Sioux City Frzr Sioux City Frzr Mgt</v>
          </cell>
          <cell r="P4457" t="str">
            <v>152</v>
          </cell>
          <cell r="Q4457" t="str">
            <v>IBP</v>
          </cell>
          <cell r="R4457" t="str">
            <v>97</v>
          </cell>
          <cell r="S4457" t="str">
            <v>1179</v>
          </cell>
          <cell r="T4457" t="str">
            <v>IBP</v>
          </cell>
          <cell r="U4457" t="str">
            <v>USD</v>
          </cell>
          <cell r="V4457" t="str">
            <v>3939 S LEWIS BLVD</v>
          </cell>
          <cell r="W4457" t="str">
            <v>SIOUX CITY</v>
          </cell>
          <cell r="X4457" t="str">
            <v>IA</v>
          </cell>
          <cell r="Y4457" t="str">
            <v>51111</v>
          </cell>
          <cell r="Z4457" t="str">
            <v>WOODBURY</v>
          </cell>
          <cell r="AA4457" t="str">
            <v>G</v>
          </cell>
          <cell r="AB4457" t="str">
            <v>M&amp;E</v>
          </cell>
          <cell r="AC4457">
            <v>3954258.0973999975</v>
          </cell>
        </row>
        <row r="4458">
          <cell r="A4458" t="str">
            <v>Primary</v>
          </cell>
          <cell r="B4458" t="str">
            <v>Joslin Tannery</v>
          </cell>
          <cell r="C4458" t="str">
            <v>31122034</v>
          </cell>
          <cell r="D4458" t="str">
            <v>74216001</v>
          </cell>
          <cell r="E4458" t="str">
            <v>3421</v>
          </cell>
          <cell r="G4458" t="str">
            <v>IL</v>
          </cell>
          <cell r="I4458" t="str">
            <v>A</v>
          </cell>
          <cell r="J4458" t="str">
            <v>31121964</v>
          </cell>
          <cell r="K4458" t="str">
            <v>74216013</v>
          </cell>
          <cell r="L4458">
            <v>170003112</v>
          </cell>
          <cell r="M4458" t="str">
            <v>742100000</v>
          </cell>
          <cell r="N4458" t="str">
            <v>Joslin Tannery Load Fleshing/Drum</v>
          </cell>
          <cell r="O4458" t="str">
            <v>74216013 Joslin Tannery Load Fleshing/Drum</v>
          </cell>
          <cell r="P4458" t="str">
            <v>109</v>
          </cell>
          <cell r="Q4458" t="str">
            <v>IBP</v>
          </cell>
          <cell r="R4458" t="str">
            <v>524</v>
          </cell>
          <cell r="S4458" t="str">
            <v>1855</v>
          </cell>
          <cell r="T4458" t="str">
            <v>IBP</v>
          </cell>
          <cell r="U4458" t="str">
            <v>USD</v>
          </cell>
          <cell r="V4458" t="str">
            <v>HIGHWAY 92</v>
          </cell>
          <cell r="W4458" t="str">
            <v>JOSLIN</v>
          </cell>
          <cell r="X4458" t="str">
            <v>IL</v>
          </cell>
          <cell r="Y4458" t="str">
            <v>61257</v>
          </cell>
          <cell r="Z4458" t="str">
            <v>ROCK ISLAND</v>
          </cell>
          <cell r="AA4458" t="str">
            <v>G</v>
          </cell>
          <cell r="AB4458" t="str">
            <v>M&amp;E</v>
          </cell>
          <cell r="AC4458">
            <v>40731.08</v>
          </cell>
        </row>
        <row r="4459">
          <cell r="A4459" t="str">
            <v>Primary</v>
          </cell>
          <cell r="B4459" t="str">
            <v>Joslin Tannery</v>
          </cell>
          <cell r="C4459" t="str">
            <v>31122034</v>
          </cell>
          <cell r="D4459" t="str">
            <v>74216001</v>
          </cell>
          <cell r="E4459" t="str">
            <v>3421</v>
          </cell>
          <cell r="G4459" t="str">
            <v>IL</v>
          </cell>
          <cell r="H4459">
            <v>38930</v>
          </cell>
          <cell r="I4459" t="str">
            <v>A</v>
          </cell>
          <cell r="J4459" t="str">
            <v>34692034</v>
          </cell>
          <cell r="K4459" t="str">
            <v>74426002</v>
          </cell>
          <cell r="L4459">
            <v>170003112</v>
          </cell>
          <cell r="M4459" t="str">
            <v>744200000</v>
          </cell>
          <cell r="N4459" t="str">
            <v>Jos Tan-Lime Reflesh</v>
          </cell>
          <cell r="O4459" t="str">
            <v>31121966 Jos Tan-Lime Reflesh</v>
          </cell>
          <cell r="P4459" t="str">
            <v>109</v>
          </cell>
          <cell r="Q4459" t="str">
            <v>IBP</v>
          </cell>
          <cell r="R4459" t="str">
            <v>524</v>
          </cell>
          <cell r="S4459" t="str">
            <v>1855</v>
          </cell>
          <cell r="T4459" t="str">
            <v>IBP</v>
          </cell>
          <cell r="U4459" t="str">
            <v>USD</v>
          </cell>
          <cell r="V4459" t="str">
            <v>HIGHWAY 92</v>
          </cell>
          <cell r="W4459" t="str">
            <v>JOSLIN</v>
          </cell>
          <cell r="X4459" t="str">
            <v>IL</v>
          </cell>
          <cell r="Y4459" t="str">
            <v>61257-9656</v>
          </cell>
          <cell r="Z4459" t="str">
            <v>ROCK ISLAND</v>
          </cell>
          <cell r="AA4459" t="str">
            <v>G</v>
          </cell>
          <cell r="AB4459" t="str">
            <v>M&amp;E</v>
          </cell>
          <cell r="AC4459">
            <v>833878.02750000008</v>
          </cell>
        </row>
        <row r="4460">
          <cell r="A4460" t="str">
            <v>Primary</v>
          </cell>
          <cell r="B4460" t="str">
            <v>Joslin Tannery</v>
          </cell>
          <cell r="C4460" t="str">
            <v>31122034</v>
          </cell>
          <cell r="D4460" t="str">
            <v>74216001</v>
          </cell>
          <cell r="E4460" t="str">
            <v>3421</v>
          </cell>
          <cell r="G4460" t="str">
            <v>IL</v>
          </cell>
          <cell r="I4460" t="str">
            <v>A</v>
          </cell>
          <cell r="J4460" t="str">
            <v>31121967</v>
          </cell>
          <cell r="K4460" t="str">
            <v>74216003</v>
          </cell>
          <cell r="L4460">
            <v>170003112</v>
          </cell>
          <cell r="M4460" t="str">
            <v>742100000</v>
          </cell>
          <cell r="N4460" t="str">
            <v>Joslin Tannery Chrome Recovery</v>
          </cell>
          <cell r="O4460" t="str">
            <v>74216003 Joslin Tannery Chrome Recovery</v>
          </cell>
          <cell r="P4460" t="str">
            <v>109</v>
          </cell>
          <cell r="Q4460" t="str">
            <v>IBP</v>
          </cell>
          <cell r="R4460" t="str">
            <v>524</v>
          </cell>
          <cell r="S4460" t="str">
            <v>1855</v>
          </cell>
          <cell r="T4460" t="str">
            <v>IBP</v>
          </cell>
          <cell r="U4460" t="str">
            <v>USD</v>
          </cell>
          <cell r="V4460" t="str">
            <v>HIGHWAY 92</v>
          </cell>
          <cell r="W4460" t="str">
            <v>JOSLIN</v>
          </cell>
          <cell r="X4460" t="str">
            <v>IL</v>
          </cell>
          <cell r="Y4460" t="str">
            <v>61257</v>
          </cell>
          <cell r="Z4460" t="str">
            <v>ROCK ISLAND</v>
          </cell>
          <cell r="AA4460" t="str">
            <v>G</v>
          </cell>
          <cell r="AB4460" t="str">
            <v>M&amp;E</v>
          </cell>
          <cell r="AC4460">
            <v>152833.62119999999</v>
          </cell>
        </row>
        <row r="4461">
          <cell r="A4461" t="str">
            <v>Primary</v>
          </cell>
          <cell r="B4461" t="str">
            <v>Joslin Tannery</v>
          </cell>
          <cell r="C4461" t="str">
            <v>31122034</v>
          </cell>
          <cell r="D4461" t="str">
            <v>74216001</v>
          </cell>
          <cell r="E4461" t="str">
            <v>3421</v>
          </cell>
          <cell r="G4461" t="str">
            <v>IL</v>
          </cell>
          <cell r="I4461" t="str">
            <v>A</v>
          </cell>
          <cell r="J4461" t="str">
            <v>31121968</v>
          </cell>
          <cell r="K4461" t="str">
            <v>74216004</v>
          </cell>
          <cell r="L4461">
            <v>170003112</v>
          </cell>
          <cell r="M4461" t="str">
            <v>742100000</v>
          </cell>
          <cell r="N4461" t="str">
            <v>Joslin Tannery Grading/Wiring</v>
          </cell>
          <cell r="O4461" t="str">
            <v>74216004 Joslin Tannery Grading/Wiring</v>
          </cell>
          <cell r="P4461" t="str">
            <v>109</v>
          </cell>
          <cell r="Q4461" t="str">
            <v>IBP</v>
          </cell>
          <cell r="R4461" t="str">
            <v>524</v>
          </cell>
          <cell r="S4461" t="str">
            <v>1855</v>
          </cell>
          <cell r="T4461" t="str">
            <v>IBP</v>
          </cell>
          <cell r="U4461" t="str">
            <v>USD</v>
          </cell>
          <cell r="V4461" t="str">
            <v>HIGHWAY 92</v>
          </cell>
          <cell r="W4461" t="str">
            <v>JOSLIN</v>
          </cell>
          <cell r="X4461" t="str">
            <v>IL</v>
          </cell>
          <cell r="Y4461" t="str">
            <v>61257</v>
          </cell>
          <cell r="Z4461" t="str">
            <v>ROCK ISLAND</v>
          </cell>
          <cell r="AA4461" t="str">
            <v>G</v>
          </cell>
          <cell r="AB4461" t="str">
            <v>M&amp;E</v>
          </cell>
          <cell r="AC4461">
            <v>376181.77360000001</v>
          </cell>
        </row>
        <row r="4462">
          <cell r="A4462" t="str">
            <v>Primary</v>
          </cell>
          <cell r="B4462" t="str">
            <v>Joslin Tannery</v>
          </cell>
          <cell r="C4462" t="str">
            <v>31122034</v>
          </cell>
          <cell r="D4462" t="str">
            <v>74216001</v>
          </cell>
          <cell r="E4462" t="str">
            <v>3421</v>
          </cell>
          <cell r="G4462" t="str">
            <v>IL</v>
          </cell>
          <cell r="H4462">
            <v>38887</v>
          </cell>
          <cell r="I4462" t="str">
            <v>A</v>
          </cell>
          <cell r="J4462" t="str">
            <v>31121969</v>
          </cell>
          <cell r="K4462" t="str">
            <v>74216005</v>
          </cell>
          <cell r="L4462">
            <v>170003522</v>
          </cell>
          <cell r="M4462" t="str">
            <v>742100000</v>
          </cell>
          <cell r="N4462" t="str">
            <v>Logansport Buyers</v>
          </cell>
          <cell r="O4462" t="str">
            <v>35224001 Logansport Buyers</v>
          </cell>
          <cell r="P4462" t="str">
            <v>190</v>
          </cell>
          <cell r="Q4462" t="str">
            <v>IBP</v>
          </cell>
          <cell r="R4462" t="str">
            <v>422</v>
          </cell>
          <cell r="S4462" t="str">
            <v>0</v>
          </cell>
          <cell r="T4462" t="str">
            <v>IBP</v>
          </cell>
          <cell r="U4462" t="str">
            <v>USD</v>
          </cell>
          <cell r="V4462" t="str">
            <v>2125 S COUNTY ROAD 125</v>
          </cell>
          <cell r="W4462" t="str">
            <v>LOGANSPORT</v>
          </cell>
          <cell r="X4462" t="str">
            <v>IN</v>
          </cell>
          <cell r="Y4462" t="str">
            <v>46947-8477</v>
          </cell>
          <cell r="Z4462" t="str">
            <v>CASS</v>
          </cell>
          <cell r="AA4462" t="str">
            <v>E</v>
          </cell>
          <cell r="AB4462" t="str">
            <v>M&amp;E</v>
          </cell>
          <cell r="AC4462">
            <v>4978.9547000000002</v>
          </cell>
        </row>
        <row r="4463">
          <cell r="A4463" t="str">
            <v>Primary</v>
          </cell>
          <cell r="B4463" t="str">
            <v>Joslin Tannery</v>
          </cell>
          <cell r="C4463" t="str">
            <v>31122034</v>
          </cell>
          <cell r="D4463" t="str">
            <v>74216001</v>
          </cell>
          <cell r="E4463" t="str">
            <v>3421</v>
          </cell>
          <cell r="G4463" t="str">
            <v>IL</v>
          </cell>
          <cell r="I4463" t="str">
            <v>A</v>
          </cell>
          <cell r="J4463" t="str">
            <v>31121970</v>
          </cell>
          <cell r="K4463" t="str">
            <v>74216006</v>
          </cell>
          <cell r="L4463">
            <v>170003112</v>
          </cell>
          <cell r="M4463" t="str">
            <v>742100000</v>
          </cell>
          <cell r="N4463" t="str">
            <v>Joslin Tannery Splitting</v>
          </cell>
          <cell r="O4463" t="str">
            <v>74216006 Joslin Tannery Splitting</v>
          </cell>
          <cell r="P4463" t="str">
            <v>109</v>
          </cell>
          <cell r="Q4463" t="str">
            <v>IBP</v>
          </cell>
          <cell r="R4463" t="str">
            <v>524</v>
          </cell>
          <cell r="S4463" t="str">
            <v>1179</v>
          </cell>
          <cell r="T4463" t="str">
            <v>IBP</v>
          </cell>
          <cell r="U4463" t="str">
            <v>USD</v>
          </cell>
          <cell r="V4463" t="str">
            <v>100 HURRICANE SHOALS, BLDG B, SUIT</v>
          </cell>
          <cell r="W4463" t="str">
            <v>LAWRENCEVILLE</v>
          </cell>
          <cell r="X4463" t="str">
            <v>GA</v>
          </cell>
          <cell r="Y4463" t="str">
            <v>30043</v>
          </cell>
          <cell r="Z4463" t="str">
            <v>DEKALB</v>
          </cell>
          <cell r="AA4463" t="str">
            <v>G</v>
          </cell>
          <cell r="AB4463" t="str">
            <v>Content</v>
          </cell>
          <cell r="AC4463">
            <v>14426.687100000001</v>
          </cell>
        </row>
        <row r="4464">
          <cell r="A4464" t="str">
            <v>Primary</v>
          </cell>
          <cell r="B4464" t="str">
            <v>Joslin Tannery Waste Treatment</v>
          </cell>
          <cell r="C4464" t="str">
            <v>31122054</v>
          </cell>
          <cell r="D4464" t="str">
            <v>74216010</v>
          </cell>
          <cell r="E4464" t="str">
            <v>3421</v>
          </cell>
          <cell r="G4464" t="str">
            <v>IL</v>
          </cell>
          <cell r="I4464" t="str">
            <v>A</v>
          </cell>
          <cell r="J4464" t="str">
            <v>31122004</v>
          </cell>
          <cell r="K4464" t="str">
            <v>74216009</v>
          </cell>
          <cell r="L4464">
            <v>170003112</v>
          </cell>
          <cell r="M4464" t="str">
            <v>742100000</v>
          </cell>
          <cell r="N4464" t="str">
            <v>Joslin Tannery Waste Treatment</v>
          </cell>
          <cell r="O4464" t="str">
            <v>74216009 Joslin Tannery Waste Treatment</v>
          </cell>
          <cell r="P4464" t="str">
            <v>109</v>
          </cell>
          <cell r="Q4464" t="str">
            <v>IBP</v>
          </cell>
          <cell r="R4464" t="str">
            <v>524</v>
          </cell>
          <cell r="S4464" t="str">
            <v>1179</v>
          </cell>
          <cell r="T4464" t="str">
            <v>IBP</v>
          </cell>
          <cell r="U4464" t="str">
            <v>USD</v>
          </cell>
          <cell r="V4464" t="str">
            <v>100 HURRICANE SHOALS, BLDG B, SUIT</v>
          </cell>
          <cell r="W4464" t="str">
            <v>LAWRENCEVILLE</v>
          </cell>
          <cell r="X4464" t="str">
            <v>GA</v>
          </cell>
          <cell r="Y4464" t="str">
            <v>30043</v>
          </cell>
          <cell r="Z4464" t="str">
            <v>DEKALB</v>
          </cell>
          <cell r="AA4464" t="str">
            <v>G</v>
          </cell>
          <cell r="AB4464" t="str">
            <v>M&amp;E</v>
          </cell>
          <cell r="AC4464">
            <v>68825.792199999996</v>
          </cell>
        </row>
        <row r="4465">
          <cell r="A4465" t="str">
            <v>Primary</v>
          </cell>
          <cell r="B4465" t="str">
            <v>Joslin Tannery</v>
          </cell>
          <cell r="C4465" t="str">
            <v>31122034</v>
          </cell>
          <cell r="D4465" t="str">
            <v>74216001</v>
          </cell>
          <cell r="E4465" t="str">
            <v>3421</v>
          </cell>
          <cell r="G4465" t="str">
            <v>IL</v>
          </cell>
          <cell r="I4465" t="str">
            <v>A</v>
          </cell>
          <cell r="J4465" t="str">
            <v>31122020</v>
          </cell>
          <cell r="K4465" t="str">
            <v>74216012</v>
          </cell>
          <cell r="L4465">
            <v>170003112</v>
          </cell>
          <cell r="M4465" t="str">
            <v>742100000</v>
          </cell>
          <cell r="N4465" t="str">
            <v>Joslin Tannery Maintenance</v>
          </cell>
          <cell r="O4465" t="str">
            <v>74216012 Joslin Tannery Maintenance</v>
          </cell>
          <cell r="P4465" t="str">
            <v>109</v>
          </cell>
          <cell r="Q4465" t="str">
            <v>IBP</v>
          </cell>
          <cell r="R4465" t="str">
            <v>524</v>
          </cell>
          <cell r="S4465" t="str">
            <v>1179</v>
          </cell>
          <cell r="T4465" t="str">
            <v>IBP</v>
          </cell>
          <cell r="U4465" t="str">
            <v>USD</v>
          </cell>
          <cell r="V4465" t="str">
            <v>1050 WALL STREET WEST SUITE 120</v>
          </cell>
          <cell r="W4465" t="str">
            <v>LINDHURST</v>
          </cell>
          <cell r="X4465" t="str">
            <v>NJ</v>
          </cell>
          <cell r="Y4465" t="str">
            <v>07071-3615</v>
          </cell>
          <cell r="Z4465" t="str">
            <v>BERGEN</v>
          </cell>
          <cell r="AA4465" t="str">
            <v>G</v>
          </cell>
          <cell r="AB4465" t="str">
            <v>Content</v>
          </cell>
          <cell r="AC4465">
            <v>9522.3799999999992</v>
          </cell>
        </row>
        <row r="4466">
          <cell r="A4466" t="str">
            <v>Primary</v>
          </cell>
          <cell r="B4466" t="str">
            <v>Joslin Tannery</v>
          </cell>
          <cell r="C4466" t="str">
            <v>31122034</v>
          </cell>
          <cell r="D4466" t="str">
            <v>74216001</v>
          </cell>
          <cell r="E4466" t="str">
            <v>3421</v>
          </cell>
          <cell r="G4466" t="str">
            <v>IL</v>
          </cell>
          <cell r="I4466" t="str">
            <v>A</v>
          </cell>
          <cell r="J4466" t="str">
            <v>31122034</v>
          </cell>
          <cell r="K4466" t="str">
            <v>74216001</v>
          </cell>
          <cell r="L4466">
            <v>170003112</v>
          </cell>
          <cell r="M4466" t="str">
            <v>742100000</v>
          </cell>
          <cell r="N4466" t="str">
            <v>Joslin Tannery General</v>
          </cell>
          <cell r="O4466" t="str">
            <v>74216001 Joslin Tannery General</v>
          </cell>
          <cell r="P4466" t="str">
            <v>109</v>
          </cell>
          <cell r="Q4466" t="str">
            <v>IBP</v>
          </cell>
          <cell r="R4466" t="str">
            <v>524</v>
          </cell>
          <cell r="S4466" t="str">
            <v>1179</v>
          </cell>
          <cell r="T4466" t="str">
            <v>IBP</v>
          </cell>
          <cell r="U4466" t="str">
            <v>USD</v>
          </cell>
          <cell r="V4466" t="str">
            <v>1050 WALL STREET WEST SUITE 120</v>
          </cell>
          <cell r="W4466" t="str">
            <v>LINDHURST</v>
          </cell>
          <cell r="X4466" t="str">
            <v>NJ</v>
          </cell>
          <cell r="Y4466" t="str">
            <v>07071-3615</v>
          </cell>
          <cell r="Z4466" t="str">
            <v>BERGEN</v>
          </cell>
          <cell r="AA4466" t="str">
            <v>G</v>
          </cell>
          <cell r="AB4466" t="str">
            <v>M&amp;E</v>
          </cell>
          <cell r="AC4466">
            <v>59934.255500000014</v>
          </cell>
        </row>
        <row r="4467">
          <cell r="A4467" t="str">
            <v>Primary</v>
          </cell>
          <cell r="B4467" t="str">
            <v>Joslin Tannery</v>
          </cell>
          <cell r="C4467" t="str">
            <v>31122034</v>
          </cell>
          <cell r="D4467" t="str">
            <v>74216001</v>
          </cell>
          <cell r="E4467" t="str">
            <v>3421</v>
          </cell>
          <cell r="G4467" t="str">
            <v>IL</v>
          </cell>
          <cell r="I4467" t="str">
            <v>A</v>
          </cell>
          <cell r="J4467" t="str">
            <v>31122051</v>
          </cell>
          <cell r="K4467" t="str">
            <v>74216011</v>
          </cell>
          <cell r="L4467">
            <v>170003112</v>
          </cell>
          <cell r="M4467" t="str">
            <v>742100000</v>
          </cell>
          <cell r="N4467" t="str">
            <v>Joslin Tannery Bio-Gas Operators</v>
          </cell>
          <cell r="O4467" t="str">
            <v>74216011 Joslin Tannery Bio-Gas Operators</v>
          </cell>
          <cell r="P4467" t="str">
            <v>109</v>
          </cell>
          <cell r="Q4467" t="str">
            <v>IBP</v>
          </cell>
          <cell r="R4467" t="str">
            <v>524</v>
          </cell>
          <cell r="S4467" t="str">
            <v>1179</v>
          </cell>
          <cell r="T4467" t="str">
            <v>IBP</v>
          </cell>
          <cell r="U4467" t="str">
            <v>USD</v>
          </cell>
          <cell r="V4467" t="str">
            <v>2170 POINT BLVD SUITE 300</v>
          </cell>
          <cell r="W4467" t="str">
            <v>ELGIN</v>
          </cell>
          <cell r="X4467" t="str">
            <v>IL</v>
          </cell>
          <cell r="Y4467" t="str">
            <v>60123-7875</v>
          </cell>
          <cell r="Z4467" t="str">
            <v>COOK</v>
          </cell>
          <cell r="AA4467" t="str">
            <v>G</v>
          </cell>
          <cell r="AB4467" t="str">
            <v>Content</v>
          </cell>
          <cell r="AC4467">
            <v>14441.234399999999</v>
          </cell>
        </row>
        <row r="4468">
          <cell r="A4468" t="str">
            <v>Primary</v>
          </cell>
          <cell r="B4468" t="str">
            <v>Joslin Tannery Waste Treatment</v>
          </cell>
          <cell r="C4468" t="str">
            <v>31122054</v>
          </cell>
          <cell r="D4468" t="str">
            <v>74216010</v>
          </cell>
          <cell r="E4468" t="str">
            <v>3421</v>
          </cell>
          <cell r="G4468" t="str">
            <v>IL</v>
          </cell>
          <cell r="I4468" t="str">
            <v>A</v>
          </cell>
          <cell r="J4468" t="str">
            <v>31122053</v>
          </cell>
          <cell r="K4468" t="str">
            <v>74216008</v>
          </cell>
          <cell r="L4468">
            <v>170003112</v>
          </cell>
          <cell r="M4468" t="str">
            <v>742100000</v>
          </cell>
          <cell r="N4468" t="str">
            <v>Joslin Tannery Sludge Treatment</v>
          </cell>
          <cell r="O4468" t="str">
            <v>74216008 Joslin Tannery Sludge Treatment</v>
          </cell>
          <cell r="P4468" t="str">
            <v>109</v>
          </cell>
          <cell r="Q4468" t="str">
            <v>IBP</v>
          </cell>
          <cell r="R4468" t="str">
            <v>524</v>
          </cell>
          <cell r="S4468" t="str">
            <v>1179</v>
          </cell>
          <cell r="T4468" t="str">
            <v>IBP</v>
          </cell>
          <cell r="U4468" t="str">
            <v>USD</v>
          </cell>
          <cell r="V4468" t="str">
            <v>2170 POINT BLVD SUITE 300</v>
          </cell>
          <cell r="W4468" t="str">
            <v>ELGIN</v>
          </cell>
          <cell r="X4468" t="str">
            <v>IL</v>
          </cell>
          <cell r="Y4468" t="str">
            <v>60123-7875</v>
          </cell>
          <cell r="Z4468" t="str">
            <v>COOK</v>
          </cell>
          <cell r="AA4468" t="str">
            <v>G</v>
          </cell>
          <cell r="AB4468" t="str">
            <v>M&amp;E</v>
          </cell>
          <cell r="AC4468">
            <v>68104.85149999999</v>
          </cell>
        </row>
        <row r="4469">
          <cell r="A4469" t="str">
            <v>Primary</v>
          </cell>
          <cell r="B4469" t="str">
            <v>Joslin Tannery Waste Treatment</v>
          </cell>
          <cell r="C4469" t="str">
            <v>31122054</v>
          </cell>
          <cell r="D4469" t="str">
            <v>74216010</v>
          </cell>
          <cell r="E4469" t="str">
            <v>3421</v>
          </cell>
          <cell r="G4469" t="str">
            <v>IL</v>
          </cell>
          <cell r="I4469" t="str">
            <v>A</v>
          </cell>
          <cell r="J4469" t="str">
            <v>31122054</v>
          </cell>
          <cell r="K4469" t="str">
            <v>74216010</v>
          </cell>
          <cell r="L4469">
            <v>170003112</v>
          </cell>
          <cell r="M4469" t="str">
            <v>742100000</v>
          </cell>
          <cell r="N4469" t="str">
            <v>Joslin Tannery Waste Treatment 1</v>
          </cell>
          <cell r="O4469" t="str">
            <v>74216010 Joslin Tannery Waste Treatment 1</v>
          </cell>
          <cell r="P4469" t="str">
            <v>109</v>
          </cell>
          <cell r="Q4469" t="str">
            <v>IBP</v>
          </cell>
          <cell r="R4469" t="str">
            <v>524</v>
          </cell>
          <cell r="S4469" t="str">
            <v>1855</v>
          </cell>
          <cell r="T4469" t="str">
            <v>IBP</v>
          </cell>
          <cell r="U4469" t="str">
            <v>USD</v>
          </cell>
          <cell r="V4469" t="str">
            <v>HIGHWAY 92</v>
          </cell>
          <cell r="W4469" t="str">
            <v>JOSLIN</v>
          </cell>
          <cell r="X4469" t="str">
            <v>IL</v>
          </cell>
          <cell r="Y4469" t="str">
            <v>61257</v>
          </cell>
          <cell r="Z4469" t="str">
            <v>ROCK ISLAND</v>
          </cell>
          <cell r="AA4469" t="str">
            <v>G</v>
          </cell>
          <cell r="AB4469" t="str">
            <v>M&amp;E</v>
          </cell>
          <cell r="AC4469">
            <v>24218.085599999999</v>
          </cell>
        </row>
        <row r="4470">
          <cell r="A4470" t="str">
            <v>Primary</v>
          </cell>
          <cell r="B4470" t="str">
            <v>Dakota City Tannery</v>
          </cell>
          <cell r="C4470" t="str">
            <v>31132034</v>
          </cell>
          <cell r="D4470" t="str">
            <v>74226001</v>
          </cell>
          <cell r="E4470" t="str">
            <v>3422</v>
          </cell>
          <cell r="G4470" t="str">
            <v>NE</v>
          </cell>
          <cell r="I4470" t="str">
            <v>A</v>
          </cell>
          <cell r="J4470" t="str">
            <v>31131964</v>
          </cell>
          <cell r="K4470" t="str">
            <v>74226003</v>
          </cell>
          <cell r="L4470">
            <v>170003113</v>
          </cell>
          <cell r="M4470" t="str">
            <v>742200000</v>
          </cell>
          <cell r="N4470" t="str">
            <v>Dakota City Tannery Fleshing/Drum Load</v>
          </cell>
          <cell r="O4470" t="str">
            <v>74226003 Dakota City Tannery Fleshing/Drum Load</v>
          </cell>
          <cell r="P4470" t="str">
            <v>109</v>
          </cell>
          <cell r="Q4470" t="str">
            <v>IBP</v>
          </cell>
          <cell r="R4470" t="str">
            <v>753</v>
          </cell>
          <cell r="S4470" t="str">
            <v>443</v>
          </cell>
          <cell r="T4470" t="str">
            <v>IBP</v>
          </cell>
          <cell r="U4470" t="str">
            <v>USD</v>
          </cell>
          <cell r="V4470" t="str">
            <v>HIGHWAY 35  IBP AVE</v>
          </cell>
          <cell r="W4470" t="str">
            <v>DAKOTA CITY</v>
          </cell>
          <cell r="X4470" t="str">
            <v>NE</v>
          </cell>
          <cell r="Y4470" t="str">
            <v>68731-3028</v>
          </cell>
          <cell r="Z4470" t="str">
            <v>DAKOTA</v>
          </cell>
          <cell r="AA4470" t="str">
            <v>G</v>
          </cell>
          <cell r="AB4470" t="str">
            <v>M&amp;E</v>
          </cell>
          <cell r="AC4470">
            <v>250912.0496</v>
          </cell>
        </row>
        <row r="4471">
          <cell r="A4471" t="str">
            <v>Primary</v>
          </cell>
          <cell r="B4471" t="str">
            <v>Dakota City Tannery</v>
          </cell>
          <cell r="C4471" t="str">
            <v>31132034</v>
          </cell>
          <cell r="D4471" t="str">
            <v>74226001</v>
          </cell>
          <cell r="E4471" t="str">
            <v>3422</v>
          </cell>
          <cell r="G4471" t="str">
            <v>NE</v>
          </cell>
          <cell r="I4471" t="str">
            <v>A</v>
          </cell>
          <cell r="J4471" t="str">
            <v>31131966</v>
          </cell>
          <cell r="K4471" t="str">
            <v>74226004</v>
          </cell>
          <cell r="L4471">
            <v>170003113</v>
          </cell>
          <cell r="M4471" t="str">
            <v>742200000</v>
          </cell>
          <cell r="N4471" t="str">
            <v>Dakota City Tannery Lime Refleshing-A</v>
          </cell>
          <cell r="O4471" t="str">
            <v>74226004 Dakota City Tannery Lime Refleshing-A</v>
          </cell>
          <cell r="P4471" t="str">
            <v>109</v>
          </cell>
          <cell r="Q4471" t="str">
            <v>IBP</v>
          </cell>
          <cell r="R4471" t="str">
            <v>753</v>
          </cell>
          <cell r="S4471" t="str">
            <v>443</v>
          </cell>
          <cell r="T4471" t="str">
            <v>IBP</v>
          </cell>
          <cell r="U4471" t="str">
            <v>USD</v>
          </cell>
          <cell r="V4471" t="str">
            <v>HIGHWAY 35  IBP AVE</v>
          </cell>
          <cell r="W4471" t="str">
            <v>DAKOTA CITY</v>
          </cell>
          <cell r="X4471" t="str">
            <v>NE</v>
          </cell>
          <cell r="Y4471" t="str">
            <v>68731-3028</v>
          </cell>
          <cell r="Z4471" t="str">
            <v>DAKOTA</v>
          </cell>
          <cell r="AA4471" t="str">
            <v>G</v>
          </cell>
          <cell r="AB4471" t="str">
            <v>M&amp;E</v>
          </cell>
          <cell r="AC4471">
            <v>1460830.7781</v>
          </cell>
        </row>
        <row r="4472">
          <cell r="A4472" t="str">
            <v>Primary</v>
          </cell>
          <cell r="B4472" t="str">
            <v>Dakota City Tannery</v>
          </cell>
          <cell r="C4472" t="str">
            <v>31132034</v>
          </cell>
          <cell r="D4472" t="str">
            <v>74226001</v>
          </cell>
          <cell r="E4472" t="str">
            <v>3422</v>
          </cell>
          <cell r="G4472" t="str">
            <v>NE</v>
          </cell>
          <cell r="I4472" t="str">
            <v>A</v>
          </cell>
          <cell r="J4472" t="str">
            <v>31131967</v>
          </cell>
          <cell r="K4472" t="str">
            <v>74226005</v>
          </cell>
          <cell r="L4472">
            <v>170003113</v>
          </cell>
          <cell r="M4472" t="str">
            <v>742200000</v>
          </cell>
          <cell r="N4472" t="str">
            <v>Dakota City Tannery Chrome Recovery</v>
          </cell>
          <cell r="O4472" t="str">
            <v>74226005 Dakota City Tannery Chrome Recovery</v>
          </cell>
          <cell r="P4472" t="str">
            <v>109</v>
          </cell>
          <cell r="Q4472" t="str">
            <v>IBP</v>
          </cell>
          <cell r="R4472" t="str">
            <v>753</v>
          </cell>
          <cell r="S4472" t="str">
            <v>443</v>
          </cell>
          <cell r="T4472" t="str">
            <v>IBP</v>
          </cell>
          <cell r="U4472" t="str">
            <v>USD</v>
          </cell>
          <cell r="V4472" t="str">
            <v>HIGHWAY 35  IBP AVE</v>
          </cell>
          <cell r="W4472" t="str">
            <v>DAKOTA CITY</v>
          </cell>
          <cell r="X4472" t="str">
            <v>NE</v>
          </cell>
          <cell r="Y4472" t="str">
            <v>68731-3028</v>
          </cell>
          <cell r="Z4472" t="str">
            <v>DAKOTA</v>
          </cell>
          <cell r="AA4472" t="str">
            <v>G</v>
          </cell>
          <cell r="AB4472" t="str">
            <v>M&amp;E</v>
          </cell>
          <cell r="AC4472">
            <v>176523.86410000001</v>
          </cell>
        </row>
        <row r="4473">
          <cell r="A4473" t="str">
            <v>Primary</v>
          </cell>
          <cell r="B4473" t="str">
            <v>Dakota City Tannery</v>
          </cell>
          <cell r="C4473" t="str">
            <v>31132034</v>
          </cell>
          <cell r="D4473" t="str">
            <v>74226001</v>
          </cell>
          <cell r="E4473" t="str">
            <v>3422</v>
          </cell>
          <cell r="G4473" t="str">
            <v>NE</v>
          </cell>
          <cell r="I4473" t="str">
            <v>A</v>
          </cell>
          <cell r="J4473" t="str">
            <v>31131968</v>
          </cell>
          <cell r="K4473" t="str">
            <v>74226006</v>
          </cell>
          <cell r="L4473">
            <v>170003113</v>
          </cell>
          <cell r="M4473" t="str">
            <v>742200000</v>
          </cell>
          <cell r="N4473" t="str">
            <v>Dakota City Tannery Grading/Wring</v>
          </cell>
          <cell r="O4473" t="str">
            <v>74226006 Dakota City Tannery Grading/Wring</v>
          </cell>
          <cell r="P4473" t="str">
            <v>109</v>
          </cell>
          <cell r="Q4473" t="str">
            <v>IBP</v>
          </cell>
          <cell r="R4473" t="str">
            <v>753</v>
          </cell>
          <cell r="S4473" t="str">
            <v>443</v>
          </cell>
          <cell r="T4473" t="str">
            <v>IBP</v>
          </cell>
          <cell r="U4473" t="str">
            <v>USD</v>
          </cell>
          <cell r="V4473" t="str">
            <v>HIGHWAY 35  IBP AVE</v>
          </cell>
          <cell r="W4473" t="str">
            <v>DAKOTA CITY</v>
          </cell>
          <cell r="X4473" t="str">
            <v>NE</v>
          </cell>
          <cell r="Y4473" t="str">
            <v>68731-3028</v>
          </cell>
          <cell r="Z4473" t="str">
            <v>DAKOTA</v>
          </cell>
          <cell r="AA4473" t="str">
            <v>G</v>
          </cell>
          <cell r="AB4473" t="str">
            <v>M&amp;E</v>
          </cell>
          <cell r="AC4473">
            <v>800558.66770000011</v>
          </cell>
        </row>
        <row r="4474">
          <cell r="A4474" t="str">
            <v>Primary</v>
          </cell>
          <cell r="B4474" t="str">
            <v>Dakota City Tannery</v>
          </cell>
          <cell r="C4474" t="str">
            <v>31132034</v>
          </cell>
          <cell r="D4474" t="str">
            <v>74226001</v>
          </cell>
          <cell r="E4474" t="str">
            <v>3422</v>
          </cell>
          <cell r="G4474" t="str">
            <v>NE</v>
          </cell>
          <cell r="I4474" t="str">
            <v>A</v>
          </cell>
          <cell r="J4474" t="str">
            <v>31131969</v>
          </cell>
          <cell r="K4474" t="str">
            <v>74226007</v>
          </cell>
          <cell r="L4474">
            <v>170003113</v>
          </cell>
          <cell r="M4474" t="str">
            <v>742200000</v>
          </cell>
          <cell r="N4474" t="str">
            <v>Dakota City Tannery Drum Operator</v>
          </cell>
          <cell r="O4474" t="str">
            <v>74226007 Dakota City Tannery Drum Operator</v>
          </cell>
          <cell r="P4474" t="str">
            <v>109</v>
          </cell>
          <cell r="Q4474" t="str">
            <v>IBP</v>
          </cell>
          <cell r="R4474" t="str">
            <v>753</v>
          </cell>
          <cell r="S4474" t="str">
            <v>443</v>
          </cell>
          <cell r="T4474" t="str">
            <v>IBP</v>
          </cell>
          <cell r="U4474" t="str">
            <v>USD</v>
          </cell>
          <cell r="V4474" t="str">
            <v>HIGHWAY 35  IBP AVE</v>
          </cell>
          <cell r="W4474" t="str">
            <v>DAKOTA CITY</v>
          </cell>
          <cell r="X4474" t="str">
            <v>NE</v>
          </cell>
          <cell r="Y4474" t="str">
            <v>68731-3028</v>
          </cell>
          <cell r="Z4474" t="str">
            <v>DAKOTA</v>
          </cell>
          <cell r="AA4474" t="str">
            <v>G</v>
          </cell>
          <cell r="AB4474" t="str">
            <v>M&amp;E</v>
          </cell>
          <cell r="AC4474">
            <v>11421563.448800003</v>
          </cell>
        </row>
        <row r="4475">
          <cell r="A4475" t="str">
            <v>Primary</v>
          </cell>
          <cell r="B4475" t="str">
            <v>Dakota City Tannery</v>
          </cell>
          <cell r="C4475" t="str">
            <v>31132034</v>
          </cell>
          <cell r="D4475" t="str">
            <v>74226001</v>
          </cell>
          <cell r="E4475" t="str">
            <v>3422</v>
          </cell>
          <cell r="G4475" t="str">
            <v>NE</v>
          </cell>
          <cell r="I4475" t="str">
            <v>A</v>
          </cell>
          <cell r="J4475" t="str">
            <v>31131970</v>
          </cell>
          <cell r="K4475" t="str">
            <v>74226008</v>
          </cell>
          <cell r="L4475">
            <v>170003113</v>
          </cell>
          <cell r="M4475" t="str">
            <v>742200000</v>
          </cell>
          <cell r="N4475" t="str">
            <v>Dakota City Tannery Splitting</v>
          </cell>
          <cell r="O4475" t="str">
            <v>74226008 Dakota City Tannery Splitting</v>
          </cell>
          <cell r="P4475" t="str">
            <v>109</v>
          </cell>
          <cell r="Q4475" t="str">
            <v>IBP</v>
          </cell>
          <cell r="R4475" t="str">
            <v>753</v>
          </cell>
          <cell r="S4475" t="str">
            <v>443</v>
          </cell>
          <cell r="T4475" t="str">
            <v>IBP</v>
          </cell>
          <cell r="U4475" t="str">
            <v>USD</v>
          </cell>
          <cell r="V4475" t="str">
            <v>HIGHWAY 35  IBP AVE</v>
          </cell>
          <cell r="W4475" t="str">
            <v>DAKOTA CITY</v>
          </cell>
          <cell r="X4475" t="str">
            <v>NE</v>
          </cell>
          <cell r="Y4475" t="str">
            <v>68731-3028</v>
          </cell>
          <cell r="Z4475" t="str">
            <v>DAKOTA</v>
          </cell>
          <cell r="AA4475" t="str">
            <v>G</v>
          </cell>
          <cell r="AB4475" t="str">
            <v>M&amp;E</v>
          </cell>
          <cell r="AC4475">
            <v>696212.03139999998</v>
          </cell>
        </row>
        <row r="4476">
          <cell r="A4476" t="str">
            <v>Primary</v>
          </cell>
          <cell r="B4476" t="str">
            <v>Dakota City Tannery Waste Treatment</v>
          </cell>
          <cell r="C4476" t="str">
            <v>31132004</v>
          </cell>
          <cell r="D4476" t="str">
            <v>74226010</v>
          </cell>
          <cell r="E4476" t="str">
            <v>3422</v>
          </cell>
          <cell r="G4476" t="str">
            <v>NE</v>
          </cell>
          <cell r="I4476" t="str">
            <v>A</v>
          </cell>
          <cell r="J4476" t="str">
            <v>31132004</v>
          </cell>
          <cell r="K4476" t="str">
            <v>74226010</v>
          </cell>
          <cell r="L4476">
            <v>170003113</v>
          </cell>
          <cell r="M4476" t="str">
            <v>742200000</v>
          </cell>
          <cell r="N4476" t="str">
            <v>Dakota City Tannery Waste Treatment</v>
          </cell>
          <cell r="O4476" t="str">
            <v>74226010 Dakota City Tannery Waste Treatment</v>
          </cell>
          <cell r="P4476" t="str">
            <v>109</v>
          </cell>
          <cell r="Q4476" t="str">
            <v>IBP</v>
          </cell>
          <cell r="R4476" t="str">
            <v>753</v>
          </cell>
          <cell r="S4476" t="str">
            <v>443</v>
          </cell>
          <cell r="T4476" t="str">
            <v>IBP</v>
          </cell>
          <cell r="U4476" t="str">
            <v>USD</v>
          </cell>
          <cell r="V4476" t="str">
            <v>HIGHWAY 35  IBP AVE</v>
          </cell>
          <cell r="W4476" t="str">
            <v>DAKOTA CITY</v>
          </cell>
          <cell r="X4476" t="str">
            <v>NE</v>
          </cell>
          <cell r="Y4476" t="str">
            <v>68731-3028</v>
          </cell>
          <cell r="Z4476" t="str">
            <v>DAKOTA</v>
          </cell>
          <cell r="AA4476" t="str">
            <v>G</v>
          </cell>
          <cell r="AB4476" t="str">
            <v>M&amp;E</v>
          </cell>
          <cell r="AC4476">
            <v>9340297.4270000216</v>
          </cell>
        </row>
        <row r="4477">
          <cell r="A4477" t="str">
            <v>Primary</v>
          </cell>
          <cell r="B4477" t="str">
            <v>Dakota City Tannery</v>
          </cell>
          <cell r="C4477" t="str">
            <v>31132034</v>
          </cell>
          <cell r="D4477" t="str">
            <v>74226001</v>
          </cell>
          <cell r="E4477" t="str">
            <v>3422</v>
          </cell>
          <cell r="G4477" t="str">
            <v>NE</v>
          </cell>
          <cell r="I4477" t="str">
            <v>A</v>
          </cell>
          <cell r="J4477" t="str">
            <v>31132020</v>
          </cell>
          <cell r="K4477" t="str">
            <v>74226013</v>
          </cell>
          <cell r="L4477">
            <v>170003113</v>
          </cell>
          <cell r="M4477" t="str">
            <v>742200000</v>
          </cell>
          <cell r="N4477" t="str">
            <v>Dakota City Tannery Gen Maintenance</v>
          </cell>
          <cell r="O4477" t="str">
            <v>74226013 Dakota City Tannery Gen Maintenance</v>
          </cell>
          <cell r="P4477" t="str">
            <v>109</v>
          </cell>
          <cell r="Q4477" t="str">
            <v>IBP</v>
          </cell>
          <cell r="R4477" t="str">
            <v>753</v>
          </cell>
          <cell r="S4477" t="str">
            <v>443</v>
          </cell>
          <cell r="T4477" t="str">
            <v>IBP</v>
          </cell>
          <cell r="U4477" t="str">
            <v>USD</v>
          </cell>
          <cell r="V4477" t="str">
            <v>HIGHWAY 35  IBP AVE</v>
          </cell>
          <cell r="W4477" t="str">
            <v>DAKOTA CITY</v>
          </cell>
          <cell r="X4477" t="str">
            <v>NE</v>
          </cell>
          <cell r="Y4477" t="str">
            <v>68731-3028</v>
          </cell>
          <cell r="Z4477" t="str">
            <v>DAKOTA</v>
          </cell>
          <cell r="AA4477" t="str">
            <v>G</v>
          </cell>
          <cell r="AB4477" t="str">
            <v>M&amp;E</v>
          </cell>
          <cell r="AC4477">
            <v>46616.794700000006</v>
          </cell>
        </row>
        <row r="4478">
          <cell r="A4478" t="str">
            <v>Primary</v>
          </cell>
          <cell r="B4478" t="str">
            <v>Dakota City Tannery</v>
          </cell>
          <cell r="C4478" t="str">
            <v>31132034</v>
          </cell>
          <cell r="D4478" t="str">
            <v>74226001</v>
          </cell>
          <cell r="E4478" t="str">
            <v>3422</v>
          </cell>
          <cell r="G4478" t="str">
            <v>NE</v>
          </cell>
          <cell r="I4478" t="str">
            <v>A</v>
          </cell>
          <cell r="J4478" t="str">
            <v>31132034</v>
          </cell>
          <cell r="K4478" t="str">
            <v>74226001</v>
          </cell>
          <cell r="L4478">
            <v>170003113</v>
          </cell>
          <cell r="M4478" t="str">
            <v>742200000</v>
          </cell>
          <cell r="N4478" t="str">
            <v>Dakota City Tannery General</v>
          </cell>
          <cell r="O4478" t="str">
            <v>74226001 Dakota City Tannery General</v>
          </cell>
          <cell r="P4478" t="str">
            <v>109</v>
          </cell>
          <cell r="Q4478" t="str">
            <v>IBP</v>
          </cell>
          <cell r="R4478" t="str">
            <v>753</v>
          </cell>
          <cell r="S4478" t="str">
            <v>443</v>
          </cell>
          <cell r="T4478" t="str">
            <v>IBP</v>
          </cell>
          <cell r="U4478" t="str">
            <v>USD</v>
          </cell>
          <cell r="V4478" t="str">
            <v>HIGHWAY 35  IBP AVE</v>
          </cell>
          <cell r="W4478" t="str">
            <v>DAKOTA CITY</v>
          </cell>
          <cell r="X4478" t="str">
            <v>NE</v>
          </cell>
          <cell r="Y4478" t="str">
            <v>68731-3028</v>
          </cell>
          <cell r="Z4478" t="str">
            <v>DAKOTA</v>
          </cell>
          <cell r="AA4478" t="str">
            <v>G</v>
          </cell>
          <cell r="AB4478" t="str">
            <v>M&amp;E</v>
          </cell>
          <cell r="AC4478">
            <v>2450871.0641999999</v>
          </cell>
        </row>
        <row r="4479">
          <cell r="A4479" t="str">
            <v>Primary</v>
          </cell>
          <cell r="B4479" t="str">
            <v>Dakota City Tannery</v>
          </cell>
          <cell r="C4479" t="str">
            <v>31132034</v>
          </cell>
          <cell r="D4479" t="str">
            <v>74226001</v>
          </cell>
          <cell r="E4479" t="str">
            <v>3422</v>
          </cell>
          <cell r="G4479" t="str">
            <v>NE</v>
          </cell>
          <cell r="I4479" t="str">
            <v>A</v>
          </cell>
          <cell r="J4479" t="str">
            <v>31132051</v>
          </cell>
          <cell r="K4479" t="str">
            <v>74226012</v>
          </cell>
          <cell r="L4479">
            <v>170003113</v>
          </cell>
          <cell r="M4479" t="str">
            <v>742200000</v>
          </cell>
          <cell r="N4479" t="str">
            <v>Dakota City Tannery Bio-Gas Operators</v>
          </cell>
          <cell r="O4479" t="str">
            <v>74226012 Dakota City Tannery Bio-Gas Operators</v>
          </cell>
          <cell r="P4479" t="str">
            <v>109</v>
          </cell>
          <cell r="Q4479" t="str">
            <v>IBP</v>
          </cell>
          <cell r="R4479" t="str">
            <v>753</v>
          </cell>
          <cell r="S4479" t="str">
            <v>443</v>
          </cell>
          <cell r="T4479" t="str">
            <v>IBP</v>
          </cell>
          <cell r="U4479" t="str">
            <v>USD</v>
          </cell>
          <cell r="V4479" t="str">
            <v>HIGHWAY 35  IBP AVE</v>
          </cell>
          <cell r="W4479" t="str">
            <v>DAKOTA CITY</v>
          </cell>
          <cell r="X4479" t="str">
            <v>NE</v>
          </cell>
          <cell r="Y4479" t="str">
            <v>68731-3028</v>
          </cell>
          <cell r="Z4479" t="str">
            <v>DAKOTA</v>
          </cell>
          <cell r="AA4479" t="str">
            <v>G</v>
          </cell>
          <cell r="AB4479" t="str">
            <v>M&amp;E</v>
          </cell>
          <cell r="AC4479">
            <v>10725979.329200011</v>
          </cell>
        </row>
        <row r="4480">
          <cell r="A4480" t="str">
            <v>Primary</v>
          </cell>
          <cell r="B4480" t="str">
            <v>Dakota City Tannery Waste Treatment</v>
          </cell>
          <cell r="C4480" t="str">
            <v>31132004</v>
          </cell>
          <cell r="D4480" t="str">
            <v>74226010</v>
          </cell>
          <cell r="E4480" t="str">
            <v>3422</v>
          </cell>
          <cell r="G4480" t="str">
            <v>NE</v>
          </cell>
          <cell r="I4480" t="str">
            <v>A</v>
          </cell>
          <cell r="J4480" t="str">
            <v>31132053</v>
          </cell>
          <cell r="K4480" t="str">
            <v>74226009</v>
          </cell>
          <cell r="L4480">
            <v>170003113</v>
          </cell>
          <cell r="M4480" t="str">
            <v>742200000</v>
          </cell>
          <cell r="N4480" t="str">
            <v>Dakota City Tannery Sludge Treatment</v>
          </cell>
          <cell r="O4480" t="str">
            <v>74226009 Dakota City Tannery Sludge Treatment</v>
          </cell>
          <cell r="P4480" t="str">
            <v>109</v>
          </cell>
          <cell r="Q4480" t="str">
            <v>IBP</v>
          </cell>
          <cell r="R4480" t="str">
            <v>753</v>
          </cell>
          <cell r="S4480" t="str">
            <v>443</v>
          </cell>
          <cell r="T4480" t="str">
            <v>IBP</v>
          </cell>
          <cell r="U4480" t="str">
            <v>USD</v>
          </cell>
          <cell r="V4480" t="str">
            <v>HIGHWAY 35  IBP AVE</v>
          </cell>
          <cell r="W4480" t="str">
            <v>DAKOTA CITY</v>
          </cell>
          <cell r="X4480" t="str">
            <v>NE</v>
          </cell>
          <cell r="Y4480" t="str">
            <v>68731-3028</v>
          </cell>
          <cell r="Z4480" t="str">
            <v>DAKOTA</v>
          </cell>
          <cell r="AA4480" t="str">
            <v>G</v>
          </cell>
          <cell r="AB4480" t="str">
            <v>M&amp;E</v>
          </cell>
          <cell r="AC4480">
            <v>18868.169999999998</v>
          </cell>
        </row>
        <row r="4481">
          <cell r="A4481" t="str">
            <v>Primary</v>
          </cell>
          <cell r="B4481" t="str">
            <v>Dakota City Tannery Waste Treatment</v>
          </cell>
          <cell r="C4481" t="str">
            <v>31132004</v>
          </cell>
          <cell r="D4481" t="str">
            <v>74226010</v>
          </cell>
          <cell r="E4481" t="str">
            <v>3422</v>
          </cell>
          <cell r="G4481" t="str">
            <v>NE</v>
          </cell>
          <cell r="I4481" t="str">
            <v>A</v>
          </cell>
          <cell r="J4481" t="str">
            <v>31132054</v>
          </cell>
          <cell r="K4481" t="str">
            <v>74226011</v>
          </cell>
          <cell r="L4481">
            <v>170003113</v>
          </cell>
          <cell r="M4481" t="str">
            <v>742200000</v>
          </cell>
          <cell r="N4481" t="str">
            <v>Dakota City Tannery Waste Treatment 1</v>
          </cell>
          <cell r="O4481" t="str">
            <v>74226011 Dakota City Tannery Waste Treatment 1</v>
          </cell>
          <cell r="P4481" t="str">
            <v>109</v>
          </cell>
          <cell r="Q4481" t="str">
            <v>IBP</v>
          </cell>
          <cell r="R4481" t="str">
            <v>753</v>
          </cell>
          <cell r="S4481" t="str">
            <v>443</v>
          </cell>
          <cell r="T4481" t="str">
            <v>IBP</v>
          </cell>
          <cell r="U4481" t="str">
            <v>USD</v>
          </cell>
          <cell r="V4481" t="str">
            <v>HIGHWAY 35  IBP AVE</v>
          </cell>
          <cell r="W4481" t="str">
            <v>DAKOTA CITY</v>
          </cell>
          <cell r="X4481" t="str">
            <v>NE</v>
          </cell>
          <cell r="Y4481" t="str">
            <v>68731-3028</v>
          </cell>
          <cell r="Z4481" t="str">
            <v>DAKOTA</v>
          </cell>
          <cell r="AA4481" t="str">
            <v>G</v>
          </cell>
          <cell r="AB4481" t="str">
            <v>M&amp;E</v>
          </cell>
          <cell r="AC4481">
            <v>1867855.64</v>
          </cell>
        </row>
        <row r="4482">
          <cell r="A4482" t="str">
            <v>Primary</v>
          </cell>
          <cell r="B4482" t="str">
            <v>Amarillo Tannery</v>
          </cell>
          <cell r="C4482" t="str">
            <v>31142034</v>
          </cell>
          <cell r="D4482" t="str">
            <v>74236001</v>
          </cell>
          <cell r="E4482" t="str">
            <v>3423</v>
          </cell>
          <cell r="G4482" t="str">
            <v>TX</v>
          </cell>
          <cell r="I4482" t="str">
            <v>A</v>
          </cell>
          <cell r="J4482" t="str">
            <v>31141964</v>
          </cell>
          <cell r="K4482" t="str">
            <v>74236004</v>
          </cell>
          <cell r="L4482">
            <v>170003114</v>
          </cell>
          <cell r="M4482" t="str">
            <v>742300000</v>
          </cell>
          <cell r="N4482" t="str">
            <v>Amarillo Tannery Fleshing/Drum Load</v>
          </cell>
          <cell r="O4482" t="str">
            <v>74236004 Amarillo Tannery Fleshing/Drum Load</v>
          </cell>
          <cell r="P4482" t="str">
            <v>109</v>
          </cell>
          <cell r="Q4482" t="str">
            <v>IBP</v>
          </cell>
          <cell r="R4482" t="str">
            <v>779</v>
          </cell>
          <cell r="S4482" t="str">
            <v>190</v>
          </cell>
          <cell r="T4482" t="str">
            <v>IBP</v>
          </cell>
          <cell r="U4482" t="str">
            <v>USD</v>
          </cell>
          <cell r="V4482" t="str">
            <v>FM RD 1912 &amp; HIGHWAY 66 E.</v>
          </cell>
          <cell r="W4482" t="str">
            <v>AMARILLO</v>
          </cell>
          <cell r="X4482" t="str">
            <v>TX</v>
          </cell>
          <cell r="Y4482" t="str">
            <v>79187</v>
          </cell>
          <cell r="Z4482" t="str">
            <v>POTTER</v>
          </cell>
          <cell r="AA4482" t="str">
            <v>G</v>
          </cell>
          <cell r="AB4482" t="str">
            <v>M&amp;E</v>
          </cell>
          <cell r="AC4482">
            <v>73526.98</v>
          </cell>
        </row>
        <row r="4483">
          <cell r="A4483" t="str">
            <v>Primary</v>
          </cell>
          <cell r="B4483" t="str">
            <v>Amarillo Tannery</v>
          </cell>
          <cell r="C4483" t="str">
            <v>31142034</v>
          </cell>
          <cell r="D4483" t="str">
            <v>74236001</v>
          </cell>
          <cell r="E4483" t="str">
            <v>3423</v>
          </cell>
          <cell r="G4483" t="str">
            <v>TX</v>
          </cell>
          <cell r="I4483" t="str">
            <v>A</v>
          </cell>
          <cell r="J4483" t="str">
            <v>31141966</v>
          </cell>
          <cell r="K4483" t="str">
            <v>74236005</v>
          </cell>
          <cell r="L4483">
            <v>170003114</v>
          </cell>
          <cell r="M4483" t="str">
            <v>742300000</v>
          </cell>
          <cell r="N4483" t="str">
            <v>Amarillo Tannery Lime Refleshing</v>
          </cell>
          <cell r="O4483" t="str">
            <v>74236005 Amarillo Tannery Lime Refleshing</v>
          </cell>
          <cell r="P4483" t="str">
            <v>109</v>
          </cell>
          <cell r="Q4483" t="str">
            <v>IBP</v>
          </cell>
          <cell r="R4483" t="str">
            <v>779</v>
          </cell>
          <cell r="S4483" t="str">
            <v>190</v>
          </cell>
          <cell r="T4483" t="str">
            <v>IBP</v>
          </cell>
          <cell r="U4483" t="str">
            <v>USD</v>
          </cell>
          <cell r="V4483" t="str">
            <v>FM RD 1912 &amp; HIGHWAY 66 E.</v>
          </cell>
          <cell r="W4483" t="str">
            <v>AMARILLO</v>
          </cell>
          <cell r="X4483" t="str">
            <v>TX</v>
          </cell>
          <cell r="Y4483" t="str">
            <v>79187</v>
          </cell>
          <cell r="Z4483" t="str">
            <v>POTTER</v>
          </cell>
          <cell r="AA4483" t="str">
            <v>G</v>
          </cell>
          <cell r="AB4483" t="str">
            <v>M&amp;E</v>
          </cell>
          <cell r="AC4483">
            <v>648322.76639999996</v>
          </cell>
        </row>
        <row r="4484">
          <cell r="A4484" t="str">
            <v>Primary</v>
          </cell>
          <cell r="B4484" t="str">
            <v>Amarillo Tannery</v>
          </cell>
          <cell r="C4484" t="str">
            <v>31142034</v>
          </cell>
          <cell r="D4484" t="str">
            <v>74236001</v>
          </cell>
          <cell r="E4484" t="str">
            <v>3423</v>
          </cell>
          <cell r="G4484" t="str">
            <v>TX</v>
          </cell>
          <cell r="I4484" t="str">
            <v>A</v>
          </cell>
          <cell r="J4484" t="str">
            <v>31141967</v>
          </cell>
          <cell r="K4484" t="str">
            <v>74236006</v>
          </cell>
          <cell r="L4484">
            <v>170003114</v>
          </cell>
          <cell r="M4484" t="str">
            <v>742300000</v>
          </cell>
          <cell r="N4484" t="str">
            <v>Amarillo Tannery Chrome Recovery</v>
          </cell>
          <cell r="O4484" t="str">
            <v>74236006 Amarillo Tannery Chrome Recovery</v>
          </cell>
          <cell r="P4484" t="str">
            <v>109</v>
          </cell>
          <cell r="Q4484" t="str">
            <v>IBP</v>
          </cell>
          <cell r="R4484" t="str">
            <v>779</v>
          </cell>
          <cell r="S4484" t="str">
            <v>190</v>
          </cell>
          <cell r="T4484" t="str">
            <v>IBP</v>
          </cell>
          <cell r="U4484" t="str">
            <v>USD</v>
          </cell>
          <cell r="V4484" t="str">
            <v>FM RD 1912 &amp; HIGHWAY 66 E.</v>
          </cell>
          <cell r="W4484" t="str">
            <v>AMARILLO</v>
          </cell>
          <cell r="X4484" t="str">
            <v>TX</v>
          </cell>
          <cell r="Y4484" t="str">
            <v>79187</v>
          </cell>
          <cell r="Z4484" t="str">
            <v>POTTER</v>
          </cell>
          <cell r="AA4484" t="str">
            <v>G</v>
          </cell>
          <cell r="AB4484" t="str">
            <v>M&amp;E</v>
          </cell>
          <cell r="AC4484">
            <v>1414125.6665999996</v>
          </cell>
        </row>
        <row r="4485">
          <cell r="A4485" t="str">
            <v>Primary</v>
          </cell>
          <cell r="B4485" t="str">
            <v>Amarillo Tannery</v>
          </cell>
          <cell r="C4485" t="str">
            <v>31142034</v>
          </cell>
          <cell r="D4485" t="str">
            <v>74236001</v>
          </cell>
          <cell r="E4485" t="str">
            <v>3423</v>
          </cell>
          <cell r="G4485" t="str">
            <v>TX</v>
          </cell>
          <cell r="I4485" t="str">
            <v>A</v>
          </cell>
          <cell r="J4485" t="str">
            <v>31141968</v>
          </cell>
          <cell r="K4485" t="str">
            <v>74236007</v>
          </cell>
          <cell r="L4485">
            <v>170003114</v>
          </cell>
          <cell r="M4485" t="str">
            <v>742300000</v>
          </cell>
          <cell r="N4485" t="str">
            <v>Amarillo Tannery Wring/Grading</v>
          </cell>
          <cell r="O4485" t="str">
            <v>74236007 Amarillo Tannery Wring/Grading</v>
          </cell>
          <cell r="P4485" t="str">
            <v>109</v>
          </cell>
          <cell r="Q4485" t="str">
            <v>IBP</v>
          </cell>
          <cell r="R4485" t="str">
            <v>779</v>
          </cell>
          <cell r="S4485" t="str">
            <v>190</v>
          </cell>
          <cell r="T4485" t="str">
            <v>IBP</v>
          </cell>
          <cell r="U4485" t="str">
            <v>USD</v>
          </cell>
          <cell r="V4485" t="str">
            <v>FM RD 1912 &amp; HIGHWAY 66 E.</v>
          </cell>
          <cell r="W4485" t="str">
            <v>AMARILLO</v>
          </cell>
          <cell r="X4485" t="str">
            <v>TX</v>
          </cell>
          <cell r="Y4485" t="str">
            <v>79187</v>
          </cell>
          <cell r="Z4485" t="str">
            <v>POTTER</v>
          </cell>
          <cell r="AA4485" t="str">
            <v>G</v>
          </cell>
          <cell r="AB4485" t="str">
            <v>M&amp;E</v>
          </cell>
          <cell r="AC4485">
            <v>668563.44030000002</v>
          </cell>
        </row>
        <row r="4486">
          <cell r="A4486" t="str">
            <v>Primary</v>
          </cell>
          <cell r="B4486" t="str">
            <v>Amarillo Tannery</v>
          </cell>
          <cell r="C4486" t="str">
            <v>31142034</v>
          </cell>
          <cell r="D4486" t="str">
            <v>74236001</v>
          </cell>
          <cell r="E4486" t="str">
            <v>3423</v>
          </cell>
          <cell r="G4486" t="str">
            <v>TX</v>
          </cell>
          <cell r="I4486" t="str">
            <v>A</v>
          </cell>
          <cell r="J4486" t="str">
            <v>31141969</v>
          </cell>
          <cell r="K4486" t="str">
            <v>74236008</v>
          </cell>
          <cell r="L4486">
            <v>170003114</v>
          </cell>
          <cell r="M4486" t="str">
            <v>742300000</v>
          </cell>
          <cell r="N4486" t="str">
            <v>Amarillo Tannery Drum Operator</v>
          </cell>
          <cell r="O4486" t="str">
            <v>74236008 Amarillo Tannery Drum Operator</v>
          </cell>
          <cell r="P4486" t="str">
            <v>109</v>
          </cell>
          <cell r="Q4486" t="str">
            <v>IBP</v>
          </cell>
          <cell r="R4486" t="str">
            <v>779</v>
          </cell>
          <cell r="S4486" t="str">
            <v>190</v>
          </cell>
          <cell r="T4486" t="str">
            <v>IBP</v>
          </cell>
          <cell r="U4486" t="str">
            <v>USD</v>
          </cell>
          <cell r="V4486" t="str">
            <v>FM RD 1912 &amp; HIGHWAY 66 E.</v>
          </cell>
          <cell r="W4486" t="str">
            <v>AMARILLO</v>
          </cell>
          <cell r="X4486" t="str">
            <v>TX</v>
          </cell>
          <cell r="Y4486" t="str">
            <v>79187</v>
          </cell>
          <cell r="Z4486" t="str">
            <v>POTTER</v>
          </cell>
          <cell r="AA4486" t="str">
            <v>G</v>
          </cell>
          <cell r="AB4486" t="str">
            <v>M&amp;E</v>
          </cell>
          <cell r="AC4486">
            <v>13184997.384700011</v>
          </cell>
        </row>
        <row r="4487">
          <cell r="A4487" t="str">
            <v>Primary</v>
          </cell>
          <cell r="B4487" t="str">
            <v>Amarillo Tannery</v>
          </cell>
          <cell r="C4487" t="str">
            <v>31142034</v>
          </cell>
          <cell r="D4487" t="str">
            <v>74236001</v>
          </cell>
          <cell r="E4487" t="str">
            <v>3423</v>
          </cell>
          <cell r="G4487" t="str">
            <v>TX</v>
          </cell>
          <cell r="I4487" t="str">
            <v>A</v>
          </cell>
          <cell r="J4487" t="str">
            <v>31141970</v>
          </cell>
          <cell r="K4487" t="str">
            <v>74236009</v>
          </cell>
          <cell r="L4487">
            <v>170003114</v>
          </cell>
          <cell r="M4487" t="str">
            <v>742300000</v>
          </cell>
          <cell r="N4487" t="str">
            <v>Amarillo Tannery Splitting</v>
          </cell>
          <cell r="O4487" t="str">
            <v>74236009 Amarillo Tannery Splitting</v>
          </cell>
          <cell r="P4487" t="str">
            <v>109</v>
          </cell>
          <cell r="Q4487" t="str">
            <v>IBP</v>
          </cell>
          <cell r="R4487" t="str">
            <v>779</v>
          </cell>
          <cell r="S4487" t="str">
            <v>190</v>
          </cell>
          <cell r="T4487" t="str">
            <v>IBP</v>
          </cell>
          <cell r="U4487" t="str">
            <v>USD</v>
          </cell>
          <cell r="V4487" t="str">
            <v>FM RD 1912 &amp; HIGHWAY 66 E.</v>
          </cell>
          <cell r="W4487" t="str">
            <v>AMARILLO</v>
          </cell>
          <cell r="X4487" t="str">
            <v>TX</v>
          </cell>
          <cell r="Y4487" t="str">
            <v>79187</v>
          </cell>
          <cell r="Z4487" t="str">
            <v>POTTER</v>
          </cell>
          <cell r="AA4487" t="str">
            <v>G</v>
          </cell>
          <cell r="AB4487" t="str">
            <v>M&amp;E</v>
          </cell>
          <cell r="AC4487">
            <v>357657.05300000001</v>
          </cell>
        </row>
        <row r="4488">
          <cell r="A4488" t="str">
            <v>Primary</v>
          </cell>
          <cell r="B4488" t="str">
            <v>Amarillo Tannery Waste Treatment</v>
          </cell>
          <cell r="C4488" t="str">
            <v>31142004</v>
          </cell>
          <cell r="D4488" t="str">
            <v>74236011</v>
          </cell>
          <cell r="E4488" t="str">
            <v>3423</v>
          </cell>
          <cell r="G4488" t="str">
            <v>TX</v>
          </cell>
          <cell r="I4488" t="str">
            <v>A</v>
          </cell>
          <cell r="J4488" t="str">
            <v>31142004</v>
          </cell>
          <cell r="K4488" t="str">
            <v>74236011</v>
          </cell>
          <cell r="L4488">
            <v>170003114</v>
          </cell>
          <cell r="M4488" t="str">
            <v>742300000</v>
          </cell>
          <cell r="N4488" t="str">
            <v>Amarillo Tannery Waste Treatment</v>
          </cell>
          <cell r="O4488" t="str">
            <v>74236011 Amarillo Tannery Waste Treatment</v>
          </cell>
          <cell r="P4488" t="str">
            <v>109</v>
          </cell>
          <cell r="Q4488" t="str">
            <v>IBP</v>
          </cell>
          <cell r="R4488" t="str">
            <v>779</v>
          </cell>
          <cell r="S4488" t="str">
            <v>190</v>
          </cell>
          <cell r="T4488" t="str">
            <v>IBP</v>
          </cell>
          <cell r="U4488" t="str">
            <v>USD</v>
          </cell>
          <cell r="V4488" t="str">
            <v>FM RD 1912 &amp; HIGHWAY 66 E.</v>
          </cell>
          <cell r="W4488" t="str">
            <v>AMARILLO</v>
          </cell>
          <cell r="X4488" t="str">
            <v>TX</v>
          </cell>
          <cell r="Y4488" t="str">
            <v>79187</v>
          </cell>
          <cell r="Z4488" t="str">
            <v>POTTER</v>
          </cell>
          <cell r="AA4488" t="str">
            <v>G</v>
          </cell>
          <cell r="AB4488" t="str">
            <v>M&amp;E</v>
          </cell>
          <cell r="AC4488">
            <v>1369328.1619999998</v>
          </cell>
        </row>
        <row r="4489">
          <cell r="A4489" t="str">
            <v>Primary</v>
          </cell>
          <cell r="B4489" t="str">
            <v>Amarillo Tannery</v>
          </cell>
          <cell r="C4489" t="str">
            <v>31142034</v>
          </cell>
          <cell r="D4489" t="str">
            <v>74236001</v>
          </cell>
          <cell r="E4489" t="str">
            <v>3423</v>
          </cell>
          <cell r="G4489" t="str">
            <v>TX</v>
          </cell>
          <cell r="I4489" t="str">
            <v>A</v>
          </cell>
          <cell r="J4489" t="str">
            <v>31142020</v>
          </cell>
          <cell r="K4489" t="str">
            <v>74236015</v>
          </cell>
          <cell r="L4489">
            <v>170003114</v>
          </cell>
          <cell r="M4489" t="str">
            <v>742300000</v>
          </cell>
          <cell r="N4489" t="str">
            <v>Amarillo Tannery Maintenance</v>
          </cell>
          <cell r="O4489" t="str">
            <v>74236015 Amarillo Tannery Maintenance</v>
          </cell>
          <cell r="P4489" t="str">
            <v>109</v>
          </cell>
          <cell r="Q4489" t="str">
            <v>IBP</v>
          </cell>
          <cell r="R4489" t="str">
            <v>779</v>
          </cell>
          <cell r="S4489" t="str">
            <v>190</v>
          </cell>
          <cell r="T4489" t="str">
            <v>IBP</v>
          </cell>
          <cell r="U4489" t="str">
            <v>USD</v>
          </cell>
          <cell r="V4489" t="str">
            <v>FM RD 1912 &amp; HIGHWAY 66 E.</v>
          </cell>
          <cell r="W4489" t="str">
            <v>AMARILLO</v>
          </cell>
          <cell r="X4489" t="str">
            <v>TX</v>
          </cell>
          <cell r="Y4489" t="str">
            <v>79187</v>
          </cell>
          <cell r="Z4489" t="str">
            <v>POTTER</v>
          </cell>
          <cell r="AA4489" t="str">
            <v>G</v>
          </cell>
          <cell r="AB4489" t="str">
            <v>M&amp;E</v>
          </cell>
          <cell r="AC4489">
            <v>205567.09130000003</v>
          </cell>
        </row>
        <row r="4490">
          <cell r="A4490" t="str">
            <v>Primary</v>
          </cell>
          <cell r="B4490" t="str">
            <v>Amarillo Tannery</v>
          </cell>
          <cell r="C4490" t="str">
            <v>31142034</v>
          </cell>
          <cell r="D4490" t="str">
            <v>74236001</v>
          </cell>
          <cell r="E4490" t="str">
            <v>3423</v>
          </cell>
          <cell r="G4490" t="str">
            <v>TX</v>
          </cell>
          <cell r="I4490" t="str">
            <v>A</v>
          </cell>
          <cell r="J4490" t="str">
            <v>31142034</v>
          </cell>
          <cell r="K4490" t="str">
            <v>74236001</v>
          </cell>
          <cell r="L4490">
            <v>170003114</v>
          </cell>
          <cell r="M4490" t="str">
            <v>742300000</v>
          </cell>
          <cell r="N4490" t="str">
            <v>Amarillo Tannery General</v>
          </cell>
          <cell r="O4490" t="str">
            <v>74236001 Amarillo Tannery General</v>
          </cell>
          <cell r="P4490" t="str">
            <v>109</v>
          </cell>
          <cell r="Q4490" t="str">
            <v>IBP</v>
          </cell>
          <cell r="R4490" t="str">
            <v>779</v>
          </cell>
          <cell r="S4490" t="str">
            <v>190</v>
          </cell>
          <cell r="T4490" t="str">
            <v>IBP</v>
          </cell>
          <cell r="U4490" t="str">
            <v>USD</v>
          </cell>
          <cell r="V4490" t="str">
            <v>FM RD 1912 &amp; HIGHWAY 66 E.</v>
          </cell>
          <cell r="W4490" t="str">
            <v>AMARILLO</v>
          </cell>
          <cell r="X4490" t="str">
            <v>TX</v>
          </cell>
          <cell r="Y4490" t="str">
            <v>79187</v>
          </cell>
          <cell r="Z4490" t="str">
            <v>POTTER</v>
          </cell>
          <cell r="AA4490" t="str">
            <v>G</v>
          </cell>
          <cell r="AB4490" t="str">
            <v>M&amp;E</v>
          </cell>
          <cell r="AC4490">
            <v>454912.51409999968</v>
          </cell>
        </row>
        <row r="4491">
          <cell r="A4491" t="str">
            <v>Primary</v>
          </cell>
          <cell r="B4491" t="str">
            <v>Amarillo Tannery</v>
          </cell>
          <cell r="C4491" t="str">
            <v>31142034</v>
          </cell>
          <cell r="D4491" t="str">
            <v>74236001</v>
          </cell>
          <cell r="E4491" t="str">
            <v>3423</v>
          </cell>
          <cell r="G4491" t="str">
            <v>TX</v>
          </cell>
          <cell r="I4491" t="str">
            <v>A</v>
          </cell>
          <cell r="J4491" t="str">
            <v>31142051</v>
          </cell>
          <cell r="K4491" t="str">
            <v>74236013</v>
          </cell>
          <cell r="L4491">
            <v>170003114</v>
          </cell>
          <cell r="M4491" t="str">
            <v>742300000</v>
          </cell>
          <cell r="N4491" t="str">
            <v>Amarillo Tannery Bio-Gas Operators</v>
          </cell>
          <cell r="O4491" t="str">
            <v>74236013 Amarillo Tannery Bio-Gas Operators</v>
          </cell>
          <cell r="P4491" t="str">
            <v>109</v>
          </cell>
          <cell r="Q4491" t="str">
            <v>IBP</v>
          </cell>
          <cell r="R4491" t="str">
            <v>779</v>
          </cell>
          <cell r="S4491" t="str">
            <v>190</v>
          </cell>
          <cell r="T4491" t="str">
            <v>IBP</v>
          </cell>
          <cell r="U4491" t="str">
            <v>USD</v>
          </cell>
          <cell r="V4491" t="str">
            <v>FM RD 1912 &amp; HIGHWAY 66 E.</v>
          </cell>
          <cell r="W4491" t="str">
            <v>AMARILLO</v>
          </cell>
          <cell r="X4491" t="str">
            <v>TX</v>
          </cell>
          <cell r="Y4491" t="str">
            <v>79187</v>
          </cell>
          <cell r="Z4491" t="str">
            <v>POTTER</v>
          </cell>
          <cell r="AA4491" t="str">
            <v>G</v>
          </cell>
          <cell r="AB4491" t="str">
            <v>M&amp;E</v>
          </cell>
          <cell r="AC4491">
            <v>9963821.7929000054</v>
          </cell>
        </row>
        <row r="4492">
          <cell r="A4492" t="str">
            <v>Primary</v>
          </cell>
          <cell r="B4492" t="str">
            <v>Amarillo Tannery Waste Treatment</v>
          </cell>
          <cell r="C4492" t="str">
            <v>31142004</v>
          </cell>
          <cell r="D4492" t="str">
            <v>74236011</v>
          </cell>
          <cell r="E4492" t="str">
            <v>3423</v>
          </cell>
          <cell r="G4492" t="str">
            <v>TX</v>
          </cell>
          <cell r="I4492" t="str">
            <v>A</v>
          </cell>
          <cell r="J4492" t="str">
            <v>31142053</v>
          </cell>
          <cell r="K4492" t="str">
            <v>74236010</v>
          </cell>
          <cell r="L4492">
            <v>170003114</v>
          </cell>
          <cell r="M4492" t="str">
            <v>742300000</v>
          </cell>
          <cell r="N4492" t="str">
            <v>Amarillo Tannery Sludge Treatment</v>
          </cell>
          <cell r="O4492" t="str">
            <v>74236010 Amarillo Tannery Sludge Treatment</v>
          </cell>
          <cell r="P4492" t="str">
            <v>109</v>
          </cell>
          <cell r="Q4492" t="str">
            <v>IBP</v>
          </cell>
          <cell r="R4492" t="str">
            <v>779</v>
          </cell>
          <cell r="S4492" t="str">
            <v>190</v>
          </cell>
          <cell r="T4492" t="str">
            <v>IBP</v>
          </cell>
          <cell r="U4492" t="str">
            <v>USD</v>
          </cell>
          <cell r="V4492" t="str">
            <v>FM RD 1912 &amp; HIGHWAY 66 E.</v>
          </cell>
          <cell r="W4492" t="str">
            <v>AMARILLO</v>
          </cell>
          <cell r="X4492" t="str">
            <v>TX</v>
          </cell>
          <cell r="Y4492" t="str">
            <v>79187</v>
          </cell>
          <cell r="Z4492" t="str">
            <v>POTTER</v>
          </cell>
          <cell r="AA4492" t="str">
            <v>G</v>
          </cell>
          <cell r="AB4492" t="str">
            <v>M&amp;E</v>
          </cell>
          <cell r="AC4492">
            <v>1935168.1658000003</v>
          </cell>
        </row>
        <row r="4493">
          <cell r="A4493" t="str">
            <v>Primary</v>
          </cell>
          <cell r="B4493" t="str">
            <v>Amarillo Tannery Waste Treatment</v>
          </cell>
          <cell r="C4493" t="str">
            <v>31142004</v>
          </cell>
          <cell r="D4493" t="str">
            <v>74236011</v>
          </cell>
          <cell r="E4493" t="str">
            <v>3423</v>
          </cell>
          <cell r="G4493" t="str">
            <v>TX</v>
          </cell>
          <cell r="I4493" t="str">
            <v>A</v>
          </cell>
          <cell r="J4493" t="str">
            <v>31142054</v>
          </cell>
          <cell r="K4493" t="str">
            <v>74236012</v>
          </cell>
          <cell r="L4493">
            <v>170003114</v>
          </cell>
          <cell r="M4493" t="str">
            <v>742300000</v>
          </cell>
          <cell r="N4493" t="str">
            <v>Amarillo Tannery Waste Treatment 1</v>
          </cell>
          <cell r="O4493" t="str">
            <v>74236012 Amarillo Tannery Waste Treatment 1</v>
          </cell>
          <cell r="P4493" t="str">
            <v>109</v>
          </cell>
          <cell r="Q4493" t="str">
            <v>IBP</v>
          </cell>
          <cell r="R4493" t="str">
            <v>779</v>
          </cell>
          <cell r="S4493" t="str">
            <v>190</v>
          </cell>
          <cell r="T4493" t="str">
            <v>IBP</v>
          </cell>
          <cell r="U4493" t="str">
            <v>USD</v>
          </cell>
          <cell r="V4493" t="str">
            <v>FM RD 1912 &amp; HIGHWAY 66 E.</v>
          </cell>
          <cell r="W4493" t="str">
            <v>AMARILLO</v>
          </cell>
          <cell r="X4493" t="str">
            <v>TX</v>
          </cell>
          <cell r="Y4493" t="str">
            <v>79187</v>
          </cell>
          <cell r="Z4493" t="str">
            <v>POTTER</v>
          </cell>
          <cell r="AA4493" t="str">
            <v>G</v>
          </cell>
          <cell r="AB4493" t="str">
            <v>M&amp;E</v>
          </cell>
          <cell r="AC4493">
            <v>578334.02619999996</v>
          </cell>
        </row>
        <row r="4494">
          <cell r="A4494" t="str">
            <v>Not on Sheet</v>
          </cell>
          <cell r="B4494" t="str">
            <v>Pasco PBX</v>
          </cell>
          <cell r="C4494" t="str">
            <v>#N/A</v>
          </cell>
          <cell r="D4494" t="str">
            <v>74906001</v>
          </cell>
          <cell r="E4494" t="str">
            <v>3508</v>
          </cell>
          <cell r="G4494" t="str">
            <v>WI</v>
          </cell>
          <cell r="I4494" t="str">
            <v>A</v>
          </cell>
          <cell r="J4494" t="str">
            <v>31552231</v>
          </cell>
          <cell r="K4494" t="str">
            <v>75086001</v>
          </cell>
          <cell r="L4494">
            <v>170003155</v>
          </cell>
          <cell r="M4494" t="str">
            <v>750800000</v>
          </cell>
          <cell r="N4494" t="str">
            <v>IBP Wisconsin IBP Wisconsin</v>
          </cell>
          <cell r="O4494" t="str">
            <v>75086001 IBP Wisconsin IBP Wisconsin</v>
          </cell>
          <cell r="P4494" t="str">
            <v>1631</v>
          </cell>
          <cell r="Q4494" t="str">
            <v>IBP</v>
          </cell>
          <cell r="R4494" t="str">
            <v>285</v>
          </cell>
          <cell r="S4494" t="str">
            <v>1179</v>
          </cell>
          <cell r="T4494" t="str">
            <v>IBP</v>
          </cell>
          <cell r="U4494" t="str">
            <v>USD</v>
          </cell>
          <cell r="V4494" t="str">
            <v>6656 STATE ROAD 35 AND 81</v>
          </cell>
          <cell r="W4494" t="str">
            <v>LANCASTER</v>
          </cell>
          <cell r="X4494" t="str">
            <v>WI</v>
          </cell>
          <cell r="Y4494" t="str">
            <v>53813</v>
          </cell>
          <cell r="Z4494" t="str">
            <v>GRANT</v>
          </cell>
          <cell r="AA4494" t="str">
            <v>G</v>
          </cell>
          <cell r="AB4494" t="str">
            <v>M&amp;E</v>
          </cell>
          <cell r="AC4494">
            <v>0</v>
          </cell>
        </row>
        <row r="4495">
          <cell r="A4495" t="str">
            <v>Primary</v>
          </cell>
          <cell r="B4495" t="str">
            <v>Madison Processing (Ham)</v>
          </cell>
          <cell r="C4495" t="str">
            <v>31862034</v>
          </cell>
          <cell r="D4495" t="str">
            <v>75206002</v>
          </cell>
          <cell r="E4495" t="str">
            <v>3520</v>
          </cell>
          <cell r="G4495" t="str">
            <v>NE</v>
          </cell>
          <cell r="I4495" t="str">
            <v>A</v>
          </cell>
          <cell r="J4495" t="str">
            <v>31862034</v>
          </cell>
          <cell r="K4495" t="str">
            <v>75206002</v>
          </cell>
          <cell r="L4495">
            <v>170003186</v>
          </cell>
          <cell r="M4495" t="str">
            <v>752000000</v>
          </cell>
          <cell r="N4495" t="str">
            <v>MADISON HAM MANUFACTURING1</v>
          </cell>
          <cell r="O4495" t="str">
            <v>75206002 MADISON HAM MANUFACTURING1</v>
          </cell>
          <cell r="P4495" t="str">
            <v>131</v>
          </cell>
          <cell r="Q4495" t="str">
            <v>IBP</v>
          </cell>
          <cell r="R4495" t="str">
            <v>1303</v>
          </cell>
          <cell r="S4495" t="str">
            <v>188</v>
          </cell>
          <cell r="T4495" t="str">
            <v>IBP</v>
          </cell>
          <cell r="U4495" t="str">
            <v>USD</v>
          </cell>
          <cell r="V4495" t="str">
            <v>1200 INDUSTRIAL PARKWAY</v>
          </cell>
          <cell r="W4495" t="str">
            <v>MADISON</v>
          </cell>
          <cell r="X4495" t="str">
            <v>NE</v>
          </cell>
          <cell r="Y4495" t="str">
            <v>68748-6262</v>
          </cell>
          <cell r="Z4495" t="str">
            <v>MADISON</v>
          </cell>
          <cell r="AA4495" t="str">
            <v>G</v>
          </cell>
          <cell r="AB4495" t="str">
            <v>M&amp;E</v>
          </cell>
          <cell r="AC4495">
            <v>11930564.79590001</v>
          </cell>
        </row>
        <row r="4496">
          <cell r="A4496" t="str">
            <v>Primary</v>
          </cell>
          <cell r="B4496" t="str">
            <v>BUTCHERS-General</v>
          </cell>
          <cell r="C4496" t="str">
            <v>32522317</v>
          </cell>
          <cell r="D4496" t="str">
            <v>32522317</v>
          </cell>
          <cell r="E4496" t="str">
            <v>2666</v>
          </cell>
          <cell r="G4496" t="str">
            <v>SD</v>
          </cell>
          <cell r="H4496">
            <v>38797</v>
          </cell>
          <cell r="I4496" t="str">
            <v>A</v>
          </cell>
          <cell r="J4496" t="str">
            <v>38130881</v>
          </cell>
          <cell r="K4496" t="str">
            <v>74916002</v>
          </cell>
          <cell r="L4496">
            <v>170003252</v>
          </cell>
          <cell r="M4496" t="str">
            <v>749100000</v>
          </cell>
          <cell r="N4496" t="str">
            <v>BUTCHERS-General</v>
          </cell>
          <cell r="O4496" t="str">
            <v>32522317  BUTCHERS-General</v>
          </cell>
          <cell r="P4496" t="str">
            <v>190</v>
          </cell>
          <cell r="Q4496" t="str">
            <v>IBP</v>
          </cell>
          <cell r="R4496" t="str">
            <v>162</v>
          </cell>
          <cell r="S4496" t="str">
            <v>1179</v>
          </cell>
          <cell r="T4496" t="str">
            <v>IBP</v>
          </cell>
          <cell r="U4496" t="str">
            <v>USD</v>
          </cell>
          <cell r="V4496" t="str">
            <v>800 STEVENS PORT DRIVE</v>
          </cell>
          <cell r="W4496" t="str">
            <v>DAKOTA DUNES</v>
          </cell>
          <cell r="X4496" t="str">
            <v>SD</v>
          </cell>
          <cell r="Y4496" t="str">
            <v>57049-5005</v>
          </cell>
          <cell r="Z4496" t="str">
            <v>UNION</v>
          </cell>
          <cell r="AA4496" t="str">
            <v>G</v>
          </cell>
          <cell r="AB4496" t="str">
            <v>M&amp;E</v>
          </cell>
          <cell r="AC4496">
            <v>1642521.1848000006</v>
          </cell>
        </row>
        <row r="4497">
          <cell r="A4497" t="str">
            <v>Primary</v>
          </cell>
          <cell r="B4497" t="str">
            <v>RES, Inc Kansas (Natural Gas Pipelines)</v>
          </cell>
          <cell r="C4497" t="str">
            <v>33102231</v>
          </cell>
          <cell r="D4497" t="str">
            <v>75356001</v>
          </cell>
          <cell r="E4497" t="str">
            <v>3535</v>
          </cell>
          <cell r="G4497" t="str">
            <v>KS</v>
          </cell>
          <cell r="I4497" t="str">
            <v>A</v>
          </cell>
          <cell r="J4497" t="str">
            <v>33102231</v>
          </cell>
          <cell r="K4497" t="str">
            <v>75356001</v>
          </cell>
          <cell r="L4497">
            <v>170003310</v>
          </cell>
          <cell r="M4497" t="str">
            <v>753500000</v>
          </cell>
          <cell r="N4497" t="str">
            <v>Resi-Kansas - General-Rural Energy Sys</v>
          </cell>
          <cell r="O4497" t="str">
            <v>75356001 Resi-Kansas - General-Rural Energy Sys</v>
          </cell>
          <cell r="P4497" t="str">
            <v>1300</v>
          </cell>
          <cell r="Q4497" t="str">
            <v>IBP</v>
          </cell>
          <cell r="R4497" t="str">
            <v>162</v>
          </cell>
          <cell r="S4497" t="str">
            <v>1179</v>
          </cell>
          <cell r="T4497" t="str">
            <v>IBP</v>
          </cell>
          <cell r="U4497" t="str">
            <v>USD</v>
          </cell>
          <cell r="V4497" t="str">
            <v>3105 NORTH IBP ROAD</v>
          </cell>
          <cell r="W4497" t="str">
            <v>HOLCOMB</v>
          </cell>
          <cell r="X4497" t="str">
            <v>KS</v>
          </cell>
          <cell r="Y4497" t="str">
            <v>67851</v>
          </cell>
          <cell r="Z4497" t="str">
            <v>FINNEY</v>
          </cell>
          <cell r="AA4497" t="str">
            <v>G</v>
          </cell>
          <cell r="AB4497" t="str">
            <v>M&amp;E</v>
          </cell>
          <cell r="AC4497">
            <v>1518752.4331999999</v>
          </cell>
        </row>
        <row r="4498">
          <cell r="A4498" t="str">
            <v>Primary</v>
          </cell>
          <cell r="B4498" t="str">
            <v>RES, Inc Texas (Natural Gas Pipelines)</v>
          </cell>
          <cell r="C4498" t="str">
            <v>33232231</v>
          </cell>
          <cell r="D4498" t="str">
            <v>75366001</v>
          </cell>
          <cell r="E4498" t="str">
            <v>3536</v>
          </cell>
          <cell r="G4498" t="str">
            <v>TX</v>
          </cell>
          <cell r="I4498" t="str">
            <v>A</v>
          </cell>
          <cell r="J4498" t="str">
            <v>33232231</v>
          </cell>
          <cell r="K4498" t="str">
            <v>75366001</v>
          </cell>
          <cell r="L4498">
            <v>170003323</v>
          </cell>
          <cell r="M4498" t="str">
            <v>753600000</v>
          </cell>
          <cell r="N4498" t="str">
            <v>Resi-Texas - General-Rural Energy Sys</v>
          </cell>
          <cell r="O4498" t="str">
            <v>75366001 Resi-Texas - General-Rural Energy Sys</v>
          </cell>
          <cell r="P4498" t="str">
            <v>1300</v>
          </cell>
          <cell r="Q4498" t="str">
            <v>IBP</v>
          </cell>
          <cell r="R4498" t="str">
            <v>162</v>
          </cell>
          <cell r="S4498" t="str">
            <v>1179</v>
          </cell>
          <cell r="T4498" t="str">
            <v>IBP</v>
          </cell>
          <cell r="U4498" t="str">
            <v>USD</v>
          </cell>
          <cell r="V4498" t="str">
            <v>3105 NORTH IBP ROAD</v>
          </cell>
          <cell r="W4498" t="str">
            <v>AMARILLO</v>
          </cell>
          <cell r="X4498" t="str">
            <v>TX</v>
          </cell>
          <cell r="Y4498" t="str">
            <v>79187</v>
          </cell>
          <cell r="Z4498" t="str">
            <v>POTTER</v>
          </cell>
          <cell r="AA4498" t="str">
            <v>G</v>
          </cell>
          <cell r="AB4498" t="str">
            <v>M&amp;E</v>
          </cell>
          <cell r="AC4498">
            <v>85863.959099999993</v>
          </cell>
        </row>
        <row r="4499">
          <cell r="A4499" t="str">
            <v>Primary</v>
          </cell>
          <cell r="B4499" t="str">
            <v>Montgomery City Forward Warehouse</v>
          </cell>
          <cell r="C4499" t="str">
            <v>34050876</v>
          </cell>
          <cell r="D4499" t="str">
            <v>74556001</v>
          </cell>
          <cell r="E4499" t="str">
            <v>3455</v>
          </cell>
          <cell r="G4499" t="str">
            <v>MO</v>
          </cell>
          <cell r="I4499" t="str">
            <v>A</v>
          </cell>
          <cell r="J4499" t="str">
            <v>34050876</v>
          </cell>
          <cell r="K4499" t="str">
            <v>74556001</v>
          </cell>
          <cell r="L4499">
            <v>170003405</v>
          </cell>
          <cell r="M4499" t="str">
            <v>745500000</v>
          </cell>
          <cell r="N4499" t="str">
            <v>Montgomery City Whse Montgomery City Fwhs</v>
          </cell>
          <cell r="O4499" t="str">
            <v>74556001 Montgomery City Whse Montgomery City Fwhs</v>
          </cell>
          <cell r="P4499" t="str">
            <v>153</v>
          </cell>
          <cell r="Q4499" t="str">
            <v>IBP</v>
          </cell>
          <cell r="R4499" t="str">
            <v>157</v>
          </cell>
          <cell r="S4499" t="str">
            <v>1179</v>
          </cell>
          <cell r="T4499" t="str">
            <v>IBP</v>
          </cell>
          <cell r="U4499" t="str">
            <v>USD</v>
          </cell>
          <cell r="V4499" t="str">
            <v>1001 HARNESS DRIVE</v>
          </cell>
          <cell r="W4499" t="str">
            <v>MONTGOMERY CITY</v>
          </cell>
          <cell r="X4499" t="str">
            <v>MO</v>
          </cell>
          <cell r="Y4499" t="str">
            <v>63361-2722</v>
          </cell>
          <cell r="Z4499" t="str">
            <v>MONTGOMERY</v>
          </cell>
          <cell r="AA4499" t="str">
            <v>G</v>
          </cell>
          <cell r="AB4499" t="str">
            <v>M&amp;E</v>
          </cell>
          <cell r="AC4499">
            <v>9525155.7712000441</v>
          </cell>
        </row>
        <row r="4500">
          <cell r="A4500" t="str">
            <v>Primary</v>
          </cell>
          <cell r="B4500" t="str">
            <v>Ottawa Forward Warehouse</v>
          </cell>
          <cell r="C4500" t="str">
            <v>34100876</v>
          </cell>
          <cell r="D4500" t="str">
            <v>74566001</v>
          </cell>
          <cell r="E4500" t="str">
            <v>3456</v>
          </cell>
          <cell r="G4500" t="str">
            <v>IL</v>
          </cell>
          <cell r="I4500" t="str">
            <v>A</v>
          </cell>
          <cell r="J4500" t="str">
            <v>34100876</v>
          </cell>
          <cell r="K4500" t="str">
            <v>74566001</v>
          </cell>
          <cell r="L4500">
            <v>170003410</v>
          </cell>
          <cell r="M4500" t="str">
            <v>745600000</v>
          </cell>
          <cell r="N4500" t="str">
            <v>Ottawa Whse Ottawa Forward Whs</v>
          </cell>
          <cell r="O4500" t="str">
            <v>74566001 Ottawa Whse Ottawa Forward Whs</v>
          </cell>
          <cell r="P4500" t="str">
            <v>153</v>
          </cell>
          <cell r="Q4500" t="str">
            <v>IBP</v>
          </cell>
          <cell r="R4500" t="str">
            <v>127</v>
          </cell>
          <cell r="S4500" t="str">
            <v>1179</v>
          </cell>
          <cell r="T4500" t="str">
            <v>IBP</v>
          </cell>
          <cell r="U4500" t="str">
            <v>USD</v>
          </cell>
          <cell r="V4500" t="str">
            <v>621 E. STEVENSON ROAD</v>
          </cell>
          <cell r="W4500" t="str">
            <v>OTTAWA</v>
          </cell>
          <cell r="X4500" t="str">
            <v>IL</v>
          </cell>
          <cell r="Y4500" t="str">
            <v>61350-9104</v>
          </cell>
          <cell r="Z4500" t="str">
            <v>LASALLE</v>
          </cell>
          <cell r="AA4500" t="str">
            <v>G</v>
          </cell>
          <cell r="AB4500" t="str">
            <v>M&amp;E</v>
          </cell>
          <cell r="AC4500">
            <v>15359493.498099996</v>
          </cell>
        </row>
        <row r="4501">
          <cell r="A4501" t="str">
            <v>Primary</v>
          </cell>
          <cell r="B4501" t="str">
            <v>Amarillo Forward Warehouse</v>
          </cell>
          <cell r="C4501" t="str">
            <v>34200876</v>
          </cell>
          <cell r="D4501" t="str">
            <v>74586001</v>
          </cell>
          <cell r="E4501" t="str">
            <v>3458</v>
          </cell>
          <cell r="G4501" t="str">
            <v>TX</v>
          </cell>
          <cell r="I4501" t="str">
            <v>A</v>
          </cell>
          <cell r="J4501" t="str">
            <v>34200876</v>
          </cell>
          <cell r="K4501" t="str">
            <v>74586001</v>
          </cell>
          <cell r="L4501">
            <v>170003420</v>
          </cell>
          <cell r="M4501" t="str">
            <v>745800000</v>
          </cell>
          <cell r="N4501" t="str">
            <v>Amarillo Whse Amarillo Forward Whs</v>
          </cell>
          <cell r="O4501" t="str">
            <v>74586001 Amarillo Whse Amarillo Forward Whs</v>
          </cell>
          <cell r="P4501" t="str">
            <v>153</v>
          </cell>
          <cell r="Q4501" t="str">
            <v>IBP</v>
          </cell>
          <cell r="R4501" t="str">
            <v>138</v>
          </cell>
          <cell r="S4501" t="str">
            <v>1179</v>
          </cell>
          <cell r="T4501" t="str">
            <v>IBP</v>
          </cell>
          <cell r="U4501" t="str">
            <v>USD</v>
          </cell>
          <cell r="V4501" t="str">
            <v>FARM ROAD 1912 &amp; HWY 66 E.</v>
          </cell>
          <cell r="W4501" t="str">
            <v>AMARILLO</v>
          </cell>
          <cell r="X4501" t="str">
            <v>TX</v>
          </cell>
          <cell r="Y4501" t="str">
            <v>79186</v>
          </cell>
          <cell r="Z4501" t="str">
            <v>POTTER</v>
          </cell>
          <cell r="AA4501" t="str">
            <v>G</v>
          </cell>
          <cell r="AB4501" t="str">
            <v>M&amp;E</v>
          </cell>
          <cell r="AC4501">
            <v>10032013.447800001</v>
          </cell>
        </row>
        <row r="4502">
          <cell r="A4502" t="str">
            <v>Primary</v>
          </cell>
          <cell r="B4502" t="str">
            <v>Amarillo Case Ready Processing</v>
          </cell>
          <cell r="C4502" t="str">
            <v>34241974</v>
          </cell>
          <cell r="D4502" t="str">
            <v>74626001</v>
          </cell>
          <cell r="E4502" t="str">
            <v>3462</v>
          </cell>
          <cell r="G4502" t="str">
            <v>TX</v>
          </cell>
          <cell r="I4502" t="str">
            <v>A</v>
          </cell>
          <cell r="J4502" t="str">
            <v>34241974</v>
          </cell>
          <cell r="K4502" t="str">
            <v>74626001</v>
          </cell>
          <cell r="L4502">
            <v>170003424</v>
          </cell>
          <cell r="M4502" t="str">
            <v>746200000</v>
          </cell>
          <cell r="N4502" t="str">
            <v>Amarillo Case Rdy Case Ready</v>
          </cell>
          <cell r="O4502" t="str">
            <v>74626001 Amarillo Case Rdy Case Ready</v>
          </cell>
          <cell r="P4502" t="str">
            <v>157</v>
          </cell>
          <cell r="Q4502" t="str">
            <v>IBP</v>
          </cell>
          <cell r="R4502" t="str">
            <v>779</v>
          </cell>
          <cell r="S4502" t="str">
            <v>1656</v>
          </cell>
          <cell r="T4502" t="str">
            <v>IBP</v>
          </cell>
          <cell r="U4502" t="str">
            <v>USD</v>
          </cell>
          <cell r="V4502" t="str">
            <v>FARM ROAD 1912 &amp; HWY 66 E.</v>
          </cell>
          <cell r="W4502" t="str">
            <v>AMARILLO</v>
          </cell>
          <cell r="X4502" t="str">
            <v>TX</v>
          </cell>
          <cell r="Y4502" t="str">
            <v>79184</v>
          </cell>
          <cell r="Z4502" t="str">
            <v>POTTER</v>
          </cell>
          <cell r="AA4502" t="str">
            <v>G</v>
          </cell>
          <cell r="AB4502" t="str">
            <v>M&amp;E</v>
          </cell>
          <cell r="AC4502">
            <v>2936271.5588000012</v>
          </cell>
        </row>
        <row r="4503">
          <cell r="A4503" t="str">
            <v>Primary</v>
          </cell>
          <cell r="B4503" t="str">
            <v>Amarillo Case Ready Processing</v>
          </cell>
          <cell r="C4503" t="str">
            <v>34241974</v>
          </cell>
          <cell r="D4503" t="str">
            <v>74626001</v>
          </cell>
          <cell r="E4503" t="str">
            <v>3462</v>
          </cell>
          <cell r="G4503" t="str">
            <v>TX</v>
          </cell>
          <cell r="I4503" t="str">
            <v>A</v>
          </cell>
          <cell r="J4503" t="str">
            <v>34241975</v>
          </cell>
          <cell r="K4503" t="str">
            <v>74626002</v>
          </cell>
          <cell r="L4503">
            <v>170003424</v>
          </cell>
          <cell r="M4503" t="str">
            <v>746200000</v>
          </cell>
          <cell r="N4503" t="str">
            <v>Amarillo Case Rdy Case Ready 1</v>
          </cell>
          <cell r="O4503" t="str">
            <v>74626002 Amarillo Case Rdy Case Ready 1</v>
          </cell>
          <cell r="P4503" t="str">
            <v>157</v>
          </cell>
          <cell r="Q4503" t="str">
            <v>IBP</v>
          </cell>
          <cell r="R4503" t="str">
            <v>779</v>
          </cell>
          <cell r="S4503" t="str">
            <v>1656</v>
          </cell>
          <cell r="T4503" t="str">
            <v>IBP</v>
          </cell>
          <cell r="U4503" t="str">
            <v>USD</v>
          </cell>
          <cell r="V4503" t="str">
            <v>FARM ROAD 1912 &amp; HWY 66 E.</v>
          </cell>
          <cell r="W4503" t="str">
            <v>AMARILLO</v>
          </cell>
          <cell r="X4503" t="str">
            <v>TX</v>
          </cell>
          <cell r="Y4503" t="str">
            <v>79184</v>
          </cell>
          <cell r="Z4503" t="str">
            <v>POTTER</v>
          </cell>
          <cell r="AA4503" t="str">
            <v>G</v>
          </cell>
          <cell r="AB4503" t="str">
            <v>M&amp;E</v>
          </cell>
          <cell r="AC4503">
            <v>6879333.760900001</v>
          </cell>
        </row>
        <row r="4504">
          <cell r="A4504" t="str">
            <v>Primary</v>
          </cell>
          <cell r="B4504" t="str">
            <v>Amarillo Case Ready Processing</v>
          </cell>
          <cell r="C4504" t="str">
            <v>34241974</v>
          </cell>
          <cell r="D4504" t="str">
            <v>74626001</v>
          </cell>
          <cell r="E4504" t="str">
            <v>3462</v>
          </cell>
          <cell r="G4504" t="str">
            <v>TX</v>
          </cell>
          <cell r="I4504" t="str">
            <v>A</v>
          </cell>
          <cell r="J4504" t="str">
            <v>34242034</v>
          </cell>
          <cell r="K4504" t="str">
            <v>74626003</v>
          </cell>
          <cell r="L4504">
            <v>170003424</v>
          </cell>
          <cell r="M4504" t="str">
            <v>746200000</v>
          </cell>
          <cell r="N4504" t="str">
            <v>Amarillo Case Rdy Case Ready 2</v>
          </cell>
          <cell r="O4504" t="str">
            <v>74626003 Amarillo Case Rdy Case Ready 2</v>
          </cell>
          <cell r="P4504" t="str">
            <v>157</v>
          </cell>
          <cell r="Q4504" t="str">
            <v>IBP</v>
          </cell>
          <cell r="R4504" t="str">
            <v>779</v>
          </cell>
          <cell r="S4504" t="str">
            <v>1656</v>
          </cell>
          <cell r="T4504" t="str">
            <v>IBP</v>
          </cell>
          <cell r="U4504" t="str">
            <v>USD</v>
          </cell>
          <cell r="V4504" t="str">
            <v>FARM ROAD 1912 &amp; HWY 66 E.</v>
          </cell>
          <cell r="W4504" t="str">
            <v>AMARILLO</v>
          </cell>
          <cell r="X4504" t="str">
            <v>TX</v>
          </cell>
          <cell r="Y4504" t="str">
            <v>79184</v>
          </cell>
          <cell r="Z4504" t="str">
            <v>POTTER</v>
          </cell>
          <cell r="AA4504" t="str">
            <v>G</v>
          </cell>
          <cell r="AB4504" t="str">
            <v>M&amp;E</v>
          </cell>
          <cell r="AC4504">
            <v>870313.62559999991</v>
          </cell>
        </row>
        <row r="4505">
          <cell r="A4505" t="str">
            <v>Primary</v>
          </cell>
          <cell r="B4505" t="str">
            <v>Logansport Pumped Pork Processing</v>
          </cell>
          <cell r="C4505" t="str">
            <v>34382034</v>
          </cell>
          <cell r="D4505" t="str">
            <v>74416001</v>
          </cell>
          <cell r="E4505" t="str">
            <v>3441</v>
          </cell>
          <cell r="G4505" t="str">
            <v>IN</v>
          </cell>
          <cell r="I4505" t="str">
            <v>A</v>
          </cell>
          <cell r="J4505" t="str">
            <v>34382034</v>
          </cell>
          <cell r="K4505" t="str">
            <v>74416001</v>
          </cell>
          <cell r="L4505">
            <v>170003438</v>
          </cell>
          <cell r="M4505" t="str">
            <v>744100000</v>
          </cell>
          <cell r="N4505" t="str">
            <v>Logansport Pmpd Prk Pump Pork Maint</v>
          </cell>
          <cell r="O4505" t="str">
            <v>74416001 Logansport Pmpd Prk Pump Pork Maint</v>
          </cell>
          <cell r="P4505" t="str">
            <v>131</v>
          </cell>
          <cell r="Q4505" t="str">
            <v>IBP</v>
          </cell>
          <cell r="R4505" t="str">
            <v>422</v>
          </cell>
          <cell r="S4505" t="str">
            <v>308</v>
          </cell>
          <cell r="T4505" t="str">
            <v>IBP</v>
          </cell>
          <cell r="U4505" t="str">
            <v>USD</v>
          </cell>
          <cell r="V4505" t="str">
            <v>2125 S COUNTY ROAD 125</v>
          </cell>
          <cell r="W4505" t="str">
            <v>LOGANSPORT</v>
          </cell>
          <cell r="X4505" t="str">
            <v>IN</v>
          </cell>
          <cell r="Y4505" t="str">
            <v>46947-8477</v>
          </cell>
          <cell r="Z4505" t="str">
            <v>CASS</v>
          </cell>
          <cell r="AA4505" t="str">
            <v>G</v>
          </cell>
          <cell r="AB4505" t="str">
            <v>M&amp;E</v>
          </cell>
          <cell r="AC4505">
            <v>8338305.5792000005</v>
          </cell>
        </row>
        <row r="4506">
          <cell r="A4506" t="str">
            <v>Primary</v>
          </cell>
          <cell r="B4506" t="str">
            <v>Storm Lake Pumped Pork Processing</v>
          </cell>
          <cell r="C4506" t="str">
            <v>34692034</v>
          </cell>
          <cell r="D4506" t="str">
            <v>74426002</v>
          </cell>
          <cell r="E4506" t="str">
            <v>3442</v>
          </cell>
          <cell r="G4506" t="str">
            <v>IA</v>
          </cell>
          <cell r="I4506" t="str">
            <v>A</v>
          </cell>
          <cell r="J4506" t="str">
            <v>34692034</v>
          </cell>
          <cell r="K4506" t="str">
            <v>74426002</v>
          </cell>
          <cell r="L4506">
            <v>170003469</v>
          </cell>
          <cell r="M4506" t="str">
            <v>744200000</v>
          </cell>
          <cell r="N4506" t="str">
            <v>Storm Lake Pmpd Pork Pumped Pork</v>
          </cell>
          <cell r="O4506" t="str">
            <v>74426002 Storm Lake Pmpd Pork Pumped Pork</v>
          </cell>
          <cell r="P4506" t="str">
            <v>131</v>
          </cell>
          <cell r="Q4506" t="str">
            <v>IBP</v>
          </cell>
          <cell r="R4506" t="str">
            <v>396</v>
          </cell>
          <cell r="S4506" t="str">
            <v>185</v>
          </cell>
          <cell r="T4506" t="str">
            <v>IBP</v>
          </cell>
          <cell r="U4506" t="str">
            <v>USD</v>
          </cell>
          <cell r="V4506" t="str">
            <v>1009 RICHLAND STREET</v>
          </cell>
          <cell r="W4506" t="str">
            <v>STORM LAKE</v>
          </cell>
          <cell r="X4506" t="str">
            <v>IA</v>
          </cell>
          <cell r="Y4506" t="str">
            <v>50588</v>
          </cell>
          <cell r="Z4506" t="str">
            <v>BUENA VISTA</v>
          </cell>
          <cell r="AA4506" t="str">
            <v>G</v>
          </cell>
          <cell r="AB4506" t="str">
            <v>M&amp;E</v>
          </cell>
          <cell r="AC4506">
            <v>633083.78500000003</v>
          </cell>
        </row>
        <row r="4507">
          <cell r="A4507" t="str">
            <v>Primary</v>
          </cell>
          <cell r="B4507" t="str">
            <v>Waterloo Pumped Pork Processing</v>
          </cell>
          <cell r="C4507" t="str">
            <v>34882034</v>
          </cell>
          <cell r="D4507" t="str">
            <v>74436003</v>
          </cell>
          <cell r="E4507" t="str">
            <v>3443</v>
          </cell>
          <cell r="G4507" t="str">
            <v>IA</v>
          </cell>
          <cell r="I4507" t="str">
            <v>A</v>
          </cell>
          <cell r="J4507" t="str">
            <v>34882034</v>
          </cell>
          <cell r="K4507" t="str">
            <v>74436003</v>
          </cell>
          <cell r="L4507">
            <v>170003488</v>
          </cell>
          <cell r="M4507" t="str">
            <v>744300000</v>
          </cell>
          <cell r="N4507" t="str">
            <v>Waterloo Pmpd Prk Plant Manager</v>
          </cell>
          <cell r="O4507" t="str">
            <v>74436003 Waterloo Pmpd Prk Plant Manager</v>
          </cell>
          <cell r="P4507" t="str">
            <v>131</v>
          </cell>
          <cell r="Q4507" t="str">
            <v>IBP</v>
          </cell>
          <cell r="R4507" t="str">
            <v>809</v>
          </cell>
          <cell r="S4507" t="str">
            <v>789</v>
          </cell>
          <cell r="T4507" t="str">
            <v>IBP</v>
          </cell>
          <cell r="U4507" t="str">
            <v>USD</v>
          </cell>
          <cell r="V4507" t="str">
            <v>501 N. ELK RUN ROAD</v>
          </cell>
          <cell r="W4507" t="str">
            <v>WATERLOO</v>
          </cell>
          <cell r="X4507" t="str">
            <v>IA</v>
          </cell>
          <cell r="Y4507" t="str">
            <v>50703-9741</v>
          </cell>
          <cell r="Z4507" t="str">
            <v>BLACK HAWK</v>
          </cell>
          <cell r="AA4507" t="str">
            <v>G</v>
          </cell>
          <cell r="AB4507" t="str">
            <v>M&amp;E</v>
          </cell>
          <cell r="AC4507">
            <v>893709.02789999987</v>
          </cell>
        </row>
        <row r="4508">
          <cell r="A4508" t="str">
            <v>Primary</v>
          </cell>
          <cell r="B4508" t="str">
            <v>Logansport Processing</v>
          </cell>
          <cell r="C4508" t="str">
            <v>30382013</v>
          </cell>
          <cell r="D4508" t="str">
            <v>74356021</v>
          </cell>
          <cell r="E4508" t="str">
            <v>2666</v>
          </cell>
          <cell r="G4508" t="str">
            <v>IN</v>
          </cell>
          <cell r="I4508" t="str">
            <v>A</v>
          </cell>
          <cell r="J4508" t="str">
            <v>35204001</v>
          </cell>
          <cell r="K4508" t="str">
            <v>74356020</v>
          </cell>
          <cell r="L4508">
            <v>170003520</v>
          </cell>
          <cell r="M4508" t="str">
            <v>743500000</v>
          </cell>
          <cell r="N4508" t="str">
            <v>Ohio Buyers-Storeroom</v>
          </cell>
          <cell r="O4508" t="str">
            <v>74356020 Ohio Buyers-Storeroom</v>
          </cell>
          <cell r="P4508" t="str">
            <v>190</v>
          </cell>
          <cell r="Q4508" t="str">
            <v>IBP</v>
          </cell>
          <cell r="R4508" t="str">
            <v>323</v>
          </cell>
          <cell r="S4508" t="str">
            <v>1179</v>
          </cell>
          <cell r="T4508" t="str">
            <v>IBP</v>
          </cell>
          <cell r="U4508" t="str">
            <v>USD</v>
          </cell>
          <cell r="V4508" t="str">
            <v>2125 S COUNTY ROAD 125</v>
          </cell>
          <cell r="W4508" t="str">
            <v>LOGANSPORT</v>
          </cell>
          <cell r="X4508" t="str">
            <v>IN</v>
          </cell>
          <cell r="Y4508" t="str">
            <v>46947-8477</v>
          </cell>
          <cell r="Z4508" t="str">
            <v>CASS</v>
          </cell>
          <cell r="AA4508" t="str">
            <v>G</v>
          </cell>
          <cell r="AB4508" t="str">
            <v>M&amp;E</v>
          </cell>
          <cell r="AC4508">
            <v>11343.498</v>
          </cell>
        </row>
        <row r="4509">
          <cell r="A4509" t="str">
            <v>Primary</v>
          </cell>
          <cell r="B4509" t="str">
            <v>Logansport Processing</v>
          </cell>
          <cell r="C4509" t="str">
            <v>30382013</v>
          </cell>
          <cell r="D4509" t="str">
            <v>74356022</v>
          </cell>
          <cell r="E4509" t="str">
            <v>2666</v>
          </cell>
          <cell r="G4509" t="str">
            <v>IN</v>
          </cell>
          <cell r="I4509" t="str">
            <v>A</v>
          </cell>
          <cell r="J4509" t="str">
            <v>35214001</v>
          </cell>
          <cell r="K4509" t="str">
            <v>74356021</v>
          </cell>
          <cell r="L4509">
            <v>170003521</v>
          </cell>
          <cell r="M4509" t="str">
            <v>743500000</v>
          </cell>
          <cell r="N4509" t="str">
            <v>Illinois Buyers-Storeroom</v>
          </cell>
          <cell r="O4509" t="str">
            <v>74356021 Illinois Buyers-Storeroom</v>
          </cell>
          <cell r="P4509" t="str">
            <v>190</v>
          </cell>
          <cell r="Q4509" t="str">
            <v>IBP</v>
          </cell>
          <cell r="R4509" t="str">
            <v>323</v>
          </cell>
          <cell r="S4509" t="str">
            <v>1179</v>
          </cell>
          <cell r="T4509" t="str">
            <v>IBP</v>
          </cell>
          <cell r="U4509" t="str">
            <v>USD</v>
          </cell>
          <cell r="V4509" t="str">
            <v>2125 S COUNTY ROAD 125</v>
          </cell>
          <cell r="W4509" t="str">
            <v>LOGANSPORT</v>
          </cell>
          <cell r="X4509" t="str">
            <v>IN</v>
          </cell>
          <cell r="Y4509" t="str">
            <v>46947-8477</v>
          </cell>
          <cell r="Z4509" t="str">
            <v>CASS</v>
          </cell>
          <cell r="AA4509" t="str">
            <v>G</v>
          </cell>
          <cell r="AB4509" t="str">
            <v>M&amp;E</v>
          </cell>
          <cell r="AC4509">
            <v>14204.018399999997</v>
          </cell>
        </row>
        <row r="4510">
          <cell r="A4510" t="str">
            <v>Primary</v>
          </cell>
          <cell r="B4510" t="str">
            <v>Logansport Buyers</v>
          </cell>
          <cell r="C4510" t="str">
            <v>35224001</v>
          </cell>
          <cell r="D4510" t="str">
            <v>35224001</v>
          </cell>
          <cell r="E4510" t="str">
            <v>2666</v>
          </cell>
          <cell r="G4510" t="str">
            <v>IN</v>
          </cell>
          <cell r="H4510">
            <v>38887</v>
          </cell>
          <cell r="I4510" t="str">
            <v>A</v>
          </cell>
          <cell r="J4510" t="str">
            <v>60010800</v>
          </cell>
          <cell r="K4510" t="str">
            <v>60010800</v>
          </cell>
          <cell r="L4510">
            <v>170003522</v>
          </cell>
          <cell r="M4510" t="str">
            <v>160010800</v>
          </cell>
          <cell r="N4510" t="str">
            <v>Logansport Buyers</v>
          </cell>
          <cell r="O4510" t="str">
            <v>35224001 Logansport Buyers</v>
          </cell>
          <cell r="P4510" t="str">
            <v>190</v>
          </cell>
          <cell r="Q4510" t="str">
            <v>IBP</v>
          </cell>
          <cell r="R4510" t="str">
            <v>422</v>
          </cell>
          <cell r="S4510" t="str">
            <v>0</v>
          </cell>
          <cell r="T4510" t="str">
            <v>IBP</v>
          </cell>
          <cell r="U4510" t="str">
            <v>USD</v>
          </cell>
          <cell r="V4510" t="str">
            <v>2125 S COUNTY ROAD 125</v>
          </cell>
          <cell r="W4510" t="str">
            <v>LOGANSPORT</v>
          </cell>
          <cell r="X4510" t="str">
            <v>IN</v>
          </cell>
          <cell r="Y4510" t="str">
            <v>46947-8477</v>
          </cell>
          <cell r="Z4510" t="str">
            <v>CASS</v>
          </cell>
          <cell r="AA4510" t="str">
            <v>E</v>
          </cell>
          <cell r="AB4510" t="str">
            <v>M&amp;E</v>
          </cell>
          <cell r="AC4510">
            <v>4978.9547000000002</v>
          </cell>
        </row>
        <row r="4511">
          <cell r="A4511" t="str">
            <v>Primary</v>
          </cell>
          <cell r="B4511" t="str">
            <v>Louisa County Processing</v>
          </cell>
          <cell r="C4511" t="str">
            <v>30722013</v>
          </cell>
          <cell r="D4511" t="str">
            <v>74376004</v>
          </cell>
          <cell r="E4511" t="str">
            <v>2666</v>
          </cell>
          <cell r="G4511" t="str">
            <v>IA</v>
          </cell>
          <cell r="I4511" t="str">
            <v>A</v>
          </cell>
          <cell r="J4511" t="str">
            <v>35234001</v>
          </cell>
          <cell r="K4511" t="str">
            <v>74376018</v>
          </cell>
          <cell r="L4511">
            <v>170003523</v>
          </cell>
          <cell r="M4511" t="str">
            <v>743700000</v>
          </cell>
          <cell r="N4511" t="str">
            <v>Louisa Cnty Buyers-Maintenance</v>
          </cell>
          <cell r="O4511" t="str">
            <v>74376018 Louisa Cnty Buyers-Maintenance</v>
          </cell>
          <cell r="P4511" t="str">
            <v>190</v>
          </cell>
          <cell r="Q4511" t="str">
            <v>IBP</v>
          </cell>
          <cell r="R4511" t="str">
            <v>758</v>
          </cell>
          <cell r="S4511" t="str">
            <v>1179</v>
          </cell>
          <cell r="T4511" t="str">
            <v>IBP</v>
          </cell>
          <cell r="U4511" t="str">
            <v>USD</v>
          </cell>
          <cell r="V4511" t="str">
            <v>HIGHWAY 70 NORTH</v>
          </cell>
          <cell r="W4511" t="str">
            <v>COLUMBUS JUNCTION</v>
          </cell>
          <cell r="X4511" t="str">
            <v>IA</v>
          </cell>
          <cell r="Y4511" t="str">
            <v>52738</v>
          </cell>
          <cell r="Z4511" t="str">
            <v>LOUISA</v>
          </cell>
          <cell r="AA4511" t="str">
            <v>G</v>
          </cell>
          <cell r="AB4511" t="str">
            <v>M&amp;E</v>
          </cell>
          <cell r="AC4511">
            <v>945.34500000000003</v>
          </cell>
        </row>
        <row r="4512">
          <cell r="A4512" t="str">
            <v>Primary</v>
          </cell>
          <cell r="B4512" t="str">
            <v>Atlantic IBP Service Center</v>
          </cell>
          <cell r="C4512" t="str">
            <v>36102317</v>
          </cell>
          <cell r="D4512" t="str">
            <v>75026002</v>
          </cell>
          <cell r="E4512" t="str">
            <v>3502</v>
          </cell>
          <cell r="G4512" t="str">
            <v>GA</v>
          </cell>
          <cell r="I4512" t="str">
            <v>A</v>
          </cell>
          <cell r="J4512" t="str">
            <v>36102317</v>
          </cell>
          <cell r="K4512" t="str">
            <v>75026002</v>
          </cell>
          <cell r="L4512">
            <v>170003610</v>
          </cell>
          <cell r="M4512" t="str">
            <v>750200000</v>
          </cell>
          <cell r="N4512" t="str">
            <v>IBP Svc Ctr - Atlantic IBP Serv Ctr - Ga</v>
          </cell>
          <cell r="O4512" t="str">
            <v>75026002 IBP Svc Ctr - Atlantic IBP Serv Ctr - Ga</v>
          </cell>
          <cell r="P4512" t="str">
            <v>1011</v>
          </cell>
          <cell r="Q4512" t="str">
            <v>IBP</v>
          </cell>
          <cell r="R4512" t="str">
            <v>1577</v>
          </cell>
          <cell r="S4512" t="str">
            <v>1179</v>
          </cell>
          <cell r="T4512" t="str">
            <v>IBP</v>
          </cell>
          <cell r="U4512" t="str">
            <v>USD</v>
          </cell>
          <cell r="V4512" t="str">
            <v>100 HURRICANE SHOALS, BLDG B, SUIT</v>
          </cell>
          <cell r="W4512" t="str">
            <v>LAWRENCEVILLE</v>
          </cell>
          <cell r="X4512" t="str">
            <v>GA</v>
          </cell>
          <cell r="Y4512" t="str">
            <v>30043</v>
          </cell>
          <cell r="Z4512" t="str">
            <v>DEKALB</v>
          </cell>
          <cell r="AA4512" t="str">
            <v>G</v>
          </cell>
          <cell r="AB4512" t="str">
            <v>M&amp;E</v>
          </cell>
          <cell r="AC4512">
            <v>68825.792199999996</v>
          </cell>
        </row>
        <row r="4513">
          <cell r="A4513" t="str">
            <v>Primary</v>
          </cell>
          <cell r="B4513" t="str">
            <v>New York IBP Service Center</v>
          </cell>
          <cell r="C4513" t="str">
            <v>36602317</v>
          </cell>
          <cell r="D4513" t="str">
            <v>75036002</v>
          </cell>
          <cell r="E4513" t="str">
            <v>3503</v>
          </cell>
          <cell r="G4513" t="str">
            <v>NJ</v>
          </cell>
          <cell r="I4513" t="str">
            <v>A</v>
          </cell>
          <cell r="J4513" t="str">
            <v>36602317</v>
          </cell>
          <cell r="K4513" t="str">
            <v>75036002</v>
          </cell>
          <cell r="L4513">
            <v>170003660</v>
          </cell>
          <cell r="M4513" t="str">
            <v>750300000</v>
          </cell>
          <cell r="N4513" t="str">
            <v>IBP Svc Ctr - New York IBP Serv Ctr - Nj</v>
          </cell>
          <cell r="O4513" t="str">
            <v>75036002 IBP Svc Ctr - New York IBP Serv Ctr - Nj</v>
          </cell>
          <cell r="P4513" t="str">
            <v>1011</v>
          </cell>
          <cell r="Q4513" t="str">
            <v>IBP</v>
          </cell>
          <cell r="R4513" t="str">
            <v>1577</v>
          </cell>
          <cell r="S4513" t="str">
            <v>1179</v>
          </cell>
          <cell r="T4513" t="str">
            <v>IBP</v>
          </cell>
          <cell r="U4513" t="str">
            <v>USD</v>
          </cell>
          <cell r="V4513" t="str">
            <v>1050 WALL STREET WEST SUITE 120</v>
          </cell>
          <cell r="W4513" t="str">
            <v>LINDHURST</v>
          </cell>
          <cell r="X4513" t="str">
            <v>NJ</v>
          </cell>
          <cell r="Y4513" t="str">
            <v>07071-3615</v>
          </cell>
          <cell r="Z4513" t="str">
            <v>BERGEN</v>
          </cell>
          <cell r="AA4513" t="str">
            <v>G</v>
          </cell>
          <cell r="AB4513" t="str">
            <v>M&amp;E</v>
          </cell>
          <cell r="AC4513">
            <v>59934.255500000014</v>
          </cell>
        </row>
        <row r="4514">
          <cell r="A4514" t="str">
            <v>Primary</v>
          </cell>
          <cell r="B4514" t="str">
            <v>Midwest IBP Service Center</v>
          </cell>
          <cell r="C4514" t="str">
            <v>#N/A</v>
          </cell>
          <cell r="D4514" t="str">
            <v>75016002</v>
          </cell>
          <cell r="E4514" t="str">
            <v>3504</v>
          </cell>
          <cell r="G4514" t="str">
            <v>NE</v>
          </cell>
          <cell r="I4514" t="str">
            <v>A</v>
          </cell>
          <cell r="J4514" t="str">
            <v>36802317</v>
          </cell>
          <cell r="K4514" t="str">
            <v>75046002</v>
          </cell>
          <cell r="L4514">
            <v>170003680</v>
          </cell>
          <cell r="M4514" t="str">
            <v>750400000</v>
          </cell>
          <cell r="N4514" t="str">
            <v>IBP Svc Ctr - Midwest IBP Serv Ctr-Midwest</v>
          </cell>
          <cell r="O4514" t="str">
            <v>75046002 IBP Svc Ctr - Midwest IBP Serv Ctr-Midwes</v>
          </cell>
          <cell r="P4514" t="str">
            <v>1011</v>
          </cell>
          <cell r="Q4514" t="str">
            <v>IBP</v>
          </cell>
          <cell r="R4514" t="str">
            <v>1577</v>
          </cell>
          <cell r="S4514" t="str">
            <v>1179</v>
          </cell>
          <cell r="T4514" t="str">
            <v>IBP</v>
          </cell>
          <cell r="U4514" t="str">
            <v>USD</v>
          </cell>
          <cell r="V4514" t="str">
            <v>IBP AVENUE</v>
          </cell>
          <cell r="W4514" t="str">
            <v>DAKOTA CITY</v>
          </cell>
          <cell r="X4514" t="str">
            <v>NE</v>
          </cell>
          <cell r="Y4514" t="str">
            <v>68776</v>
          </cell>
          <cell r="Z4514" t="str">
            <v>DAKOTA</v>
          </cell>
          <cell r="AA4514" t="str">
            <v>G</v>
          </cell>
          <cell r="AB4514" t="str">
            <v>M&amp;E</v>
          </cell>
          <cell r="AC4514">
            <v>62405.935599999961</v>
          </cell>
        </row>
        <row r="4515">
          <cell r="A4515" t="str">
            <v>Primary</v>
          </cell>
          <cell r="B4515" t="str">
            <v>Chicago Service Center</v>
          </cell>
          <cell r="C4515" t="str">
            <v>37002317</v>
          </cell>
          <cell r="D4515" t="str">
            <v>75056002</v>
          </cell>
          <cell r="E4515" t="str">
            <v>3505</v>
          </cell>
          <cell r="G4515" t="str">
            <v>IL</v>
          </cell>
          <cell r="I4515" t="str">
            <v>A</v>
          </cell>
          <cell r="J4515" t="str">
            <v>37002317</v>
          </cell>
          <cell r="K4515" t="str">
            <v>75056002</v>
          </cell>
          <cell r="L4515">
            <v>170003700</v>
          </cell>
          <cell r="M4515" t="str">
            <v>750500000</v>
          </cell>
          <cell r="N4515" t="str">
            <v>IBP Svc Ctr - Chicago Chicago Serv Center</v>
          </cell>
          <cell r="O4515" t="str">
            <v>75056002 IBP Svc Ctr - Chicago Chicago Serv Center</v>
          </cell>
          <cell r="P4515" t="str">
            <v>1011</v>
          </cell>
          <cell r="Q4515" t="str">
            <v>IBP</v>
          </cell>
          <cell r="R4515" t="str">
            <v>1577</v>
          </cell>
          <cell r="S4515" t="str">
            <v>1179</v>
          </cell>
          <cell r="T4515" t="str">
            <v>IBP</v>
          </cell>
          <cell r="U4515" t="str">
            <v>USD</v>
          </cell>
          <cell r="V4515" t="str">
            <v>2170 POINT BLVD SUITE 300</v>
          </cell>
          <cell r="W4515" t="str">
            <v>ELGIN</v>
          </cell>
          <cell r="X4515" t="str">
            <v>IL</v>
          </cell>
          <cell r="Y4515" t="str">
            <v>60123-7875</v>
          </cell>
          <cell r="Z4515" t="str">
            <v>COOK</v>
          </cell>
          <cell r="AA4515" t="str">
            <v>G</v>
          </cell>
          <cell r="AB4515" t="str">
            <v>M&amp;E</v>
          </cell>
          <cell r="AC4515">
            <v>68104.85149999999</v>
          </cell>
        </row>
        <row r="4516">
          <cell r="A4516" t="str">
            <v>Primary</v>
          </cell>
          <cell r="B4516" t="str">
            <v>Dakota City PBX</v>
          </cell>
          <cell r="C4516" t="str">
            <v>38010880</v>
          </cell>
          <cell r="D4516" t="str">
            <v>74836001</v>
          </cell>
          <cell r="E4516" t="str">
            <v>3483</v>
          </cell>
          <cell r="G4516" t="str">
            <v>NE</v>
          </cell>
          <cell r="I4516" t="str">
            <v>A</v>
          </cell>
          <cell r="J4516" t="str">
            <v>38010880</v>
          </cell>
          <cell r="K4516" t="str">
            <v>74836001</v>
          </cell>
          <cell r="L4516">
            <v>170003801</v>
          </cell>
          <cell r="M4516" t="str">
            <v>748300000</v>
          </cell>
          <cell r="N4516" t="str">
            <v>Dakota City Crtg General</v>
          </cell>
          <cell r="O4516" t="str">
            <v>74836001 Dakota City Crtg General</v>
          </cell>
          <cell r="P4516" t="str">
            <v>500</v>
          </cell>
          <cell r="Q4516" t="str">
            <v>IBP</v>
          </cell>
          <cell r="R4516" t="str">
            <v>285</v>
          </cell>
          <cell r="S4516" t="str">
            <v>1179</v>
          </cell>
          <cell r="T4516" t="str">
            <v>T</v>
          </cell>
          <cell r="U4516" t="str">
            <v>USD</v>
          </cell>
          <cell r="V4516" t="str">
            <v>702 E. MAIN STREET</v>
          </cell>
          <cell r="W4516" t="str">
            <v>RUSSELLVILLE</v>
          </cell>
          <cell r="X4516" t="str">
            <v>AR</v>
          </cell>
          <cell r="Y4516" t="str">
            <v>72811-5246</v>
          </cell>
          <cell r="Z4516" t="str">
            <v>POPE</v>
          </cell>
          <cell r="AA4516" t="str">
            <v>C</v>
          </cell>
          <cell r="AB4516" t="str">
            <v>Building</v>
          </cell>
          <cell r="AC4516">
            <v>1497879.2310000001</v>
          </cell>
        </row>
        <row r="4517">
          <cell r="A4517" t="str">
            <v>Primary</v>
          </cell>
          <cell r="B4517" t="str">
            <v>Dakota City PBX</v>
          </cell>
          <cell r="C4517" t="str">
            <v>38010880</v>
          </cell>
          <cell r="D4517" t="str">
            <v>74836001</v>
          </cell>
          <cell r="E4517" t="str">
            <v>3483</v>
          </cell>
          <cell r="G4517" t="str">
            <v>NE</v>
          </cell>
          <cell r="I4517" t="str">
            <v>A</v>
          </cell>
          <cell r="J4517" t="str">
            <v>38010881</v>
          </cell>
          <cell r="K4517" t="str">
            <v>74836003</v>
          </cell>
          <cell r="L4517">
            <v>170003801</v>
          </cell>
          <cell r="M4517" t="str">
            <v>748300000</v>
          </cell>
          <cell r="N4517" t="str">
            <v>Dakota City Crtg Dc Pbx Services</v>
          </cell>
          <cell r="O4517" t="str">
            <v>74836003 Dakota City Crtg Dc Pbx Services</v>
          </cell>
          <cell r="P4517" t="str">
            <v>500</v>
          </cell>
          <cell r="Q4517" t="str">
            <v>IBP</v>
          </cell>
          <cell r="R4517" t="str">
            <v>285</v>
          </cell>
          <cell r="S4517" t="str">
            <v>1179</v>
          </cell>
          <cell r="T4517" t="str">
            <v>T</v>
          </cell>
          <cell r="U4517" t="str">
            <v>USD</v>
          </cell>
          <cell r="V4517" t="str">
            <v>702 E. MAIN STREET</v>
          </cell>
          <cell r="W4517" t="str">
            <v>RUSSELLVILLE</v>
          </cell>
          <cell r="X4517" t="str">
            <v>AR</v>
          </cell>
          <cell r="Y4517" t="str">
            <v>72811-5246</v>
          </cell>
          <cell r="Z4517" t="str">
            <v>POPE</v>
          </cell>
          <cell r="AA4517" t="str">
            <v>C</v>
          </cell>
          <cell r="AB4517" t="str">
            <v>Content</v>
          </cell>
          <cell r="AC4517">
            <v>19527.294600000001</v>
          </cell>
        </row>
        <row r="4518">
          <cell r="A4518" t="str">
            <v>Primary</v>
          </cell>
          <cell r="B4518" t="str">
            <v>Dakota City PBX</v>
          </cell>
          <cell r="C4518" t="str">
            <v>38010880</v>
          </cell>
          <cell r="D4518" t="str">
            <v>74836001</v>
          </cell>
          <cell r="E4518" t="str">
            <v>3483</v>
          </cell>
          <cell r="G4518" t="str">
            <v>NE</v>
          </cell>
          <cell r="I4518" t="str">
            <v>A</v>
          </cell>
          <cell r="J4518" t="str">
            <v>38010882</v>
          </cell>
          <cell r="K4518" t="str">
            <v>74836005</v>
          </cell>
          <cell r="L4518">
            <v>170003801</v>
          </cell>
          <cell r="M4518" t="str">
            <v>748300000</v>
          </cell>
          <cell r="N4518" t="str">
            <v>Dakota City Crtg Dak Cy Pbx Wash</v>
          </cell>
          <cell r="O4518" t="str">
            <v>74836005 Dakota City Crtg Dak Cy Pbx Wash</v>
          </cell>
          <cell r="P4518" t="str">
            <v>500</v>
          </cell>
          <cell r="Q4518" t="str">
            <v>IBP</v>
          </cell>
          <cell r="R4518" t="str">
            <v>285</v>
          </cell>
          <cell r="S4518" t="str">
            <v>1179</v>
          </cell>
          <cell r="T4518" t="str">
            <v>T</v>
          </cell>
          <cell r="U4518" t="str">
            <v>USD</v>
          </cell>
          <cell r="V4518" t="str">
            <v>702 E. MAIN STREET</v>
          </cell>
          <cell r="W4518" t="str">
            <v>RUSSELLVILLE</v>
          </cell>
          <cell r="X4518" t="str">
            <v>AR</v>
          </cell>
          <cell r="Y4518" t="str">
            <v>72811-5246</v>
          </cell>
          <cell r="Z4518" t="str">
            <v>POPE</v>
          </cell>
          <cell r="AA4518" t="str">
            <v>C</v>
          </cell>
          <cell r="AB4518" t="str">
            <v>M&amp;E</v>
          </cell>
          <cell r="AC4518">
            <v>2320877.6958000017</v>
          </cell>
        </row>
        <row r="4519">
          <cell r="A4519" t="str">
            <v>Primary</v>
          </cell>
          <cell r="B4519" t="str">
            <v>Denison PBX</v>
          </cell>
          <cell r="C4519" t="str">
            <v>38020881</v>
          </cell>
          <cell r="D4519" t="str">
            <v>74846001</v>
          </cell>
          <cell r="E4519" t="str">
            <v>3484</v>
          </cell>
          <cell r="G4519" t="str">
            <v>IA</v>
          </cell>
          <cell r="I4519" t="str">
            <v>A</v>
          </cell>
          <cell r="J4519" t="str">
            <v>38020881</v>
          </cell>
          <cell r="K4519" t="str">
            <v>74846001</v>
          </cell>
          <cell r="L4519">
            <v>170003802</v>
          </cell>
          <cell r="M4519" t="str">
            <v>748400000</v>
          </cell>
          <cell r="N4519" t="str">
            <v>Denison Crtg Denison Pbx Serv</v>
          </cell>
          <cell r="O4519" t="str">
            <v>74846001 Denison Crtg Denison Pbx Serv</v>
          </cell>
          <cell r="P4519" t="str">
            <v>500</v>
          </cell>
          <cell r="Q4519" t="str">
            <v>IBP</v>
          </cell>
          <cell r="R4519" t="str">
            <v>285</v>
          </cell>
          <cell r="S4519" t="str">
            <v>1179</v>
          </cell>
          <cell r="T4519" t="str">
            <v>T</v>
          </cell>
          <cell r="U4519" t="str">
            <v>USD</v>
          </cell>
          <cell r="V4519" t="str">
            <v>5050 HIGHWAY 64 EAST (POTTSVILLE)</v>
          </cell>
          <cell r="W4519" t="str">
            <v>RUSSELLVILLE</v>
          </cell>
          <cell r="X4519" t="str">
            <v>AR</v>
          </cell>
          <cell r="Y4519" t="str">
            <v>72801-2144</v>
          </cell>
          <cell r="Z4519" t="str">
            <v>POPE</v>
          </cell>
          <cell r="AA4519" t="str">
            <v>E</v>
          </cell>
          <cell r="AB4519" t="str">
            <v>M&amp;E</v>
          </cell>
          <cell r="AC4519">
            <v>9322.4966999999997</v>
          </cell>
        </row>
        <row r="4520">
          <cell r="A4520" t="str">
            <v>Primary</v>
          </cell>
          <cell r="B4520" t="str">
            <v>West Point PBX</v>
          </cell>
          <cell r="C4520" t="str">
            <v>38050881</v>
          </cell>
          <cell r="D4520" t="str">
            <v>74856001</v>
          </cell>
          <cell r="E4520" t="str">
            <v>3485</v>
          </cell>
          <cell r="G4520" t="str">
            <v>NE</v>
          </cell>
          <cell r="I4520" t="str">
            <v>A</v>
          </cell>
          <cell r="J4520" t="str">
            <v>38050881</v>
          </cell>
          <cell r="K4520" t="str">
            <v>74856001</v>
          </cell>
          <cell r="L4520">
            <v>170003805</v>
          </cell>
          <cell r="M4520" t="str">
            <v>748500000</v>
          </cell>
          <cell r="N4520" t="str">
            <v>West Point Crtg West Point Pbx Serv</v>
          </cell>
          <cell r="O4520" t="str">
            <v>74856001 West Point Crtg West Point Pbx Serv</v>
          </cell>
          <cell r="P4520" t="str">
            <v>500</v>
          </cell>
          <cell r="Q4520" t="str">
            <v>IBP</v>
          </cell>
          <cell r="R4520" t="str">
            <v>285</v>
          </cell>
          <cell r="S4520" t="str">
            <v>1179</v>
          </cell>
          <cell r="T4520" t="str">
            <v>T</v>
          </cell>
          <cell r="U4520" t="str">
            <v>USD</v>
          </cell>
          <cell r="V4520" t="str">
            <v>709 CREEK AVENUE</v>
          </cell>
          <cell r="W4520" t="str">
            <v>SPRINGDALE</v>
          </cell>
          <cell r="X4520" t="str">
            <v>AR</v>
          </cell>
          <cell r="Y4520" t="str">
            <v>72764-2419</v>
          </cell>
          <cell r="Z4520" t="str">
            <v>WASHINGTON</v>
          </cell>
          <cell r="AA4520" t="str">
            <v>I</v>
          </cell>
          <cell r="AB4520" t="str">
            <v>M&amp;E</v>
          </cell>
          <cell r="AC4520">
            <v>166788.815</v>
          </cell>
        </row>
        <row r="4521">
          <cell r="A4521" t="str">
            <v>Primary</v>
          </cell>
          <cell r="B4521" t="str">
            <v>West Point PBX</v>
          </cell>
          <cell r="C4521" t="str">
            <v>38050881</v>
          </cell>
          <cell r="D4521" t="str">
            <v>74856001</v>
          </cell>
          <cell r="E4521" t="str">
            <v>3485</v>
          </cell>
          <cell r="G4521" t="str">
            <v>NE</v>
          </cell>
          <cell r="I4521" t="str">
            <v>A</v>
          </cell>
          <cell r="J4521" t="str">
            <v>38050882</v>
          </cell>
          <cell r="K4521" t="str">
            <v>74856002</v>
          </cell>
          <cell r="L4521">
            <v>170003805</v>
          </cell>
          <cell r="M4521" t="str">
            <v>748500000</v>
          </cell>
          <cell r="N4521" t="str">
            <v>West Point Crtg West Point Pbx Wash</v>
          </cell>
          <cell r="O4521" t="str">
            <v>74856002 West Point Crtg West Point Pbx Wash</v>
          </cell>
          <cell r="P4521" t="str">
            <v>500</v>
          </cell>
          <cell r="Q4521" t="str">
            <v>IBP</v>
          </cell>
          <cell r="R4521" t="str">
            <v>285</v>
          </cell>
          <cell r="S4521" t="str">
            <v>1179</v>
          </cell>
          <cell r="T4521" t="str">
            <v>T</v>
          </cell>
          <cell r="U4521" t="str">
            <v>USD</v>
          </cell>
          <cell r="V4521" t="str">
            <v>515A RANDALL WOBBE LANE</v>
          </cell>
          <cell r="W4521" t="str">
            <v>SPRINGDALE</v>
          </cell>
          <cell r="X4521" t="str">
            <v>AR</v>
          </cell>
          <cell r="Y4521" t="str">
            <v>72764-1824</v>
          </cell>
          <cell r="Z4521" t="str">
            <v>WASHINGTON</v>
          </cell>
          <cell r="AA4521" t="str">
            <v>E</v>
          </cell>
          <cell r="AB4521" t="str">
            <v>M&amp;E</v>
          </cell>
          <cell r="AC4521">
            <v>24537.7814</v>
          </cell>
        </row>
        <row r="4522">
          <cell r="A4522" t="str">
            <v>Primary</v>
          </cell>
          <cell r="B4522" t="str">
            <v>Emporia PBX</v>
          </cell>
          <cell r="C4522" t="str">
            <v>38060880</v>
          </cell>
          <cell r="D4522" t="str">
            <v>74866001</v>
          </cell>
          <cell r="E4522" t="str">
            <v>3486</v>
          </cell>
          <cell r="G4522" t="str">
            <v>KS</v>
          </cell>
          <cell r="I4522" t="str">
            <v>A</v>
          </cell>
          <cell r="J4522" t="str">
            <v>38060880</v>
          </cell>
          <cell r="K4522" t="str">
            <v>74866001</v>
          </cell>
          <cell r="L4522">
            <v>170003806</v>
          </cell>
          <cell r="M4522" t="str">
            <v>748600000</v>
          </cell>
          <cell r="N4522" t="str">
            <v>Emporia Crtg Emp Pbx Operation</v>
          </cell>
          <cell r="O4522" t="str">
            <v>74866001 Emporia Crtg Emp Pbx Operation</v>
          </cell>
          <cell r="P4522" t="str">
            <v>500</v>
          </cell>
          <cell r="Q4522" t="str">
            <v>IBP</v>
          </cell>
          <cell r="R4522" t="str">
            <v>162</v>
          </cell>
          <cell r="S4522" t="str">
            <v>1179</v>
          </cell>
          <cell r="T4522" t="str">
            <v>T</v>
          </cell>
          <cell r="U4522" t="str">
            <v>USD</v>
          </cell>
          <cell r="V4522" t="str">
            <v>515A RANDALL WOBBE LANE</v>
          </cell>
          <cell r="W4522" t="str">
            <v>SPRINGDALE</v>
          </cell>
          <cell r="X4522" t="str">
            <v>AR</v>
          </cell>
          <cell r="Y4522" t="str">
            <v>72764-1824</v>
          </cell>
          <cell r="Z4522" t="str">
            <v>WASHINGTON</v>
          </cell>
          <cell r="AA4522" t="str">
            <v>E</v>
          </cell>
          <cell r="AB4522" t="str">
            <v>M&amp;E</v>
          </cell>
          <cell r="AC4522">
            <v>28870.174999999999</v>
          </cell>
        </row>
        <row r="4523">
          <cell r="A4523" t="str">
            <v>Primary</v>
          </cell>
          <cell r="B4523" t="str">
            <v>Emporia PBX</v>
          </cell>
          <cell r="C4523" t="str">
            <v>38060880</v>
          </cell>
          <cell r="D4523" t="str">
            <v>74866001</v>
          </cell>
          <cell r="E4523" t="str">
            <v>3486</v>
          </cell>
          <cell r="G4523" t="str">
            <v>KS</v>
          </cell>
          <cell r="I4523" t="str">
            <v>A</v>
          </cell>
          <cell r="J4523" t="str">
            <v>38060881</v>
          </cell>
          <cell r="K4523" t="str">
            <v>74866002</v>
          </cell>
          <cell r="L4523">
            <v>170003806</v>
          </cell>
          <cell r="M4523" t="str">
            <v>748600000</v>
          </cell>
          <cell r="N4523" t="str">
            <v>Emporia Crtg Emp Pbx Services</v>
          </cell>
          <cell r="O4523" t="str">
            <v>74866002 Emporia Crtg Emp Pbx Services</v>
          </cell>
          <cell r="P4523" t="str">
            <v>500</v>
          </cell>
          <cell r="Q4523" t="str">
            <v>IBP</v>
          </cell>
          <cell r="R4523" t="str">
            <v>162</v>
          </cell>
          <cell r="S4523" t="str">
            <v>1179</v>
          </cell>
          <cell r="T4523" t="str">
            <v>T</v>
          </cell>
          <cell r="U4523" t="str">
            <v>USD</v>
          </cell>
          <cell r="V4523" t="str">
            <v>515A RANDALL WOBBE LANE</v>
          </cell>
          <cell r="W4523" t="str">
            <v>SPRINGDALE</v>
          </cell>
          <cell r="X4523" t="str">
            <v>AR</v>
          </cell>
          <cell r="Y4523" t="str">
            <v>72764-1824</v>
          </cell>
          <cell r="Z4523" t="str">
            <v>WASHINGTON</v>
          </cell>
          <cell r="AA4523" t="str">
            <v>E</v>
          </cell>
          <cell r="AB4523" t="str">
            <v>M&amp;E</v>
          </cell>
          <cell r="AC4523">
            <v>11969.471099999999</v>
          </cell>
        </row>
        <row r="4524">
          <cell r="A4524" t="str">
            <v>Primary</v>
          </cell>
          <cell r="B4524" t="str">
            <v>Emporia PBX</v>
          </cell>
          <cell r="C4524" t="str">
            <v>38060880</v>
          </cell>
          <cell r="D4524" t="str">
            <v>74866001</v>
          </cell>
          <cell r="E4524" t="str">
            <v>3486</v>
          </cell>
          <cell r="G4524" t="str">
            <v>KS</v>
          </cell>
          <cell r="I4524" t="str">
            <v>A</v>
          </cell>
          <cell r="J4524" t="str">
            <v>38060882</v>
          </cell>
          <cell r="K4524" t="str">
            <v>74866003</v>
          </cell>
          <cell r="L4524">
            <v>170003806</v>
          </cell>
          <cell r="M4524" t="str">
            <v>748600000</v>
          </cell>
          <cell r="N4524" t="str">
            <v>Emporia Crtg Emporia Pbx Wash</v>
          </cell>
          <cell r="O4524" t="str">
            <v>74866003 Emporia Crtg Emporia Pbx Wash</v>
          </cell>
          <cell r="P4524" t="str">
            <v>500</v>
          </cell>
          <cell r="Q4524" t="str">
            <v>IBP</v>
          </cell>
          <cell r="R4524" t="str">
            <v>162</v>
          </cell>
          <cell r="S4524" t="str">
            <v>1179</v>
          </cell>
          <cell r="T4524" t="str">
            <v>T</v>
          </cell>
          <cell r="U4524" t="str">
            <v>USD</v>
          </cell>
          <cell r="V4524" t="str">
            <v>515A RANDALL WOBBE LANE</v>
          </cell>
          <cell r="W4524" t="str">
            <v>SPRINGDALE</v>
          </cell>
          <cell r="X4524" t="str">
            <v>AR</v>
          </cell>
          <cell r="Y4524" t="str">
            <v>72764-1824</v>
          </cell>
          <cell r="Z4524" t="str">
            <v>WASHINGTON</v>
          </cell>
          <cell r="AA4524" t="str">
            <v>E</v>
          </cell>
          <cell r="AB4524" t="str">
            <v>M&amp;E</v>
          </cell>
          <cell r="AC4524">
            <v>29642.269399999997</v>
          </cell>
        </row>
        <row r="4525">
          <cell r="A4525" t="str">
            <v>Primary</v>
          </cell>
          <cell r="B4525" t="str">
            <v>Lexington PBX</v>
          </cell>
          <cell r="C4525" t="str">
            <v>38080880</v>
          </cell>
          <cell r="D4525" t="str">
            <v>74876001</v>
          </cell>
          <cell r="E4525" t="str">
            <v>3487</v>
          </cell>
          <cell r="G4525" t="str">
            <v>NE</v>
          </cell>
          <cell r="I4525" t="str">
            <v>A</v>
          </cell>
          <cell r="J4525" t="str">
            <v>38080880</v>
          </cell>
          <cell r="K4525" t="str">
            <v>74876001</v>
          </cell>
          <cell r="L4525">
            <v>170003808</v>
          </cell>
          <cell r="M4525" t="str">
            <v>748700000</v>
          </cell>
          <cell r="N4525" t="str">
            <v>Lexington Crtg Lex Pbx Maintenance</v>
          </cell>
          <cell r="O4525" t="str">
            <v>74876001 Lexington Crtg Lex Pbx Maintenance</v>
          </cell>
          <cell r="P4525" t="str">
            <v>500</v>
          </cell>
          <cell r="Q4525" t="str">
            <v>IBP</v>
          </cell>
          <cell r="R4525" t="str">
            <v>127</v>
          </cell>
          <cell r="S4525" t="str">
            <v>1179</v>
          </cell>
          <cell r="T4525" t="str">
            <v>T</v>
          </cell>
          <cell r="U4525" t="str">
            <v>USD</v>
          </cell>
          <cell r="V4525" t="str">
            <v>515A RANDALL WOBBE LANE</v>
          </cell>
          <cell r="W4525" t="str">
            <v>SPRINGDALE</v>
          </cell>
          <cell r="X4525" t="str">
            <v>AR</v>
          </cell>
          <cell r="Y4525" t="str">
            <v>72764-1824</v>
          </cell>
          <cell r="Z4525" t="str">
            <v>WASHINGTON</v>
          </cell>
          <cell r="AA4525" t="str">
            <v>E</v>
          </cell>
          <cell r="AB4525" t="str">
            <v>M&amp;E</v>
          </cell>
          <cell r="AC4525">
            <v>21263.705900000001</v>
          </cell>
        </row>
        <row r="4526">
          <cell r="A4526" t="str">
            <v>Primary</v>
          </cell>
          <cell r="B4526" t="str">
            <v>Lexington PBX</v>
          </cell>
          <cell r="C4526" t="str">
            <v>38080880</v>
          </cell>
          <cell r="D4526" t="str">
            <v>74876001</v>
          </cell>
          <cell r="E4526" t="str">
            <v>3487</v>
          </cell>
          <cell r="G4526" t="str">
            <v>NE</v>
          </cell>
          <cell r="I4526" t="str">
            <v>A</v>
          </cell>
          <cell r="J4526" t="str">
            <v>38080881</v>
          </cell>
          <cell r="K4526" t="str">
            <v>74876002</v>
          </cell>
          <cell r="L4526">
            <v>170003808</v>
          </cell>
          <cell r="M4526" t="str">
            <v>748700000</v>
          </cell>
          <cell r="N4526" t="str">
            <v>Lexington Crtg Lex Pbx Services</v>
          </cell>
          <cell r="O4526" t="str">
            <v>74876002 Lexington Crtg Lex Pbx Services</v>
          </cell>
          <cell r="P4526" t="str">
            <v>500</v>
          </cell>
          <cell r="Q4526" t="str">
            <v>IBP</v>
          </cell>
          <cell r="R4526" t="str">
            <v>127</v>
          </cell>
          <cell r="S4526" t="str">
            <v>1179</v>
          </cell>
          <cell r="T4526" t="str">
            <v>T</v>
          </cell>
          <cell r="U4526" t="str">
            <v>USD</v>
          </cell>
          <cell r="V4526" t="str">
            <v>515A RANDALL WOBBE LANE</v>
          </cell>
          <cell r="W4526" t="str">
            <v>SPRINGDALE</v>
          </cell>
          <cell r="X4526" t="str">
            <v>AR</v>
          </cell>
          <cell r="Y4526" t="str">
            <v>72764-1824</v>
          </cell>
          <cell r="Z4526" t="str">
            <v>WASHINGTON</v>
          </cell>
          <cell r="AA4526" t="str">
            <v>E</v>
          </cell>
          <cell r="AB4526" t="str">
            <v>M&amp;E</v>
          </cell>
          <cell r="AC4526">
            <v>28145.811299999998</v>
          </cell>
        </row>
        <row r="4527">
          <cell r="A4527" t="str">
            <v>Primary</v>
          </cell>
          <cell r="B4527" t="str">
            <v>Lexington PBX</v>
          </cell>
          <cell r="C4527" t="str">
            <v>38080880</v>
          </cell>
          <cell r="D4527" t="str">
            <v>74876001</v>
          </cell>
          <cell r="E4527" t="str">
            <v>3487</v>
          </cell>
          <cell r="G4527" t="str">
            <v>NE</v>
          </cell>
          <cell r="I4527" t="str">
            <v>A</v>
          </cell>
          <cell r="J4527" t="str">
            <v>38080882</v>
          </cell>
          <cell r="K4527" t="str">
            <v>74876003</v>
          </cell>
          <cell r="L4527">
            <v>170003808</v>
          </cell>
          <cell r="M4527" t="str">
            <v>748700000</v>
          </cell>
          <cell r="N4527" t="str">
            <v>Lexington Crtg Lexington Pbx Wash</v>
          </cell>
          <cell r="O4527" t="str">
            <v>74876003 Lexington Crtg Lexington Pbx Wash</v>
          </cell>
          <cell r="P4527" t="str">
            <v>500</v>
          </cell>
          <cell r="Q4527" t="str">
            <v>IBP</v>
          </cell>
          <cell r="R4527" t="str">
            <v>127</v>
          </cell>
          <cell r="S4527" t="str">
            <v>1179</v>
          </cell>
          <cell r="T4527" t="str">
            <v>T</v>
          </cell>
          <cell r="U4527" t="str">
            <v>USD</v>
          </cell>
          <cell r="V4527" t="str">
            <v>515A RANDALL WOBBE LANE</v>
          </cell>
          <cell r="W4527" t="str">
            <v>SPRINGDALE</v>
          </cell>
          <cell r="X4527" t="str">
            <v>AR</v>
          </cell>
          <cell r="Y4527" t="str">
            <v>72764-1824</v>
          </cell>
          <cell r="Z4527" t="str">
            <v>WASHINGTON</v>
          </cell>
          <cell r="AA4527" t="str">
            <v>E</v>
          </cell>
          <cell r="AB4527" t="str">
            <v>M&amp;E</v>
          </cell>
          <cell r="AC4527">
            <v>11598.876099999999</v>
          </cell>
        </row>
        <row r="4528">
          <cell r="A4528" t="str">
            <v>Primary</v>
          </cell>
          <cell r="B4528" t="str">
            <v>Amarillo PBX</v>
          </cell>
          <cell r="C4528" t="str">
            <v>38100880</v>
          </cell>
          <cell r="D4528" t="str">
            <v>74886001</v>
          </cell>
          <cell r="E4528" t="str">
            <v>3488</v>
          </cell>
          <cell r="G4528" t="str">
            <v>TX</v>
          </cell>
          <cell r="I4528" t="str">
            <v>A</v>
          </cell>
          <cell r="J4528" t="str">
            <v>38100880</v>
          </cell>
          <cell r="K4528" t="str">
            <v>74886001</v>
          </cell>
          <cell r="L4528">
            <v>170003810</v>
          </cell>
          <cell r="M4528" t="str">
            <v>748800000</v>
          </cell>
          <cell r="N4528" t="str">
            <v>Amarillo Crtg Ama Pbx Operations</v>
          </cell>
          <cell r="O4528" t="str">
            <v>74886001 Amarillo Crtg Ama Pbx Operations</v>
          </cell>
          <cell r="P4528" t="str">
            <v>500</v>
          </cell>
          <cell r="Q4528" t="str">
            <v>IBP</v>
          </cell>
          <cell r="R4528" t="str">
            <v>162</v>
          </cell>
          <cell r="S4528" t="str">
            <v>1179</v>
          </cell>
          <cell r="T4528" t="str">
            <v>T</v>
          </cell>
          <cell r="U4528" t="str">
            <v>USD</v>
          </cell>
          <cell r="V4528" t="str">
            <v>515A RANDALL WOBBE LANE</v>
          </cell>
          <cell r="W4528" t="str">
            <v>SPRINGDALE</v>
          </cell>
          <cell r="X4528" t="str">
            <v>AR</v>
          </cell>
          <cell r="Y4528" t="str">
            <v>72764-1824</v>
          </cell>
          <cell r="Z4528" t="str">
            <v>WASHINGTON</v>
          </cell>
          <cell r="AA4528" t="str">
            <v>E</v>
          </cell>
          <cell r="AB4528" t="str">
            <v>Content</v>
          </cell>
          <cell r="AC4528">
            <v>2689.7759999999998</v>
          </cell>
        </row>
        <row r="4529">
          <cell r="A4529" t="str">
            <v>Primary</v>
          </cell>
          <cell r="B4529" t="str">
            <v>Amarillo PBX</v>
          </cell>
          <cell r="C4529" t="str">
            <v>38100880</v>
          </cell>
          <cell r="D4529" t="str">
            <v>74886001</v>
          </cell>
          <cell r="E4529" t="str">
            <v>3488</v>
          </cell>
          <cell r="G4529" t="str">
            <v>TX</v>
          </cell>
          <cell r="I4529" t="str">
            <v>A</v>
          </cell>
          <cell r="J4529" t="str">
            <v>38100881</v>
          </cell>
          <cell r="K4529" t="str">
            <v>74886002</v>
          </cell>
          <cell r="L4529">
            <v>170003810</v>
          </cell>
          <cell r="M4529" t="str">
            <v>748800000</v>
          </cell>
          <cell r="N4529" t="str">
            <v>Amarillo Crtg Ama Pbx Services</v>
          </cell>
          <cell r="O4529" t="str">
            <v>74886002 Amarillo Crtg Ama Pbx Services</v>
          </cell>
          <cell r="P4529" t="str">
            <v>500</v>
          </cell>
          <cell r="Q4529" t="str">
            <v>IBP</v>
          </cell>
          <cell r="R4529" t="str">
            <v>162</v>
          </cell>
          <cell r="S4529" t="str">
            <v>1179</v>
          </cell>
          <cell r="T4529" t="str">
            <v>T</v>
          </cell>
          <cell r="U4529" t="str">
            <v>USD</v>
          </cell>
          <cell r="V4529" t="str">
            <v>515A RANDALL WOBBE LANE</v>
          </cell>
          <cell r="W4529" t="str">
            <v>SPRINGDALE</v>
          </cell>
          <cell r="X4529" t="str">
            <v>AR</v>
          </cell>
          <cell r="Y4529" t="str">
            <v>72764-1824</v>
          </cell>
          <cell r="Z4529" t="str">
            <v>WASHINGTON</v>
          </cell>
          <cell r="AA4529" t="str">
            <v>E</v>
          </cell>
          <cell r="AB4529" t="str">
            <v>M&amp;E</v>
          </cell>
          <cell r="AC4529">
            <v>2555.8251999999998</v>
          </cell>
        </row>
        <row r="4530">
          <cell r="A4530" t="str">
            <v>Primary</v>
          </cell>
          <cell r="B4530" t="str">
            <v>Amarillo PBX</v>
          </cell>
          <cell r="C4530" t="str">
            <v>38100880</v>
          </cell>
          <cell r="D4530" t="str">
            <v>74886001</v>
          </cell>
          <cell r="E4530" t="str">
            <v>3488</v>
          </cell>
          <cell r="G4530" t="str">
            <v>TX</v>
          </cell>
          <cell r="I4530" t="str">
            <v>A</v>
          </cell>
          <cell r="J4530" t="str">
            <v>38100882</v>
          </cell>
          <cell r="K4530" t="str">
            <v>74886004</v>
          </cell>
          <cell r="L4530">
            <v>170003810</v>
          </cell>
          <cell r="M4530" t="str">
            <v>748800000</v>
          </cell>
          <cell r="N4530" t="str">
            <v>Amarillo Crtg Amarillo Pbx Wash</v>
          </cell>
          <cell r="O4530" t="str">
            <v>74886004 Amarillo Crtg Amarillo Pbx Wash</v>
          </cell>
          <cell r="P4530" t="str">
            <v>500</v>
          </cell>
          <cell r="Q4530" t="str">
            <v>IBP</v>
          </cell>
          <cell r="R4530" t="str">
            <v>162</v>
          </cell>
          <cell r="S4530" t="str">
            <v>1179</v>
          </cell>
          <cell r="T4530" t="str">
            <v>T</v>
          </cell>
          <cell r="U4530" t="str">
            <v>USD</v>
          </cell>
          <cell r="V4530" t="str">
            <v>515A RANDALL WOBBE LANE</v>
          </cell>
          <cell r="W4530" t="str">
            <v>SPRINGDALE</v>
          </cell>
          <cell r="X4530" t="str">
            <v>AR</v>
          </cell>
          <cell r="Y4530" t="str">
            <v>72764-1824</v>
          </cell>
          <cell r="Z4530" t="str">
            <v>WASHINGTON</v>
          </cell>
          <cell r="AA4530" t="str">
            <v>E</v>
          </cell>
          <cell r="AB4530" t="str">
            <v>Building</v>
          </cell>
          <cell r="AC4530">
            <v>700936.87689999992</v>
          </cell>
        </row>
        <row r="4531">
          <cell r="A4531" t="str">
            <v>Primary</v>
          </cell>
          <cell r="B4531" t="str">
            <v>Boise PBX</v>
          </cell>
          <cell r="C4531" t="str">
            <v>38110881</v>
          </cell>
          <cell r="D4531" t="str">
            <v>74896001</v>
          </cell>
          <cell r="E4531" t="str">
            <v>3489</v>
          </cell>
          <cell r="G4531" t="str">
            <v>ID</v>
          </cell>
          <cell r="I4531" t="str">
            <v>A</v>
          </cell>
          <cell r="J4531" t="str">
            <v>38110882</v>
          </cell>
          <cell r="K4531" t="str">
            <v>74896002</v>
          </cell>
          <cell r="L4531">
            <v>170003811</v>
          </cell>
          <cell r="M4531" t="str">
            <v>748900000</v>
          </cell>
          <cell r="N4531" t="str">
            <v>Boise Crtg Boise Pbx Wash</v>
          </cell>
          <cell r="O4531" t="str">
            <v>74896002 Boise Crtg Boise Pbx Wash</v>
          </cell>
          <cell r="P4531" t="str">
            <v>500</v>
          </cell>
          <cell r="Q4531" t="str">
            <v>IBP</v>
          </cell>
          <cell r="R4531" t="str">
            <v>285</v>
          </cell>
          <cell r="S4531" t="str">
            <v>1179</v>
          </cell>
          <cell r="T4531" t="str">
            <v>T</v>
          </cell>
          <cell r="U4531" t="str">
            <v>USD</v>
          </cell>
          <cell r="V4531" t="str">
            <v>515A RANDALL WOBBE LANE</v>
          </cell>
          <cell r="W4531" t="str">
            <v>SPRINGDALE</v>
          </cell>
          <cell r="X4531" t="str">
            <v>AR</v>
          </cell>
          <cell r="Y4531" t="str">
            <v>72764-1824</v>
          </cell>
          <cell r="Z4531" t="str">
            <v>WASHINGTON</v>
          </cell>
          <cell r="AA4531" t="str">
            <v>E</v>
          </cell>
          <cell r="AB4531" t="str">
            <v>Content</v>
          </cell>
          <cell r="AC4531">
            <v>174082.53690000001</v>
          </cell>
        </row>
        <row r="4532">
          <cell r="A4532" t="str">
            <v>Primary</v>
          </cell>
          <cell r="B4532" t="str">
            <v>Pasco PBX</v>
          </cell>
          <cell r="C4532" t="str">
            <v>38120881</v>
          </cell>
          <cell r="D4532" t="str">
            <v>74906001</v>
          </cell>
          <cell r="E4532" t="str">
            <v>3490</v>
          </cell>
          <cell r="G4532" t="str">
            <v>WA</v>
          </cell>
          <cell r="I4532" t="str">
            <v>A</v>
          </cell>
          <cell r="J4532" t="str">
            <v>38120881</v>
          </cell>
          <cell r="K4532" t="str">
            <v>74906001</v>
          </cell>
          <cell r="L4532">
            <v>170003812</v>
          </cell>
          <cell r="M4532" t="str">
            <v>749000000</v>
          </cell>
          <cell r="N4532" t="str">
            <v>Pasco Crtg Pasco Pbx Services</v>
          </cell>
          <cell r="O4532" t="str">
            <v>74906001 Pasco Crtg Pasco Pbx Services</v>
          </cell>
          <cell r="P4532" t="str">
            <v>500</v>
          </cell>
          <cell r="Q4532" t="str">
            <v>IBP</v>
          </cell>
          <cell r="R4532" t="str">
            <v>285</v>
          </cell>
          <cell r="S4532" t="str">
            <v>1179</v>
          </cell>
          <cell r="T4532" t="str">
            <v>T</v>
          </cell>
          <cell r="U4532" t="str">
            <v>USD</v>
          </cell>
          <cell r="V4532" t="str">
            <v>515A RANDALL WOBBE LANE</v>
          </cell>
          <cell r="W4532" t="str">
            <v>SPRINGDALE</v>
          </cell>
          <cell r="X4532" t="str">
            <v>AR</v>
          </cell>
          <cell r="Y4532" t="str">
            <v>72764-1824</v>
          </cell>
          <cell r="Z4532" t="str">
            <v>WASHINGTON</v>
          </cell>
          <cell r="AA4532" t="str">
            <v>E</v>
          </cell>
          <cell r="AB4532" t="str">
            <v>M&amp;E</v>
          </cell>
          <cell r="AC4532">
            <v>2774421.7948000003</v>
          </cell>
        </row>
        <row r="4533">
          <cell r="A4533" t="str">
            <v>Primary</v>
          </cell>
          <cell r="B4533" t="str">
            <v>Pasco PBX</v>
          </cell>
          <cell r="C4533" t="str">
            <v>38120881</v>
          </cell>
          <cell r="D4533" t="str">
            <v>74906001</v>
          </cell>
          <cell r="E4533" t="str">
            <v>3490</v>
          </cell>
          <cell r="G4533" t="str">
            <v>WA</v>
          </cell>
          <cell r="I4533" t="str">
            <v>A</v>
          </cell>
          <cell r="J4533" t="str">
            <v>38120882</v>
          </cell>
          <cell r="K4533" t="str">
            <v>74906002</v>
          </cell>
          <cell r="L4533">
            <v>170003812</v>
          </cell>
          <cell r="M4533" t="str">
            <v>749000000</v>
          </cell>
          <cell r="N4533" t="str">
            <v>Pasco Crtg Pasco Pbx Wash</v>
          </cell>
          <cell r="O4533" t="str">
            <v>74906002 Pasco Crtg Pasco Pbx Wash</v>
          </cell>
          <cell r="P4533" t="str">
            <v>500</v>
          </cell>
          <cell r="Q4533" t="str">
            <v>IBP</v>
          </cell>
          <cell r="R4533" t="str">
            <v>285</v>
          </cell>
          <cell r="S4533" t="str">
            <v>1179</v>
          </cell>
          <cell r="T4533" t="str">
            <v>T</v>
          </cell>
          <cell r="U4533" t="str">
            <v>USD</v>
          </cell>
          <cell r="V4533" t="str">
            <v>515A RANDALL WOBBE LANE</v>
          </cell>
          <cell r="W4533" t="str">
            <v>SPRINGDALE</v>
          </cell>
          <cell r="X4533" t="str">
            <v>AR</v>
          </cell>
          <cell r="Y4533" t="str">
            <v>72764-1824</v>
          </cell>
          <cell r="Z4533" t="str">
            <v>WASHINGTON</v>
          </cell>
          <cell r="AA4533" t="str">
            <v>E</v>
          </cell>
          <cell r="AB4533" t="str">
            <v>M&amp;E</v>
          </cell>
          <cell r="AC4533">
            <v>339370.01980000001</v>
          </cell>
        </row>
        <row r="4534">
          <cell r="A4534" t="str">
            <v>Primary</v>
          </cell>
          <cell r="B4534" t="str">
            <v>Finney County PBX</v>
          </cell>
          <cell r="C4534" t="str">
            <v>38130880</v>
          </cell>
          <cell r="D4534" t="str">
            <v>74916001</v>
          </cell>
          <cell r="E4534" t="str">
            <v>3491</v>
          </cell>
          <cell r="G4534" t="str">
            <v>KS</v>
          </cell>
          <cell r="I4534" t="str">
            <v>A</v>
          </cell>
          <cell r="J4534" t="str">
            <v>38130880</v>
          </cell>
          <cell r="K4534" t="str">
            <v>74916001</v>
          </cell>
          <cell r="L4534">
            <v>170003813</v>
          </cell>
          <cell r="M4534" t="str">
            <v>749100000</v>
          </cell>
          <cell r="N4534" t="str">
            <v>Finney Cnty Crtg Fc Pbx Operations</v>
          </cell>
          <cell r="O4534" t="str">
            <v>74916001 Finney Cnty Crtg Fc Pbx Operations</v>
          </cell>
          <cell r="P4534" t="str">
            <v>500</v>
          </cell>
          <cell r="Q4534" t="str">
            <v>IBP</v>
          </cell>
          <cell r="R4534" t="str">
            <v>162</v>
          </cell>
          <cell r="S4534" t="str">
            <v>1179</v>
          </cell>
          <cell r="T4534" t="str">
            <v>T</v>
          </cell>
          <cell r="U4534" t="str">
            <v>USD</v>
          </cell>
          <cell r="V4534" t="str">
            <v>515A RANDALL WOBBE LANE</v>
          </cell>
          <cell r="W4534" t="str">
            <v>SPRINGDALE</v>
          </cell>
          <cell r="X4534" t="str">
            <v>AR</v>
          </cell>
          <cell r="Y4534" t="str">
            <v>72764-1824</v>
          </cell>
          <cell r="Z4534" t="str">
            <v>WASHINGTON</v>
          </cell>
          <cell r="AA4534" t="str">
            <v>E</v>
          </cell>
          <cell r="AB4534" t="str">
            <v>Content</v>
          </cell>
          <cell r="AC4534">
            <v>9600.6381999999994</v>
          </cell>
        </row>
        <row r="4535">
          <cell r="A4535" t="str">
            <v>Primary</v>
          </cell>
          <cell r="B4535" t="str">
            <v>Finney County PBX</v>
          </cell>
          <cell r="C4535" t="str">
            <v>38130880</v>
          </cell>
          <cell r="D4535" t="str">
            <v>74916001</v>
          </cell>
          <cell r="E4535" t="str">
            <v>3491</v>
          </cell>
          <cell r="G4535" t="str">
            <v>KS</v>
          </cell>
          <cell r="I4535" t="str">
            <v>A</v>
          </cell>
          <cell r="J4535" t="str">
            <v>38130881</v>
          </cell>
          <cell r="K4535" t="str">
            <v>74916002</v>
          </cell>
          <cell r="L4535">
            <v>170003813</v>
          </cell>
          <cell r="M4535" t="str">
            <v>749100000</v>
          </cell>
          <cell r="N4535" t="str">
            <v>Finney Cnty Crtg Fc Pbx Services</v>
          </cell>
          <cell r="O4535" t="str">
            <v>74916002 Finney Cnty Crtg Fc Pbx Services</v>
          </cell>
          <cell r="P4535" t="str">
            <v>500</v>
          </cell>
          <cell r="Q4535" t="str">
            <v>IBP</v>
          </cell>
          <cell r="R4535" t="str">
            <v>162</v>
          </cell>
          <cell r="S4535" t="str">
            <v>1179</v>
          </cell>
          <cell r="T4535" t="str">
            <v>T</v>
          </cell>
          <cell r="U4535" t="str">
            <v>USD</v>
          </cell>
          <cell r="V4535" t="str">
            <v>515A RANDALL WOBBE LANE</v>
          </cell>
          <cell r="W4535" t="str">
            <v>SPRINGDALE</v>
          </cell>
          <cell r="X4535" t="str">
            <v>AR</v>
          </cell>
          <cell r="Y4535" t="str">
            <v>72764-1824</v>
          </cell>
          <cell r="Z4535" t="str">
            <v>WASHINGTON</v>
          </cell>
          <cell r="AA4535" t="str">
            <v>E</v>
          </cell>
          <cell r="AB4535" t="str">
            <v>M&amp;E</v>
          </cell>
          <cell r="AC4535">
            <v>25194.228899999998</v>
          </cell>
        </row>
        <row r="4536">
          <cell r="A4536" t="str">
            <v>Primary</v>
          </cell>
          <cell r="B4536" t="str">
            <v>Finney County PBX</v>
          </cell>
          <cell r="C4536" t="str">
            <v>38130880</v>
          </cell>
          <cell r="D4536" t="str">
            <v>74916001</v>
          </cell>
          <cell r="E4536" t="str">
            <v>3491</v>
          </cell>
          <cell r="G4536" t="str">
            <v>KS</v>
          </cell>
          <cell r="I4536" t="str">
            <v>A</v>
          </cell>
          <cell r="J4536" t="str">
            <v>38130882</v>
          </cell>
          <cell r="K4536" t="str">
            <v>74916003</v>
          </cell>
          <cell r="L4536">
            <v>170003813</v>
          </cell>
          <cell r="M4536" t="str">
            <v>749100000</v>
          </cell>
          <cell r="N4536" t="str">
            <v>Finney Cnty Crtg Finney Co Pbx Wash</v>
          </cell>
          <cell r="O4536" t="str">
            <v>74916003 Finney Cnty Crtg Finney Co Pbx Wash</v>
          </cell>
          <cell r="P4536" t="str">
            <v>500</v>
          </cell>
          <cell r="Q4536" t="str">
            <v>IBP</v>
          </cell>
          <cell r="R4536" t="str">
            <v>162</v>
          </cell>
          <cell r="S4536" t="str">
            <v>1179</v>
          </cell>
          <cell r="T4536" t="str">
            <v>T</v>
          </cell>
          <cell r="U4536" t="str">
            <v>USD</v>
          </cell>
          <cell r="V4536" t="str">
            <v>515A RANDALL WOBBE LANE</v>
          </cell>
          <cell r="W4536" t="str">
            <v>SPRINGDALE</v>
          </cell>
          <cell r="X4536" t="str">
            <v>AR</v>
          </cell>
          <cell r="Y4536" t="str">
            <v>72764-1824</v>
          </cell>
          <cell r="Z4536" t="str">
            <v>WASHINGTON</v>
          </cell>
          <cell r="AA4536" t="str">
            <v>E</v>
          </cell>
          <cell r="AB4536" t="str">
            <v>Building</v>
          </cell>
          <cell r="AC4536">
            <v>659423.06290000014</v>
          </cell>
        </row>
        <row r="4537">
          <cell r="A4537" t="str">
            <v>Primary</v>
          </cell>
          <cell r="B4537" t="str">
            <v>Storm Lake PBX</v>
          </cell>
          <cell r="C4537" t="str">
            <v>38140881</v>
          </cell>
          <cell r="D4537" t="str">
            <v>74926001</v>
          </cell>
          <cell r="E4537" t="str">
            <v>3492</v>
          </cell>
          <cell r="G4537" t="str">
            <v>IA</v>
          </cell>
          <cell r="I4537" t="str">
            <v>A</v>
          </cell>
          <cell r="J4537" t="str">
            <v>38140881</v>
          </cell>
          <cell r="K4537" t="str">
            <v>74926001</v>
          </cell>
          <cell r="L4537">
            <v>170003814</v>
          </cell>
          <cell r="M4537" t="str">
            <v>749200000</v>
          </cell>
          <cell r="N4537" t="str">
            <v>Storm Lake Crtg Strm Lake Pbx Serv</v>
          </cell>
          <cell r="O4537" t="str">
            <v>74926001 Storm Lake Crtg Strm Lake Pbx Serv</v>
          </cell>
          <cell r="P4537" t="str">
            <v>500</v>
          </cell>
          <cell r="Q4537" t="str">
            <v>IBP</v>
          </cell>
          <cell r="R4537" t="str">
            <v>127</v>
          </cell>
          <cell r="S4537" t="str">
            <v>1179</v>
          </cell>
          <cell r="T4537" t="str">
            <v>T</v>
          </cell>
          <cell r="U4537" t="str">
            <v>USD</v>
          </cell>
          <cell r="V4537" t="str">
            <v>515A RANDALL WOBBE LANE</v>
          </cell>
          <cell r="W4537" t="str">
            <v>SPRINGDALE</v>
          </cell>
          <cell r="X4537" t="str">
            <v>AR</v>
          </cell>
          <cell r="Y4537" t="str">
            <v>72764-1824</v>
          </cell>
          <cell r="Z4537" t="str">
            <v>WASHINGTON</v>
          </cell>
          <cell r="AA4537" t="str">
            <v>E</v>
          </cell>
          <cell r="AB4537" t="str">
            <v>Content</v>
          </cell>
          <cell r="AC4537">
            <v>10135.0695</v>
          </cell>
        </row>
        <row r="4538">
          <cell r="A4538" t="str">
            <v>Primary</v>
          </cell>
          <cell r="B4538" t="str">
            <v>Joslin PBX</v>
          </cell>
          <cell r="C4538" t="str">
            <v>38150880</v>
          </cell>
          <cell r="D4538" t="str">
            <v>74936001</v>
          </cell>
          <cell r="E4538" t="str">
            <v>3493</v>
          </cell>
          <cell r="G4538" t="str">
            <v>IL</v>
          </cell>
          <cell r="I4538" t="str">
            <v>A</v>
          </cell>
          <cell r="J4538" t="str">
            <v>38150880</v>
          </cell>
          <cell r="K4538" t="str">
            <v>74936001</v>
          </cell>
          <cell r="L4538">
            <v>170003815</v>
          </cell>
          <cell r="M4538" t="str">
            <v>749300000</v>
          </cell>
          <cell r="N4538" t="str">
            <v>Joslin Crtg Joslin Pbx Oper</v>
          </cell>
          <cell r="O4538" t="str">
            <v>74936001 Joslin Crtg Joslin Pbx Oper</v>
          </cell>
          <cell r="P4538" t="str">
            <v>500</v>
          </cell>
          <cell r="Q4538" t="str">
            <v>IBP</v>
          </cell>
          <cell r="R4538" t="str">
            <v>127</v>
          </cell>
          <cell r="S4538" t="str">
            <v>1179</v>
          </cell>
          <cell r="T4538" t="str">
            <v>T</v>
          </cell>
          <cell r="U4538" t="str">
            <v>USD</v>
          </cell>
          <cell r="V4538" t="str">
            <v>515A RANDALL WOBBE LANE</v>
          </cell>
          <cell r="W4538" t="str">
            <v>SPRINGDALE</v>
          </cell>
          <cell r="X4538" t="str">
            <v>AR</v>
          </cell>
          <cell r="Y4538" t="str">
            <v>72764-1824</v>
          </cell>
          <cell r="Z4538" t="str">
            <v>WASHINGTON</v>
          </cell>
          <cell r="AA4538" t="str">
            <v>E</v>
          </cell>
          <cell r="AB4538" t="str">
            <v>M&amp;E</v>
          </cell>
          <cell r="AC4538">
            <v>2466848.7676999988</v>
          </cell>
        </row>
        <row r="4539">
          <cell r="A4539" t="str">
            <v>Primary</v>
          </cell>
          <cell r="B4539" t="str">
            <v>Joslin PBX</v>
          </cell>
          <cell r="C4539" t="str">
            <v>38150880</v>
          </cell>
          <cell r="D4539" t="str">
            <v>74936001</v>
          </cell>
          <cell r="E4539" t="str">
            <v>3493</v>
          </cell>
          <cell r="G4539" t="str">
            <v>IL</v>
          </cell>
          <cell r="I4539" t="str">
            <v>A</v>
          </cell>
          <cell r="J4539" t="str">
            <v>38150881</v>
          </cell>
          <cell r="K4539" t="str">
            <v>74936002</v>
          </cell>
          <cell r="L4539">
            <v>170003815</v>
          </cell>
          <cell r="M4539" t="str">
            <v>749300000</v>
          </cell>
          <cell r="N4539" t="str">
            <v>Joslin Crtg Joslin Pbx Services</v>
          </cell>
          <cell r="O4539" t="str">
            <v>74936002 Joslin Crtg Joslin Pbx Services</v>
          </cell>
          <cell r="P4539" t="str">
            <v>500</v>
          </cell>
          <cell r="Q4539" t="str">
            <v>IBP</v>
          </cell>
          <cell r="R4539" t="str">
            <v>127</v>
          </cell>
          <cell r="S4539" t="str">
            <v>1179</v>
          </cell>
          <cell r="T4539" t="str">
            <v>T</v>
          </cell>
          <cell r="U4539" t="str">
            <v>USD</v>
          </cell>
          <cell r="V4539" t="str">
            <v>515A RANDALL WOBBE LANE</v>
          </cell>
          <cell r="W4539" t="str">
            <v>SPRINGDALE</v>
          </cell>
          <cell r="X4539" t="str">
            <v>AR</v>
          </cell>
          <cell r="Y4539" t="str">
            <v>72764-1824</v>
          </cell>
          <cell r="Z4539" t="str">
            <v>WASHINGTON</v>
          </cell>
          <cell r="AA4539" t="str">
            <v>E</v>
          </cell>
          <cell r="AB4539" t="str">
            <v>M&amp;E</v>
          </cell>
          <cell r="AC4539">
            <v>11508.632300000001</v>
          </cell>
        </row>
        <row r="4540">
          <cell r="A4540" t="str">
            <v>Primary</v>
          </cell>
          <cell r="B4540" t="str">
            <v>Joslin PBX</v>
          </cell>
          <cell r="C4540" t="str">
            <v>38150880</v>
          </cell>
          <cell r="D4540" t="str">
            <v>74936001</v>
          </cell>
          <cell r="E4540" t="str">
            <v>3493</v>
          </cell>
          <cell r="G4540" t="str">
            <v>IL</v>
          </cell>
          <cell r="I4540" t="str">
            <v>A</v>
          </cell>
          <cell r="J4540" t="str">
            <v>38150882</v>
          </cell>
          <cell r="K4540" t="str">
            <v>74936003</v>
          </cell>
          <cell r="L4540">
            <v>170003815</v>
          </cell>
          <cell r="M4540" t="str">
            <v>749300000</v>
          </cell>
          <cell r="N4540" t="str">
            <v>Joslin Crtg Joslin Pbx Wash</v>
          </cell>
          <cell r="O4540" t="str">
            <v>74936003 Joslin Crtg Joslin Pbx Wash</v>
          </cell>
          <cell r="P4540" t="str">
            <v>500</v>
          </cell>
          <cell r="Q4540" t="str">
            <v>IBP</v>
          </cell>
          <cell r="R4540" t="str">
            <v>127</v>
          </cell>
          <cell r="S4540" t="str">
            <v>1179</v>
          </cell>
          <cell r="T4540" t="str">
            <v>T</v>
          </cell>
          <cell r="U4540" t="str">
            <v>USD</v>
          </cell>
          <cell r="V4540" t="str">
            <v>515A RANDALL WOBBE LANE</v>
          </cell>
          <cell r="W4540" t="str">
            <v>SPRINGDALE</v>
          </cell>
          <cell r="X4540" t="str">
            <v>AR</v>
          </cell>
          <cell r="Y4540" t="str">
            <v>72764-1824</v>
          </cell>
          <cell r="Z4540" t="str">
            <v>WASHINGTON</v>
          </cell>
          <cell r="AA4540" t="str">
            <v>E</v>
          </cell>
          <cell r="AB4540" t="str">
            <v>M&amp;E</v>
          </cell>
          <cell r="AC4540">
            <v>1149.2325999999998</v>
          </cell>
        </row>
        <row r="4541">
          <cell r="A4541" t="str">
            <v>Primary</v>
          </cell>
          <cell r="B4541" t="str">
            <v>Louisa County PBX</v>
          </cell>
          <cell r="C4541" t="str">
            <v>38160880</v>
          </cell>
          <cell r="D4541" t="str">
            <v>74916001</v>
          </cell>
          <cell r="E4541" t="str">
            <v>3494</v>
          </cell>
          <cell r="G4541" t="str">
            <v>IA</v>
          </cell>
          <cell r="I4541" t="str">
            <v>A</v>
          </cell>
          <cell r="J4541" t="str">
            <v>38160881</v>
          </cell>
          <cell r="K4541" t="str">
            <v>74946001</v>
          </cell>
          <cell r="L4541">
            <v>170003816</v>
          </cell>
          <cell r="M4541" t="str">
            <v>749400000</v>
          </cell>
          <cell r="N4541" t="str">
            <v>Louisa Cnty Crtg Louisa Co Pbx Oper</v>
          </cell>
          <cell r="O4541" t="str">
            <v>74946001 Louisa Cnty Crtg Louisa Co Pbx Oper</v>
          </cell>
          <cell r="P4541" t="str">
            <v>500</v>
          </cell>
          <cell r="Q4541" t="str">
            <v>IBP</v>
          </cell>
          <cell r="R4541" t="str">
            <v>127</v>
          </cell>
          <cell r="S4541" t="str">
            <v>1179</v>
          </cell>
          <cell r="T4541" t="str">
            <v>T</v>
          </cell>
          <cell r="U4541" t="str">
            <v>USD</v>
          </cell>
          <cell r="V4541" t="str">
            <v>515A RANDALL WOBBE LANE</v>
          </cell>
          <cell r="W4541" t="str">
            <v>SPRINGDALE</v>
          </cell>
          <cell r="X4541" t="str">
            <v>AR</v>
          </cell>
          <cell r="Y4541" t="str">
            <v>72764-1824</v>
          </cell>
          <cell r="Z4541" t="str">
            <v>WASHINGTON</v>
          </cell>
          <cell r="AA4541" t="str">
            <v>E</v>
          </cell>
          <cell r="AB4541" t="str">
            <v>M&amp;E</v>
          </cell>
          <cell r="AC4541">
            <v>1445.7427999999998</v>
          </cell>
        </row>
        <row r="4542">
          <cell r="A4542" t="str">
            <v>Primary</v>
          </cell>
          <cell r="B4542" t="str">
            <v>Detroit PBX</v>
          </cell>
          <cell r="C4542" t="str">
            <v>38170880</v>
          </cell>
          <cell r="D4542" t="str">
            <v>75326001</v>
          </cell>
          <cell r="E4542" t="str">
            <v>3532</v>
          </cell>
          <cell r="G4542" t="str">
            <v>MI</v>
          </cell>
          <cell r="I4542" t="str">
            <v>A</v>
          </cell>
          <cell r="J4542" t="str">
            <v>38170880</v>
          </cell>
          <cell r="K4542" t="str">
            <v>75326001</v>
          </cell>
          <cell r="L4542">
            <v>170003817</v>
          </cell>
          <cell r="M4542" t="str">
            <v>753200000</v>
          </cell>
          <cell r="N4542" t="str">
            <v>Detroit Crtg - Maintenance</v>
          </cell>
          <cell r="O4542" t="str">
            <v>75326001 Detroit Crtg - Maintenance</v>
          </cell>
          <cell r="P4542" t="str">
            <v>500</v>
          </cell>
          <cell r="Q4542" t="str">
            <v>IBP</v>
          </cell>
          <cell r="R4542" t="str">
            <v>285</v>
          </cell>
          <cell r="S4542" t="str">
            <v>1179</v>
          </cell>
          <cell r="T4542" t="str">
            <v>F</v>
          </cell>
          <cell r="U4542" t="str">
            <v>USD</v>
          </cell>
          <cell r="V4542" t="str">
            <v>20401 WEST 159TH STREET</v>
          </cell>
          <cell r="W4542" t="str">
            <v>OLATHE</v>
          </cell>
          <cell r="X4542" t="str">
            <v>KS</v>
          </cell>
          <cell r="Y4542" t="str">
            <v>66062-8915</v>
          </cell>
          <cell r="Z4542" t="str">
            <v>JOHNSON</v>
          </cell>
          <cell r="AA4542" t="str">
            <v>E</v>
          </cell>
          <cell r="AB4542" t="str">
            <v>M&amp;E</v>
          </cell>
          <cell r="AC4542">
            <v>1938.7148999999999</v>
          </cell>
        </row>
        <row r="4543">
          <cell r="A4543" t="str">
            <v>Primary</v>
          </cell>
          <cell r="B4543" t="str">
            <v>Holly Ridge PBX</v>
          </cell>
          <cell r="C4543" t="str">
            <v>38190881</v>
          </cell>
          <cell r="D4543" t="str">
            <v>75346002</v>
          </cell>
          <cell r="E4543" t="str">
            <v>3534</v>
          </cell>
          <cell r="G4543" t="str">
            <v>NC</v>
          </cell>
          <cell r="I4543" t="str">
            <v>A</v>
          </cell>
          <cell r="J4543" t="str">
            <v>38190880</v>
          </cell>
          <cell r="K4543" t="str">
            <v>75346001</v>
          </cell>
          <cell r="L4543">
            <v>170003819</v>
          </cell>
          <cell r="M4543" t="str">
            <v>753400000</v>
          </cell>
          <cell r="N4543" t="str">
            <v>Holly Ridge Crtg - Maintenance</v>
          </cell>
          <cell r="O4543" t="str">
            <v>75346001 Holly Ridge Crtg - Maintenance</v>
          </cell>
          <cell r="P4543" t="str">
            <v>500</v>
          </cell>
          <cell r="Q4543" t="str">
            <v>IBP</v>
          </cell>
          <cell r="R4543" t="str">
            <v>285</v>
          </cell>
          <cell r="S4543" t="str">
            <v>1179</v>
          </cell>
          <cell r="T4543" t="str">
            <v>F</v>
          </cell>
          <cell r="U4543" t="str">
            <v>USD</v>
          </cell>
          <cell r="V4543" t="str">
            <v>20401 WEST 159TH STREET</v>
          </cell>
          <cell r="W4543" t="str">
            <v>OLATHE</v>
          </cell>
          <cell r="X4543" t="str">
            <v>KS</v>
          </cell>
          <cell r="Y4543" t="str">
            <v>66062-8915</v>
          </cell>
          <cell r="Z4543" t="str">
            <v>JOHNSON</v>
          </cell>
          <cell r="AA4543" t="str">
            <v>E</v>
          </cell>
          <cell r="AB4543" t="str">
            <v>M&amp;E</v>
          </cell>
          <cell r="AC4543">
            <v>1938.7148999999999</v>
          </cell>
        </row>
        <row r="4544">
          <cell r="A4544" t="str">
            <v>Primary</v>
          </cell>
          <cell r="B4544" t="str">
            <v>IBP Midwest Fleet</v>
          </cell>
          <cell r="C4544" t="str">
            <v>38532013</v>
          </cell>
          <cell r="D4544" t="str">
            <v>75306001</v>
          </cell>
          <cell r="E4544" t="str">
            <v>3530</v>
          </cell>
          <cell r="G4544" t="str">
            <v>NE</v>
          </cell>
          <cell r="H4544">
            <v>38707</v>
          </cell>
          <cell r="I4544" t="str">
            <v>A</v>
          </cell>
          <cell r="J4544" t="str">
            <v>38532013</v>
          </cell>
          <cell r="K4544" t="str">
            <v>75306001</v>
          </cell>
          <cell r="L4544">
            <v>160160788</v>
          </cell>
          <cell r="M4544" t="str">
            <v>753000000</v>
          </cell>
          <cell r="N4544" t="str">
            <v>788 Terminal Admin</v>
          </cell>
          <cell r="O4544" t="str">
            <v>60160788  788 Terminal Admin</v>
          </cell>
          <cell r="P4544" t="str">
            <v>7000</v>
          </cell>
          <cell r="Q4544" t="str">
            <v>TD</v>
          </cell>
          <cell r="R4544" t="str">
            <v>285</v>
          </cell>
          <cell r="S4544" t="str">
            <v>1179</v>
          </cell>
          <cell r="T4544" t="str">
            <v>IBP</v>
          </cell>
          <cell r="U4544" t="str">
            <v>USD</v>
          </cell>
          <cell r="V4544" t="str">
            <v>5200 HIGHWAY 35 &amp; IBP AVENUE</v>
          </cell>
          <cell r="W4544" t="str">
            <v>DAKOTA CITY</v>
          </cell>
          <cell r="X4544" t="str">
            <v>NE</v>
          </cell>
          <cell r="Y4544" t="str">
            <v>68731-3028</v>
          </cell>
          <cell r="Z4544" t="str">
            <v>DAKOTA</v>
          </cell>
          <cell r="AA4544" t="str">
            <v>G</v>
          </cell>
          <cell r="AB4544" t="str">
            <v>Content</v>
          </cell>
          <cell r="AC4544">
            <v>12586.6312</v>
          </cell>
        </row>
        <row r="4545">
          <cell r="A4545" t="str">
            <v>Primary</v>
          </cell>
          <cell r="B4545" t="str">
            <v>Tyson Distribution Center</v>
          </cell>
          <cell r="C4545" t="str">
            <v>60010800</v>
          </cell>
          <cell r="D4545" t="str">
            <v>60010800</v>
          </cell>
          <cell r="E4545" t="str">
            <v>6001</v>
          </cell>
          <cell r="G4545" t="str">
            <v>AR</v>
          </cell>
          <cell r="H4545">
            <v>38707</v>
          </cell>
          <cell r="I4545" t="str">
            <v>A</v>
          </cell>
          <cell r="J4545" t="str">
            <v>60010800</v>
          </cell>
          <cell r="K4545" t="str">
            <v>60010800</v>
          </cell>
          <cell r="L4545">
            <v>160160788</v>
          </cell>
          <cell r="M4545" t="str">
            <v>160010800</v>
          </cell>
          <cell r="N4545" t="str">
            <v>788 Terminal Admin</v>
          </cell>
          <cell r="O4545" t="str">
            <v>60160788  788 Terminal Admin</v>
          </cell>
          <cell r="P4545" t="str">
            <v>7000</v>
          </cell>
          <cell r="Q4545" t="str">
            <v>TD</v>
          </cell>
          <cell r="R4545" t="str">
            <v>323</v>
          </cell>
          <cell r="S4545" t="str">
            <v>1179</v>
          </cell>
          <cell r="T4545" t="str">
            <v>IBP</v>
          </cell>
          <cell r="U4545" t="str">
            <v>USD</v>
          </cell>
          <cell r="V4545" t="str">
            <v>5200 HIGHWAY 35 &amp; IBP AVENUE</v>
          </cell>
          <cell r="W4545" t="str">
            <v>DAKOTA CITY</v>
          </cell>
          <cell r="X4545" t="str">
            <v>NE</v>
          </cell>
          <cell r="Y4545" t="str">
            <v>68731-3028</v>
          </cell>
          <cell r="Z4545" t="str">
            <v>DAKOTA</v>
          </cell>
          <cell r="AA4545" t="str">
            <v>G</v>
          </cell>
          <cell r="AB4545" t="str">
            <v>M&amp;E</v>
          </cell>
          <cell r="AC4545">
            <v>638135.10099999967</v>
          </cell>
        </row>
        <row r="4546">
          <cell r="A4546" t="str">
            <v>Primary</v>
          </cell>
          <cell r="B4546" t="str">
            <v>Tyson Valley Distribution</v>
          </cell>
          <cell r="C4546" t="str">
            <v>60020804</v>
          </cell>
          <cell r="D4546" t="str">
            <v>60020804</v>
          </cell>
          <cell r="E4546" t="str">
            <v>6002</v>
          </cell>
          <cell r="G4546" t="str">
            <v>AR</v>
          </cell>
          <cell r="I4546" t="str">
            <v>A</v>
          </cell>
          <cell r="J4546" t="str">
            <v>60020804</v>
          </cell>
          <cell r="K4546" t="str">
            <v>60020804</v>
          </cell>
          <cell r="L4546">
            <v>160020805</v>
          </cell>
          <cell r="M4546" t="str">
            <v>160020805</v>
          </cell>
          <cell r="N4546" t="str">
            <v>Tyson Valley Distribution</v>
          </cell>
          <cell r="O4546" t="str">
            <v>60020804 Tyson Valley Distribution</v>
          </cell>
          <cell r="P4546" t="str">
            <v>7000</v>
          </cell>
          <cell r="Q4546" t="str">
            <v>TD</v>
          </cell>
          <cell r="R4546" t="str">
            <v>1577</v>
          </cell>
          <cell r="S4546" t="str">
            <v>1179</v>
          </cell>
          <cell r="T4546" t="str">
            <v>T</v>
          </cell>
          <cell r="U4546" t="str">
            <v>USD</v>
          </cell>
          <cell r="V4546" t="str">
            <v>1600 RIVER ROAD</v>
          </cell>
          <cell r="W4546" t="str">
            <v>WILKESBORO</v>
          </cell>
          <cell r="X4546" t="str">
            <v>NC</v>
          </cell>
          <cell r="Y4546" t="str">
            <v>28697-7630</v>
          </cell>
          <cell r="Z4546" t="str">
            <v>WILKES</v>
          </cell>
          <cell r="AA4546" t="str">
            <v>E</v>
          </cell>
          <cell r="AB4546" t="str">
            <v>M&amp;E</v>
          </cell>
          <cell r="AC4546">
            <v>20698.636400000003</v>
          </cell>
        </row>
        <row r="4547">
          <cell r="A4547" t="str">
            <v>Primary</v>
          </cell>
          <cell r="B4547" t="str">
            <v>Tyson Valley Distribution</v>
          </cell>
          <cell r="C4547" t="str">
            <v>60020804</v>
          </cell>
          <cell r="D4547" t="str">
            <v>60020804</v>
          </cell>
          <cell r="E4547" t="str">
            <v>6002</v>
          </cell>
          <cell r="G4547" t="str">
            <v>AR</v>
          </cell>
          <cell r="I4547" t="str">
            <v>A</v>
          </cell>
          <cell r="J4547" t="str">
            <v>60020805</v>
          </cell>
          <cell r="K4547" t="str">
            <v>60020805</v>
          </cell>
          <cell r="L4547">
            <v>160020805</v>
          </cell>
          <cell r="M4547" t="str">
            <v>160020805</v>
          </cell>
          <cell r="N4547" t="str">
            <v>Tyson Valley Microwave</v>
          </cell>
          <cell r="O4547" t="str">
            <v>60020805 Tyson Valley Microwave</v>
          </cell>
          <cell r="P4547" t="str">
            <v>7000</v>
          </cell>
          <cell r="Q4547" t="str">
            <v>TD</v>
          </cell>
          <cell r="R4547" t="str">
            <v>1577</v>
          </cell>
          <cell r="S4547" t="str">
            <v>1179</v>
          </cell>
          <cell r="T4547" t="str">
            <v>T</v>
          </cell>
          <cell r="U4547" t="str">
            <v>USD</v>
          </cell>
          <cell r="V4547" t="str">
            <v>1600 RIVER ROAD</v>
          </cell>
          <cell r="W4547" t="str">
            <v>WILKESBORO</v>
          </cell>
          <cell r="X4547" t="str">
            <v>NC</v>
          </cell>
          <cell r="Y4547" t="str">
            <v>28697-7630</v>
          </cell>
          <cell r="Z4547" t="str">
            <v>WILKES</v>
          </cell>
          <cell r="AA4547" t="str">
            <v>E</v>
          </cell>
          <cell r="AB4547" t="str">
            <v>M&amp;E</v>
          </cell>
          <cell r="AC4547">
            <v>19839.655199999997</v>
          </cell>
        </row>
        <row r="4548">
          <cell r="A4548" t="str">
            <v>Primary</v>
          </cell>
          <cell r="B4548" t="str">
            <v>Russellville Distribution</v>
          </cell>
          <cell r="C4548" t="str">
            <v>60030806</v>
          </cell>
          <cell r="D4548" t="str">
            <v>60030806</v>
          </cell>
          <cell r="E4548" t="str">
            <v>6003</v>
          </cell>
          <cell r="G4548" t="str">
            <v>AR</v>
          </cell>
          <cell r="I4548" t="str">
            <v>A</v>
          </cell>
          <cell r="J4548" t="str">
            <v>60030806</v>
          </cell>
          <cell r="K4548" t="str">
            <v>60030806</v>
          </cell>
          <cell r="L4548">
            <v>160030806</v>
          </cell>
          <cell r="M4548" t="str">
            <v>160030806</v>
          </cell>
          <cell r="N4548" t="str">
            <v>Russellville Distribution</v>
          </cell>
          <cell r="O4548" t="str">
            <v>60030806 Russellville Distribution</v>
          </cell>
          <cell r="P4548" t="str">
            <v>7000</v>
          </cell>
          <cell r="Q4548" t="str">
            <v>TD</v>
          </cell>
          <cell r="S4548" t="str">
            <v>1179</v>
          </cell>
          <cell r="T4548" t="str">
            <v>T</v>
          </cell>
          <cell r="U4548" t="str">
            <v>USD</v>
          </cell>
          <cell r="V4548" t="str">
            <v>702 E. MAIN STREET</v>
          </cell>
          <cell r="W4548" t="str">
            <v>RUSSELLVILLE</v>
          </cell>
          <cell r="X4548" t="str">
            <v>AR</v>
          </cell>
          <cell r="Y4548" t="str">
            <v>72811-5246</v>
          </cell>
          <cell r="Z4548" t="str">
            <v>POPE</v>
          </cell>
          <cell r="AA4548" t="str">
            <v>C</v>
          </cell>
          <cell r="AB4548" t="str">
            <v>M&amp;E</v>
          </cell>
          <cell r="AC4548">
            <v>2320877.6958000017</v>
          </cell>
        </row>
        <row r="4549">
          <cell r="A4549" t="str">
            <v>Primary</v>
          </cell>
          <cell r="B4549" t="str">
            <v>Russellville Fleet</v>
          </cell>
          <cell r="C4549" t="str">
            <v>60140866</v>
          </cell>
          <cell r="D4549" t="str">
            <v>60140866</v>
          </cell>
          <cell r="E4549" t="str">
            <v>6014</v>
          </cell>
          <cell r="G4549" t="str">
            <v>AR</v>
          </cell>
          <cell r="I4549" t="str">
            <v>A</v>
          </cell>
          <cell r="J4549" t="str">
            <v>60140837</v>
          </cell>
          <cell r="K4549" t="str">
            <v>60140837</v>
          </cell>
          <cell r="L4549">
            <v>160140044</v>
          </cell>
          <cell r="M4549" t="str">
            <v>160140044</v>
          </cell>
          <cell r="N4549" t="str">
            <v>Russellville Fleet #44</v>
          </cell>
          <cell r="O4549" t="str">
            <v>60140837 Russellville Fleet #44</v>
          </cell>
          <cell r="P4549" t="str">
            <v>7000</v>
          </cell>
          <cell r="Q4549" t="str">
            <v>TD</v>
          </cell>
          <cell r="S4549" t="str">
            <v>1179</v>
          </cell>
          <cell r="T4549" t="str">
            <v>T</v>
          </cell>
          <cell r="U4549" t="str">
            <v>USD</v>
          </cell>
          <cell r="V4549" t="str">
            <v>515A RANDALL WOBBE LANE</v>
          </cell>
          <cell r="W4549" t="str">
            <v>SPRINGDALE</v>
          </cell>
          <cell r="X4549" t="str">
            <v>AR</v>
          </cell>
          <cell r="Y4549" t="str">
            <v>72764-1824</v>
          </cell>
          <cell r="Z4549" t="str">
            <v>WASHINGTON</v>
          </cell>
          <cell r="AA4549" t="str">
            <v>E</v>
          </cell>
          <cell r="AB4549" t="str">
            <v>M&amp;E</v>
          </cell>
          <cell r="AC4549">
            <v>24537.7814</v>
          </cell>
        </row>
        <row r="4550">
          <cell r="A4550" t="str">
            <v>Primary</v>
          </cell>
          <cell r="B4550" t="str">
            <v>Russellville Fleet</v>
          </cell>
          <cell r="C4550" t="str">
            <v>60140866</v>
          </cell>
          <cell r="D4550" t="str">
            <v>60140866</v>
          </cell>
          <cell r="E4550" t="str">
            <v>6014</v>
          </cell>
          <cell r="G4550" t="str">
            <v>AR</v>
          </cell>
          <cell r="I4550" t="str">
            <v>A</v>
          </cell>
          <cell r="J4550" t="str">
            <v>60140838</v>
          </cell>
          <cell r="K4550" t="str">
            <v>60140838</v>
          </cell>
          <cell r="L4550">
            <v>160140007</v>
          </cell>
          <cell r="M4550" t="str">
            <v>160140007</v>
          </cell>
          <cell r="N4550" t="str">
            <v>Russellville Fleet #7</v>
          </cell>
          <cell r="O4550" t="str">
            <v>60140838 Russellville Fleet #7</v>
          </cell>
          <cell r="P4550" t="str">
            <v>7000</v>
          </cell>
          <cell r="Q4550" t="str">
            <v>TD</v>
          </cell>
          <cell r="S4550" t="str">
            <v>1179</v>
          </cell>
          <cell r="T4550" t="str">
            <v>T</v>
          </cell>
          <cell r="U4550" t="str">
            <v>USD</v>
          </cell>
          <cell r="V4550" t="str">
            <v>515A RANDALL WOBBE LANE</v>
          </cell>
          <cell r="W4550" t="str">
            <v>SPRINGDALE</v>
          </cell>
          <cell r="X4550" t="str">
            <v>AR</v>
          </cell>
          <cell r="Y4550" t="str">
            <v>72764-1824</v>
          </cell>
          <cell r="Z4550" t="str">
            <v>WASHINGTON</v>
          </cell>
          <cell r="AA4550" t="str">
            <v>E</v>
          </cell>
          <cell r="AB4550" t="str">
            <v>M&amp;E</v>
          </cell>
          <cell r="AC4550">
            <v>28870.174999999999</v>
          </cell>
        </row>
        <row r="4551">
          <cell r="A4551" t="str">
            <v>Primary</v>
          </cell>
          <cell r="B4551" t="str">
            <v>Springdale Shorthaul Fleet #6</v>
          </cell>
          <cell r="C4551" t="str">
            <v>60140866</v>
          </cell>
          <cell r="D4551" t="str">
            <v>60140866</v>
          </cell>
          <cell r="E4551" t="str">
            <v>6014</v>
          </cell>
          <cell r="G4551" t="str">
            <v>AR</v>
          </cell>
          <cell r="I4551" t="str">
            <v>A</v>
          </cell>
          <cell r="J4551" t="str">
            <v>60140839</v>
          </cell>
          <cell r="K4551" t="str">
            <v>60140839</v>
          </cell>
          <cell r="L4551">
            <v>160140006</v>
          </cell>
          <cell r="M4551" t="str">
            <v>160140006</v>
          </cell>
          <cell r="N4551" t="str">
            <v>Springdale Shorthaul Fleet #6</v>
          </cell>
          <cell r="O4551" t="str">
            <v>60140839 Springdale Shorthaul Fleet #6</v>
          </cell>
          <cell r="P4551" t="str">
            <v>7000</v>
          </cell>
          <cell r="Q4551" t="str">
            <v>TD</v>
          </cell>
          <cell r="S4551" t="str">
            <v>1179</v>
          </cell>
          <cell r="T4551" t="str">
            <v>T</v>
          </cell>
          <cell r="U4551" t="str">
            <v>USD</v>
          </cell>
          <cell r="V4551" t="str">
            <v>515A RANDALL WOBBE LANE</v>
          </cell>
          <cell r="W4551" t="str">
            <v>SPRINGDALE</v>
          </cell>
          <cell r="X4551" t="str">
            <v>AR</v>
          </cell>
          <cell r="Y4551" t="str">
            <v>72764-1824</v>
          </cell>
          <cell r="Z4551" t="str">
            <v>WASHINGTON</v>
          </cell>
          <cell r="AA4551" t="str">
            <v>E</v>
          </cell>
          <cell r="AB4551" t="str">
            <v>M&amp;E</v>
          </cell>
          <cell r="AC4551">
            <v>11969.471099999999</v>
          </cell>
        </row>
        <row r="4552">
          <cell r="A4552" t="str">
            <v>Primary</v>
          </cell>
          <cell r="B4552" t="str">
            <v>Russellville Fleet</v>
          </cell>
          <cell r="C4552" t="str">
            <v>60140841</v>
          </cell>
          <cell r="D4552" t="str">
            <v>60140841</v>
          </cell>
          <cell r="E4552" t="str">
            <v>6014</v>
          </cell>
          <cell r="G4552" t="str">
            <v>AR</v>
          </cell>
          <cell r="H4552">
            <v>38454</v>
          </cell>
          <cell r="I4552" t="str">
            <v>A</v>
          </cell>
          <cell r="J4552" t="str">
            <v>60140841</v>
          </cell>
          <cell r="K4552" t="str">
            <v>60140841</v>
          </cell>
          <cell r="L4552">
            <v>160140009</v>
          </cell>
          <cell r="M4552" t="str">
            <v>160140009</v>
          </cell>
          <cell r="N4552" t="str">
            <v>Russellville Shorthaul Fleet#9</v>
          </cell>
          <cell r="O4552" t="str">
            <v>60140841 Russellville Shorthaul Fleet#9</v>
          </cell>
          <cell r="P4552" t="str">
            <v>7000</v>
          </cell>
          <cell r="Q4552" t="str">
            <v>TD</v>
          </cell>
          <cell r="S4552" t="str">
            <v>1179</v>
          </cell>
          <cell r="T4552" t="str">
            <v>T</v>
          </cell>
          <cell r="U4552" t="str">
            <v>USD</v>
          </cell>
          <cell r="V4552" t="str">
            <v>5050 HIGHWAY 64 EAST (POTTSVILLE)</v>
          </cell>
          <cell r="W4552" t="str">
            <v>RUSSELLVILLE</v>
          </cell>
          <cell r="X4552" t="str">
            <v>AR</v>
          </cell>
          <cell r="Y4552" t="str">
            <v>72801-2144</v>
          </cell>
          <cell r="Z4552" t="str">
            <v>POPE</v>
          </cell>
          <cell r="AA4552" t="str">
            <v>E</v>
          </cell>
          <cell r="AB4552" t="str">
            <v>M&amp;E</v>
          </cell>
          <cell r="AC4552">
            <v>9322.4966999999997</v>
          </cell>
        </row>
        <row r="4553">
          <cell r="A4553" t="str">
            <v>Primary</v>
          </cell>
          <cell r="B4553" t="str">
            <v>Russellville Fleet</v>
          </cell>
          <cell r="C4553" t="str">
            <v>60140866</v>
          </cell>
          <cell r="D4553" t="str">
            <v>60140866</v>
          </cell>
          <cell r="E4553" t="str">
            <v>6014</v>
          </cell>
          <cell r="G4553" t="str">
            <v>AR</v>
          </cell>
          <cell r="H4553">
            <v>38454</v>
          </cell>
          <cell r="I4553" t="str">
            <v>A</v>
          </cell>
          <cell r="J4553" t="str">
            <v>60140842</v>
          </cell>
          <cell r="K4553" t="str">
            <v>60140842</v>
          </cell>
          <cell r="L4553">
            <v>160140001</v>
          </cell>
          <cell r="M4553" t="str">
            <v>160140001</v>
          </cell>
          <cell r="N4553" t="str">
            <v>Longhaul</v>
          </cell>
          <cell r="O4553" t="str">
            <v>60140842 Longhaul</v>
          </cell>
          <cell r="P4553" t="str">
            <v>7000</v>
          </cell>
          <cell r="Q4553" t="str">
            <v>TD</v>
          </cell>
          <cell r="S4553" t="str">
            <v>1179</v>
          </cell>
          <cell r="T4553" t="str">
            <v>T</v>
          </cell>
          <cell r="U4553" t="str">
            <v>USD</v>
          </cell>
          <cell r="V4553" t="str">
            <v>515A RANDALL WOBBE LANE</v>
          </cell>
          <cell r="W4553" t="str">
            <v>SPRINGDALE</v>
          </cell>
          <cell r="X4553" t="str">
            <v>AR</v>
          </cell>
          <cell r="Y4553" t="str">
            <v>72764-1824</v>
          </cell>
          <cell r="Z4553" t="str">
            <v>WASHINGTON</v>
          </cell>
          <cell r="AA4553" t="str">
            <v>E</v>
          </cell>
          <cell r="AB4553" t="str">
            <v>M&amp;E</v>
          </cell>
          <cell r="AC4553">
            <v>29642.269399999997</v>
          </cell>
        </row>
        <row r="4554">
          <cell r="A4554" t="str">
            <v>Primary</v>
          </cell>
          <cell r="B4554" t="str">
            <v>Safety/HR</v>
          </cell>
          <cell r="C4554" t="str">
            <v>60140866</v>
          </cell>
          <cell r="D4554" t="str">
            <v>60140866</v>
          </cell>
          <cell r="E4554" t="str">
            <v>6014</v>
          </cell>
          <cell r="G4554" t="str">
            <v>AR</v>
          </cell>
          <cell r="I4554" t="str">
            <v>A</v>
          </cell>
          <cell r="J4554" t="str">
            <v>60140844</v>
          </cell>
          <cell r="K4554" t="str">
            <v>60140844</v>
          </cell>
          <cell r="L4554">
            <v>160140844</v>
          </cell>
          <cell r="M4554" t="str">
            <v>160140844</v>
          </cell>
          <cell r="N4554" t="str">
            <v>Safety/HR</v>
          </cell>
          <cell r="O4554" t="str">
            <v>60140844 Safety/HR</v>
          </cell>
          <cell r="P4554" t="str">
            <v>7000</v>
          </cell>
          <cell r="Q4554" t="str">
            <v>TD</v>
          </cell>
          <cell r="S4554" t="str">
            <v>1179</v>
          </cell>
          <cell r="T4554" t="str">
            <v>T</v>
          </cell>
          <cell r="U4554" t="str">
            <v>USD</v>
          </cell>
          <cell r="V4554" t="str">
            <v>515A RANDALL WOBBE LANE</v>
          </cell>
          <cell r="W4554" t="str">
            <v>SPRINGDALE</v>
          </cell>
          <cell r="X4554" t="str">
            <v>AR</v>
          </cell>
          <cell r="Y4554" t="str">
            <v>72764-1824</v>
          </cell>
          <cell r="Z4554" t="str">
            <v>WASHINGTON</v>
          </cell>
          <cell r="AA4554" t="str">
            <v>E</v>
          </cell>
          <cell r="AB4554" t="str">
            <v>M&amp;E</v>
          </cell>
          <cell r="AC4554">
            <v>21263.705900000001</v>
          </cell>
        </row>
        <row r="4555">
          <cell r="A4555" t="str">
            <v>Primary</v>
          </cell>
          <cell r="B4555" t="str">
            <v>Springdale Fleet #2</v>
          </cell>
          <cell r="C4555" t="str">
            <v>60140866</v>
          </cell>
          <cell r="D4555" t="str">
            <v>60140866</v>
          </cell>
          <cell r="E4555" t="str">
            <v>6014</v>
          </cell>
          <cell r="G4555" t="str">
            <v>AR</v>
          </cell>
          <cell r="I4555" t="str">
            <v>A</v>
          </cell>
          <cell r="J4555" t="str">
            <v>60140845</v>
          </cell>
          <cell r="K4555" t="str">
            <v>60140845</v>
          </cell>
          <cell r="L4555">
            <v>160140002</v>
          </cell>
          <cell r="M4555" t="str">
            <v>160140002</v>
          </cell>
          <cell r="N4555" t="str">
            <v>Springdale Fleet #2</v>
          </cell>
          <cell r="O4555" t="str">
            <v>60140845 Springdale Fleet #2</v>
          </cell>
          <cell r="P4555" t="str">
            <v>7000</v>
          </cell>
          <cell r="Q4555" t="str">
            <v>TD</v>
          </cell>
          <cell r="R4555" t="str">
            <v>430</v>
          </cell>
          <cell r="S4555" t="str">
            <v>1179</v>
          </cell>
          <cell r="T4555" t="str">
            <v>T</v>
          </cell>
          <cell r="U4555" t="str">
            <v>USD</v>
          </cell>
          <cell r="V4555" t="str">
            <v>515A RANDALL WOBBE LANE</v>
          </cell>
          <cell r="W4555" t="str">
            <v>SPRINGDALE</v>
          </cell>
          <cell r="X4555" t="str">
            <v>AR</v>
          </cell>
          <cell r="Y4555" t="str">
            <v>72764-1824</v>
          </cell>
          <cell r="Z4555" t="str">
            <v>WASHINGTON</v>
          </cell>
          <cell r="AA4555" t="str">
            <v>E</v>
          </cell>
          <cell r="AB4555" t="str">
            <v>M&amp;E</v>
          </cell>
          <cell r="AC4555">
            <v>28145.811299999998</v>
          </cell>
        </row>
        <row r="4556">
          <cell r="A4556" t="str">
            <v>Primary</v>
          </cell>
          <cell r="B4556" t="str">
            <v>Over the Road Department</v>
          </cell>
          <cell r="C4556" t="str">
            <v>60140866</v>
          </cell>
          <cell r="D4556" t="str">
            <v>60140866</v>
          </cell>
          <cell r="E4556" t="str">
            <v>6014</v>
          </cell>
          <cell r="G4556" t="str">
            <v>AR</v>
          </cell>
          <cell r="I4556" t="str">
            <v>A</v>
          </cell>
          <cell r="J4556" t="str">
            <v>60140847</v>
          </cell>
          <cell r="K4556" t="str">
            <v>60140847</v>
          </cell>
          <cell r="L4556">
            <v>160140847</v>
          </cell>
          <cell r="M4556" t="str">
            <v>160140847</v>
          </cell>
          <cell r="N4556" t="str">
            <v>Over the Road Department</v>
          </cell>
          <cell r="O4556" t="str">
            <v>60140847 Over the Road Department</v>
          </cell>
          <cell r="P4556" t="str">
            <v>7000</v>
          </cell>
          <cell r="Q4556" t="str">
            <v>TD</v>
          </cell>
          <cell r="R4556" t="str">
            <v>430</v>
          </cell>
          <cell r="S4556" t="str">
            <v>1179</v>
          </cell>
          <cell r="T4556" t="str">
            <v>T</v>
          </cell>
          <cell r="U4556" t="str">
            <v>USD</v>
          </cell>
          <cell r="V4556" t="str">
            <v>515A RANDALL WOBBE LANE</v>
          </cell>
          <cell r="W4556" t="str">
            <v>SPRINGDALE</v>
          </cell>
          <cell r="X4556" t="str">
            <v>AR</v>
          </cell>
          <cell r="Y4556" t="str">
            <v>72764-1824</v>
          </cell>
          <cell r="Z4556" t="str">
            <v>WASHINGTON</v>
          </cell>
          <cell r="AA4556" t="str">
            <v>E</v>
          </cell>
          <cell r="AB4556" t="str">
            <v>M&amp;E</v>
          </cell>
          <cell r="AC4556">
            <v>11598.876099999999</v>
          </cell>
        </row>
        <row r="4557">
          <cell r="A4557" t="str">
            <v>Primary</v>
          </cell>
          <cell r="B4557" t="str">
            <v>Human Resources - Transp</v>
          </cell>
          <cell r="C4557" t="str">
            <v>60140866</v>
          </cell>
          <cell r="D4557" t="str">
            <v>60140866</v>
          </cell>
          <cell r="E4557" t="str">
            <v>6014</v>
          </cell>
          <cell r="G4557" t="str">
            <v>AR</v>
          </cell>
          <cell r="I4557" t="str">
            <v>A</v>
          </cell>
          <cell r="J4557" t="str">
            <v>60140848</v>
          </cell>
          <cell r="K4557" t="str">
            <v>60140848</v>
          </cell>
          <cell r="L4557">
            <v>160140848</v>
          </cell>
          <cell r="M4557" t="str">
            <v>160140848</v>
          </cell>
          <cell r="N4557" t="str">
            <v>Human Resources - Transp</v>
          </cell>
          <cell r="O4557" t="str">
            <v>60140848 Human Resources - Transp</v>
          </cell>
          <cell r="P4557" t="str">
            <v>7000</v>
          </cell>
          <cell r="Q4557" t="str">
            <v>TD</v>
          </cell>
          <cell r="S4557" t="str">
            <v>1179</v>
          </cell>
          <cell r="T4557" t="str">
            <v>T</v>
          </cell>
          <cell r="U4557" t="str">
            <v>USD</v>
          </cell>
          <cell r="V4557" t="str">
            <v>515A RANDALL WOBBE LANE</v>
          </cell>
          <cell r="W4557" t="str">
            <v>SPRINGDALE</v>
          </cell>
          <cell r="X4557" t="str">
            <v>AR</v>
          </cell>
          <cell r="Y4557" t="str">
            <v>72764-1824</v>
          </cell>
          <cell r="Z4557" t="str">
            <v>WASHINGTON</v>
          </cell>
          <cell r="AA4557" t="str">
            <v>E</v>
          </cell>
          <cell r="AB4557" t="str">
            <v>M&amp;E</v>
          </cell>
          <cell r="AC4557">
            <v>2555.8251999999998</v>
          </cell>
        </row>
        <row r="4558">
          <cell r="A4558" t="str">
            <v>Primary</v>
          </cell>
          <cell r="B4558" t="str">
            <v>Unassigned Vehicles</v>
          </cell>
          <cell r="C4558" t="str">
            <v>60140860</v>
          </cell>
          <cell r="D4558" t="str">
            <v>60140860</v>
          </cell>
          <cell r="E4558" t="str">
            <v>6014</v>
          </cell>
          <cell r="G4558" t="str">
            <v>AR</v>
          </cell>
          <cell r="I4558" t="str">
            <v>A</v>
          </cell>
          <cell r="J4558" t="str">
            <v>60140860</v>
          </cell>
          <cell r="K4558" t="str">
            <v>60140860</v>
          </cell>
          <cell r="L4558">
            <v>160140860</v>
          </cell>
          <cell r="M4558" t="str">
            <v>160140860</v>
          </cell>
          <cell r="N4558" t="str">
            <v>Unassigned Vehicles</v>
          </cell>
          <cell r="O4558" t="str">
            <v>60140860 Unassigned Vehicles</v>
          </cell>
          <cell r="P4558" t="str">
            <v>7000</v>
          </cell>
          <cell r="Q4558" t="str">
            <v>TD</v>
          </cell>
          <cell r="S4558" t="str">
            <v>1179</v>
          </cell>
          <cell r="T4558" t="str">
            <v>T</v>
          </cell>
          <cell r="U4558" t="str">
            <v>USD</v>
          </cell>
          <cell r="V4558" t="str">
            <v>709 CREEK AVENUE</v>
          </cell>
          <cell r="W4558" t="str">
            <v>SPRINGDALE</v>
          </cell>
          <cell r="X4558" t="str">
            <v>AR</v>
          </cell>
          <cell r="Y4558" t="str">
            <v>72764-2419</v>
          </cell>
          <cell r="Z4558" t="str">
            <v>WASHINGTON</v>
          </cell>
          <cell r="AA4558" t="str">
            <v>I</v>
          </cell>
          <cell r="AB4558" t="str">
            <v>M&amp;E</v>
          </cell>
          <cell r="AC4558">
            <v>166788.815</v>
          </cell>
        </row>
        <row r="4559">
          <cell r="A4559" t="str">
            <v>Primary</v>
          </cell>
          <cell r="B4559" t="str">
            <v>Transportation Admin Overhead</v>
          </cell>
          <cell r="C4559" t="str">
            <v>60140866</v>
          </cell>
          <cell r="D4559" t="str">
            <v>60140866</v>
          </cell>
          <cell r="E4559" t="str">
            <v>6014</v>
          </cell>
          <cell r="G4559" t="str">
            <v>AR</v>
          </cell>
          <cell r="I4559" t="str">
            <v>A</v>
          </cell>
          <cell r="J4559" t="str">
            <v>60140862</v>
          </cell>
          <cell r="K4559" t="str">
            <v>60140862</v>
          </cell>
          <cell r="L4559">
            <v>160140862</v>
          </cell>
          <cell r="M4559" t="str">
            <v>160140862</v>
          </cell>
          <cell r="N4559" t="str">
            <v>Transportation Admin Overhead</v>
          </cell>
          <cell r="O4559" t="str">
            <v>60140862 Transportation Admin Overhead</v>
          </cell>
          <cell r="P4559" t="str">
            <v>7000</v>
          </cell>
          <cell r="Q4559" t="str">
            <v>TD</v>
          </cell>
          <cell r="S4559" t="str">
            <v>1179</v>
          </cell>
          <cell r="T4559" t="str">
            <v>T</v>
          </cell>
          <cell r="U4559" t="str">
            <v>USD</v>
          </cell>
          <cell r="V4559" t="str">
            <v>515A RANDALL WOBBE LANE</v>
          </cell>
          <cell r="W4559" t="str">
            <v>SPRINGDALE</v>
          </cell>
          <cell r="X4559" t="str">
            <v>AR</v>
          </cell>
          <cell r="Y4559" t="str">
            <v>72764-1824</v>
          </cell>
          <cell r="Z4559" t="str">
            <v>WASHINGTON</v>
          </cell>
          <cell r="AA4559" t="str">
            <v>E</v>
          </cell>
          <cell r="AB4559" t="str">
            <v>M&amp;E</v>
          </cell>
          <cell r="AC4559">
            <v>2774421.7948000003</v>
          </cell>
        </row>
        <row r="4560">
          <cell r="A4560" t="str">
            <v>Primary</v>
          </cell>
          <cell r="B4560" t="str">
            <v>Transportation Load Planning</v>
          </cell>
          <cell r="C4560" t="str">
            <v>60140866</v>
          </cell>
          <cell r="D4560" t="str">
            <v>60140866</v>
          </cell>
          <cell r="E4560" t="str">
            <v>6014</v>
          </cell>
          <cell r="G4560" t="str">
            <v>AR</v>
          </cell>
          <cell r="I4560" t="str">
            <v>A</v>
          </cell>
          <cell r="J4560" t="str">
            <v>60140863</v>
          </cell>
          <cell r="K4560" t="str">
            <v>60140863</v>
          </cell>
          <cell r="L4560">
            <v>160140863</v>
          </cell>
          <cell r="M4560" t="str">
            <v>160140863</v>
          </cell>
          <cell r="N4560" t="str">
            <v>Transportation Load Planning</v>
          </cell>
          <cell r="O4560" t="str">
            <v>60140863 Transportation Load Planning</v>
          </cell>
          <cell r="P4560" t="str">
            <v>7000</v>
          </cell>
          <cell r="Q4560" t="str">
            <v>TD</v>
          </cell>
          <cell r="R4560" t="str">
            <v>1472</v>
          </cell>
          <cell r="S4560" t="str">
            <v>1179</v>
          </cell>
          <cell r="T4560" t="str">
            <v>T</v>
          </cell>
          <cell r="U4560" t="str">
            <v>USD</v>
          </cell>
          <cell r="V4560" t="str">
            <v>515A RANDALL WOBBE LANE</v>
          </cell>
          <cell r="W4560" t="str">
            <v>SPRINGDALE</v>
          </cell>
          <cell r="X4560" t="str">
            <v>AR</v>
          </cell>
          <cell r="Y4560" t="str">
            <v>72764-1824</v>
          </cell>
          <cell r="Z4560" t="str">
            <v>WASHINGTON</v>
          </cell>
          <cell r="AA4560" t="str">
            <v>E</v>
          </cell>
          <cell r="AB4560" t="str">
            <v>M&amp;E</v>
          </cell>
          <cell r="AC4560">
            <v>339370.01980000001</v>
          </cell>
        </row>
        <row r="4561">
          <cell r="A4561" t="str">
            <v>Primary</v>
          </cell>
          <cell r="B4561" t="str">
            <v>Transportation Accounting</v>
          </cell>
          <cell r="C4561" t="str">
            <v>60140866</v>
          </cell>
          <cell r="D4561" t="str">
            <v>60140866</v>
          </cell>
          <cell r="E4561" t="str">
            <v>6014</v>
          </cell>
          <cell r="G4561" t="str">
            <v>AR</v>
          </cell>
          <cell r="I4561" t="str">
            <v>A</v>
          </cell>
          <cell r="J4561" t="str">
            <v>60140864</v>
          </cell>
          <cell r="K4561" t="str">
            <v>60140864</v>
          </cell>
          <cell r="L4561">
            <v>160140864</v>
          </cell>
          <cell r="M4561" t="str">
            <v>160140864</v>
          </cell>
          <cell r="N4561" t="str">
            <v>Transportation Accounting</v>
          </cell>
          <cell r="O4561" t="str">
            <v>60140864 Transportation Accounting</v>
          </cell>
          <cell r="P4561" t="str">
            <v>7000</v>
          </cell>
          <cell r="Q4561" t="str">
            <v>TD</v>
          </cell>
          <cell r="R4561" t="str">
            <v>1472</v>
          </cell>
          <cell r="S4561" t="str">
            <v>1179</v>
          </cell>
          <cell r="T4561" t="str">
            <v>T</v>
          </cell>
          <cell r="U4561" t="str">
            <v>USD</v>
          </cell>
          <cell r="V4561" t="str">
            <v>515A RANDALL WOBBE LANE</v>
          </cell>
          <cell r="W4561" t="str">
            <v>SPRINGDALE</v>
          </cell>
          <cell r="X4561" t="str">
            <v>AR</v>
          </cell>
          <cell r="Y4561" t="str">
            <v>72764-1824</v>
          </cell>
          <cell r="Z4561" t="str">
            <v>WASHINGTON</v>
          </cell>
          <cell r="AA4561" t="str">
            <v>E</v>
          </cell>
          <cell r="AB4561" t="str">
            <v>M&amp;E</v>
          </cell>
          <cell r="AC4561">
            <v>25194.228899999998</v>
          </cell>
        </row>
        <row r="4562">
          <cell r="A4562" t="str">
            <v>Primary</v>
          </cell>
          <cell r="B4562" t="str">
            <v>AR Terminal Administration</v>
          </cell>
          <cell r="C4562" t="str">
            <v>60140866</v>
          </cell>
          <cell r="D4562" t="str">
            <v>60140866</v>
          </cell>
          <cell r="E4562" t="str">
            <v>6014</v>
          </cell>
          <cell r="G4562" t="str">
            <v>AR</v>
          </cell>
          <cell r="I4562" t="str">
            <v>A</v>
          </cell>
          <cell r="J4562" t="str">
            <v>60140866</v>
          </cell>
          <cell r="K4562" t="str">
            <v>60140866</v>
          </cell>
          <cell r="L4562">
            <v>160140866</v>
          </cell>
          <cell r="M4562" t="str">
            <v>160140866</v>
          </cell>
          <cell r="N4562" t="str">
            <v>AR Terminal Administration</v>
          </cell>
          <cell r="O4562" t="str">
            <v>60140866 AR Terminal Administration</v>
          </cell>
          <cell r="P4562" t="str">
            <v>7000</v>
          </cell>
          <cell r="Q4562" t="str">
            <v>TD</v>
          </cell>
          <cell r="R4562" t="str">
            <v>1472</v>
          </cell>
          <cell r="S4562" t="str">
            <v>1179</v>
          </cell>
          <cell r="T4562" t="str">
            <v>T</v>
          </cell>
          <cell r="U4562" t="str">
            <v>USD</v>
          </cell>
          <cell r="V4562" t="str">
            <v>515A RANDALL WOBBE LANE</v>
          </cell>
          <cell r="W4562" t="str">
            <v>SPRINGDALE</v>
          </cell>
          <cell r="X4562" t="str">
            <v>AR</v>
          </cell>
          <cell r="Y4562" t="str">
            <v>72764-1824</v>
          </cell>
          <cell r="Z4562" t="str">
            <v>WASHINGTON</v>
          </cell>
          <cell r="AA4562" t="str">
            <v>E</v>
          </cell>
          <cell r="AB4562" t="str">
            <v>M&amp;E</v>
          </cell>
          <cell r="AC4562">
            <v>2466848.7676999988</v>
          </cell>
        </row>
        <row r="4563">
          <cell r="A4563" t="str">
            <v>Primary</v>
          </cell>
          <cell r="B4563" t="str">
            <v>Trans Recruit &amp; Retain Drivers</v>
          </cell>
          <cell r="C4563" t="str">
            <v>60140866</v>
          </cell>
          <cell r="D4563" t="str">
            <v>60140866</v>
          </cell>
          <cell r="E4563" t="str">
            <v>6014</v>
          </cell>
          <cell r="G4563" t="str">
            <v>AR</v>
          </cell>
          <cell r="I4563" t="str">
            <v>A</v>
          </cell>
          <cell r="J4563" t="str">
            <v>60140867</v>
          </cell>
          <cell r="K4563" t="str">
            <v>60140867</v>
          </cell>
          <cell r="L4563">
            <v>160140867</v>
          </cell>
          <cell r="M4563" t="str">
            <v>160140867</v>
          </cell>
          <cell r="N4563" t="str">
            <v>Trans Recruit &amp; Retain Drivers</v>
          </cell>
          <cell r="O4563" t="str">
            <v>60140867 Trans Recruit &amp; Retain Drivers</v>
          </cell>
          <cell r="P4563" t="str">
            <v>7000</v>
          </cell>
          <cell r="Q4563" t="str">
            <v>TD</v>
          </cell>
          <cell r="S4563" t="str">
            <v>1179</v>
          </cell>
          <cell r="T4563" t="str">
            <v>T</v>
          </cell>
          <cell r="U4563" t="str">
            <v>USD</v>
          </cell>
          <cell r="V4563" t="str">
            <v>515A RANDALL WOBBE LANE</v>
          </cell>
          <cell r="W4563" t="str">
            <v>SPRINGDALE</v>
          </cell>
          <cell r="X4563" t="str">
            <v>AR</v>
          </cell>
          <cell r="Y4563" t="str">
            <v>72764-1824</v>
          </cell>
          <cell r="Z4563" t="str">
            <v>WASHINGTON</v>
          </cell>
          <cell r="AA4563" t="str">
            <v>E</v>
          </cell>
          <cell r="AB4563" t="str">
            <v>M&amp;E</v>
          </cell>
          <cell r="AC4563">
            <v>11508.632300000001</v>
          </cell>
        </row>
        <row r="4564">
          <cell r="A4564" t="str">
            <v>Primary</v>
          </cell>
          <cell r="B4564" t="str">
            <v>AR Fleet Service Manager-A</v>
          </cell>
          <cell r="C4564" t="str">
            <v>60140866</v>
          </cell>
          <cell r="D4564" t="str">
            <v>60140866</v>
          </cell>
          <cell r="E4564" t="str">
            <v>6014</v>
          </cell>
          <cell r="G4564" t="str">
            <v>AR</v>
          </cell>
          <cell r="I4564" t="str">
            <v>A</v>
          </cell>
          <cell r="J4564" t="str">
            <v>60140868</v>
          </cell>
          <cell r="K4564" t="str">
            <v>60140868</v>
          </cell>
          <cell r="L4564">
            <v>160140868</v>
          </cell>
          <cell r="M4564" t="str">
            <v>160140868</v>
          </cell>
          <cell r="N4564" t="str">
            <v>AR Fleet Service Manager-A</v>
          </cell>
          <cell r="O4564" t="str">
            <v>60140868 AR Fleet Service Manager-A</v>
          </cell>
          <cell r="P4564" t="str">
            <v>7000</v>
          </cell>
          <cell r="Q4564" t="str">
            <v>TD</v>
          </cell>
          <cell r="S4564" t="str">
            <v>1179</v>
          </cell>
          <cell r="T4564" t="str">
            <v>T</v>
          </cell>
          <cell r="U4564" t="str">
            <v>USD</v>
          </cell>
          <cell r="V4564" t="str">
            <v>515A RANDALL WOBBE LANE</v>
          </cell>
          <cell r="W4564" t="str">
            <v>SPRINGDALE</v>
          </cell>
          <cell r="X4564" t="str">
            <v>AR</v>
          </cell>
          <cell r="Y4564" t="str">
            <v>72764-1824</v>
          </cell>
          <cell r="Z4564" t="str">
            <v>WASHINGTON</v>
          </cell>
          <cell r="AA4564" t="str">
            <v>E</v>
          </cell>
          <cell r="AB4564" t="str">
            <v>M&amp;E</v>
          </cell>
          <cell r="AC4564">
            <v>1149.2325999999998</v>
          </cell>
        </row>
        <row r="4565">
          <cell r="A4565" t="str">
            <v>Primary</v>
          </cell>
          <cell r="B4565" t="str">
            <v>Trans Driver Orientation</v>
          </cell>
          <cell r="C4565" t="str">
            <v>60140866</v>
          </cell>
          <cell r="D4565" t="str">
            <v>60140866</v>
          </cell>
          <cell r="E4565" t="str">
            <v>6014</v>
          </cell>
          <cell r="G4565" t="str">
            <v>AR</v>
          </cell>
          <cell r="I4565" t="str">
            <v>A</v>
          </cell>
          <cell r="J4565" t="str">
            <v>60140870</v>
          </cell>
          <cell r="K4565" t="str">
            <v>60140870</v>
          </cell>
          <cell r="L4565">
            <v>160140870</v>
          </cell>
          <cell r="M4565" t="str">
            <v>160140870</v>
          </cell>
          <cell r="N4565" t="str">
            <v>Trans Driver Orientation</v>
          </cell>
          <cell r="O4565" t="str">
            <v>60140870 Trans Driver Orientation</v>
          </cell>
          <cell r="P4565" t="str">
            <v>7000</v>
          </cell>
          <cell r="Q4565" t="str">
            <v>TD</v>
          </cell>
          <cell r="S4565" t="str">
            <v>1179</v>
          </cell>
          <cell r="T4565" t="str">
            <v>T</v>
          </cell>
          <cell r="U4565" t="str">
            <v>USD</v>
          </cell>
          <cell r="V4565" t="str">
            <v>515A RANDALL WOBBE LANE</v>
          </cell>
          <cell r="W4565" t="str">
            <v>SPRINGDALE</v>
          </cell>
          <cell r="X4565" t="str">
            <v>AR</v>
          </cell>
          <cell r="Y4565" t="str">
            <v>72764-1824</v>
          </cell>
          <cell r="Z4565" t="str">
            <v>WASHINGTON</v>
          </cell>
          <cell r="AA4565" t="str">
            <v>E</v>
          </cell>
          <cell r="AB4565" t="str">
            <v>M&amp;E</v>
          </cell>
          <cell r="AC4565">
            <v>1445.7427999999998</v>
          </cell>
        </row>
        <row r="4566">
          <cell r="A4566" t="str">
            <v>Primary</v>
          </cell>
          <cell r="B4566" t="str">
            <v>Olathe Fleet 30</v>
          </cell>
          <cell r="C4566" t="str">
            <v>60150866</v>
          </cell>
          <cell r="D4566" t="str">
            <v>60150866</v>
          </cell>
          <cell r="E4566" t="str">
            <v>6042</v>
          </cell>
          <cell r="G4566" t="str">
            <v>KS</v>
          </cell>
          <cell r="I4566" t="str">
            <v>A</v>
          </cell>
          <cell r="J4566" t="str">
            <v>60150030</v>
          </cell>
          <cell r="K4566" t="str">
            <v>60150030</v>
          </cell>
          <cell r="L4566">
            <v>160150030</v>
          </cell>
          <cell r="M4566" t="str">
            <v>160150030</v>
          </cell>
          <cell r="N4566" t="str">
            <v>Olathe Fleet 30</v>
          </cell>
          <cell r="O4566" t="str">
            <v>60150030 Olathe Fleet 30</v>
          </cell>
          <cell r="P4566" t="str">
            <v>7000</v>
          </cell>
          <cell r="Q4566" t="str">
            <v>FB</v>
          </cell>
          <cell r="S4566" t="str">
            <v>1179</v>
          </cell>
          <cell r="T4566" t="str">
            <v>F</v>
          </cell>
          <cell r="U4566" t="str">
            <v>USD</v>
          </cell>
          <cell r="V4566" t="str">
            <v>20401 WEST 159TH STREET</v>
          </cell>
          <cell r="W4566" t="str">
            <v>OLATHE</v>
          </cell>
          <cell r="X4566" t="str">
            <v>KS</v>
          </cell>
          <cell r="Y4566" t="str">
            <v>66062-8915</v>
          </cell>
          <cell r="Z4566" t="str">
            <v>JOHNSON</v>
          </cell>
          <cell r="AA4566" t="str">
            <v>E</v>
          </cell>
          <cell r="AB4566" t="str">
            <v>M&amp;E</v>
          </cell>
          <cell r="AC4566">
            <v>1938.7148999999999</v>
          </cell>
        </row>
        <row r="4567">
          <cell r="A4567" t="str">
            <v>Primary</v>
          </cell>
          <cell r="B4567" t="str">
            <v>Olathe Terminal Administration</v>
          </cell>
          <cell r="C4567" t="str">
            <v>60150866</v>
          </cell>
          <cell r="D4567" t="str">
            <v>60150866</v>
          </cell>
          <cell r="E4567" t="str">
            <v>6042</v>
          </cell>
          <cell r="G4567" t="str">
            <v>KS</v>
          </cell>
          <cell r="I4567" t="str">
            <v>A</v>
          </cell>
          <cell r="J4567" t="str">
            <v>60150866</v>
          </cell>
          <cell r="K4567" t="str">
            <v>60150866</v>
          </cell>
          <cell r="L4567">
            <v>160150866</v>
          </cell>
          <cell r="M4567" t="str">
            <v>160150866</v>
          </cell>
          <cell r="N4567" t="str">
            <v>Olathe Terminal Administration</v>
          </cell>
          <cell r="O4567" t="str">
            <v>60150866 Olathe Terminal Administration</v>
          </cell>
          <cell r="P4567" t="str">
            <v>7000</v>
          </cell>
          <cell r="Q4567" t="str">
            <v>FB</v>
          </cell>
          <cell r="S4567" t="str">
            <v>1179</v>
          </cell>
          <cell r="T4567" t="str">
            <v>F</v>
          </cell>
          <cell r="U4567" t="str">
            <v>USD</v>
          </cell>
          <cell r="V4567" t="str">
            <v>20401 WEST 159TH STREET</v>
          </cell>
          <cell r="W4567" t="str">
            <v>OLATHE</v>
          </cell>
          <cell r="X4567" t="str">
            <v>KS</v>
          </cell>
          <cell r="Y4567" t="str">
            <v>66062-8915</v>
          </cell>
          <cell r="Z4567" t="str">
            <v>JOHNSON</v>
          </cell>
          <cell r="AA4567" t="str">
            <v>E</v>
          </cell>
          <cell r="AB4567" t="str">
            <v>M&amp;E</v>
          </cell>
          <cell r="AC4567">
            <v>1938.7148999999999</v>
          </cell>
        </row>
        <row r="4568">
          <cell r="A4568" t="str">
            <v>Primary</v>
          </cell>
          <cell r="B4568" t="str">
            <v>788 Terminal Admin</v>
          </cell>
          <cell r="C4568" t="str">
            <v>60160788</v>
          </cell>
          <cell r="D4568" t="str">
            <v>60160788</v>
          </cell>
          <cell r="E4568" t="str">
            <v>6014</v>
          </cell>
          <cell r="G4568" t="str">
            <v>NE</v>
          </cell>
          <cell r="H4568">
            <v>38707</v>
          </cell>
          <cell r="I4568" t="str">
            <v>A</v>
          </cell>
          <cell r="J4568" t="str">
            <v>60270866</v>
          </cell>
          <cell r="K4568" t="str">
            <v>60270866</v>
          </cell>
          <cell r="L4568">
            <v>160160788</v>
          </cell>
          <cell r="M4568" t="str">
            <v>160270866</v>
          </cell>
          <cell r="N4568" t="str">
            <v>788 Terminal Admin</v>
          </cell>
          <cell r="O4568" t="str">
            <v>60160788  788 Terminal Admin</v>
          </cell>
          <cell r="P4568" t="str">
            <v>7000</v>
          </cell>
          <cell r="Q4568" t="str">
            <v>TD</v>
          </cell>
          <cell r="S4568" t="str">
            <v>1179</v>
          </cell>
          <cell r="T4568" t="str">
            <v>IBP</v>
          </cell>
          <cell r="U4568" t="str">
            <v>USD</v>
          </cell>
          <cell r="V4568" t="str">
            <v>5200 HIGHWAY 35 &amp; IBP AVENUE</v>
          </cell>
          <cell r="W4568" t="str">
            <v>DAKOTA CITY</v>
          </cell>
          <cell r="X4568" t="str">
            <v>NE</v>
          </cell>
          <cell r="Y4568" t="str">
            <v>68731-3028</v>
          </cell>
          <cell r="Z4568" t="str">
            <v>DAKOTA</v>
          </cell>
          <cell r="AA4568" t="str">
            <v>G</v>
          </cell>
          <cell r="AB4568" t="str">
            <v>M&amp;E</v>
          </cell>
          <cell r="AC4568">
            <v>638135.10099999967</v>
          </cell>
        </row>
        <row r="4569">
          <cell r="A4569" t="str">
            <v>Primary</v>
          </cell>
          <cell r="B4569" t="str">
            <v>Wilkesboro Fleet</v>
          </cell>
          <cell r="C4569" t="str">
            <v>60170866</v>
          </cell>
          <cell r="D4569" t="str">
            <v>60170866</v>
          </cell>
          <cell r="E4569" t="str">
            <v>6014</v>
          </cell>
          <cell r="G4569" t="str">
            <v>NC</v>
          </cell>
          <cell r="I4569" t="str">
            <v>A</v>
          </cell>
          <cell r="J4569" t="str">
            <v>60170831</v>
          </cell>
          <cell r="K4569" t="str">
            <v>60170831</v>
          </cell>
          <cell r="L4569">
            <v>160170013</v>
          </cell>
          <cell r="M4569" t="str">
            <v>160170013</v>
          </cell>
          <cell r="N4569" t="str">
            <v>Wilkesboro Fleet #13</v>
          </cell>
          <cell r="O4569" t="str">
            <v>60170831 Wilkesboro Fleet #13</v>
          </cell>
          <cell r="P4569" t="str">
            <v>7000</v>
          </cell>
          <cell r="Q4569" t="str">
            <v>TD</v>
          </cell>
          <cell r="S4569" t="str">
            <v>1179</v>
          </cell>
          <cell r="T4569" t="str">
            <v>T</v>
          </cell>
          <cell r="U4569" t="str">
            <v>USD</v>
          </cell>
          <cell r="V4569" t="str">
            <v>1600 RIVER ROAD</v>
          </cell>
          <cell r="W4569" t="str">
            <v>WILKESBORO</v>
          </cell>
          <cell r="X4569" t="str">
            <v>NC</v>
          </cell>
          <cell r="Y4569" t="str">
            <v>28697-7630</v>
          </cell>
          <cell r="Z4569" t="str">
            <v>WILKES</v>
          </cell>
          <cell r="AA4569" t="str">
            <v>E</v>
          </cell>
          <cell r="AB4569" t="str">
            <v>M&amp;E</v>
          </cell>
          <cell r="AC4569">
            <v>20698.636400000003</v>
          </cell>
        </row>
        <row r="4570">
          <cell r="A4570" t="str">
            <v>Primary</v>
          </cell>
          <cell r="B4570" t="str">
            <v>Wilkesboro Fleet</v>
          </cell>
          <cell r="C4570" t="str">
            <v>60170866</v>
          </cell>
          <cell r="D4570" t="str">
            <v>60170866</v>
          </cell>
          <cell r="E4570" t="str">
            <v>6014</v>
          </cell>
          <cell r="G4570" t="str">
            <v>NC</v>
          </cell>
          <cell r="I4570" t="str">
            <v>A</v>
          </cell>
          <cell r="J4570" t="str">
            <v>60170832</v>
          </cell>
          <cell r="K4570" t="str">
            <v>60170832</v>
          </cell>
          <cell r="L4570">
            <v>160170014</v>
          </cell>
          <cell r="M4570" t="str">
            <v>160170014</v>
          </cell>
          <cell r="N4570" t="str">
            <v>Wilkesboro Fleet #14</v>
          </cell>
          <cell r="O4570" t="str">
            <v>60170832 Wilkesboro Fleet #14</v>
          </cell>
          <cell r="P4570" t="str">
            <v>7000</v>
          </cell>
          <cell r="Q4570" t="str">
            <v>TD</v>
          </cell>
          <cell r="S4570" t="str">
            <v>1179</v>
          </cell>
          <cell r="T4570" t="str">
            <v>T</v>
          </cell>
          <cell r="U4570" t="str">
            <v>USD</v>
          </cell>
          <cell r="V4570" t="str">
            <v>1600 RIVER ROAD</v>
          </cell>
          <cell r="W4570" t="str">
            <v>WILKESBORO</v>
          </cell>
          <cell r="X4570" t="str">
            <v>NC</v>
          </cell>
          <cell r="Y4570" t="str">
            <v>28697-7630</v>
          </cell>
          <cell r="Z4570" t="str">
            <v>WILKES</v>
          </cell>
          <cell r="AA4570" t="str">
            <v>E</v>
          </cell>
          <cell r="AB4570" t="str">
            <v>M&amp;E</v>
          </cell>
          <cell r="AC4570">
            <v>19839.655199999997</v>
          </cell>
        </row>
        <row r="4571">
          <cell r="A4571" t="str">
            <v>Primary</v>
          </cell>
          <cell r="B4571" t="str">
            <v>NC Terminal Administration</v>
          </cell>
          <cell r="C4571" t="str">
            <v>60170866</v>
          </cell>
          <cell r="D4571" t="str">
            <v>60170866</v>
          </cell>
          <cell r="E4571" t="str">
            <v>6014</v>
          </cell>
          <cell r="G4571" t="str">
            <v>NC</v>
          </cell>
          <cell r="I4571" t="str">
            <v>A</v>
          </cell>
          <cell r="J4571" t="str">
            <v>60170833</v>
          </cell>
          <cell r="K4571" t="str">
            <v>60170833</v>
          </cell>
          <cell r="L4571">
            <v>160170015</v>
          </cell>
          <cell r="M4571" t="str">
            <v>160170015</v>
          </cell>
          <cell r="N4571" t="str">
            <v>NC Shorthaul Fleet #15 &amp; #61</v>
          </cell>
          <cell r="O4571" t="str">
            <v>60170833 NC Shorthaul Fleet #15 &amp; #61</v>
          </cell>
          <cell r="P4571" t="str">
            <v>7000</v>
          </cell>
          <cell r="Q4571" t="str">
            <v>TD</v>
          </cell>
          <cell r="S4571" t="str">
            <v>1179</v>
          </cell>
          <cell r="T4571" t="str">
            <v>T</v>
          </cell>
          <cell r="U4571" t="str">
            <v>USD</v>
          </cell>
          <cell r="V4571" t="str">
            <v>1600 RIVER ROAD</v>
          </cell>
          <cell r="W4571" t="str">
            <v>WILKESBORO</v>
          </cell>
          <cell r="X4571" t="str">
            <v>NC</v>
          </cell>
          <cell r="Y4571" t="str">
            <v>28697-7630</v>
          </cell>
          <cell r="Z4571" t="str">
            <v>WILKES</v>
          </cell>
          <cell r="AA4571" t="str">
            <v>E</v>
          </cell>
          <cell r="AB4571" t="str">
            <v>M&amp;E</v>
          </cell>
          <cell r="AC4571">
            <v>6669.2419999999993</v>
          </cell>
        </row>
        <row r="4572">
          <cell r="A4572" t="str">
            <v>Primary</v>
          </cell>
          <cell r="B4572" t="str">
            <v>NC Terminal Administration</v>
          </cell>
          <cell r="C4572" t="str">
            <v>60170866</v>
          </cell>
          <cell r="D4572" t="str">
            <v>60170866</v>
          </cell>
          <cell r="E4572" t="str">
            <v>6014</v>
          </cell>
          <cell r="G4572" t="str">
            <v>NC</v>
          </cell>
          <cell r="I4572" t="str">
            <v>A</v>
          </cell>
          <cell r="J4572" t="str">
            <v>60170866</v>
          </cell>
          <cell r="K4572" t="str">
            <v>60170866</v>
          </cell>
          <cell r="L4572">
            <v>160170866</v>
          </cell>
          <cell r="M4572" t="str">
            <v>160170866</v>
          </cell>
          <cell r="N4572" t="str">
            <v>NC Terminal Administration</v>
          </cell>
          <cell r="O4572" t="str">
            <v>60290852 Robards Fleet #823</v>
          </cell>
          <cell r="P4572" t="str">
            <v>7000</v>
          </cell>
          <cell r="Q4572" t="str">
            <v>TD</v>
          </cell>
          <cell r="S4572" t="str">
            <v>1179</v>
          </cell>
          <cell r="T4572" t="str">
            <v>T</v>
          </cell>
          <cell r="U4572" t="str">
            <v>USD</v>
          </cell>
          <cell r="V4572" t="str">
            <v>1600 RIVER ROAD</v>
          </cell>
          <cell r="W4572" t="str">
            <v>WILKESBORO</v>
          </cell>
          <cell r="X4572" t="str">
            <v>NC</v>
          </cell>
          <cell r="Y4572" t="str">
            <v>28697-7630</v>
          </cell>
          <cell r="Z4572" t="str">
            <v>WILKES</v>
          </cell>
          <cell r="AA4572" t="str">
            <v>E</v>
          </cell>
          <cell r="AB4572" t="str">
            <v>M&amp;E</v>
          </cell>
          <cell r="AC4572">
            <v>560952.58180000004</v>
          </cell>
        </row>
        <row r="4573">
          <cell r="A4573" t="str">
            <v>Primary</v>
          </cell>
          <cell r="B4573" t="str">
            <v>New Holland Fleet</v>
          </cell>
          <cell r="C4573" t="str">
            <v>60180866</v>
          </cell>
          <cell r="D4573" t="str">
            <v>60180866</v>
          </cell>
          <cell r="E4573" t="str">
            <v>6014</v>
          </cell>
          <cell r="G4573" t="str">
            <v>PA</v>
          </cell>
          <cell r="I4573" t="str">
            <v>A</v>
          </cell>
          <cell r="J4573" t="str">
            <v>60180835</v>
          </cell>
          <cell r="K4573" t="str">
            <v>60180835</v>
          </cell>
          <cell r="L4573">
            <v>160180835</v>
          </cell>
          <cell r="M4573" t="str">
            <v>160180835</v>
          </cell>
          <cell r="N4573" t="str">
            <v>New Holland Fleet #35</v>
          </cell>
          <cell r="O4573" t="str">
            <v>60180835 New Holland Fleet #35</v>
          </cell>
          <cell r="P4573" t="str">
            <v>7000</v>
          </cell>
          <cell r="Q4573" t="str">
            <v>FB</v>
          </cell>
          <cell r="S4573" t="str">
            <v>1179</v>
          </cell>
          <cell r="T4573" t="str">
            <v>T</v>
          </cell>
          <cell r="U4573" t="str">
            <v>USD</v>
          </cell>
          <cell r="V4573" t="str">
            <v>403 S CLUSTER AVENUE</v>
          </cell>
          <cell r="W4573" t="str">
            <v>SPRINGDALE</v>
          </cell>
          <cell r="X4573" t="str">
            <v>AR</v>
          </cell>
          <cell r="Y4573" t="str">
            <v>72764</v>
          </cell>
          <cell r="Z4573" t="str">
            <v>WASHINGTON</v>
          </cell>
          <cell r="AA4573" t="str">
            <v>E</v>
          </cell>
          <cell r="AB4573" t="str">
            <v>Building</v>
          </cell>
          <cell r="AC4573">
            <v>10117</v>
          </cell>
        </row>
        <row r="4574">
          <cell r="A4574" t="str">
            <v>Primary</v>
          </cell>
          <cell r="B4574" t="str">
            <v>New Holland Fleet</v>
          </cell>
          <cell r="C4574" t="str">
            <v>60180866</v>
          </cell>
          <cell r="D4574" t="str">
            <v>60180866</v>
          </cell>
          <cell r="E4574" t="str">
            <v>6014</v>
          </cell>
          <cell r="G4574" t="str">
            <v>PA</v>
          </cell>
          <cell r="I4574" t="str">
            <v>A</v>
          </cell>
          <cell r="J4574" t="str">
            <v>60180836</v>
          </cell>
          <cell r="K4574" t="str">
            <v>60180836</v>
          </cell>
          <cell r="L4574">
            <v>160180038</v>
          </cell>
          <cell r="M4574" t="str">
            <v>160180038</v>
          </cell>
          <cell r="N4574" t="str">
            <v>New Holland Fleet #38</v>
          </cell>
          <cell r="O4574" t="str">
            <v>60180836 New Holland Fleet #38</v>
          </cell>
          <cell r="P4574" t="str">
            <v>7000</v>
          </cell>
          <cell r="Q4574" t="str">
            <v>TD</v>
          </cell>
          <cell r="S4574" t="str">
            <v>1179</v>
          </cell>
          <cell r="T4574" t="str">
            <v>T</v>
          </cell>
          <cell r="U4574" t="str">
            <v>USD</v>
          </cell>
          <cell r="V4574" t="str">
            <v>403 S CLUSTER AVENUE</v>
          </cell>
          <cell r="W4574" t="str">
            <v>SPRINGDALE</v>
          </cell>
          <cell r="X4574" t="str">
            <v>AR</v>
          </cell>
          <cell r="Y4574" t="str">
            <v>72764</v>
          </cell>
          <cell r="Z4574" t="str">
            <v>WASHINGTON</v>
          </cell>
          <cell r="AA4574" t="str">
            <v>E</v>
          </cell>
          <cell r="AB4574" t="str">
            <v>M&amp;E</v>
          </cell>
          <cell r="AC4574">
            <v>0</v>
          </cell>
        </row>
        <row r="4575">
          <cell r="A4575" t="str">
            <v>Primary</v>
          </cell>
          <cell r="B4575" t="str">
            <v>New Holland Fleet</v>
          </cell>
          <cell r="C4575" t="str">
            <v>60180866</v>
          </cell>
          <cell r="D4575" t="str">
            <v>60180866</v>
          </cell>
          <cell r="E4575" t="str">
            <v>6014</v>
          </cell>
          <cell r="G4575" t="str">
            <v>PA</v>
          </cell>
          <cell r="H4575">
            <v>38454</v>
          </cell>
          <cell r="I4575" t="str">
            <v>A</v>
          </cell>
          <cell r="J4575" t="str">
            <v>60320900</v>
          </cell>
          <cell r="K4575" t="str">
            <v>60320900</v>
          </cell>
          <cell r="L4575">
            <v>160320153</v>
          </cell>
          <cell r="M4575" t="str">
            <v>160320153</v>
          </cell>
          <cell r="N4575" t="str">
            <v>Store Door Overhead</v>
          </cell>
          <cell r="O4575" t="str">
            <v>60320900 Store Door California</v>
          </cell>
          <cell r="P4575" t="str">
            <v>7000</v>
          </cell>
          <cell r="Q4575" t="str">
            <v>TD</v>
          </cell>
          <cell r="S4575" t="str">
            <v>1179</v>
          </cell>
          <cell r="T4575" t="str">
            <v>T</v>
          </cell>
          <cell r="U4575" t="str">
            <v>USD</v>
          </cell>
          <cell r="V4575" t="str">
            <v>403 S CLUSTER AVENUE</v>
          </cell>
          <cell r="W4575" t="str">
            <v>NEW HOLLAND</v>
          </cell>
          <cell r="X4575" t="str">
            <v>PA</v>
          </cell>
          <cell r="Y4575" t="str">
            <v>17557</v>
          </cell>
          <cell r="Z4575" t="str">
            <v>LANCASTER</v>
          </cell>
          <cell r="AA4575" t="str">
            <v>E</v>
          </cell>
          <cell r="AB4575" t="str">
            <v>M&amp;E</v>
          </cell>
          <cell r="AC4575">
            <v>227787.88199999998</v>
          </cell>
        </row>
        <row r="4576">
          <cell r="A4576" t="str">
            <v>Primary</v>
          </cell>
          <cell r="B4576" t="str">
            <v>Ottawa Fleet 20</v>
          </cell>
          <cell r="C4576" t="str">
            <v>60200020</v>
          </cell>
          <cell r="D4576" t="str">
            <v>60200020</v>
          </cell>
          <cell r="E4576" t="str">
            <v>6014</v>
          </cell>
          <cell r="G4576" t="str">
            <v>NC</v>
          </cell>
          <cell r="I4576" t="str">
            <v>A</v>
          </cell>
          <cell r="J4576" t="str">
            <v>60200020</v>
          </cell>
          <cell r="K4576" t="str">
            <v>60200020</v>
          </cell>
          <cell r="L4576">
            <v>160200020</v>
          </cell>
          <cell r="M4576" t="str">
            <v>160200020</v>
          </cell>
          <cell r="N4576" t="str">
            <v>Ottawa Fleet 20</v>
          </cell>
          <cell r="O4576" t="str">
            <v>60200020 Ottawa Fleet 20</v>
          </cell>
          <cell r="P4576" t="str">
            <v>7000</v>
          </cell>
          <cell r="Q4576" t="str">
            <v>TD</v>
          </cell>
          <cell r="S4576" t="str">
            <v>1179</v>
          </cell>
          <cell r="T4576" t="str">
            <v>T</v>
          </cell>
          <cell r="U4576" t="str">
            <v>USD</v>
          </cell>
          <cell r="V4576" t="str">
            <v>515A RANDALL WOBBE LANE</v>
          </cell>
          <cell r="W4576" t="str">
            <v>SPRINGDALE</v>
          </cell>
          <cell r="X4576" t="str">
            <v>AR</v>
          </cell>
          <cell r="Y4576" t="str">
            <v>72764-1824</v>
          </cell>
          <cell r="Z4576" t="str">
            <v>WASHINGTON</v>
          </cell>
          <cell r="AA4576" t="str">
            <v>E</v>
          </cell>
          <cell r="AB4576" t="str">
            <v>M&amp;E</v>
          </cell>
          <cell r="AC4576">
            <v>3592.0307000000003</v>
          </cell>
        </row>
        <row r="4577">
          <cell r="A4577" t="str">
            <v>Primary</v>
          </cell>
          <cell r="B4577" t="str">
            <v>Jetersville Garage / Truck Shop</v>
          </cell>
          <cell r="C4577" t="str">
            <v>60230530</v>
          </cell>
          <cell r="D4577" t="str">
            <v>60230530</v>
          </cell>
          <cell r="E4577" t="str">
            <v>1222</v>
          </cell>
          <cell r="G4577" t="str">
            <v>VA</v>
          </cell>
          <cell r="I4577" t="str">
            <v>A</v>
          </cell>
          <cell r="J4577" t="str">
            <v>60230530</v>
          </cell>
          <cell r="K4577" t="str">
            <v>60230530</v>
          </cell>
          <cell r="L4577">
            <v>170052305</v>
          </cell>
          <cell r="M4577" t="str">
            <v>170052305</v>
          </cell>
          <cell r="N4577" t="str">
            <v>Jetersville Garage / Truck Shop</v>
          </cell>
          <cell r="O4577" t="str">
            <v>60230530 Jetersville Garage / Truck Shop</v>
          </cell>
          <cell r="P4577" t="str">
            <v>1625</v>
          </cell>
          <cell r="Q4577" t="str">
            <v>GTS</v>
          </cell>
          <cell r="R4577" t="str">
            <v>430</v>
          </cell>
          <cell r="S4577" t="str">
            <v>1179</v>
          </cell>
          <cell r="T4577" t="str">
            <v>T</v>
          </cell>
          <cell r="U4577" t="str">
            <v>USD</v>
          </cell>
          <cell r="V4577" t="str">
            <v>5450 NORTHWEST CENTRAL</v>
          </cell>
          <cell r="W4577" t="str">
            <v>HOUSTON</v>
          </cell>
          <cell r="X4577" t="str">
            <v>TX</v>
          </cell>
          <cell r="Y4577" t="str">
            <v>77092-2017</v>
          </cell>
          <cell r="Z4577" t="str">
            <v>HARRIS</v>
          </cell>
          <cell r="AA4577" t="str">
            <v>E</v>
          </cell>
          <cell r="AB4577" t="str">
            <v>M&amp;E</v>
          </cell>
          <cell r="AC4577">
            <v>5943.8615</v>
          </cell>
        </row>
        <row r="4578">
          <cell r="A4578" t="str">
            <v>Primary</v>
          </cell>
          <cell r="B4578" t="str">
            <v>Alabama Fleet #12</v>
          </cell>
          <cell r="C4578" t="str">
            <v>60260866</v>
          </cell>
          <cell r="D4578" t="str">
            <v>60260866</v>
          </cell>
          <cell r="E4578" t="str">
            <v>6014</v>
          </cell>
          <cell r="G4578" t="str">
            <v>AL</v>
          </cell>
          <cell r="I4578" t="str">
            <v>A</v>
          </cell>
          <cell r="J4578" t="str">
            <v>60260825</v>
          </cell>
          <cell r="K4578" t="str">
            <v>60260825</v>
          </cell>
          <cell r="L4578">
            <v>160260012</v>
          </cell>
          <cell r="M4578" t="str">
            <v>160260012</v>
          </cell>
          <cell r="N4578" t="str">
            <v>Alabama Fleet #12</v>
          </cell>
          <cell r="O4578" t="str">
            <v>60260825 Alabama Fleet #12</v>
          </cell>
          <cell r="P4578" t="str">
            <v>7000</v>
          </cell>
          <cell r="Q4578" t="str">
            <v>TD</v>
          </cell>
          <cell r="S4578" t="str">
            <v>1179</v>
          </cell>
          <cell r="T4578" t="str">
            <v>T</v>
          </cell>
          <cell r="U4578" t="str">
            <v>USD</v>
          </cell>
          <cell r="V4578" t="str">
            <v>2345 SOUTH HIGHWAY 21 SOUTH</v>
          </cell>
          <cell r="W4578" t="str">
            <v>OXFORD</v>
          </cell>
          <cell r="X4578" t="str">
            <v>AL</v>
          </cell>
          <cell r="Y4578" t="str">
            <v>36203-2906</v>
          </cell>
          <cell r="Z4578" t="str">
            <v>CALHOUN</v>
          </cell>
          <cell r="AA4578" t="str">
            <v>E</v>
          </cell>
          <cell r="AB4578" t="str">
            <v>M&amp;E</v>
          </cell>
          <cell r="AC4578">
            <v>7623.8373999999994</v>
          </cell>
        </row>
        <row r="4579">
          <cell r="A4579" t="str">
            <v>Primary</v>
          </cell>
          <cell r="B4579" t="str">
            <v>Alabama Fleet #10</v>
          </cell>
          <cell r="C4579" t="str">
            <v>60260866</v>
          </cell>
          <cell r="D4579" t="str">
            <v>60260866</v>
          </cell>
          <cell r="E4579" t="str">
            <v>6014</v>
          </cell>
          <cell r="G4579" t="str">
            <v>AL</v>
          </cell>
          <cell r="I4579" t="str">
            <v>A</v>
          </cell>
          <cell r="J4579" t="str">
            <v>60260826</v>
          </cell>
          <cell r="K4579" t="str">
            <v>60260826</v>
          </cell>
          <cell r="L4579">
            <v>160260010</v>
          </cell>
          <cell r="M4579" t="str">
            <v>160260010</v>
          </cell>
          <cell r="N4579" t="str">
            <v>Alabama Fleet #10</v>
          </cell>
          <cell r="O4579" t="str">
            <v>60260826 Alabama Fleet #10</v>
          </cell>
          <cell r="P4579" t="str">
            <v>7000</v>
          </cell>
          <cell r="Q4579" t="str">
            <v>TD</v>
          </cell>
          <cell r="S4579" t="str">
            <v>1179</v>
          </cell>
          <cell r="T4579" t="str">
            <v>T</v>
          </cell>
          <cell r="U4579" t="str">
            <v>USD</v>
          </cell>
          <cell r="V4579" t="str">
            <v>2345 SOUTH HIGHWAY 21 SOUTH</v>
          </cell>
          <cell r="W4579" t="str">
            <v>OXFORD</v>
          </cell>
          <cell r="X4579" t="str">
            <v>AL</v>
          </cell>
          <cell r="Y4579" t="str">
            <v>36203-2906</v>
          </cell>
          <cell r="Z4579" t="str">
            <v>CALHOUN</v>
          </cell>
          <cell r="AA4579" t="str">
            <v>E</v>
          </cell>
          <cell r="AB4579" t="str">
            <v>M&amp;E</v>
          </cell>
          <cell r="AC4579">
            <v>30032.757199999996</v>
          </cell>
        </row>
        <row r="4580">
          <cell r="A4580" t="str">
            <v>Primary</v>
          </cell>
          <cell r="B4580" t="str">
            <v>Alabama Fleet #11</v>
          </cell>
          <cell r="C4580" t="str">
            <v>60260866</v>
          </cell>
          <cell r="D4580" t="str">
            <v>60260866</v>
          </cell>
          <cell r="E4580" t="str">
            <v>6014</v>
          </cell>
          <cell r="G4580" t="str">
            <v>AL</v>
          </cell>
          <cell r="I4580" t="str">
            <v>A</v>
          </cell>
          <cell r="J4580" t="str">
            <v>60260827</v>
          </cell>
          <cell r="K4580" t="str">
            <v>60260827</v>
          </cell>
          <cell r="L4580">
            <v>160260011</v>
          </cell>
          <cell r="M4580" t="str">
            <v>160260011</v>
          </cell>
          <cell r="N4580" t="str">
            <v>Alabama Fleet #11</v>
          </cell>
          <cell r="O4580" t="str">
            <v>60260827 Alabama Fleet #11</v>
          </cell>
          <cell r="P4580" t="str">
            <v>7000</v>
          </cell>
          <cell r="Q4580" t="str">
            <v>TD</v>
          </cell>
          <cell r="S4580" t="str">
            <v>1179</v>
          </cell>
          <cell r="T4580" t="str">
            <v>T</v>
          </cell>
          <cell r="U4580" t="str">
            <v>USD</v>
          </cell>
          <cell r="V4580" t="str">
            <v>2345 SOUTH HIGHWAY 21 SOUTH</v>
          </cell>
          <cell r="W4580" t="str">
            <v>OXFORD</v>
          </cell>
          <cell r="X4580" t="str">
            <v>AL</v>
          </cell>
          <cell r="Y4580" t="str">
            <v>36203-2906</v>
          </cell>
          <cell r="Z4580" t="str">
            <v>CALHOUN</v>
          </cell>
          <cell r="AA4580" t="str">
            <v>E</v>
          </cell>
          <cell r="AB4580" t="str">
            <v>M&amp;E</v>
          </cell>
          <cell r="AC4580">
            <v>30032.757199999996</v>
          </cell>
        </row>
        <row r="4581">
          <cell r="A4581" t="str">
            <v>Primary</v>
          </cell>
          <cell r="B4581" t="str">
            <v>AL Terminal Administration</v>
          </cell>
          <cell r="C4581" t="str">
            <v>60260866</v>
          </cell>
          <cell r="D4581" t="str">
            <v>60260866</v>
          </cell>
          <cell r="E4581" t="str">
            <v>6014</v>
          </cell>
          <cell r="G4581" t="str">
            <v>AL</v>
          </cell>
          <cell r="I4581" t="str">
            <v>A</v>
          </cell>
          <cell r="J4581" t="str">
            <v>60260866</v>
          </cell>
          <cell r="K4581" t="str">
            <v>60260866</v>
          </cell>
          <cell r="L4581">
            <v>160260866</v>
          </cell>
          <cell r="M4581" t="str">
            <v>160260866</v>
          </cell>
          <cell r="N4581" t="str">
            <v>AL Terminal Administration</v>
          </cell>
          <cell r="O4581" t="str">
            <v>60260866 AL Terminal Administration</v>
          </cell>
          <cell r="P4581" t="str">
            <v>7000</v>
          </cell>
          <cell r="Q4581" t="str">
            <v>TD</v>
          </cell>
          <cell r="R4581" t="str">
            <v>1472</v>
          </cell>
          <cell r="S4581" t="str">
            <v>1179</v>
          </cell>
          <cell r="T4581" t="str">
            <v>T</v>
          </cell>
          <cell r="U4581" t="str">
            <v>USD</v>
          </cell>
          <cell r="V4581" t="str">
            <v>1513 WEST WILLOW STREET</v>
          </cell>
          <cell r="W4581" t="str">
            <v>SCOTT</v>
          </cell>
          <cell r="X4581" t="str">
            <v>LA</v>
          </cell>
          <cell r="Y4581" t="str">
            <v>70583-5303</v>
          </cell>
          <cell r="Z4581" t="str">
            <v>LAFAYETTE</v>
          </cell>
          <cell r="AA4581" t="str">
            <v>E</v>
          </cell>
          <cell r="AB4581" t="str">
            <v>M&amp;E</v>
          </cell>
          <cell r="AC4581">
            <v>1714.0971999999999</v>
          </cell>
        </row>
        <row r="4582">
          <cell r="A4582" t="str">
            <v>Primary</v>
          </cell>
          <cell r="B4582" t="str">
            <v>AL Fleet Service Manager</v>
          </cell>
          <cell r="C4582" t="str">
            <v>60260866</v>
          </cell>
          <cell r="D4582" t="str">
            <v>60260866</v>
          </cell>
          <cell r="E4582" t="str">
            <v>9004</v>
          </cell>
          <cell r="G4582" t="str">
            <v>AL</v>
          </cell>
          <cell r="I4582" t="str">
            <v>A</v>
          </cell>
          <cell r="J4582" t="str">
            <v>60260868</v>
          </cell>
          <cell r="K4582" t="str">
            <v>60260868</v>
          </cell>
          <cell r="L4582">
            <v>160260868</v>
          </cell>
          <cell r="M4582" t="str">
            <v>160260868</v>
          </cell>
          <cell r="N4582" t="str">
            <v>AL Fleet Service Manager</v>
          </cell>
          <cell r="O4582" t="str">
            <v>60260868 AL Fleet Service Manager</v>
          </cell>
          <cell r="P4582" t="str">
            <v>7000</v>
          </cell>
          <cell r="Q4582" t="str">
            <v>TD</v>
          </cell>
          <cell r="S4582" t="str">
            <v>1179</v>
          </cell>
          <cell r="T4582" t="str">
            <v>T</v>
          </cell>
          <cell r="U4582" t="str">
            <v>USD</v>
          </cell>
          <cell r="V4582" t="str">
            <v>2345 SOUTH HIGHWAY 21 SOUTH</v>
          </cell>
          <cell r="W4582" t="str">
            <v>OXFORD</v>
          </cell>
          <cell r="X4582" t="str">
            <v>AL</v>
          </cell>
          <cell r="Y4582" t="str">
            <v>36203-2906</v>
          </cell>
          <cell r="Z4582" t="str">
            <v>CALHOUN</v>
          </cell>
          <cell r="AA4582" t="str">
            <v>E</v>
          </cell>
          <cell r="AB4582" t="str">
            <v>M&amp;E</v>
          </cell>
          <cell r="AC4582">
            <v>3221.5169999999998</v>
          </cell>
        </row>
        <row r="4583">
          <cell r="A4583" t="str">
            <v>Primary</v>
          </cell>
          <cell r="B4583" t="str">
            <v>Center Fleet #16</v>
          </cell>
          <cell r="C4583" t="str">
            <v>60270866</v>
          </cell>
          <cell r="D4583" t="str">
            <v>60270866</v>
          </cell>
          <cell r="E4583" t="str">
            <v>6014</v>
          </cell>
          <cell r="G4583" t="str">
            <v>TX</v>
          </cell>
          <cell r="I4583" t="str">
            <v>A</v>
          </cell>
          <cell r="J4583" t="str">
            <v>60270828</v>
          </cell>
          <cell r="K4583" t="str">
            <v>60270828</v>
          </cell>
          <cell r="L4583">
            <v>160270016</v>
          </cell>
          <cell r="M4583" t="str">
            <v>160270016</v>
          </cell>
          <cell r="N4583" t="str">
            <v>Center Fleet #16</v>
          </cell>
          <cell r="O4583" t="str">
            <v>60270828 Center Fleet #16</v>
          </cell>
          <cell r="P4583" t="str">
            <v>7000</v>
          </cell>
          <cell r="Q4583" t="str">
            <v>TD</v>
          </cell>
          <cell r="S4583" t="str">
            <v>1179</v>
          </cell>
          <cell r="T4583" t="str">
            <v>T</v>
          </cell>
          <cell r="U4583" t="str">
            <v>USD</v>
          </cell>
          <cell r="V4583" t="str">
            <v>1005 SHELBYVILLE STREET</v>
          </cell>
          <cell r="W4583" t="str">
            <v>CENTER</v>
          </cell>
          <cell r="X4583" t="str">
            <v>TX</v>
          </cell>
          <cell r="Y4583" t="str">
            <v>75935-3741</v>
          </cell>
          <cell r="Z4583" t="str">
            <v>SHELBY</v>
          </cell>
          <cell r="AA4583" t="str">
            <v>E</v>
          </cell>
          <cell r="AB4583" t="str">
            <v>M&amp;E</v>
          </cell>
          <cell r="AC4583">
            <v>30659.49</v>
          </cell>
        </row>
        <row r="4584">
          <cell r="A4584" t="str">
            <v>Primary</v>
          </cell>
          <cell r="B4584" t="str">
            <v>Center Shorthaul Fleet #17</v>
          </cell>
          <cell r="C4584" t="str">
            <v>60270866</v>
          </cell>
          <cell r="D4584" t="str">
            <v>60270866</v>
          </cell>
          <cell r="E4584" t="str">
            <v>6014</v>
          </cell>
          <cell r="G4584" t="str">
            <v>TX</v>
          </cell>
          <cell r="I4584" t="str">
            <v>A</v>
          </cell>
          <cell r="J4584" t="str">
            <v>60270829</v>
          </cell>
          <cell r="K4584" t="str">
            <v>60270829</v>
          </cell>
          <cell r="L4584">
            <v>160270017</v>
          </cell>
          <cell r="M4584" t="str">
            <v>160270017</v>
          </cell>
          <cell r="N4584" t="str">
            <v>Center Shorthaul Fleet #17</v>
          </cell>
          <cell r="O4584" t="str">
            <v>60270829 Center Shorthaul Fleet #17</v>
          </cell>
          <cell r="P4584" t="str">
            <v>7000</v>
          </cell>
          <cell r="Q4584" t="str">
            <v>TD</v>
          </cell>
          <cell r="S4584" t="str">
            <v>1179</v>
          </cell>
          <cell r="T4584" t="str">
            <v>T</v>
          </cell>
          <cell r="U4584" t="str">
            <v>USD</v>
          </cell>
          <cell r="V4584" t="str">
            <v>1005 SHELBYVILLE STREET</v>
          </cell>
          <cell r="W4584" t="str">
            <v>CENTER</v>
          </cell>
          <cell r="X4584" t="str">
            <v>TX</v>
          </cell>
          <cell r="Y4584" t="str">
            <v>75935-3741</v>
          </cell>
          <cell r="Z4584" t="str">
            <v>SHELBY</v>
          </cell>
          <cell r="AA4584" t="str">
            <v>E</v>
          </cell>
          <cell r="AB4584" t="str">
            <v>M&amp;E</v>
          </cell>
          <cell r="AC4584">
            <v>16241.597599999999</v>
          </cell>
        </row>
        <row r="4585">
          <cell r="A4585" t="str">
            <v>Primary</v>
          </cell>
          <cell r="B4585" t="str">
            <v>Center Fleet #18</v>
          </cell>
          <cell r="C4585" t="str">
            <v>60270866</v>
          </cell>
          <cell r="D4585" t="str">
            <v>60270866</v>
          </cell>
          <cell r="E4585" t="str">
            <v>6014</v>
          </cell>
          <cell r="G4585" t="str">
            <v>TX</v>
          </cell>
          <cell r="I4585" t="str">
            <v>A</v>
          </cell>
          <cell r="J4585" t="str">
            <v>60270830</v>
          </cell>
          <cell r="K4585" t="str">
            <v>60270830</v>
          </cell>
          <cell r="L4585">
            <v>160270018</v>
          </cell>
          <cell r="M4585" t="str">
            <v>160270018</v>
          </cell>
          <cell r="N4585" t="str">
            <v>Center Fleet #18</v>
          </cell>
          <cell r="O4585" t="str">
            <v>60270830 Center Fleet #18</v>
          </cell>
          <cell r="P4585" t="str">
            <v>7000</v>
          </cell>
          <cell r="Q4585" t="str">
            <v>TD</v>
          </cell>
          <cell r="S4585" t="str">
            <v>1179</v>
          </cell>
          <cell r="T4585" t="str">
            <v>T</v>
          </cell>
          <cell r="U4585" t="str">
            <v>USD</v>
          </cell>
          <cell r="V4585" t="str">
            <v>1005 SHELBYVILLE STREET</v>
          </cell>
          <cell r="W4585" t="str">
            <v>CENTER</v>
          </cell>
          <cell r="X4585" t="str">
            <v>TX</v>
          </cell>
          <cell r="Y4585" t="str">
            <v>75935-3741</v>
          </cell>
          <cell r="Z4585" t="str">
            <v>SHELBY</v>
          </cell>
          <cell r="AA4585" t="str">
            <v>E</v>
          </cell>
          <cell r="AB4585" t="str">
            <v>M&amp;E</v>
          </cell>
          <cell r="AC4585">
            <v>0</v>
          </cell>
        </row>
        <row r="4586">
          <cell r="A4586" t="str">
            <v>Primary</v>
          </cell>
          <cell r="B4586" t="str">
            <v>TX Terminal Administration</v>
          </cell>
          <cell r="C4586" t="str">
            <v>60270866</v>
          </cell>
          <cell r="D4586" t="str">
            <v>60270866</v>
          </cell>
          <cell r="E4586" t="str">
            <v>6014</v>
          </cell>
          <cell r="G4586" t="str">
            <v>TX</v>
          </cell>
          <cell r="I4586" t="str">
            <v>A</v>
          </cell>
          <cell r="J4586" t="str">
            <v>60270866</v>
          </cell>
          <cell r="K4586" t="str">
            <v>60270866</v>
          </cell>
          <cell r="L4586">
            <v>160270866</v>
          </cell>
          <cell r="M4586" t="str">
            <v>160270866</v>
          </cell>
          <cell r="N4586" t="str">
            <v>TX Terminal Administration</v>
          </cell>
          <cell r="O4586" t="str">
            <v>60270866 TX Terminal Administration</v>
          </cell>
          <cell r="P4586" t="str">
            <v>7000</v>
          </cell>
          <cell r="Q4586" t="str">
            <v>TD</v>
          </cell>
          <cell r="S4586" t="str">
            <v>1179</v>
          </cell>
          <cell r="T4586" t="str">
            <v>T</v>
          </cell>
          <cell r="U4586" t="str">
            <v>USD</v>
          </cell>
          <cell r="V4586" t="str">
            <v>1005 SHELBYVILLE STREET</v>
          </cell>
          <cell r="W4586" t="str">
            <v>CENTER</v>
          </cell>
          <cell r="X4586" t="str">
            <v>TX</v>
          </cell>
          <cell r="Y4586" t="str">
            <v>75935-3741</v>
          </cell>
          <cell r="Z4586" t="str">
            <v>SHELBY</v>
          </cell>
          <cell r="AA4586" t="str">
            <v>E</v>
          </cell>
          <cell r="AB4586" t="str">
            <v>M&amp;E</v>
          </cell>
          <cell r="AC4586">
            <v>812038.11490000028</v>
          </cell>
        </row>
        <row r="4587">
          <cell r="A4587" t="str">
            <v>Primary</v>
          </cell>
          <cell r="B4587" t="str">
            <v>Noel Longhaul Fleet</v>
          </cell>
          <cell r="C4587" t="str">
            <v>60280866</v>
          </cell>
          <cell r="D4587" t="str">
            <v>60280866</v>
          </cell>
          <cell r="E4587" t="str">
            <v>6014</v>
          </cell>
          <cell r="G4587" t="str">
            <v>MO</v>
          </cell>
          <cell r="I4587" t="str">
            <v>A</v>
          </cell>
          <cell r="J4587" t="str">
            <v>60280848</v>
          </cell>
          <cell r="K4587" t="str">
            <v>60280848</v>
          </cell>
          <cell r="L4587">
            <v>160280812</v>
          </cell>
          <cell r="M4587" t="str">
            <v>160280812</v>
          </cell>
          <cell r="N4587" t="str">
            <v>Noel Longhaul Fleet #812</v>
          </cell>
          <cell r="O4587" t="str">
            <v>60280848 Noel Longhaul Fleet #812</v>
          </cell>
          <cell r="P4587" t="str">
            <v>7000</v>
          </cell>
          <cell r="Q4587" t="str">
            <v>TD</v>
          </cell>
          <cell r="S4587" t="str">
            <v>1179</v>
          </cell>
          <cell r="T4587" t="str">
            <v>T</v>
          </cell>
          <cell r="U4587" t="str">
            <v>USD</v>
          </cell>
          <cell r="V4587" t="str">
            <v>ROUTE 1 BOX 2</v>
          </cell>
          <cell r="W4587" t="str">
            <v>NOEL</v>
          </cell>
          <cell r="X4587" t="str">
            <v>MO</v>
          </cell>
          <cell r="Y4587" t="str">
            <v>64854</v>
          </cell>
          <cell r="Z4587" t="str">
            <v>MCDONALD</v>
          </cell>
          <cell r="AA4587" t="str">
            <v>E</v>
          </cell>
          <cell r="AB4587" t="str">
            <v>M&amp;E</v>
          </cell>
          <cell r="AC4587">
            <v>29032.315600000002</v>
          </cell>
        </row>
        <row r="4588">
          <cell r="A4588" t="str">
            <v>Primary</v>
          </cell>
          <cell r="B4588" t="str">
            <v>Noel Longhaul Fleet</v>
          </cell>
          <cell r="C4588" t="str">
            <v>60280866</v>
          </cell>
          <cell r="D4588" t="str">
            <v>60280866</v>
          </cell>
          <cell r="E4588" t="str">
            <v>6014</v>
          </cell>
          <cell r="G4588" t="str">
            <v>MO</v>
          </cell>
          <cell r="I4588" t="str">
            <v>A</v>
          </cell>
          <cell r="J4588" t="str">
            <v>60280868</v>
          </cell>
          <cell r="K4588" t="str">
            <v>60280868</v>
          </cell>
          <cell r="L4588">
            <v>160280868</v>
          </cell>
          <cell r="M4588" t="str">
            <v>160280868</v>
          </cell>
          <cell r="N4588" t="str">
            <v>Noel Fleet Service Manager</v>
          </cell>
          <cell r="O4588" t="str">
            <v>60280868 Noel Fleet Service Manager</v>
          </cell>
          <cell r="P4588" t="str">
            <v>7000</v>
          </cell>
          <cell r="Q4588" t="str">
            <v>TD</v>
          </cell>
          <cell r="S4588" t="str">
            <v>1179</v>
          </cell>
          <cell r="T4588" t="str">
            <v>T</v>
          </cell>
          <cell r="U4588" t="str">
            <v>USD</v>
          </cell>
          <cell r="V4588" t="str">
            <v>ROUTE 1 BOX 2</v>
          </cell>
          <cell r="W4588" t="str">
            <v>NOEL</v>
          </cell>
          <cell r="X4588" t="str">
            <v>MO</v>
          </cell>
          <cell r="Y4588" t="str">
            <v>64854</v>
          </cell>
          <cell r="Z4588" t="str">
            <v>MCDONALD</v>
          </cell>
          <cell r="AA4588" t="str">
            <v>E</v>
          </cell>
          <cell r="AB4588" t="str">
            <v>M&amp;E</v>
          </cell>
          <cell r="AC4588">
            <v>2946.0403999999999</v>
          </cell>
        </row>
        <row r="4589">
          <cell r="A4589" t="str">
            <v>Primary</v>
          </cell>
          <cell r="B4589" t="str">
            <v>14660 US Highway 41 South</v>
          </cell>
          <cell r="C4589" t="str">
            <v>60290852</v>
          </cell>
          <cell r="D4589" t="str">
            <v>60290852</v>
          </cell>
          <cell r="E4589" t="str">
            <v>6014</v>
          </cell>
          <cell r="F4589" t="str">
            <v>TSD</v>
          </cell>
          <cell r="G4589" t="str">
            <v>KY</v>
          </cell>
          <cell r="I4589" t="str">
            <v>A</v>
          </cell>
          <cell r="J4589" t="str">
            <v>60290852</v>
          </cell>
          <cell r="K4589" t="str">
            <v>60290852</v>
          </cell>
          <cell r="L4589">
            <v>160290823</v>
          </cell>
          <cell r="M4589" t="str">
            <v>160290823</v>
          </cell>
          <cell r="N4589" t="str">
            <v>Warehouse Management</v>
          </cell>
          <cell r="O4589" t="str">
            <v>60290852 Robards Fleet #823</v>
          </cell>
          <cell r="P4589" t="str">
            <v>7000</v>
          </cell>
          <cell r="Q4589" t="str">
            <v>TD</v>
          </cell>
          <cell r="S4589" t="str">
            <v>1179</v>
          </cell>
          <cell r="T4589" t="str">
            <v>T</v>
          </cell>
          <cell r="U4589" t="str">
            <v>USD</v>
          </cell>
          <cell r="V4589" t="str">
            <v>14660 US HIGHWAY 41 SOUTH</v>
          </cell>
          <cell r="W4589" t="str">
            <v>ROBARDS</v>
          </cell>
          <cell r="X4589" t="str">
            <v>KY</v>
          </cell>
          <cell r="Y4589" t="str">
            <v>42452-9706</v>
          </cell>
          <cell r="Z4589" t="str">
            <v>HENDERSON</v>
          </cell>
          <cell r="AA4589" t="str">
            <v>E</v>
          </cell>
          <cell r="AB4589" t="str">
            <v>M&amp;E</v>
          </cell>
          <cell r="AC4589">
            <v>32027.58</v>
          </cell>
        </row>
        <row r="4590">
          <cell r="A4590" t="str">
            <v>Primary</v>
          </cell>
          <cell r="B4590" t="str">
            <v>Robards Fleet #823</v>
          </cell>
          <cell r="C4590" t="str">
            <v>60320811</v>
          </cell>
          <cell r="D4590" t="str">
            <v>60320811</v>
          </cell>
          <cell r="E4590" t="str">
            <v>6014</v>
          </cell>
          <cell r="G4590" t="str">
            <v>AR</v>
          </cell>
          <cell r="I4590" t="str">
            <v>A</v>
          </cell>
          <cell r="J4590" t="str">
            <v>60320811</v>
          </cell>
          <cell r="K4590" t="str">
            <v>60320811</v>
          </cell>
          <cell r="L4590">
            <v>160320811</v>
          </cell>
          <cell r="M4590" t="str">
            <v>160320811</v>
          </cell>
          <cell r="N4590" t="str">
            <v>Robards Fleet #823</v>
          </cell>
          <cell r="O4590" t="str">
            <v>60320811 Store Door Overhead</v>
          </cell>
          <cell r="P4590" t="str">
            <v>7000</v>
          </cell>
          <cell r="Q4590" t="str">
            <v>TD</v>
          </cell>
          <cell r="S4590" t="str">
            <v>1179</v>
          </cell>
          <cell r="T4590" t="str">
            <v>T</v>
          </cell>
          <cell r="U4590" t="str">
            <v>USD</v>
          </cell>
          <cell r="V4590" t="str">
            <v>20701 W. 159TH STREET</v>
          </cell>
          <cell r="W4590" t="str">
            <v>SPRINGDALE</v>
          </cell>
          <cell r="X4590" t="str">
            <v>AR</v>
          </cell>
          <cell r="Y4590" t="str">
            <v>72764</v>
          </cell>
          <cell r="Z4590" t="str">
            <v>WASHINGTON</v>
          </cell>
          <cell r="AA4590" t="str">
            <v>E</v>
          </cell>
          <cell r="AB4590" t="str">
            <v>M&amp;E</v>
          </cell>
          <cell r="AC4590">
            <v>0</v>
          </cell>
        </row>
        <row r="4591">
          <cell r="A4591" t="str">
            <v>Primary</v>
          </cell>
          <cell r="B4591" t="str">
            <v>Store Door Overhead</v>
          </cell>
          <cell r="C4591" t="str">
            <v>60320900</v>
          </cell>
          <cell r="D4591" t="str">
            <v>60320900</v>
          </cell>
          <cell r="E4591" t="str">
            <v>6014</v>
          </cell>
          <cell r="G4591" t="str">
            <v>CA</v>
          </cell>
          <cell r="I4591" t="str">
            <v>A</v>
          </cell>
          <cell r="J4591" t="str">
            <v>60320900</v>
          </cell>
          <cell r="K4591" t="str">
            <v>60320900</v>
          </cell>
          <cell r="L4591">
            <v>160320153</v>
          </cell>
          <cell r="M4591" t="str">
            <v>160320153</v>
          </cell>
          <cell r="N4591" t="str">
            <v>Store Door Overhead</v>
          </cell>
          <cell r="O4591" t="str">
            <v>60320900 Store Door California</v>
          </cell>
          <cell r="P4591" t="str">
            <v>7000</v>
          </cell>
          <cell r="Q4591" t="str">
            <v>TD</v>
          </cell>
          <cell r="S4591" t="str">
            <v>1179</v>
          </cell>
          <cell r="T4591" t="str">
            <v>T</v>
          </cell>
          <cell r="U4591" t="str">
            <v>USD</v>
          </cell>
          <cell r="V4591" t="str">
            <v>658 MESQUITE STREET</v>
          </cell>
          <cell r="W4591" t="str">
            <v>LOS ANGELES</v>
          </cell>
          <cell r="X4591" t="str">
            <v>CA</v>
          </cell>
          <cell r="Y4591" t="str">
            <v>90021-1300</v>
          </cell>
          <cell r="Z4591" t="str">
            <v>LOS ANGELES</v>
          </cell>
          <cell r="AA4591" t="str">
            <v>E</v>
          </cell>
          <cell r="AB4591" t="str">
            <v>M&amp;E</v>
          </cell>
          <cell r="AC4591">
            <v>3833.4112000000005</v>
          </cell>
        </row>
        <row r="4592">
          <cell r="A4592" t="str">
            <v>Primary</v>
          </cell>
          <cell r="B4592" t="str">
            <v>Store Door DC/Baltimore</v>
          </cell>
          <cell r="C4592" t="str">
            <v>60320906</v>
          </cell>
          <cell r="D4592" t="str">
            <v>60320906</v>
          </cell>
          <cell r="E4592" t="str">
            <v>6014</v>
          </cell>
          <cell r="G4592" t="str">
            <v>NC</v>
          </cell>
          <cell r="I4592" t="str">
            <v>A</v>
          </cell>
          <cell r="J4592" t="str">
            <v>60320906</v>
          </cell>
          <cell r="K4592" t="str">
            <v>60320906</v>
          </cell>
          <cell r="L4592">
            <v>160320159</v>
          </cell>
          <cell r="M4592" t="str">
            <v>160320159</v>
          </cell>
          <cell r="N4592" t="str">
            <v>Store Door DC/Baltimore</v>
          </cell>
          <cell r="O4592" t="str">
            <v>60320906 Store Door North Carolina</v>
          </cell>
          <cell r="P4592" t="str">
            <v>7000</v>
          </cell>
          <cell r="Q4592" t="str">
            <v>TD</v>
          </cell>
          <cell r="S4592" t="str">
            <v>1179</v>
          </cell>
          <cell r="T4592" t="str">
            <v>T</v>
          </cell>
          <cell r="U4592" t="str">
            <v>USD</v>
          </cell>
          <cell r="V4592" t="str">
            <v>1600 RIVER ROAD</v>
          </cell>
          <cell r="W4592" t="str">
            <v>WILKESBORO</v>
          </cell>
          <cell r="X4592" t="str">
            <v>NC</v>
          </cell>
          <cell r="Y4592" t="str">
            <v>28697-7630</v>
          </cell>
          <cell r="Z4592" t="str">
            <v>WILKES</v>
          </cell>
          <cell r="AA4592" t="str">
            <v>E</v>
          </cell>
          <cell r="AB4592" t="str">
            <v>M&amp;E</v>
          </cell>
          <cell r="AC4592">
            <v>4187.8783999999996</v>
          </cell>
        </row>
        <row r="4593">
          <cell r="A4593" t="str">
            <v>Primary</v>
          </cell>
          <cell r="B4593" t="str">
            <v>Store Door North Carolina</v>
          </cell>
          <cell r="C4593" t="str">
            <v>60320907</v>
          </cell>
          <cell r="D4593" t="str">
            <v>60320907</v>
          </cell>
          <cell r="E4593" t="str">
            <v>6014</v>
          </cell>
          <cell r="G4593" t="str">
            <v>TX</v>
          </cell>
          <cell r="I4593" t="str">
            <v>A</v>
          </cell>
          <cell r="J4593" t="str">
            <v>60320907</v>
          </cell>
          <cell r="K4593" t="str">
            <v>60320907</v>
          </cell>
          <cell r="L4593">
            <v>160320160</v>
          </cell>
          <cell r="M4593" t="str">
            <v>160320160</v>
          </cell>
          <cell r="N4593" t="str">
            <v>Store Door North Carolina</v>
          </cell>
          <cell r="O4593" t="str">
            <v>60320907 Store Door Houston</v>
          </cell>
          <cell r="P4593" t="str">
            <v>7000</v>
          </cell>
          <cell r="Q4593" t="str">
            <v>TD</v>
          </cell>
          <cell r="S4593" t="str">
            <v>1179</v>
          </cell>
          <cell r="T4593" t="str">
            <v>T</v>
          </cell>
          <cell r="U4593" t="str">
            <v>USD</v>
          </cell>
          <cell r="V4593" t="str">
            <v>5450 NORTHWEST CENTRAL</v>
          </cell>
          <cell r="W4593" t="str">
            <v>HOUSTON</v>
          </cell>
          <cell r="X4593" t="str">
            <v>TX</v>
          </cell>
          <cell r="Y4593" t="str">
            <v>77092-2017</v>
          </cell>
          <cell r="Z4593" t="str">
            <v>HARRIS</v>
          </cell>
          <cell r="AA4593" t="str">
            <v>E</v>
          </cell>
          <cell r="AB4593" t="str">
            <v>M&amp;E</v>
          </cell>
          <cell r="AC4593">
            <v>5943.8615</v>
          </cell>
        </row>
        <row r="4594">
          <cell r="A4594" t="str">
            <v>Primary</v>
          </cell>
          <cell r="B4594" t="str">
            <v>Store Door Houston</v>
          </cell>
          <cell r="C4594" t="str">
            <v>60320909</v>
          </cell>
          <cell r="D4594" t="str">
            <v>60320909</v>
          </cell>
          <cell r="E4594" t="str">
            <v>6014</v>
          </cell>
          <cell r="G4594" t="str">
            <v>AR</v>
          </cell>
          <cell r="I4594" t="str">
            <v>A</v>
          </cell>
          <cell r="J4594" t="str">
            <v>60320909</v>
          </cell>
          <cell r="K4594" t="str">
            <v>60320909</v>
          </cell>
          <cell r="L4594">
            <v>160320162</v>
          </cell>
          <cell r="M4594" t="str">
            <v>160320162</v>
          </cell>
          <cell r="N4594" t="str">
            <v>Store Door Houston</v>
          </cell>
          <cell r="O4594" t="str">
            <v>60320909 Store Door Kansas City</v>
          </cell>
          <cell r="P4594" t="str">
            <v>7000</v>
          </cell>
          <cell r="Q4594" t="str">
            <v>TD</v>
          </cell>
          <cell r="S4594" t="str">
            <v>1179</v>
          </cell>
          <cell r="T4594" t="str">
            <v>T</v>
          </cell>
          <cell r="U4594" t="str">
            <v>USD</v>
          </cell>
          <cell r="V4594" t="str">
            <v>11333 EAST PINE STREET</v>
          </cell>
          <cell r="W4594" t="str">
            <v>TULSA</v>
          </cell>
          <cell r="X4594" t="str">
            <v>OK</v>
          </cell>
          <cell r="Y4594" t="str">
            <v>74116-2023</v>
          </cell>
          <cell r="Z4594" t="str">
            <v>TULSA</v>
          </cell>
          <cell r="AA4594" t="str">
            <v>E</v>
          </cell>
          <cell r="AB4594" t="str">
            <v>M&amp;E</v>
          </cell>
          <cell r="AC4594">
            <v>1657.9415999999999</v>
          </cell>
        </row>
        <row r="4595">
          <cell r="A4595" t="str">
            <v>Primary</v>
          </cell>
          <cell r="B4595" t="str">
            <v>Store Door Center</v>
          </cell>
          <cell r="C4595" t="str">
            <v>60320913</v>
          </cell>
          <cell r="D4595" t="str">
            <v>60320913</v>
          </cell>
          <cell r="E4595" t="str">
            <v>6014</v>
          </cell>
          <cell r="G4595" t="str">
            <v>TX</v>
          </cell>
          <cell r="I4595" t="str">
            <v>A</v>
          </cell>
          <cell r="J4595" t="str">
            <v>60320913</v>
          </cell>
          <cell r="K4595" t="str">
            <v>60320913</v>
          </cell>
          <cell r="L4595">
            <v>160320166</v>
          </cell>
          <cell r="M4595" t="str">
            <v>160320166</v>
          </cell>
          <cell r="N4595" t="str">
            <v>Store Door Center</v>
          </cell>
          <cell r="O4595" t="str">
            <v>60320913 Store Door Seguin</v>
          </cell>
          <cell r="P4595" t="str">
            <v>7000</v>
          </cell>
          <cell r="Q4595" t="str">
            <v>TD</v>
          </cell>
          <cell r="S4595" t="str">
            <v>1179</v>
          </cell>
          <cell r="T4595" t="str">
            <v>T</v>
          </cell>
          <cell r="U4595" t="str">
            <v>USD</v>
          </cell>
          <cell r="V4595" t="str">
            <v>1200 W KINGSBURY ST</v>
          </cell>
          <cell r="W4595" t="str">
            <v>SEGUIN</v>
          </cell>
          <cell r="X4595" t="str">
            <v>TX</v>
          </cell>
          <cell r="Y4595" t="str">
            <v>78155-3428</v>
          </cell>
          <cell r="Z4595" t="str">
            <v>GUADALUPE</v>
          </cell>
          <cell r="AA4595" t="str">
            <v>E</v>
          </cell>
          <cell r="AB4595" t="str">
            <v>M&amp;E</v>
          </cell>
          <cell r="AC4595">
            <v>3079.9623999999994</v>
          </cell>
        </row>
        <row r="4596">
          <cell r="A4596" t="str">
            <v>Primary</v>
          </cell>
          <cell r="B4596" t="str">
            <v>Store Door Seguin</v>
          </cell>
          <cell r="C4596" t="str">
            <v>60320914</v>
          </cell>
          <cell r="D4596" t="str">
            <v>60320914</v>
          </cell>
          <cell r="E4596" t="str">
            <v>6014</v>
          </cell>
          <cell r="G4596" t="str">
            <v>AZ</v>
          </cell>
          <cell r="I4596" t="str">
            <v>A</v>
          </cell>
          <cell r="J4596" t="str">
            <v>60320914</v>
          </cell>
          <cell r="K4596" t="str">
            <v>60320914</v>
          </cell>
          <cell r="L4596">
            <v>160320167</v>
          </cell>
          <cell r="M4596" t="str">
            <v>160320167</v>
          </cell>
          <cell r="N4596" t="str">
            <v>Store Door Seguin</v>
          </cell>
          <cell r="O4596" t="str">
            <v>60320914 Store Door Arizona</v>
          </cell>
          <cell r="P4596" t="str">
            <v>7000</v>
          </cell>
          <cell r="Q4596" t="str">
            <v>TD</v>
          </cell>
          <cell r="S4596" t="str">
            <v>1179</v>
          </cell>
          <cell r="T4596" t="str">
            <v>T</v>
          </cell>
          <cell r="U4596" t="str">
            <v>USD</v>
          </cell>
          <cell r="V4596" t="str">
            <v>146 SOUTH COUNTRY CLUB DRIVE</v>
          </cell>
          <cell r="W4596" t="str">
            <v>MESA</v>
          </cell>
          <cell r="X4596" t="str">
            <v>AZ</v>
          </cell>
          <cell r="Y4596" t="str">
            <v>85210-1288</v>
          </cell>
          <cell r="Z4596" t="str">
            <v>MARICOPA</v>
          </cell>
          <cell r="AA4596" t="str">
            <v>E</v>
          </cell>
          <cell r="AB4596" t="str">
            <v>M&amp;E</v>
          </cell>
          <cell r="AC4596">
            <v>5144.0523999999996</v>
          </cell>
        </row>
        <row r="4597">
          <cell r="A4597" t="str">
            <v>Primary</v>
          </cell>
          <cell r="B4597" t="str">
            <v>Store Door Arizona</v>
          </cell>
          <cell r="C4597" t="str">
            <v>60320917</v>
          </cell>
          <cell r="D4597" t="str">
            <v>60320917</v>
          </cell>
          <cell r="E4597" t="str">
            <v>6014</v>
          </cell>
          <cell r="G4597" t="str">
            <v>LA</v>
          </cell>
          <cell r="I4597" t="str">
            <v>A</v>
          </cell>
          <cell r="J4597" t="str">
            <v>60320917</v>
          </cell>
          <cell r="K4597" t="str">
            <v>60320917</v>
          </cell>
          <cell r="L4597">
            <v>160320152</v>
          </cell>
          <cell r="M4597" t="str">
            <v>160320152</v>
          </cell>
          <cell r="N4597" t="str">
            <v>Store Door Arizona</v>
          </cell>
          <cell r="O4597" t="str">
            <v>60320917 Store Door Louisiana</v>
          </cell>
          <cell r="P4597" t="str">
            <v>7000</v>
          </cell>
          <cell r="Q4597" t="str">
            <v>TD</v>
          </cell>
          <cell r="S4597" t="str">
            <v>1179</v>
          </cell>
          <cell r="T4597" t="str">
            <v>T</v>
          </cell>
          <cell r="U4597" t="str">
            <v>USD</v>
          </cell>
          <cell r="V4597" t="str">
            <v>1513 WEST WILLOW STREET</v>
          </cell>
          <cell r="W4597" t="str">
            <v>SCOTT</v>
          </cell>
          <cell r="X4597" t="str">
            <v>LA</v>
          </cell>
          <cell r="Y4597" t="str">
            <v>70583-5303</v>
          </cell>
          <cell r="Z4597" t="str">
            <v>LAFAYETTE</v>
          </cell>
          <cell r="AA4597" t="str">
            <v>E</v>
          </cell>
          <cell r="AB4597" t="str">
            <v>M&amp;E</v>
          </cell>
          <cell r="AC4597">
            <v>1714.0971999999999</v>
          </cell>
        </row>
        <row r="4598">
          <cell r="A4598" t="str">
            <v>Primary</v>
          </cell>
          <cell r="B4598" t="str">
            <v>Store Door - Corydon</v>
          </cell>
          <cell r="C4598" t="str">
            <v>60330834</v>
          </cell>
          <cell r="D4598" t="str">
            <v>60330834</v>
          </cell>
          <cell r="E4598" t="str">
            <v>6014</v>
          </cell>
          <cell r="G4598" t="str">
            <v>AR</v>
          </cell>
          <cell r="I4598" t="str">
            <v>A</v>
          </cell>
          <cell r="J4598" t="str">
            <v>60330834</v>
          </cell>
          <cell r="K4598" t="str">
            <v>60330834</v>
          </cell>
          <cell r="L4598">
            <v>160330834</v>
          </cell>
          <cell r="M4598" t="str">
            <v>160330834</v>
          </cell>
          <cell r="N4598" t="str">
            <v>Store Door - Corydon</v>
          </cell>
          <cell r="O4598" t="str">
            <v>60330834 Outside Trucking Fleet</v>
          </cell>
          <cell r="P4598" t="str">
            <v>7000</v>
          </cell>
          <cell r="Q4598" t="str">
            <v>TD</v>
          </cell>
          <cell r="S4598" t="str">
            <v>1179</v>
          </cell>
          <cell r="T4598" t="str">
            <v>T</v>
          </cell>
          <cell r="U4598" t="str">
            <v>USD</v>
          </cell>
          <cell r="V4598" t="str">
            <v>515A RANDALL WOBBE LANE</v>
          </cell>
          <cell r="W4598" t="str">
            <v>SPRINGDALE</v>
          </cell>
          <cell r="X4598" t="str">
            <v>AR</v>
          </cell>
          <cell r="Y4598" t="str">
            <v>72764-1824</v>
          </cell>
          <cell r="Z4598" t="str">
            <v>WASHINGTON</v>
          </cell>
          <cell r="AA4598" t="str">
            <v>E</v>
          </cell>
          <cell r="AB4598" t="str">
            <v>M&amp;E</v>
          </cell>
          <cell r="AC4598">
            <v>3635063.0993999969</v>
          </cell>
        </row>
        <row r="4599">
          <cell r="A4599" t="str">
            <v>Primary</v>
          </cell>
          <cell r="B4599" t="str">
            <v>Warehouse Director Admin Overhead</v>
          </cell>
          <cell r="C4599" t="str">
            <v>60340814</v>
          </cell>
          <cell r="D4599" t="str">
            <v>60340814</v>
          </cell>
          <cell r="E4599" t="str">
            <v>1075</v>
          </cell>
          <cell r="G4599" t="str">
            <v>AR</v>
          </cell>
          <cell r="I4599" t="str">
            <v>A</v>
          </cell>
          <cell r="J4599" t="str">
            <v>60340814</v>
          </cell>
          <cell r="K4599" t="str">
            <v>60340814</v>
          </cell>
          <cell r="L4599">
            <v>160340814</v>
          </cell>
          <cell r="M4599" t="str">
            <v>160340814</v>
          </cell>
          <cell r="N4599" t="str">
            <v>Warehouse Director Admin Overhead</v>
          </cell>
          <cell r="O4599" t="str">
            <v>60340814 Warehouse Director Admin Overhead</v>
          </cell>
          <cell r="P4599" t="str">
            <v>7000</v>
          </cell>
          <cell r="Q4599" t="str">
            <v>TD</v>
          </cell>
          <cell r="R4599" t="str">
            <v>97</v>
          </cell>
          <cell r="S4599" t="str">
            <v>1179</v>
          </cell>
          <cell r="T4599" t="str">
            <v>T</v>
          </cell>
          <cell r="U4599" t="str">
            <v>USD</v>
          </cell>
          <cell r="V4599" t="str">
            <v>402 W OLRICH STREET</v>
          </cell>
          <cell r="W4599" t="str">
            <v>ROGERS</v>
          </cell>
          <cell r="X4599" t="str">
            <v>AR</v>
          </cell>
          <cell r="Y4599" t="str">
            <v>72757-5906</v>
          </cell>
          <cell r="Z4599" t="str">
            <v>BENTON</v>
          </cell>
          <cell r="AA4599" t="str">
            <v>C</v>
          </cell>
          <cell r="AB4599" t="str">
            <v>M&amp;E</v>
          </cell>
          <cell r="AC4599">
            <v>5444.9613000000008</v>
          </cell>
        </row>
        <row r="4600">
          <cell r="A4600" t="str">
            <v>Primary</v>
          </cell>
          <cell r="B4600" t="str">
            <v>RDC Rebox Facility</v>
          </cell>
          <cell r="C4600" t="str">
            <v>60370807</v>
          </cell>
          <cell r="D4600" t="str">
            <v>60370807</v>
          </cell>
          <cell r="E4600" t="str">
            <v>6003</v>
          </cell>
          <cell r="G4600" t="str">
            <v>AR</v>
          </cell>
          <cell r="I4600" t="str">
            <v>A</v>
          </cell>
          <cell r="J4600" t="str">
            <v>60370807</v>
          </cell>
          <cell r="K4600" t="str">
            <v>60370807</v>
          </cell>
          <cell r="L4600">
            <v>160370807</v>
          </cell>
          <cell r="M4600" t="str">
            <v>160370807</v>
          </cell>
          <cell r="N4600" t="str">
            <v>RDC Rebox Facility</v>
          </cell>
          <cell r="O4600" t="str">
            <v>60370807 RDC Rebox Facility</v>
          </cell>
          <cell r="P4600" t="str">
            <v>7000</v>
          </cell>
          <cell r="Q4600" t="str">
            <v>TD</v>
          </cell>
          <cell r="R4600" t="str">
            <v>97</v>
          </cell>
          <cell r="S4600" t="str">
            <v>1179</v>
          </cell>
          <cell r="T4600" t="str">
            <v>T</v>
          </cell>
          <cell r="U4600" t="str">
            <v>USD</v>
          </cell>
          <cell r="V4600" t="str">
            <v>1000 MAIN STREET</v>
          </cell>
          <cell r="W4600" t="str">
            <v>RUSSELLVILLE</v>
          </cell>
          <cell r="X4600" t="str">
            <v>AR</v>
          </cell>
          <cell r="Y4600" t="str">
            <v>72811-3518</v>
          </cell>
          <cell r="Z4600" t="str">
            <v>POPE</v>
          </cell>
          <cell r="AA4600" t="str">
            <v>C</v>
          </cell>
          <cell r="AB4600" t="str">
            <v>M&amp;E</v>
          </cell>
          <cell r="AC4600">
            <v>43128.417199999996</v>
          </cell>
        </row>
        <row r="4601">
          <cell r="A4601" t="str">
            <v>Primary</v>
          </cell>
          <cell r="B4601" t="str">
            <v>Northeast Distribution</v>
          </cell>
          <cell r="C4601" t="str">
            <v>60380808</v>
          </cell>
          <cell r="D4601" t="str">
            <v>60380808</v>
          </cell>
          <cell r="E4601" t="str">
            <v>6041</v>
          </cell>
          <cell r="G4601" t="str">
            <v>AR</v>
          </cell>
          <cell r="I4601" t="str">
            <v>A</v>
          </cell>
          <cell r="J4601" t="str">
            <v>60380808</v>
          </cell>
          <cell r="K4601" t="str">
            <v>60380808</v>
          </cell>
          <cell r="L4601">
            <v>160380812</v>
          </cell>
          <cell r="M4601" t="str">
            <v>160380812</v>
          </cell>
          <cell r="N4601" t="str">
            <v>Northeast Distribution</v>
          </cell>
          <cell r="O4601" t="str">
            <v>60380808 Northeast Distribution</v>
          </cell>
          <cell r="P4601" t="str">
            <v>7000</v>
          </cell>
          <cell r="Q4601" t="str">
            <v>TD</v>
          </cell>
          <cell r="R4601" t="str">
            <v>97</v>
          </cell>
          <cell r="S4601" t="str">
            <v>1179</v>
          </cell>
          <cell r="T4601" t="str">
            <v>T</v>
          </cell>
          <cell r="U4601" t="str">
            <v>USD</v>
          </cell>
          <cell r="V4601" t="str">
            <v>2210 W OAKLAWN DRIVE</v>
          </cell>
          <cell r="W4601" t="str">
            <v>SPRINGDALE</v>
          </cell>
          <cell r="X4601" t="str">
            <v>AR</v>
          </cell>
          <cell r="Y4601" t="str">
            <v>72765-6999</v>
          </cell>
          <cell r="Z4601" t="str">
            <v>WASHINGTON</v>
          </cell>
          <cell r="AA4601" t="str">
            <v>C</v>
          </cell>
          <cell r="AB4601" t="str">
            <v>M&amp;E</v>
          </cell>
          <cell r="AC4601">
            <v>63023.091299999993</v>
          </cell>
        </row>
        <row r="4602">
          <cell r="A4602" t="str">
            <v>Primary</v>
          </cell>
          <cell r="B4602" t="str">
            <v>Warehouse Management</v>
          </cell>
          <cell r="C4602" t="str">
            <v>60390812</v>
          </cell>
          <cell r="D4602" t="str">
            <v>60390812</v>
          </cell>
          <cell r="E4602" t="str">
            <v>1075</v>
          </cell>
          <cell r="F4602" t="str">
            <v>TSD</v>
          </cell>
          <cell r="G4602" t="str">
            <v>AR</v>
          </cell>
          <cell r="H4602">
            <v>38448</v>
          </cell>
          <cell r="I4602" t="str">
            <v>A</v>
          </cell>
          <cell r="J4602" t="str">
            <v>60390812</v>
          </cell>
          <cell r="K4602" t="str">
            <v>60390812</v>
          </cell>
          <cell r="L4602">
            <v>170008602</v>
          </cell>
          <cell r="M4602" t="str">
            <v>170008602</v>
          </cell>
          <cell r="N4602" t="str">
            <v>Warehouse Management</v>
          </cell>
          <cell r="O4602" t="str">
            <v>60390812 Warehouse Management</v>
          </cell>
          <cell r="P4602" t="str">
            <v>7000</v>
          </cell>
          <cell r="Q4602" t="str">
            <v>TD</v>
          </cell>
          <cell r="R4602" t="str">
            <v>2451</v>
          </cell>
          <cell r="S4602" t="str">
            <v>1179</v>
          </cell>
          <cell r="T4602" t="str">
            <v>T</v>
          </cell>
          <cell r="U4602" t="str">
            <v>USD</v>
          </cell>
          <cell r="V4602" t="str">
            <v>2210 W OAKLAWN DRIVE</v>
          </cell>
          <cell r="W4602" t="str">
            <v>SPRINGDALE</v>
          </cell>
          <cell r="X4602" t="str">
            <v>AR</v>
          </cell>
          <cell r="Y4602" t="str">
            <v>72765-6999</v>
          </cell>
          <cell r="Z4602" t="str">
            <v>WASHINGTON</v>
          </cell>
          <cell r="AA4602" t="str">
            <v>C</v>
          </cell>
          <cell r="AB4602" t="str">
            <v>M&amp;E</v>
          </cell>
          <cell r="AC4602">
            <v>2192.6455999999998</v>
          </cell>
        </row>
        <row r="4603">
          <cell r="A4603" t="str">
            <v>Primary</v>
          </cell>
          <cell r="B4603" t="str">
            <v>Olathe</v>
          </cell>
          <cell r="C4603" t="str">
            <v>60420813</v>
          </cell>
          <cell r="D4603" t="str">
            <v>60420813</v>
          </cell>
          <cell r="E4603" t="str">
            <v>6042</v>
          </cell>
          <cell r="G4603" t="str">
            <v>KS</v>
          </cell>
          <cell r="I4603" t="str">
            <v>A</v>
          </cell>
          <cell r="J4603" t="str">
            <v>60420813</v>
          </cell>
          <cell r="K4603" t="str">
            <v>60420813</v>
          </cell>
          <cell r="L4603">
            <v>160420813</v>
          </cell>
          <cell r="M4603" t="str">
            <v>160420813</v>
          </cell>
          <cell r="N4603" t="str">
            <v>Olathe</v>
          </cell>
          <cell r="O4603" t="str">
            <v>60420813 Olathe</v>
          </cell>
          <cell r="P4603" t="str">
            <v>7000</v>
          </cell>
          <cell r="Q4603" t="str">
            <v>FB</v>
          </cell>
          <cell r="S4603" t="str">
            <v>1179</v>
          </cell>
          <cell r="T4603" t="str">
            <v>F</v>
          </cell>
          <cell r="U4603" t="str">
            <v>USD</v>
          </cell>
          <cell r="V4603" t="str">
            <v>20701 W. 159TH STREET</v>
          </cell>
          <cell r="W4603" t="str">
            <v>OLATHE</v>
          </cell>
          <cell r="X4603" t="str">
            <v>KS</v>
          </cell>
          <cell r="Y4603" t="str">
            <v>66052-9040</v>
          </cell>
          <cell r="Z4603" t="str">
            <v>JOHNSON</v>
          </cell>
          <cell r="AA4603" t="str">
            <v>E</v>
          </cell>
          <cell r="AB4603" t="str">
            <v>M&amp;E</v>
          </cell>
          <cell r="AC4603">
            <v>12599129.842700027</v>
          </cell>
        </row>
        <row r="4604">
          <cell r="A4604" t="str">
            <v>Primary</v>
          </cell>
          <cell r="B4604" t="str">
            <v>Olathe</v>
          </cell>
          <cell r="C4604" t="str">
            <v>60420813</v>
          </cell>
          <cell r="D4604" t="str">
            <v>60420813</v>
          </cell>
          <cell r="E4604" t="str">
            <v>6042</v>
          </cell>
          <cell r="G4604" t="str">
            <v>KS</v>
          </cell>
          <cell r="I4604" t="str">
            <v>A</v>
          </cell>
          <cell r="J4604" t="str">
            <v>60420834</v>
          </cell>
          <cell r="K4604" t="str">
            <v>60420834</v>
          </cell>
          <cell r="L4604">
            <v>160420834</v>
          </cell>
          <cell r="M4604" t="str">
            <v>160420834</v>
          </cell>
          <cell r="N4604" t="str">
            <v>Olathe Outside Transportation</v>
          </cell>
          <cell r="O4604" t="str">
            <v>60420834 Olathe Outside Transportation</v>
          </cell>
          <cell r="P4604" t="str">
            <v>7000</v>
          </cell>
          <cell r="Q4604" t="str">
            <v>FB</v>
          </cell>
          <cell r="S4604" t="str">
            <v>1179</v>
          </cell>
          <cell r="T4604" t="str">
            <v>F</v>
          </cell>
          <cell r="U4604" t="str">
            <v>USD</v>
          </cell>
          <cell r="V4604" t="str">
            <v>20701 W. 159TH STREET</v>
          </cell>
          <cell r="W4604" t="str">
            <v>OLATHE</v>
          </cell>
          <cell r="X4604" t="str">
            <v>KS</v>
          </cell>
          <cell r="Y4604" t="str">
            <v>66052-9040</v>
          </cell>
          <cell r="Z4604" t="str">
            <v>JOHNSON</v>
          </cell>
          <cell r="AA4604" t="str">
            <v>E</v>
          </cell>
          <cell r="AB4604" t="str">
            <v>M&amp;E</v>
          </cell>
          <cell r="AC4604">
            <v>14638.186400000006</v>
          </cell>
        </row>
        <row r="4605">
          <cell r="A4605" t="str">
            <v>Primary</v>
          </cell>
          <cell r="B4605" t="str">
            <v>Nordic Cold Storage</v>
          </cell>
          <cell r="C4605" t="str">
            <v>60440815</v>
          </cell>
          <cell r="D4605" t="str">
            <v>60440815</v>
          </cell>
          <cell r="E4605" t="str">
            <v>6044</v>
          </cell>
          <cell r="G4605" t="str">
            <v>MS</v>
          </cell>
          <cell r="I4605" t="str">
            <v>A</v>
          </cell>
          <cell r="J4605" t="str">
            <v>60440815</v>
          </cell>
          <cell r="K4605" t="str">
            <v>60440815</v>
          </cell>
          <cell r="L4605">
            <v>160440815</v>
          </cell>
          <cell r="M4605" t="str">
            <v>160440815</v>
          </cell>
          <cell r="N4605" t="str">
            <v>Nordic Cold Storage</v>
          </cell>
          <cell r="O4605" t="str">
            <v>60440815 Nordic Cold Storage</v>
          </cell>
          <cell r="P4605" t="str">
            <v>7000</v>
          </cell>
          <cell r="Q4605" t="str">
            <v>GA</v>
          </cell>
          <cell r="S4605" t="str">
            <v>1179</v>
          </cell>
          <cell r="T4605" t="str">
            <v>T</v>
          </cell>
          <cell r="U4605" t="str">
            <v>USD</v>
          </cell>
          <cell r="V4605" t="str">
            <v>201 1ST AVE SOUTH</v>
          </cell>
          <cell r="W4605" t="str">
            <v>FOREST</v>
          </cell>
          <cell r="X4605" t="str">
            <v>MS</v>
          </cell>
          <cell r="Y4605" t="str">
            <v>39074-4230</v>
          </cell>
          <cell r="Z4605" t="str">
            <v>SCOTT</v>
          </cell>
          <cell r="AA4605" t="str">
            <v>E</v>
          </cell>
          <cell r="AB4605" t="str">
            <v>M&amp;E</v>
          </cell>
          <cell r="AC4605">
            <v>77621.903099999996</v>
          </cell>
        </row>
        <row r="4606">
          <cell r="A4606" t="str">
            <v>Primary</v>
          </cell>
          <cell r="B4606" t="str">
            <v>Pine Bluff Freezer</v>
          </cell>
          <cell r="C4606" t="str">
            <v>60450816</v>
          </cell>
          <cell r="D4606" t="str">
            <v>60450816</v>
          </cell>
          <cell r="E4606" t="str">
            <v>6045</v>
          </cell>
          <cell r="G4606" t="str">
            <v>AR</v>
          </cell>
          <cell r="I4606" t="str">
            <v>A</v>
          </cell>
          <cell r="J4606" t="str">
            <v>60450816</v>
          </cell>
          <cell r="K4606" t="str">
            <v>60450816</v>
          </cell>
          <cell r="L4606">
            <v>160450816</v>
          </cell>
          <cell r="M4606" t="str">
            <v>160450816</v>
          </cell>
          <cell r="N4606" t="str">
            <v>Pine Bluff Freezer</v>
          </cell>
          <cell r="O4606" t="str">
            <v>60450816 Pine Bluff Freezer</v>
          </cell>
          <cell r="P4606" t="str">
            <v>7000</v>
          </cell>
          <cell r="Q4606" t="str">
            <v>TD</v>
          </cell>
          <cell r="S4606" t="str">
            <v>1179</v>
          </cell>
          <cell r="T4606" t="str">
            <v>T</v>
          </cell>
          <cell r="U4606" t="str">
            <v>USD</v>
          </cell>
          <cell r="V4606" t="str">
            <v>5505 JEFFERSON PARKWAY</v>
          </cell>
          <cell r="W4606" t="str">
            <v>PINE BLUFF</v>
          </cell>
          <cell r="X4606" t="str">
            <v>AR</v>
          </cell>
          <cell r="Y4606" t="str">
            <v>71602-3439</v>
          </cell>
          <cell r="Z4606" t="str">
            <v>JEFFERSON</v>
          </cell>
          <cell r="AA4606" t="str">
            <v>E</v>
          </cell>
          <cell r="AB4606" t="str">
            <v>M&amp;E</v>
          </cell>
          <cell r="AC4606">
            <v>126774.91529999999</v>
          </cell>
        </row>
        <row r="4607">
          <cell r="A4607" t="str">
            <v>Primary</v>
          </cell>
          <cell r="B4607" t="str">
            <v>TCCS Omaha</v>
          </cell>
          <cell r="C4607" t="str">
            <v>60604000</v>
          </cell>
          <cell r="D4607" t="str">
            <v>60604000</v>
          </cell>
          <cell r="E4607" t="str">
            <v>6060</v>
          </cell>
          <cell r="G4607" t="str">
            <v>NE</v>
          </cell>
          <cell r="I4607" t="str">
            <v>A</v>
          </cell>
          <cell r="J4607" t="str">
            <v>60604000</v>
          </cell>
          <cell r="K4607" t="str">
            <v>60604000</v>
          </cell>
          <cell r="L4607">
            <v>160604000</v>
          </cell>
          <cell r="M4607" t="str">
            <v>160604000</v>
          </cell>
          <cell r="N4607" t="str">
            <v>TCCS Omaha</v>
          </cell>
          <cell r="O4607" t="str">
            <v>60604000 TCCS Omaha</v>
          </cell>
          <cell r="P4607" t="str">
            <v>7000</v>
          </cell>
          <cell r="Q4607" t="str">
            <v>F</v>
          </cell>
          <cell r="R4607" t="str">
            <v>97</v>
          </cell>
          <cell r="S4607" t="str">
            <v>1179</v>
          </cell>
          <cell r="T4607" t="str">
            <v>T</v>
          </cell>
          <cell r="U4607" t="str">
            <v>USD</v>
          </cell>
          <cell r="V4607" t="str">
            <v>515A RANDALL WOBBE LANE</v>
          </cell>
          <cell r="W4607" t="str">
            <v>SPRINGDALE</v>
          </cell>
          <cell r="X4607" t="str">
            <v>AR</v>
          </cell>
          <cell r="Y4607" t="str">
            <v>72764-1824</v>
          </cell>
          <cell r="Z4607" t="str">
            <v>WASHINGTON</v>
          </cell>
          <cell r="AA4607" t="str">
            <v>G</v>
          </cell>
          <cell r="AB4607" t="str">
            <v>M&amp;E</v>
          </cell>
          <cell r="AC4607">
            <v>494347.36299999972</v>
          </cell>
        </row>
        <row r="4608">
          <cell r="A4608" t="str">
            <v>Primary</v>
          </cell>
          <cell r="B4608" t="str">
            <v>Cobb</v>
          </cell>
          <cell r="C4608" t="str">
            <v>73126003</v>
          </cell>
          <cell r="D4608" t="str">
            <v>73126003</v>
          </cell>
          <cell r="E4608" t="str">
            <v>148</v>
          </cell>
          <cell r="F4608" t="str">
            <v>CVI</v>
          </cell>
          <cell r="G4608" t="str">
            <v>AL</v>
          </cell>
          <cell r="H4608">
            <v>38448</v>
          </cell>
          <cell r="I4608" t="str">
            <v>A</v>
          </cell>
          <cell r="J4608" t="str">
            <v>90650935</v>
          </cell>
          <cell r="K4608" t="str">
            <v>90650935</v>
          </cell>
          <cell r="L4608">
            <v>190650935</v>
          </cell>
          <cell r="M4608" t="str">
            <v>190650935</v>
          </cell>
          <cell r="N4608" t="str">
            <v>Oxford Longhaul Shop</v>
          </cell>
          <cell r="O4608" t="str">
            <v>90650935 Oxford Longhaul Shop</v>
          </cell>
          <cell r="P4608" t="str">
            <v>7000</v>
          </cell>
          <cell r="Q4608" t="str">
            <v>LS</v>
          </cell>
          <cell r="R4608" t="str">
            <v>1472</v>
          </cell>
          <cell r="S4608" t="str">
            <v>1179</v>
          </cell>
          <cell r="T4608" t="str">
            <v>T</v>
          </cell>
          <cell r="U4608" t="str">
            <v>USD</v>
          </cell>
          <cell r="V4608" t="str">
            <v>2345 SOUTH HIGHWAY 21 SOUTH</v>
          </cell>
          <cell r="W4608" t="str">
            <v>OXFORD</v>
          </cell>
          <cell r="X4608" t="str">
            <v>AL</v>
          </cell>
          <cell r="Y4608" t="str">
            <v>36203-2906</v>
          </cell>
          <cell r="Z4608" t="str">
            <v>CALHOUN</v>
          </cell>
          <cell r="AA4608" t="str">
            <v>G</v>
          </cell>
          <cell r="AB4608" t="str">
            <v>Building</v>
          </cell>
          <cell r="AC4608">
            <v>284185.5588</v>
          </cell>
        </row>
        <row r="4609">
          <cell r="A4609" t="str">
            <v>Primary</v>
          </cell>
          <cell r="B4609" t="str">
            <v>New Holland Long Haul Shop</v>
          </cell>
          <cell r="C4609" t="str">
            <v>90000938</v>
          </cell>
          <cell r="D4609" t="str">
            <v>90000938</v>
          </cell>
          <cell r="E4609" t="str">
            <v>9000</v>
          </cell>
          <cell r="G4609" t="str">
            <v>PA</v>
          </cell>
          <cell r="I4609" t="str">
            <v>A</v>
          </cell>
          <cell r="J4609" t="str">
            <v>90000938</v>
          </cell>
          <cell r="K4609" t="str">
            <v>90000938</v>
          </cell>
          <cell r="L4609">
            <v>190000938</v>
          </cell>
          <cell r="M4609" t="str">
            <v>190000938</v>
          </cell>
          <cell r="N4609" t="str">
            <v>New Holland Longhaul Shop</v>
          </cell>
          <cell r="O4609" t="str">
            <v>90000938 New Holland Longhaul Shop</v>
          </cell>
          <cell r="P4609" t="str">
            <v>7000</v>
          </cell>
          <cell r="Q4609" t="str">
            <v>LS</v>
          </cell>
          <cell r="R4609" t="str">
            <v>1472</v>
          </cell>
          <cell r="S4609" t="str">
            <v>1179</v>
          </cell>
          <cell r="T4609" t="str">
            <v>T</v>
          </cell>
          <cell r="U4609" t="str">
            <v>USD</v>
          </cell>
          <cell r="V4609" t="str">
            <v>403 S CLUSTER AVENUE</v>
          </cell>
          <cell r="W4609" t="str">
            <v>NEW HOLLAND</v>
          </cell>
          <cell r="X4609" t="str">
            <v>PA</v>
          </cell>
          <cell r="Y4609" t="str">
            <v>17557</v>
          </cell>
          <cell r="Z4609" t="str">
            <v>LANCASTER</v>
          </cell>
          <cell r="AA4609" t="str">
            <v>G</v>
          </cell>
          <cell r="AB4609" t="str">
            <v>M&amp;E</v>
          </cell>
          <cell r="AC4609">
            <v>122045.69060000002</v>
          </cell>
        </row>
        <row r="4610">
          <cell r="A4610" t="str">
            <v>Primary</v>
          </cell>
          <cell r="B4610" t="str">
            <v>Springdale Longhaul Shop</v>
          </cell>
          <cell r="C4610" t="str">
            <v>90040934</v>
          </cell>
          <cell r="D4610" t="str">
            <v>90040934</v>
          </cell>
          <cell r="E4610" t="str">
            <v>9004</v>
          </cell>
          <cell r="G4610" t="str">
            <v>AR</v>
          </cell>
          <cell r="I4610" t="str">
            <v>A</v>
          </cell>
          <cell r="J4610" t="str">
            <v>90040934</v>
          </cell>
          <cell r="K4610" t="str">
            <v>90040934</v>
          </cell>
          <cell r="L4610">
            <v>190040934</v>
          </cell>
          <cell r="M4610" t="str">
            <v>190040934</v>
          </cell>
          <cell r="N4610" t="str">
            <v>Springdale Longhaul Shop</v>
          </cell>
          <cell r="O4610" t="str">
            <v>90040934 Springdale Longhaul Shop</v>
          </cell>
          <cell r="P4610" t="str">
            <v>7000</v>
          </cell>
          <cell r="Q4610" t="str">
            <v>LS</v>
          </cell>
          <cell r="S4610" t="str">
            <v>1179</v>
          </cell>
          <cell r="T4610" t="str">
            <v>T</v>
          </cell>
          <cell r="U4610" t="str">
            <v>USD</v>
          </cell>
          <cell r="V4610" t="str">
            <v>515A RANDALL WOBBE LANE</v>
          </cell>
          <cell r="W4610" t="str">
            <v>SPRINGDALE</v>
          </cell>
          <cell r="X4610" t="str">
            <v>AR</v>
          </cell>
          <cell r="Y4610" t="str">
            <v>72764-1824</v>
          </cell>
          <cell r="Z4610" t="str">
            <v>WASHINGTON</v>
          </cell>
          <cell r="AA4610" t="str">
            <v>G</v>
          </cell>
          <cell r="AB4610" t="str">
            <v>M&amp;E</v>
          </cell>
          <cell r="AC4610">
            <v>494347.36299999972</v>
          </cell>
        </row>
        <row r="4611">
          <cell r="A4611" t="str">
            <v>Primary</v>
          </cell>
          <cell r="B4611" t="str">
            <v>Oxford Longhaul Shop</v>
          </cell>
          <cell r="C4611" t="str">
            <v>90650935</v>
          </cell>
          <cell r="D4611" t="str">
            <v>90650935</v>
          </cell>
          <cell r="E4611" t="str">
            <v>9065</v>
          </cell>
          <cell r="G4611" t="str">
            <v>AL</v>
          </cell>
          <cell r="I4611" t="str">
            <v>A</v>
          </cell>
          <cell r="J4611" t="str">
            <v>90650935</v>
          </cell>
          <cell r="K4611" t="str">
            <v>90650935</v>
          </cell>
          <cell r="L4611">
            <v>190650935</v>
          </cell>
          <cell r="M4611" t="str">
            <v>190650935</v>
          </cell>
          <cell r="N4611" t="str">
            <v>Oxford Longhaul Shop</v>
          </cell>
          <cell r="O4611" t="str">
            <v>90650935 Oxford Longhaul Shop</v>
          </cell>
          <cell r="P4611" t="str">
            <v>7000</v>
          </cell>
          <cell r="Q4611" t="str">
            <v>LS</v>
          </cell>
          <cell r="R4611" t="str">
            <v>1472</v>
          </cell>
          <cell r="S4611" t="str">
            <v>1179</v>
          </cell>
          <cell r="T4611" t="str">
            <v>T</v>
          </cell>
          <cell r="U4611" t="str">
            <v>USD</v>
          </cell>
          <cell r="V4611" t="str">
            <v>5050 HIGHWAY 64 EAST (POTTSVILLE)</v>
          </cell>
          <cell r="W4611" t="str">
            <v>RUSSELLVILLE</v>
          </cell>
          <cell r="X4611" t="str">
            <v>AR</v>
          </cell>
          <cell r="Y4611" t="str">
            <v>72801-2144</v>
          </cell>
          <cell r="Z4611" t="str">
            <v>POPE</v>
          </cell>
          <cell r="AA4611" t="str">
            <v>G</v>
          </cell>
          <cell r="AB4611" t="str">
            <v>Content</v>
          </cell>
          <cell r="AC4611">
            <v>965.45259999999996</v>
          </cell>
        </row>
        <row r="4612">
          <cell r="A4612" t="str">
            <v>Primary</v>
          </cell>
          <cell r="B4612" t="str">
            <v>Pottsville Longhaul Shop</v>
          </cell>
          <cell r="C4612" t="str">
            <v>90740937</v>
          </cell>
          <cell r="D4612" t="str">
            <v>90740937</v>
          </cell>
          <cell r="E4612" t="str">
            <v>9074</v>
          </cell>
          <cell r="G4612" t="str">
            <v>AR</v>
          </cell>
          <cell r="I4612" t="str">
            <v>A</v>
          </cell>
          <cell r="J4612" t="str">
            <v>90740937</v>
          </cell>
          <cell r="K4612" t="str">
            <v>90740937</v>
          </cell>
          <cell r="L4612">
            <v>190740937</v>
          </cell>
          <cell r="M4612" t="str">
            <v>190740937</v>
          </cell>
          <cell r="N4612" t="str">
            <v>Pottsville Longhaul Shop</v>
          </cell>
          <cell r="O4612" t="str">
            <v>90740937 Pottsville Longhaul Shop</v>
          </cell>
          <cell r="P4612" t="str">
            <v>7000</v>
          </cell>
          <cell r="Q4612" t="str">
            <v>LS</v>
          </cell>
          <cell r="S4612" t="str">
            <v>1179</v>
          </cell>
          <cell r="T4612" t="str">
            <v>T</v>
          </cell>
          <cell r="U4612" t="str">
            <v>USD</v>
          </cell>
          <cell r="V4612" t="str">
            <v>5050 HIGHWAY 64 EAST (POTTSVILLE)</v>
          </cell>
          <cell r="W4612" t="str">
            <v>RUSSELLVILLE</v>
          </cell>
          <cell r="X4612" t="str">
            <v>AR</v>
          </cell>
          <cell r="Y4612" t="str">
            <v>72801-2144</v>
          </cell>
          <cell r="Z4612" t="str">
            <v>POPE</v>
          </cell>
          <cell r="AA4612" t="str">
            <v>G</v>
          </cell>
          <cell r="AB4612" t="str">
            <v>M&amp;E</v>
          </cell>
          <cell r="AC4612">
            <v>426024.49800000008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ver Page"/>
      <sheetName val="ROIC Calc"/>
      <sheetName val="BdPL"/>
      <sheetName val="BdPL Q4"/>
      <sheetName val="OR1E_QTR"/>
      <sheetName val="OR1E_4QTRS"/>
      <sheetName val="Sales by Div Q4"/>
      <sheetName val="Sales by Div"/>
      <sheetName val="GM &amp; MD by Div"/>
      <sheetName val="Opt Exp by Div"/>
      <sheetName val="Opt Prft by Div"/>
      <sheetName val="On Order Status"/>
      <sheetName val="Receipts &amp; Inv."/>
      <sheetName val="BdPL Q3"/>
      <sheetName val="Sales by Div Q3"/>
      <sheetName val="BdPL Q2"/>
      <sheetName val="OR1E_YR"/>
      <sheetName val="BdPL Q1"/>
      <sheetName val="Sales by Div Q2"/>
      <sheetName val="Sales by Div Q1"/>
      <sheetName val="OR1E"/>
      <sheetName val="OR1E_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LINK RAW DATA"/>
      <sheetName val="YTD TY &amp; LY"/>
      <sheetName val="VA - TY"/>
      <sheetName val="VA - LY"/>
    </sheetNames>
    <sheetDataSet>
      <sheetData sheetId="0" refreshError="1"/>
      <sheetData sheetId="1" refreshError="1"/>
      <sheetData sheetId="2">
        <row r="1">
          <cell r="D1">
            <v>1</v>
          </cell>
          <cell r="F1">
            <v>2</v>
          </cell>
          <cell r="H1">
            <v>3</v>
          </cell>
          <cell r="J1">
            <v>4</v>
          </cell>
          <cell r="L1">
            <v>5</v>
          </cell>
          <cell r="N1">
            <v>6</v>
          </cell>
          <cell r="P1">
            <v>7</v>
          </cell>
          <cell r="R1">
            <v>8</v>
          </cell>
          <cell r="T1">
            <v>9</v>
          </cell>
          <cell r="V1">
            <v>10</v>
          </cell>
          <cell r="X1">
            <v>11</v>
          </cell>
          <cell r="Z1">
            <v>12</v>
          </cell>
        </row>
        <row r="3">
          <cell r="B3">
            <v>12</v>
          </cell>
        </row>
        <row r="4">
          <cell r="D4" t="str">
            <v>February</v>
          </cell>
          <cell r="F4" t="str">
            <v>March</v>
          </cell>
          <cell r="H4" t="str">
            <v>April</v>
          </cell>
          <cell r="J4" t="str">
            <v>May</v>
          </cell>
          <cell r="L4" t="str">
            <v>June</v>
          </cell>
          <cell r="N4" t="str">
            <v>July</v>
          </cell>
          <cell r="P4" t="str">
            <v>August</v>
          </cell>
          <cell r="R4" t="str">
            <v>September</v>
          </cell>
          <cell r="T4" t="str">
            <v>October</v>
          </cell>
          <cell r="V4" t="str">
            <v>November</v>
          </cell>
          <cell r="X4" t="str">
            <v>December</v>
          </cell>
          <cell r="Z4" t="str">
            <v>January</v>
          </cell>
        </row>
        <row r="5">
          <cell r="D5">
            <v>0</v>
          </cell>
          <cell r="F5">
            <v>0</v>
          </cell>
          <cell r="H5">
            <v>-14433.263999999999</v>
          </cell>
          <cell r="J5">
            <v>0</v>
          </cell>
          <cell r="L5">
            <v>0</v>
          </cell>
          <cell r="N5">
            <v>-12408.319</v>
          </cell>
          <cell r="P5">
            <v>-56.497</v>
          </cell>
          <cell r="R5">
            <v>0</v>
          </cell>
          <cell r="T5">
            <v>-8888.7829999999994</v>
          </cell>
          <cell r="V5">
            <v>-2481</v>
          </cell>
          <cell r="X5">
            <v>-8078</v>
          </cell>
          <cell r="Z5">
            <v>-17316.012999999999</v>
          </cell>
        </row>
        <row r="6">
          <cell r="D6">
            <v>0</v>
          </cell>
          <cell r="F6">
            <v>0</v>
          </cell>
          <cell r="H6">
            <v>-551.24400000000003</v>
          </cell>
          <cell r="J6">
            <v>0</v>
          </cell>
          <cell r="L6">
            <v>0</v>
          </cell>
          <cell r="N6">
            <v>-2674.3609999999999</v>
          </cell>
          <cell r="P6">
            <v>0</v>
          </cell>
          <cell r="R6">
            <v>0</v>
          </cell>
          <cell r="T6">
            <v>-1178</v>
          </cell>
          <cell r="V6">
            <v>-558</v>
          </cell>
          <cell r="X6">
            <v>-2915</v>
          </cell>
          <cell r="Z6">
            <v>-5687.4070000000002</v>
          </cell>
        </row>
        <row r="7">
          <cell r="D7">
            <v>11.904999999999999</v>
          </cell>
          <cell r="F7">
            <v>0</v>
          </cell>
          <cell r="H7">
            <v>-2617.1959999999999</v>
          </cell>
          <cell r="J7">
            <v>0</v>
          </cell>
          <cell r="L7">
            <v>0</v>
          </cell>
          <cell r="N7">
            <v>-1479.598</v>
          </cell>
          <cell r="P7">
            <v>0</v>
          </cell>
          <cell r="R7">
            <v>0</v>
          </cell>
          <cell r="T7">
            <v>-469.33800000000002</v>
          </cell>
          <cell r="V7">
            <v>-413</v>
          </cell>
          <cell r="X7">
            <v>-458</v>
          </cell>
          <cell r="Z7">
            <v>-2588.1999999999998</v>
          </cell>
        </row>
        <row r="8">
          <cell r="D8">
            <v>0</v>
          </cell>
          <cell r="F8">
            <v>0</v>
          </cell>
          <cell r="H8">
            <v>-3414.5639999999999</v>
          </cell>
          <cell r="J8">
            <v>0</v>
          </cell>
          <cell r="L8">
            <v>0</v>
          </cell>
          <cell r="N8">
            <v>-1854.731</v>
          </cell>
          <cell r="P8">
            <v>0</v>
          </cell>
          <cell r="R8">
            <v>0</v>
          </cell>
          <cell r="T8">
            <v>-5264.52</v>
          </cell>
          <cell r="V8">
            <v>-553.22500000000002</v>
          </cell>
          <cell r="X8">
            <v>-2516.2139999999999</v>
          </cell>
          <cell r="Z8">
            <v>-6280.7759999999998</v>
          </cell>
        </row>
        <row r="9"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0">
          <cell r="D10">
            <v>0</v>
          </cell>
          <cell r="F10">
            <v>0</v>
          </cell>
          <cell r="H10">
            <v>0</v>
          </cell>
          <cell r="J10">
            <v>0</v>
          </cell>
          <cell r="L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</row>
        <row r="11"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2"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</row>
        <row r="13"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</row>
        <row r="14"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</row>
        <row r="26">
          <cell r="D26">
            <v>0</v>
          </cell>
          <cell r="F26">
            <v>-45.238239999999998</v>
          </cell>
          <cell r="H26">
            <v>-200.03656000000001</v>
          </cell>
          <cell r="J26">
            <v>-78.47</v>
          </cell>
          <cell r="L26">
            <v>0</v>
          </cell>
          <cell r="N26">
            <v>-413.72868719999997</v>
          </cell>
          <cell r="P26">
            <v>0</v>
          </cell>
          <cell r="R26">
            <v>0</v>
          </cell>
          <cell r="T26">
            <v>-160.7941812</v>
          </cell>
          <cell r="V26">
            <v>-38.692096800000002</v>
          </cell>
          <cell r="X26">
            <v>0</v>
          </cell>
          <cell r="Z26">
            <v>-257.28561959999996</v>
          </cell>
        </row>
        <row r="27">
          <cell r="D27">
            <v>-66.82419999999999</v>
          </cell>
          <cell r="F27">
            <v>0</v>
          </cell>
          <cell r="H27">
            <v>-149.50619</v>
          </cell>
          <cell r="J27">
            <v>0</v>
          </cell>
          <cell r="L27">
            <v>-124.95775</v>
          </cell>
          <cell r="N27">
            <v>-2.2061728000000005</v>
          </cell>
          <cell r="P27">
            <v>0</v>
          </cell>
          <cell r="R27">
            <v>-121.13595480000001</v>
          </cell>
          <cell r="T27">
            <v>-137.0895232</v>
          </cell>
          <cell r="V27">
            <v>0</v>
          </cell>
          <cell r="X27">
            <v>-236.56900189999996</v>
          </cell>
          <cell r="Z27">
            <v>-1150.1063210000002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-82.067968800000003</v>
          </cell>
          <cell r="Z28">
            <v>-59.512254800000001</v>
          </cell>
        </row>
        <row r="29"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</row>
        <row r="30"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X30">
            <v>0</v>
          </cell>
          <cell r="Z30">
            <v>0</v>
          </cell>
        </row>
        <row r="31"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0</v>
          </cell>
          <cell r="R31">
            <v>0</v>
          </cell>
          <cell r="T31">
            <v>0</v>
          </cell>
          <cell r="V31">
            <v>0</v>
          </cell>
          <cell r="X31">
            <v>0</v>
          </cell>
          <cell r="Z31">
            <v>0</v>
          </cell>
        </row>
        <row r="32">
          <cell r="D32">
            <v>-37.5</v>
          </cell>
          <cell r="F32">
            <v>0</v>
          </cell>
          <cell r="H32">
            <v>-3758.2269999999999</v>
          </cell>
          <cell r="J32">
            <v>0</v>
          </cell>
          <cell r="L32">
            <v>-42.753999999999998</v>
          </cell>
          <cell r="N32">
            <v>-1774.104</v>
          </cell>
          <cell r="P32">
            <v>0</v>
          </cell>
          <cell r="R32">
            <v>0</v>
          </cell>
          <cell r="T32">
            <v>-3399.2959999999998</v>
          </cell>
          <cell r="V32">
            <v>-772.34199999999998</v>
          </cell>
          <cell r="X32">
            <v>-2621.587</v>
          </cell>
          <cell r="Z32">
            <v>-12377.788</v>
          </cell>
        </row>
        <row r="33">
          <cell r="D33">
            <v>-5.7</v>
          </cell>
          <cell r="F33">
            <v>0</v>
          </cell>
          <cell r="H33">
            <v>-15.755559999999999</v>
          </cell>
          <cell r="J33">
            <v>-6.66</v>
          </cell>
          <cell r="L33">
            <v>-4.4383999999999997</v>
          </cell>
          <cell r="N33">
            <v>-32.780639999999998</v>
          </cell>
          <cell r="P33">
            <v>0</v>
          </cell>
          <cell r="R33">
            <v>-125.79923840000001</v>
          </cell>
          <cell r="T33">
            <v>-70.348842399999995</v>
          </cell>
          <cell r="V33">
            <v>0</v>
          </cell>
          <cell r="X33">
            <v>-83.396024400000002</v>
          </cell>
          <cell r="Z33">
            <v>-136.56899999999999</v>
          </cell>
        </row>
        <row r="34">
          <cell r="D34">
            <v>0</v>
          </cell>
          <cell r="F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</row>
        <row r="35"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</row>
        <row r="36"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</row>
        <row r="37"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</row>
        <row r="39"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</row>
        <row r="41"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</row>
        <row r="42"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</row>
        <row r="43"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</row>
        <row r="46">
          <cell r="D46">
            <v>1</v>
          </cell>
          <cell r="G46">
            <v>2</v>
          </cell>
          <cell r="I46">
            <v>3</v>
          </cell>
          <cell r="K46">
            <v>4</v>
          </cell>
          <cell r="M46">
            <v>5</v>
          </cell>
          <cell r="O46">
            <v>6</v>
          </cell>
          <cell r="Q46">
            <v>7</v>
          </cell>
          <cell r="S46">
            <v>8</v>
          </cell>
          <cell r="U46">
            <v>9</v>
          </cell>
          <cell r="W46">
            <v>10</v>
          </cell>
          <cell r="Y46">
            <v>11</v>
          </cell>
        </row>
        <row r="47">
          <cell r="D47" t="str">
            <v>February</v>
          </cell>
          <cell r="E47" t="str">
            <v>YTD Feb</v>
          </cell>
          <cell r="F47" t="str">
            <v>March</v>
          </cell>
          <cell r="G47" t="str">
            <v>YTD Mar</v>
          </cell>
          <cell r="H47" t="str">
            <v>April</v>
          </cell>
          <cell r="I47" t="str">
            <v>YTD Apr</v>
          </cell>
          <cell r="J47" t="str">
            <v>May</v>
          </cell>
          <cell r="K47" t="str">
            <v>YTD May</v>
          </cell>
          <cell r="L47" t="str">
            <v>June</v>
          </cell>
          <cell r="M47" t="str">
            <v>YTD Jun</v>
          </cell>
          <cell r="N47" t="str">
            <v>July</v>
          </cell>
          <cell r="O47" t="str">
            <v>YTD Jul</v>
          </cell>
          <cell r="P47" t="str">
            <v>August</v>
          </cell>
          <cell r="Q47" t="str">
            <v>YTD Aug</v>
          </cell>
          <cell r="R47" t="str">
            <v>September</v>
          </cell>
          <cell r="S47" t="str">
            <v>YTD Sep</v>
          </cell>
          <cell r="T47" t="str">
            <v>October</v>
          </cell>
          <cell r="U47" t="str">
            <v>YTD Oct</v>
          </cell>
          <cell r="V47" t="str">
            <v>November</v>
          </cell>
          <cell r="W47" t="str">
            <v>YTD Nov</v>
          </cell>
          <cell r="X47" t="str">
            <v>December</v>
          </cell>
          <cell r="Y47" t="str">
            <v>YTD Dec</v>
          </cell>
          <cell r="Z47" t="str">
            <v>January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-9423.4850000000006</v>
          </cell>
          <cell r="I48">
            <v>-9423.4850000000006</v>
          </cell>
          <cell r="J48">
            <v>0</v>
          </cell>
          <cell r="K48">
            <v>-9423.4850000000006</v>
          </cell>
          <cell r="L48">
            <v>0</v>
          </cell>
          <cell r="M48">
            <v>-9423.4850000000006</v>
          </cell>
          <cell r="N48">
            <v>-9585.7890000000007</v>
          </cell>
          <cell r="O48">
            <v>-19009.274000000001</v>
          </cell>
          <cell r="P48">
            <v>0</v>
          </cell>
          <cell r="Q48">
            <v>-19009.274000000001</v>
          </cell>
          <cell r="R48">
            <v>0</v>
          </cell>
          <cell r="S48">
            <v>-19009.274000000001</v>
          </cell>
          <cell r="T48">
            <v>-16851.313999999998</v>
          </cell>
          <cell r="U48">
            <v>-35860.588000000003</v>
          </cell>
          <cell r="V48">
            <v>-148.63499999999999</v>
          </cell>
          <cell r="W48">
            <v>-36009.223000000005</v>
          </cell>
          <cell r="X48">
            <v>0</v>
          </cell>
          <cell r="Y48">
            <v>-36009.223000000005</v>
          </cell>
          <cell r="Z48">
            <v>-14466.550999999999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-1554.056</v>
          </cell>
          <cell r="I49">
            <v>-1554.056</v>
          </cell>
          <cell r="J49">
            <v>0</v>
          </cell>
          <cell r="K49">
            <v>-1554.056</v>
          </cell>
          <cell r="L49">
            <v>0</v>
          </cell>
          <cell r="M49">
            <v>-1554.056</v>
          </cell>
          <cell r="N49">
            <v>-2005.0509999999999</v>
          </cell>
          <cell r="O49">
            <v>-3559.107</v>
          </cell>
          <cell r="P49">
            <v>0</v>
          </cell>
          <cell r="Q49">
            <v>-3559.107</v>
          </cell>
          <cell r="R49">
            <v>0</v>
          </cell>
          <cell r="S49">
            <v>-3559.107</v>
          </cell>
          <cell r="T49">
            <v>-3947.0160000000001</v>
          </cell>
          <cell r="U49">
            <v>-7506.1229999999996</v>
          </cell>
          <cell r="V49">
            <v>0</v>
          </cell>
          <cell r="W49">
            <v>-7506.1229999999996</v>
          </cell>
          <cell r="X49">
            <v>0</v>
          </cell>
          <cell r="Y49">
            <v>-7506.1229999999996</v>
          </cell>
          <cell r="Z49">
            <v>-2531.5889999999999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-1506.605</v>
          </cell>
          <cell r="I50">
            <v>-1506.605</v>
          </cell>
          <cell r="J50">
            <v>0</v>
          </cell>
          <cell r="K50">
            <v>-1506.605</v>
          </cell>
          <cell r="L50">
            <v>0</v>
          </cell>
          <cell r="M50">
            <v>-1506.605</v>
          </cell>
          <cell r="N50">
            <v>-1267.9079999999999</v>
          </cell>
          <cell r="O50">
            <v>-2774.5129999999999</v>
          </cell>
          <cell r="P50">
            <v>0</v>
          </cell>
          <cell r="Q50">
            <v>-2774.5129999999999</v>
          </cell>
          <cell r="R50">
            <v>0</v>
          </cell>
          <cell r="S50">
            <v>-2774.5129999999999</v>
          </cell>
          <cell r="T50">
            <v>-2503.096</v>
          </cell>
          <cell r="U50">
            <v>-5277.6090000000004</v>
          </cell>
          <cell r="V50">
            <v>0</v>
          </cell>
          <cell r="W50">
            <v>-5277.6090000000004</v>
          </cell>
          <cell r="X50">
            <v>0</v>
          </cell>
          <cell r="Y50">
            <v>-5277.6090000000004</v>
          </cell>
          <cell r="Z50">
            <v>-2685.8939999999998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-2668.8719999999998</v>
          </cell>
          <cell r="I51">
            <v>-2668.8719999999998</v>
          </cell>
          <cell r="J51">
            <v>0</v>
          </cell>
          <cell r="K51">
            <v>-2668.8719999999998</v>
          </cell>
          <cell r="L51">
            <v>-21.172000000000001</v>
          </cell>
          <cell r="M51">
            <v>-2690.0439999999999</v>
          </cell>
          <cell r="N51">
            <v>-3044.9520000000002</v>
          </cell>
          <cell r="O51">
            <v>-5734.9960000000001</v>
          </cell>
          <cell r="P51">
            <v>0</v>
          </cell>
          <cell r="Q51">
            <v>-5734.9960000000001</v>
          </cell>
          <cell r="R51">
            <v>0</v>
          </cell>
          <cell r="S51">
            <v>-5734.9960000000001</v>
          </cell>
          <cell r="T51">
            <v>-5071.2380000000003</v>
          </cell>
          <cell r="U51">
            <v>-10806.234</v>
          </cell>
          <cell r="V51">
            <v>0</v>
          </cell>
          <cell r="W51">
            <v>-10806.234</v>
          </cell>
          <cell r="X51">
            <v>0</v>
          </cell>
          <cell r="Y51">
            <v>-10806.234</v>
          </cell>
          <cell r="Z51">
            <v>-4104.3029999999999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-15153.018</v>
          </cell>
          <cell r="J52">
            <v>0</v>
          </cell>
          <cell r="K52">
            <v>-15153.018</v>
          </cell>
          <cell r="L52">
            <v>0</v>
          </cell>
          <cell r="M52">
            <v>-15174.19</v>
          </cell>
          <cell r="N52">
            <v>0</v>
          </cell>
          <cell r="O52">
            <v>-31077.89</v>
          </cell>
          <cell r="P52">
            <v>0</v>
          </cell>
          <cell r="Q52">
            <v>-31077.89</v>
          </cell>
          <cell r="R52">
            <v>0</v>
          </cell>
          <cell r="S52">
            <v>-31077.89</v>
          </cell>
          <cell r="T52">
            <v>0</v>
          </cell>
          <cell r="U52">
            <v>-59450.554000000004</v>
          </cell>
          <cell r="V52">
            <v>0</v>
          </cell>
          <cell r="W52">
            <v>-59599.188999999998</v>
          </cell>
          <cell r="X52">
            <v>0</v>
          </cell>
          <cell r="Y52">
            <v>-59599.188999999998</v>
          </cell>
          <cell r="Z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D69">
            <v>0</v>
          </cell>
          <cell r="E69">
            <v>0</v>
          </cell>
          <cell r="F69">
            <v>-38.291080000000001</v>
          </cell>
          <cell r="G69">
            <v>-38.291080000000001</v>
          </cell>
          <cell r="H69">
            <v>-279.76436000000001</v>
          </cell>
          <cell r="I69">
            <v>-318.05544000000003</v>
          </cell>
          <cell r="J69">
            <v>-229.7784</v>
          </cell>
          <cell r="K69">
            <v>-547.83384000000001</v>
          </cell>
          <cell r="L69">
            <v>0</v>
          </cell>
          <cell r="M69">
            <v>-547.83384000000001</v>
          </cell>
          <cell r="N69">
            <v>-780.66059999999993</v>
          </cell>
          <cell r="O69">
            <v>-1328.4944399999999</v>
          </cell>
          <cell r="P69">
            <v>-108.9992</v>
          </cell>
          <cell r="Q69">
            <v>-1437.4936399999999</v>
          </cell>
          <cell r="R69">
            <v>-46.255879999999998</v>
          </cell>
          <cell r="S69">
            <v>-1483.7495199999998</v>
          </cell>
          <cell r="T69">
            <v>0</v>
          </cell>
          <cell r="U69">
            <v>-1483.7495199999998</v>
          </cell>
          <cell r="V69">
            <v>-131.86456000000001</v>
          </cell>
          <cell r="W69">
            <v>-1615.6140799999998</v>
          </cell>
          <cell r="X69">
            <v>0</v>
          </cell>
          <cell r="Y69">
            <v>-1615.6140799999998</v>
          </cell>
          <cell r="Z69">
            <v>-62.295679999999997</v>
          </cell>
        </row>
        <row r="70">
          <cell r="D70">
            <v>-146</v>
          </cell>
          <cell r="E70">
            <v>-146</v>
          </cell>
          <cell r="F70">
            <v>-186.95445999999998</v>
          </cell>
          <cell r="G70">
            <v>-332.95445999999998</v>
          </cell>
          <cell r="H70">
            <v>-261.83566999999999</v>
          </cell>
          <cell r="I70">
            <v>-594.79012999999998</v>
          </cell>
          <cell r="J70">
            <v>-143.97425000000001</v>
          </cell>
          <cell r="K70">
            <v>-738.76438000000007</v>
          </cell>
          <cell r="L70">
            <v>-5.5757399999999997</v>
          </cell>
          <cell r="M70">
            <v>-744.34012000000007</v>
          </cell>
          <cell r="N70">
            <v>-18.117139999999999</v>
          </cell>
          <cell r="O70">
            <v>-762.45725999999991</v>
          </cell>
          <cell r="P70">
            <v>0</v>
          </cell>
          <cell r="Q70">
            <v>-762.45725999999991</v>
          </cell>
          <cell r="R70">
            <v>-192.69517999999999</v>
          </cell>
          <cell r="S70">
            <v>-955.15243999999984</v>
          </cell>
          <cell r="T70">
            <v>-208.03539999999998</v>
          </cell>
          <cell r="U70">
            <v>-1163.1878399999998</v>
          </cell>
          <cell r="V70">
            <v>-182.5</v>
          </cell>
          <cell r="W70">
            <v>-1345.6878399999998</v>
          </cell>
          <cell r="X70">
            <v>0</v>
          </cell>
          <cell r="Y70">
            <v>-1345.6878399999998</v>
          </cell>
          <cell r="Z70">
            <v>-582.65242000000001</v>
          </cell>
        </row>
        <row r="71">
          <cell r="D71">
            <v>-39</v>
          </cell>
          <cell r="E71">
            <v>-39</v>
          </cell>
          <cell r="F71">
            <v>0</v>
          </cell>
          <cell r="G71">
            <v>-39</v>
          </cell>
          <cell r="H71">
            <v>-26.286110000000001</v>
          </cell>
          <cell r="I71">
            <v>-65.286110000000008</v>
          </cell>
          <cell r="J71">
            <v>-1.9014599999999999</v>
          </cell>
          <cell r="K71">
            <v>-67.187569999999994</v>
          </cell>
          <cell r="L71">
            <v>0</v>
          </cell>
          <cell r="M71">
            <v>-67.187569999999994</v>
          </cell>
          <cell r="N71">
            <v>0</v>
          </cell>
          <cell r="O71">
            <v>-67.187569999999994</v>
          </cell>
          <cell r="P71">
            <v>0</v>
          </cell>
          <cell r="Q71">
            <v>-67.187569999999994</v>
          </cell>
          <cell r="R71">
            <v>0</v>
          </cell>
          <cell r="S71">
            <v>-67.187569999999994</v>
          </cell>
          <cell r="T71">
            <v>-4.4055499999999999</v>
          </cell>
          <cell r="U71">
            <v>-71.593119999999999</v>
          </cell>
          <cell r="V71">
            <v>0</v>
          </cell>
          <cell r="W71">
            <v>-71.593119999999999</v>
          </cell>
          <cell r="X71">
            <v>0</v>
          </cell>
          <cell r="Y71">
            <v>-71.593119999999999</v>
          </cell>
          <cell r="Z71">
            <v>-70.158380000000008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D75">
            <v>0</v>
          </cell>
          <cell r="E75">
            <v>0</v>
          </cell>
          <cell r="F75">
            <v>-107.02800000000001</v>
          </cell>
          <cell r="G75">
            <v>-107.02800000000001</v>
          </cell>
          <cell r="H75">
            <v>-2518.7719999999999</v>
          </cell>
          <cell r="I75">
            <v>-2625.7999999999997</v>
          </cell>
          <cell r="J75">
            <v>0</v>
          </cell>
          <cell r="K75">
            <v>-2625.7999999999997</v>
          </cell>
          <cell r="L75">
            <v>-14.349</v>
          </cell>
          <cell r="M75">
            <v>-2640.1489999999999</v>
          </cell>
          <cell r="N75">
            <v>-3823.748</v>
          </cell>
          <cell r="O75">
            <v>-6463.8970000000008</v>
          </cell>
          <cell r="P75">
            <v>0</v>
          </cell>
          <cell r="Q75">
            <v>-6463.8970000000008</v>
          </cell>
          <cell r="R75">
            <v>0</v>
          </cell>
          <cell r="S75">
            <v>-6463.8970000000008</v>
          </cell>
          <cell r="T75">
            <v>-7057.3829999999998</v>
          </cell>
          <cell r="U75">
            <v>-13521.28</v>
          </cell>
          <cell r="V75">
            <v>-1347.152</v>
          </cell>
          <cell r="W75">
            <v>-14868.432000000001</v>
          </cell>
          <cell r="X75">
            <v>0</v>
          </cell>
          <cell r="Y75">
            <v>-14868.432000000001</v>
          </cell>
          <cell r="Z75">
            <v>-6984.8360000000002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-80.5334</v>
          </cell>
          <cell r="I76">
            <v>-80.5334</v>
          </cell>
          <cell r="J76">
            <v>0</v>
          </cell>
          <cell r="K76">
            <v>-80.5334</v>
          </cell>
          <cell r="L76">
            <v>0</v>
          </cell>
          <cell r="M76">
            <v>-80.5334</v>
          </cell>
          <cell r="N76">
            <v>0</v>
          </cell>
          <cell r="O76">
            <v>-80.5334</v>
          </cell>
          <cell r="P76">
            <v>-95.237880000000004</v>
          </cell>
          <cell r="Q76">
            <v>-175.77127999999999</v>
          </cell>
          <cell r="R76">
            <v>6.1978</v>
          </cell>
          <cell r="S76">
            <v>-169.57347999999999</v>
          </cell>
          <cell r="T76">
            <v>-30.069399999999998</v>
          </cell>
          <cell r="U76">
            <v>-199.64287999999999</v>
          </cell>
          <cell r="V76">
            <v>0</v>
          </cell>
          <cell r="W76">
            <v>-199.64287999999999</v>
          </cell>
          <cell r="X76">
            <v>0</v>
          </cell>
          <cell r="Y76">
            <v>-199.64287999999999</v>
          </cell>
          <cell r="Z76">
            <v>-188.80756</v>
          </cell>
        </row>
        <row r="77">
          <cell r="D77">
            <v>-37.5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>
            <v>-5.7</v>
          </cell>
          <cell r="E78">
            <v>-37.5</v>
          </cell>
          <cell r="F78">
            <v>0</v>
          </cell>
          <cell r="G78">
            <v>-5.7</v>
          </cell>
          <cell r="H78">
            <v>0</v>
          </cell>
          <cell r="I78">
            <v>-21.455559999999998</v>
          </cell>
          <cell r="J78">
            <v>0</v>
          </cell>
          <cell r="K78">
            <v>-25.893959999999996</v>
          </cell>
          <cell r="L78">
            <v>0</v>
          </cell>
          <cell r="M78">
            <v>-25.893959999999996</v>
          </cell>
          <cell r="N78">
            <v>0</v>
          </cell>
          <cell r="O78">
            <v>-58.674599999999998</v>
          </cell>
          <cell r="P78">
            <v>0</v>
          </cell>
          <cell r="Q78">
            <v>-58.674599999999998</v>
          </cell>
          <cell r="R78">
            <v>0</v>
          </cell>
          <cell r="S78">
            <v>-191</v>
          </cell>
          <cell r="T78">
            <v>0</v>
          </cell>
          <cell r="U78">
            <v>-191</v>
          </cell>
          <cell r="V78">
            <v>0</v>
          </cell>
          <cell r="W78">
            <v>-191</v>
          </cell>
          <cell r="X78">
            <v>0</v>
          </cell>
          <cell r="Y78">
            <v>-191</v>
          </cell>
          <cell r="Z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X80">
            <v>0</v>
          </cell>
          <cell r="Z80">
            <v>0</v>
          </cell>
        </row>
        <row r="81"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X81">
            <v>0</v>
          </cell>
          <cell r="Z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X82">
            <v>0</v>
          </cell>
          <cell r="Z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</row>
      </sheetData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Division"/>
      <sheetName val="Corporate"/>
      <sheetName val="380"/>
      <sheetName val="Jan 02 304I Year End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str">
            <v xml:space="preserve">    Foot Locker US    </v>
          </cell>
          <cell r="C10">
            <v>1453</v>
          </cell>
          <cell r="D10">
            <v>40</v>
          </cell>
          <cell r="E10">
            <v>14</v>
          </cell>
          <cell r="F10">
            <v>43</v>
          </cell>
          <cell r="G10">
            <v>32</v>
          </cell>
          <cell r="H10">
            <v>89</v>
          </cell>
          <cell r="I10">
            <v>1427</v>
          </cell>
          <cell r="K10">
            <v>88</v>
          </cell>
          <cell r="M10">
            <v>3372.5924199999999</v>
          </cell>
          <cell r="N10">
            <v>9521.8040999999994</v>
          </cell>
          <cell r="O10">
            <v>7762.0838703999998</v>
          </cell>
          <cell r="P10">
            <v>20656.4803904</v>
          </cell>
          <cell r="R10">
            <v>35</v>
          </cell>
          <cell r="S10">
            <v>942.73530999999991</v>
          </cell>
          <cell r="U10">
            <v>21599.2157004</v>
          </cell>
          <cell r="V10">
            <v>25400</v>
          </cell>
          <cell r="W10">
            <v>23713.5</v>
          </cell>
          <cell r="X10">
            <v>3800.7842995999999</v>
          </cell>
          <cell r="Y10">
            <v>2114.2842995999999</v>
          </cell>
          <cell r="AA10">
            <v>78.828140137143052</v>
          </cell>
        </row>
        <row r="11">
          <cell r="B11" t="str">
            <v xml:space="preserve">       FL - Street Stores</v>
          </cell>
          <cell r="C11">
            <v>0</v>
          </cell>
          <cell r="D11">
            <v>0</v>
          </cell>
          <cell r="E11">
            <v>45</v>
          </cell>
          <cell r="F11">
            <v>4</v>
          </cell>
          <cell r="G11">
            <v>0</v>
          </cell>
          <cell r="H11">
            <v>49</v>
          </cell>
          <cell r="I11">
            <v>45</v>
          </cell>
          <cell r="K11">
            <v>49</v>
          </cell>
          <cell r="M11">
            <v>9664.406994421448</v>
          </cell>
          <cell r="N11">
            <v>922.28223000000003</v>
          </cell>
          <cell r="O11">
            <v>0</v>
          </cell>
          <cell r="P11">
            <v>10586.689224421449</v>
          </cell>
          <cell r="R11">
            <v>0</v>
          </cell>
          <cell r="S11">
            <v>0</v>
          </cell>
          <cell r="U11">
            <v>10586.689224421449</v>
          </cell>
          <cell r="V11">
            <v>9655</v>
          </cell>
          <cell r="W11">
            <v>10178</v>
          </cell>
          <cell r="X11">
            <v>-931.68922442144867</v>
          </cell>
          <cell r="Y11">
            <v>-408.68922442144867</v>
          </cell>
          <cell r="AA11">
            <v>62.151730903870337</v>
          </cell>
        </row>
        <row r="12">
          <cell r="B12" t="str">
            <v xml:space="preserve">       FL - Intangibles/Key Money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345</v>
          </cell>
          <cell r="N12">
            <v>0</v>
          </cell>
          <cell r="O12">
            <v>0</v>
          </cell>
          <cell r="P12">
            <v>345</v>
          </cell>
          <cell r="R12">
            <v>0</v>
          </cell>
          <cell r="S12">
            <v>0</v>
          </cell>
          <cell r="U12">
            <v>345</v>
          </cell>
          <cell r="V12">
            <v>345</v>
          </cell>
          <cell r="W12">
            <v>345</v>
          </cell>
          <cell r="X12">
            <v>0</v>
          </cell>
          <cell r="Y12">
            <v>0</v>
          </cell>
          <cell r="AA12">
            <v>0</v>
          </cell>
        </row>
        <row r="13">
          <cell r="B13" t="str">
            <v xml:space="preserve">    Lady Foot Locker    </v>
          </cell>
          <cell r="C13">
            <v>662</v>
          </cell>
          <cell r="D13">
            <v>32</v>
          </cell>
          <cell r="E13">
            <v>2</v>
          </cell>
          <cell r="F13">
            <v>8</v>
          </cell>
          <cell r="G13">
            <v>25</v>
          </cell>
          <cell r="H13">
            <v>35</v>
          </cell>
          <cell r="I13">
            <v>632</v>
          </cell>
          <cell r="K13">
            <v>35</v>
          </cell>
          <cell r="M13">
            <v>487.26097999999996</v>
          </cell>
          <cell r="N13">
            <v>1319.9004300000001</v>
          </cell>
          <cell r="O13">
            <v>5349.0368200000003</v>
          </cell>
          <cell r="P13">
            <v>7156.19823</v>
          </cell>
          <cell r="R13">
            <v>18</v>
          </cell>
          <cell r="S13">
            <v>375.86118999999997</v>
          </cell>
          <cell r="U13">
            <v>7532.0594199999996</v>
          </cell>
          <cell r="V13">
            <v>12750</v>
          </cell>
          <cell r="W13">
            <v>8219</v>
          </cell>
          <cell r="X13">
            <v>5217.9405800000004</v>
          </cell>
          <cell r="Y13">
            <v>686.94058000000041</v>
          </cell>
          <cell r="AA13">
            <v>117.06963403294368</v>
          </cell>
        </row>
        <row r="14">
          <cell r="B14" t="str">
            <v xml:space="preserve">    Kids Foot Locker    </v>
          </cell>
          <cell r="C14">
            <v>398</v>
          </cell>
          <cell r="D14">
            <v>8</v>
          </cell>
          <cell r="E14">
            <v>0</v>
          </cell>
          <cell r="F14">
            <v>5</v>
          </cell>
          <cell r="G14">
            <v>4</v>
          </cell>
          <cell r="H14">
            <v>9</v>
          </cell>
          <cell r="I14">
            <v>390</v>
          </cell>
          <cell r="K14">
            <v>8</v>
          </cell>
          <cell r="M14">
            <v>0</v>
          </cell>
          <cell r="N14">
            <v>310.37990000000002</v>
          </cell>
          <cell r="O14">
            <v>1031.6641331000001</v>
          </cell>
          <cell r="P14">
            <v>1342.0440331</v>
          </cell>
          <cell r="R14">
            <v>4</v>
          </cell>
          <cell r="S14">
            <v>98.005470000000003</v>
          </cell>
          <cell r="U14">
            <v>1440.0495031</v>
          </cell>
          <cell r="V14">
            <v>1764</v>
          </cell>
          <cell r="W14">
            <v>1834</v>
          </cell>
          <cell r="X14">
            <v>323.95049689999996</v>
          </cell>
          <cell r="Y14">
            <v>393.95049689999996</v>
          </cell>
          <cell r="AA14">
            <v>114.10904392764859</v>
          </cell>
        </row>
        <row r="15">
          <cell r="B15" t="str">
            <v>Total Foot Locker US</v>
          </cell>
          <cell r="C15">
            <v>2513</v>
          </cell>
          <cell r="D15">
            <v>80</v>
          </cell>
          <cell r="E15">
            <v>61</v>
          </cell>
          <cell r="F15">
            <v>60</v>
          </cell>
          <cell r="G15">
            <v>61</v>
          </cell>
          <cell r="H15">
            <v>182</v>
          </cell>
          <cell r="I15">
            <v>2494</v>
          </cell>
          <cell r="K15">
            <v>180</v>
          </cell>
          <cell r="M15">
            <v>13869.260394421446</v>
          </cell>
          <cell r="N15">
            <v>12074.36666</v>
          </cell>
          <cell r="O15">
            <v>14142.784823499998</v>
          </cell>
          <cell r="P15">
            <v>40086.411877921448</v>
          </cell>
          <cell r="R15">
            <v>57</v>
          </cell>
          <cell r="S15">
            <v>1416.6019699999999</v>
          </cell>
          <cell r="U15">
            <v>41503.013847921451</v>
          </cell>
          <cell r="V15">
            <v>49914</v>
          </cell>
          <cell r="W15">
            <v>44289.5</v>
          </cell>
          <cell r="X15">
            <v>8410.9861520785525</v>
          </cell>
          <cell r="Y15">
            <v>2786.4861520785516</v>
          </cell>
          <cell r="AA15">
            <v>71.344559194567481</v>
          </cell>
        </row>
        <row r="16">
          <cell r="B16" t="str">
            <v xml:space="preserve">    FL Canada</v>
          </cell>
          <cell r="C16">
            <v>129</v>
          </cell>
          <cell r="D16">
            <v>5</v>
          </cell>
          <cell r="E16">
            <v>1</v>
          </cell>
          <cell r="F16">
            <v>7</v>
          </cell>
          <cell r="G16">
            <v>4</v>
          </cell>
          <cell r="H16">
            <v>12</v>
          </cell>
          <cell r="I16">
            <v>125</v>
          </cell>
          <cell r="K16">
            <v>10</v>
          </cell>
          <cell r="M16">
            <v>131.80707225</v>
          </cell>
          <cell r="N16">
            <v>1390.3807352500003</v>
          </cell>
          <cell r="O16">
            <v>401.81952000000001</v>
          </cell>
          <cell r="P16">
            <v>1924.0073275000002</v>
          </cell>
          <cell r="R16">
            <v>3</v>
          </cell>
          <cell r="S16">
            <v>29.791905</v>
          </cell>
          <cell r="U16">
            <v>1953.7992325000002</v>
          </cell>
          <cell r="V16">
            <v>800</v>
          </cell>
          <cell r="W16">
            <v>1731.18</v>
          </cell>
          <cell r="X16">
            <v>-1153.7992325000002</v>
          </cell>
          <cell r="Y16">
            <v>-222.61923250000018</v>
          </cell>
          <cell r="AA16">
            <v>73.089321303160361</v>
          </cell>
        </row>
        <row r="17">
          <cell r="B17" t="str">
            <v xml:space="preserve">    FL Europe</v>
          </cell>
          <cell r="C17">
            <v>289</v>
          </cell>
          <cell r="D17">
            <v>4</v>
          </cell>
          <cell r="E17">
            <v>38</v>
          </cell>
          <cell r="F17">
            <v>14</v>
          </cell>
          <cell r="G17">
            <v>21</v>
          </cell>
          <cell r="H17">
            <v>73</v>
          </cell>
          <cell r="I17">
            <v>323</v>
          </cell>
          <cell r="K17">
            <v>32</v>
          </cell>
          <cell r="M17">
            <v>16054.521709999997</v>
          </cell>
          <cell r="N17">
            <v>6460.5615900000012</v>
          </cell>
          <cell r="O17">
            <v>2588.8171199999997</v>
          </cell>
          <cell r="P17">
            <v>25103.900419999998</v>
          </cell>
          <cell r="R17">
            <v>0</v>
          </cell>
          <cell r="S17">
            <v>0</v>
          </cell>
          <cell r="U17">
            <v>25103.900419999998</v>
          </cell>
          <cell r="V17">
            <v>21182</v>
          </cell>
          <cell r="W17">
            <v>27383.108720000004</v>
          </cell>
          <cell r="X17">
            <v>-3921.9004199999981</v>
          </cell>
          <cell r="Y17">
            <v>2279.2083000000057</v>
          </cell>
          <cell r="AA17">
            <v>119.61884377670462</v>
          </cell>
        </row>
        <row r="18">
          <cell r="B18" t="str">
            <v xml:space="preserve">       FLE  Intangibles/Key Money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16947.486696250002</v>
          </cell>
          <cell r="N18">
            <v>4111.0064624999995</v>
          </cell>
          <cell r="O18">
            <v>0</v>
          </cell>
          <cell r="P18">
            <v>21058.493158750003</v>
          </cell>
          <cell r="R18">
            <v>0</v>
          </cell>
          <cell r="S18">
            <v>0</v>
          </cell>
          <cell r="U18">
            <v>21058.493158750003</v>
          </cell>
          <cell r="V18">
            <v>26823</v>
          </cell>
          <cell r="W18">
            <v>21058.493158749996</v>
          </cell>
          <cell r="X18">
            <v>5764.5068412499968</v>
          </cell>
          <cell r="Y18">
            <v>0</v>
          </cell>
          <cell r="AA18">
            <v>0</v>
          </cell>
        </row>
        <row r="19">
          <cell r="B19" t="str">
            <v xml:space="preserve">    FL Australia</v>
          </cell>
          <cell r="C19">
            <v>65</v>
          </cell>
          <cell r="D19">
            <v>2</v>
          </cell>
          <cell r="E19">
            <v>10</v>
          </cell>
          <cell r="F19">
            <v>1</v>
          </cell>
          <cell r="G19">
            <v>2</v>
          </cell>
          <cell r="H19">
            <v>13</v>
          </cell>
          <cell r="I19">
            <v>73</v>
          </cell>
          <cell r="K19">
            <v>5</v>
          </cell>
          <cell r="M19">
            <v>686.34031000000004</v>
          </cell>
          <cell r="N19">
            <v>93.902059999999992</v>
          </cell>
          <cell r="O19">
            <v>205.35402000000002</v>
          </cell>
          <cell r="P19">
            <v>985.59639000000004</v>
          </cell>
          <cell r="R19">
            <v>0</v>
          </cell>
          <cell r="S19">
            <v>0</v>
          </cell>
          <cell r="U19">
            <v>985.59639000000004</v>
          </cell>
          <cell r="V19">
            <v>1735</v>
          </cell>
          <cell r="W19">
            <v>1126.75</v>
          </cell>
          <cell r="X19">
            <v>749.40360999999996</v>
          </cell>
          <cell r="Y19">
            <v>141.15360999999996</v>
          </cell>
          <cell r="AA19">
            <v>60.428001555565729</v>
          </cell>
        </row>
        <row r="20">
          <cell r="B20" t="str">
            <v>FL Int'l Division</v>
          </cell>
          <cell r="C20">
            <v>483</v>
          </cell>
          <cell r="D20">
            <v>11</v>
          </cell>
          <cell r="E20">
            <v>49</v>
          </cell>
          <cell r="F20">
            <v>22</v>
          </cell>
          <cell r="G20">
            <v>27</v>
          </cell>
          <cell r="H20">
            <v>98</v>
          </cell>
          <cell r="I20">
            <v>521</v>
          </cell>
          <cell r="K20">
            <v>47</v>
          </cell>
          <cell r="M20">
            <v>33820.1557885</v>
          </cell>
          <cell r="N20">
            <v>12055.850847750002</v>
          </cell>
          <cell r="O20">
            <v>3195.9906599999999</v>
          </cell>
          <cell r="P20">
            <v>49071.997296249996</v>
          </cell>
          <cell r="R20">
            <v>3</v>
          </cell>
          <cell r="S20">
            <v>29.791905</v>
          </cell>
          <cell r="U20">
            <v>49101.789201250001</v>
          </cell>
          <cell r="V20">
            <v>50540</v>
          </cell>
          <cell r="W20">
            <v>51299.53187875</v>
          </cell>
          <cell r="X20">
            <v>1438.210798749998</v>
          </cell>
          <cell r="Y20">
            <v>2197.7426775000054</v>
          </cell>
          <cell r="AA20">
            <v>109.43719075413864</v>
          </cell>
        </row>
        <row r="22">
          <cell r="B22" t="str">
            <v>Foot Locker Worldwide</v>
          </cell>
          <cell r="C22">
            <v>2996</v>
          </cell>
          <cell r="D22">
            <v>91</v>
          </cell>
          <cell r="E22">
            <v>110</v>
          </cell>
          <cell r="F22">
            <v>82</v>
          </cell>
          <cell r="G22">
            <v>88</v>
          </cell>
          <cell r="H22">
            <v>280</v>
          </cell>
          <cell r="I22">
            <v>3015</v>
          </cell>
          <cell r="K22">
            <v>227</v>
          </cell>
          <cell r="M22">
            <v>47689.416182921443</v>
          </cell>
          <cell r="N22">
            <v>24130.21750775</v>
          </cell>
          <cell r="O22">
            <v>17338.775483499998</v>
          </cell>
          <cell r="P22">
            <v>89158.409174171451</v>
          </cell>
          <cell r="R22">
            <v>60</v>
          </cell>
          <cell r="S22">
            <v>1446.393875</v>
          </cell>
          <cell r="U22">
            <v>90604.80304917146</v>
          </cell>
          <cell r="V22">
            <v>100454</v>
          </cell>
          <cell r="W22">
            <v>95589.03187875</v>
          </cell>
          <cell r="X22">
            <v>9849.1969508285511</v>
          </cell>
          <cell r="Y22">
            <v>4984.2288295785565</v>
          </cell>
          <cell r="AA22">
            <v>85.623834444510194</v>
          </cell>
        </row>
        <row r="23">
          <cell r="B23" t="str">
            <v xml:space="preserve"> </v>
          </cell>
        </row>
        <row r="24">
          <cell r="B24" t="str">
            <v xml:space="preserve">    Champs US</v>
          </cell>
          <cell r="C24">
            <v>550</v>
          </cell>
          <cell r="D24">
            <v>14</v>
          </cell>
          <cell r="E24">
            <v>0</v>
          </cell>
          <cell r="F24">
            <v>13</v>
          </cell>
          <cell r="G24">
            <v>11</v>
          </cell>
          <cell r="H24">
            <v>24</v>
          </cell>
          <cell r="I24">
            <v>536</v>
          </cell>
          <cell r="K24">
            <v>24</v>
          </cell>
          <cell r="M24">
            <v>0</v>
          </cell>
          <cell r="N24">
            <v>2708.1963500000002</v>
          </cell>
          <cell r="O24">
            <v>5257.092560000001</v>
          </cell>
          <cell r="P24">
            <v>7965.2889100000011</v>
          </cell>
          <cell r="R24">
            <v>12</v>
          </cell>
          <cell r="S24">
            <v>533.80793999999992</v>
          </cell>
          <cell r="U24">
            <v>8499.0968500000017</v>
          </cell>
          <cell r="V24">
            <v>6431</v>
          </cell>
          <cell r="W24">
            <v>8626</v>
          </cell>
          <cell r="X24">
            <v>-2068.0968500000017</v>
          </cell>
          <cell r="Y24">
            <v>126.90314999999828</v>
          </cell>
          <cell r="AA24">
            <v>81.024367737883395</v>
          </cell>
        </row>
        <row r="25">
          <cell r="B25" t="str">
            <v>New Stores</v>
          </cell>
          <cell r="C25">
            <v>0</v>
          </cell>
          <cell r="D25">
            <v>0</v>
          </cell>
          <cell r="E25">
            <v>5</v>
          </cell>
          <cell r="F25">
            <v>0</v>
          </cell>
          <cell r="G25">
            <v>0</v>
          </cell>
          <cell r="H25">
            <v>5</v>
          </cell>
          <cell r="I25">
            <v>5</v>
          </cell>
          <cell r="K25">
            <v>5</v>
          </cell>
          <cell r="M25">
            <v>1748.6097500000001</v>
          </cell>
          <cell r="N25">
            <v>0</v>
          </cell>
          <cell r="O25">
            <v>0</v>
          </cell>
          <cell r="P25">
            <v>1748.6097500000001</v>
          </cell>
          <cell r="R25">
            <v>0</v>
          </cell>
          <cell r="S25">
            <v>0</v>
          </cell>
          <cell r="U25">
            <v>1748.6097500000001</v>
          </cell>
          <cell r="V25">
            <v>2000</v>
          </cell>
          <cell r="W25">
            <v>1634</v>
          </cell>
          <cell r="X25">
            <v>251.39024999999992</v>
          </cell>
          <cell r="Y25">
            <v>-114.60975000000008</v>
          </cell>
          <cell r="AA25">
            <v>89.949061213991769</v>
          </cell>
        </row>
        <row r="26">
          <cell r="B26" t="str">
            <v xml:space="preserve">    Champs Flooring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>
            <v>0</v>
          </cell>
          <cell r="M26">
            <v>0</v>
          </cell>
          <cell r="N26">
            <v>0</v>
          </cell>
          <cell r="O26">
            <v>2853</v>
          </cell>
          <cell r="P26">
            <v>2853</v>
          </cell>
          <cell r="R26">
            <v>0</v>
          </cell>
          <cell r="S26">
            <v>0</v>
          </cell>
          <cell r="U26">
            <v>2853</v>
          </cell>
          <cell r="V26">
            <v>2853</v>
          </cell>
          <cell r="W26">
            <v>2853</v>
          </cell>
          <cell r="X26">
            <v>0</v>
          </cell>
          <cell r="Y26">
            <v>0</v>
          </cell>
        </row>
        <row r="27">
          <cell r="B27" t="str">
            <v xml:space="preserve">    Champs Canada</v>
          </cell>
          <cell r="C27">
            <v>36</v>
          </cell>
          <cell r="D27">
            <v>3</v>
          </cell>
          <cell r="E27">
            <v>0</v>
          </cell>
          <cell r="F27">
            <v>6</v>
          </cell>
          <cell r="G27">
            <v>0</v>
          </cell>
          <cell r="H27">
            <v>6</v>
          </cell>
          <cell r="I27">
            <v>33</v>
          </cell>
          <cell r="K27">
            <v>6</v>
          </cell>
          <cell r="M27">
            <v>0</v>
          </cell>
          <cell r="N27">
            <v>1183.5064235999998</v>
          </cell>
          <cell r="O27">
            <v>0</v>
          </cell>
          <cell r="P27">
            <v>1183.5064235999998</v>
          </cell>
          <cell r="R27">
            <v>2</v>
          </cell>
          <cell r="S27">
            <v>36.026029949999995</v>
          </cell>
          <cell r="U27">
            <v>1219.5324535499999</v>
          </cell>
          <cell r="V27">
            <v>720</v>
          </cell>
          <cell r="W27">
            <v>1110.0450000000001</v>
          </cell>
          <cell r="X27">
            <v>-499.5324535499999</v>
          </cell>
          <cell r="Y27">
            <v>-109.48745354999983</v>
          </cell>
          <cell r="AA27">
            <v>62.27739337493999</v>
          </cell>
        </row>
        <row r="28">
          <cell r="B28" t="str">
            <v>Total Champs</v>
          </cell>
          <cell r="C28">
            <v>586</v>
          </cell>
          <cell r="D28">
            <v>17</v>
          </cell>
          <cell r="E28">
            <v>5</v>
          </cell>
          <cell r="F28">
            <v>19</v>
          </cell>
          <cell r="G28">
            <v>11</v>
          </cell>
          <cell r="H28">
            <v>35</v>
          </cell>
          <cell r="I28">
            <v>574</v>
          </cell>
          <cell r="K28">
            <v>35</v>
          </cell>
          <cell r="M28">
            <v>1748.6097500000001</v>
          </cell>
          <cell r="N28">
            <v>3891.7027736</v>
          </cell>
          <cell r="O28">
            <v>8110.092560000001</v>
          </cell>
          <cell r="P28">
            <v>13750.405083600001</v>
          </cell>
          <cell r="R28">
            <v>14</v>
          </cell>
          <cell r="S28">
            <v>569.83396994999987</v>
          </cell>
          <cell r="U28">
            <v>14320.239053550002</v>
          </cell>
          <cell r="V28">
            <v>12004</v>
          </cell>
          <cell r="W28">
            <v>14223.045</v>
          </cell>
          <cell r="X28">
            <v>-2316.2390535500017</v>
          </cell>
          <cell r="Y28">
            <v>-97.194053550001627</v>
          </cell>
          <cell r="AA28">
            <v>78.695103124386463</v>
          </cell>
        </row>
        <row r="30">
          <cell r="B30" t="str">
            <v xml:space="preserve">     Total Domestic</v>
          </cell>
          <cell r="C30">
            <v>3063</v>
          </cell>
          <cell r="D30">
            <v>94</v>
          </cell>
          <cell r="E30">
            <v>66</v>
          </cell>
          <cell r="F30">
            <v>73</v>
          </cell>
          <cell r="G30">
            <v>72</v>
          </cell>
          <cell r="H30">
            <v>211</v>
          </cell>
          <cell r="I30">
            <v>3035</v>
          </cell>
          <cell r="K30">
            <v>209</v>
          </cell>
          <cell r="M30">
            <v>15617.870144421446</v>
          </cell>
          <cell r="N30">
            <v>14782.56301</v>
          </cell>
          <cell r="O30">
            <v>22252.877383499999</v>
          </cell>
          <cell r="P30">
            <v>52653.310537921454</v>
          </cell>
          <cell r="R30">
            <v>69</v>
          </cell>
          <cell r="S30">
            <v>1950.4099099999999</v>
          </cell>
          <cell r="U30">
            <v>54603.720447921456</v>
          </cell>
          <cell r="V30">
            <v>61198</v>
          </cell>
          <cell r="W30">
            <v>57402.5</v>
          </cell>
          <cell r="X30">
            <v>6594.2795520785512</v>
          </cell>
          <cell r="Y30">
            <v>2798.7795520785498</v>
          </cell>
          <cell r="AA30">
            <v>73.336690306493466</v>
          </cell>
        </row>
        <row r="31">
          <cell r="B31" t="str">
            <v xml:space="preserve">     Total International</v>
          </cell>
          <cell r="C31">
            <v>519</v>
          </cell>
          <cell r="D31">
            <v>14</v>
          </cell>
          <cell r="E31">
            <v>49</v>
          </cell>
          <cell r="F31">
            <v>28</v>
          </cell>
          <cell r="G31">
            <v>27</v>
          </cell>
          <cell r="H31">
            <v>104</v>
          </cell>
          <cell r="I31">
            <v>554</v>
          </cell>
          <cell r="K31">
            <v>53</v>
          </cell>
          <cell r="M31">
            <v>33820.1557885</v>
          </cell>
          <cell r="N31">
            <v>13239.357271350002</v>
          </cell>
          <cell r="O31">
            <v>3195.9906599999999</v>
          </cell>
          <cell r="P31">
            <v>50255.503719849992</v>
          </cell>
          <cell r="R31">
            <v>5</v>
          </cell>
          <cell r="S31">
            <v>65.817934949999994</v>
          </cell>
          <cell r="U31">
            <v>50321.321654799998</v>
          </cell>
          <cell r="V31">
            <v>51260</v>
          </cell>
          <cell r="W31">
            <v>52409.576878749998</v>
          </cell>
          <cell r="X31">
            <v>938.67834519999815</v>
          </cell>
          <cell r="Y31">
            <v>2088.2552239500055</v>
          </cell>
          <cell r="AA31">
            <v>105.11131725887581</v>
          </cell>
        </row>
        <row r="32">
          <cell r="B32" t="str">
            <v xml:space="preserve">     Total Continuing</v>
          </cell>
          <cell r="C32">
            <v>3582</v>
          </cell>
          <cell r="D32">
            <v>108</v>
          </cell>
          <cell r="E32">
            <v>115</v>
          </cell>
          <cell r="F32">
            <v>101</v>
          </cell>
          <cell r="G32">
            <v>99</v>
          </cell>
          <cell r="H32">
            <v>315</v>
          </cell>
          <cell r="I32">
            <v>3589</v>
          </cell>
          <cell r="K32">
            <v>262</v>
          </cell>
          <cell r="M32">
            <v>49438.025932921446</v>
          </cell>
          <cell r="N32">
            <v>28021.920281350001</v>
          </cell>
          <cell r="O32">
            <v>25448.868043499999</v>
          </cell>
          <cell r="P32">
            <v>102908.81425777145</v>
          </cell>
          <cell r="R32">
            <v>74</v>
          </cell>
          <cell r="S32">
            <v>2016.22784495</v>
          </cell>
          <cell r="U32">
            <v>104925.04210272146</v>
          </cell>
          <cell r="V32">
            <v>112458</v>
          </cell>
          <cell r="W32">
            <v>109812.07687875</v>
          </cell>
          <cell r="X32">
            <v>7532.9578972785494</v>
          </cell>
          <cell r="Y32">
            <v>4887.0347760285549</v>
          </cell>
          <cell r="AA32">
            <v>84.697751396558516</v>
          </cell>
        </row>
        <row r="34">
          <cell r="B34" t="str">
            <v>Discontinued Operations</v>
          </cell>
        </row>
        <row r="35">
          <cell r="B35" t="str">
            <v xml:space="preserve">    Northern Canada</v>
          </cell>
          <cell r="C35">
            <v>370</v>
          </cell>
          <cell r="D35">
            <v>14</v>
          </cell>
          <cell r="E35">
            <v>0</v>
          </cell>
          <cell r="F35">
            <v>1</v>
          </cell>
          <cell r="G35">
            <v>1</v>
          </cell>
          <cell r="H35">
            <v>2</v>
          </cell>
          <cell r="I35">
            <v>356</v>
          </cell>
          <cell r="K35">
            <v>0</v>
          </cell>
          <cell r="M35">
            <v>0</v>
          </cell>
          <cell r="N35">
            <v>0</v>
          </cell>
          <cell r="O35">
            <v>219.3</v>
          </cell>
          <cell r="P35">
            <v>219.3</v>
          </cell>
          <cell r="R35">
            <v>0</v>
          </cell>
          <cell r="S35">
            <v>0</v>
          </cell>
          <cell r="U35">
            <v>219.3</v>
          </cell>
          <cell r="V35">
            <v>0</v>
          </cell>
          <cell r="W35">
            <v>219.3</v>
          </cell>
          <cell r="X35">
            <v>-219.3</v>
          </cell>
          <cell r="Y35">
            <v>0</v>
          </cell>
          <cell r="AA35">
            <v>0</v>
          </cell>
        </row>
        <row r="37">
          <cell r="B37" t="str">
            <v>Disposed Operations</v>
          </cell>
        </row>
        <row r="38">
          <cell r="B38" t="str">
            <v xml:space="preserve">    S.F. Music Box</v>
          </cell>
          <cell r="C38">
            <v>154</v>
          </cell>
          <cell r="D38">
            <v>4</v>
          </cell>
          <cell r="E38">
            <v>0</v>
          </cell>
          <cell r="F38">
            <v>1</v>
          </cell>
          <cell r="G38">
            <v>1</v>
          </cell>
          <cell r="H38">
            <v>2</v>
          </cell>
          <cell r="I38">
            <v>150</v>
          </cell>
          <cell r="K38">
            <v>2</v>
          </cell>
          <cell r="M38">
            <v>0</v>
          </cell>
          <cell r="N38">
            <v>10</v>
          </cell>
          <cell r="O38">
            <v>226.94800000000001</v>
          </cell>
          <cell r="P38">
            <v>236.94800000000001</v>
          </cell>
          <cell r="R38">
            <v>1</v>
          </cell>
          <cell r="S38">
            <v>9.391</v>
          </cell>
          <cell r="U38">
            <v>246.339</v>
          </cell>
          <cell r="V38">
            <v>0</v>
          </cell>
          <cell r="W38">
            <v>175</v>
          </cell>
          <cell r="X38">
            <v>-246.339</v>
          </cell>
          <cell r="Y38">
            <v>-71.338999999999999</v>
          </cell>
          <cell r="AA38">
            <v>0</v>
          </cell>
        </row>
        <row r="41">
          <cell r="B41" t="str">
            <v xml:space="preserve">     Total Continuing</v>
          </cell>
          <cell r="C41">
            <v>3582</v>
          </cell>
          <cell r="D41">
            <v>109</v>
          </cell>
          <cell r="E41">
            <v>127</v>
          </cell>
          <cell r="F41">
            <v>100</v>
          </cell>
          <cell r="G41">
            <v>97</v>
          </cell>
          <cell r="H41">
            <v>324</v>
          </cell>
          <cell r="I41">
            <v>3600</v>
          </cell>
          <cell r="K41">
            <v>265</v>
          </cell>
          <cell r="M41">
            <v>53574.402127849993</v>
          </cell>
          <cell r="N41">
            <v>27355.957418399998</v>
          </cell>
          <cell r="O41">
            <v>25540.0218704</v>
          </cell>
          <cell r="P41">
            <v>106470.38141664999</v>
          </cell>
          <cell r="R41">
            <v>78</v>
          </cell>
          <cell r="S41">
            <v>2475.2344149999999</v>
          </cell>
          <cell r="U41">
            <v>108945.61583165001</v>
          </cell>
          <cell r="V41">
            <v>112458</v>
          </cell>
          <cell r="W41">
            <v>114095.84493875</v>
          </cell>
          <cell r="X41">
            <v>3512.3841683500009</v>
          </cell>
          <cell r="Y41">
            <v>5150.2291071000036</v>
          </cell>
          <cell r="AA41">
            <v>71.79910318536551</v>
          </cell>
        </row>
        <row r="42">
          <cell r="B42" t="str">
            <v xml:space="preserve">     Total Discontinuing/Disposed</v>
          </cell>
          <cell r="C42">
            <v>524</v>
          </cell>
          <cell r="D42">
            <v>18</v>
          </cell>
          <cell r="E42">
            <v>0</v>
          </cell>
          <cell r="F42">
            <v>2</v>
          </cell>
          <cell r="G42">
            <v>2</v>
          </cell>
          <cell r="H42">
            <v>4</v>
          </cell>
          <cell r="I42">
            <v>506</v>
          </cell>
          <cell r="K42">
            <v>2</v>
          </cell>
          <cell r="M42">
            <v>0</v>
          </cell>
          <cell r="N42">
            <v>10</v>
          </cell>
          <cell r="O42">
            <v>446.24800000000005</v>
          </cell>
          <cell r="P42">
            <v>456.24800000000005</v>
          </cell>
          <cell r="R42">
            <v>1</v>
          </cell>
          <cell r="S42">
            <v>9.391</v>
          </cell>
          <cell r="U42">
            <v>465.63900000000001</v>
          </cell>
          <cell r="V42">
            <v>0</v>
          </cell>
          <cell r="W42">
            <v>394.3</v>
          </cell>
          <cell r="X42">
            <v>-465.63900000000001</v>
          </cell>
          <cell r="Y42">
            <v>-71.338999999999999</v>
          </cell>
          <cell r="AA42">
            <v>0</v>
          </cell>
        </row>
        <row r="43">
          <cell r="B43" t="str">
            <v xml:space="preserve">     Total 2001 Capital Forecast</v>
          </cell>
          <cell r="C43">
            <v>4106</v>
          </cell>
          <cell r="D43">
            <v>127</v>
          </cell>
          <cell r="E43">
            <v>127</v>
          </cell>
          <cell r="F43">
            <v>102</v>
          </cell>
          <cell r="G43">
            <v>99</v>
          </cell>
          <cell r="H43">
            <v>328</v>
          </cell>
          <cell r="I43">
            <v>4106</v>
          </cell>
          <cell r="K43">
            <v>267</v>
          </cell>
          <cell r="M43">
            <v>53574.402127849993</v>
          </cell>
          <cell r="N43">
            <v>27365.957418399998</v>
          </cell>
          <cell r="O43">
            <v>25986.269870399999</v>
          </cell>
          <cell r="P43">
            <v>106926.62941665</v>
          </cell>
          <cell r="R43">
            <v>79</v>
          </cell>
          <cell r="S43">
            <v>2484.625415</v>
          </cell>
          <cell r="U43">
            <v>109411.25483165</v>
          </cell>
          <cell r="V43">
            <v>112458</v>
          </cell>
          <cell r="W43">
            <v>114490.14493875</v>
          </cell>
          <cell r="X43">
            <v>3046.7451683500008</v>
          </cell>
          <cell r="Y43">
            <v>5078.8901071000037</v>
          </cell>
          <cell r="AA43">
            <v>84.883654671949628</v>
          </cell>
        </row>
        <row r="48">
          <cell r="K48" t="str">
            <v>Distribution Through Operating Review Meeting Book</v>
          </cell>
          <cell r="V48" t="str">
            <v>Distribution</v>
          </cell>
        </row>
        <row r="49">
          <cell r="M49" t="str">
            <v>Matt Serra</v>
          </cell>
          <cell r="O49" t="str">
            <v>Bernard Steenman</v>
          </cell>
          <cell r="V49" t="str">
            <v>Ben Hicks</v>
          </cell>
          <cell r="X49" t="str">
            <v>Lauren Peters</v>
          </cell>
        </row>
        <row r="50">
          <cell r="M50" t="str">
            <v>Bruce Hartman</v>
          </cell>
          <cell r="O50" t="str">
            <v>Daniel Demicell</v>
          </cell>
          <cell r="V50" t="str">
            <v>Brad Chafetz</v>
          </cell>
          <cell r="X50" t="str">
            <v>Matt Harker</v>
          </cell>
        </row>
        <row r="51">
          <cell r="M51" t="str">
            <v>Jeff Berk</v>
          </cell>
          <cell r="O51" t="str">
            <v>John Disa</v>
          </cell>
          <cell r="V51" t="str">
            <v>Bruce Hartman</v>
          </cell>
          <cell r="X51" t="str">
            <v>Matt Jeavons</v>
          </cell>
        </row>
        <row r="52">
          <cell r="M52" t="str">
            <v>Lauren Peters</v>
          </cell>
          <cell r="O52" t="str">
            <v>Nick Grayston</v>
          </cell>
          <cell r="V52" t="str">
            <v>Carol Rosenfeld</v>
          </cell>
          <cell r="X52" t="str">
            <v>Neils Boudeling</v>
          </cell>
        </row>
        <row r="53">
          <cell r="M53" t="str">
            <v>Peter Brown</v>
          </cell>
          <cell r="O53" t="str">
            <v>Simon Rider</v>
          </cell>
          <cell r="V53" t="str">
            <v>Chuck Beyer</v>
          </cell>
          <cell r="X53" t="str">
            <v>Nick Grayston</v>
          </cell>
        </row>
        <row r="54">
          <cell r="M54" t="str">
            <v>Laurie Petrucci</v>
          </cell>
          <cell r="O54" t="str">
            <v>Dominic Galvin</v>
          </cell>
          <cell r="V54" t="str">
            <v>Don Yost</v>
          </cell>
          <cell r="X54" t="str">
            <v>Rita Dickerson</v>
          </cell>
        </row>
        <row r="55">
          <cell r="B55" t="str">
            <v>Confidential proprietary information of Venator Group for use only by authorized</v>
          </cell>
          <cell r="M55" t="str">
            <v>Joe Bongiorno</v>
          </cell>
          <cell r="O55" t="str">
            <v>Larry Bresnick</v>
          </cell>
          <cell r="V55" t="str">
            <v>Gary Brown</v>
          </cell>
          <cell r="X55" t="str">
            <v>Samantha Dorfman</v>
          </cell>
        </row>
        <row r="56">
          <cell r="B56" t="str">
            <v>company associates in connection with their work.  Not to  be disclosed</v>
          </cell>
          <cell r="M56" t="str">
            <v>Gary Bahler</v>
          </cell>
          <cell r="O56" t="str">
            <v>Rick Mina</v>
          </cell>
          <cell r="V56" t="str">
            <v>Jeff Hidalgo</v>
          </cell>
          <cell r="X56" t="str">
            <v>Scott De Cent</v>
          </cell>
        </row>
        <row r="57">
          <cell r="B57" t="str">
            <v>outside the company.  Violation may result in legal or disciplinary action,</v>
          </cell>
          <cell r="M57" t="str">
            <v>Tim Finn</v>
          </cell>
          <cell r="O57" t="str">
            <v>Ron Halls</v>
          </cell>
          <cell r="V57" t="str">
            <v>Jim Lance</v>
          </cell>
          <cell r="X57" t="str">
            <v>Scott Orr</v>
          </cell>
        </row>
        <row r="58">
          <cell r="B58" t="str">
            <v xml:space="preserve"> including termination.</v>
          </cell>
          <cell r="V58" t="str">
            <v>John Pawley</v>
          </cell>
          <cell r="X58" t="str">
            <v>Terry Talley</v>
          </cell>
        </row>
        <row r="59">
          <cell r="V59" t="str">
            <v>Julia Park</v>
          </cell>
          <cell r="X59" t="str">
            <v>Tom Mabbett</v>
          </cell>
        </row>
        <row r="60">
          <cell r="V60" t="str">
            <v>Katriona Macbeath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S AnalyticSOV Sample Template"/>
      <sheetName val="Secondary Listings RMS &amp; AIR"/>
      <sheetName val="Construction Codes"/>
      <sheetName val="Occupancy Codes"/>
      <sheetName val="RMS &amp; AIR Const Codes"/>
      <sheetName val="Disclaimer"/>
      <sheetName val="RMS Listing DONOTUSE"/>
      <sheetName val="AIR Listing DONOTUSE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0_Unknown</v>
          </cell>
          <cell r="K2" t="str">
            <v>0_Unknown</v>
          </cell>
        </row>
        <row r="3">
          <cell r="K3" t="str">
            <v>2_Extensive ornamentation</v>
          </cell>
        </row>
        <row r="4">
          <cell r="K4" t="str">
            <v>1_Large signs</v>
          </cell>
        </row>
      </sheetData>
      <sheetData sheetId="7">
        <row r="2">
          <cell r="A2" t="str">
            <v>Unknown/ Default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&amp; Timelines"/>
      <sheetName val="Milestone Details"/>
      <sheetName val="Status Notes"/>
      <sheetName val="QA List"/>
      <sheetName val="FL - Exposure"/>
      <sheetName val="Account Exposure"/>
      <sheetName val="CRESTA Exposure"/>
      <sheetName val="QA - Key Losses FL"/>
      <sheetName val="Key Losses"/>
      <sheetName val="EP Curves Port OEP"/>
      <sheetName val="EP Curves Port AEP"/>
      <sheetName val="EP Curves PreCat Net - OEP"/>
      <sheetName val="EP Curves PostCat Net - OEP"/>
      <sheetName val="AAL by ACCOUNT"/>
      <sheetName val="QA-One Account"/>
      <sheetName val="Compare source data and EDM"/>
      <sheetName val="AAL by CRESTA - QA"/>
      <sheetName val="AAL by CRESTA"/>
      <sheetName val="Treaty QA"/>
      <sheetName val="Code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A2" t="str">
            <v>Roger Arnemann</v>
          </cell>
          <cell r="C2" t="str">
            <v>Matthew Grant</v>
          </cell>
          <cell r="E2" t="str">
            <v>Single Site Analysis</v>
          </cell>
          <cell r="G2" t="str">
            <v>DLM</v>
          </cell>
          <cell r="I2" t="str">
            <v>Multi-peril</v>
          </cell>
          <cell r="K2" t="str">
            <v>FF EQ</v>
          </cell>
          <cell r="M2" t="str">
            <v>Multi</v>
          </cell>
          <cell r="O2" t="str">
            <v>US</v>
          </cell>
          <cell r="Q2" t="str">
            <v xml:space="preserve"> 4.2</v>
          </cell>
          <cell r="S2" t="str">
            <v xml:space="preserve">Expected </v>
          </cell>
          <cell r="U2" t="str">
            <v>Yes</v>
          </cell>
          <cell r="W2" t="str">
            <v>Excel</v>
          </cell>
          <cell r="Y2">
            <v>37622</v>
          </cell>
          <cell r="AA2" t="str">
            <v>ACE</v>
          </cell>
          <cell r="AC2" t="str">
            <v>USD</v>
          </cell>
          <cell r="AE2" t="str">
            <v>ATC</v>
          </cell>
          <cell r="AG2" t="str">
            <v>ASLAB -01</v>
          </cell>
          <cell r="AI2" t="str">
            <v>Residential</v>
          </cell>
          <cell r="AT2" t="str">
            <v>AEP</v>
          </cell>
        </row>
        <row r="3">
          <cell r="A3" t="str">
            <v>Bevis Tetlow</v>
          </cell>
          <cell r="C3" t="str">
            <v>Fathia Grandjean</v>
          </cell>
          <cell r="E3" t="str">
            <v>Portfolio Risk Assessment</v>
          </cell>
          <cell r="G3" t="str">
            <v>ALM</v>
          </cell>
          <cell r="I3" t="str">
            <v>Earthquake</v>
          </cell>
          <cell r="K3" t="str">
            <v>Storm Surge</v>
          </cell>
          <cell r="M3" t="str">
            <v>UK</v>
          </cell>
          <cell r="O3" t="str">
            <v>California</v>
          </cell>
          <cell r="Q3" t="str">
            <v>4.2 Sp1</v>
          </cell>
          <cell r="S3" t="str">
            <v>Distributed</v>
          </cell>
          <cell r="U3" t="str">
            <v>No</v>
          </cell>
          <cell r="W3" t="str">
            <v>Access</v>
          </cell>
          <cell r="Y3">
            <v>37623</v>
          </cell>
          <cell r="AA3" t="str">
            <v>ACE EUROPEAN MARKETS</v>
          </cell>
          <cell r="AC3" t="str">
            <v>GBP</v>
          </cell>
          <cell r="AE3" t="str">
            <v>RMS</v>
          </cell>
          <cell r="AG3" t="str">
            <v>ASLAB -02</v>
          </cell>
          <cell r="AI3" t="str">
            <v>Commerical</v>
          </cell>
          <cell r="AT3" t="str">
            <v>OEP</v>
          </cell>
        </row>
        <row r="4">
          <cell r="A4" t="str">
            <v>Adam Alvarez</v>
          </cell>
          <cell r="C4" t="str">
            <v>Jason Futers</v>
          </cell>
          <cell r="E4" t="str">
            <v>Mortgage Portfolio Analysis</v>
          </cell>
          <cell r="G4" t="str">
            <v>DLM - IFM</v>
          </cell>
          <cell r="I4" t="str">
            <v>Hurricane</v>
          </cell>
          <cell r="K4" t="str">
            <v>Demand Surge</v>
          </cell>
          <cell r="M4" t="str">
            <v>US</v>
          </cell>
          <cell r="O4" t="str">
            <v>Pacific Northwest</v>
          </cell>
          <cell r="Q4" t="str">
            <v>4.2 Sp2</v>
          </cell>
          <cell r="W4" t="str">
            <v>Text</v>
          </cell>
          <cell r="Y4">
            <v>37624</v>
          </cell>
          <cell r="AA4" t="str">
            <v>AEGIS</v>
          </cell>
          <cell r="AC4" t="str">
            <v>EUR</v>
          </cell>
          <cell r="AE4" t="str">
            <v>RMS-IND</v>
          </cell>
          <cell r="AG4" t="str">
            <v>ASLAB -03</v>
          </cell>
          <cell r="AI4" t="str">
            <v>Industrial</v>
          </cell>
        </row>
        <row r="5">
          <cell r="A5" t="str">
            <v>Alexandra Karoutsou</v>
          </cell>
          <cell r="C5" t="str">
            <v>Anne Other</v>
          </cell>
          <cell r="E5" t="str">
            <v>Corporate Risk Analysis</v>
          </cell>
          <cell r="I5" t="str">
            <v>Windstorm</v>
          </cell>
          <cell r="M5" t="str">
            <v>Australia</v>
          </cell>
          <cell r="O5" t="str">
            <v>New Madrid</v>
          </cell>
          <cell r="Q5" t="str">
            <v>4.3 430</v>
          </cell>
          <cell r="W5" t="str">
            <v>EDM</v>
          </cell>
          <cell r="Y5">
            <v>37625</v>
          </cell>
          <cell r="AA5" t="str">
            <v>AGROTIKI INSURANCE CO.</v>
          </cell>
          <cell r="AC5" t="str">
            <v>YEN</v>
          </cell>
          <cell r="AE5" t="str">
            <v>ISO</v>
          </cell>
          <cell r="AG5" t="str">
            <v>ASLAB -04</v>
          </cell>
          <cell r="AI5" t="str">
            <v>All Lines</v>
          </cell>
        </row>
        <row r="6">
          <cell r="A6" t="str">
            <v>Julia Grant</v>
          </cell>
          <cell r="E6" t="str">
            <v>Data/Process Audit</v>
          </cell>
          <cell r="I6" t="str">
            <v>River Flood</v>
          </cell>
          <cell r="M6" t="str">
            <v>Belgium</v>
          </cell>
          <cell r="O6" t="str">
            <v>Caribbean</v>
          </cell>
          <cell r="Q6" t="str">
            <v>4.3 Sp1</v>
          </cell>
          <cell r="Y6">
            <v>37626</v>
          </cell>
          <cell r="AA6" t="str">
            <v>ALEA</v>
          </cell>
          <cell r="AC6" t="str">
            <v>DKK</v>
          </cell>
          <cell r="AE6" t="str">
            <v>EURO</v>
          </cell>
          <cell r="AG6" t="str">
            <v>ASLAB -05</v>
          </cell>
        </row>
        <row r="7">
          <cell r="A7" t="str">
            <v>Helen Wilson</v>
          </cell>
          <cell r="E7" t="str">
            <v>Loss Costs Analysis</v>
          </cell>
          <cell r="I7" t="str">
            <v>Terrorism</v>
          </cell>
          <cell r="M7" t="str">
            <v>Canada</v>
          </cell>
          <cell r="O7" t="str">
            <v>Hawaii</v>
          </cell>
          <cell r="Q7" t="str">
            <v>4.3 Sp2</v>
          </cell>
          <cell r="Y7">
            <v>37627</v>
          </cell>
          <cell r="AA7" t="str">
            <v>ALLIANZ</v>
          </cell>
          <cell r="AC7" t="str">
            <v>SEK</v>
          </cell>
          <cell r="AG7" t="str">
            <v>ASLAB -06</v>
          </cell>
        </row>
        <row r="8">
          <cell r="E8" t="str">
            <v>Underwriting Guidelines Development</v>
          </cell>
          <cell r="I8" t="str">
            <v>Tornado</v>
          </cell>
          <cell r="M8" t="str">
            <v>Caribbean</v>
          </cell>
          <cell r="O8" t="str">
            <v>Great Basin</v>
          </cell>
          <cell r="Y8">
            <v>37628</v>
          </cell>
          <cell r="AA8" t="str">
            <v>ALPHA INSURANCE COMPANY</v>
          </cell>
          <cell r="AC8" t="str">
            <v>MULTI</v>
          </cell>
          <cell r="AG8" t="str">
            <v>ASLAB -07</v>
          </cell>
        </row>
        <row r="9">
          <cell r="E9" t="str">
            <v>CAT Bond Analysis</v>
          </cell>
          <cell r="I9" t="str">
            <v>Workers Comp</v>
          </cell>
          <cell r="M9" t="str">
            <v>Chile</v>
          </cell>
          <cell r="O9" t="str">
            <v>Midwest</v>
          </cell>
          <cell r="Y9">
            <v>37629</v>
          </cell>
          <cell r="AA9" t="str">
            <v>ALWEN HOUGH AND JOHNSON</v>
          </cell>
          <cell r="AG9" t="str">
            <v>ASLAB -08</v>
          </cell>
        </row>
        <row r="10">
          <cell r="E10" t="str">
            <v>Strategic Capital Allocation</v>
          </cell>
          <cell r="M10" t="str">
            <v>Colombia</v>
          </cell>
          <cell r="O10" t="str">
            <v>Northeast US</v>
          </cell>
          <cell r="Y10">
            <v>37630</v>
          </cell>
          <cell r="AA10" t="str">
            <v>AMLIN</v>
          </cell>
          <cell r="AG10" t="str">
            <v>ASLAB -09</v>
          </cell>
        </row>
        <row r="11">
          <cell r="E11" t="str">
            <v>Reinsurance Analysis</v>
          </cell>
          <cell r="M11" t="str">
            <v>Denmark</v>
          </cell>
          <cell r="O11" t="str">
            <v>Northern Rockies</v>
          </cell>
          <cell r="Y11">
            <v>37631</v>
          </cell>
          <cell r="AA11" t="str">
            <v>AON</v>
          </cell>
          <cell r="AG11" t="str">
            <v>ASLAB -10</v>
          </cell>
        </row>
        <row r="12">
          <cell r="E12" t="str">
            <v>Worker's Comp</v>
          </cell>
          <cell r="M12" t="str">
            <v>France</v>
          </cell>
          <cell r="O12" t="str">
            <v>Southern Rockies</v>
          </cell>
          <cell r="Y12">
            <v>37632</v>
          </cell>
          <cell r="AA12" t="str">
            <v>ASCOT</v>
          </cell>
          <cell r="AG12" t="str">
            <v>ASLAB -11</v>
          </cell>
        </row>
        <row r="13">
          <cell r="E13" t="str">
            <v>MBS PML Analysis</v>
          </cell>
          <cell r="M13" t="str">
            <v>Germany</v>
          </cell>
          <cell r="O13" t="str">
            <v>Western Canada</v>
          </cell>
          <cell r="Y13">
            <v>37633</v>
          </cell>
          <cell r="AA13" t="str">
            <v>ASPIS PRONOIA</v>
          </cell>
          <cell r="AG13" t="str">
            <v>ASLAB -12</v>
          </cell>
        </row>
        <row r="14">
          <cell r="E14" t="str">
            <v>M&amp;A Consulting</v>
          </cell>
          <cell r="M14" t="str">
            <v>Greece</v>
          </cell>
          <cell r="O14" t="str">
            <v>Eastern Canada</v>
          </cell>
          <cell r="Y14">
            <v>37634</v>
          </cell>
          <cell r="AA14" t="str">
            <v>ATRIUM SYNDICATE</v>
          </cell>
          <cell r="AG14" t="str">
            <v>Roger Arnemann</v>
          </cell>
        </row>
        <row r="15">
          <cell r="E15" t="str">
            <v>New Business Formation Consulting</v>
          </cell>
          <cell r="M15" t="str">
            <v>Guam</v>
          </cell>
          <cell r="O15" t="str">
            <v>Mid Atlantic</v>
          </cell>
          <cell r="Y15">
            <v>37635</v>
          </cell>
          <cell r="AA15" t="str">
            <v>AXA CESSIONS</v>
          </cell>
          <cell r="AG15" t="str">
            <v>Bevis Tetlow</v>
          </cell>
        </row>
        <row r="16">
          <cell r="E16" t="str">
            <v>Data Stamping</v>
          </cell>
          <cell r="M16" t="str">
            <v>Indonesia</v>
          </cell>
          <cell r="O16" t="str">
            <v>South East</v>
          </cell>
          <cell r="Y16">
            <v>37636</v>
          </cell>
          <cell r="AA16" t="str">
            <v>AXA RE</v>
          </cell>
          <cell r="AG16" t="str">
            <v>Adam Alvarez</v>
          </cell>
        </row>
        <row r="17">
          <cell r="E17" t="str">
            <v>Other</v>
          </cell>
          <cell r="M17" t="str">
            <v>Ireland</v>
          </cell>
          <cell r="O17" t="str">
            <v>Florida</v>
          </cell>
          <cell r="Y17">
            <v>37637</v>
          </cell>
          <cell r="AA17" t="str">
            <v>AXIS SPECIALTY</v>
          </cell>
          <cell r="AG17" t="str">
            <v>Alexandra Karoutsou</v>
          </cell>
        </row>
        <row r="18">
          <cell r="M18" t="str">
            <v>Italy</v>
          </cell>
          <cell r="O18" t="str">
            <v>Texas</v>
          </cell>
          <cell r="Y18">
            <v>37638</v>
          </cell>
          <cell r="AA18" t="str">
            <v>BEAZLEY</v>
          </cell>
          <cell r="AG18" t="str">
            <v>Julia Grant</v>
          </cell>
        </row>
        <row r="19">
          <cell r="M19" t="str">
            <v>Japan</v>
          </cell>
          <cell r="O19" t="str">
            <v>Europe</v>
          </cell>
          <cell r="Y19">
            <v>37639</v>
          </cell>
          <cell r="AA19" t="str">
            <v>BENFIELD GREIG</v>
          </cell>
          <cell r="AG19" t="str">
            <v>Anne Other</v>
          </cell>
        </row>
        <row r="20">
          <cell r="M20" t="str">
            <v>Luxembourg</v>
          </cell>
          <cell r="Y20">
            <v>37640</v>
          </cell>
          <cell r="AA20" t="str">
            <v>BNP PARIBAS</v>
          </cell>
        </row>
        <row r="21">
          <cell r="M21" t="str">
            <v>Mexico</v>
          </cell>
          <cell r="Y21">
            <v>37641</v>
          </cell>
          <cell r="AA21" t="str">
            <v>BRIT</v>
          </cell>
        </row>
        <row r="22">
          <cell r="M22" t="str">
            <v>Netherlands</v>
          </cell>
          <cell r="Y22">
            <v>37642</v>
          </cell>
          <cell r="AA22" t="str">
            <v>CAPITA</v>
          </cell>
        </row>
        <row r="23">
          <cell r="M23" t="str">
            <v>New Zealand</v>
          </cell>
          <cell r="Y23">
            <v>37643</v>
          </cell>
          <cell r="AA23" t="str">
            <v>CARVILL REINSURANCE BROKERS</v>
          </cell>
        </row>
        <row r="24">
          <cell r="M24" t="str">
            <v>Philippines</v>
          </cell>
          <cell r="Y24">
            <v>37644</v>
          </cell>
          <cell r="AA24" t="str">
            <v>CCR</v>
          </cell>
        </row>
        <row r="25">
          <cell r="M25" t="str">
            <v>Portugal</v>
          </cell>
          <cell r="Y25">
            <v>37645</v>
          </cell>
          <cell r="AA25" t="str">
            <v>CENTRE SOLUTIONS</v>
          </cell>
        </row>
        <row r="26">
          <cell r="M26" t="str">
            <v>Puerto Rico</v>
          </cell>
          <cell r="Y26">
            <v>37646</v>
          </cell>
          <cell r="AA26" t="str">
            <v>CIS (COOP)</v>
          </cell>
        </row>
        <row r="27">
          <cell r="M27" t="str">
            <v>Sweden</v>
          </cell>
          <cell r="Y27">
            <v>37647</v>
          </cell>
          <cell r="AA27" t="str">
            <v>CLAL INSURANCE</v>
          </cell>
        </row>
        <row r="28">
          <cell r="M28" t="str">
            <v>Taiwan</v>
          </cell>
          <cell r="Y28">
            <v>37648</v>
          </cell>
          <cell r="AA28" t="str">
            <v>COLOGNE</v>
          </cell>
        </row>
        <row r="29">
          <cell r="M29" t="str">
            <v>Turkey</v>
          </cell>
          <cell r="Y29">
            <v>37649</v>
          </cell>
          <cell r="AA29" t="str">
            <v>CONVERIUM</v>
          </cell>
        </row>
        <row r="30">
          <cell r="Y30">
            <v>37650</v>
          </cell>
          <cell r="AA30" t="str">
            <v>COOPER GAY</v>
          </cell>
        </row>
        <row r="31">
          <cell r="Y31">
            <v>37651</v>
          </cell>
          <cell r="AA31" t="str">
            <v>CORNHILL</v>
          </cell>
        </row>
        <row r="32">
          <cell r="Y32">
            <v>37652</v>
          </cell>
          <cell r="AA32" t="str">
            <v>DANISH RE</v>
          </cell>
        </row>
        <row r="33">
          <cell r="Y33">
            <v>37653</v>
          </cell>
          <cell r="AA33" t="str">
            <v>ERC</v>
          </cell>
        </row>
        <row r="34">
          <cell r="Y34">
            <v>37654</v>
          </cell>
          <cell r="AA34" t="str">
            <v>ETHNIKI INSURANCE COMPANY</v>
          </cell>
        </row>
        <row r="35">
          <cell r="Y35">
            <v>37655</v>
          </cell>
          <cell r="AA35" t="str">
            <v>EUCLIDEAN</v>
          </cell>
        </row>
        <row r="36">
          <cell r="Y36">
            <v>37656</v>
          </cell>
          <cell r="AA36" t="str">
            <v>FARADAY</v>
          </cell>
        </row>
        <row r="37">
          <cell r="Y37">
            <v>37657</v>
          </cell>
          <cell r="AA37" t="str">
            <v>FITCH RATINGS LIMITED</v>
          </cell>
        </row>
        <row r="38">
          <cell r="Y38">
            <v>37658</v>
          </cell>
          <cell r="AA38" t="str">
            <v>FSA</v>
          </cell>
        </row>
        <row r="39">
          <cell r="Y39">
            <v>37659</v>
          </cell>
          <cell r="AA39" t="str">
            <v>GENERAL COLOGNE</v>
          </cell>
        </row>
        <row r="40">
          <cell r="Y40">
            <v>37660</v>
          </cell>
          <cell r="AA40" t="str">
            <v>GENERALI</v>
          </cell>
        </row>
        <row r="41">
          <cell r="Y41">
            <v>37661</v>
          </cell>
          <cell r="AA41" t="str">
            <v>GUY CARPENTER</v>
          </cell>
        </row>
        <row r="42">
          <cell r="Y42">
            <v>37662</v>
          </cell>
          <cell r="AA42" t="str">
            <v>HALIFAX</v>
          </cell>
        </row>
        <row r="43">
          <cell r="Y43">
            <v>37663</v>
          </cell>
          <cell r="AA43" t="str">
            <v>HEATH LAMBERT</v>
          </cell>
        </row>
        <row r="44">
          <cell r="Y44">
            <v>37664</v>
          </cell>
          <cell r="AA44" t="str">
            <v>HERITAGE</v>
          </cell>
        </row>
        <row r="45">
          <cell r="Y45">
            <v>37665</v>
          </cell>
          <cell r="AA45" t="str">
            <v>HISCOX</v>
          </cell>
        </row>
        <row r="46">
          <cell r="Y46">
            <v>37666</v>
          </cell>
          <cell r="AA46" t="str">
            <v>HSBC</v>
          </cell>
        </row>
        <row r="47">
          <cell r="Y47">
            <v>37667</v>
          </cell>
          <cell r="AA47" t="str">
            <v>INTERAMERICAN INSURANCE CO.</v>
          </cell>
        </row>
        <row r="48">
          <cell r="Y48">
            <v>37668</v>
          </cell>
          <cell r="AA48" t="str">
            <v>INTERISK - JAPAN</v>
          </cell>
        </row>
        <row r="49">
          <cell r="Y49">
            <v>37669</v>
          </cell>
          <cell r="AA49" t="str">
            <v>KILN</v>
          </cell>
        </row>
        <row r="50">
          <cell r="Y50">
            <v>37670</v>
          </cell>
          <cell r="AA50" t="str">
            <v>LAFARGE</v>
          </cell>
        </row>
        <row r="51">
          <cell r="Y51">
            <v>37671</v>
          </cell>
          <cell r="AA51" t="str">
            <v>LIBERTY SYNDICATES</v>
          </cell>
        </row>
        <row r="52">
          <cell r="Y52">
            <v>37672</v>
          </cell>
          <cell r="AA52" t="str">
            <v>LIMIT UNDERWRITING LTD</v>
          </cell>
        </row>
        <row r="53">
          <cell r="Y53">
            <v>37673</v>
          </cell>
          <cell r="AA53" t="str">
            <v>MANAGING AGENCY PARTNERS</v>
          </cell>
        </row>
        <row r="54">
          <cell r="Y54">
            <v>37674</v>
          </cell>
          <cell r="AA54" t="str">
            <v>MAPFRE</v>
          </cell>
        </row>
        <row r="55">
          <cell r="Y55">
            <v>37675</v>
          </cell>
          <cell r="AA55" t="str">
            <v>MARKEL</v>
          </cell>
        </row>
        <row r="56">
          <cell r="Y56">
            <v>37676</v>
          </cell>
          <cell r="AA56" t="str">
            <v>MARSH SA (PARIS)</v>
          </cell>
        </row>
        <row r="57">
          <cell r="Y57">
            <v>37677</v>
          </cell>
          <cell r="AA57" t="str">
            <v>MERRILL LYNCH - JAPAN</v>
          </cell>
        </row>
        <row r="58">
          <cell r="Y58">
            <v>37678</v>
          </cell>
          <cell r="AA58" t="str">
            <v>MIZUHO_DL FINANCIAL TECHNOLOGY (IBJ) - JAPAN</v>
          </cell>
        </row>
        <row r="59">
          <cell r="Y59">
            <v>37679</v>
          </cell>
          <cell r="AA59" t="str">
            <v>MS FRONTIER</v>
          </cell>
        </row>
        <row r="60">
          <cell r="Y60">
            <v>37680</v>
          </cell>
          <cell r="AA60" t="str">
            <v>MUNICH RE</v>
          </cell>
        </row>
        <row r="61">
          <cell r="Y61">
            <v>37681</v>
          </cell>
          <cell r="AA61" t="str">
            <v>NEXGEN</v>
          </cell>
        </row>
        <row r="62">
          <cell r="Y62">
            <v>37682</v>
          </cell>
          <cell r="AA62" t="str">
            <v>NFU AND AVON</v>
          </cell>
        </row>
        <row r="63">
          <cell r="Y63">
            <v>37683</v>
          </cell>
          <cell r="AA63" t="str">
            <v>NIPPON KOA</v>
          </cell>
        </row>
        <row r="64">
          <cell r="Y64">
            <v>37684</v>
          </cell>
          <cell r="AA64" t="str">
            <v>NISSAY DOWA</v>
          </cell>
        </row>
        <row r="65">
          <cell r="Y65">
            <v>37685</v>
          </cell>
          <cell r="AA65" t="str">
            <v>OYO-RMS</v>
          </cell>
        </row>
        <row r="66">
          <cell r="Y66">
            <v>37686</v>
          </cell>
          <cell r="AA66" t="str">
            <v>PHOENIX INSURANCE CO.</v>
          </cell>
        </row>
        <row r="67">
          <cell r="Y67">
            <v>37687</v>
          </cell>
          <cell r="AA67" t="str">
            <v>PLATINUM</v>
          </cell>
        </row>
        <row r="68">
          <cell r="Y68">
            <v>37688</v>
          </cell>
          <cell r="AA68" t="str">
            <v>QBE INTERNATIONAL</v>
          </cell>
        </row>
        <row r="69">
          <cell r="Y69">
            <v>37689</v>
          </cell>
          <cell r="AA69" t="str">
            <v>RENAISSANCE RE</v>
          </cell>
        </row>
        <row r="70">
          <cell r="Y70">
            <v>37690</v>
          </cell>
          <cell r="AA70" t="str">
            <v>ROYAL SUN ALLIANCE</v>
          </cell>
        </row>
        <row r="71">
          <cell r="Y71">
            <v>37691</v>
          </cell>
          <cell r="AA71" t="str">
            <v>SAHAR-ZION</v>
          </cell>
        </row>
        <row r="72">
          <cell r="Y72">
            <v>37692</v>
          </cell>
          <cell r="AA72" t="str">
            <v>SCOR</v>
          </cell>
        </row>
        <row r="73">
          <cell r="Y73">
            <v>37693</v>
          </cell>
          <cell r="AA73" t="str">
            <v>SECURA</v>
          </cell>
        </row>
        <row r="74">
          <cell r="Y74">
            <v>37694</v>
          </cell>
          <cell r="AA74" t="str">
            <v>SOCIETE GENERALE</v>
          </cell>
        </row>
        <row r="75">
          <cell r="Y75">
            <v>37695</v>
          </cell>
          <cell r="AA75" t="str">
            <v>SOMPO</v>
          </cell>
        </row>
        <row r="76">
          <cell r="Y76">
            <v>37696</v>
          </cell>
          <cell r="AA76" t="str">
            <v>ST PAUL</v>
          </cell>
        </row>
        <row r="77">
          <cell r="Y77">
            <v>37697</v>
          </cell>
          <cell r="AA77" t="str">
            <v>SVB</v>
          </cell>
        </row>
        <row r="78">
          <cell r="Y78">
            <v>37698</v>
          </cell>
          <cell r="AA78" t="str">
            <v>SWISS RE</v>
          </cell>
        </row>
        <row r="79">
          <cell r="Y79">
            <v>37699</v>
          </cell>
          <cell r="AA79" t="str">
            <v>TALBOT</v>
          </cell>
        </row>
        <row r="80">
          <cell r="Y80">
            <v>37700</v>
          </cell>
          <cell r="AA80" t="str">
            <v>TOKIO-MARINE</v>
          </cell>
        </row>
        <row r="81">
          <cell r="Y81">
            <v>37701</v>
          </cell>
          <cell r="AA81" t="str">
            <v>TRENWICK</v>
          </cell>
        </row>
        <row r="82">
          <cell r="Y82">
            <v>37702</v>
          </cell>
          <cell r="AA82" t="str">
            <v>VICTORIA RE</v>
          </cell>
        </row>
        <row r="83">
          <cell r="Y83">
            <v>37703</v>
          </cell>
          <cell r="AA83" t="str">
            <v>WELLINGTON</v>
          </cell>
        </row>
        <row r="84">
          <cell r="Y84">
            <v>37704</v>
          </cell>
          <cell r="AA84" t="str">
            <v>WHITE MOUNTAINS</v>
          </cell>
        </row>
        <row r="85">
          <cell r="Y85">
            <v>37705</v>
          </cell>
          <cell r="AA85" t="str">
            <v>WILLIS</v>
          </cell>
        </row>
        <row r="86">
          <cell r="Y86">
            <v>37706</v>
          </cell>
          <cell r="AA86" t="str">
            <v>WINTERTHUR</v>
          </cell>
        </row>
        <row r="87">
          <cell r="Y87">
            <v>37707</v>
          </cell>
          <cell r="AA87" t="str">
            <v>XL LE MANS RE</v>
          </cell>
        </row>
        <row r="88">
          <cell r="Y88">
            <v>37708</v>
          </cell>
          <cell r="AA88" t="str">
            <v>XL WINTERTHUR</v>
          </cell>
        </row>
        <row r="89">
          <cell r="Y89">
            <v>37709</v>
          </cell>
          <cell r="AA89" t="str">
            <v>XL/B'BANK</v>
          </cell>
        </row>
        <row r="90">
          <cell r="Y90">
            <v>37710</v>
          </cell>
          <cell r="AA90" t="str">
            <v>YASUDA</v>
          </cell>
        </row>
        <row r="91">
          <cell r="Y91">
            <v>37711</v>
          </cell>
          <cell r="AA91" t="str">
            <v>ZURICH</v>
          </cell>
        </row>
        <row r="92">
          <cell r="Y92">
            <v>37712</v>
          </cell>
        </row>
        <row r="93">
          <cell r="Y93">
            <v>37713</v>
          </cell>
        </row>
        <row r="94">
          <cell r="Y94">
            <v>37714</v>
          </cell>
        </row>
        <row r="95">
          <cell r="Y95">
            <v>37715</v>
          </cell>
        </row>
        <row r="96">
          <cell r="Y96">
            <v>37716</v>
          </cell>
        </row>
        <row r="97">
          <cell r="Y97">
            <v>37717</v>
          </cell>
        </row>
        <row r="98">
          <cell r="Y98">
            <v>37718</v>
          </cell>
        </row>
        <row r="99">
          <cell r="Y99">
            <v>37719</v>
          </cell>
        </row>
        <row r="100">
          <cell r="Y100">
            <v>37720</v>
          </cell>
        </row>
        <row r="101">
          <cell r="Y101">
            <v>37721</v>
          </cell>
        </row>
        <row r="102">
          <cell r="Y102">
            <v>37722</v>
          </cell>
        </row>
        <row r="103">
          <cell r="Y103">
            <v>37723</v>
          </cell>
        </row>
        <row r="104">
          <cell r="Y104">
            <v>37724</v>
          </cell>
        </row>
        <row r="105">
          <cell r="Y105">
            <v>37725</v>
          </cell>
        </row>
        <row r="106">
          <cell r="Y106">
            <v>37726</v>
          </cell>
        </row>
        <row r="107">
          <cell r="Y107">
            <v>37727</v>
          </cell>
        </row>
        <row r="108">
          <cell r="Y108">
            <v>37728</v>
          </cell>
        </row>
        <row r="109">
          <cell r="Y109">
            <v>37729</v>
          </cell>
        </row>
        <row r="110">
          <cell r="Y110">
            <v>37730</v>
          </cell>
        </row>
        <row r="111">
          <cell r="Y111">
            <v>37731</v>
          </cell>
        </row>
        <row r="112">
          <cell r="Y112">
            <v>37732</v>
          </cell>
        </row>
        <row r="113">
          <cell r="Y113">
            <v>37733</v>
          </cell>
        </row>
        <row r="114">
          <cell r="Y114">
            <v>37734</v>
          </cell>
        </row>
        <row r="115">
          <cell r="Y115">
            <v>37735</v>
          </cell>
        </row>
        <row r="116">
          <cell r="Y116">
            <v>37736</v>
          </cell>
        </row>
        <row r="117">
          <cell r="Y117">
            <v>37737</v>
          </cell>
        </row>
        <row r="118">
          <cell r="Y118">
            <v>37738</v>
          </cell>
        </row>
        <row r="119">
          <cell r="Y119">
            <v>37739</v>
          </cell>
        </row>
        <row r="120">
          <cell r="Y120">
            <v>37740</v>
          </cell>
        </row>
        <row r="121">
          <cell r="Y121">
            <v>37741</v>
          </cell>
        </row>
        <row r="122">
          <cell r="Y122">
            <v>37742</v>
          </cell>
        </row>
        <row r="123">
          <cell r="Y123">
            <v>37743</v>
          </cell>
        </row>
        <row r="124">
          <cell r="Y124">
            <v>37744</v>
          </cell>
        </row>
        <row r="125">
          <cell r="Y125">
            <v>37745</v>
          </cell>
        </row>
        <row r="126">
          <cell r="Y126">
            <v>37746</v>
          </cell>
        </row>
        <row r="127">
          <cell r="Y127">
            <v>37747</v>
          </cell>
        </row>
        <row r="128">
          <cell r="Y128">
            <v>37748</v>
          </cell>
        </row>
        <row r="129">
          <cell r="Y129">
            <v>37749</v>
          </cell>
        </row>
        <row r="130">
          <cell r="Y130">
            <v>37750</v>
          </cell>
        </row>
        <row r="131">
          <cell r="Y131">
            <v>37751</v>
          </cell>
        </row>
        <row r="132">
          <cell r="Y132">
            <v>37752</v>
          </cell>
        </row>
        <row r="133">
          <cell r="Y133">
            <v>37753</v>
          </cell>
        </row>
        <row r="134">
          <cell r="Y134">
            <v>37754</v>
          </cell>
        </row>
        <row r="135">
          <cell r="Y135">
            <v>37755</v>
          </cell>
        </row>
        <row r="136">
          <cell r="Y136">
            <v>37756</v>
          </cell>
        </row>
        <row r="137">
          <cell r="Y137">
            <v>37757</v>
          </cell>
        </row>
        <row r="138">
          <cell r="Y138">
            <v>37758</v>
          </cell>
        </row>
        <row r="139">
          <cell r="Y139">
            <v>37759</v>
          </cell>
        </row>
        <row r="140">
          <cell r="Y140">
            <v>37760</v>
          </cell>
        </row>
        <row r="141">
          <cell r="Y141">
            <v>37761</v>
          </cell>
        </row>
        <row r="142">
          <cell r="Y142">
            <v>37762</v>
          </cell>
        </row>
        <row r="143">
          <cell r="Y143">
            <v>37763</v>
          </cell>
        </row>
        <row r="144">
          <cell r="Y144">
            <v>37764</v>
          </cell>
        </row>
        <row r="145">
          <cell r="Y145">
            <v>37765</v>
          </cell>
        </row>
        <row r="146">
          <cell r="Y146">
            <v>37766</v>
          </cell>
        </row>
        <row r="147">
          <cell r="Y147">
            <v>37767</v>
          </cell>
        </row>
        <row r="148">
          <cell r="Y148">
            <v>37768</v>
          </cell>
        </row>
        <row r="149">
          <cell r="Y149">
            <v>37769</v>
          </cell>
        </row>
        <row r="150">
          <cell r="Y150">
            <v>37770</v>
          </cell>
        </row>
        <row r="151">
          <cell r="Y151">
            <v>37771</v>
          </cell>
        </row>
        <row r="152">
          <cell r="Y152">
            <v>37772</v>
          </cell>
        </row>
        <row r="153">
          <cell r="Y153">
            <v>37773</v>
          </cell>
        </row>
        <row r="154">
          <cell r="Y154">
            <v>37774</v>
          </cell>
        </row>
        <row r="155">
          <cell r="Y155">
            <v>37775</v>
          </cell>
        </row>
        <row r="156">
          <cell r="Y156">
            <v>37776</v>
          </cell>
        </row>
        <row r="157">
          <cell r="Y157">
            <v>37777</v>
          </cell>
        </row>
        <row r="158">
          <cell r="Y158">
            <v>37778</v>
          </cell>
        </row>
        <row r="159">
          <cell r="Y159">
            <v>37779</v>
          </cell>
        </row>
        <row r="160">
          <cell r="Y160">
            <v>37780</v>
          </cell>
        </row>
        <row r="161">
          <cell r="Y161">
            <v>37781</v>
          </cell>
        </row>
        <row r="162">
          <cell r="Y162">
            <v>37782</v>
          </cell>
        </row>
        <row r="163">
          <cell r="Y163">
            <v>37783</v>
          </cell>
        </row>
        <row r="164">
          <cell r="Y164">
            <v>37784</v>
          </cell>
        </row>
        <row r="165">
          <cell r="Y165">
            <v>37785</v>
          </cell>
        </row>
        <row r="166">
          <cell r="Y166">
            <v>37786</v>
          </cell>
        </row>
        <row r="167">
          <cell r="Y167">
            <v>37787</v>
          </cell>
        </row>
        <row r="168">
          <cell r="Y168">
            <v>37788</v>
          </cell>
        </row>
        <row r="169">
          <cell r="Y169">
            <v>37789</v>
          </cell>
        </row>
        <row r="170">
          <cell r="Y170">
            <v>37790</v>
          </cell>
        </row>
        <row r="171">
          <cell r="Y171">
            <v>37791</v>
          </cell>
        </row>
        <row r="172">
          <cell r="Y172">
            <v>37792</v>
          </cell>
        </row>
        <row r="173">
          <cell r="Y173">
            <v>37793</v>
          </cell>
        </row>
        <row r="174">
          <cell r="Y174">
            <v>37794</v>
          </cell>
        </row>
        <row r="175">
          <cell r="Y175">
            <v>37795</v>
          </cell>
        </row>
        <row r="176">
          <cell r="Y176">
            <v>37796</v>
          </cell>
        </row>
        <row r="177">
          <cell r="Y177">
            <v>37797</v>
          </cell>
        </row>
        <row r="178">
          <cell r="Y178">
            <v>37798</v>
          </cell>
        </row>
        <row r="179">
          <cell r="Y179">
            <v>37799</v>
          </cell>
        </row>
        <row r="180">
          <cell r="Y180">
            <v>37800</v>
          </cell>
        </row>
        <row r="181">
          <cell r="Y181">
            <v>37801</v>
          </cell>
        </row>
        <row r="182">
          <cell r="Y182">
            <v>37802</v>
          </cell>
        </row>
        <row r="183">
          <cell r="Y183">
            <v>37803</v>
          </cell>
        </row>
        <row r="184">
          <cell r="Y184">
            <v>37804</v>
          </cell>
        </row>
        <row r="185">
          <cell r="Y185">
            <v>37805</v>
          </cell>
        </row>
        <row r="186">
          <cell r="Y186">
            <v>37806</v>
          </cell>
        </row>
        <row r="187">
          <cell r="Y187">
            <v>37807</v>
          </cell>
        </row>
        <row r="188">
          <cell r="Y188">
            <v>37808</v>
          </cell>
        </row>
        <row r="189">
          <cell r="Y189">
            <v>37809</v>
          </cell>
        </row>
        <row r="190">
          <cell r="Y190">
            <v>37810</v>
          </cell>
        </row>
        <row r="191">
          <cell r="Y191">
            <v>37811</v>
          </cell>
        </row>
        <row r="192">
          <cell r="Y192">
            <v>37812</v>
          </cell>
        </row>
        <row r="193">
          <cell r="Y193">
            <v>37813</v>
          </cell>
        </row>
        <row r="194">
          <cell r="Y194">
            <v>37814</v>
          </cell>
        </row>
        <row r="195">
          <cell r="Y195">
            <v>37815</v>
          </cell>
        </row>
        <row r="196">
          <cell r="Y196">
            <v>37816</v>
          </cell>
        </row>
        <row r="197">
          <cell r="Y197">
            <v>37817</v>
          </cell>
        </row>
        <row r="198">
          <cell r="Y198">
            <v>37818</v>
          </cell>
        </row>
        <row r="199">
          <cell r="Y199">
            <v>37819</v>
          </cell>
        </row>
        <row r="200">
          <cell r="Y200">
            <v>37820</v>
          </cell>
        </row>
        <row r="201">
          <cell r="Y201">
            <v>37821</v>
          </cell>
        </row>
        <row r="202">
          <cell r="Y202">
            <v>37822</v>
          </cell>
        </row>
        <row r="203">
          <cell r="Y203">
            <v>37823</v>
          </cell>
        </row>
        <row r="204">
          <cell r="Y204">
            <v>37824</v>
          </cell>
        </row>
        <row r="205">
          <cell r="Y205">
            <v>37825</v>
          </cell>
        </row>
        <row r="206">
          <cell r="Y206">
            <v>37826</v>
          </cell>
        </row>
        <row r="207">
          <cell r="Y207">
            <v>37827</v>
          </cell>
        </row>
        <row r="208">
          <cell r="Y208">
            <v>37828</v>
          </cell>
        </row>
        <row r="209">
          <cell r="Y209">
            <v>37829</v>
          </cell>
        </row>
        <row r="210">
          <cell r="Y210">
            <v>37830</v>
          </cell>
        </row>
        <row r="211">
          <cell r="Y211">
            <v>37831</v>
          </cell>
        </row>
        <row r="212">
          <cell r="Y212">
            <v>37832</v>
          </cell>
        </row>
        <row r="213">
          <cell r="Y213">
            <v>37833</v>
          </cell>
        </row>
        <row r="214">
          <cell r="Y214">
            <v>37834</v>
          </cell>
        </row>
        <row r="215">
          <cell r="Y215">
            <v>37835</v>
          </cell>
        </row>
        <row r="216">
          <cell r="Y216">
            <v>37836</v>
          </cell>
        </row>
        <row r="217">
          <cell r="Y217">
            <v>37837</v>
          </cell>
        </row>
        <row r="218">
          <cell r="Y218">
            <v>37838</v>
          </cell>
        </row>
        <row r="219">
          <cell r="Y219">
            <v>37839</v>
          </cell>
        </row>
        <row r="220">
          <cell r="Y220">
            <v>37840</v>
          </cell>
        </row>
        <row r="221">
          <cell r="Y221">
            <v>37841</v>
          </cell>
        </row>
        <row r="222">
          <cell r="Y222">
            <v>37842</v>
          </cell>
        </row>
        <row r="223">
          <cell r="Y223">
            <v>37843</v>
          </cell>
        </row>
        <row r="224">
          <cell r="Y224">
            <v>37844</v>
          </cell>
        </row>
        <row r="225">
          <cell r="Y225">
            <v>37845</v>
          </cell>
        </row>
        <row r="226">
          <cell r="Y226">
            <v>37846</v>
          </cell>
        </row>
        <row r="227">
          <cell r="Y227">
            <v>37847</v>
          </cell>
        </row>
        <row r="228">
          <cell r="Y228">
            <v>37848</v>
          </cell>
        </row>
        <row r="229">
          <cell r="Y229">
            <v>37849</v>
          </cell>
        </row>
        <row r="230">
          <cell r="Y230">
            <v>37850</v>
          </cell>
        </row>
        <row r="231">
          <cell r="Y231">
            <v>37851</v>
          </cell>
        </row>
        <row r="232">
          <cell r="Y232">
            <v>37852</v>
          </cell>
        </row>
        <row r="233">
          <cell r="Y233">
            <v>37853</v>
          </cell>
        </row>
        <row r="234">
          <cell r="Y234">
            <v>37854</v>
          </cell>
        </row>
        <row r="235">
          <cell r="Y235">
            <v>37855</v>
          </cell>
        </row>
        <row r="236">
          <cell r="Y236">
            <v>37856</v>
          </cell>
        </row>
        <row r="237">
          <cell r="Y237">
            <v>37857</v>
          </cell>
        </row>
        <row r="238">
          <cell r="Y238">
            <v>37858</v>
          </cell>
        </row>
        <row r="239">
          <cell r="Y239">
            <v>37859</v>
          </cell>
        </row>
        <row r="240">
          <cell r="Y240">
            <v>37860</v>
          </cell>
        </row>
        <row r="241">
          <cell r="Y241">
            <v>37861</v>
          </cell>
        </row>
        <row r="242">
          <cell r="Y242">
            <v>37862</v>
          </cell>
        </row>
        <row r="243">
          <cell r="Y243">
            <v>37863</v>
          </cell>
        </row>
        <row r="244">
          <cell r="Y244">
            <v>37864</v>
          </cell>
        </row>
        <row r="245">
          <cell r="Y245">
            <v>37865</v>
          </cell>
        </row>
        <row r="246">
          <cell r="Y246">
            <v>37866</v>
          </cell>
        </row>
        <row r="247">
          <cell r="Y247">
            <v>37867</v>
          </cell>
        </row>
        <row r="248">
          <cell r="Y248">
            <v>37868</v>
          </cell>
        </row>
        <row r="249">
          <cell r="Y249">
            <v>37869</v>
          </cell>
        </row>
        <row r="250">
          <cell r="Y250">
            <v>37870</v>
          </cell>
        </row>
        <row r="251">
          <cell r="Y251">
            <v>37871</v>
          </cell>
        </row>
        <row r="252">
          <cell r="Y252">
            <v>37872</v>
          </cell>
        </row>
        <row r="253">
          <cell r="Y253">
            <v>37873</v>
          </cell>
        </row>
        <row r="254">
          <cell r="Y254">
            <v>37874</v>
          </cell>
        </row>
        <row r="255">
          <cell r="Y255">
            <v>37875</v>
          </cell>
        </row>
        <row r="256">
          <cell r="Y256">
            <v>37876</v>
          </cell>
        </row>
        <row r="257">
          <cell r="Y257">
            <v>37877</v>
          </cell>
        </row>
        <row r="258">
          <cell r="Y258">
            <v>37878</v>
          </cell>
        </row>
        <row r="259">
          <cell r="Y259">
            <v>37879</v>
          </cell>
        </row>
        <row r="260">
          <cell r="Y260">
            <v>37880</v>
          </cell>
        </row>
        <row r="261">
          <cell r="Y261">
            <v>37881</v>
          </cell>
        </row>
        <row r="262">
          <cell r="Y262">
            <v>37882</v>
          </cell>
        </row>
        <row r="263">
          <cell r="Y263">
            <v>37883</v>
          </cell>
        </row>
        <row r="264">
          <cell r="Y264">
            <v>37884</v>
          </cell>
        </row>
        <row r="265">
          <cell r="Y265">
            <v>37885</v>
          </cell>
        </row>
        <row r="266">
          <cell r="Y266">
            <v>37886</v>
          </cell>
        </row>
        <row r="267">
          <cell r="Y267">
            <v>37887</v>
          </cell>
        </row>
        <row r="268">
          <cell r="Y268">
            <v>37888</v>
          </cell>
        </row>
        <row r="269">
          <cell r="Y269">
            <v>37889</v>
          </cell>
        </row>
        <row r="270">
          <cell r="Y270">
            <v>37890</v>
          </cell>
        </row>
        <row r="271">
          <cell r="Y271">
            <v>37891</v>
          </cell>
        </row>
        <row r="272">
          <cell r="Y272">
            <v>37892</v>
          </cell>
        </row>
        <row r="273">
          <cell r="Y273">
            <v>37893</v>
          </cell>
        </row>
        <row r="274">
          <cell r="Y274">
            <v>37894</v>
          </cell>
        </row>
        <row r="275">
          <cell r="Y275">
            <v>37895</v>
          </cell>
        </row>
        <row r="276">
          <cell r="Y276">
            <v>37896</v>
          </cell>
        </row>
        <row r="277">
          <cell r="Y277">
            <v>37897</v>
          </cell>
        </row>
        <row r="278">
          <cell r="Y278">
            <v>37898</v>
          </cell>
        </row>
        <row r="279">
          <cell r="Y279">
            <v>37899</v>
          </cell>
        </row>
        <row r="280">
          <cell r="Y280">
            <v>37900</v>
          </cell>
        </row>
        <row r="281">
          <cell r="Y281">
            <v>37901</v>
          </cell>
        </row>
        <row r="282">
          <cell r="Y282">
            <v>37902</v>
          </cell>
        </row>
        <row r="283">
          <cell r="Y283">
            <v>37903</v>
          </cell>
        </row>
        <row r="284">
          <cell r="Y284">
            <v>37904</v>
          </cell>
        </row>
        <row r="285">
          <cell r="Y285">
            <v>37905</v>
          </cell>
        </row>
        <row r="286">
          <cell r="Y286">
            <v>37906</v>
          </cell>
        </row>
        <row r="287">
          <cell r="Y287">
            <v>37907</v>
          </cell>
        </row>
        <row r="288">
          <cell r="Y288">
            <v>37908</v>
          </cell>
        </row>
        <row r="289">
          <cell r="Y289">
            <v>37909</v>
          </cell>
        </row>
        <row r="290">
          <cell r="Y290">
            <v>37910</v>
          </cell>
        </row>
        <row r="291">
          <cell r="Y291">
            <v>37911</v>
          </cell>
        </row>
        <row r="292">
          <cell r="Y292">
            <v>37912</v>
          </cell>
        </row>
        <row r="293">
          <cell r="Y293">
            <v>37913</v>
          </cell>
        </row>
        <row r="294">
          <cell r="Y294">
            <v>37914</v>
          </cell>
        </row>
        <row r="295">
          <cell r="Y295">
            <v>37915</v>
          </cell>
        </row>
        <row r="296">
          <cell r="Y296">
            <v>37916</v>
          </cell>
        </row>
        <row r="297">
          <cell r="Y297">
            <v>37917</v>
          </cell>
        </row>
        <row r="298">
          <cell r="Y298">
            <v>37918</v>
          </cell>
        </row>
        <row r="299">
          <cell r="Y299">
            <v>37919</v>
          </cell>
        </row>
        <row r="300">
          <cell r="Y300">
            <v>37920</v>
          </cell>
        </row>
        <row r="301">
          <cell r="Y301">
            <v>37921</v>
          </cell>
        </row>
        <row r="302">
          <cell r="Y302">
            <v>37922</v>
          </cell>
        </row>
        <row r="303">
          <cell r="Y303">
            <v>37923</v>
          </cell>
        </row>
        <row r="304">
          <cell r="Y304">
            <v>37924</v>
          </cell>
        </row>
        <row r="305">
          <cell r="Y305">
            <v>37925</v>
          </cell>
        </row>
        <row r="306">
          <cell r="Y306">
            <v>37926</v>
          </cell>
        </row>
        <row r="307">
          <cell r="Y307">
            <v>37927</v>
          </cell>
        </row>
        <row r="308">
          <cell r="Y308">
            <v>37928</v>
          </cell>
        </row>
        <row r="309">
          <cell r="Y309">
            <v>37929</v>
          </cell>
        </row>
        <row r="310">
          <cell r="Y310">
            <v>37930</v>
          </cell>
        </row>
        <row r="311">
          <cell r="Y311">
            <v>37931</v>
          </cell>
        </row>
        <row r="312">
          <cell r="Y312">
            <v>37932</v>
          </cell>
        </row>
        <row r="313">
          <cell r="Y313">
            <v>37933</v>
          </cell>
        </row>
        <row r="314">
          <cell r="Y314">
            <v>37934</v>
          </cell>
        </row>
        <row r="315">
          <cell r="Y315">
            <v>37935</v>
          </cell>
        </row>
        <row r="316">
          <cell r="Y316">
            <v>37936</v>
          </cell>
        </row>
        <row r="317">
          <cell r="Y317">
            <v>37937</v>
          </cell>
        </row>
        <row r="318">
          <cell r="Y318">
            <v>37938</v>
          </cell>
        </row>
        <row r="319">
          <cell r="Y319">
            <v>37939</v>
          </cell>
        </row>
        <row r="320">
          <cell r="Y320">
            <v>37940</v>
          </cell>
        </row>
        <row r="321">
          <cell r="Y321">
            <v>37941</v>
          </cell>
        </row>
        <row r="322">
          <cell r="Y322">
            <v>37942</v>
          </cell>
        </row>
        <row r="323">
          <cell r="Y323">
            <v>37943</v>
          </cell>
        </row>
        <row r="324">
          <cell r="Y324">
            <v>37944</v>
          </cell>
        </row>
        <row r="325">
          <cell r="Y325">
            <v>37945</v>
          </cell>
        </row>
        <row r="326">
          <cell r="Y326">
            <v>37946</v>
          </cell>
        </row>
        <row r="327">
          <cell r="Y327">
            <v>37947</v>
          </cell>
        </row>
        <row r="328">
          <cell r="Y328">
            <v>37948</v>
          </cell>
        </row>
        <row r="329">
          <cell r="Y329">
            <v>37949</v>
          </cell>
        </row>
        <row r="330">
          <cell r="Y330">
            <v>37950</v>
          </cell>
        </row>
        <row r="331">
          <cell r="Y331">
            <v>37951</v>
          </cell>
        </row>
        <row r="332">
          <cell r="Y332">
            <v>37952</v>
          </cell>
        </row>
        <row r="333">
          <cell r="Y333">
            <v>37953</v>
          </cell>
        </row>
        <row r="334">
          <cell r="Y334">
            <v>37954</v>
          </cell>
        </row>
        <row r="335">
          <cell r="Y335">
            <v>37955</v>
          </cell>
        </row>
        <row r="336">
          <cell r="Y336">
            <v>37956</v>
          </cell>
        </row>
        <row r="337">
          <cell r="Y337">
            <v>37957</v>
          </cell>
        </row>
        <row r="338">
          <cell r="Y338">
            <v>37958</v>
          </cell>
        </row>
        <row r="339">
          <cell r="Y339">
            <v>37959</v>
          </cell>
        </row>
        <row r="340">
          <cell r="Y340">
            <v>37960</v>
          </cell>
        </row>
        <row r="341">
          <cell r="Y341">
            <v>37961</v>
          </cell>
        </row>
        <row r="342">
          <cell r="Y342">
            <v>37962</v>
          </cell>
        </row>
        <row r="343">
          <cell r="Y343">
            <v>37963</v>
          </cell>
        </row>
        <row r="344">
          <cell r="Y344">
            <v>37964</v>
          </cell>
        </row>
        <row r="345">
          <cell r="Y345">
            <v>37965</v>
          </cell>
        </row>
        <row r="346">
          <cell r="Y346">
            <v>37966</v>
          </cell>
        </row>
        <row r="347">
          <cell r="Y347">
            <v>37967</v>
          </cell>
        </row>
        <row r="348">
          <cell r="Y348">
            <v>37968</v>
          </cell>
        </row>
        <row r="349">
          <cell r="Y349">
            <v>37969</v>
          </cell>
        </row>
        <row r="350">
          <cell r="Y350">
            <v>37970</v>
          </cell>
        </row>
        <row r="351">
          <cell r="Y351">
            <v>37971</v>
          </cell>
        </row>
        <row r="352">
          <cell r="Y352">
            <v>37972</v>
          </cell>
        </row>
        <row r="353">
          <cell r="Y353">
            <v>37973</v>
          </cell>
        </row>
        <row r="354">
          <cell r="Y354">
            <v>37974</v>
          </cell>
        </row>
        <row r="355">
          <cell r="Y355">
            <v>37975</v>
          </cell>
        </row>
        <row r="356">
          <cell r="Y356">
            <v>37976</v>
          </cell>
        </row>
        <row r="357">
          <cell r="Y357">
            <v>37977</v>
          </cell>
        </row>
        <row r="358">
          <cell r="Y358">
            <v>37978</v>
          </cell>
        </row>
        <row r="359">
          <cell r="Y359">
            <v>37979</v>
          </cell>
        </row>
        <row r="360">
          <cell r="Y360">
            <v>37980</v>
          </cell>
        </row>
        <row r="361">
          <cell r="Y361">
            <v>37981</v>
          </cell>
        </row>
        <row r="362">
          <cell r="Y362">
            <v>37982</v>
          </cell>
        </row>
        <row r="363">
          <cell r="Y363">
            <v>37983</v>
          </cell>
        </row>
        <row r="364">
          <cell r="Y364">
            <v>37984</v>
          </cell>
        </row>
        <row r="365">
          <cell r="Y365">
            <v>37985</v>
          </cell>
        </row>
        <row r="366">
          <cell r="Y366">
            <v>37986</v>
          </cell>
        </row>
        <row r="367">
          <cell r="Y367">
            <v>37987</v>
          </cell>
        </row>
        <row r="368">
          <cell r="Y368">
            <v>37988</v>
          </cell>
        </row>
        <row r="369">
          <cell r="Y369">
            <v>37989</v>
          </cell>
        </row>
        <row r="370">
          <cell r="Y370">
            <v>37990</v>
          </cell>
        </row>
        <row r="371">
          <cell r="Y371">
            <v>37991</v>
          </cell>
        </row>
        <row r="372">
          <cell r="Y372">
            <v>37992</v>
          </cell>
        </row>
        <row r="373">
          <cell r="Y373">
            <v>37993</v>
          </cell>
        </row>
        <row r="374">
          <cell r="Y374">
            <v>37994</v>
          </cell>
        </row>
        <row r="375">
          <cell r="Y375">
            <v>37995</v>
          </cell>
        </row>
        <row r="376">
          <cell r="Y376">
            <v>37996</v>
          </cell>
        </row>
        <row r="377">
          <cell r="Y377">
            <v>37997</v>
          </cell>
        </row>
        <row r="378">
          <cell r="Y378">
            <v>37998</v>
          </cell>
        </row>
        <row r="379">
          <cell r="Y379">
            <v>37999</v>
          </cell>
        </row>
        <row r="380">
          <cell r="Y380">
            <v>38000</v>
          </cell>
        </row>
        <row r="381">
          <cell r="Y381">
            <v>38001</v>
          </cell>
        </row>
        <row r="382">
          <cell r="Y382">
            <v>38002</v>
          </cell>
        </row>
        <row r="383">
          <cell r="Y383">
            <v>38003</v>
          </cell>
        </row>
        <row r="384">
          <cell r="Y384">
            <v>38004</v>
          </cell>
        </row>
        <row r="385">
          <cell r="Y385">
            <v>38005</v>
          </cell>
        </row>
        <row r="386">
          <cell r="Y386">
            <v>38006</v>
          </cell>
        </row>
        <row r="387">
          <cell r="Y387">
            <v>38007</v>
          </cell>
        </row>
        <row r="388">
          <cell r="Y388">
            <v>38008</v>
          </cell>
        </row>
        <row r="389">
          <cell r="Y389">
            <v>38009</v>
          </cell>
        </row>
        <row r="390">
          <cell r="Y390">
            <v>38010</v>
          </cell>
        </row>
        <row r="391">
          <cell r="Y391">
            <v>38011</v>
          </cell>
        </row>
        <row r="392">
          <cell r="Y392">
            <v>38012</v>
          </cell>
        </row>
        <row r="393">
          <cell r="Y393">
            <v>38013</v>
          </cell>
        </row>
        <row r="394">
          <cell r="Y394">
            <v>38014</v>
          </cell>
        </row>
        <row r="395">
          <cell r="Y395">
            <v>38015</v>
          </cell>
        </row>
        <row r="396">
          <cell r="Y396">
            <v>38016</v>
          </cell>
        </row>
        <row r="397">
          <cell r="Y397">
            <v>38017</v>
          </cell>
        </row>
        <row r="398">
          <cell r="Y398">
            <v>38018</v>
          </cell>
        </row>
        <row r="399">
          <cell r="Y399">
            <v>38019</v>
          </cell>
        </row>
        <row r="400">
          <cell r="Y400">
            <v>38020</v>
          </cell>
        </row>
        <row r="401">
          <cell r="Y401">
            <v>38021</v>
          </cell>
        </row>
        <row r="402">
          <cell r="Y402">
            <v>38022</v>
          </cell>
        </row>
        <row r="403">
          <cell r="Y403">
            <v>38023</v>
          </cell>
        </row>
        <row r="404">
          <cell r="Y404">
            <v>38024</v>
          </cell>
        </row>
        <row r="405">
          <cell r="Y405">
            <v>38025</v>
          </cell>
        </row>
        <row r="406">
          <cell r="Y406">
            <v>38026</v>
          </cell>
        </row>
        <row r="407">
          <cell r="Y407">
            <v>38027</v>
          </cell>
        </row>
        <row r="408">
          <cell r="Y408">
            <v>38028</v>
          </cell>
        </row>
        <row r="409">
          <cell r="Y409">
            <v>38029</v>
          </cell>
        </row>
        <row r="410">
          <cell r="Y410">
            <v>38030</v>
          </cell>
        </row>
        <row r="411">
          <cell r="Y411">
            <v>38031</v>
          </cell>
        </row>
        <row r="412">
          <cell r="Y412">
            <v>38032</v>
          </cell>
        </row>
        <row r="413">
          <cell r="Y413">
            <v>38033</v>
          </cell>
        </row>
        <row r="414">
          <cell r="Y414">
            <v>38034</v>
          </cell>
        </row>
        <row r="415">
          <cell r="Y415">
            <v>38035</v>
          </cell>
        </row>
        <row r="416">
          <cell r="Y416">
            <v>38036</v>
          </cell>
        </row>
        <row r="417">
          <cell r="Y417">
            <v>38037</v>
          </cell>
        </row>
        <row r="418">
          <cell r="Y418">
            <v>38038</v>
          </cell>
        </row>
        <row r="419">
          <cell r="Y419">
            <v>38039</v>
          </cell>
        </row>
        <row r="420">
          <cell r="Y420">
            <v>38040</v>
          </cell>
        </row>
        <row r="421">
          <cell r="Y421">
            <v>38041</v>
          </cell>
        </row>
        <row r="422">
          <cell r="Y422">
            <v>38042</v>
          </cell>
        </row>
        <row r="423">
          <cell r="Y423">
            <v>38043</v>
          </cell>
        </row>
        <row r="424">
          <cell r="Y424">
            <v>38044</v>
          </cell>
        </row>
        <row r="425">
          <cell r="Y425">
            <v>38045</v>
          </cell>
        </row>
        <row r="426">
          <cell r="Y426">
            <v>38046</v>
          </cell>
        </row>
        <row r="427">
          <cell r="Y427">
            <v>38047</v>
          </cell>
        </row>
        <row r="428">
          <cell r="Y428">
            <v>38048</v>
          </cell>
        </row>
        <row r="429">
          <cell r="Y429">
            <v>38049</v>
          </cell>
        </row>
        <row r="430">
          <cell r="Y430">
            <v>38050</v>
          </cell>
        </row>
        <row r="431">
          <cell r="Y431">
            <v>38051</v>
          </cell>
        </row>
        <row r="432">
          <cell r="Y432">
            <v>38052</v>
          </cell>
        </row>
        <row r="433">
          <cell r="Y433">
            <v>38053</v>
          </cell>
        </row>
        <row r="434">
          <cell r="Y434">
            <v>38054</v>
          </cell>
        </row>
        <row r="435">
          <cell r="Y435">
            <v>38055</v>
          </cell>
        </row>
        <row r="436">
          <cell r="Y436">
            <v>38056</v>
          </cell>
        </row>
        <row r="437">
          <cell r="Y437">
            <v>38057</v>
          </cell>
        </row>
        <row r="438">
          <cell r="Y438">
            <v>38058</v>
          </cell>
        </row>
        <row r="439">
          <cell r="Y439">
            <v>38059</v>
          </cell>
        </row>
        <row r="440">
          <cell r="Y440">
            <v>38060</v>
          </cell>
        </row>
        <row r="441">
          <cell r="Y441">
            <v>38061</v>
          </cell>
        </row>
        <row r="442">
          <cell r="Y442">
            <v>38062</v>
          </cell>
        </row>
        <row r="443">
          <cell r="Y443">
            <v>38063</v>
          </cell>
        </row>
        <row r="444">
          <cell r="Y444">
            <v>38064</v>
          </cell>
        </row>
        <row r="445">
          <cell r="Y445">
            <v>38065</v>
          </cell>
        </row>
        <row r="446">
          <cell r="Y446">
            <v>38066</v>
          </cell>
        </row>
        <row r="447">
          <cell r="Y447">
            <v>38067</v>
          </cell>
        </row>
        <row r="448">
          <cell r="Y448">
            <v>38068</v>
          </cell>
        </row>
        <row r="449">
          <cell r="Y449">
            <v>38069</v>
          </cell>
        </row>
        <row r="450">
          <cell r="Y450">
            <v>38070</v>
          </cell>
        </row>
        <row r="451">
          <cell r="Y451">
            <v>38071</v>
          </cell>
        </row>
        <row r="452">
          <cell r="Y452">
            <v>38072</v>
          </cell>
        </row>
        <row r="453">
          <cell r="Y453">
            <v>38073</v>
          </cell>
        </row>
        <row r="454">
          <cell r="Y454">
            <v>38074</v>
          </cell>
        </row>
        <row r="455">
          <cell r="Y455">
            <v>38075</v>
          </cell>
        </row>
        <row r="456">
          <cell r="Y456">
            <v>38076</v>
          </cell>
        </row>
        <row r="457">
          <cell r="Y457">
            <v>38077</v>
          </cell>
        </row>
        <row r="458">
          <cell r="Y458">
            <v>38078</v>
          </cell>
        </row>
        <row r="459">
          <cell r="Y459">
            <v>38079</v>
          </cell>
        </row>
        <row r="460">
          <cell r="Y460">
            <v>38080</v>
          </cell>
        </row>
        <row r="461">
          <cell r="Y461">
            <v>38081</v>
          </cell>
        </row>
        <row r="462">
          <cell r="Y462">
            <v>38082</v>
          </cell>
        </row>
        <row r="463">
          <cell r="Y463">
            <v>38083</v>
          </cell>
        </row>
        <row r="464">
          <cell r="Y464">
            <v>38084</v>
          </cell>
        </row>
        <row r="465">
          <cell r="Y465">
            <v>38085</v>
          </cell>
        </row>
        <row r="466">
          <cell r="Y466">
            <v>38086</v>
          </cell>
        </row>
        <row r="467">
          <cell r="Y467">
            <v>38087</v>
          </cell>
        </row>
        <row r="468">
          <cell r="Y468">
            <v>38088</v>
          </cell>
        </row>
        <row r="469">
          <cell r="Y469">
            <v>38089</v>
          </cell>
        </row>
        <row r="470">
          <cell r="Y470">
            <v>38090</v>
          </cell>
        </row>
        <row r="471">
          <cell r="Y471">
            <v>38091</v>
          </cell>
        </row>
        <row r="472">
          <cell r="Y472">
            <v>38092</v>
          </cell>
        </row>
        <row r="473">
          <cell r="Y473">
            <v>38093</v>
          </cell>
        </row>
        <row r="474">
          <cell r="Y474">
            <v>38094</v>
          </cell>
        </row>
        <row r="475">
          <cell r="Y475">
            <v>38095</v>
          </cell>
        </row>
        <row r="476">
          <cell r="Y476">
            <v>38096</v>
          </cell>
        </row>
        <row r="477">
          <cell r="Y477">
            <v>38097</v>
          </cell>
        </row>
        <row r="478">
          <cell r="Y478">
            <v>38098</v>
          </cell>
        </row>
        <row r="479">
          <cell r="Y479">
            <v>38099</v>
          </cell>
        </row>
        <row r="480">
          <cell r="Y480">
            <v>38100</v>
          </cell>
        </row>
        <row r="481">
          <cell r="Y481">
            <v>38101</v>
          </cell>
        </row>
        <row r="482">
          <cell r="Y482">
            <v>38102</v>
          </cell>
        </row>
        <row r="483">
          <cell r="Y483">
            <v>38103</v>
          </cell>
        </row>
        <row r="484">
          <cell r="Y484">
            <v>38104</v>
          </cell>
        </row>
        <row r="485">
          <cell r="Y485">
            <v>38105</v>
          </cell>
        </row>
        <row r="486">
          <cell r="Y486">
            <v>38106</v>
          </cell>
        </row>
        <row r="487">
          <cell r="Y487">
            <v>38107</v>
          </cell>
        </row>
        <row r="488">
          <cell r="Y488">
            <v>38108</v>
          </cell>
        </row>
        <row r="489">
          <cell r="Y489">
            <v>38109</v>
          </cell>
        </row>
        <row r="490">
          <cell r="Y490">
            <v>38110</v>
          </cell>
        </row>
        <row r="491">
          <cell r="Y491">
            <v>38111</v>
          </cell>
        </row>
        <row r="492">
          <cell r="Y492">
            <v>38112</v>
          </cell>
        </row>
        <row r="493">
          <cell r="Y493">
            <v>38113</v>
          </cell>
        </row>
        <row r="494">
          <cell r="Y494">
            <v>38114</v>
          </cell>
        </row>
        <row r="495">
          <cell r="Y495">
            <v>38115</v>
          </cell>
        </row>
        <row r="496">
          <cell r="Y496">
            <v>38116</v>
          </cell>
        </row>
        <row r="497">
          <cell r="Y497">
            <v>38117</v>
          </cell>
        </row>
        <row r="498">
          <cell r="Y498">
            <v>38118</v>
          </cell>
        </row>
        <row r="499">
          <cell r="Y499">
            <v>38119</v>
          </cell>
        </row>
        <row r="500">
          <cell r="Y500">
            <v>38120</v>
          </cell>
        </row>
        <row r="501">
          <cell r="Y501">
            <v>38121</v>
          </cell>
        </row>
        <row r="502">
          <cell r="Y502">
            <v>38122</v>
          </cell>
        </row>
        <row r="503">
          <cell r="Y503">
            <v>38123</v>
          </cell>
        </row>
        <row r="504">
          <cell r="Y504">
            <v>38124</v>
          </cell>
        </row>
        <row r="505">
          <cell r="Y505">
            <v>38125</v>
          </cell>
        </row>
        <row r="506">
          <cell r="Y506">
            <v>38126</v>
          </cell>
        </row>
        <row r="507">
          <cell r="Y507">
            <v>38127</v>
          </cell>
        </row>
        <row r="508">
          <cell r="Y508">
            <v>38128</v>
          </cell>
        </row>
        <row r="509">
          <cell r="Y509">
            <v>38129</v>
          </cell>
        </row>
        <row r="510">
          <cell r="Y510">
            <v>38130</v>
          </cell>
        </row>
        <row r="511">
          <cell r="Y511">
            <v>38131</v>
          </cell>
        </row>
        <row r="512">
          <cell r="Y512">
            <v>38132</v>
          </cell>
        </row>
        <row r="513">
          <cell r="Y513">
            <v>38133</v>
          </cell>
        </row>
        <row r="514">
          <cell r="Y514">
            <v>38134</v>
          </cell>
        </row>
        <row r="515">
          <cell r="Y515">
            <v>38135</v>
          </cell>
        </row>
        <row r="516">
          <cell r="Y516">
            <v>38136</v>
          </cell>
        </row>
        <row r="517">
          <cell r="Y517">
            <v>38137</v>
          </cell>
        </row>
        <row r="518">
          <cell r="Y518">
            <v>38138</v>
          </cell>
        </row>
        <row r="519">
          <cell r="Y519">
            <v>38139</v>
          </cell>
        </row>
        <row r="520">
          <cell r="Y520">
            <v>38140</v>
          </cell>
        </row>
        <row r="521">
          <cell r="Y521">
            <v>38141</v>
          </cell>
        </row>
        <row r="522">
          <cell r="Y522">
            <v>38142</v>
          </cell>
        </row>
        <row r="523">
          <cell r="Y523">
            <v>38143</v>
          </cell>
        </row>
        <row r="524">
          <cell r="Y524">
            <v>38144</v>
          </cell>
        </row>
        <row r="525">
          <cell r="Y525">
            <v>38145</v>
          </cell>
        </row>
        <row r="526">
          <cell r="Y526">
            <v>38146</v>
          </cell>
        </row>
        <row r="527">
          <cell r="Y527">
            <v>38147</v>
          </cell>
        </row>
        <row r="528">
          <cell r="Y528">
            <v>38148</v>
          </cell>
        </row>
        <row r="529">
          <cell r="Y529">
            <v>38149</v>
          </cell>
        </row>
        <row r="530">
          <cell r="Y530">
            <v>38150</v>
          </cell>
        </row>
        <row r="531">
          <cell r="Y531">
            <v>38151</v>
          </cell>
        </row>
        <row r="532">
          <cell r="Y532">
            <v>38152</v>
          </cell>
        </row>
        <row r="533">
          <cell r="Y533">
            <v>38153</v>
          </cell>
        </row>
        <row r="534">
          <cell r="Y534">
            <v>38154</v>
          </cell>
        </row>
        <row r="535">
          <cell r="Y535">
            <v>38155</v>
          </cell>
        </row>
        <row r="536">
          <cell r="Y536">
            <v>38156</v>
          </cell>
        </row>
        <row r="537">
          <cell r="Y537">
            <v>38157</v>
          </cell>
        </row>
        <row r="538">
          <cell r="Y538">
            <v>38158</v>
          </cell>
        </row>
        <row r="539">
          <cell r="Y539">
            <v>38159</v>
          </cell>
        </row>
        <row r="540">
          <cell r="Y540">
            <v>38160</v>
          </cell>
        </row>
        <row r="541">
          <cell r="Y541">
            <v>38161</v>
          </cell>
        </row>
        <row r="542">
          <cell r="Y542">
            <v>38162</v>
          </cell>
        </row>
        <row r="543">
          <cell r="Y543">
            <v>38163</v>
          </cell>
        </row>
        <row r="544">
          <cell r="Y544">
            <v>38164</v>
          </cell>
        </row>
        <row r="545">
          <cell r="Y545">
            <v>38165</v>
          </cell>
        </row>
        <row r="546">
          <cell r="Y546">
            <v>38166</v>
          </cell>
        </row>
        <row r="547">
          <cell r="Y547">
            <v>38167</v>
          </cell>
        </row>
        <row r="548">
          <cell r="Y548">
            <v>38168</v>
          </cell>
        </row>
        <row r="549">
          <cell r="Y549">
            <v>38169</v>
          </cell>
        </row>
        <row r="550">
          <cell r="Y550">
            <v>38170</v>
          </cell>
        </row>
        <row r="551">
          <cell r="Y551">
            <v>38171</v>
          </cell>
        </row>
        <row r="552">
          <cell r="Y552">
            <v>38172</v>
          </cell>
        </row>
        <row r="553">
          <cell r="Y553">
            <v>38173</v>
          </cell>
        </row>
        <row r="554">
          <cell r="Y554">
            <v>38174</v>
          </cell>
        </row>
        <row r="555">
          <cell r="Y555">
            <v>38175</v>
          </cell>
        </row>
        <row r="556">
          <cell r="Y556">
            <v>38176</v>
          </cell>
        </row>
        <row r="557">
          <cell r="Y557">
            <v>38177</v>
          </cell>
        </row>
        <row r="558">
          <cell r="Y558">
            <v>38178</v>
          </cell>
        </row>
        <row r="559">
          <cell r="Y559">
            <v>38179</v>
          </cell>
        </row>
        <row r="560">
          <cell r="Y560">
            <v>38180</v>
          </cell>
        </row>
        <row r="561">
          <cell r="Y561">
            <v>38181</v>
          </cell>
        </row>
        <row r="562">
          <cell r="Y562">
            <v>38182</v>
          </cell>
        </row>
        <row r="563">
          <cell r="Y563">
            <v>38183</v>
          </cell>
        </row>
        <row r="564">
          <cell r="Y564">
            <v>38184</v>
          </cell>
        </row>
        <row r="565">
          <cell r="Y565">
            <v>38185</v>
          </cell>
        </row>
        <row r="566">
          <cell r="Y566">
            <v>38186</v>
          </cell>
        </row>
        <row r="567">
          <cell r="Y567">
            <v>38187</v>
          </cell>
        </row>
        <row r="568">
          <cell r="Y568">
            <v>38188</v>
          </cell>
        </row>
        <row r="569">
          <cell r="Y569">
            <v>38189</v>
          </cell>
        </row>
        <row r="570">
          <cell r="Y570">
            <v>38190</v>
          </cell>
        </row>
        <row r="571">
          <cell r="Y571">
            <v>38191</v>
          </cell>
        </row>
        <row r="572">
          <cell r="Y572">
            <v>38192</v>
          </cell>
        </row>
        <row r="573">
          <cell r="Y573">
            <v>38193</v>
          </cell>
        </row>
        <row r="574">
          <cell r="Y574">
            <v>38194</v>
          </cell>
        </row>
        <row r="575">
          <cell r="Y575">
            <v>38195</v>
          </cell>
        </row>
        <row r="576">
          <cell r="Y576">
            <v>38196</v>
          </cell>
        </row>
        <row r="577">
          <cell r="Y577">
            <v>38197</v>
          </cell>
        </row>
        <row r="578">
          <cell r="Y578">
            <v>38198</v>
          </cell>
        </row>
        <row r="579">
          <cell r="Y579">
            <v>38199</v>
          </cell>
        </row>
        <row r="580">
          <cell r="Y580">
            <v>38200</v>
          </cell>
        </row>
        <row r="581">
          <cell r="Y581">
            <v>38201</v>
          </cell>
        </row>
        <row r="582">
          <cell r="Y582">
            <v>38202</v>
          </cell>
        </row>
        <row r="583">
          <cell r="Y583">
            <v>38203</v>
          </cell>
        </row>
        <row r="584">
          <cell r="Y584">
            <v>38204</v>
          </cell>
        </row>
        <row r="585">
          <cell r="Y585">
            <v>38205</v>
          </cell>
        </row>
        <row r="586">
          <cell r="Y586">
            <v>38206</v>
          </cell>
        </row>
        <row r="587">
          <cell r="Y587">
            <v>38207</v>
          </cell>
        </row>
        <row r="588">
          <cell r="Y588">
            <v>38208</v>
          </cell>
        </row>
        <row r="589">
          <cell r="Y589">
            <v>38209</v>
          </cell>
        </row>
        <row r="590">
          <cell r="Y590">
            <v>38210</v>
          </cell>
        </row>
        <row r="591">
          <cell r="Y591">
            <v>38211</v>
          </cell>
        </row>
        <row r="592">
          <cell r="Y592">
            <v>38212</v>
          </cell>
        </row>
        <row r="593">
          <cell r="Y593">
            <v>38213</v>
          </cell>
        </row>
        <row r="594">
          <cell r="Y594">
            <v>38214</v>
          </cell>
        </row>
        <row r="595">
          <cell r="Y595">
            <v>38215</v>
          </cell>
        </row>
        <row r="596">
          <cell r="Y596">
            <v>38216</v>
          </cell>
        </row>
        <row r="597">
          <cell r="Y597">
            <v>38217</v>
          </cell>
        </row>
        <row r="598">
          <cell r="Y598">
            <v>38218</v>
          </cell>
        </row>
        <row r="599">
          <cell r="Y599">
            <v>38219</v>
          </cell>
        </row>
        <row r="600">
          <cell r="Y600">
            <v>38220</v>
          </cell>
        </row>
        <row r="601">
          <cell r="Y601">
            <v>38221</v>
          </cell>
        </row>
        <row r="602">
          <cell r="Y602">
            <v>38222</v>
          </cell>
        </row>
        <row r="603">
          <cell r="Y603">
            <v>38223</v>
          </cell>
        </row>
        <row r="604">
          <cell r="Y604">
            <v>38224</v>
          </cell>
        </row>
        <row r="605">
          <cell r="Y605">
            <v>38225</v>
          </cell>
        </row>
        <row r="606">
          <cell r="Y606">
            <v>38226</v>
          </cell>
        </row>
        <row r="607">
          <cell r="Y607">
            <v>38227</v>
          </cell>
        </row>
        <row r="608">
          <cell r="Y608">
            <v>38228</v>
          </cell>
        </row>
        <row r="609">
          <cell r="Y609">
            <v>38229</v>
          </cell>
        </row>
        <row r="610">
          <cell r="Y610">
            <v>38230</v>
          </cell>
        </row>
        <row r="611">
          <cell r="Y611">
            <v>38231</v>
          </cell>
        </row>
        <row r="612">
          <cell r="Y612">
            <v>38232</v>
          </cell>
        </row>
        <row r="613">
          <cell r="Y613">
            <v>38233</v>
          </cell>
        </row>
        <row r="614">
          <cell r="Y614">
            <v>38234</v>
          </cell>
        </row>
        <row r="615">
          <cell r="Y615">
            <v>38235</v>
          </cell>
        </row>
        <row r="616">
          <cell r="Y616">
            <v>38236</v>
          </cell>
        </row>
        <row r="617">
          <cell r="Y617">
            <v>38237</v>
          </cell>
        </row>
        <row r="618">
          <cell r="Y618">
            <v>38238</v>
          </cell>
        </row>
        <row r="619">
          <cell r="Y619">
            <v>38239</v>
          </cell>
        </row>
        <row r="620">
          <cell r="Y620">
            <v>38240</v>
          </cell>
        </row>
        <row r="621">
          <cell r="Y621">
            <v>38241</v>
          </cell>
        </row>
        <row r="622">
          <cell r="Y622">
            <v>38242</v>
          </cell>
        </row>
        <row r="623">
          <cell r="Y623">
            <v>38243</v>
          </cell>
        </row>
        <row r="624">
          <cell r="Y624">
            <v>38244</v>
          </cell>
        </row>
        <row r="625">
          <cell r="Y625">
            <v>38245</v>
          </cell>
        </row>
        <row r="626">
          <cell r="Y626">
            <v>38246</v>
          </cell>
        </row>
        <row r="627">
          <cell r="Y627">
            <v>38247</v>
          </cell>
        </row>
        <row r="628">
          <cell r="Y628">
            <v>38248</v>
          </cell>
        </row>
        <row r="629">
          <cell r="Y629">
            <v>38249</v>
          </cell>
        </row>
        <row r="630">
          <cell r="Y630">
            <v>38250</v>
          </cell>
        </row>
        <row r="631">
          <cell r="Y631">
            <v>38251</v>
          </cell>
        </row>
        <row r="632">
          <cell r="Y632">
            <v>38252</v>
          </cell>
        </row>
        <row r="633">
          <cell r="Y633">
            <v>38253</v>
          </cell>
        </row>
        <row r="634">
          <cell r="Y634">
            <v>38254</v>
          </cell>
        </row>
        <row r="635">
          <cell r="Y635">
            <v>38255</v>
          </cell>
        </row>
        <row r="636">
          <cell r="Y636">
            <v>38256</v>
          </cell>
        </row>
        <row r="637">
          <cell r="Y637">
            <v>38257</v>
          </cell>
        </row>
        <row r="638">
          <cell r="Y638">
            <v>38258</v>
          </cell>
        </row>
        <row r="639">
          <cell r="Y639">
            <v>38259</v>
          </cell>
        </row>
        <row r="640">
          <cell r="Y640">
            <v>38260</v>
          </cell>
        </row>
        <row r="641">
          <cell r="Y641">
            <v>38261</v>
          </cell>
        </row>
        <row r="642">
          <cell r="Y642">
            <v>38262</v>
          </cell>
        </row>
        <row r="643">
          <cell r="Y643">
            <v>38263</v>
          </cell>
        </row>
        <row r="644">
          <cell r="Y644">
            <v>38264</v>
          </cell>
        </row>
        <row r="645">
          <cell r="Y645">
            <v>38265</v>
          </cell>
        </row>
        <row r="646">
          <cell r="Y646">
            <v>38266</v>
          </cell>
        </row>
        <row r="647">
          <cell r="Y647">
            <v>38267</v>
          </cell>
        </row>
        <row r="648">
          <cell r="Y648">
            <v>38268</v>
          </cell>
        </row>
        <row r="649">
          <cell r="Y649">
            <v>38269</v>
          </cell>
        </row>
        <row r="650">
          <cell r="Y650">
            <v>38270</v>
          </cell>
        </row>
        <row r="651">
          <cell r="Y651">
            <v>38271</v>
          </cell>
        </row>
        <row r="652">
          <cell r="Y652">
            <v>38272</v>
          </cell>
        </row>
        <row r="653">
          <cell r="Y653">
            <v>38273</v>
          </cell>
        </row>
        <row r="654">
          <cell r="Y654">
            <v>38274</v>
          </cell>
        </row>
        <row r="655">
          <cell r="Y655">
            <v>38275</v>
          </cell>
        </row>
        <row r="656">
          <cell r="Y656">
            <v>38276</v>
          </cell>
        </row>
        <row r="657">
          <cell r="Y657">
            <v>38277</v>
          </cell>
        </row>
        <row r="658">
          <cell r="Y658">
            <v>38278</v>
          </cell>
        </row>
        <row r="659">
          <cell r="Y659">
            <v>38279</v>
          </cell>
        </row>
        <row r="660">
          <cell r="Y660">
            <v>38280</v>
          </cell>
        </row>
        <row r="661">
          <cell r="Y661">
            <v>38281</v>
          </cell>
        </row>
        <row r="662">
          <cell r="Y662">
            <v>38282</v>
          </cell>
        </row>
        <row r="663">
          <cell r="Y663">
            <v>38283</v>
          </cell>
        </row>
        <row r="664">
          <cell r="Y664">
            <v>38284</v>
          </cell>
        </row>
        <row r="665">
          <cell r="Y665">
            <v>38285</v>
          </cell>
        </row>
        <row r="666">
          <cell r="Y666">
            <v>38286</v>
          </cell>
        </row>
        <row r="667">
          <cell r="Y667">
            <v>38287</v>
          </cell>
        </row>
        <row r="668">
          <cell r="Y668">
            <v>38288</v>
          </cell>
        </row>
        <row r="669">
          <cell r="Y669">
            <v>38289</v>
          </cell>
        </row>
        <row r="670">
          <cell r="Y670">
            <v>38290</v>
          </cell>
        </row>
        <row r="671">
          <cell r="Y671">
            <v>38291</v>
          </cell>
        </row>
        <row r="672">
          <cell r="Y672">
            <v>38292</v>
          </cell>
        </row>
        <row r="673">
          <cell r="Y673">
            <v>38293</v>
          </cell>
        </row>
        <row r="674">
          <cell r="Y674">
            <v>38294</v>
          </cell>
        </row>
        <row r="675">
          <cell r="Y675">
            <v>38295</v>
          </cell>
        </row>
        <row r="676">
          <cell r="Y676">
            <v>38296</v>
          </cell>
        </row>
        <row r="677">
          <cell r="Y677">
            <v>38297</v>
          </cell>
        </row>
        <row r="678">
          <cell r="Y678">
            <v>38298</v>
          </cell>
        </row>
        <row r="679">
          <cell r="Y679">
            <v>38299</v>
          </cell>
        </row>
        <row r="680">
          <cell r="Y680">
            <v>38300</v>
          </cell>
        </row>
        <row r="681">
          <cell r="Y681">
            <v>38301</v>
          </cell>
        </row>
        <row r="682">
          <cell r="Y682">
            <v>38302</v>
          </cell>
        </row>
        <row r="683">
          <cell r="Y683">
            <v>38303</v>
          </cell>
        </row>
        <row r="684">
          <cell r="Y684">
            <v>38304</v>
          </cell>
        </row>
        <row r="685">
          <cell r="Y685">
            <v>38305</v>
          </cell>
        </row>
        <row r="686">
          <cell r="Y686">
            <v>38306</v>
          </cell>
        </row>
        <row r="687">
          <cell r="Y687">
            <v>38307</v>
          </cell>
        </row>
        <row r="688">
          <cell r="Y688">
            <v>38308</v>
          </cell>
        </row>
        <row r="689">
          <cell r="Y689">
            <v>38309</v>
          </cell>
        </row>
        <row r="690">
          <cell r="Y690">
            <v>38310</v>
          </cell>
        </row>
        <row r="691">
          <cell r="Y691">
            <v>38311</v>
          </cell>
        </row>
        <row r="692">
          <cell r="Y692">
            <v>38312</v>
          </cell>
        </row>
        <row r="693">
          <cell r="Y693">
            <v>38313</v>
          </cell>
        </row>
        <row r="694">
          <cell r="Y694">
            <v>38314</v>
          </cell>
        </row>
        <row r="695">
          <cell r="Y695">
            <v>38315</v>
          </cell>
        </row>
        <row r="696">
          <cell r="Y696">
            <v>38316</v>
          </cell>
        </row>
        <row r="697">
          <cell r="Y697">
            <v>38317</v>
          </cell>
        </row>
        <row r="698">
          <cell r="Y698">
            <v>38318</v>
          </cell>
        </row>
        <row r="699">
          <cell r="Y699">
            <v>38319</v>
          </cell>
        </row>
        <row r="700">
          <cell r="Y700">
            <v>38320</v>
          </cell>
        </row>
        <row r="701">
          <cell r="Y701">
            <v>38321</v>
          </cell>
        </row>
        <row r="702">
          <cell r="Y702">
            <v>38322</v>
          </cell>
        </row>
        <row r="703">
          <cell r="Y703">
            <v>38323</v>
          </cell>
        </row>
        <row r="704">
          <cell r="Y704">
            <v>38324</v>
          </cell>
        </row>
        <row r="705">
          <cell r="Y705">
            <v>38325</v>
          </cell>
        </row>
        <row r="706">
          <cell r="Y706">
            <v>38326</v>
          </cell>
        </row>
        <row r="707">
          <cell r="Y707">
            <v>38327</v>
          </cell>
        </row>
        <row r="708">
          <cell r="Y708">
            <v>38328</v>
          </cell>
        </row>
        <row r="709">
          <cell r="Y709">
            <v>38329</v>
          </cell>
        </row>
        <row r="710">
          <cell r="Y710">
            <v>38330</v>
          </cell>
        </row>
        <row r="711">
          <cell r="Y711">
            <v>38331</v>
          </cell>
        </row>
        <row r="712">
          <cell r="Y712">
            <v>38332</v>
          </cell>
        </row>
        <row r="713">
          <cell r="Y713">
            <v>38333</v>
          </cell>
        </row>
        <row r="714">
          <cell r="Y714">
            <v>38334</v>
          </cell>
        </row>
        <row r="715">
          <cell r="Y715">
            <v>38335</v>
          </cell>
        </row>
        <row r="716">
          <cell r="Y716">
            <v>38336</v>
          </cell>
        </row>
        <row r="717">
          <cell r="Y717">
            <v>38337</v>
          </cell>
        </row>
        <row r="718">
          <cell r="Y718">
            <v>38338</v>
          </cell>
        </row>
        <row r="719">
          <cell r="Y719">
            <v>38339</v>
          </cell>
        </row>
        <row r="720">
          <cell r="Y720">
            <v>38340</v>
          </cell>
        </row>
        <row r="721">
          <cell r="Y721">
            <v>38341</v>
          </cell>
        </row>
        <row r="722">
          <cell r="Y722">
            <v>38342</v>
          </cell>
        </row>
        <row r="723">
          <cell r="Y723">
            <v>38343</v>
          </cell>
        </row>
        <row r="724">
          <cell r="Y724">
            <v>38344</v>
          </cell>
        </row>
        <row r="725">
          <cell r="Y725">
            <v>38345</v>
          </cell>
        </row>
        <row r="726">
          <cell r="Y726">
            <v>38346</v>
          </cell>
        </row>
        <row r="727">
          <cell r="Y727">
            <v>38347</v>
          </cell>
        </row>
        <row r="728">
          <cell r="Y728">
            <v>38348</v>
          </cell>
        </row>
        <row r="729">
          <cell r="Y729">
            <v>38349</v>
          </cell>
        </row>
        <row r="730">
          <cell r="Y730">
            <v>38350</v>
          </cell>
        </row>
        <row r="731">
          <cell r="Y731">
            <v>38351</v>
          </cell>
        </row>
        <row r="732">
          <cell r="Y732">
            <v>38352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 Values"/>
      <sheetName val="Boiler &amp; Machinery Objects"/>
      <sheetName val="Construction Types"/>
      <sheetName val="Secondary Wind Characteristics"/>
    </sheetNames>
    <sheetDataSet>
      <sheetData sheetId="0"/>
      <sheetData sheetId="1"/>
      <sheetData sheetId="2"/>
      <sheetData sheetId="3">
        <row r="3">
          <cell r="A3" t="str">
            <v>0: Unknown</v>
          </cell>
        </row>
        <row r="29">
          <cell r="A29" t="str">
            <v>0: Unknown</v>
          </cell>
        </row>
        <row r="30">
          <cell r="A30" t="str">
            <v>1: Flat roof WITH parapets</v>
          </cell>
        </row>
        <row r="31">
          <cell r="A31" t="str">
            <v>2: Flatroof WITHOUT parapets</v>
          </cell>
        </row>
        <row r="32">
          <cell r="A32" t="str">
            <v>3: Hip roof with slope &lt; to 6:12 (26.5 degrees)</v>
          </cell>
        </row>
        <row r="33">
          <cell r="A33" t="str">
            <v>4: Hip roof with slope greater than 6:12 (26.5 degrees)</v>
          </cell>
        </row>
        <row r="34">
          <cell r="A34" t="str">
            <v>5: Gable roof with slope less than or equal to 6:12 (26.5 degrees)</v>
          </cell>
        </row>
        <row r="35">
          <cell r="A35" t="str">
            <v>6: Gable roof with slope greater than 6:12 (26.5 degrees)</v>
          </cell>
        </row>
        <row r="36">
          <cell r="A36" t="str">
            <v>7: Braced gable roof with slope less than or equal to 6:12 (26.5 degrees)</v>
          </cell>
        </row>
        <row r="37">
          <cell r="A37" t="str">
            <v>8: Braced gable roof with slope greater than 6:12 (26.5 degrees)</v>
          </cell>
        </row>
        <row r="48">
          <cell r="A48" t="str">
            <v>0: Unknown</v>
          </cell>
        </row>
        <row r="49">
          <cell r="A49" t="str">
            <v>1: Properly installed with adequate anchorage</v>
          </cell>
        </row>
        <row r="50">
          <cell r="A50" t="str">
            <v>2: Obvious signs of deficiencies in the installation</v>
          </cell>
        </row>
        <row r="60">
          <cell r="A60" t="str">
            <v>0: Unknown</v>
          </cell>
        </row>
        <row r="61">
          <cell r="A61" t="str">
            <v>1: Large signs</v>
          </cell>
        </row>
        <row r="62">
          <cell r="A62" t="str">
            <v>2: Extensive ornamentation</v>
          </cell>
        </row>
        <row r="63">
          <cell r="A63" t="str">
            <v>3: NONE</v>
          </cell>
        </row>
        <row r="66">
          <cell r="A66" t="str">
            <v>0: Unknown</v>
          </cell>
        </row>
        <row r="67">
          <cell r="A67" t="str">
            <v>1: Brick veneer</v>
          </cell>
        </row>
        <row r="68">
          <cell r="A68" t="str">
            <v>2: Metal sheathing</v>
          </cell>
        </row>
        <row r="69">
          <cell r="A69" t="str">
            <v>3: Wood</v>
          </cell>
        </row>
        <row r="70">
          <cell r="A70" t="str">
            <v>4: EIFS / stucco</v>
          </cell>
        </row>
        <row r="71">
          <cell r="A71" t="str">
            <v>5: Designed for impact</v>
          </cell>
        </row>
        <row r="72">
          <cell r="A72" t="str">
            <v>6: Not designed for impact WITH gravel rooftop on building or adjacent buildings within 1000 ft.</v>
          </cell>
        </row>
        <row r="73">
          <cell r="A73" t="str">
            <v>7: Not designed for impact WITHOUT gravel rooftop on building or adjacent buildings within 1000 ft.</v>
          </cell>
        </row>
        <row r="74">
          <cell r="A74" t="str">
            <v>8: Vinyl siding / hardboard</v>
          </cell>
        </row>
        <row r="77">
          <cell r="A77" t="str">
            <v>0: Unknown</v>
          </cell>
        </row>
        <row r="78">
          <cell r="A78" t="str">
            <v>1: Batten decking / skipped sheathing</v>
          </cell>
        </row>
        <row r="79">
          <cell r="A79" t="str">
            <v>2: 6d nails –any nail schedule</v>
          </cell>
        </row>
        <row r="80">
          <cell r="A80" t="str">
            <v>3: 8d Nails –minimum nail schedule</v>
          </cell>
        </row>
        <row r="81">
          <cell r="A81" t="str">
            <v>4: 8d Nails –high wind nail schedule</v>
          </cell>
        </row>
        <row r="82">
          <cell r="A82" t="str">
            <v>5: 10d Nails –high wind nail schedule</v>
          </cell>
        </row>
        <row r="83">
          <cell r="A83" t="str">
            <v>6: Dimensional lumber / tongue and groove decking with a minimum of 2 nails per board</v>
          </cell>
        </row>
        <row r="86">
          <cell r="A86" t="str">
            <v>0: Unknown</v>
          </cell>
        </row>
        <row r="87">
          <cell r="A87" t="str">
            <v>1: Bolted</v>
          </cell>
        </row>
        <row r="88">
          <cell r="A88" t="str">
            <v>2: Unbolted</v>
          </cell>
        </row>
        <row r="91">
          <cell r="A91" t="str">
            <v>0: Unknown</v>
          </cell>
        </row>
        <row r="92">
          <cell r="A92" t="str">
            <v>1: None</v>
          </cell>
        </row>
        <row r="93">
          <cell r="A93" t="str">
            <v>2: Generally protected</v>
          </cell>
        </row>
        <row r="94">
          <cell r="A94" t="str">
            <v>3: Generally unprotected</v>
          </cell>
        </row>
        <row r="97">
          <cell r="A97" t="str">
            <v>0: Unknown</v>
          </cell>
        </row>
        <row r="98">
          <cell r="A98" t="str">
            <v>1: All openings large missiles</v>
          </cell>
        </row>
        <row r="99">
          <cell r="A99" t="str">
            <v>2: All openings medium missiles</v>
          </cell>
        </row>
        <row r="100">
          <cell r="A100" t="str">
            <v>3: All openings small missiles</v>
          </cell>
        </row>
        <row r="101">
          <cell r="A101" t="str">
            <v>4: All gazed openings large missiles</v>
          </cell>
        </row>
        <row r="102">
          <cell r="A102" t="str">
            <v>5: All glazed openings medium missiles</v>
          </cell>
        </row>
        <row r="103">
          <cell r="A103" t="str">
            <v>6: All glazed openings small missiles</v>
          </cell>
        </row>
        <row r="104">
          <cell r="A104" t="str">
            <v>7: All gasec openings covered with plywood/strand board</v>
          </cell>
        </row>
        <row r="105">
          <cell r="A105" t="str">
            <v>8: At least one glazed exterior opening does NOT have wind-borne debris protection</v>
          </cell>
        </row>
        <row r="106">
          <cell r="A106" t="str">
            <v>9: NO glazed exterior openings have wind-borne debris protection</v>
          </cell>
        </row>
        <row r="109">
          <cell r="A109" t="str">
            <v>0: Unknown</v>
          </cell>
        </row>
        <row r="110">
          <cell r="A110" t="str">
            <v>1: Compliant with ES1</v>
          </cell>
        </row>
        <row r="111">
          <cell r="A111" t="str">
            <v>2: Not compliant with ES1</v>
          </cell>
        </row>
        <row r="114">
          <cell r="A114" t="str">
            <v>1: Highly damageable (e.g., unprotected contents made of materials that are highly susceptible to wind and/or water damage (such as paper-based products), or extended power outages (such as contents that require refrigeration))</v>
          </cell>
        </row>
        <row r="115">
          <cell r="A115" t="str">
            <v>2: Moderately damageable (e.g., computers)</v>
          </cell>
        </row>
        <row r="116">
          <cell r="A116" t="str">
            <v>3: Damageable (e.g., general office furniture)</v>
          </cell>
        </row>
        <row r="117">
          <cell r="A117" t="str">
            <v>4: Slightly damageable (e.g., highly protected contents, such as jewelry and fine art, or contents composed of water tolerant material, such as stone or rubber)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elections"/>
      <sheetName val="Comparisons_Month"/>
      <sheetName val="Comparisons_Qtr"/>
      <sheetName val="Comp Sales"/>
      <sheetName val="End_Inv"/>
      <sheetName val="Cover Page 1"/>
      <sheetName val="Cover Page 2"/>
      <sheetName val="BREAK_BREAK"/>
      <sheetName val="Input"/>
      <sheetName val="EBITDA_1999"/>
      <sheetName val="EBITDA_2000"/>
      <sheetName val="CoPL"/>
      <sheetName val="OpDivPL"/>
      <sheetName val="DispOps"/>
      <sheetName val="Fx Rates"/>
      <sheetName val="Fx_conv."/>
      <sheetName val="Sales by Div"/>
      <sheetName val="G Mrgn by Div"/>
      <sheetName val="OpPft by Div"/>
      <sheetName val="Ebitda by Div"/>
      <sheetName val="Comp_99"/>
      <sheetName val="Comp_2000"/>
      <sheetName val="Base ReCalc."/>
      <sheetName val="SUM_pl"/>
      <sheetName val="Cover Page 1.1"/>
      <sheetName val="Cover Page 2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Quote"/>
      <sheetName val="HRMA Crime 05-06"/>
    </sheetNames>
    <sheetDataSet>
      <sheetData sheetId="0">
        <row r="2">
          <cell r="A2" t="str">
            <v>AJG Houston</v>
          </cell>
        </row>
        <row r="3">
          <cell r="A3" t="str">
            <v>AJG Nelson Monarch Ins</v>
          </cell>
        </row>
        <row r="4">
          <cell r="A4" t="str">
            <v>AJG Washington</v>
          </cell>
        </row>
        <row r="5">
          <cell r="A5" t="str">
            <v>AJG Wichita</v>
          </cell>
        </row>
        <row r="6">
          <cell r="A6" t="str">
            <v>Aon</v>
          </cell>
        </row>
        <row r="7">
          <cell r="A7" t="str">
            <v>Aparicio Walker &amp; Seeling</v>
          </cell>
        </row>
        <row r="8">
          <cell r="A8" t="str">
            <v>Associated Agencies, Inc.</v>
          </cell>
        </row>
        <row r="9">
          <cell r="A9" t="str">
            <v>Becher Carlson</v>
          </cell>
        </row>
        <row r="10">
          <cell r="A10" t="str">
            <v>C.J. McCarthy</v>
          </cell>
        </row>
        <row r="11">
          <cell r="A11" t="str">
            <v>Diversified</v>
          </cell>
        </row>
        <row r="12">
          <cell r="A12" t="str">
            <v>Eustis Insurance &amp; Benefits</v>
          </cell>
        </row>
        <row r="13">
          <cell r="A13" t="str">
            <v>FG Insurance</v>
          </cell>
        </row>
        <row r="14">
          <cell r="A14" t="str">
            <v>Fox Everett</v>
          </cell>
        </row>
        <row r="15">
          <cell r="A15" t="str">
            <v>AJG White Plains</v>
          </cell>
        </row>
        <row r="16">
          <cell r="A16" t="str">
            <v>Lyman &amp; Sheets</v>
          </cell>
        </row>
        <row r="17">
          <cell r="A17" t="str">
            <v>Marsh Sacramento</v>
          </cell>
        </row>
        <row r="18">
          <cell r="A18" t="str">
            <v>Marsh Oklahoma</v>
          </cell>
        </row>
        <row r="19">
          <cell r="A19" t="str">
            <v>Marsh-Honolulu</v>
          </cell>
        </row>
        <row r="20">
          <cell r="A20" t="str">
            <v>Norman Spencer</v>
          </cell>
        </row>
        <row r="21">
          <cell r="A21" t="str">
            <v>Petra Pacific</v>
          </cell>
        </row>
        <row r="22">
          <cell r="A22" t="str">
            <v>Sloan Agency</v>
          </cell>
        </row>
        <row r="23">
          <cell r="A23" t="str">
            <v>The Rubin Group</v>
          </cell>
        </row>
        <row r="24">
          <cell r="A24" t="str">
            <v>Vozza</v>
          </cell>
        </row>
        <row r="25">
          <cell r="A25" t="str">
            <v>Wachovia</v>
          </cell>
        </row>
        <row r="26">
          <cell r="A26" t="str">
            <v>Wurzler</v>
          </cell>
        </row>
        <row r="27">
          <cell r="A27" t="str">
            <v>Zutz Ins.</v>
          </cell>
        </row>
      </sheetData>
      <sheetData sheetId="1" refreshError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of Values"/>
      <sheetName val="COPE Information"/>
      <sheetName val="Updated SOV"/>
      <sheetName val="Updated UW Info"/>
    </sheetNames>
    <sheetDataSet>
      <sheetData sheetId="0">
        <row r="6">
          <cell r="D6">
            <v>0</v>
          </cell>
          <cell r="E6">
            <v>90000</v>
          </cell>
          <cell r="F6">
            <v>135000</v>
          </cell>
          <cell r="G6" t="str">
            <v>Incl.</v>
          </cell>
          <cell r="H6" t="str">
            <v>Combined w/ BI</v>
          </cell>
        </row>
        <row r="7">
          <cell r="D7">
            <v>0</v>
          </cell>
          <cell r="E7">
            <v>6000</v>
          </cell>
          <cell r="F7">
            <v>2000</v>
          </cell>
          <cell r="G7" t="str">
            <v>Incl.</v>
          </cell>
          <cell r="H7" t="str">
            <v>Combined w/ BI</v>
          </cell>
          <cell r="J7" t="str">
            <v>pdg-  Not on GL</v>
          </cell>
        </row>
        <row r="8">
          <cell r="D8">
            <v>0</v>
          </cell>
          <cell r="E8" t="str">
            <v>SUBLEASED</v>
          </cell>
          <cell r="G8" t="str">
            <v>Incl.</v>
          </cell>
          <cell r="H8" t="str">
            <v>Combined w/ BI</v>
          </cell>
          <cell r="J8" t="str">
            <v>Lease will expire 1/30/04 - delete location as of that date.
Pdg - not on Prop / GL</v>
          </cell>
        </row>
        <row r="9">
          <cell r="D9">
            <v>0</v>
          </cell>
          <cell r="E9">
            <v>325000</v>
          </cell>
          <cell r="F9">
            <v>325000</v>
          </cell>
          <cell r="G9" t="str">
            <v>Incl.</v>
          </cell>
          <cell r="H9" t="str">
            <v>Combined w/ BI</v>
          </cell>
        </row>
        <row r="10">
          <cell r="D10">
            <v>0</v>
          </cell>
          <cell r="E10" t="str">
            <v>Deleted 10/10/03</v>
          </cell>
          <cell r="G10" t="str">
            <v>Incl.</v>
          </cell>
          <cell r="H10" t="str">
            <v>Combined w/ BI</v>
          </cell>
          <cell r="J10" t="str">
            <v>pdg - Not on Prop or GL</v>
          </cell>
        </row>
        <row r="11">
          <cell r="D11">
            <v>0</v>
          </cell>
          <cell r="E11">
            <v>100000</v>
          </cell>
          <cell r="F11">
            <v>150000</v>
          </cell>
          <cell r="G11" t="str">
            <v>Incl.</v>
          </cell>
          <cell r="H11" t="str">
            <v>Combined w/ BI</v>
          </cell>
        </row>
        <row r="12">
          <cell r="D12">
            <v>0</v>
          </cell>
          <cell r="E12">
            <v>100000</v>
          </cell>
          <cell r="F12">
            <v>150000</v>
          </cell>
          <cell r="G12" t="str">
            <v>Incl.</v>
          </cell>
          <cell r="H12" t="str">
            <v>Combined w/ BI</v>
          </cell>
        </row>
        <row r="13">
          <cell r="D13">
            <v>0</v>
          </cell>
          <cell r="E13">
            <v>100000</v>
          </cell>
          <cell r="F13">
            <v>150000</v>
          </cell>
          <cell r="G13" t="str">
            <v>Incl.</v>
          </cell>
          <cell r="H13" t="str">
            <v>Combined w/ BI</v>
          </cell>
        </row>
        <row r="14">
          <cell r="D14">
            <v>0</v>
          </cell>
          <cell r="E14">
            <v>80000</v>
          </cell>
          <cell r="F14">
            <v>120000</v>
          </cell>
          <cell r="G14" t="str">
            <v>Incl.</v>
          </cell>
          <cell r="H14" t="str">
            <v>Combined w/ BI</v>
          </cell>
        </row>
        <row r="15">
          <cell r="D15">
            <v>0</v>
          </cell>
          <cell r="E15">
            <v>100000</v>
          </cell>
          <cell r="F15">
            <v>150000</v>
          </cell>
        </row>
        <row r="16">
          <cell r="D16">
            <v>0</v>
          </cell>
          <cell r="E16">
            <v>60000</v>
          </cell>
          <cell r="F16">
            <v>90000</v>
          </cell>
          <cell r="G16" t="str">
            <v>Incl.</v>
          </cell>
          <cell r="H16" t="str">
            <v>Combined w/ BI</v>
          </cell>
        </row>
        <row r="17">
          <cell r="D17">
            <v>0</v>
          </cell>
          <cell r="E17">
            <v>60000</v>
          </cell>
          <cell r="F17">
            <v>90000</v>
          </cell>
        </row>
        <row r="18">
          <cell r="D18">
            <v>0</v>
          </cell>
          <cell r="E18" t="str">
            <v>SUBLEASED</v>
          </cell>
          <cell r="G18" t="str">
            <v>Incl.</v>
          </cell>
          <cell r="H18" t="str">
            <v>Combined w/ BI</v>
          </cell>
          <cell r="J18" t="str">
            <v>Lease will expire 12/31/03 - delete location as of that date
Not on Property or GL</v>
          </cell>
        </row>
        <row r="19">
          <cell r="D19">
            <v>0</v>
          </cell>
          <cell r="E19" t="str">
            <v>Deleted 10/1/03</v>
          </cell>
          <cell r="G19" t="str">
            <v>Incl.</v>
          </cell>
          <cell r="H19" t="str">
            <v>Combined w/ BI</v>
          </cell>
          <cell r="J19" t="str">
            <v>pdg - Not on Prop or GL</v>
          </cell>
        </row>
        <row r="20">
          <cell r="D20">
            <v>0</v>
          </cell>
          <cell r="E20">
            <v>4000</v>
          </cell>
          <cell r="F20">
            <v>4000</v>
          </cell>
          <cell r="G20" t="str">
            <v>Incl.</v>
          </cell>
          <cell r="H20" t="str">
            <v>Combined w/ BI</v>
          </cell>
        </row>
        <row r="21">
          <cell r="D21">
            <v>0</v>
          </cell>
          <cell r="E21">
            <v>60000</v>
          </cell>
          <cell r="F21">
            <v>90000</v>
          </cell>
          <cell r="G21" t="str">
            <v>Incl.</v>
          </cell>
          <cell r="H21" t="str">
            <v>Combined w/ BI</v>
          </cell>
        </row>
        <row r="22">
          <cell r="D22">
            <v>0</v>
          </cell>
          <cell r="E22">
            <v>70000</v>
          </cell>
          <cell r="F22">
            <v>105000</v>
          </cell>
          <cell r="G22" t="str">
            <v>Incl.</v>
          </cell>
          <cell r="H22" t="str">
            <v>Combined w/ BI</v>
          </cell>
        </row>
        <row r="23">
          <cell r="D23">
            <v>0</v>
          </cell>
          <cell r="E23">
            <v>2500</v>
          </cell>
          <cell r="F23">
            <v>2500</v>
          </cell>
          <cell r="G23" t="str">
            <v>Incl.</v>
          </cell>
          <cell r="H23" t="str">
            <v>Combined w/ BI</v>
          </cell>
          <cell r="J23" t="str">
            <v>pdg - Not on GL</v>
          </cell>
        </row>
        <row r="24">
          <cell r="D24">
            <v>0</v>
          </cell>
          <cell r="E24">
            <v>10000</v>
          </cell>
          <cell r="F24">
            <v>10000</v>
          </cell>
          <cell r="G24" t="str">
            <v>Incl.</v>
          </cell>
          <cell r="H24" t="str">
            <v>Combined w/ BI</v>
          </cell>
        </row>
        <row r="25">
          <cell r="D25">
            <v>0</v>
          </cell>
          <cell r="E25" t="str">
            <v>SUBLEASED  (contents deleted as of 9/30/03)</v>
          </cell>
          <cell r="G25" t="str">
            <v>Incl.</v>
          </cell>
          <cell r="H25" t="str">
            <v>Combined w/ BI</v>
          </cell>
          <cell r="J25" t="str">
            <v>pdg - Not on Prop</v>
          </cell>
        </row>
        <row r="26">
          <cell r="D26">
            <v>0</v>
          </cell>
          <cell r="E26">
            <v>1250</v>
          </cell>
          <cell r="F26">
            <v>3750</v>
          </cell>
          <cell r="J26" t="str">
            <v xml:space="preserve">pdg - Not on GL
</v>
          </cell>
        </row>
        <row r="27">
          <cell r="D27">
            <v>0</v>
          </cell>
          <cell r="E27">
            <v>17500</v>
          </cell>
          <cell r="F27">
            <v>17500</v>
          </cell>
          <cell r="G27" t="str">
            <v>Incl.</v>
          </cell>
          <cell r="H27" t="str">
            <v>Combined w/ BI</v>
          </cell>
        </row>
        <row r="28">
          <cell r="D28">
            <v>0</v>
          </cell>
          <cell r="E28">
            <v>60000</v>
          </cell>
          <cell r="F28">
            <v>90000</v>
          </cell>
          <cell r="G28" t="str">
            <v>Incl.</v>
          </cell>
          <cell r="H28" t="str">
            <v>Combined w/ BI</v>
          </cell>
        </row>
        <row r="29">
          <cell r="D29">
            <v>0</v>
          </cell>
          <cell r="E29">
            <v>60000</v>
          </cell>
          <cell r="F29">
            <v>90000</v>
          </cell>
          <cell r="G29" t="str">
            <v>Incl.</v>
          </cell>
          <cell r="H29" t="str">
            <v>Combined w/ BI</v>
          </cell>
        </row>
        <row r="30">
          <cell r="D30">
            <v>0</v>
          </cell>
          <cell r="E30">
            <v>5000</v>
          </cell>
          <cell r="F30">
            <v>5000</v>
          </cell>
          <cell r="G30" t="str">
            <v>Incl.</v>
          </cell>
          <cell r="H30" t="str">
            <v>Combined w/ BI</v>
          </cell>
        </row>
        <row r="31">
          <cell r="D31">
            <v>38000000</v>
          </cell>
          <cell r="E31">
            <v>28595200</v>
          </cell>
          <cell r="F31">
            <v>17892800</v>
          </cell>
          <cell r="G31">
            <v>25000000</v>
          </cell>
          <cell r="H31" t="str">
            <v>Combined w/ BI</v>
          </cell>
        </row>
        <row r="32">
          <cell r="D32">
            <v>0</v>
          </cell>
          <cell r="E32">
            <v>142500</v>
          </cell>
          <cell r="F32">
            <v>7500</v>
          </cell>
          <cell r="G32" t="str">
            <v>Incl.</v>
          </cell>
          <cell r="H32" t="str">
            <v>Combined w/ BI</v>
          </cell>
        </row>
        <row r="33">
          <cell r="D33">
            <v>0</v>
          </cell>
          <cell r="E33" t="str">
            <v>Deleted 9/30/03</v>
          </cell>
          <cell r="G33" t="str">
            <v>Incl.</v>
          </cell>
          <cell r="H33" t="str">
            <v>Combined w/ BI</v>
          </cell>
          <cell r="J33" t="str">
            <v>pdg - Not on Property or GL</v>
          </cell>
        </row>
        <row r="34">
          <cell r="D34">
            <v>0</v>
          </cell>
          <cell r="E34" t="str">
            <v>Delete 9/30/03 (lease will expire 2/28/04)</v>
          </cell>
          <cell r="G34" t="str">
            <v>Incl.</v>
          </cell>
          <cell r="H34" t="str">
            <v>Combined w/ BI</v>
          </cell>
          <cell r="J34" t="str">
            <v>Lease will expire 2/28/04 - delete location as of that date 
pdg - Not on Property or GL</v>
          </cell>
        </row>
        <row r="35">
          <cell r="E35" t="str">
            <v>Deleted 8/31/03</v>
          </cell>
          <cell r="J35" t="str">
            <v>pdg - Not on Prop or GL</v>
          </cell>
        </row>
        <row r="36">
          <cell r="D36">
            <v>0</v>
          </cell>
          <cell r="E36" t="str">
            <v>SUBLEASED</v>
          </cell>
          <cell r="G36" t="str">
            <v>Incl.</v>
          </cell>
          <cell r="H36" t="str">
            <v>Combined w/ BI</v>
          </cell>
          <cell r="J36" t="str">
            <v>Lease will expire 4/30/04 - delete location as of that date
pdg - Not on Prop or GL</v>
          </cell>
        </row>
        <row r="37">
          <cell r="D37">
            <v>0</v>
          </cell>
          <cell r="E37">
            <v>60000</v>
          </cell>
          <cell r="F37">
            <v>50000</v>
          </cell>
          <cell r="G37" t="str">
            <v>Incl.</v>
          </cell>
          <cell r="H37" t="str">
            <v>Combined w/ BI</v>
          </cell>
          <cell r="J37" t="str">
            <v>pdg - Not on GL</v>
          </cell>
        </row>
        <row r="38">
          <cell r="D38">
            <v>0</v>
          </cell>
          <cell r="E38">
            <v>5000</v>
          </cell>
          <cell r="F38">
            <v>5000</v>
          </cell>
          <cell r="G38" t="str">
            <v>Incl.</v>
          </cell>
          <cell r="H38" t="str">
            <v>Combined w/ BI</v>
          </cell>
          <cell r="J38" t="str">
            <v>pdg - Not on GL</v>
          </cell>
        </row>
        <row r="39">
          <cell r="D39">
            <v>0</v>
          </cell>
          <cell r="E39">
            <v>5000</v>
          </cell>
          <cell r="F39">
            <v>5000</v>
          </cell>
          <cell r="G39" t="str">
            <v>Incl.</v>
          </cell>
          <cell r="H39" t="str">
            <v>Combined w/ BI</v>
          </cell>
          <cell r="J39" t="str">
            <v>pdg - Not on GL</v>
          </cell>
        </row>
        <row r="40">
          <cell r="D40">
            <v>0</v>
          </cell>
          <cell r="E40">
            <v>5000</v>
          </cell>
          <cell r="F40">
            <v>5000</v>
          </cell>
          <cell r="G40" t="str">
            <v>Incl.</v>
          </cell>
          <cell r="H40" t="str">
            <v>Combined w/ BI</v>
          </cell>
          <cell r="J40" t="str">
            <v>pdg - Not on GL</v>
          </cell>
        </row>
      </sheetData>
      <sheetData sheetId="1">
        <row r="5">
          <cell r="B5" t="str">
            <v>American Medical Security Holdings, Inc.</v>
          </cell>
          <cell r="C5" t="str">
            <v>7500 N. Dreamy Draw Drive
Suite 230
Phoenix, AZ 85020</v>
          </cell>
          <cell r="D5" t="str">
            <v>concrete</v>
          </cell>
          <cell r="E5">
            <v>1984</v>
          </cell>
          <cell r="G5" t="str">
            <v>Yes</v>
          </cell>
          <cell r="H5" t="str">
            <v>Office</v>
          </cell>
          <cell r="J5">
            <v>3145</v>
          </cell>
        </row>
        <row r="6">
          <cell r="B6" t="str">
            <v xml:space="preserve">American Medical Security Holdings, Inc.                                               </v>
          </cell>
          <cell r="C6" t="str">
            <v>3 Financial Centre
Bldg. #32
Little Rock, AZ
72210</v>
          </cell>
          <cell r="D6" t="str">
            <v xml:space="preserve">Steel </v>
          </cell>
          <cell r="E6">
            <v>1987</v>
          </cell>
          <cell r="G6" t="str">
            <v>Yes</v>
          </cell>
          <cell r="H6" t="str">
            <v>Office</v>
          </cell>
          <cell r="J6">
            <v>132</v>
          </cell>
        </row>
        <row r="7">
          <cell r="B7" t="str">
            <v>American Medical Security Holdings, Inc.</v>
          </cell>
          <cell r="C7" t="str">
            <v>615 Crescent Executive Court
Suite 202
Lake Mary, FL 32746</v>
          </cell>
          <cell r="H7" t="str">
            <v>Office</v>
          </cell>
          <cell r="J7">
            <v>3377</v>
          </cell>
        </row>
        <row r="8">
          <cell r="B8" t="str">
            <v>American Medical Security Holdings, Inc.</v>
          </cell>
          <cell r="C8" t="str">
            <v>555 Winderley Place
Suite 410
Maitland, FL 32746</v>
          </cell>
          <cell r="D8" t="str">
            <v>concrete</v>
          </cell>
          <cell r="E8">
            <v>1986</v>
          </cell>
          <cell r="G8" t="str">
            <v>Yes</v>
          </cell>
          <cell r="H8" t="str">
            <v>Office</v>
          </cell>
          <cell r="J8">
            <v>10450</v>
          </cell>
          <cell r="K8" t="str">
            <v>X</v>
          </cell>
        </row>
        <row r="9">
          <cell r="B9" t="str">
            <v>American Medical Security Holdings, Inc.</v>
          </cell>
          <cell r="C9" t="str">
            <v>4014 Gunn Highway
Suite 180
Tampa, FL 33624</v>
          </cell>
          <cell r="D9" t="str">
            <v>concrete</v>
          </cell>
          <cell r="E9">
            <v>1983</v>
          </cell>
          <cell r="F9">
            <v>2</v>
          </cell>
          <cell r="G9" t="str">
            <v>No</v>
          </cell>
          <cell r="H9" t="str">
            <v>Office</v>
          </cell>
          <cell r="J9">
            <v>1872</v>
          </cell>
        </row>
        <row r="10">
          <cell r="B10" t="str">
            <v>American Medical Security Holdings, Inc.</v>
          </cell>
          <cell r="C10" t="str">
            <v>5335 Triangle Parkway
Suite 350
Norcross, GA 30092</v>
          </cell>
          <cell r="D10" t="str">
            <v>concrete</v>
          </cell>
          <cell r="E10">
            <v>1986</v>
          </cell>
          <cell r="G10" t="str">
            <v>Yes</v>
          </cell>
          <cell r="H10" t="str">
            <v>Office</v>
          </cell>
          <cell r="J10">
            <v>4158</v>
          </cell>
          <cell r="K10" t="str">
            <v>X</v>
          </cell>
        </row>
        <row r="11">
          <cell r="B11" t="str">
            <v>American Medical Security Holdings, Inc.</v>
          </cell>
          <cell r="C11" t="str">
            <v>1415 West 22nd St.
Suite 700
Oakbrook, IL 60523</v>
          </cell>
          <cell r="D11" t="str">
            <v>stone</v>
          </cell>
          <cell r="E11">
            <v>1974</v>
          </cell>
          <cell r="G11" t="str">
            <v>Yes</v>
          </cell>
          <cell r="H11" t="str">
            <v>Office</v>
          </cell>
          <cell r="J11">
            <v>3934</v>
          </cell>
          <cell r="K11" t="str">
            <v>C</v>
          </cell>
        </row>
        <row r="12">
          <cell r="B12" t="str">
            <v>American Medical Security Holdings, Inc.</v>
          </cell>
          <cell r="C12" t="str">
            <v>8900 Keystone Crossing
Suite 545
Indianapolis, IN 46240</v>
          </cell>
          <cell r="D12" t="str">
            <v>concrete</v>
          </cell>
          <cell r="E12">
            <v>1988</v>
          </cell>
          <cell r="G12" t="str">
            <v>Yes</v>
          </cell>
          <cell r="H12" t="str">
            <v>Office</v>
          </cell>
          <cell r="J12">
            <v>2759</v>
          </cell>
          <cell r="K12" t="str">
            <v>X</v>
          </cell>
        </row>
        <row r="13">
          <cell r="B13" t="str">
            <v>American Medical Security Holdings, Inc.</v>
          </cell>
          <cell r="C13" t="str">
            <v>7800 West 110th St.
Suite 100
Overland Park, KS 66202</v>
          </cell>
          <cell r="H13" t="str">
            <v>Office</v>
          </cell>
          <cell r="J13">
            <v>1478</v>
          </cell>
          <cell r="K13" t="str">
            <v>X</v>
          </cell>
        </row>
        <row r="14">
          <cell r="B14" t="str">
            <v>American Medical Security Holdings, Inc.</v>
          </cell>
          <cell r="C14" t="str">
            <v>Lake Pointe Office Center
26200 Town Center Drive, Suite 100
Novi, MI 48375</v>
          </cell>
          <cell r="D14" t="str">
            <v>Brick</v>
          </cell>
          <cell r="E14">
            <v>1986</v>
          </cell>
          <cell r="G14" t="str">
            <v>Yes</v>
          </cell>
          <cell r="H14" t="str">
            <v>Office</v>
          </cell>
          <cell r="J14">
            <v>2616</v>
          </cell>
          <cell r="K14" t="str">
            <v>X</v>
          </cell>
        </row>
        <row r="15">
          <cell r="B15" t="str">
            <v>American Medical Security Holdings, Inc.</v>
          </cell>
          <cell r="C15" t="str">
            <v>3636 Geyer Road
Suite 260
St. Louis, MO 63127</v>
          </cell>
          <cell r="D15" t="str">
            <v>brick/steel</v>
          </cell>
          <cell r="E15">
            <v>1991</v>
          </cell>
          <cell r="G15" t="str">
            <v>Yes</v>
          </cell>
          <cell r="H15" t="str">
            <v>Office</v>
          </cell>
          <cell r="J15">
            <v>3214</v>
          </cell>
        </row>
        <row r="16">
          <cell r="C16" t="str">
            <v>4015 S. 148th St.
Suite 100 &amp; 102
Omaha, NE 68137</v>
          </cell>
          <cell r="D16" t="str">
            <v>brick</v>
          </cell>
          <cell r="E16">
            <v>1999</v>
          </cell>
          <cell r="G16" t="str">
            <v>No</v>
          </cell>
          <cell r="H16" t="str">
            <v>Office</v>
          </cell>
          <cell r="J16">
            <v>4013</v>
          </cell>
        </row>
        <row r="17">
          <cell r="B17" t="str">
            <v>American Medical Security Holdings, Inc.</v>
          </cell>
          <cell r="C17" t="str">
            <v>2600 Corporate Exchange Drive
Suite 109
Columbus, OH 43231</v>
          </cell>
          <cell r="D17" t="str">
            <v>concrete/steel</v>
          </cell>
          <cell r="E17">
            <v>1982</v>
          </cell>
          <cell r="G17" t="str">
            <v>Yes</v>
          </cell>
          <cell r="H17" t="str">
            <v>Office</v>
          </cell>
          <cell r="J17">
            <v>1885</v>
          </cell>
        </row>
        <row r="18">
          <cell r="B18" t="str">
            <v>American Medical Security Holdings, Inc.</v>
          </cell>
          <cell r="C18" t="str">
            <v>6060 Rockside Woods
Suite 121
Independence, OH 44131</v>
          </cell>
          <cell r="D18" t="str">
            <v>brick</v>
          </cell>
          <cell r="E18">
            <v>1990</v>
          </cell>
          <cell r="G18" t="str">
            <v>Yes</v>
          </cell>
          <cell r="H18" t="str">
            <v>Office</v>
          </cell>
          <cell r="J18">
            <v>1937</v>
          </cell>
        </row>
        <row r="19">
          <cell r="B19" t="str">
            <v>American Medical Security Holdings, Inc.</v>
          </cell>
          <cell r="C19" t="str">
            <v>5909 N.W. Expressway
Suite 215
Oklahoma City, OK 73132</v>
          </cell>
          <cell r="D19" t="str">
            <v>concrete</v>
          </cell>
          <cell r="E19">
            <v>1982</v>
          </cell>
          <cell r="G19" t="str">
            <v>Yes</v>
          </cell>
          <cell r="H19" t="str">
            <v>Office</v>
          </cell>
          <cell r="J19">
            <v>400</v>
          </cell>
        </row>
        <row r="20">
          <cell r="B20" t="str">
            <v>American Medical Security Holdings, Inc.</v>
          </cell>
          <cell r="C20" t="str">
            <v>7712 South Yale Avenue
Tulsa, OK 7436</v>
          </cell>
          <cell r="D20" t="str">
            <v>steel</v>
          </cell>
          <cell r="E20">
            <v>2001</v>
          </cell>
          <cell r="G20" t="str">
            <v>Yes</v>
          </cell>
          <cell r="H20" t="str">
            <v>Office</v>
          </cell>
          <cell r="J20">
            <v>2121</v>
          </cell>
        </row>
        <row r="21">
          <cell r="B21" t="str">
            <v>American Medical Security Holdings, Inc.</v>
          </cell>
          <cell r="C21" t="str">
            <v>2000 Cliff Mine Rd.
Park West Two
Suite 100
Pittsburgh, PA 
15275</v>
          </cell>
          <cell r="D21" t="str">
            <v>steel</v>
          </cell>
          <cell r="E21">
            <v>1983</v>
          </cell>
          <cell r="G21" t="str">
            <v>No</v>
          </cell>
          <cell r="H21" t="str">
            <v>Office</v>
          </cell>
          <cell r="J21">
            <v>2016</v>
          </cell>
        </row>
        <row r="22">
          <cell r="B22" t="str">
            <v>American Medical Security Holdings, Inc.</v>
          </cell>
          <cell r="C22" t="str">
            <v>1661 International Drive
Suite 400
Memphis, TN 
38120</v>
          </cell>
          <cell r="D22" t="str">
            <v>brick</v>
          </cell>
          <cell r="E22">
            <v>1998</v>
          </cell>
          <cell r="G22" t="str">
            <v>Yes</v>
          </cell>
          <cell r="H22" t="str">
            <v>Office</v>
          </cell>
          <cell r="J22">
            <v>210</v>
          </cell>
        </row>
        <row r="23">
          <cell r="B23" t="str">
            <v>American Medical Security Holdings, Inc.</v>
          </cell>
          <cell r="C23" t="str">
            <v>3100 West End Ave.
Suite 540
Nashville, TN 
37203</v>
          </cell>
          <cell r="D23" t="str">
            <v>concrete</v>
          </cell>
          <cell r="E23">
            <v>1986</v>
          </cell>
          <cell r="G23" t="str">
            <v>Yes</v>
          </cell>
          <cell r="H23" t="str">
            <v>Office</v>
          </cell>
          <cell r="J23">
            <v>1549</v>
          </cell>
        </row>
        <row r="24">
          <cell r="B24" t="str">
            <v>American Medical Security Holdings, Inc.</v>
          </cell>
          <cell r="C24" t="str">
            <v>600 Six Flaggs Drive
Suite 250
Arlington, TX
76011</v>
          </cell>
          <cell r="D24" t="str">
            <v>concrete</v>
          </cell>
          <cell r="E24">
            <v>1984</v>
          </cell>
          <cell r="G24" t="str">
            <v>No</v>
          </cell>
          <cell r="H24" t="str">
            <v>Office</v>
          </cell>
          <cell r="J24">
            <v>10487</v>
          </cell>
          <cell r="K24" t="str">
            <v>X</v>
          </cell>
        </row>
        <row r="25">
          <cell r="C25" t="str">
            <v>9430 Research Blvd.
Austin, TX 78759</v>
          </cell>
          <cell r="D25" t="str">
            <v>metal</v>
          </cell>
          <cell r="E25">
            <v>1984</v>
          </cell>
          <cell r="G25" t="str">
            <v>Yes</v>
          </cell>
          <cell r="H25" t="str">
            <v>Office</v>
          </cell>
          <cell r="J25">
            <v>120</v>
          </cell>
        </row>
        <row r="26">
          <cell r="B26" t="str">
            <v>American Medical Security Holdings, Inc.</v>
          </cell>
          <cell r="C26" t="str">
            <v>3030 South Gessner
Suite 250
Houston, TX 77063</v>
          </cell>
          <cell r="D26" t="str">
            <v>concrete/steel</v>
          </cell>
          <cell r="E26">
            <v>1981</v>
          </cell>
          <cell r="G26" t="str">
            <v>No</v>
          </cell>
          <cell r="H26" t="str">
            <v>Office</v>
          </cell>
          <cell r="J26">
            <v>1115</v>
          </cell>
        </row>
        <row r="27">
          <cell r="C27" t="str">
            <v>2505 N. Plano Rd.
Suite 3100
Richardson, TX
75082</v>
          </cell>
          <cell r="D27" t="str">
            <v>brick</v>
          </cell>
          <cell r="E27">
            <v>2001</v>
          </cell>
          <cell r="G27" t="str">
            <v>Yes</v>
          </cell>
          <cell r="H27" t="str">
            <v>Office</v>
          </cell>
          <cell r="J27">
            <v>2680</v>
          </cell>
        </row>
        <row r="28">
          <cell r="B28" t="str">
            <v>American Medical Security Holdings, Inc.</v>
          </cell>
          <cell r="C28" t="str">
            <v xml:space="preserve">1602 Rolling Hills Dr
Suite 110
Richmond, VA 
23229
</v>
          </cell>
          <cell r="D28" t="str">
            <v>steel/brick</v>
          </cell>
          <cell r="E28">
            <v>1976</v>
          </cell>
          <cell r="G28" t="str">
            <v>No</v>
          </cell>
          <cell r="H28" t="str">
            <v>Office</v>
          </cell>
          <cell r="J28">
            <v>1734</v>
          </cell>
        </row>
        <row r="29">
          <cell r="B29" t="str">
            <v>American Medical Security Holdings, Inc.</v>
          </cell>
          <cell r="C29" t="str">
            <v xml:space="preserve">2131 Airport Drive
Austin Strable Airport
Green Bay, WI 
54313
</v>
          </cell>
          <cell r="D29" t="str">
            <v>metal</v>
          </cell>
          <cell r="E29">
            <v>1998</v>
          </cell>
          <cell r="G29" t="str">
            <v>No</v>
          </cell>
          <cell r="H29" t="str">
            <v>Office</v>
          </cell>
          <cell r="J29">
            <v>5264</v>
          </cell>
        </row>
        <row r="30">
          <cell r="B30" t="str">
            <v>American Medical Security Holdings, Inc.</v>
          </cell>
          <cell r="C30" t="str">
            <v>3100 AMS Blvd.
Green Bay, WI
54313</v>
          </cell>
          <cell r="D30" t="str">
            <v>concrete</v>
          </cell>
          <cell r="E30" t="str">
            <v>1993-95</v>
          </cell>
          <cell r="G30" t="str">
            <v>Yes</v>
          </cell>
          <cell r="H30" t="str">
            <v>Office</v>
          </cell>
          <cell r="J30">
            <v>400976</v>
          </cell>
          <cell r="K30" t="str">
            <v>C</v>
          </cell>
        </row>
        <row r="31">
          <cell r="B31" t="str">
            <v>American Medical Security Holdings, Inc.</v>
          </cell>
          <cell r="C31" t="str">
            <v>1479 Cornell Road
Howard, WI 54307</v>
          </cell>
          <cell r="D31" t="str">
            <v>metal</v>
          </cell>
          <cell r="E31">
            <v>1998</v>
          </cell>
          <cell r="G31" t="str">
            <v>No</v>
          </cell>
          <cell r="H31" t="str">
            <v>Warehouse</v>
          </cell>
          <cell r="J31">
            <v>5000</v>
          </cell>
        </row>
        <row r="32">
          <cell r="B32" t="str">
            <v>American Medical Security Holdings, Inc.</v>
          </cell>
          <cell r="C32" t="str">
            <v>6441 Enterprise 
Lane
Vantage Place I, 
Suite 216
Madison, WI 53719</v>
          </cell>
          <cell r="D32" t="str">
            <v>wood</v>
          </cell>
          <cell r="E32">
            <v>1978</v>
          </cell>
          <cell r="G32" t="str">
            <v>No</v>
          </cell>
          <cell r="H32" t="str">
            <v>Office</v>
          </cell>
          <cell r="J32">
            <v>663</v>
          </cell>
        </row>
        <row r="33">
          <cell r="B33" t="str">
            <v>American Medical Security Holdings, Inc.</v>
          </cell>
          <cell r="C33" t="str">
            <v>10850 West Park Pl.
Suite 220 w/Patio
Milwaukee, WI
53224</v>
          </cell>
          <cell r="D33" t="str">
            <v>Steel w/ glass</v>
          </cell>
          <cell r="E33">
            <v>1987</v>
          </cell>
          <cell r="F33">
            <v>12</v>
          </cell>
          <cell r="G33" t="str">
            <v>Yes</v>
          </cell>
          <cell r="H33" t="str">
            <v>Office</v>
          </cell>
          <cell r="J33">
            <v>2496</v>
          </cell>
        </row>
        <row r="34">
          <cell r="B34" t="str">
            <v>American Medical Security Holdings, Inc.</v>
          </cell>
          <cell r="C34" t="str">
            <v>2831 N. Grandview Blvd.
Pewaukee, WI 53072</v>
          </cell>
          <cell r="D34" t="str">
            <v>brick</v>
          </cell>
          <cell r="H34" t="str">
            <v>Deleted 8/31/03</v>
          </cell>
        </row>
        <row r="35">
          <cell r="B35" t="str">
            <v>American Medical Security Holdings, Inc.</v>
          </cell>
          <cell r="C35" t="str">
            <v>3301 Packerland Dr.
Suite D
DePere, WI 54115</v>
          </cell>
          <cell r="H35" t="str">
            <v>Office</v>
          </cell>
          <cell r="J35">
            <v>1769</v>
          </cell>
        </row>
        <row r="36">
          <cell r="B36" t="str">
            <v>American Medical Security Holdings, Inc.</v>
          </cell>
          <cell r="C36" t="str">
            <v>6075 Poplar Ave. Suite 125             Memphis, TN 38119</v>
          </cell>
          <cell r="H36" t="str">
            <v>Office</v>
          </cell>
          <cell r="J36">
            <v>2306</v>
          </cell>
        </row>
        <row r="37">
          <cell r="B37" t="str">
            <v>American Medical Security Holdings, Inc.</v>
          </cell>
          <cell r="C37" t="str">
            <v>250 N. Sunnyslope Rd Suite 323     Brookfiled, WI 53005</v>
          </cell>
          <cell r="H37" t="str">
            <v>Office</v>
          </cell>
          <cell r="J37">
            <v>150</v>
          </cell>
        </row>
        <row r="38">
          <cell r="B38" t="str">
            <v>American Medical Security Holdings, Inc.</v>
          </cell>
          <cell r="C38" t="str">
            <v>2525 East Paris SE Suite 100                Grand Rapids, MI 49684</v>
          </cell>
          <cell r="H38" t="str">
            <v>Office</v>
          </cell>
          <cell r="J38">
            <v>150</v>
          </cell>
        </row>
        <row r="39">
          <cell r="B39" t="str">
            <v>American Medical Security Holdings, Inc.</v>
          </cell>
          <cell r="C39" t="str">
            <v>236 1/2 E Front St Office 11            Traverse City, MI 49684</v>
          </cell>
          <cell r="H39" t="str">
            <v>Office</v>
          </cell>
          <cell r="J39">
            <v>150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 Info - California 07-08"/>
      <sheetName val="Californian EQ 08-09"/>
    </sheetNames>
    <sheetDataSet>
      <sheetData sheetId="0">
        <row r="6">
          <cell r="A6" t="str">
            <v>007</v>
          </cell>
          <cell r="B6" t="str">
            <v>BORAL INSURANCE PTY LIMITED</v>
          </cell>
          <cell r="C6" t="str">
            <v>Boral Insurance Pty Limited</v>
          </cell>
          <cell r="D6" t="str">
            <v>50 Bridge Street</v>
          </cell>
          <cell r="E6" t="str">
            <v>Sydney</v>
          </cell>
          <cell r="F6" t="str">
            <v>2000</v>
          </cell>
          <cell r="G6" t="str">
            <v>New South Wales</v>
          </cell>
          <cell r="H6" t="str">
            <v>Australia</v>
          </cell>
          <cell r="I6" t="str">
            <v>Not Applicable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008</v>
          </cell>
          <cell r="B7" t="str">
            <v>BORAL INTERNATIONAL LIMITED</v>
          </cell>
          <cell r="C7" t="str">
            <v>Boral International Pty Limited</v>
          </cell>
          <cell r="D7" t="str">
            <v>Level 39    50 Bridge Street</v>
          </cell>
          <cell r="E7" t="str">
            <v>Sydney</v>
          </cell>
          <cell r="F7" t="str">
            <v>2000</v>
          </cell>
          <cell r="G7" t="str">
            <v>New South Wales</v>
          </cell>
          <cell r="H7" t="str">
            <v>Australia</v>
          </cell>
          <cell r="I7" t="str">
            <v>Not Applicable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011</v>
          </cell>
          <cell r="B8" t="str">
            <v>BORAL LIMITED</v>
          </cell>
          <cell r="C8" t="str">
            <v>Boral Limited Head Office</v>
          </cell>
          <cell r="D8" t="str">
            <v>50 Bridge Street</v>
          </cell>
          <cell r="E8" t="str">
            <v>Sydney</v>
          </cell>
          <cell r="F8" t="str">
            <v>2000</v>
          </cell>
          <cell r="G8" t="str">
            <v>New South Wales</v>
          </cell>
          <cell r="H8" t="str">
            <v>Australia</v>
          </cell>
          <cell r="I8" t="str">
            <v>Not Applicable</v>
          </cell>
          <cell r="J8">
            <v>0</v>
          </cell>
          <cell r="K8">
            <v>0</v>
          </cell>
          <cell r="L8">
            <v>25000000</v>
          </cell>
          <cell r="M8">
            <v>0</v>
          </cell>
          <cell r="N8">
            <v>0</v>
          </cell>
          <cell r="O8">
            <v>25000000</v>
          </cell>
        </row>
        <row r="9">
          <cell r="A9" t="str">
            <v>030</v>
          </cell>
          <cell r="B9" t="str">
            <v>MASONRY ADMIN</v>
          </cell>
          <cell r="C9" t="str">
            <v>Masonry Admin</v>
          </cell>
          <cell r="D9" t="str">
            <v>Prospect Road</v>
          </cell>
          <cell r="E9" t="str">
            <v>Prospect</v>
          </cell>
          <cell r="F9" t="str">
            <v>2156</v>
          </cell>
          <cell r="G9" t="str">
            <v>New South Wales</v>
          </cell>
          <cell r="H9" t="str">
            <v>Australia</v>
          </cell>
          <cell r="I9" t="str">
            <v>Not Applicable</v>
          </cell>
          <cell r="J9">
            <v>0</v>
          </cell>
          <cell r="K9">
            <v>0</v>
          </cell>
          <cell r="L9">
            <v>180000</v>
          </cell>
          <cell r="M9">
            <v>0</v>
          </cell>
          <cell r="N9">
            <v>0</v>
          </cell>
          <cell r="O9">
            <v>180000</v>
          </cell>
        </row>
        <row r="10">
          <cell r="A10" t="str">
            <v>031</v>
          </cell>
          <cell r="B10" t="str">
            <v>MASONRY-NSW</v>
          </cell>
          <cell r="C10" t="str">
            <v>Boral Besser Masonry Limited - Act</v>
          </cell>
          <cell r="D10" t="str">
            <v>Lot 2 Kaverneys Road Off Barton H'wy</v>
          </cell>
          <cell r="E10" t="str">
            <v>Hall</v>
          </cell>
          <cell r="F10" t="str">
            <v>2618</v>
          </cell>
          <cell r="G10" t="str">
            <v>Australian Capital Territory</v>
          </cell>
          <cell r="H10" t="str">
            <v>Australia</v>
          </cell>
          <cell r="I10" t="str">
            <v>Not Applicable</v>
          </cell>
          <cell r="J10">
            <v>250000</v>
          </cell>
          <cell r="K10">
            <v>600000</v>
          </cell>
          <cell r="L10">
            <v>4400000</v>
          </cell>
          <cell r="M10">
            <v>90000</v>
          </cell>
          <cell r="N10">
            <v>1800000</v>
          </cell>
          <cell r="O10">
            <v>7140000</v>
          </cell>
        </row>
        <row r="11">
          <cell r="A11" t="str">
            <v>031</v>
          </cell>
          <cell r="B11" t="str">
            <v>MASONRY-NSW</v>
          </cell>
          <cell r="C11" t="str">
            <v>Boral Besser Masonry Limited - Kurnell</v>
          </cell>
          <cell r="D11" t="str">
            <v>Sir Joseph Banks Drive</v>
          </cell>
          <cell r="E11" t="str">
            <v>Kurnell</v>
          </cell>
          <cell r="F11" t="str">
            <v>2231</v>
          </cell>
          <cell r="G11" t="str">
            <v>New South Wales</v>
          </cell>
          <cell r="H11" t="str">
            <v>Australia</v>
          </cell>
          <cell r="I11" t="str">
            <v>Not Applicable</v>
          </cell>
          <cell r="J11">
            <v>700000</v>
          </cell>
          <cell r="K11">
            <v>500000</v>
          </cell>
          <cell r="L11">
            <v>7350000</v>
          </cell>
          <cell r="M11">
            <v>150000</v>
          </cell>
          <cell r="N11">
            <v>2500000</v>
          </cell>
          <cell r="O11">
            <v>11200000</v>
          </cell>
        </row>
        <row r="12">
          <cell r="A12" t="str">
            <v>031</v>
          </cell>
          <cell r="B12" t="str">
            <v>MASONRY-NSW</v>
          </cell>
          <cell r="C12" t="str">
            <v>Boral Besser Masonry Limited - Prospect</v>
          </cell>
          <cell r="D12" t="str">
            <v>Clunies Ross Street</v>
          </cell>
          <cell r="E12" t="str">
            <v>Prospect</v>
          </cell>
          <cell r="F12" t="str">
            <v>2148</v>
          </cell>
          <cell r="G12" t="str">
            <v>New South Wales</v>
          </cell>
          <cell r="H12" t="str">
            <v>Australia</v>
          </cell>
          <cell r="I12" t="str">
            <v>Not Applicable</v>
          </cell>
          <cell r="J12">
            <v>2500000</v>
          </cell>
          <cell r="K12">
            <v>3000000</v>
          </cell>
          <cell r="L12">
            <v>21800000</v>
          </cell>
          <cell r="M12">
            <v>200000</v>
          </cell>
          <cell r="N12">
            <v>13000000</v>
          </cell>
          <cell r="O12">
            <v>40500000</v>
          </cell>
        </row>
        <row r="13">
          <cell r="A13" t="str">
            <v>031</v>
          </cell>
          <cell r="B13" t="str">
            <v>MASONRY-NSW</v>
          </cell>
          <cell r="C13" t="str">
            <v>Boral Besser Masonry Limited - Somersby</v>
          </cell>
          <cell r="D13" t="str">
            <v>Wisemans Ferry Road</v>
          </cell>
          <cell r="E13" t="str">
            <v>Somersby</v>
          </cell>
          <cell r="F13" t="str">
            <v>2250</v>
          </cell>
          <cell r="G13" t="str">
            <v>New South Wales</v>
          </cell>
          <cell r="H13" t="str">
            <v>Australia</v>
          </cell>
          <cell r="I13" t="str">
            <v>Not Applicable</v>
          </cell>
          <cell r="J13">
            <v>500000</v>
          </cell>
          <cell r="K13">
            <v>575000</v>
          </cell>
          <cell r="L13">
            <v>7400000</v>
          </cell>
          <cell r="M13">
            <v>70000</v>
          </cell>
          <cell r="N13">
            <v>2500000</v>
          </cell>
          <cell r="O13">
            <v>11045000</v>
          </cell>
        </row>
        <row r="14">
          <cell r="A14" t="str">
            <v>031</v>
          </cell>
          <cell r="B14" t="str">
            <v>MASONRY-NSW</v>
          </cell>
          <cell r="C14" t="str">
            <v>Prospect 2 - Masonry</v>
          </cell>
          <cell r="D14" t="str">
            <v>Clunies Ross Street</v>
          </cell>
          <cell r="E14" t="str">
            <v>Prospect</v>
          </cell>
          <cell r="F14" t="str">
            <v>2148</v>
          </cell>
          <cell r="G14" t="str">
            <v>New South Wales</v>
          </cell>
          <cell r="H14" t="str">
            <v>Australia</v>
          </cell>
          <cell r="I14" t="str">
            <v>Not Applicable</v>
          </cell>
          <cell r="J14">
            <v>1600000</v>
          </cell>
          <cell r="K14">
            <v>0</v>
          </cell>
          <cell r="L14">
            <v>12000000</v>
          </cell>
          <cell r="M14">
            <v>50000</v>
          </cell>
          <cell r="N14">
            <v>5000000</v>
          </cell>
          <cell r="O14">
            <v>18650000</v>
          </cell>
        </row>
        <row r="15">
          <cell r="A15" t="str">
            <v>032</v>
          </cell>
          <cell r="B15" t="str">
            <v>MASONRY-VIC</v>
          </cell>
          <cell r="C15" t="str">
            <v>Boral Masonry Vic</v>
          </cell>
          <cell r="D15" t="str">
            <v>Riding Boundary Road</v>
          </cell>
          <cell r="E15" t="str">
            <v>Deer Park</v>
          </cell>
          <cell r="F15" t="str">
            <v>3023</v>
          </cell>
          <cell r="G15" t="str">
            <v>Victoria</v>
          </cell>
          <cell r="H15" t="str">
            <v>Australia</v>
          </cell>
          <cell r="I15" t="str">
            <v>Not Applicable</v>
          </cell>
          <cell r="J15">
            <v>1487000</v>
          </cell>
          <cell r="K15">
            <v>0</v>
          </cell>
          <cell r="L15">
            <v>13500000</v>
          </cell>
          <cell r="M15">
            <v>220000</v>
          </cell>
          <cell r="N15">
            <v>3600000</v>
          </cell>
          <cell r="O15">
            <v>18807000</v>
          </cell>
        </row>
        <row r="16">
          <cell r="A16" t="str">
            <v>033</v>
          </cell>
          <cell r="B16" t="str">
            <v>MASONRY-SA</v>
          </cell>
          <cell r="C16" t="str">
            <v>Boral Hollostone Masonry</v>
          </cell>
          <cell r="D16" t="str">
            <v>Main North Rd</v>
          </cell>
          <cell r="E16" t="str">
            <v>Pooraka</v>
          </cell>
          <cell r="F16" t="str">
            <v>5095</v>
          </cell>
          <cell r="G16" t="str">
            <v>South Australia</v>
          </cell>
          <cell r="H16" t="str">
            <v>Australia</v>
          </cell>
          <cell r="I16" t="str">
            <v>Not Applicable</v>
          </cell>
          <cell r="J16">
            <v>2250000</v>
          </cell>
          <cell r="K16">
            <v>1500000</v>
          </cell>
          <cell r="L16">
            <v>5000000</v>
          </cell>
          <cell r="M16">
            <v>50000</v>
          </cell>
          <cell r="N16">
            <v>7500000</v>
          </cell>
          <cell r="O16">
            <v>16300000</v>
          </cell>
        </row>
        <row r="17">
          <cell r="A17" t="str">
            <v>034</v>
          </cell>
          <cell r="B17" t="str">
            <v>MASONRY NORTH QLD</v>
          </cell>
          <cell r="C17" t="str">
            <v>Boral Masonry - Mackay</v>
          </cell>
          <cell r="D17" t="str">
            <v>David Muir Street</v>
          </cell>
          <cell r="E17" t="str">
            <v>Mackay</v>
          </cell>
          <cell r="F17" t="str">
            <v>4740</v>
          </cell>
          <cell r="G17" t="str">
            <v>Queensland</v>
          </cell>
          <cell r="H17" t="str">
            <v>Australia</v>
          </cell>
          <cell r="I17" t="str">
            <v>Not Applicable</v>
          </cell>
          <cell r="J17">
            <v>170000</v>
          </cell>
          <cell r="K17">
            <v>350000</v>
          </cell>
          <cell r="L17">
            <v>3400000</v>
          </cell>
          <cell r="M17">
            <v>100000</v>
          </cell>
          <cell r="N17">
            <v>637000</v>
          </cell>
          <cell r="O17">
            <v>4657000</v>
          </cell>
        </row>
        <row r="18">
          <cell r="A18" t="str">
            <v>034</v>
          </cell>
          <cell r="B18" t="str">
            <v>MASONRY NORTH QLD</v>
          </cell>
          <cell r="C18" t="str">
            <v>Boral Masonry - Townsville</v>
          </cell>
          <cell r="D18" t="str">
            <v>362 Bayswater Road</v>
          </cell>
          <cell r="E18" t="str">
            <v>Townsville</v>
          </cell>
          <cell r="F18" t="str">
            <v>4810</v>
          </cell>
          <cell r="G18" t="str">
            <v>Queensland</v>
          </cell>
          <cell r="H18" t="str">
            <v>Australia</v>
          </cell>
          <cell r="I18" t="str">
            <v>Not Applicable</v>
          </cell>
          <cell r="J18">
            <v>80000</v>
          </cell>
          <cell r="K18">
            <v>0</v>
          </cell>
          <cell r="L18">
            <v>10000</v>
          </cell>
          <cell r="M18">
            <v>30000</v>
          </cell>
          <cell r="N18">
            <v>0</v>
          </cell>
          <cell r="O18">
            <v>120000</v>
          </cell>
        </row>
        <row r="19">
          <cell r="A19" t="str">
            <v>034</v>
          </cell>
          <cell r="B19" t="str">
            <v>MASONRY NORTH QLD</v>
          </cell>
          <cell r="C19" t="str">
            <v>Boral Masonry North Qld</v>
          </cell>
          <cell r="D19" t="str">
            <v>8 Palmer Street</v>
          </cell>
          <cell r="E19" t="str">
            <v>Cairns</v>
          </cell>
          <cell r="F19" t="str">
            <v>4870</v>
          </cell>
          <cell r="G19" t="str">
            <v>Queensland</v>
          </cell>
          <cell r="H19" t="str">
            <v>Australia</v>
          </cell>
          <cell r="I19" t="str">
            <v>Not Applicable</v>
          </cell>
          <cell r="J19">
            <v>500000</v>
          </cell>
          <cell r="K19">
            <v>800000</v>
          </cell>
          <cell r="L19">
            <v>8000000</v>
          </cell>
          <cell r="M19">
            <v>230000</v>
          </cell>
          <cell r="N19">
            <v>142600</v>
          </cell>
          <cell r="O19">
            <v>9672600</v>
          </cell>
        </row>
        <row r="20">
          <cell r="A20" t="str">
            <v>035</v>
          </cell>
          <cell r="B20" t="str">
            <v>MASONRY SOUTH QLD</v>
          </cell>
          <cell r="C20" t="str">
            <v>Boral Bricks - Ashmore</v>
          </cell>
          <cell r="D20" t="str">
            <v>Cnr Ashmore &amp; Nerang Roads</v>
          </cell>
          <cell r="E20" t="str">
            <v>Ashmore</v>
          </cell>
          <cell r="F20" t="str">
            <v>4214</v>
          </cell>
          <cell r="G20" t="str">
            <v>Queensland</v>
          </cell>
          <cell r="H20" t="str">
            <v>Australia</v>
          </cell>
          <cell r="I20" t="str">
            <v>Not Applicable</v>
          </cell>
          <cell r="J20">
            <v>2000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2000</v>
          </cell>
        </row>
        <row r="21">
          <cell r="A21" t="str">
            <v>035</v>
          </cell>
          <cell r="B21" t="str">
            <v>MASONRY SOUTH QLD</v>
          </cell>
          <cell r="C21" t="str">
            <v>Boral Bricks - Lawnton</v>
          </cell>
          <cell r="D21" t="str">
            <v>Lawnton Pocket Rd</v>
          </cell>
          <cell r="E21" t="str">
            <v>Lawnton</v>
          </cell>
          <cell r="F21" t="str">
            <v>4501</v>
          </cell>
          <cell r="G21" t="str">
            <v>Queensland</v>
          </cell>
          <cell r="H21" t="str">
            <v>Australia</v>
          </cell>
          <cell r="I21" t="str">
            <v>Not Applicable</v>
          </cell>
          <cell r="J21">
            <v>1500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1500</v>
          </cell>
        </row>
        <row r="22">
          <cell r="A22" t="str">
            <v>035</v>
          </cell>
          <cell r="B22" t="str">
            <v>MASONRY SOUTH QLD</v>
          </cell>
          <cell r="C22" t="str">
            <v>Boral Masonry - Biggera Waters</v>
          </cell>
          <cell r="D22" t="str">
            <v>663 Pine Ridge Road</v>
          </cell>
          <cell r="E22" t="str">
            <v>Biggera Waters</v>
          </cell>
          <cell r="F22" t="str">
            <v>4216</v>
          </cell>
          <cell r="G22" t="str">
            <v>Queensland</v>
          </cell>
          <cell r="H22" t="str">
            <v>Australia</v>
          </cell>
          <cell r="I22" t="str">
            <v>Not Applicable</v>
          </cell>
          <cell r="J22">
            <v>550000</v>
          </cell>
          <cell r="K22">
            <v>450000</v>
          </cell>
          <cell r="L22">
            <v>5000000</v>
          </cell>
          <cell r="M22">
            <v>220000</v>
          </cell>
          <cell r="N22">
            <v>2365000</v>
          </cell>
          <cell r="O22">
            <v>8585000</v>
          </cell>
        </row>
        <row r="23">
          <cell r="A23" t="str">
            <v>035</v>
          </cell>
          <cell r="B23" t="str">
            <v>MASONRY SOUTH QLD</v>
          </cell>
          <cell r="C23" t="str">
            <v>Boral Masonry - Byron Bay</v>
          </cell>
          <cell r="D23" t="str">
            <v>Lot 1 Bayshore Drive</v>
          </cell>
          <cell r="E23" t="str">
            <v>Byron Bay</v>
          </cell>
          <cell r="F23" t="str">
            <v>2481</v>
          </cell>
          <cell r="G23" t="str">
            <v>New South Wales</v>
          </cell>
          <cell r="H23" t="str">
            <v>Australia</v>
          </cell>
          <cell r="I23" t="str">
            <v>Not Applicable</v>
          </cell>
          <cell r="J23">
            <v>320000</v>
          </cell>
          <cell r="K23">
            <v>350000</v>
          </cell>
          <cell r="L23">
            <v>3400000</v>
          </cell>
          <cell r="M23">
            <v>120000</v>
          </cell>
          <cell r="N23">
            <v>1396000</v>
          </cell>
          <cell r="O23">
            <v>5586000</v>
          </cell>
        </row>
        <row r="24">
          <cell r="A24" t="str">
            <v>035</v>
          </cell>
          <cell r="B24" t="str">
            <v>MASONRY SOUTH QLD</v>
          </cell>
          <cell r="C24" t="str">
            <v>Boral Masonry - Kunda Park</v>
          </cell>
          <cell r="D24" t="str">
            <v>Maroochydore Road</v>
          </cell>
          <cell r="E24" t="str">
            <v>Kunda Park</v>
          </cell>
          <cell r="F24" t="str">
            <v>4556</v>
          </cell>
          <cell r="G24" t="str">
            <v>Queensland</v>
          </cell>
          <cell r="H24" t="str">
            <v>Australia</v>
          </cell>
          <cell r="I24" t="str">
            <v>Not Applicable</v>
          </cell>
          <cell r="J24">
            <v>3000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3000</v>
          </cell>
        </row>
        <row r="25">
          <cell r="A25" t="str">
            <v>035</v>
          </cell>
          <cell r="B25" t="str">
            <v>MASONRY SOUTH QLD</v>
          </cell>
          <cell r="C25" t="str">
            <v>Boral Masonry - Wacol(59)</v>
          </cell>
          <cell r="D25" t="str">
            <v>59 Industrial Avenue</v>
          </cell>
          <cell r="E25" t="str">
            <v>Wacol</v>
          </cell>
          <cell r="F25" t="str">
            <v>4076</v>
          </cell>
          <cell r="G25" t="str">
            <v>Queensland</v>
          </cell>
          <cell r="H25" t="str">
            <v>Australia</v>
          </cell>
          <cell r="I25" t="str">
            <v>Not Applicable</v>
          </cell>
          <cell r="J25">
            <v>20000</v>
          </cell>
          <cell r="K25">
            <v>250000</v>
          </cell>
          <cell r="L25">
            <v>10000</v>
          </cell>
          <cell r="M25">
            <v>0</v>
          </cell>
          <cell r="N25">
            <v>0</v>
          </cell>
          <cell r="O25">
            <v>280000</v>
          </cell>
        </row>
        <row r="26">
          <cell r="A26" t="str">
            <v>035</v>
          </cell>
          <cell r="B26" t="str">
            <v>MASONRY SOUTH QLD</v>
          </cell>
          <cell r="C26" t="str">
            <v>Boral Masonry - Wacol(62)</v>
          </cell>
          <cell r="D26" t="str">
            <v>62 Industrial Avenue</v>
          </cell>
          <cell r="E26" t="str">
            <v>Wacol</v>
          </cell>
          <cell r="F26" t="str">
            <v>4076</v>
          </cell>
          <cell r="G26" t="str">
            <v>Queensland</v>
          </cell>
          <cell r="H26" t="str">
            <v>Australia</v>
          </cell>
          <cell r="I26" t="str">
            <v>Not Applicable</v>
          </cell>
          <cell r="J26">
            <v>2200000</v>
          </cell>
          <cell r="K26">
            <v>3968000</v>
          </cell>
          <cell r="L26">
            <v>12001000</v>
          </cell>
          <cell r="M26">
            <v>120000</v>
          </cell>
          <cell r="N26">
            <v>9824000</v>
          </cell>
          <cell r="O26">
            <v>28113000</v>
          </cell>
        </row>
        <row r="27">
          <cell r="A27" t="str">
            <v>051</v>
          </cell>
          <cell r="B27" t="str">
            <v>TIMBER - HARDWOOD - ALLEN TAYLOR</v>
          </cell>
          <cell r="C27" t="str">
            <v>Adelaide Warehouse - Allen Taylor SA</v>
          </cell>
          <cell r="D27" t="str">
            <v>Building E 853,  Port Road</v>
          </cell>
          <cell r="E27" t="str">
            <v>Woodfield</v>
          </cell>
          <cell r="F27" t="str">
            <v>5011</v>
          </cell>
          <cell r="G27" t="str">
            <v>South Australia</v>
          </cell>
          <cell r="H27" t="str">
            <v>Australia</v>
          </cell>
          <cell r="I27" t="str">
            <v>Not Applicable</v>
          </cell>
          <cell r="J27">
            <v>1250000</v>
          </cell>
          <cell r="K27">
            <v>0</v>
          </cell>
          <cell r="L27">
            <v>31000</v>
          </cell>
          <cell r="M27">
            <v>0</v>
          </cell>
          <cell r="N27">
            <v>205000</v>
          </cell>
          <cell r="O27">
            <v>1486000</v>
          </cell>
        </row>
        <row r="28">
          <cell r="A28" t="str">
            <v>051</v>
          </cell>
          <cell r="B28" t="str">
            <v>TIMBER - HARDWOOD - ALLEN TAYLOR</v>
          </cell>
          <cell r="C28" t="str">
            <v>Adelaide Warehouse - Allen Taylor Vic</v>
          </cell>
          <cell r="D28" t="str">
            <v>Railway Terrace</v>
          </cell>
          <cell r="E28" t="str">
            <v>Mile End East</v>
          </cell>
          <cell r="F28" t="str">
            <v>5031</v>
          </cell>
          <cell r="G28" t="str">
            <v>South Australia</v>
          </cell>
          <cell r="H28" t="str">
            <v>Australia</v>
          </cell>
          <cell r="I28" t="str">
            <v>Not Applicable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051</v>
          </cell>
          <cell r="B29" t="str">
            <v>TIMBER - HARDWOOD - ALLEN TAYLOR</v>
          </cell>
          <cell r="C29" t="str">
            <v>Adminstration - Allen Taylor</v>
          </cell>
          <cell r="D29" t="str">
            <v>89 St Hilliers Road</v>
          </cell>
          <cell r="E29" t="str">
            <v>Auburn</v>
          </cell>
          <cell r="F29" t="str">
            <v>2144</v>
          </cell>
          <cell r="G29" t="str">
            <v>New South Wales</v>
          </cell>
          <cell r="H29" t="str">
            <v>Australia</v>
          </cell>
          <cell r="I29" t="str">
            <v>Not Applicable</v>
          </cell>
          <cell r="J29">
            <v>0</v>
          </cell>
          <cell r="K29">
            <v>0</v>
          </cell>
          <cell r="L29">
            <v>325000</v>
          </cell>
          <cell r="M29">
            <v>0</v>
          </cell>
          <cell r="N29">
            <v>50000</v>
          </cell>
          <cell r="O29">
            <v>375000</v>
          </cell>
        </row>
        <row r="30">
          <cell r="A30" t="str">
            <v>051</v>
          </cell>
          <cell r="B30" t="str">
            <v>TIMBER - HARDWOOD - ALLEN TAYLOR</v>
          </cell>
          <cell r="C30" t="str">
            <v>Allen Taylor - Qld Adminstration</v>
          </cell>
          <cell r="D30" t="str">
            <v>Bruce Highway</v>
          </cell>
          <cell r="E30" t="str">
            <v>Cooroy</v>
          </cell>
          <cell r="F30" t="str">
            <v>4563</v>
          </cell>
          <cell r="G30" t="str">
            <v>Queensland</v>
          </cell>
          <cell r="H30" t="str">
            <v>Australia</v>
          </cell>
          <cell r="I30" t="str">
            <v>Not Applicable</v>
          </cell>
          <cell r="J30">
            <v>0</v>
          </cell>
          <cell r="K30">
            <v>0</v>
          </cell>
          <cell r="L30">
            <v>883000</v>
          </cell>
          <cell r="M30">
            <v>0</v>
          </cell>
          <cell r="N30">
            <v>50000</v>
          </cell>
          <cell r="O30">
            <v>933000</v>
          </cell>
        </row>
        <row r="31">
          <cell r="A31" t="str">
            <v>051</v>
          </cell>
          <cell r="B31" t="str">
            <v>TIMBER - HARDWOOD - ALLEN TAYLOR</v>
          </cell>
          <cell r="C31" t="str">
            <v>Allen Taylor &amp; Co. - Vic</v>
          </cell>
          <cell r="D31" t="str">
            <v>167 Westall Road</v>
          </cell>
          <cell r="E31" t="str">
            <v>Clayton</v>
          </cell>
          <cell r="F31" t="str">
            <v>3169</v>
          </cell>
          <cell r="G31" t="str">
            <v>Victoria</v>
          </cell>
          <cell r="H31" t="str">
            <v>Australia</v>
          </cell>
          <cell r="I31" t="str">
            <v>Not Applicable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051</v>
          </cell>
          <cell r="B32" t="str">
            <v>TIMBER - HARDWOOD - ALLEN TAYLOR</v>
          </cell>
          <cell r="C32" t="str">
            <v>Auburn Warehouse - Allen Taylor</v>
          </cell>
          <cell r="D32" t="str">
            <v>St Hilliers Rd</v>
          </cell>
          <cell r="E32" t="str">
            <v>Auburn</v>
          </cell>
          <cell r="F32" t="str">
            <v>2144</v>
          </cell>
          <cell r="G32" t="str">
            <v>New South Wales</v>
          </cell>
          <cell r="H32" t="str">
            <v>Australia</v>
          </cell>
          <cell r="I32" t="str">
            <v>Not Applicable</v>
          </cell>
          <cell r="J32">
            <v>430000</v>
          </cell>
          <cell r="K32">
            <v>0</v>
          </cell>
          <cell r="L32">
            <v>21000</v>
          </cell>
          <cell r="M32">
            <v>48000</v>
          </cell>
          <cell r="N32">
            <v>17000</v>
          </cell>
          <cell r="O32">
            <v>516000</v>
          </cell>
        </row>
        <row r="33">
          <cell r="A33" t="str">
            <v>051</v>
          </cell>
          <cell r="B33" t="str">
            <v>TIMBER - HARDWOOD - ALLEN TAYLOR</v>
          </cell>
          <cell r="C33" t="str">
            <v>Bostobrick Mill</v>
          </cell>
          <cell r="D33" t="str">
            <v>Muldiva Raod</v>
          </cell>
          <cell r="E33" t="str">
            <v>Bostobrick</v>
          </cell>
          <cell r="F33" t="str">
            <v>2453</v>
          </cell>
          <cell r="G33" t="str">
            <v>New South Wales</v>
          </cell>
          <cell r="H33" t="str">
            <v>Australia</v>
          </cell>
          <cell r="I33" t="str">
            <v>Not Applicable</v>
          </cell>
          <cell r="J33">
            <v>400000</v>
          </cell>
          <cell r="K33">
            <v>950000</v>
          </cell>
          <cell r="L33">
            <v>3600000</v>
          </cell>
          <cell r="M33">
            <v>400000</v>
          </cell>
          <cell r="N33">
            <v>165000</v>
          </cell>
          <cell r="O33">
            <v>5515000</v>
          </cell>
        </row>
        <row r="34">
          <cell r="A34" t="str">
            <v>051</v>
          </cell>
          <cell r="B34" t="str">
            <v>TIMBER - HARDWOOD - ALLEN TAYLOR</v>
          </cell>
          <cell r="C34" t="str">
            <v>Brisbane Warehouse</v>
          </cell>
          <cell r="D34" t="str">
            <v>12 Ivedon Street</v>
          </cell>
          <cell r="E34" t="str">
            <v>Banyo</v>
          </cell>
          <cell r="F34" t="str">
            <v>4014</v>
          </cell>
          <cell r="G34" t="str">
            <v>Queensland</v>
          </cell>
          <cell r="H34" t="str">
            <v>Australia</v>
          </cell>
          <cell r="I34" t="str">
            <v>Not Applicable</v>
          </cell>
          <cell r="J34">
            <v>380000</v>
          </cell>
          <cell r="K34">
            <v>0</v>
          </cell>
          <cell r="L34">
            <v>70000</v>
          </cell>
          <cell r="M34">
            <v>0</v>
          </cell>
          <cell r="N34">
            <v>500000</v>
          </cell>
          <cell r="O34">
            <v>950000</v>
          </cell>
        </row>
        <row r="35">
          <cell r="A35" t="str">
            <v>051</v>
          </cell>
          <cell r="B35" t="str">
            <v>TIMBER - HARDWOOD - ALLEN TAYLOR</v>
          </cell>
          <cell r="C35" t="str">
            <v>Cairns Warehouse - Allen Taylor</v>
          </cell>
          <cell r="D35" t="str">
            <v>Law Street</v>
          </cell>
          <cell r="E35" t="str">
            <v>Cairns</v>
          </cell>
          <cell r="F35" t="str">
            <v>4870</v>
          </cell>
          <cell r="G35" t="str">
            <v>Queensland</v>
          </cell>
          <cell r="H35" t="str">
            <v>Australia</v>
          </cell>
          <cell r="I35" t="str">
            <v>Not Applicable</v>
          </cell>
          <cell r="J35">
            <v>250000</v>
          </cell>
          <cell r="K35">
            <v>0</v>
          </cell>
          <cell r="L35">
            <v>45000</v>
          </cell>
          <cell r="M35">
            <v>86250</v>
          </cell>
          <cell r="N35">
            <v>0</v>
          </cell>
          <cell r="O35">
            <v>381250</v>
          </cell>
        </row>
        <row r="36">
          <cell r="A36" t="str">
            <v>051</v>
          </cell>
          <cell r="B36" t="str">
            <v>TIMBER - HARDWOOD - ALLEN TAYLOR</v>
          </cell>
          <cell r="C36" t="str">
            <v>Export - Allen Taylor NSW</v>
          </cell>
          <cell r="D36" t="str">
            <v>89  St Hilliers Road</v>
          </cell>
          <cell r="E36" t="str">
            <v>Auburn</v>
          </cell>
          <cell r="F36" t="str">
            <v>2144</v>
          </cell>
          <cell r="G36" t="str">
            <v>New South Wales</v>
          </cell>
          <cell r="H36" t="str">
            <v>Australia</v>
          </cell>
          <cell r="I36" t="str">
            <v>Not Applicable</v>
          </cell>
          <cell r="J36">
            <v>130000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130000</v>
          </cell>
        </row>
        <row r="37">
          <cell r="A37" t="str">
            <v>051</v>
          </cell>
          <cell r="B37" t="str">
            <v>TIMBER - HARDWOOD - ALLEN TAYLOR</v>
          </cell>
          <cell r="C37" t="str">
            <v>Fortitude Valley Showroom</v>
          </cell>
          <cell r="D37" t="str">
            <v>26 James Street</v>
          </cell>
          <cell r="E37" t="str">
            <v>Fortitude VAlley</v>
          </cell>
          <cell r="F37" t="str">
            <v>4006</v>
          </cell>
          <cell r="G37" t="str">
            <v>Queensland</v>
          </cell>
          <cell r="H37" t="str">
            <v>Australia</v>
          </cell>
          <cell r="I37" t="str">
            <v>Not Applicable</v>
          </cell>
          <cell r="J37">
            <v>10000</v>
          </cell>
          <cell r="K37">
            <v>0</v>
          </cell>
          <cell r="L37">
            <v>10000</v>
          </cell>
          <cell r="M37">
            <v>0</v>
          </cell>
          <cell r="N37">
            <v>0</v>
          </cell>
          <cell r="O37">
            <v>20000</v>
          </cell>
        </row>
        <row r="38">
          <cell r="A38" t="str">
            <v>051</v>
          </cell>
          <cell r="B38" t="str">
            <v>TIMBER - HARDWOOD - ALLEN TAYLOR</v>
          </cell>
          <cell r="C38" t="str">
            <v>Kempsey Mill - Allen Taylor</v>
          </cell>
          <cell r="D38" t="str">
            <v>East Street</v>
          </cell>
          <cell r="E38" t="str">
            <v>Kempsey</v>
          </cell>
          <cell r="F38" t="str">
            <v>2440</v>
          </cell>
          <cell r="G38" t="str">
            <v>New South Wales</v>
          </cell>
          <cell r="H38" t="str">
            <v>Australia</v>
          </cell>
          <cell r="I38" t="str">
            <v>Not Applicable</v>
          </cell>
          <cell r="J38">
            <v>360000</v>
          </cell>
          <cell r="K38">
            <v>750000</v>
          </cell>
          <cell r="L38">
            <v>3000000</v>
          </cell>
          <cell r="M38">
            <v>592000</v>
          </cell>
          <cell r="N38">
            <v>475000</v>
          </cell>
          <cell r="O38">
            <v>5177000</v>
          </cell>
        </row>
        <row r="39">
          <cell r="A39" t="str">
            <v>051</v>
          </cell>
          <cell r="B39" t="str">
            <v>TIMBER - HARDWOOD - ALLEN TAYLOR</v>
          </cell>
          <cell r="C39" t="str">
            <v>Koolkhan Mill</v>
          </cell>
          <cell r="D39" t="str">
            <v>Casino Road</v>
          </cell>
          <cell r="E39" t="str">
            <v>Koolkhan</v>
          </cell>
          <cell r="F39" t="str">
            <v>2460</v>
          </cell>
          <cell r="G39" t="str">
            <v>New South Wales</v>
          </cell>
          <cell r="H39" t="str">
            <v>Australia</v>
          </cell>
          <cell r="I39" t="str">
            <v>Not Applicable</v>
          </cell>
          <cell r="J39">
            <v>520000</v>
          </cell>
          <cell r="K39">
            <v>3200000</v>
          </cell>
          <cell r="L39">
            <v>12500000</v>
          </cell>
          <cell r="M39">
            <v>670000</v>
          </cell>
          <cell r="N39">
            <v>320000</v>
          </cell>
          <cell r="O39">
            <v>17210000</v>
          </cell>
        </row>
        <row r="40">
          <cell r="A40" t="str">
            <v>051</v>
          </cell>
          <cell r="B40" t="str">
            <v>TIMBER - HARDWOOD - ALLEN TAYLOR</v>
          </cell>
          <cell r="C40" t="str">
            <v>Maxwells Creek</v>
          </cell>
          <cell r="D40" t="str">
            <v>Wallarobba Road</v>
          </cell>
          <cell r="E40" t="str">
            <v>Maxwells Creek via Dungog</v>
          </cell>
          <cell r="F40" t="str">
            <v>2420</v>
          </cell>
          <cell r="G40" t="str">
            <v>New South Wales</v>
          </cell>
          <cell r="H40" t="str">
            <v>Australia</v>
          </cell>
          <cell r="I40" t="str">
            <v>Not Applicable</v>
          </cell>
          <cell r="J40">
            <v>6500000</v>
          </cell>
          <cell r="K40">
            <v>2800000</v>
          </cell>
          <cell r="L40">
            <v>10500000</v>
          </cell>
          <cell r="M40">
            <v>1005000</v>
          </cell>
          <cell r="N40">
            <v>1620000</v>
          </cell>
          <cell r="O40">
            <v>22425000</v>
          </cell>
        </row>
        <row r="41">
          <cell r="A41" t="str">
            <v>051</v>
          </cell>
          <cell r="B41" t="str">
            <v>TIMBER - HARDWOOD - ALLEN TAYLOR</v>
          </cell>
          <cell r="C41" t="str">
            <v>Philadelphia Warehouse - Allen Taylor</v>
          </cell>
          <cell r="D41" t="str">
            <v>4562 Worth Street</v>
          </cell>
          <cell r="G41" t="str">
            <v>Philadelphia.</v>
          </cell>
          <cell r="H41" t="str">
            <v>United States of America</v>
          </cell>
          <cell r="I41" t="str">
            <v>USE4</v>
          </cell>
          <cell r="J41">
            <v>925925.9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925925.9</v>
          </cell>
        </row>
        <row r="43">
          <cell r="A43" t="str">
            <v>051</v>
          </cell>
          <cell r="B43" t="str">
            <v>TIMBER - HARDWOOD - ALLEN TAYLOR</v>
          </cell>
          <cell r="C43" t="str">
            <v>Tea Gardens  -  Woodchip</v>
          </cell>
          <cell r="D43" t="str">
            <v>Pinaimav Road</v>
          </cell>
          <cell r="E43" t="str">
            <v>Tea Gardens</v>
          </cell>
          <cell r="F43" t="str">
            <v>2324</v>
          </cell>
          <cell r="G43" t="str">
            <v>New South Wales</v>
          </cell>
          <cell r="H43" t="str">
            <v>Australia</v>
          </cell>
          <cell r="I43" t="str">
            <v>Not Applicable</v>
          </cell>
          <cell r="J43">
            <v>220000</v>
          </cell>
          <cell r="K43">
            <v>160000</v>
          </cell>
          <cell r="L43">
            <v>1570000</v>
          </cell>
          <cell r="M43">
            <v>750000</v>
          </cell>
          <cell r="N43">
            <v>205000</v>
          </cell>
          <cell r="O43">
            <v>2905000</v>
          </cell>
        </row>
        <row r="44">
          <cell r="A44" t="str">
            <v>053</v>
          </cell>
          <cell r="B44" t="str">
            <v>TIMBER - SOFTWOOD - TIMBER INDUSTRIES</v>
          </cell>
          <cell r="C44" t="str">
            <v>Timber Industries Ltd - Bathurst</v>
          </cell>
          <cell r="D44" t="str">
            <v>369 Stewart Street</v>
          </cell>
          <cell r="E44" t="str">
            <v>Bathurst</v>
          </cell>
          <cell r="F44" t="str">
            <v>2795</v>
          </cell>
          <cell r="G44" t="str">
            <v>New South Wales</v>
          </cell>
          <cell r="H44" t="str">
            <v>Australia</v>
          </cell>
          <cell r="I44" t="str">
            <v>Not Applicable</v>
          </cell>
          <cell r="J44">
            <v>0</v>
          </cell>
          <cell r="K44">
            <v>0</v>
          </cell>
          <cell r="L44">
            <v>100000</v>
          </cell>
          <cell r="M44">
            <v>0</v>
          </cell>
          <cell r="N44">
            <v>0</v>
          </cell>
          <cell r="O44">
            <v>100000</v>
          </cell>
        </row>
        <row r="45">
          <cell r="A45" t="str">
            <v>056</v>
          </cell>
          <cell r="B45" t="str">
            <v>TIMBER - WOODCHIP - SEPL</v>
          </cell>
          <cell r="C45" t="str">
            <v>Sawmillers Exports</v>
          </cell>
          <cell r="D45" t="str">
            <v>Heron Road</v>
          </cell>
          <cell r="E45" t="str">
            <v>Kooragang Island</v>
          </cell>
          <cell r="F45" t="str">
            <v>2304</v>
          </cell>
          <cell r="G45" t="str">
            <v>New South Wales</v>
          </cell>
          <cell r="H45" t="str">
            <v>Australia</v>
          </cell>
          <cell r="I45" t="str">
            <v>Not Applicable</v>
          </cell>
          <cell r="J45">
            <v>2000000</v>
          </cell>
          <cell r="K45">
            <v>350000</v>
          </cell>
          <cell r="L45">
            <v>5890000</v>
          </cell>
          <cell r="M45">
            <v>1260000</v>
          </cell>
          <cell r="N45">
            <v>2000000</v>
          </cell>
          <cell r="O45">
            <v>11500000</v>
          </cell>
        </row>
        <row r="46">
          <cell r="A46" t="str">
            <v>057</v>
          </cell>
          <cell r="B46" t="str">
            <v>TIMBER - PLYWOOD - HANCOCK</v>
          </cell>
          <cell r="C46" t="str">
            <v>Boral Hancock - Ipswich</v>
          </cell>
          <cell r="D46" t="str">
            <v>1 Lamington Parade</v>
          </cell>
          <cell r="E46" t="str">
            <v>Ipswich</v>
          </cell>
          <cell r="F46" t="str">
            <v>4305</v>
          </cell>
          <cell r="G46" t="str">
            <v>Queensland</v>
          </cell>
          <cell r="H46" t="str">
            <v>Australia</v>
          </cell>
          <cell r="I46" t="str">
            <v>Not Applicable</v>
          </cell>
          <cell r="J46">
            <v>4000000</v>
          </cell>
          <cell r="K46">
            <v>5000000</v>
          </cell>
          <cell r="L46">
            <v>15000000</v>
          </cell>
          <cell r="M46">
            <v>360000</v>
          </cell>
          <cell r="N46">
            <v>15265000</v>
          </cell>
          <cell r="O46">
            <v>39625000</v>
          </cell>
        </row>
        <row r="47">
          <cell r="A47" t="str">
            <v>058</v>
          </cell>
          <cell r="B47" t="str">
            <v>DUNCAN'S HOLDINGS LTD</v>
          </cell>
          <cell r="C47" t="str">
            <v>Auburn Parquetry</v>
          </cell>
          <cell r="D47" t="str">
            <v>89 St Hilliers Road</v>
          </cell>
          <cell r="E47" t="str">
            <v>Auburn</v>
          </cell>
          <cell r="F47" t="str">
            <v>2141</v>
          </cell>
          <cell r="G47" t="str">
            <v>New South Wales</v>
          </cell>
          <cell r="H47" t="str">
            <v>Australia</v>
          </cell>
          <cell r="I47" t="str">
            <v>Not Applicable</v>
          </cell>
          <cell r="J47">
            <v>230000</v>
          </cell>
          <cell r="K47">
            <v>50000</v>
          </cell>
          <cell r="L47">
            <v>5000</v>
          </cell>
          <cell r="M47">
            <v>16000</v>
          </cell>
          <cell r="N47">
            <v>83000</v>
          </cell>
          <cell r="O47">
            <v>384000</v>
          </cell>
        </row>
        <row r="48">
          <cell r="A48" t="str">
            <v>058</v>
          </cell>
          <cell r="B48" t="str">
            <v>DUNCAN'S HOLDINGS LTD</v>
          </cell>
          <cell r="C48" t="str">
            <v>Brisbane Parquetry</v>
          </cell>
          <cell r="D48" t="str">
            <v>4 Ivedon Street</v>
          </cell>
          <cell r="E48" t="str">
            <v>Banyo</v>
          </cell>
          <cell r="F48" t="str">
            <v>4013</v>
          </cell>
          <cell r="G48" t="str">
            <v>Queensland</v>
          </cell>
          <cell r="H48" t="str">
            <v>Australia</v>
          </cell>
          <cell r="I48" t="str">
            <v>Not Applicable</v>
          </cell>
          <cell r="J48">
            <v>380000</v>
          </cell>
          <cell r="K48">
            <v>0</v>
          </cell>
          <cell r="L48">
            <v>1000</v>
          </cell>
          <cell r="M48">
            <v>0</v>
          </cell>
          <cell r="N48">
            <v>106000</v>
          </cell>
          <cell r="O48">
            <v>487000</v>
          </cell>
        </row>
        <row r="49">
          <cell r="A49" t="str">
            <v>058</v>
          </cell>
          <cell r="B49" t="str">
            <v>DUNCAN'S HOLDINGS LTD</v>
          </cell>
          <cell r="C49" t="str">
            <v>Grafton Mill - Duncans Holdings NSW</v>
          </cell>
          <cell r="D49" t="str">
            <v>60 Swallow Road</v>
          </cell>
          <cell r="E49" t="str">
            <v>South Grafton</v>
          </cell>
          <cell r="F49" t="str">
            <v>2461</v>
          </cell>
          <cell r="G49" t="str">
            <v>New South Wales</v>
          </cell>
          <cell r="H49" t="str">
            <v>Australia</v>
          </cell>
          <cell r="I49" t="str">
            <v>Not Applicable</v>
          </cell>
          <cell r="J49">
            <v>0</v>
          </cell>
          <cell r="K49">
            <v>850000</v>
          </cell>
          <cell r="L49">
            <v>3800000</v>
          </cell>
          <cell r="M49">
            <v>800000</v>
          </cell>
          <cell r="N49">
            <v>0</v>
          </cell>
          <cell r="O49">
            <v>5450000</v>
          </cell>
        </row>
        <row r="50">
          <cell r="A50" t="str">
            <v>058</v>
          </cell>
          <cell r="B50" t="str">
            <v>DUNCAN'S HOLDINGS LTD</v>
          </cell>
          <cell r="C50" t="str">
            <v>Grafton Parquetry</v>
          </cell>
          <cell r="D50" t="str">
            <v>70 Swallows Road</v>
          </cell>
          <cell r="E50" t="str">
            <v>Sth Grafton</v>
          </cell>
          <cell r="F50" t="str">
            <v>2460</v>
          </cell>
          <cell r="G50" t="str">
            <v>New South Wales</v>
          </cell>
          <cell r="H50" t="str">
            <v>Australia</v>
          </cell>
          <cell r="I50" t="str">
            <v>Not Applicable</v>
          </cell>
          <cell r="J50">
            <v>1900000</v>
          </cell>
          <cell r="K50">
            <v>950000</v>
          </cell>
          <cell r="L50">
            <v>1800000</v>
          </cell>
          <cell r="M50">
            <v>120000</v>
          </cell>
          <cell r="N50">
            <v>300000</v>
          </cell>
          <cell r="O50">
            <v>5070000</v>
          </cell>
        </row>
        <row r="51">
          <cell r="A51" t="str">
            <v>058</v>
          </cell>
          <cell r="B51" t="str">
            <v>DUNCAN'S HOLDINGS LTD</v>
          </cell>
          <cell r="C51" t="str">
            <v>Heron's Creek Board Plant</v>
          </cell>
          <cell r="D51" t="str">
            <v>Pacific Highway</v>
          </cell>
          <cell r="E51" t="str">
            <v>Heron's Creek</v>
          </cell>
          <cell r="F51" t="str">
            <v>2443</v>
          </cell>
          <cell r="G51" t="str">
            <v>New South Wales</v>
          </cell>
          <cell r="H51" t="str">
            <v>Australia</v>
          </cell>
          <cell r="I51" t="str">
            <v>Not Applicable</v>
          </cell>
          <cell r="J51">
            <v>6800000</v>
          </cell>
          <cell r="K51">
            <v>3500000</v>
          </cell>
          <cell r="L51">
            <v>6200000</v>
          </cell>
          <cell r="M51">
            <v>600000</v>
          </cell>
          <cell r="N51">
            <v>3000000</v>
          </cell>
          <cell r="O51">
            <v>20100000</v>
          </cell>
        </row>
        <row r="52">
          <cell r="A52" t="str">
            <v>058</v>
          </cell>
          <cell r="B52" t="str">
            <v>DUNCAN'S HOLDINGS LTD</v>
          </cell>
          <cell r="C52" t="str">
            <v>Herons Creek Mill</v>
          </cell>
          <cell r="D52" t="str">
            <v>Main Street</v>
          </cell>
          <cell r="E52" t="str">
            <v>Herons creek</v>
          </cell>
          <cell r="F52" t="str">
            <v>2443</v>
          </cell>
          <cell r="G52" t="str">
            <v>New South Wales</v>
          </cell>
          <cell r="H52" t="str">
            <v>Australia</v>
          </cell>
          <cell r="I52" t="str">
            <v>Not Applicable</v>
          </cell>
          <cell r="J52">
            <v>340000</v>
          </cell>
          <cell r="K52">
            <v>1500000</v>
          </cell>
          <cell r="L52">
            <v>5000000</v>
          </cell>
          <cell r="M52">
            <v>800000</v>
          </cell>
          <cell r="N52">
            <v>300000</v>
          </cell>
          <cell r="O52">
            <v>7940000</v>
          </cell>
        </row>
        <row r="53">
          <cell r="A53" t="str">
            <v>058</v>
          </cell>
          <cell r="B53" t="str">
            <v>DUNCAN'S HOLDINGS LTD</v>
          </cell>
          <cell r="C53" t="str">
            <v>Kyogle Board Plant</v>
          </cell>
          <cell r="D53" t="str">
            <v>Summerland Way</v>
          </cell>
          <cell r="E53" t="str">
            <v>Kyogle</v>
          </cell>
          <cell r="F53" t="str">
            <v>2474</v>
          </cell>
          <cell r="G53" t="str">
            <v>New South Wales</v>
          </cell>
          <cell r="H53" t="str">
            <v>Australia</v>
          </cell>
          <cell r="I53" t="str">
            <v>Not Applicable</v>
          </cell>
          <cell r="J53">
            <v>6000000</v>
          </cell>
          <cell r="K53">
            <v>250000</v>
          </cell>
          <cell r="L53">
            <v>8000000</v>
          </cell>
          <cell r="M53">
            <v>830000</v>
          </cell>
          <cell r="N53">
            <v>3000000</v>
          </cell>
          <cell r="O53">
            <v>18080000</v>
          </cell>
        </row>
        <row r="54">
          <cell r="A54" t="str">
            <v>058</v>
          </cell>
          <cell r="B54" t="str">
            <v>DUNCAN'S HOLDINGS LTD</v>
          </cell>
          <cell r="C54" t="str">
            <v>Murwillumbah Board Plant</v>
          </cell>
          <cell r="D54" t="str">
            <v>148 Pacific Highway</v>
          </cell>
          <cell r="E54" t="str">
            <v>Murwillumbah</v>
          </cell>
          <cell r="F54" t="str">
            <v>2484</v>
          </cell>
          <cell r="G54" t="str">
            <v>New South Wales</v>
          </cell>
          <cell r="H54" t="str">
            <v>Australia</v>
          </cell>
          <cell r="I54" t="str">
            <v>Not Applicable</v>
          </cell>
          <cell r="J54">
            <v>8300000</v>
          </cell>
          <cell r="K54">
            <v>3500000</v>
          </cell>
          <cell r="L54">
            <v>8200000</v>
          </cell>
          <cell r="M54">
            <v>615000</v>
          </cell>
          <cell r="N54">
            <v>1800000</v>
          </cell>
          <cell r="O54">
            <v>22415000</v>
          </cell>
        </row>
        <row r="55">
          <cell r="A55" t="str">
            <v>058</v>
          </cell>
          <cell r="B55" t="str">
            <v>DUNCAN'S HOLDINGS LTD</v>
          </cell>
          <cell r="C55" t="str">
            <v>Nammoona Pole Plant</v>
          </cell>
          <cell r="D55" t="str">
            <v>Reynolds Road</v>
          </cell>
          <cell r="E55" t="str">
            <v>Nammoona</v>
          </cell>
          <cell r="F55" t="str">
            <v>2470</v>
          </cell>
          <cell r="G55" t="str">
            <v>New South Wales</v>
          </cell>
          <cell r="H55" t="str">
            <v>Australia</v>
          </cell>
          <cell r="I55" t="str">
            <v>Not Applicable</v>
          </cell>
          <cell r="J55">
            <v>500000</v>
          </cell>
          <cell r="K55">
            <v>520000</v>
          </cell>
          <cell r="L55">
            <v>850000</v>
          </cell>
          <cell r="M55">
            <v>450000</v>
          </cell>
          <cell r="N55">
            <v>150000</v>
          </cell>
          <cell r="O55">
            <v>2470000</v>
          </cell>
        </row>
        <row r="56">
          <cell r="A56" t="str">
            <v>058</v>
          </cell>
          <cell r="B56" t="str">
            <v>DUNCAN'S HOLDINGS LTD</v>
          </cell>
          <cell r="C56" t="str">
            <v>Parquetry - Melbourne</v>
          </cell>
          <cell r="D56" t="str">
            <v>7/167  Westall Road</v>
          </cell>
          <cell r="E56" t="str">
            <v>Clayton</v>
          </cell>
          <cell r="F56" t="str">
            <v>3169</v>
          </cell>
          <cell r="G56" t="str">
            <v>Victoria</v>
          </cell>
          <cell r="H56" t="str">
            <v>Australia</v>
          </cell>
          <cell r="I56" t="str">
            <v>Not Applicable</v>
          </cell>
          <cell r="J56">
            <v>260000</v>
          </cell>
          <cell r="K56">
            <v>0</v>
          </cell>
          <cell r="L56">
            <v>4200</v>
          </cell>
          <cell r="M56">
            <v>21000</v>
          </cell>
          <cell r="N56">
            <v>106000</v>
          </cell>
          <cell r="O56">
            <v>391200</v>
          </cell>
        </row>
        <row r="57">
          <cell r="A57" t="str">
            <v>058</v>
          </cell>
          <cell r="B57" t="str">
            <v>DUNCAN'S HOLDINGS LTD</v>
          </cell>
          <cell r="C57" t="str">
            <v>Strip Flooring</v>
          </cell>
          <cell r="D57" t="str">
            <v>89 St Hilliers Road</v>
          </cell>
          <cell r="E57" t="str">
            <v>Auburn</v>
          </cell>
          <cell r="F57" t="str">
            <v>2141</v>
          </cell>
          <cell r="G57" t="str">
            <v>New South Wales</v>
          </cell>
          <cell r="H57" t="str">
            <v>Australia</v>
          </cell>
          <cell r="I57" t="str">
            <v>Not Applicable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058</v>
          </cell>
          <cell r="B58" t="str">
            <v>DUNCAN'S HOLDINGS LTD</v>
          </cell>
          <cell r="C58" t="str">
            <v>Wingham Board Plant</v>
          </cell>
          <cell r="D58" t="str">
            <v>Murray Road</v>
          </cell>
          <cell r="E58" t="str">
            <v>Wingham</v>
          </cell>
          <cell r="F58" t="str">
            <v>2429</v>
          </cell>
          <cell r="G58" t="str">
            <v>New South Wales</v>
          </cell>
          <cell r="H58" t="str">
            <v>Australia</v>
          </cell>
          <cell r="I58" t="str">
            <v>Not Applicable</v>
          </cell>
          <cell r="J58">
            <v>0</v>
          </cell>
          <cell r="K58">
            <v>50000</v>
          </cell>
          <cell r="L58">
            <v>0</v>
          </cell>
          <cell r="M58">
            <v>0</v>
          </cell>
          <cell r="N58">
            <v>0</v>
          </cell>
          <cell r="O58">
            <v>50000</v>
          </cell>
        </row>
        <row r="59">
          <cell r="A59" t="str">
            <v>067</v>
          </cell>
          <cell r="B59" t="str">
            <v>OBERON SOFTWOOD HOLDINGS LTD</v>
          </cell>
          <cell r="C59" t="str">
            <v>Oberon Softwood Holdings Pty Ltd</v>
          </cell>
          <cell r="D59" t="str">
            <v>Lowes Mt Road</v>
          </cell>
          <cell r="E59" t="str">
            <v>Oberon</v>
          </cell>
          <cell r="F59" t="str">
            <v>2787</v>
          </cell>
          <cell r="G59" t="str">
            <v>New South Wales</v>
          </cell>
          <cell r="H59" t="str">
            <v>Australia</v>
          </cell>
          <cell r="I59" t="str">
            <v>Not Applicable</v>
          </cell>
          <cell r="J59">
            <v>2000000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2000000</v>
          </cell>
        </row>
        <row r="60">
          <cell r="A60" t="str">
            <v>088</v>
          </cell>
          <cell r="B60" t="str">
            <v>BORAL BRICKS PTY LTD - NSW - TRADING</v>
          </cell>
          <cell r="C60" t="str">
            <v>Badgerys Creek</v>
          </cell>
          <cell r="D60" t="str">
            <v>Martins Road</v>
          </cell>
          <cell r="E60" t="str">
            <v>Badgerys Creek</v>
          </cell>
          <cell r="F60" t="str">
            <v>2171</v>
          </cell>
          <cell r="G60" t="str">
            <v>New South Wales</v>
          </cell>
          <cell r="H60" t="str">
            <v>Australia</v>
          </cell>
          <cell r="I60" t="str">
            <v>Not Applicable</v>
          </cell>
          <cell r="J60">
            <v>4400000</v>
          </cell>
          <cell r="K60">
            <v>10000000</v>
          </cell>
          <cell r="L60">
            <v>50000000</v>
          </cell>
          <cell r="M60">
            <v>900000</v>
          </cell>
          <cell r="N60">
            <v>16000000</v>
          </cell>
          <cell r="O60">
            <v>81300000</v>
          </cell>
        </row>
        <row r="61">
          <cell r="A61" t="str">
            <v>088</v>
          </cell>
          <cell r="B61" t="str">
            <v>BORAL BRICKS PTY LTD - NSW - TRADING</v>
          </cell>
          <cell r="C61" t="str">
            <v>Boral Bricks - ACT</v>
          </cell>
          <cell r="D61" t="str">
            <v>16 Whyalla Street</v>
          </cell>
          <cell r="E61" t="str">
            <v>Fyshwick</v>
          </cell>
          <cell r="F61" t="str">
            <v>2609</v>
          </cell>
          <cell r="G61" t="str">
            <v>Australian Capital Territory</v>
          </cell>
          <cell r="H61" t="str">
            <v>Australia</v>
          </cell>
          <cell r="I61" t="str">
            <v>Not Applicable</v>
          </cell>
          <cell r="J61">
            <v>0</v>
          </cell>
          <cell r="K61">
            <v>100000</v>
          </cell>
          <cell r="L61">
            <v>15000</v>
          </cell>
          <cell r="M61">
            <v>0</v>
          </cell>
          <cell r="N61">
            <v>0</v>
          </cell>
          <cell r="O61">
            <v>115000</v>
          </cell>
        </row>
        <row r="62">
          <cell r="A62" t="str">
            <v>088</v>
          </cell>
          <cell r="B62" t="str">
            <v>BORAL BRICKS PTY LTD - NSW - TRADING</v>
          </cell>
          <cell r="C62" t="str">
            <v>Bringelly</v>
          </cell>
          <cell r="D62" t="str">
            <v>Greendale Road</v>
          </cell>
          <cell r="E62" t="str">
            <v>Bringelly</v>
          </cell>
          <cell r="F62" t="str">
            <v>2171</v>
          </cell>
          <cell r="G62" t="str">
            <v>New South Wales</v>
          </cell>
          <cell r="H62" t="str">
            <v>Australia</v>
          </cell>
          <cell r="I62" t="str">
            <v>Not Applicable</v>
          </cell>
          <cell r="J62">
            <v>6400000</v>
          </cell>
          <cell r="K62">
            <v>10000000</v>
          </cell>
          <cell r="L62">
            <v>50000000</v>
          </cell>
          <cell r="M62">
            <v>900000</v>
          </cell>
          <cell r="N62">
            <v>16500000</v>
          </cell>
          <cell r="O62">
            <v>83800000</v>
          </cell>
        </row>
        <row r="63">
          <cell r="A63" t="str">
            <v>088</v>
          </cell>
          <cell r="B63" t="str">
            <v>BORAL BRICKS PTY LTD - NSW - TRADING</v>
          </cell>
          <cell r="C63" t="str">
            <v>Cardiff - Bricks</v>
          </cell>
          <cell r="D63" t="str">
            <v>21 Pendlebury Road</v>
          </cell>
          <cell r="E63" t="str">
            <v>Cardiff</v>
          </cell>
          <cell r="F63" t="str">
            <v>2285</v>
          </cell>
          <cell r="G63" t="str">
            <v>New South Wales</v>
          </cell>
          <cell r="H63" t="str">
            <v>Australia</v>
          </cell>
          <cell r="I63" t="str">
            <v>Not Applicable</v>
          </cell>
          <cell r="J63">
            <v>0</v>
          </cell>
          <cell r="K63">
            <v>0</v>
          </cell>
          <cell r="L63">
            <v>40000</v>
          </cell>
          <cell r="M63">
            <v>0</v>
          </cell>
          <cell r="N63">
            <v>0</v>
          </cell>
          <cell r="O63">
            <v>40000</v>
          </cell>
        </row>
        <row r="64">
          <cell r="A64" t="str">
            <v>088</v>
          </cell>
          <cell r="B64" t="str">
            <v>BORAL BRICKS PTY LTD - NSW - TRADING</v>
          </cell>
          <cell r="C64" t="str">
            <v>Gosford - Bricks East Coast</v>
          </cell>
          <cell r="D64" t="str">
            <v>297 Manns Road</v>
          </cell>
          <cell r="E64" t="str">
            <v>Gosford</v>
          </cell>
          <cell r="F64" t="str">
            <v>2250</v>
          </cell>
          <cell r="G64" t="str">
            <v>New South Wales</v>
          </cell>
          <cell r="H64" t="str">
            <v>Australia</v>
          </cell>
          <cell r="I64" t="str">
            <v>Not Applicable</v>
          </cell>
          <cell r="J64">
            <v>0</v>
          </cell>
          <cell r="K64">
            <v>0</v>
          </cell>
          <cell r="L64">
            <v>100000</v>
          </cell>
          <cell r="M64">
            <v>0</v>
          </cell>
          <cell r="N64">
            <v>0</v>
          </cell>
          <cell r="O64">
            <v>100000</v>
          </cell>
        </row>
        <row r="65">
          <cell r="A65" t="str">
            <v>088</v>
          </cell>
          <cell r="B65" t="str">
            <v>BORAL BRICKS PTY LTD - NSW - TRADING</v>
          </cell>
          <cell r="C65" t="str">
            <v>Shellcove - Bricks East Coast</v>
          </cell>
          <cell r="D65" t="str">
            <v>504 Princes Highway</v>
          </cell>
          <cell r="E65" t="str">
            <v>Shellcove</v>
          </cell>
          <cell r="F65" t="str">
            <v>2517</v>
          </cell>
          <cell r="G65" t="str">
            <v>New South Wales</v>
          </cell>
          <cell r="H65" t="str">
            <v>Australia</v>
          </cell>
          <cell r="I65" t="str">
            <v>Not Applicable</v>
          </cell>
          <cell r="J65">
            <v>0</v>
          </cell>
          <cell r="K65">
            <v>500000</v>
          </cell>
          <cell r="L65">
            <v>0</v>
          </cell>
          <cell r="M65">
            <v>0</v>
          </cell>
          <cell r="N65">
            <v>0</v>
          </cell>
          <cell r="O65">
            <v>500000</v>
          </cell>
        </row>
        <row r="66">
          <cell r="A66" t="str">
            <v>089</v>
          </cell>
          <cell r="B66" t="str">
            <v>BORAL BRICKS PTY LTD - VIC - TRADING</v>
          </cell>
          <cell r="C66" t="str">
            <v>Boral Bricks - Albury</v>
          </cell>
          <cell r="D66" t="str">
            <v>Hueske Road</v>
          </cell>
          <cell r="E66" t="str">
            <v>Jindera</v>
          </cell>
          <cell r="F66" t="str">
            <v>2642</v>
          </cell>
          <cell r="G66" t="str">
            <v>New South Wales</v>
          </cell>
          <cell r="H66" t="str">
            <v>Australia</v>
          </cell>
          <cell r="I66" t="str">
            <v>Not Applicable</v>
          </cell>
          <cell r="J66">
            <v>1700000</v>
          </cell>
          <cell r="K66">
            <v>2000000</v>
          </cell>
          <cell r="L66">
            <v>3100000</v>
          </cell>
          <cell r="M66">
            <v>450000</v>
          </cell>
          <cell r="N66">
            <v>5000000</v>
          </cell>
          <cell r="O66">
            <v>12250000</v>
          </cell>
        </row>
        <row r="67">
          <cell r="A67" t="str">
            <v>089</v>
          </cell>
          <cell r="B67" t="str">
            <v>BORAL BRICKS PTY LTD - VIC - TRADING</v>
          </cell>
          <cell r="C67" t="str">
            <v>Boral Bricks Bacchus Marsh</v>
          </cell>
          <cell r="D67" t="str">
            <v>Rowsley Road</v>
          </cell>
          <cell r="E67" t="str">
            <v>Bacchus Marsh</v>
          </cell>
          <cell r="F67" t="str">
            <v>3340</v>
          </cell>
          <cell r="G67" t="str">
            <v>Victoria</v>
          </cell>
          <cell r="H67" t="str">
            <v>Australia</v>
          </cell>
          <cell r="I67" t="str">
            <v>Not Applicable</v>
          </cell>
          <cell r="J67">
            <v>60000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60000</v>
          </cell>
        </row>
        <row r="68">
          <cell r="A68" t="str">
            <v>089</v>
          </cell>
          <cell r="B68" t="str">
            <v>BORAL BRICKS PTY LTD - VIC - TRADING</v>
          </cell>
          <cell r="C68" t="str">
            <v>Boral Bricks Scoresby</v>
          </cell>
          <cell r="D68" t="str">
            <v>Cathies Lane</v>
          </cell>
          <cell r="E68" t="str">
            <v>Scoresby</v>
          </cell>
          <cell r="F68" t="str">
            <v>3152</v>
          </cell>
          <cell r="G68" t="str">
            <v>Victoria</v>
          </cell>
          <cell r="H68" t="str">
            <v>Australia</v>
          </cell>
          <cell r="I68" t="str">
            <v>Not Applicable</v>
          </cell>
          <cell r="J68">
            <v>2600000</v>
          </cell>
          <cell r="K68">
            <v>3075000</v>
          </cell>
          <cell r="L68">
            <v>30500000</v>
          </cell>
          <cell r="M68">
            <v>450000</v>
          </cell>
          <cell r="N68">
            <v>8500000</v>
          </cell>
          <cell r="O68">
            <v>45125000</v>
          </cell>
        </row>
        <row r="69">
          <cell r="A69" t="str">
            <v>089</v>
          </cell>
          <cell r="B69" t="str">
            <v>BORAL BRICKS PTY LTD - VIC - TRADING</v>
          </cell>
          <cell r="C69" t="str">
            <v>Boral Bricks Thomastown</v>
          </cell>
          <cell r="D69" t="str">
            <v>2 Trawalla Avenue</v>
          </cell>
          <cell r="E69" t="str">
            <v>Thomastown</v>
          </cell>
          <cell r="F69" t="str">
            <v>3074</v>
          </cell>
          <cell r="G69" t="str">
            <v>Victoria</v>
          </cell>
          <cell r="H69" t="str">
            <v>Australia</v>
          </cell>
          <cell r="I69" t="str">
            <v>Not Applicable</v>
          </cell>
          <cell r="J69">
            <v>3600000</v>
          </cell>
          <cell r="K69">
            <v>6150000</v>
          </cell>
          <cell r="L69">
            <v>53000000</v>
          </cell>
          <cell r="M69">
            <v>1350000</v>
          </cell>
          <cell r="N69">
            <v>8100000</v>
          </cell>
          <cell r="O69">
            <v>72200000</v>
          </cell>
        </row>
        <row r="70">
          <cell r="A70" t="str">
            <v>089</v>
          </cell>
          <cell r="B70" t="str">
            <v>BORAL BRICKS PTY LTD - VIC - TRADING</v>
          </cell>
          <cell r="C70" t="str">
            <v>Boral Bricks Traralgon</v>
          </cell>
          <cell r="D70" t="str">
            <v>Janette Street</v>
          </cell>
          <cell r="E70" t="str">
            <v>Traralgon</v>
          </cell>
          <cell r="F70" t="str">
            <v>3844</v>
          </cell>
          <cell r="G70" t="str">
            <v>Victoria</v>
          </cell>
          <cell r="H70" t="str">
            <v>Australia</v>
          </cell>
          <cell r="I70" t="str">
            <v>Not Applicable</v>
          </cell>
          <cell r="J70">
            <v>1000000</v>
          </cell>
          <cell r="K70">
            <v>2050000</v>
          </cell>
          <cell r="L70">
            <v>2040000</v>
          </cell>
          <cell r="M70">
            <v>450000</v>
          </cell>
          <cell r="N70">
            <v>1000000</v>
          </cell>
          <cell r="O70">
            <v>6540000</v>
          </cell>
        </row>
        <row r="71">
          <cell r="A71" t="str">
            <v>090</v>
          </cell>
          <cell r="B71" t="str">
            <v>BORAL BRICKS PTY LTD - QLD - TRADING</v>
          </cell>
          <cell r="C71" t="str">
            <v>Boral Bricks (NSW) Pty Ltd - Kempsey</v>
          </cell>
          <cell r="D71" t="str">
            <v>South Street</v>
          </cell>
          <cell r="E71" t="str">
            <v>South Kempsey</v>
          </cell>
          <cell r="F71" t="str">
            <v>2440</v>
          </cell>
          <cell r="G71" t="str">
            <v>New South Wales</v>
          </cell>
          <cell r="H71" t="str">
            <v>Australia</v>
          </cell>
          <cell r="I71" t="str">
            <v>Not Applicable</v>
          </cell>
          <cell r="J71">
            <v>1495000</v>
          </cell>
          <cell r="K71">
            <v>1800000</v>
          </cell>
          <cell r="L71">
            <v>30000000</v>
          </cell>
          <cell r="M71">
            <v>450000</v>
          </cell>
          <cell r="N71">
            <v>3970000</v>
          </cell>
          <cell r="O71">
            <v>37715000</v>
          </cell>
        </row>
        <row r="72">
          <cell r="A72" t="str">
            <v>090</v>
          </cell>
          <cell r="B72" t="str">
            <v>BORAL BRICKS PTY LTD - QLD - TRADING</v>
          </cell>
          <cell r="C72" t="str">
            <v>Boral Bricks (Qld) Limited - Darra</v>
          </cell>
          <cell r="D72" t="str">
            <v>Harcourt Road</v>
          </cell>
          <cell r="E72" t="str">
            <v>Darra</v>
          </cell>
          <cell r="F72" t="str">
            <v>4076</v>
          </cell>
          <cell r="G72" t="str">
            <v>Queensland</v>
          </cell>
          <cell r="H72" t="str">
            <v>Australia</v>
          </cell>
          <cell r="I72" t="str">
            <v>Not Applicable</v>
          </cell>
          <cell r="J72">
            <v>5800000</v>
          </cell>
          <cell r="K72">
            <v>7975000</v>
          </cell>
          <cell r="L72">
            <v>90000000</v>
          </cell>
          <cell r="M72">
            <v>3300000</v>
          </cell>
          <cell r="N72">
            <v>13000000</v>
          </cell>
          <cell r="O72">
            <v>120075000</v>
          </cell>
        </row>
        <row r="73">
          <cell r="A73" t="str">
            <v>090</v>
          </cell>
          <cell r="B73" t="str">
            <v>BORAL BRICKS PTY LTD - QLD - TRADING</v>
          </cell>
          <cell r="C73" t="str">
            <v>Boral Bricks (Qld) Pty Ltd - Lawnton</v>
          </cell>
          <cell r="D73" t="str">
            <v>Lawnton Pocket Road</v>
          </cell>
          <cell r="E73" t="str">
            <v>Lawnton</v>
          </cell>
          <cell r="F73" t="str">
            <v>4501</v>
          </cell>
          <cell r="G73" t="str">
            <v>Queensland</v>
          </cell>
          <cell r="H73" t="str">
            <v>Australia</v>
          </cell>
          <cell r="I73" t="str">
            <v>Not Applicable</v>
          </cell>
          <cell r="J73">
            <v>0</v>
          </cell>
          <cell r="K73">
            <v>70000</v>
          </cell>
          <cell r="L73">
            <v>15000</v>
          </cell>
          <cell r="M73">
            <v>0</v>
          </cell>
          <cell r="N73">
            <v>20000</v>
          </cell>
          <cell r="O73">
            <v>105000</v>
          </cell>
        </row>
        <row r="74">
          <cell r="A74" t="str">
            <v>091</v>
          </cell>
          <cell r="B74" t="str">
            <v>BORAL HOME IMPROVEMENTS</v>
          </cell>
          <cell r="C74" t="str">
            <v>Pennant Hills - BHI</v>
          </cell>
          <cell r="E74" t="str">
            <v>Pennant Hills</v>
          </cell>
          <cell r="G74" t="str">
            <v>New South Wales</v>
          </cell>
          <cell r="H74" t="str">
            <v>Australia</v>
          </cell>
          <cell r="I74" t="str">
            <v>Not Applicable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095</v>
          </cell>
          <cell r="B75" t="str">
            <v>MIDLAND BRICK CO PTY LTD</v>
          </cell>
          <cell r="C75" t="str">
            <v>Bunbury Sales Office</v>
          </cell>
          <cell r="D75" t="str">
            <v>Sandridge Road</v>
          </cell>
          <cell r="E75" t="str">
            <v>Bunbury</v>
          </cell>
          <cell r="F75" t="str">
            <v>6230</v>
          </cell>
          <cell r="G75" t="str">
            <v>Western Australia</v>
          </cell>
          <cell r="H75" t="str">
            <v>Australia</v>
          </cell>
          <cell r="I75" t="str">
            <v>Not Applicable</v>
          </cell>
          <cell r="J75">
            <v>100000</v>
          </cell>
          <cell r="K75">
            <v>45000</v>
          </cell>
          <cell r="L75">
            <v>30000</v>
          </cell>
          <cell r="M75">
            <v>0</v>
          </cell>
          <cell r="N75">
            <v>0</v>
          </cell>
          <cell r="O75">
            <v>175000</v>
          </cell>
        </row>
        <row r="76">
          <cell r="A76" t="str">
            <v>095</v>
          </cell>
          <cell r="B76" t="str">
            <v>MIDLAND BRICK CO PTY LTD</v>
          </cell>
          <cell r="C76" t="str">
            <v>CANNINGTON</v>
          </cell>
          <cell r="D76" t="str">
            <v>68 BICKLEY ROAD</v>
          </cell>
          <cell r="E76" t="str">
            <v>CANNINGTON</v>
          </cell>
          <cell r="F76" t="str">
            <v>6107</v>
          </cell>
          <cell r="G76" t="str">
            <v>Western Australia</v>
          </cell>
          <cell r="H76" t="str">
            <v>Australia</v>
          </cell>
          <cell r="I76" t="str">
            <v>Not Applicable</v>
          </cell>
          <cell r="J76">
            <v>1500000</v>
          </cell>
          <cell r="K76">
            <v>900000</v>
          </cell>
          <cell r="L76">
            <v>3500000</v>
          </cell>
          <cell r="M76">
            <v>20000</v>
          </cell>
          <cell r="N76">
            <v>2400000</v>
          </cell>
          <cell r="O76">
            <v>8320000</v>
          </cell>
        </row>
        <row r="77">
          <cell r="A77" t="str">
            <v>095</v>
          </cell>
          <cell r="B77" t="str">
            <v>MIDLAND BRICK CO PTY LTD</v>
          </cell>
          <cell r="C77" t="str">
            <v>JANDAKOT</v>
          </cell>
          <cell r="D77" t="str">
            <v>LOT 4 ARMADALE ROAD</v>
          </cell>
          <cell r="E77" t="str">
            <v>JANDAKOT</v>
          </cell>
          <cell r="F77" t="str">
            <v>6164</v>
          </cell>
          <cell r="G77" t="str">
            <v>Western Australia</v>
          </cell>
          <cell r="H77" t="str">
            <v>Australia</v>
          </cell>
          <cell r="I77" t="str">
            <v>Not Applicable</v>
          </cell>
          <cell r="J77">
            <v>1000000</v>
          </cell>
          <cell r="K77">
            <v>1200000</v>
          </cell>
          <cell r="L77">
            <v>5500000</v>
          </cell>
          <cell r="M77">
            <v>350000</v>
          </cell>
          <cell r="N77">
            <v>1500000</v>
          </cell>
          <cell r="O77">
            <v>9550000</v>
          </cell>
        </row>
        <row r="78">
          <cell r="A78" t="str">
            <v>095</v>
          </cell>
          <cell r="B78" t="str">
            <v>MIDLAND BRICK CO PTY LTD</v>
          </cell>
          <cell r="C78" t="str">
            <v>Kalgoorlie Sales Office - Midland Brick</v>
          </cell>
          <cell r="D78" t="str">
            <v>Great Eastern Highway</v>
          </cell>
          <cell r="E78" t="str">
            <v>Kalgoorlie</v>
          </cell>
          <cell r="F78" t="str">
            <v>6430</v>
          </cell>
          <cell r="G78" t="str">
            <v>Western Australia</v>
          </cell>
          <cell r="H78" t="str">
            <v>Australia</v>
          </cell>
          <cell r="I78" t="str">
            <v>Not Applicable</v>
          </cell>
          <cell r="J78">
            <v>200000</v>
          </cell>
          <cell r="K78">
            <v>110000</v>
          </cell>
          <cell r="L78">
            <v>30000</v>
          </cell>
          <cell r="M78">
            <v>0</v>
          </cell>
          <cell r="N78">
            <v>0</v>
          </cell>
          <cell r="O78">
            <v>340000</v>
          </cell>
        </row>
        <row r="79">
          <cell r="A79" t="str">
            <v>095</v>
          </cell>
          <cell r="B79" t="str">
            <v>MIDLAND BRICK CO PTY LTD</v>
          </cell>
          <cell r="C79" t="str">
            <v>Mandurah Sales Office - Midland Brick</v>
          </cell>
          <cell r="D79" t="str">
            <v>Pinjarra Road</v>
          </cell>
          <cell r="E79" t="str">
            <v>Mandurah</v>
          </cell>
          <cell r="F79" t="str">
            <v>6210</v>
          </cell>
          <cell r="G79" t="str">
            <v>Western Australia</v>
          </cell>
          <cell r="H79" t="str">
            <v>Australia</v>
          </cell>
          <cell r="I79" t="str">
            <v>Not Applicable</v>
          </cell>
          <cell r="J79">
            <v>150000</v>
          </cell>
          <cell r="K79">
            <v>250000</v>
          </cell>
          <cell r="L79">
            <v>20000</v>
          </cell>
          <cell r="M79">
            <v>0</v>
          </cell>
          <cell r="N79">
            <v>0</v>
          </cell>
          <cell r="O79">
            <v>420000</v>
          </cell>
        </row>
        <row r="80">
          <cell r="A80" t="str">
            <v>095</v>
          </cell>
          <cell r="B80" t="str">
            <v>MIDLAND BRICK CO PTY LTD</v>
          </cell>
          <cell r="C80" t="str">
            <v>Midland Brick - Joondalup</v>
          </cell>
          <cell r="D80" t="str">
            <v>Franklin Lane</v>
          </cell>
          <cell r="E80" t="str">
            <v>Joondalup</v>
          </cell>
          <cell r="F80" t="str">
            <v>6027</v>
          </cell>
          <cell r="G80" t="str">
            <v>Western Australia</v>
          </cell>
          <cell r="H80" t="str">
            <v>Australia</v>
          </cell>
          <cell r="I80" t="str">
            <v>Not Applicable</v>
          </cell>
          <cell r="J80">
            <v>250000</v>
          </cell>
          <cell r="K80">
            <v>165000</v>
          </cell>
          <cell r="L80">
            <v>20000</v>
          </cell>
          <cell r="M80">
            <v>0</v>
          </cell>
          <cell r="N80">
            <v>0</v>
          </cell>
          <cell r="O80">
            <v>435000</v>
          </cell>
        </row>
        <row r="81">
          <cell r="A81" t="str">
            <v>095</v>
          </cell>
          <cell r="B81" t="str">
            <v>MIDLAND BRICK CO PTY LTD</v>
          </cell>
          <cell r="C81" t="str">
            <v>Midland Brick - Kenwick</v>
          </cell>
          <cell r="D81" t="str">
            <v>1700 Albany Highway</v>
          </cell>
          <cell r="E81" t="str">
            <v>Kenwick</v>
          </cell>
          <cell r="F81" t="str">
            <v>6107</v>
          </cell>
          <cell r="G81" t="str">
            <v>Western Australia</v>
          </cell>
          <cell r="H81" t="str">
            <v>Australia</v>
          </cell>
          <cell r="I81" t="str">
            <v>Not Applicable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095</v>
          </cell>
          <cell r="B82" t="str">
            <v>MIDLAND BRICK CO PTY LTD</v>
          </cell>
          <cell r="C82" t="str">
            <v>Midland Brick - Mandurah</v>
          </cell>
          <cell r="D82" t="str">
            <v>57 Rafferty Road</v>
          </cell>
          <cell r="E82" t="str">
            <v>Mandurah</v>
          </cell>
          <cell r="F82" t="str">
            <v>6210</v>
          </cell>
          <cell r="G82" t="str">
            <v>Western Australia</v>
          </cell>
          <cell r="H82" t="str">
            <v>Australia</v>
          </cell>
          <cell r="I82" t="str">
            <v>Not Applicable</v>
          </cell>
          <cell r="J82">
            <v>100000</v>
          </cell>
          <cell r="K82">
            <v>350000</v>
          </cell>
          <cell r="L82">
            <v>20000</v>
          </cell>
          <cell r="M82">
            <v>0</v>
          </cell>
          <cell r="N82">
            <v>0</v>
          </cell>
          <cell r="O82">
            <v>470000</v>
          </cell>
        </row>
        <row r="83">
          <cell r="A83" t="str">
            <v>095</v>
          </cell>
          <cell r="B83" t="str">
            <v>MIDLAND BRICK CO PTY LTD</v>
          </cell>
          <cell r="C83" t="str">
            <v>Midland Brick - Middle Swan</v>
          </cell>
          <cell r="D83" t="str">
            <v>Bassett Road</v>
          </cell>
          <cell r="E83" t="str">
            <v>Middle Swan</v>
          </cell>
          <cell r="F83" t="str">
            <v>6056</v>
          </cell>
          <cell r="G83" t="str">
            <v>Western Australia</v>
          </cell>
          <cell r="H83" t="str">
            <v>Australia</v>
          </cell>
          <cell r="I83" t="str">
            <v>Not Applicable</v>
          </cell>
          <cell r="J83">
            <v>150000</v>
          </cell>
          <cell r="K83">
            <v>150000</v>
          </cell>
          <cell r="L83">
            <v>80000</v>
          </cell>
          <cell r="M83">
            <v>0</v>
          </cell>
          <cell r="N83">
            <v>0</v>
          </cell>
          <cell r="O83">
            <v>380000</v>
          </cell>
        </row>
        <row r="84">
          <cell r="A84" t="str">
            <v>095</v>
          </cell>
          <cell r="B84" t="str">
            <v>MIDLAND BRICK CO PTY LTD</v>
          </cell>
          <cell r="C84" t="str">
            <v>Midland Factory</v>
          </cell>
          <cell r="D84" t="str">
            <v>Bassett Road</v>
          </cell>
          <cell r="E84" t="str">
            <v>Middle Swan</v>
          </cell>
          <cell r="F84" t="str">
            <v>6056</v>
          </cell>
          <cell r="G84" t="str">
            <v>Western Australia</v>
          </cell>
          <cell r="H84" t="str">
            <v>Australia</v>
          </cell>
          <cell r="I84" t="str">
            <v>Not Applicable</v>
          </cell>
          <cell r="J84">
            <v>20000000</v>
          </cell>
          <cell r="K84">
            <v>55000000</v>
          </cell>
          <cell r="L84">
            <v>250000000</v>
          </cell>
          <cell r="M84">
            <v>3000000</v>
          </cell>
          <cell r="N84">
            <v>120000000</v>
          </cell>
          <cell r="O84">
            <v>448000000</v>
          </cell>
        </row>
        <row r="85">
          <cell r="A85" t="str">
            <v>095</v>
          </cell>
          <cell r="B85" t="str">
            <v>MIDLAND BRICK CO PTY LTD</v>
          </cell>
          <cell r="C85" t="str">
            <v>Myaree Sales Office</v>
          </cell>
          <cell r="D85" t="str">
            <v>Marshall Road</v>
          </cell>
          <cell r="E85" t="str">
            <v>Myaree</v>
          </cell>
          <cell r="F85" t="str">
            <v>6154</v>
          </cell>
          <cell r="G85" t="str">
            <v>Western Australia</v>
          </cell>
          <cell r="H85" t="str">
            <v>Australia</v>
          </cell>
          <cell r="I85" t="str">
            <v>Not Applicable</v>
          </cell>
          <cell r="J85">
            <v>0</v>
          </cell>
          <cell r="K85">
            <v>85000</v>
          </cell>
          <cell r="L85">
            <v>20000</v>
          </cell>
          <cell r="M85">
            <v>0</v>
          </cell>
          <cell r="N85">
            <v>0</v>
          </cell>
          <cell r="O85">
            <v>105000</v>
          </cell>
        </row>
        <row r="86">
          <cell r="A86" t="str">
            <v>095</v>
          </cell>
          <cell r="B86" t="str">
            <v>MIDLAND BRICK CO PTY LTD</v>
          </cell>
          <cell r="C86" t="str">
            <v>New Zealand - MIdland Brick Company</v>
          </cell>
          <cell r="D86" t="str">
            <v>9 Vega Place,  Mairangi Bay</v>
          </cell>
          <cell r="E86" t="str">
            <v>Auckland</v>
          </cell>
          <cell r="G86" t="str">
            <v>Overseas Operations</v>
          </cell>
          <cell r="H86" t="str">
            <v>New Zealand</v>
          </cell>
          <cell r="I86" t="str">
            <v>NZ250</v>
          </cell>
          <cell r="J86">
            <v>1367187.5</v>
          </cell>
          <cell r="K86">
            <v>78125</v>
          </cell>
          <cell r="L86">
            <v>39062.5</v>
          </cell>
          <cell r="M86">
            <v>0</v>
          </cell>
          <cell r="N86">
            <v>1171875</v>
          </cell>
          <cell r="O86">
            <v>2656250</v>
          </cell>
        </row>
        <row r="87">
          <cell r="A87" t="str">
            <v>095</v>
          </cell>
          <cell r="B87" t="str">
            <v>MIDLAND BRICK CO PTY LTD</v>
          </cell>
          <cell r="C87" t="str">
            <v>North Perth Sales Office</v>
          </cell>
          <cell r="D87" t="str">
            <v>London Street</v>
          </cell>
          <cell r="E87" t="str">
            <v>North Perth</v>
          </cell>
          <cell r="F87" t="str">
            <v>6006</v>
          </cell>
          <cell r="G87" t="str">
            <v>Western Australia</v>
          </cell>
          <cell r="H87" t="str">
            <v>Australia</v>
          </cell>
          <cell r="I87" t="str">
            <v>Not Applicable</v>
          </cell>
          <cell r="J87">
            <v>0</v>
          </cell>
          <cell r="K87">
            <v>360000</v>
          </cell>
          <cell r="L87">
            <v>0</v>
          </cell>
          <cell r="M87">
            <v>0</v>
          </cell>
          <cell r="N87">
            <v>0</v>
          </cell>
          <cell r="O87">
            <v>360000</v>
          </cell>
        </row>
        <row r="88">
          <cell r="A88" t="str">
            <v>095</v>
          </cell>
          <cell r="B88" t="str">
            <v>MIDLAND BRICK CO PTY LTD</v>
          </cell>
          <cell r="C88" t="str">
            <v>Osborne Park Sales Office</v>
          </cell>
          <cell r="D88" t="str">
            <v>Parkland Road</v>
          </cell>
          <cell r="E88" t="str">
            <v>Osborne Park</v>
          </cell>
          <cell r="F88" t="str">
            <v>6017</v>
          </cell>
          <cell r="G88" t="str">
            <v>Western Australia</v>
          </cell>
          <cell r="H88" t="str">
            <v>Australia</v>
          </cell>
          <cell r="I88" t="str">
            <v>Not Applicable</v>
          </cell>
          <cell r="J88">
            <v>120000</v>
          </cell>
          <cell r="K88">
            <v>75000</v>
          </cell>
          <cell r="L88">
            <v>95000</v>
          </cell>
          <cell r="M88">
            <v>0</v>
          </cell>
          <cell r="N88">
            <v>0</v>
          </cell>
          <cell r="O88">
            <v>290000</v>
          </cell>
        </row>
        <row r="89">
          <cell r="A89" t="str">
            <v>095</v>
          </cell>
          <cell r="B89" t="str">
            <v>MIDLAND BRICK CO PTY LTD</v>
          </cell>
          <cell r="C89" t="str">
            <v>Rockingham Sales Office</v>
          </cell>
          <cell r="D89" t="str">
            <v>83 Dixon Road</v>
          </cell>
          <cell r="E89" t="str">
            <v>Rockingham</v>
          </cell>
          <cell r="F89" t="str">
            <v>6168</v>
          </cell>
          <cell r="G89" t="str">
            <v>Western Australia</v>
          </cell>
          <cell r="H89" t="str">
            <v>Australia</v>
          </cell>
          <cell r="I89" t="str">
            <v>Not Applicable</v>
          </cell>
          <cell r="J89">
            <v>0</v>
          </cell>
          <cell r="K89">
            <v>175000</v>
          </cell>
          <cell r="L89">
            <v>0</v>
          </cell>
          <cell r="M89">
            <v>0</v>
          </cell>
          <cell r="N89">
            <v>0</v>
          </cell>
          <cell r="O89">
            <v>175000</v>
          </cell>
        </row>
        <row r="90">
          <cell r="A90" t="str">
            <v>095</v>
          </cell>
          <cell r="B90" t="str">
            <v>MIDLAND BRICK CO PTY LTD</v>
          </cell>
          <cell r="C90" t="str">
            <v>Various Suburban &amp; Farm Dwellings -Midland Brick</v>
          </cell>
          <cell r="G90" t="str">
            <v>Western Australia</v>
          </cell>
          <cell r="H90" t="str">
            <v>Australia</v>
          </cell>
          <cell r="I90" t="str">
            <v>Not Applicable</v>
          </cell>
          <cell r="J90">
            <v>0</v>
          </cell>
          <cell r="K90">
            <v>550000</v>
          </cell>
          <cell r="L90">
            <v>0</v>
          </cell>
          <cell r="M90">
            <v>0</v>
          </cell>
          <cell r="N90">
            <v>0</v>
          </cell>
          <cell r="O90">
            <v>550000</v>
          </cell>
        </row>
        <row r="91">
          <cell r="A91" t="str">
            <v>095</v>
          </cell>
          <cell r="B91" t="str">
            <v>MIDLAND BRICK CO PTY LTD</v>
          </cell>
          <cell r="C91" t="str">
            <v>WEMBLEY - Midland</v>
          </cell>
          <cell r="D91" t="str">
            <v>55 SALVADO ROAD</v>
          </cell>
          <cell r="E91" t="str">
            <v>WEMBLEY</v>
          </cell>
          <cell r="F91" t="str">
            <v>6014</v>
          </cell>
          <cell r="G91" t="str">
            <v>Western Australia</v>
          </cell>
          <cell r="H91" t="str">
            <v>Australia</v>
          </cell>
          <cell r="I91" t="str">
            <v>Not Applicable</v>
          </cell>
          <cell r="J91">
            <v>0</v>
          </cell>
          <cell r="K91">
            <v>400000</v>
          </cell>
          <cell r="L91">
            <v>50000</v>
          </cell>
          <cell r="M91">
            <v>0</v>
          </cell>
          <cell r="N91">
            <v>0</v>
          </cell>
          <cell r="O91">
            <v>450000</v>
          </cell>
        </row>
        <row r="92">
          <cell r="A92" t="str">
            <v>101</v>
          </cell>
          <cell r="B92" t="str">
            <v>PLASTERBOARD ADMINISTRATION</v>
          </cell>
          <cell r="C92" t="str">
            <v>Plasterboard - Admin</v>
          </cell>
          <cell r="E92" t="str">
            <v>Camellia</v>
          </cell>
          <cell r="F92" t="str">
            <v>2151</v>
          </cell>
          <cell r="G92" t="str">
            <v>New South Wales</v>
          </cell>
          <cell r="H92" t="str">
            <v>Australia</v>
          </cell>
          <cell r="I92" t="str">
            <v>Not Applicable</v>
          </cell>
          <cell r="J92">
            <v>0</v>
          </cell>
          <cell r="K92">
            <v>0</v>
          </cell>
          <cell r="L92">
            <v>1100000</v>
          </cell>
          <cell r="M92">
            <v>0</v>
          </cell>
          <cell r="N92">
            <v>0</v>
          </cell>
          <cell r="O92">
            <v>1100000</v>
          </cell>
        </row>
        <row r="93">
          <cell r="A93" t="str">
            <v>102</v>
          </cell>
          <cell r="B93" t="str">
            <v>PLASTERBOARD NSW</v>
          </cell>
          <cell r="C93" t="str">
            <v>Boral Plasterboard - ACT</v>
          </cell>
          <cell r="D93" t="str">
            <v>7 Barrier Street</v>
          </cell>
          <cell r="E93" t="str">
            <v>Fyshwick</v>
          </cell>
          <cell r="F93" t="str">
            <v>2609</v>
          </cell>
          <cell r="G93" t="str">
            <v>Australian Capital Territory</v>
          </cell>
          <cell r="H93" t="str">
            <v>Australia</v>
          </cell>
          <cell r="I93" t="str">
            <v>Not Applicable</v>
          </cell>
          <cell r="J93">
            <v>300000</v>
          </cell>
          <cell r="K93">
            <v>1500000</v>
          </cell>
          <cell r="L93">
            <v>200000</v>
          </cell>
          <cell r="M93">
            <v>350000</v>
          </cell>
          <cell r="N93">
            <v>2000000</v>
          </cell>
          <cell r="O93">
            <v>4350000</v>
          </cell>
        </row>
        <row r="94">
          <cell r="A94" t="str">
            <v>102</v>
          </cell>
          <cell r="B94" t="str">
            <v>PLASTERBOARD NSW</v>
          </cell>
          <cell r="C94" t="str">
            <v>Boral Plasterboard - NSW - Camellia</v>
          </cell>
          <cell r="D94" t="str">
            <v>3 Thackeray Street</v>
          </cell>
          <cell r="E94" t="str">
            <v>Camellia</v>
          </cell>
          <cell r="F94" t="str">
            <v>2142</v>
          </cell>
          <cell r="G94" t="str">
            <v>New South Wales</v>
          </cell>
          <cell r="H94" t="str">
            <v>Australia</v>
          </cell>
          <cell r="I94" t="str">
            <v>Not Applicable</v>
          </cell>
          <cell r="J94">
            <v>4000000</v>
          </cell>
          <cell r="K94">
            <v>20000000</v>
          </cell>
          <cell r="L94">
            <v>75000000</v>
          </cell>
          <cell r="M94">
            <v>1500000</v>
          </cell>
          <cell r="N94">
            <v>30000000</v>
          </cell>
          <cell r="O94">
            <v>130500000</v>
          </cell>
        </row>
        <row r="95">
          <cell r="A95" t="str">
            <v>102</v>
          </cell>
          <cell r="B95" t="str">
            <v>PLASTERBOARD NSW</v>
          </cell>
          <cell r="C95" t="str">
            <v>Boral Plasterboard - NSW - Castle Hill</v>
          </cell>
          <cell r="D95" t="str">
            <v>Unit 3/6 Gladstone Road</v>
          </cell>
          <cell r="E95" t="str">
            <v>Castle Hill</v>
          </cell>
          <cell r="F95" t="str">
            <v>2154</v>
          </cell>
          <cell r="G95" t="str">
            <v>New South Wales</v>
          </cell>
          <cell r="H95" t="str">
            <v>Australia</v>
          </cell>
          <cell r="I95" t="str">
            <v>Not Applicable</v>
          </cell>
          <cell r="J95">
            <v>60000</v>
          </cell>
          <cell r="K95">
            <v>0</v>
          </cell>
          <cell r="L95">
            <v>80000</v>
          </cell>
          <cell r="M95">
            <v>50000</v>
          </cell>
          <cell r="N95">
            <v>0</v>
          </cell>
          <cell r="O95">
            <v>190000</v>
          </cell>
        </row>
        <row r="96">
          <cell r="A96" t="str">
            <v>102</v>
          </cell>
          <cell r="B96" t="str">
            <v>PLASTERBOARD NSW</v>
          </cell>
          <cell r="C96" t="str">
            <v>Boral Plasterboard - NSW - Gosford</v>
          </cell>
          <cell r="D96" t="str">
            <v>423 Manns Road</v>
          </cell>
          <cell r="E96" t="str">
            <v>West Gosford</v>
          </cell>
          <cell r="F96" t="str">
            <v>2250</v>
          </cell>
          <cell r="G96" t="str">
            <v>New South Wales</v>
          </cell>
          <cell r="H96" t="str">
            <v>Australia</v>
          </cell>
          <cell r="I96" t="str">
            <v>Not Applicable</v>
          </cell>
          <cell r="J96">
            <v>120000</v>
          </cell>
          <cell r="K96">
            <v>0</v>
          </cell>
          <cell r="L96">
            <v>150000</v>
          </cell>
          <cell r="M96">
            <v>160000</v>
          </cell>
          <cell r="N96">
            <v>700000</v>
          </cell>
          <cell r="O96">
            <v>1130000</v>
          </cell>
        </row>
        <row r="97">
          <cell r="A97" t="str">
            <v>102</v>
          </cell>
          <cell r="B97" t="str">
            <v>PLASTERBOARD NSW</v>
          </cell>
          <cell r="C97" t="str">
            <v>Boral Plasterboard - NSW - Lurnea</v>
          </cell>
          <cell r="D97" t="str">
            <v>7 Lyn Parade</v>
          </cell>
          <cell r="E97" t="str">
            <v>Lurnea</v>
          </cell>
          <cell r="F97" t="str">
            <v>2170</v>
          </cell>
          <cell r="G97" t="str">
            <v>New South Wales</v>
          </cell>
          <cell r="H97" t="str">
            <v>Australia</v>
          </cell>
          <cell r="I97" t="str">
            <v>Not Applicable</v>
          </cell>
          <cell r="J97">
            <v>200000</v>
          </cell>
          <cell r="K97">
            <v>2000000</v>
          </cell>
          <cell r="L97">
            <v>180000</v>
          </cell>
          <cell r="M97">
            <v>400000</v>
          </cell>
          <cell r="N97">
            <v>2500000</v>
          </cell>
          <cell r="O97">
            <v>5280000</v>
          </cell>
        </row>
        <row r="98">
          <cell r="A98" t="str">
            <v>102</v>
          </cell>
          <cell r="B98" t="str">
            <v>PLASTERBOARD NSW</v>
          </cell>
          <cell r="C98" t="str">
            <v>Boral Plasterboard - NSW - Michinbury</v>
          </cell>
          <cell r="D98" t="str">
            <v>Cnr Grex Ave &amp; Marie Ann Place</v>
          </cell>
          <cell r="E98" t="str">
            <v>Minchinbury</v>
          </cell>
          <cell r="F98" t="str">
            <v>2770</v>
          </cell>
          <cell r="G98" t="str">
            <v>New South Wales</v>
          </cell>
          <cell r="H98" t="str">
            <v>Australia</v>
          </cell>
          <cell r="I98" t="str">
            <v>Not Applicable</v>
          </cell>
          <cell r="J98">
            <v>70000</v>
          </cell>
          <cell r="K98">
            <v>0</v>
          </cell>
          <cell r="L98">
            <v>100000</v>
          </cell>
          <cell r="M98">
            <v>90000</v>
          </cell>
          <cell r="N98">
            <v>0</v>
          </cell>
          <cell r="O98">
            <v>260000</v>
          </cell>
        </row>
        <row r="99">
          <cell r="A99" t="str">
            <v>102</v>
          </cell>
          <cell r="B99" t="str">
            <v>PLASTERBOARD NSW</v>
          </cell>
          <cell r="C99" t="str">
            <v>Boral Plasterboard - NSW - Rutherford</v>
          </cell>
          <cell r="D99" t="str">
            <v>New England Highway</v>
          </cell>
          <cell r="E99" t="str">
            <v>Rutherford</v>
          </cell>
          <cell r="F99" t="str">
            <v>2320</v>
          </cell>
          <cell r="G99" t="str">
            <v>New South Wales</v>
          </cell>
          <cell r="H99" t="str">
            <v>Australia</v>
          </cell>
          <cell r="I99" t="str">
            <v>Not Applicable</v>
          </cell>
          <cell r="J99">
            <v>120000</v>
          </cell>
          <cell r="K99">
            <v>0</v>
          </cell>
          <cell r="L99">
            <v>150000</v>
          </cell>
          <cell r="M99">
            <v>160000</v>
          </cell>
          <cell r="N99">
            <v>500000</v>
          </cell>
          <cell r="O99">
            <v>930000</v>
          </cell>
        </row>
        <row r="100">
          <cell r="A100" t="str">
            <v>102</v>
          </cell>
          <cell r="B100" t="str">
            <v>PLASTERBOARD NSW</v>
          </cell>
          <cell r="C100" t="str">
            <v>Boral Plasterboard - NSW - South Norwra</v>
          </cell>
          <cell r="D100" t="str">
            <v>14 Bellevue Street</v>
          </cell>
          <cell r="E100" t="str">
            <v>South Nowra</v>
          </cell>
          <cell r="F100" t="str">
            <v>2541</v>
          </cell>
          <cell r="G100" t="str">
            <v>New South Wales</v>
          </cell>
          <cell r="H100" t="str">
            <v>Australia</v>
          </cell>
          <cell r="I100" t="str">
            <v>Not Applicable</v>
          </cell>
          <cell r="J100">
            <v>100000</v>
          </cell>
          <cell r="K100">
            <v>0</v>
          </cell>
          <cell r="L100">
            <v>100000</v>
          </cell>
          <cell r="M100">
            <v>160000</v>
          </cell>
          <cell r="N100">
            <v>300000</v>
          </cell>
          <cell r="O100">
            <v>660000</v>
          </cell>
        </row>
        <row r="101">
          <cell r="A101" t="str">
            <v>102</v>
          </cell>
          <cell r="B101" t="str">
            <v>PLASTERBOARD NSW</v>
          </cell>
          <cell r="C101" t="str">
            <v>Boral Plasterboard -Albion Park NSW</v>
          </cell>
          <cell r="D101" t="str">
            <v>Lot 31 Rivulet Crescent</v>
          </cell>
          <cell r="E101" t="str">
            <v>Albion Park Hill</v>
          </cell>
          <cell r="F101" t="str">
            <v>2527</v>
          </cell>
          <cell r="G101" t="str">
            <v>New South Wales</v>
          </cell>
          <cell r="H101" t="str">
            <v>Australia</v>
          </cell>
          <cell r="I101" t="str">
            <v>Not Applicable</v>
          </cell>
          <cell r="J101">
            <v>70000</v>
          </cell>
          <cell r="K101">
            <v>0</v>
          </cell>
          <cell r="L101">
            <v>100000</v>
          </cell>
          <cell r="M101">
            <v>160000</v>
          </cell>
          <cell r="N101">
            <v>300000</v>
          </cell>
          <cell r="O101">
            <v>630000</v>
          </cell>
        </row>
        <row r="102">
          <cell r="A102" t="str">
            <v>102</v>
          </cell>
          <cell r="B102" t="str">
            <v>PLASTERBOARD NSW</v>
          </cell>
          <cell r="C102" t="str">
            <v>Plasterboard - NSW Fairy Meadow</v>
          </cell>
          <cell r="D102" t="str">
            <v>1 - 3 Kingsford Street</v>
          </cell>
          <cell r="E102" t="str">
            <v>Fairy Meadow</v>
          </cell>
          <cell r="F102" t="str">
            <v>2519</v>
          </cell>
          <cell r="G102" t="str">
            <v>New South Wales</v>
          </cell>
          <cell r="H102" t="str">
            <v>Australia</v>
          </cell>
          <cell r="I102" t="str">
            <v>Not Applicable</v>
          </cell>
          <cell r="J102">
            <v>40000</v>
          </cell>
          <cell r="K102">
            <v>500000</v>
          </cell>
          <cell r="L102">
            <v>50000</v>
          </cell>
          <cell r="M102">
            <v>50000</v>
          </cell>
          <cell r="N102">
            <v>60000</v>
          </cell>
          <cell r="O102">
            <v>700000</v>
          </cell>
        </row>
        <row r="103">
          <cell r="A103" t="str">
            <v>103</v>
          </cell>
          <cell r="B103" t="str">
            <v>PLASTERBOARD VIC</v>
          </cell>
          <cell r="C103" t="str">
            <v>Boral Australian Gypsum Tasmania - Launceston</v>
          </cell>
          <cell r="D103" t="str">
            <v>57 Dowling Street</v>
          </cell>
          <cell r="E103" t="str">
            <v>Launceston</v>
          </cell>
          <cell r="F103" t="str">
            <v>7250</v>
          </cell>
          <cell r="G103" t="str">
            <v>Tasmania</v>
          </cell>
          <cell r="H103" t="str">
            <v>Australia</v>
          </cell>
          <cell r="I103" t="str">
            <v>Not Applicable</v>
          </cell>
          <cell r="J103">
            <v>100000</v>
          </cell>
          <cell r="K103">
            <v>550000</v>
          </cell>
          <cell r="L103">
            <v>70000</v>
          </cell>
          <cell r="M103">
            <v>0</v>
          </cell>
          <cell r="N103">
            <v>0</v>
          </cell>
          <cell r="O103">
            <v>720000</v>
          </cell>
        </row>
        <row r="104">
          <cell r="A104" t="str">
            <v>103</v>
          </cell>
          <cell r="B104" t="str">
            <v>PLASTERBOARD VIC</v>
          </cell>
          <cell r="C104" t="str">
            <v>Boral Australian Gypsum Tasmania - Moonah</v>
          </cell>
          <cell r="D104" t="str">
            <v>93 Albert Road</v>
          </cell>
          <cell r="E104" t="str">
            <v>Moonah</v>
          </cell>
          <cell r="F104" t="str">
            <v>7009</v>
          </cell>
          <cell r="G104" t="str">
            <v>Tasmania</v>
          </cell>
          <cell r="H104" t="str">
            <v>Australia</v>
          </cell>
          <cell r="I104" t="str">
            <v>Not Applicable</v>
          </cell>
          <cell r="J104">
            <v>200000</v>
          </cell>
          <cell r="K104">
            <v>700000</v>
          </cell>
          <cell r="L104">
            <v>120000</v>
          </cell>
          <cell r="M104">
            <v>0</v>
          </cell>
          <cell r="N104">
            <v>0</v>
          </cell>
          <cell r="O104">
            <v>1020000</v>
          </cell>
        </row>
        <row r="105">
          <cell r="A105" t="str">
            <v>103</v>
          </cell>
          <cell r="B105" t="str">
            <v>PLASTERBOARD VIC</v>
          </cell>
          <cell r="C105" t="str">
            <v>Boral Plasterboard - Cowangie Vic.</v>
          </cell>
          <cell r="D105" t="str">
            <v>Railway Reserve</v>
          </cell>
          <cell r="E105" t="str">
            <v>Cowangie</v>
          </cell>
          <cell r="F105" t="str">
            <v>3506</v>
          </cell>
          <cell r="G105" t="str">
            <v>Victoria</v>
          </cell>
          <cell r="H105" t="str">
            <v>Australia</v>
          </cell>
          <cell r="I105" t="str">
            <v>Not Applicable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150000</v>
          </cell>
        </row>
        <row r="106">
          <cell r="A106" t="str">
            <v>103</v>
          </cell>
          <cell r="B106" t="str">
            <v>PLASTERBOARD VIC</v>
          </cell>
          <cell r="C106" t="str">
            <v>Boral Plasterboard Victoria - Campbellfield</v>
          </cell>
          <cell r="D106" t="str">
            <v>37-38 Jessica Road</v>
          </cell>
          <cell r="E106" t="str">
            <v>Campbellfield</v>
          </cell>
          <cell r="F106" t="str">
            <v>3061</v>
          </cell>
          <cell r="G106" t="str">
            <v>Victoria</v>
          </cell>
          <cell r="H106" t="str">
            <v>Australia</v>
          </cell>
          <cell r="I106" t="str">
            <v>Not Applicable</v>
          </cell>
          <cell r="J106">
            <v>110000</v>
          </cell>
          <cell r="K106">
            <v>350000</v>
          </cell>
          <cell r="L106">
            <v>160000</v>
          </cell>
          <cell r="M106">
            <v>5000</v>
          </cell>
          <cell r="N106">
            <v>0</v>
          </cell>
          <cell r="O106">
            <v>625000</v>
          </cell>
        </row>
        <row r="107">
          <cell r="A107" t="str">
            <v>103</v>
          </cell>
          <cell r="B107" t="str">
            <v>PLASTERBOARD VIC</v>
          </cell>
          <cell r="C107" t="str">
            <v>Boral Plasterboard Victoria - Dandenong</v>
          </cell>
          <cell r="D107" t="str">
            <v>6-8 Zenith Road</v>
          </cell>
          <cell r="E107" t="str">
            <v>Dandenong</v>
          </cell>
          <cell r="F107" t="str">
            <v>3175</v>
          </cell>
          <cell r="G107" t="str">
            <v>Victoria</v>
          </cell>
          <cell r="H107" t="str">
            <v>Australia</v>
          </cell>
          <cell r="I107" t="str">
            <v>Not Applicable</v>
          </cell>
          <cell r="J107">
            <v>600000</v>
          </cell>
          <cell r="K107">
            <v>1800000</v>
          </cell>
          <cell r="L107">
            <v>85000</v>
          </cell>
          <cell r="M107">
            <v>390000</v>
          </cell>
          <cell r="N107">
            <v>0</v>
          </cell>
          <cell r="O107">
            <v>2875000</v>
          </cell>
        </row>
        <row r="108">
          <cell r="A108" t="str">
            <v>103</v>
          </cell>
          <cell r="B108" t="str">
            <v>PLASTERBOARD VIC</v>
          </cell>
          <cell r="C108" t="str">
            <v>Boral Plasterboard Victoria - Port Melb</v>
          </cell>
          <cell r="D108" t="str">
            <v>676 Lorimer Street</v>
          </cell>
          <cell r="E108" t="str">
            <v>Port Melbourne</v>
          </cell>
          <cell r="F108" t="str">
            <v>3207</v>
          </cell>
          <cell r="G108" t="str">
            <v>Victoria</v>
          </cell>
          <cell r="H108" t="str">
            <v>Australia</v>
          </cell>
          <cell r="I108" t="str">
            <v>Not Applicable</v>
          </cell>
          <cell r="J108">
            <v>2800000</v>
          </cell>
          <cell r="K108">
            <v>12000000</v>
          </cell>
          <cell r="L108">
            <v>65000000</v>
          </cell>
          <cell r="M108">
            <v>1300000</v>
          </cell>
          <cell r="N108">
            <v>10000</v>
          </cell>
          <cell r="O108">
            <v>81110000</v>
          </cell>
        </row>
        <row r="109">
          <cell r="A109" t="str">
            <v>103</v>
          </cell>
          <cell r="B109" t="str">
            <v>PLASTERBOARD VIC</v>
          </cell>
          <cell r="C109" t="str">
            <v>Murrumbeena - Plasterboard Vic</v>
          </cell>
          <cell r="D109" t="str">
            <v>983 North Road</v>
          </cell>
          <cell r="E109" t="str">
            <v>Murrumbeena</v>
          </cell>
          <cell r="F109" t="str">
            <v>3163</v>
          </cell>
          <cell r="G109" t="str">
            <v>Victoria</v>
          </cell>
          <cell r="H109" t="str">
            <v>Australia</v>
          </cell>
          <cell r="I109" t="str">
            <v>Not Applicable</v>
          </cell>
          <cell r="J109">
            <v>75000</v>
          </cell>
          <cell r="K109">
            <v>250000</v>
          </cell>
          <cell r="L109">
            <v>65000</v>
          </cell>
          <cell r="M109">
            <v>0</v>
          </cell>
          <cell r="N109">
            <v>0</v>
          </cell>
          <cell r="O109">
            <v>390000</v>
          </cell>
        </row>
        <row r="110">
          <cell r="A110" t="str">
            <v>103</v>
          </cell>
          <cell r="B110" t="str">
            <v>PLASTERBOARD VIC</v>
          </cell>
          <cell r="C110" t="str">
            <v>Plasterboar - VIC Brunswick</v>
          </cell>
          <cell r="D110" t="str">
            <v>72 Nicholson Street</v>
          </cell>
          <cell r="E110" t="str">
            <v>Brunswick</v>
          </cell>
          <cell r="F110" t="str">
            <v>3056</v>
          </cell>
          <cell r="G110" t="str">
            <v>Victoria</v>
          </cell>
          <cell r="H110" t="str">
            <v>Australia</v>
          </cell>
          <cell r="I110" t="str">
            <v>Not Applicable</v>
          </cell>
          <cell r="J110">
            <v>50000</v>
          </cell>
          <cell r="K110">
            <v>200000</v>
          </cell>
          <cell r="L110">
            <v>70000</v>
          </cell>
          <cell r="M110">
            <v>0</v>
          </cell>
          <cell r="N110">
            <v>0</v>
          </cell>
          <cell r="O110">
            <v>320000</v>
          </cell>
        </row>
        <row r="111">
          <cell r="A111" t="str">
            <v>103</v>
          </cell>
          <cell r="B111" t="str">
            <v>PLASTERBOARD VIC</v>
          </cell>
          <cell r="C111" t="str">
            <v>Plasterboard - VIC Caroline Springs</v>
          </cell>
          <cell r="E111" t="str">
            <v>Caroline Springs</v>
          </cell>
          <cell r="G111" t="str">
            <v>Victoria</v>
          </cell>
          <cell r="H111" t="str">
            <v>Australia</v>
          </cell>
          <cell r="I111" t="str">
            <v>Not Applicable</v>
          </cell>
          <cell r="J111">
            <v>110000</v>
          </cell>
          <cell r="K111">
            <v>350000</v>
          </cell>
          <cell r="L111">
            <v>80000</v>
          </cell>
          <cell r="M111">
            <v>20000</v>
          </cell>
          <cell r="N111">
            <v>0</v>
          </cell>
          <cell r="O111">
            <v>560000</v>
          </cell>
        </row>
        <row r="112">
          <cell r="A112" t="str">
            <v>103</v>
          </cell>
          <cell r="B112" t="str">
            <v>PLASTERBOARD VIC</v>
          </cell>
          <cell r="C112" t="str">
            <v>Plasterboard - VIC Ingles Street</v>
          </cell>
          <cell r="D112" t="str">
            <v>222 Ingles Street</v>
          </cell>
          <cell r="E112" t="str">
            <v>Port Melbourne</v>
          </cell>
          <cell r="F112" t="str">
            <v>3207</v>
          </cell>
          <cell r="G112" t="str">
            <v>Victoria</v>
          </cell>
          <cell r="H112" t="str">
            <v>Australia</v>
          </cell>
          <cell r="I112" t="str">
            <v>Not Applicable</v>
          </cell>
          <cell r="J112">
            <v>0</v>
          </cell>
          <cell r="K112">
            <v>1500000</v>
          </cell>
          <cell r="L112">
            <v>0</v>
          </cell>
          <cell r="M112">
            <v>0</v>
          </cell>
          <cell r="N112">
            <v>0</v>
          </cell>
          <cell r="O112">
            <v>1500000</v>
          </cell>
        </row>
        <row r="113">
          <cell r="A113" t="str">
            <v>103</v>
          </cell>
          <cell r="B113" t="str">
            <v>PLASTERBOARD VIC</v>
          </cell>
          <cell r="C113" t="str">
            <v>Plasterboard - VIC Sale</v>
          </cell>
          <cell r="E113" t="str">
            <v>Sale</v>
          </cell>
          <cell r="G113" t="str">
            <v>Victoria</v>
          </cell>
          <cell r="H113" t="str">
            <v>Australia</v>
          </cell>
          <cell r="I113" t="str">
            <v>Not Applicable</v>
          </cell>
          <cell r="J113">
            <v>60000</v>
          </cell>
          <cell r="K113">
            <v>200000</v>
          </cell>
          <cell r="L113">
            <v>65000</v>
          </cell>
          <cell r="M113">
            <v>0</v>
          </cell>
          <cell r="N113">
            <v>0</v>
          </cell>
          <cell r="O113">
            <v>325000</v>
          </cell>
        </row>
        <row r="114">
          <cell r="A114" t="str">
            <v>103</v>
          </cell>
          <cell r="B114" t="str">
            <v>PLASTERBOARD VIC</v>
          </cell>
          <cell r="C114" t="str">
            <v>Plasterboard - VIC Sunbury</v>
          </cell>
          <cell r="D114" t="str">
            <v>3 Commerce Court</v>
          </cell>
          <cell r="E114" t="str">
            <v>Sunbury</v>
          </cell>
          <cell r="F114" t="str">
            <v>3429</v>
          </cell>
          <cell r="G114" t="str">
            <v>Victoria</v>
          </cell>
          <cell r="H114" t="str">
            <v>Australia</v>
          </cell>
          <cell r="I114" t="str">
            <v>Not Applicable</v>
          </cell>
          <cell r="J114">
            <v>50000</v>
          </cell>
          <cell r="K114">
            <v>200000</v>
          </cell>
          <cell r="L114">
            <v>45000</v>
          </cell>
          <cell r="M114">
            <v>0</v>
          </cell>
          <cell r="N114">
            <v>0</v>
          </cell>
          <cell r="O114">
            <v>295000</v>
          </cell>
        </row>
        <row r="115">
          <cell r="A115" t="str">
            <v>103</v>
          </cell>
          <cell r="B115" t="str">
            <v>PLASTERBOARD VIC</v>
          </cell>
          <cell r="C115" t="str">
            <v>Plasterboard -VIC Geelong</v>
          </cell>
          <cell r="E115" t="str">
            <v>Geelong</v>
          </cell>
          <cell r="G115" t="str">
            <v>Australian Capital Territory</v>
          </cell>
          <cell r="H115" t="str">
            <v>Australia</v>
          </cell>
          <cell r="I115" t="str">
            <v>Not Applicable</v>
          </cell>
          <cell r="J115">
            <v>130000</v>
          </cell>
          <cell r="K115">
            <v>350000</v>
          </cell>
          <cell r="L115">
            <v>70000</v>
          </cell>
          <cell r="M115">
            <v>10000</v>
          </cell>
          <cell r="N115">
            <v>0</v>
          </cell>
          <cell r="O115">
            <v>560000</v>
          </cell>
        </row>
        <row r="116">
          <cell r="A116" t="str">
            <v>103</v>
          </cell>
          <cell r="B116" t="str">
            <v>PLASTERBOARD VIC</v>
          </cell>
          <cell r="C116" t="str">
            <v>Traralgon - Plasterboard Vic.</v>
          </cell>
          <cell r="D116" t="str">
            <v>37 Standing Drive</v>
          </cell>
          <cell r="E116" t="str">
            <v>Traralgon</v>
          </cell>
          <cell r="F116" t="str">
            <v>3844</v>
          </cell>
          <cell r="G116" t="str">
            <v>Victoria</v>
          </cell>
          <cell r="H116" t="str">
            <v>Australia</v>
          </cell>
          <cell r="I116" t="str">
            <v>Not Applicable</v>
          </cell>
          <cell r="J116">
            <v>100000</v>
          </cell>
          <cell r="K116">
            <v>400000</v>
          </cell>
          <cell r="L116">
            <v>85000</v>
          </cell>
          <cell r="M116">
            <v>0</v>
          </cell>
          <cell r="N116">
            <v>0</v>
          </cell>
          <cell r="O116">
            <v>585000</v>
          </cell>
        </row>
        <row r="117">
          <cell r="A117" t="str">
            <v>104</v>
          </cell>
          <cell r="B117" t="str">
            <v>PLASTERBOARD SA</v>
          </cell>
          <cell r="C117" t="str">
            <v>Boral Australian Gypsum Ltd - NT</v>
          </cell>
          <cell r="D117" t="str">
            <v>Cnr Coonawarra Road &amp; Mataram Street</v>
          </cell>
          <cell r="E117" t="str">
            <v>Winnellie</v>
          </cell>
          <cell r="F117" t="str">
            <v>0821</v>
          </cell>
          <cell r="G117" t="str">
            <v>Northern Territory</v>
          </cell>
          <cell r="H117" t="str">
            <v>Australia</v>
          </cell>
          <cell r="I117" t="str">
            <v>Not Applicable</v>
          </cell>
          <cell r="J117">
            <v>140862</v>
          </cell>
          <cell r="K117">
            <v>500000</v>
          </cell>
          <cell r="L117">
            <v>40000</v>
          </cell>
          <cell r="M117">
            <v>85000</v>
          </cell>
          <cell r="N117">
            <v>941032</v>
          </cell>
          <cell r="O117">
            <v>1706894</v>
          </cell>
        </row>
        <row r="118">
          <cell r="A118" t="str">
            <v>104</v>
          </cell>
          <cell r="B118" t="str">
            <v>PLASTERBOARD SA</v>
          </cell>
          <cell r="C118" t="str">
            <v>Boral Plasterboard - Gillman SA</v>
          </cell>
          <cell r="D118" t="str">
            <v>119-121 Bedford Street</v>
          </cell>
          <cell r="E118" t="str">
            <v>Gillman</v>
          </cell>
          <cell r="F118" t="str">
            <v>5013</v>
          </cell>
          <cell r="G118" t="str">
            <v>South Australia</v>
          </cell>
          <cell r="H118" t="str">
            <v>Australia</v>
          </cell>
          <cell r="I118" t="str">
            <v>Not Applicable</v>
          </cell>
          <cell r="J118">
            <v>764420</v>
          </cell>
          <cell r="K118">
            <v>2500000</v>
          </cell>
          <cell r="L118">
            <v>7400000</v>
          </cell>
          <cell r="M118">
            <v>401000</v>
          </cell>
          <cell r="N118">
            <v>3999997</v>
          </cell>
          <cell r="O118">
            <v>15065417</v>
          </cell>
        </row>
        <row r="119">
          <cell r="A119" t="str">
            <v>104</v>
          </cell>
          <cell r="B119" t="str">
            <v>PLASTERBOARD SA</v>
          </cell>
          <cell r="C119" t="str">
            <v>Boral Plasterboard - Mildura</v>
          </cell>
          <cell r="D119" t="str">
            <v>Cnr Ninth &amp; Almond Avenue</v>
          </cell>
          <cell r="E119" t="str">
            <v>Mildura</v>
          </cell>
          <cell r="F119" t="str">
            <v>3050</v>
          </cell>
          <cell r="G119" t="str">
            <v>Victoria</v>
          </cell>
          <cell r="H119" t="str">
            <v>Australia</v>
          </cell>
          <cell r="I119" t="str">
            <v>Not Applicable</v>
          </cell>
          <cell r="J119">
            <v>35892</v>
          </cell>
          <cell r="K119">
            <v>0</v>
          </cell>
          <cell r="L119">
            <v>35000</v>
          </cell>
          <cell r="M119">
            <v>85000</v>
          </cell>
          <cell r="N119">
            <v>358762</v>
          </cell>
          <cell r="O119">
            <v>514654</v>
          </cell>
        </row>
        <row r="120">
          <cell r="A120" t="str">
            <v>104</v>
          </cell>
          <cell r="B120" t="str">
            <v>PLASTERBOARD SA</v>
          </cell>
          <cell r="C120" t="str">
            <v>Boral Plasterboard - Seaford Meadows</v>
          </cell>
          <cell r="D120" t="str">
            <v>1 Seaford Road</v>
          </cell>
          <cell r="E120" t="str">
            <v>Seaford Meadows</v>
          </cell>
          <cell r="F120" t="str">
            <v>5169</v>
          </cell>
          <cell r="G120" t="str">
            <v>South Australia</v>
          </cell>
          <cell r="H120" t="str">
            <v>Australia</v>
          </cell>
          <cell r="I120" t="str">
            <v>Not Applicable</v>
          </cell>
          <cell r="J120">
            <v>67150</v>
          </cell>
          <cell r="K120">
            <v>0</v>
          </cell>
          <cell r="L120">
            <v>25000</v>
          </cell>
          <cell r="M120">
            <v>95000</v>
          </cell>
          <cell r="N120">
            <v>531467</v>
          </cell>
          <cell r="O120">
            <v>718617</v>
          </cell>
        </row>
        <row r="121">
          <cell r="A121" t="str">
            <v>105</v>
          </cell>
          <cell r="B121" t="str">
            <v>PLASTERBOARD QLD</v>
          </cell>
          <cell r="C121" t="str">
            <v>Boral Plasterboard - Browns Plains</v>
          </cell>
          <cell r="D121" t="str">
            <v>43 Eastern Road</v>
          </cell>
          <cell r="E121" t="str">
            <v>Browns Plains</v>
          </cell>
          <cell r="F121" t="str">
            <v>4118</v>
          </cell>
          <cell r="G121" t="str">
            <v>New South Wales</v>
          </cell>
          <cell r="H121" t="str">
            <v>Australia</v>
          </cell>
          <cell r="I121" t="str">
            <v>Not Applicable</v>
          </cell>
          <cell r="J121">
            <v>127000</v>
          </cell>
          <cell r="K121">
            <v>0</v>
          </cell>
          <cell r="L121">
            <v>63000</v>
          </cell>
          <cell r="M121">
            <v>175000</v>
          </cell>
          <cell r="N121">
            <v>1516000</v>
          </cell>
          <cell r="O121">
            <v>1881000</v>
          </cell>
        </row>
        <row r="122">
          <cell r="A122" t="str">
            <v>105</v>
          </cell>
          <cell r="B122" t="str">
            <v>PLASTERBOARD QLD</v>
          </cell>
          <cell r="C122" t="str">
            <v>Boral Plasterboard - Tweed Heads</v>
          </cell>
          <cell r="D122" t="str">
            <v>14 Morton Street</v>
          </cell>
          <cell r="E122" t="str">
            <v>Chinderah</v>
          </cell>
          <cell r="F122" t="str">
            <v>2487</v>
          </cell>
          <cell r="G122" t="str">
            <v>New South Wales</v>
          </cell>
          <cell r="H122" t="str">
            <v>Australia</v>
          </cell>
          <cell r="I122" t="str">
            <v>Not Applicable</v>
          </cell>
          <cell r="J122">
            <v>46000</v>
          </cell>
          <cell r="K122">
            <v>0</v>
          </cell>
          <cell r="L122">
            <v>30000</v>
          </cell>
          <cell r="M122">
            <v>0</v>
          </cell>
          <cell r="N122">
            <v>116000</v>
          </cell>
          <cell r="O122">
            <v>192000</v>
          </cell>
        </row>
        <row r="123">
          <cell r="A123" t="str">
            <v>105</v>
          </cell>
          <cell r="B123" t="str">
            <v>PLASTERBOARD QLD</v>
          </cell>
          <cell r="C123" t="str">
            <v>Brendale Plasterboard</v>
          </cell>
          <cell r="E123" t="str">
            <v>Brendale</v>
          </cell>
          <cell r="G123" t="str">
            <v>Queensland</v>
          </cell>
          <cell r="H123" t="str">
            <v>Australia</v>
          </cell>
          <cell r="I123" t="str">
            <v>Not Applicable</v>
          </cell>
          <cell r="J123">
            <v>40000</v>
          </cell>
          <cell r="K123">
            <v>0</v>
          </cell>
          <cell r="L123">
            <v>15000</v>
          </cell>
          <cell r="M123">
            <v>280000</v>
          </cell>
          <cell r="N123">
            <v>131000</v>
          </cell>
          <cell r="O123">
            <v>466000</v>
          </cell>
        </row>
        <row r="124">
          <cell r="A124" t="str">
            <v>105</v>
          </cell>
          <cell r="B124" t="str">
            <v>PLASTERBOARD QLD</v>
          </cell>
          <cell r="C124" t="str">
            <v>Burleigh</v>
          </cell>
          <cell r="D124" t="str">
            <v>Lots 35 &amp; 36 Junction Rd</v>
          </cell>
          <cell r="E124" t="str">
            <v>West Burleigh</v>
          </cell>
          <cell r="F124" t="str">
            <v>4220</v>
          </cell>
          <cell r="G124" t="str">
            <v>Queensland</v>
          </cell>
          <cell r="H124" t="str">
            <v>Australia</v>
          </cell>
          <cell r="I124" t="str">
            <v>Not Applicable</v>
          </cell>
          <cell r="J124">
            <v>181000</v>
          </cell>
          <cell r="K124">
            <v>0</v>
          </cell>
          <cell r="L124">
            <v>85000</v>
          </cell>
          <cell r="M124">
            <v>175000</v>
          </cell>
          <cell r="N124">
            <v>2329000</v>
          </cell>
          <cell r="O124">
            <v>2770000</v>
          </cell>
        </row>
        <row r="125">
          <cell r="A125" t="str">
            <v>105</v>
          </cell>
          <cell r="B125" t="str">
            <v>PLASTERBOARD QLD</v>
          </cell>
          <cell r="C125" t="str">
            <v>Cairns - Qld Plasterboard</v>
          </cell>
          <cell r="D125" t="str">
            <v>5 Elphinstone Close</v>
          </cell>
          <cell r="E125" t="str">
            <v>Cairns</v>
          </cell>
          <cell r="F125" t="str">
            <v>4870</v>
          </cell>
          <cell r="G125" t="str">
            <v>Queensland</v>
          </cell>
          <cell r="H125" t="str">
            <v>Australia</v>
          </cell>
          <cell r="I125" t="str">
            <v>Not Applicable</v>
          </cell>
          <cell r="J125">
            <v>110000</v>
          </cell>
          <cell r="K125">
            <v>0</v>
          </cell>
          <cell r="L125">
            <v>58000</v>
          </cell>
          <cell r="M125">
            <v>35000</v>
          </cell>
          <cell r="N125">
            <v>641000</v>
          </cell>
          <cell r="O125">
            <v>844000</v>
          </cell>
        </row>
        <row r="126">
          <cell r="A126" t="str">
            <v>105</v>
          </cell>
          <cell r="B126" t="str">
            <v>PLASTERBOARD QLD</v>
          </cell>
          <cell r="C126" t="str">
            <v>Capalaba - Plasterboard</v>
          </cell>
          <cell r="D126" t="str">
            <v>30 Smith St</v>
          </cell>
          <cell r="E126" t="str">
            <v>Capalaba</v>
          </cell>
          <cell r="F126" t="str">
            <v>4157</v>
          </cell>
          <cell r="G126" t="str">
            <v>Queensland</v>
          </cell>
          <cell r="H126" t="str">
            <v>Australia</v>
          </cell>
          <cell r="I126" t="str">
            <v>Not Applicable</v>
          </cell>
          <cell r="J126">
            <v>60000</v>
          </cell>
          <cell r="K126">
            <v>0</v>
          </cell>
          <cell r="L126">
            <v>50000</v>
          </cell>
          <cell r="M126">
            <v>40000</v>
          </cell>
          <cell r="N126">
            <v>374000</v>
          </cell>
          <cell r="O126">
            <v>524000</v>
          </cell>
        </row>
        <row r="127">
          <cell r="A127" t="str">
            <v>105</v>
          </cell>
          <cell r="B127" t="str">
            <v>PLASTERBOARD QLD</v>
          </cell>
          <cell r="C127" t="str">
            <v>Coffs Harbour - Plasterboard</v>
          </cell>
          <cell r="D127" t="str">
            <v>Cnr Hi-tech St &amp; Craft Cl</v>
          </cell>
          <cell r="E127" t="str">
            <v>Coffs Harbour</v>
          </cell>
          <cell r="F127" t="str">
            <v>2450</v>
          </cell>
          <cell r="G127" t="str">
            <v>New South Wales</v>
          </cell>
          <cell r="H127" t="str">
            <v>Australia</v>
          </cell>
          <cell r="I127" t="str">
            <v>Not Applicable</v>
          </cell>
          <cell r="J127">
            <v>79000</v>
          </cell>
          <cell r="K127">
            <v>0</v>
          </cell>
          <cell r="L127">
            <v>23000</v>
          </cell>
          <cell r="M127">
            <v>35000</v>
          </cell>
          <cell r="N127">
            <v>517000</v>
          </cell>
          <cell r="O127">
            <v>654000</v>
          </cell>
        </row>
        <row r="128">
          <cell r="A128" t="str">
            <v>105</v>
          </cell>
          <cell r="B128" t="str">
            <v>PLASTERBOARD QLD</v>
          </cell>
          <cell r="C128" t="str">
            <v>Ipswich - Plasterboard</v>
          </cell>
          <cell r="D128" t="str">
            <v>Lot 13  Toongarra Rd Wulkuraka Ind Est</v>
          </cell>
          <cell r="E128" t="str">
            <v>Ipswich</v>
          </cell>
          <cell r="F128" t="str">
            <v>4305</v>
          </cell>
          <cell r="G128" t="str">
            <v>Queensland</v>
          </cell>
          <cell r="H128" t="str">
            <v>Australia</v>
          </cell>
          <cell r="I128" t="str">
            <v>Not Applicable</v>
          </cell>
          <cell r="J128">
            <v>36000</v>
          </cell>
          <cell r="K128">
            <v>0</v>
          </cell>
          <cell r="L128">
            <v>60000</v>
          </cell>
          <cell r="M128">
            <v>35000</v>
          </cell>
          <cell r="N128">
            <v>490000</v>
          </cell>
          <cell r="O128">
            <v>621000</v>
          </cell>
        </row>
        <row r="129">
          <cell r="A129" t="str">
            <v>105</v>
          </cell>
          <cell r="B129" t="str">
            <v>PLASTERBOARD QLD</v>
          </cell>
          <cell r="C129" t="str">
            <v>Labrador - Plasterboard</v>
          </cell>
          <cell r="D129" t="str">
            <v>Unit 2 Brisbane Road</v>
          </cell>
          <cell r="E129" t="str">
            <v>Labrador</v>
          </cell>
          <cell r="F129" t="str">
            <v>4215</v>
          </cell>
          <cell r="G129" t="str">
            <v>Queensland</v>
          </cell>
          <cell r="H129" t="str">
            <v>Australia</v>
          </cell>
          <cell r="I129" t="str">
            <v>Not Applicable</v>
          </cell>
          <cell r="J129">
            <v>75000</v>
          </cell>
          <cell r="K129">
            <v>0</v>
          </cell>
          <cell r="L129">
            <v>28000</v>
          </cell>
          <cell r="M129">
            <v>35000</v>
          </cell>
          <cell r="N129">
            <v>297000</v>
          </cell>
          <cell r="O129">
            <v>435000</v>
          </cell>
        </row>
        <row r="130">
          <cell r="A130" t="str">
            <v>105</v>
          </cell>
          <cell r="B130" t="str">
            <v>PLASTERBOARD QLD</v>
          </cell>
          <cell r="C130" t="str">
            <v>Northgate - Plasterboard</v>
          </cell>
          <cell r="D130" t="str">
            <v>733 Nudgee Rd</v>
          </cell>
          <cell r="E130" t="str">
            <v>Northgate</v>
          </cell>
          <cell r="F130" t="str">
            <v>4013</v>
          </cell>
          <cell r="G130" t="str">
            <v>Queensland</v>
          </cell>
          <cell r="H130" t="str">
            <v>Australia</v>
          </cell>
          <cell r="I130" t="str">
            <v>Not Applicable</v>
          </cell>
          <cell r="J130">
            <v>1512000</v>
          </cell>
          <cell r="K130">
            <v>6000000</v>
          </cell>
          <cell r="L130">
            <v>36556000</v>
          </cell>
          <cell r="M130">
            <v>465000</v>
          </cell>
          <cell r="N130">
            <v>10705000</v>
          </cell>
          <cell r="O130">
            <v>55238000</v>
          </cell>
        </row>
        <row r="131">
          <cell r="A131" t="str">
            <v>105</v>
          </cell>
          <cell r="B131" t="str">
            <v>PLASTERBOARD QLD</v>
          </cell>
          <cell r="C131" t="str">
            <v>Rockhampton - Plasterboard</v>
          </cell>
          <cell r="D131" t="str">
            <v>Cnr Mclaughlin &amp; Johnston Sts</v>
          </cell>
          <cell r="E131" t="str">
            <v>Rockhampton</v>
          </cell>
          <cell r="F131" t="str">
            <v>4701</v>
          </cell>
          <cell r="G131" t="str">
            <v>Queensland</v>
          </cell>
          <cell r="H131" t="str">
            <v>Australia</v>
          </cell>
          <cell r="I131" t="str">
            <v>Not Applicable</v>
          </cell>
          <cell r="J131">
            <v>95000</v>
          </cell>
          <cell r="K131">
            <v>0</v>
          </cell>
          <cell r="L131">
            <v>48000</v>
          </cell>
          <cell r="M131">
            <v>75000</v>
          </cell>
          <cell r="N131">
            <v>719000</v>
          </cell>
          <cell r="O131">
            <v>937000</v>
          </cell>
        </row>
        <row r="132">
          <cell r="A132" t="str">
            <v>105</v>
          </cell>
          <cell r="B132" t="str">
            <v>PLASTERBOARD QLD</v>
          </cell>
          <cell r="C132" t="str">
            <v>South Brisbane - Plasterboard</v>
          </cell>
          <cell r="D132" t="str">
            <v>Cnr Fish Lane &amp; Cordelia St</v>
          </cell>
          <cell r="E132" t="str">
            <v>Brisbane</v>
          </cell>
          <cell r="F132" t="str">
            <v>4101</v>
          </cell>
          <cell r="G132" t="str">
            <v>Queensland</v>
          </cell>
          <cell r="H132" t="str">
            <v>Australia</v>
          </cell>
          <cell r="I132" t="str">
            <v>Not Applicable</v>
          </cell>
          <cell r="J132">
            <v>40000</v>
          </cell>
          <cell r="K132">
            <v>0</v>
          </cell>
          <cell r="L132">
            <v>30000</v>
          </cell>
          <cell r="M132">
            <v>35000</v>
          </cell>
          <cell r="N132">
            <v>225000</v>
          </cell>
          <cell r="O132">
            <v>330000</v>
          </cell>
        </row>
        <row r="133">
          <cell r="A133" t="str">
            <v>105</v>
          </cell>
          <cell r="B133" t="str">
            <v>PLASTERBOARD QLD</v>
          </cell>
          <cell r="C133" t="str">
            <v>Townsville - Plasterboard</v>
          </cell>
          <cell r="D133" t="str">
            <v>29 Caldwell Street</v>
          </cell>
          <cell r="E133" t="str">
            <v>Garbutt</v>
          </cell>
          <cell r="F133" t="str">
            <v>4814</v>
          </cell>
          <cell r="G133" t="str">
            <v>Queensland</v>
          </cell>
          <cell r="H133" t="str">
            <v>Australia</v>
          </cell>
          <cell r="I133" t="str">
            <v>Not Applicable</v>
          </cell>
          <cell r="J133">
            <v>130000</v>
          </cell>
          <cell r="K133">
            <v>550000</v>
          </cell>
          <cell r="L133">
            <v>40000</v>
          </cell>
          <cell r="M133">
            <v>170000</v>
          </cell>
          <cell r="N133">
            <v>531000</v>
          </cell>
          <cell r="O133">
            <v>1421000</v>
          </cell>
        </row>
        <row r="134">
          <cell r="A134" t="str">
            <v>106</v>
          </cell>
          <cell r="B134" t="str">
            <v>PLASTERBOARD WA</v>
          </cell>
          <cell r="C134" t="str">
            <v>Boral Plasterboard - Bunbury</v>
          </cell>
          <cell r="D134" t="str">
            <v>11 Allnut Court</v>
          </cell>
          <cell r="E134" t="str">
            <v>Bunbury</v>
          </cell>
          <cell r="F134" t="str">
            <v>6230</v>
          </cell>
          <cell r="G134" t="str">
            <v>Western Australia</v>
          </cell>
          <cell r="H134" t="str">
            <v>Australia</v>
          </cell>
          <cell r="I134" t="str">
            <v>Not Applicable</v>
          </cell>
          <cell r="J134">
            <v>205320</v>
          </cell>
          <cell r="K134">
            <v>0</v>
          </cell>
          <cell r="L134">
            <v>31000</v>
          </cell>
          <cell r="M134">
            <v>85000</v>
          </cell>
          <cell r="N134">
            <v>701636</v>
          </cell>
          <cell r="O134">
            <v>1022956</v>
          </cell>
        </row>
        <row r="135">
          <cell r="A135" t="str">
            <v>106</v>
          </cell>
          <cell r="B135" t="str">
            <v>PLASTERBOARD WA</v>
          </cell>
          <cell r="C135" t="str">
            <v>Boral Plasterboard - Canning Vale</v>
          </cell>
          <cell r="D135" t="str">
            <v>172 Bannister Road</v>
          </cell>
          <cell r="E135" t="str">
            <v>Canning Vale</v>
          </cell>
          <cell r="F135" t="str">
            <v>6155</v>
          </cell>
          <cell r="G135" t="str">
            <v>Western Australia</v>
          </cell>
          <cell r="H135" t="str">
            <v>Australia</v>
          </cell>
          <cell r="I135" t="str">
            <v>Not Applicable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106</v>
          </cell>
          <cell r="B136" t="str">
            <v>PLASTERBOARD WA</v>
          </cell>
          <cell r="C136" t="str">
            <v>Boral Plasterboard - Landsdale</v>
          </cell>
          <cell r="D136" t="str">
            <v>12 Hoskins Road</v>
          </cell>
          <cell r="E136" t="str">
            <v>Landsdale</v>
          </cell>
          <cell r="F136" t="str">
            <v>6065</v>
          </cell>
          <cell r="G136" t="str">
            <v>Western Australia</v>
          </cell>
          <cell r="H136" t="str">
            <v>Australia</v>
          </cell>
          <cell r="I136" t="str">
            <v>Not Applicable</v>
          </cell>
          <cell r="J136">
            <v>367865</v>
          </cell>
          <cell r="K136">
            <v>0</v>
          </cell>
          <cell r="L136">
            <v>50000</v>
          </cell>
          <cell r="M136">
            <v>100000</v>
          </cell>
          <cell r="N136">
            <v>1145216</v>
          </cell>
          <cell r="O136">
            <v>1663081</v>
          </cell>
        </row>
        <row r="137">
          <cell r="A137" t="str">
            <v>106</v>
          </cell>
          <cell r="B137" t="str">
            <v>PLASTERBOARD WA</v>
          </cell>
          <cell r="C137" t="str">
            <v>Boral Plasterboard - Mandurah</v>
          </cell>
          <cell r="D137" t="str">
            <v>20 Quarry Way</v>
          </cell>
          <cell r="E137" t="str">
            <v>Mandurah</v>
          </cell>
          <cell r="F137" t="str">
            <v>6210</v>
          </cell>
          <cell r="G137" t="str">
            <v>Western Australia</v>
          </cell>
          <cell r="H137" t="str">
            <v>Australia</v>
          </cell>
          <cell r="I137" t="str">
            <v>Not Applicable</v>
          </cell>
          <cell r="J137">
            <v>34222</v>
          </cell>
          <cell r="K137">
            <v>0</v>
          </cell>
          <cell r="L137">
            <v>5000</v>
          </cell>
          <cell r="M137">
            <v>50000</v>
          </cell>
          <cell r="N137">
            <v>84040</v>
          </cell>
          <cell r="O137">
            <v>173262</v>
          </cell>
        </row>
        <row r="138">
          <cell r="A138" t="str">
            <v>107</v>
          </cell>
          <cell r="B138" t="str">
            <v>PLASTERBOARD EXPORT</v>
          </cell>
          <cell r="C138" t="str">
            <v>Plasterboard - Exports</v>
          </cell>
          <cell r="E138" t="str">
            <v>Port Melbourne</v>
          </cell>
          <cell r="F138" t="str">
            <v>3100</v>
          </cell>
          <cell r="G138" t="str">
            <v>Victoria</v>
          </cell>
          <cell r="H138" t="str">
            <v>Australia</v>
          </cell>
          <cell r="I138" t="str">
            <v>Not Applicable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109</v>
          </cell>
          <cell r="B139" t="str">
            <v>WARATAH GYPSUM PTY LTD</v>
          </cell>
          <cell r="C139" t="str">
            <v>Waratah Gypsum Pty Limited - Gillman SA</v>
          </cell>
          <cell r="D139" t="str">
            <v>119-121 Bedford Street</v>
          </cell>
          <cell r="E139" t="str">
            <v>Gillman</v>
          </cell>
          <cell r="F139" t="str">
            <v>5014</v>
          </cell>
          <cell r="G139" t="str">
            <v>South Australia</v>
          </cell>
          <cell r="H139" t="str">
            <v>Australia</v>
          </cell>
          <cell r="I139" t="str">
            <v>Not Applicable</v>
          </cell>
          <cell r="J139">
            <v>0</v>
          </cell>
          <cell r="K139">
            <v>600000</v>
          </cell>
          <cell r="L139">
            <v>100000</v>
          </cell>
          <cell r="M139">
            <v>0</v>
          </cell>
          <cell r="N139">
            <v>0</v>
          </cell>
          <cell r="O139">
            <v>700000</v>
          </cell>
        </row>
        <row r="140">
          <cell r="A140" t="str">
            <v>120</v>
          </cell>
          <cell r="B140" t="str">
            <v>ROOFING - ADMIN</v>
          </cell>
          <cell r="C140" t="str">
            <v>Roofing Adminstration</v>
          </cell>
          <cell r="E140" t="str">
            <v>Pennant Hills</v>
          </cell>
          <cell r="F140" t="str">
            <v>2145</v>
          </cell>
          <cell r="G140" t="str">
            <v>New South Wales</v>
          </cell>
          <cell r="H140" t="str">
            <v>Australia</v>
          </cell>
          <cell r="I140" t="str">
            <v>Not Applicable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121</v>
          </cell>
          <cell r="B141" t="str">
            <v>ROOFING-NSW-TERRACOTTA</v>
          </cell>
          <cell r="C141" t="str">
            <v>Boral Montoro - NSW Clay Tiles</v>
          </cell>
          <cell r="E141" t="str">
            <v>Wyee</v>
          </cell>
          <cell r="G141" t="str">
            <v>New South Wales</v>
          </cell>
          <cell r="H141" t="str">
            <v>Australia</v>
          </cell>
          <cell r="I141" t="str">
            <v>Not Applicable</v>
          </cell>
          <cell r="J141">
            <v>1300000</v>
          </cell>
          <cell r="K141">
            <v>9000000</v>
          </cell>
          <cell r="L141">
            <v>40000000</v>
          </cell>
          <cell r="M141">
            <v>450000</v>
          </cell>
          <cell r="N141">
            <v>8300000</v>
          </cell>
          <cell r="O141">
            <v>59050000</v>
          </cell>
        </row>
        <row r="142">
          <cell r="A142" t="str">
            <v>122</v>
          </cell>
          <cell r="B142" t="str">
            <v>ROOFING-NSW-CONCRETE</v>
          </cell>
          <cell r="C142" t="str">
            <v>Boral Montoro - ACT</v>
          </cell>
          <cell r="E142" t="str">
            <v>Fyshwick</v>
          </cell>
          <cell r="G142" t="str">
            <v>Australian Capital Territory</v>
          </cell>
          <cell r="H142" t="str">
            <v>Australia</v>
          </cell>
          <cell r="I142" t="str">
            <v>Not Applicable</v>
          </cell>
          <cell r="J142">
            <v>100000</v>
          </cell>
          <cell r="K142">
            <v>0</v>
          </cell>
          <cell r="L142">
            <v>0</v>
          </cell>
          <cell r="M142">
            <v>0</v>
          </cell>
          <cell r="N142">
            <v>5000000</v>
          </cell>
          <cell r="O142">
            <v>5100000</v>
          </cell>
        </row>
        <row r="143">
          <cell r="A143" t="str">
            <v>122</v>
          </cell>
          <cell r="B143" t="str">
            <v>ROOFING-NSW-CONCRETE</v>
          </cell>
          <cell r="C143" t="str">
            <v>Boral Montoro - NSW Concrete Tiles</v>
          </cell>
          <cell r="D143" t="str">
            <v>Mackellar Street</v>
          </cell>
          <cell r="E143" t="str">
            <v>Emu plains</v>
          </cell>
          <cell r="F143" t="str">
            <v>2750</v>
          </cell>
          <cell r="G143" t="str">
            <v>New South Wales</v>
          </cell>
          <cell r="H143" t="str">
            <v>Australia</v>
          </cell>
          <cell r="I143" t="str">
            <v>Not Applicable</v>
          </cell>
          <cell r="J143">
            <v>2000000</v>
          </cell>
          <cell r="K143">
            <v>3000000</v>
          </cell>
          <cell r="L143">
            <v>7500000</v>
          </cell>
          <cell r="M143">
            <v>200000</v>
          </cell>
          <cell r="N143">
            <v>10200000</v>
          </cell>
          <cell r="O143">
            <v>22900000</v>
          </cell>
        </row>
        <row r="144">
          <cell r="A144" t="str">
            <v>123</v>
          </cell>
          <cell r="B144" t="str">
            <v>ROOFING-VIC</v>
          </cell>
          <cell r="C144" t="str">
            <v>Boral Montoro Pty Ltd - Springvale Vic</v>
          </cell>
          <cell r="D144" t="str">
            <v>Tootal Road</v>
          </cell>
          <cell r="E144" t="str">
            <v>Springvale</v>
          </cell>
          <cell r="F144" t="str">
            <v>3171</v>
          </cell>
          <cell r="G144" t="str">
            <v>Victoria</v>
          </cell>
          <cell r="H144" t="str">
            <v>Australia</v>
          </cell>
          <cell r="I144" t="str">
            <v>Not Applicable</v>
          </cell>
          <cell r="J144">
            <v>2000000</v>
          </cell>
          <cell r="K144">
            <v>0</v>
          </cell>
          <cell r="L144">
            <v>3500000</v>
          </cell>
          <cell r="M144">
            <v>0</v>
          </cell>
          <cell r="N144">
            <v>2000000</v>
          </cell>
          <cell r="O144">
            <v>7500000</v>
          </cell>
        </row>
        <row r="145">
          <cell r="A145" t="str">
            <v>124</v>
          </cell>
          <cell r="B145" t="str">
            <v>ROOFING-SA</v>
          </cell>
          <cell r="C145" t="str">
            <v>Boral Montoro - SA</v>
          </cell>
          <cell r="D145" t="str">
            <v>Main North Road</v>
          </cell>
          <cell r="E145" t="str">
            <v>Pooraka</v>
          </cell>
          <cell r="F145" t="str">
            <v>5095</v>
          </cell>
          <cell r="G145" t="str">
            <v>South Australia</v>
          </cell>
          <cell r="H145" t="str">
            <v>Australia</v>
          </cell>
          <cell r="I145" t="str">
            <v>Not Applicable</v>
          </cell>
          <cell r="J145">
            <v>1000000</v>
          </cell>
          <cell r="K145">
            <v>0</v>
          </cell>
          <cell r="L145">
            <v>200000</v>
          </cell>
          <cell r="M145">
            <v>0</v>
          </cell>
          <cell r="N145">
            <v>2000000</v>
          </cell>
          <cell r="O145">
            <v>3200000</v>
          </cell>
        </row>
        <row r="146">
          <cell r="A146" t="str">
            <v>125</v>
          </cell>
          <cell r="B146" t="str">
            <v>ROOFING-QLD</v>
          </cell>
          <cell r="C146" t="str">
            <v>Boral Montoro - Qld</v>
          </cell>
          <cell r="D146" t="str">
            <v>110-118 cobalt Street</v>
          </cell>
          <cell r="E146" t="str">
            <v>Carole Park</v>
          </cell>
          <cell r="F146" t="str">
            <v>4300</v>
          </cell>
          <cell r="G146" t="str">
            <v>Queensland</v>
          </cell>
          <cell r="H146" t="str">
            <v>Australia</v>
          </cell>
          <cell r="I146" t="str">
            <v>Not Applicable</v>
          </cell>
          <cell r="J146">
            <v>750000</v>
          </cell>
          <cell r="K146">
            <v>2000000</v>
          </cell>
          <cell r="L146">
            <v>7000000</v>
          </cell>
          <cell r="M146">
            <v>0</v>
          </cell>
          <cell r="N146">
            <v>13500000</v>
          </cell>
          <cell r="O146">
            <v>23250000</v>
          </cell>
        </row>
        <row r="147">
          <cell r="A147" t="str">
            <v>126</v>
          </cell>
          <cell r="B147" t="str">
            <v>ROOFING - EXPORT</v>
          </cell>
          <cell r="C147" t="str">
            <v>Roofing - Exports</v>
          </cell>
          <cell r="E147" t="str">
            <v>Pennant Hills</v>
          </cell>
          <cell r="F147" t="str">
            <v>2510</v>
          </cell>
          <cell r="G147" t="str">
            <v>New South Wales</v>
          </cell>
          <cell r="H147" t="str">
            <v>Australia</v>
          </cell>
          <cell r="I147" t="str">
            <v>Not Applicable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140</v>
          </cell>
          <cell r="B148" t="str">
            <v>WINDOWS-ADMIN</v>
          </cell>
          <cell r="C148" t="str">
            <v>Boral Window Division- Adminstration</v>
          </cell>
          <cell r="D148" t="str">
            <v>90 Mount Street</v>
          </cell>
          <cell r="E148" t="str">
            <v>Heidelberg</v>
          </cell>
          <cell r="F148" t="str">
            <v>3084</v>
          </cell>
          <cell r="G148" t="str">
            <v>Victoria</v>
          </cell>
          <cell r="H148" t="str">
            <v>Australia</v>
          </cell>
          <cell r="I148" t="str">
            <v>Not Applicable</v>
          </cell>
          <cell r="J148">
            <v>0</v>
          </cell>
          <cell r="K148">
            <v>11200000</v>
          </cell>
          <cell r="L148">
            <v>0</v>
          </cell>
          <cell r="M148">
            <v>0</v>
          </cell>
          <cell r="N148">
            <v>0</v>
          </cell>
          <cell r="O148">
            <v>11200000</v>
          </cell>
        </row>
        <row r="149">
          <cell r="A149" t="str">
            <v>141</v>
          </cell>
          <cell r="B149" t="str">
            <v>BORAL WINDOWS PTY LTD</v>
          </cell>
          <cell r="C149" t="str">
            <v>Windows NSW</v>
          </cell>
          <cell r="D149" t="str">
            <v>Smithfield Road</v>
          </cell>
          <cell r="E149" t="str">
            <v>Smithfield</v>
          </cell>
          <cell r="F149" t="str">
            <v>2160</v>
          </cell>
          <cell r="G149" t="str">
            <v>New South Wales</v>
          </cell>
          <cell r="H149" t="str">
            <v>Australia</v>
          </cell>
          <cell r="I149" t="str">
            <v>Not Applicable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142</v>
          </cell>
          <cell r="B150" t="str">
            <v>WINDOWS-NSW-BWS</v>
          </cell>
          <cell r="C150" t="str">
            <v>Dowell (NSW) - Queanbeyan</v>
          </cell>
          <cell r="D150" t="str">
            <v>6-10 Barber Street</v>
          </cell>
          <cell r="E150" t="str">
            <v>Queanbeyan</v>
          </cell>
          <cell r="F150" t="str">
            <v>2620</v>
          </cell>
          <cell r="G150" t="str">
            <v>New South Wales</v>
          </cell>
          <cell r="H150" t="str">
            <v>Australia</v>
          </cell>
          <cell r="I150" t="str">
            <v>Not Applicable</v>
          </cell>
          <cell r="J150">
            <v>700000</v>
          </cell>
          <cell r="K150">
            <v>530000</v>
          </cell>
          <cell r="L150">
            <v>220000</v>
          </cell>
          <cell r="M150">
            <v>75000</v>
          </cell>
          <cell r="N150">
            <v>400000</v>
          </cell>
          <cell r="O150">
            <v>1925000</v>
          </cell>
        </row>
        <row r="151">
          <cell r="A151" t="str">
            <v>142</v>
          </cell>
          <cell r="B151" t="str">
            <v>WINDOWS-NSW-BWS</v>
          </cell>
          <cell r="C151" t="str">
            <v>Newcastle - Windows Systems</v>
          </cell>
          <cell r="D151" t="str">
            <v>1-4 Statham St</v>
          </cell>
          <cell r="E151" t="str">
            <v>Newcastle</v>
          </cell>
          <cell r="F151" t="str">
            <v>2290</v>
          </cell>
          <cell r="G151" t="str">
            <v>New South Wales</v>
          </cell>
          <cell r="H151" t="str">
            <v>Australia</v>
          </cell>
          <cell r="I151" t="str">
            <v>Not Applicable</v>
          </cell>
          <cell r="J151">
            <v>200000</v>
          </cell>
          <cell r="K151">
            <v>0</v>
          </cell>
          <cell r="L151">
            <v>150000</v>
          </cell>
          <cell r="M151">
            <v>75000</v>
          </cell>
          <cell r="N151">
            <v>300000</v>
          </cell>
          <cell r="O151">
            <v>725000</v>
          </cell>
        </row>
        <row r="152">
          <cell r="A152" t="str">
            <v>142</v>
          </cell>
          <cell r="B152" t="str">
            <v>WINDOWS-NSW-BWS</v>
          </cell>
          <cell r="C152" t="str">
            <v>NOWRA - BWS NSW</v>
          </cell>
          <cell r="D152" t="str">
            <v>LOT 8 PRINCESS HIGHWAY</v>
          </cell>
          <cell r="E152" t="str">
            <v>NOWRA</v>
          </cell>
          <cell r="F152" t="str">
            <v>2540</v>
          </cell>
          <cell r="G152" t="str">
            <v>New South Wales</v>
          </cell>
          <cell r="H152" t="str">
            <v>Australia</v>
          </cell>
          <cell r="I152" t="str">
            <v>Not Applicable</v>
          </cell>
          <cell r="J152">
            <v>300000</v>
          </cell>
          <cell r="K152">
            <v>220000</v>
          </cell>
          <cell r="L152">
            <v>150000</v>
          </cell>
          <cell r="M152">
            <v>75000</v>
          </cell>
          <cell r="N152">
            <v>300000</v>
          </cell>
          <cell r="O152">
            <v>1045000</v>
          </cell>
        </row>
        <row r="153">
          <cell r="A153" t="str">
            <v>142</v>
          </cell>
          <cell r="B153" t="str">
            <v>WINDOWS-NSW-BWS</v>
          </cell>
          <cell r="C153" t="str">
            <v>Pambula Windows</v>
          </cell>
          <cell r="D153" t="str">
            <v>3-11 Toalla</v>
          </cell>
          <cell r="E153" t="str">
            <v>Pambula</v>
          </cell>
          <cell r="F153" t="str">
            <v>2549</v>
          </cell>
          <cell r="G153" t="str">
            <v>New South Wales</v>
          </cell>
          <cell r="H153" t="str">
            <v>Australia</v>
          </cell>
          <cell r="I153" t="str">
            <v>Not Applicable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100000</v>
          </cell>
          <cell r="O153">
            <v>100000</v>
          </cell>
        </row>
        <row r="154">
          <cell r="A154" t="str">
            <v>142</v>
          </cell>
          <cell r="B154" t="str">
            <v>WINDOWS-NSW-BWS</v>
          </cell>
          <cell r="C154" t="str">
            <v>Smithfield</v>
          </cell>
          <cell r="D154" t="str">
            <v>312 Woodpark Rd</v>
          </cell>
          <cell r="E154" t="str">
            <v>Sydney</v>
          </cell>
          <cell r="F154" t="str">
            <v>2164</v>
          </cell>
          <cell r="G154" t="str">
            <v>New South Wales</v>
          </cell>
          <cell r="H154" t="str">
            <v>Australia</v>
          </cell>
          <cell r="I154" t="str">
            <v>Not Applicable</v>
          </cell>
          <cell r="J154">
            <v>1500000</v>
          </cell>
          <cell r="K154">
            <v>0</v>
          </cell>
          <cell r="L154">
            <v>2700000</v>
          </cell>
          <cell r="M154">
            <v>250000</v>
          </cell>
          <cell r="N154">
            <v>300000</v>
          </cell>
          <cell r="O154">
            <v>4750000</v>
          </cell>
        </row>
        <row r="155">
          <cell r="A155" t="str">
            <v>148</v>
          </cell>
          <cell r="B155" t="str">
            <v>WINDOWS-VIC</v>
          </cell>
          <cell r="C155" t="str">
            <v>Boral Windows</v>
          </cell>
          <cell r="D155" t="str">
            <v>21 Braithwaite Street</v>
          </cell>
          <cell r="E155" t="str">
            <v>Warrnambool</v>
          </cell>
          <cell r="F155" t="str">
            <v>3280</v>
          </cell>
          <cell r="G155" t="str">
            <v>Victoria</v>
          </cell>
          <cell r="H155" t="str">
            <v>Australia</v>
          </cell>
          <cell r="I155" t="str">
            <v>Not Applicable</v>
          </cell>
          <cell r="J155">
            <v>60000</v>
          </cell>
          <cell r="K155">
            <v>0</v>
          </cell>
          <cell r="L155">
            <v>10000</v>
          </cell>
          <cell r="M155">
            <v>0</v>
          </cell>
          <cell r="N155">
            <v>750000</v>
          </cell>
          <cell r="O155">
            <v>820000</v>
          </cell>
        </row>
        <row r="156">
          <cell r="A156" t="str">
            <v>148</v>
          </cell>
          <cell r="B156" t="str">
            <v>WINDOWS-VIC</v>
          </cell>
          <cell r="C156" t="str">
            <v>Boral Windows - Albury</v>
          </cell>
          <cell r="D156" t="str">
            <v>653 Dean Street</v>
          </cell>
          <cell r="E156" t="str">
            <v>Albury</v>
          </cell>
          <cell r="F156" t="str">
            <v>2640</v>
          </cell>
          <cell r="G156" t="str">
            <v>New South Wales</v>
          </cell>
          <cell r="H156" t="str">
            <v>Australia</v>
          </cell>
          <cell r="I156" t="str">
            <v>Not Applicable</v>
          </cell>
          <cell r="J156">
            <v>4000</v>
          </cell>
          <cell r="K156">
            <v>0</v>
          </cell>
          <cell r="L156">
            <v>5000</v>
          </cell>
          <cell r="M156">
            <v>0</v>
          </cell>
          <cell r="N156">
            <v>250000</v>
          </cell>
          <cell r="O156">
            <v>259000</v>
          </cell>
        </row>
        <row r="157">
          <cell r="A157" t="str">
            <v>148</v>
          </cell>
          <cell r="B157" t="str">
            <v>WINDOWS-VIC</v>
          </cell>
          <cell r="C157" t="str">
            <v>Boral Windows - Bendigo</v>
          </cell>
          <cell r="D157" t="str">
            <v>Unit 2/32 Charleston Place</v>
          </cell>
          <cell r="E157" t="str">
            <v>Bendigo</v>
          </cell>
          <cell r="F157" t="str">
            <v>3550</v>
          </cell>
          <cell r="G157" t="str">
            <v>Victoria</v>
          </cell>
          <cell r="H157" t="str">
            <v>Australia</v>
          </cell>
          <cell r="I157" t="str">
            <v>Not Applicable</v>
          </cell>
          <cell r="J157">
            <v>2000</v>
          </cell>
          <cell r="K157">
            <v>0</v>
          </cell>
          <cell r="L157">
            <v>15000</v>
          </cell>
          <cell r="M157">
            <v>0</v>
          </cell>
          <cell r="N157">
            <v>350000</v>
          </cell>
          <cell r="O157">
            <v>367000</v>
          </cell>
        </row>
        <row r="158">
          <cell r="A158" t="str">
            <v>148</v>
          </cell>
          <cell r="B158" t="str">
            <v>WINDOWS-VIC</v>
          </cell>
          <cell r="C158" t="str">
            <v>Boral Windows - Geelong</v>
          </cell>
          <cell r="D158" t="str">
            <v>68 Pakington Street</v>
          </cell>
          <cell r="E158" t="str">
            <v>Geelong West</v>
          </cell>
          <cell r="F158" t="str">
            <v>3218</v>
          </cell>
          <cell r="G158" t="str">
            <v>Victoria</v>
          </cell>
          <cell r="H158" t="str">
            <v>Australia</v>
          </cell>
          <cell r="I158" t="str">
            <v>Not Applicable</v>
          </cell>
          <cell r="J158">
            <v>5000</v>
          </cell>
          <cell r="K158">
            <v>0</v>
          </cell>
          <cell r="L158">
            <v>10000</v>
          </cell>
          <cell r="M158">
            <v>0</v>
          </cell>
          <cell r="N158">
            <v>400000</v>
          </cell>
          <cell r="O158">
            <v>415000</v>
          </cell>
        </row>
        <row r="159">
          <cell r="A159" t="str">
            <v>148</v>
          </cell>
          <cell r="B159" t="str">
            <v>WINDOWS-VIC</v>
          </cell>
          <cell r="C159" t="str">
            <v>Boral Windows - Tasmania</v>
          </cell>
          <cell r="D159" t="str">
            <v>99 Albert Road</v>
          </cell>
          <cell r="E159" t="str">
            <v>Moonah</v>
          </cell>
          <cell r="F159" t="str">
            <v>7009</v>
          </cell>
          <cell r="G159" t="str">
            <v>Tasmania</v>
          </cell>
          <cell r="H159" t="str">
            <v>Australia</v>
          </cell>
          <cell r="I159" t="str">
            <v>Not Applicable</v>
          </cell>
          <cell r="J159">
            <v>380000</v>
          </cell>
          <cell r="K159">
            <v>0</v>
          </cell>
          <cell r="L159">
            <v>90000</v>
          </cell>
          <cell r="M159">
            <v>0</v>
          </cell>
          <cell r="N159">
            <v>850000</v>
          </cell>
          <cell r="O159">
            <v>1320000</v>
          </cell>
        </row>
        <row r="160">
          <cell r="A160" t="str">
            <v>148</v>
          </cell>
          <cell r="B160" t="str">
            <v>WINDOWS-VIC</v>
          </cell>
          <cell r="C160" t="str">
            <v>Dowell Australia Ltd - Bayswater</v>
          </cell>
          <cell r="D160" t="str">
            <v>188 Canterbury Road</v>
          </cell>
          <cell r="E160" t="str">
            <v>Bayswater</v>
          </cell>
          <cell r="F160" t="str">
            <v>3153</v>
          </cell>
          <cell r="G160" t="str">
            <v>Victoria</v>
          </cell>
          <cell r="H160" t="str">
            <v>Australia</v>
          </cell>
          <cell r="I160" t="str">
            <v>Not Applicable</v>
          </cell>
          <cell r="J160">
            <v>2600000</v>
          </cell>
          <cell r="K160">
            <v>0</v>
          </cell>
          <cell r="L160">
            <v>5700000</v>
          </cell>
          <cell r="M160">
            <v>0</v>
          </cell>
          <cell r="N160">
            <v>2250000</v>
          </cell>
          <cell r="O160">
            <v>10550000</v>
          </cell>
        </row>
        <row r="161">
          <cell r="A161" t="str">
            <v>148</v>
          </cell>
          <cell r="B161" t="str">
            <v>WINDOWS-VIC</v>
          </cell>
          <cell r="C161" t="str">
            <v>Dowell Windows - Shepparton</v>
          </cell>
          <cell r="D161" t="str">
            <v>194-196 Numurkah Road</v>
          </cell>
          <cell r="E161" t="str">
            <v>Shepparton</v>
          </cell>
          <cell r="F161" t="str">
            <v>3630</v>
          </cell>
          <cell r="G161" t="str">
            <v>Victoria</v>
          </cell>
          <cell r="H161" t="str">
            <v>Australia</v>
          </cell>
          <cell r="I161" t="str">
            <v>Not Applicable</v>
          </cell>
          <cell r="J161">
            <v>800000</v>
          </cell>
          <cell r="K161">
            <v>0</v>
          </cell>
          <cell r="L161">
            <v>450000</v>
          </cell>
          <cell r="M161">
            <v>0</v>
          </cell>
          <cell r="N161">
            <v>800000</v>
          </cell>
          <cell r="O161">
            <v>2050000</v>
          </cell>
        </row>
        <row r="162">
          <cell r="A162" t="str">
            <v>148</v>
          </cell>
          <cell r="B162" t="str">
            <v>WINDOWS-VIC</v>
          </cell>
          <cell r="C162" t="str">
            <v>Dowell Windows - Wendouree Vic</v>
          </cell>
          <cell r="D162" t="str">
            <v>509 Dowling Street</v>
          </cell>
          <cell r="E162" t="str">
            <v>Wendouree</v>
          </cell>
          <cell r="F162" t="str">
            <v>3355</v>
          </cell>
          <cell r="G162" t="str">
            <v>Victoria</v>
          </cell>
          <cell r="H162" t="str">
            <v>Australia</v>
          </cell>
          <cell r="I162" t="str">
            <v>Not Applicable</v>
          </cell>
          <cell r="J162">
            <v>2000</v>
          </cell>
          <cell r="K162">
            <v>0</v>
          </cell>
          <cell r="L162">
            <v>15000</v>
          </cell>
          <cell r="M162">
            <v>0</v>
          </cell>
          <cell r="N162">
            <v>350000</v>
          </cell>
          <cell r="O162">
            <v>367000</v>
          </cell>
        </row>
        <row r="163">
          <cell r="A163" t="str">
            <v>152</v>
          </cell>
          <cell r="B163" t="str">
            <v>BORAL WINDOWS SYSTEMS LTD QLD/NT</v>
          </cell>
          <cell r="C163" t="str">
            <v>Boral Window Systems - Townsville</v>
          </cell>
          <cell r="D163" t="str">
            <v>14 Fleming Street</v>
          </cell>
          <cell r="E163" t="str">
            <v>Aitkenvale</v>
          </cell>
          <cell r="F163" t="str">
            <v>4814</v>
          </cell>
          <cell r="G163" t="str">
            <v>Queensland</v>
          </cell>
          <cell r="H163" t="str">
            <v>Australia</v>
          </cell>
          <cell r="I163" t="str">
            <v>Not Applicable</v>
          </cell>
          <cell r="J163">
            <v>650000</v>
          </cell>
          <cell r="K163">
            <v>0</v>
          </cell>
          <cell r="L163">
            <v>620000</v>
          </cell>
          <cell r="M163">
            <v>15000</v>
          </cell>
          <cell r="N163">
            <v>1350000</v>
          </cell>
          <cell r="O163">
            <v>2635000</v>
          </cell>
        </row>
        <row r="164">
          <cell r="A164" t="str">
            <v>152</v>
          </cell>
          <cell r="B164" t="str">
            <v>BORAL WINDOWS SYSTEMS LTD QLD/NT</v>
          </cell>
          <cell r="C164" t="str">
            <v>Boral Window Systems Administration</v>
          </cell>
          <cell r="D164" t="str">
            <v>167 Robinson Rd</v>
          </cell>
          <cell r="E164" t="str">
            <v>Geebung</v>
          </cell>
          <cell r="F164" t="str">
            <v>4034</v>
          </cell>
          <cell r="G164" t="str">
            <v>Queensland</v>
          </cell>
          <cell r="H164" t="str">
            <v>Australia</v>
          </cell>
          <cell r="I164" t="str">
            <v>Not Applicable</v>
          </cell>
          <cell r="J164">
            <v>0</v>
          </cell>
          <cell r="K164">
            <v>0</v>
          </cell>
          <cell r="L164">
            <v>550000</v>
          </cell>
          <cell r="M164">
            <v>0</v>
          </cell>
          <cell r="N164">
            <v>50000</v>
          </cell>
          <cell r="O164">
            <v>600000</v>
          </cell>
        </row>
        <row r="165">
          <cell r="A165" t="str">
            <v>152</v>
          </cell>
          <cell r="B165" t="str">
            <v>BORAL WINDOWS SYSTEMS LTD QLD/NT</v>
          </cell>
          <cell r="C165" t="str">
            <v>Boral Window Systems Fab Geebung</v>
          </cell>
          <cell r="D165" t="str">
            <v>167 Robinson Rd</v>
          </cell>
          <cell r="E165" t="str">
            <v>Geebung</v>
          </cell>
          <cell r="F165" t="str">
            <v>4034</v>
          </cell>
          <cell r="G165" t="str">
            <v>Queensland</v>
          </cell>
          <cell r="H165" t="str">
            <v>Australia</v>
          </cell>
          <cell r="I165" t="str">
            <v>Not Applicable</v>
          </cell>
          <cell r="J165">
            <v>1400000</v>
          </cell>
          <cell r="K165">
            <v>0</v>
          </cell>
          <cell r="L165">
            <v>1300000</v>
          </cell>
          <cell r="M165">
            <v>0</v>
          </cell>
          <cell r="N165">
            <v>7140000</v>
          </cell>
          <cell r="O165">
            <v>9840000</v>
          </cell>
        </row>
        <row r="166">
          <cell r="A166" t="str">
            <v>152</v>
          </cell>
          <cell r="B166" t="str">
            <v>BORAL WINDOWS SYSTEMS LTD QLD/NT</v>
          </cell>
          <cell r="C166" t="str">
            <v>Boral Window Systems South Coast</v>
          </cell>
          <cell r="D166" t="str">
            <v>Unit17/359 Southport/Nerang Rd</v>
          </cell>
          <cell r="E166" t="str">
            <v>Ashmore</v>
          </cell>
          <cell r="F166" t="str">
            <v>4214</v>
          </cell>
          <cell r="G166" t="str">
            <v>Queensland</v>
          </cell>
          <cell r="H166" t="str">
            <v>Australia</v>
          </cell>
          <cell r="I166" t="str">
            <v>Not Applicable</v>
          </cell>
          <cell r="J166">
            <v>10000</v>
          </cell>
          <cell r="K166">
            <v>0</v>
          </cell>
          <cell r="L166">
            <v>40000</v>
          </cell>
          <cell r="M166">
            <v>0</v>
          </cell>
          <cell r="N166">
            <v>100000</v>
          </cell>
          <cell r="O166">
            <v>150000</v>
          </cell>
        </row>
        <row r="167">
          <cell r="A167" t="str">
            <v>152</v>
          </cell>
          <cell r="B167" t="str">
            <v>BORAL WINDOWS SYSTEMS LTD QLD/NT</v>
          </cell>
          <cell r="C167" t="str">
            <v>Boral Windows - Cairns</v>
          </cell>
          <cell r="D167" t="str">
            <v>16-3 English Street</v>
          </cell>
          <cell r="E167" t="str">
            <v>Cairns</v>
          </cell>
          <cell r="F167" t="str">
            <v>4870</v>
          </cell>
          <cell r="G167" t="str">
            <v>Queensland</v>
          </cell>
          <cell r="H167" t="str">
            <v>Australia</v>
          </cell>
          <cell r="I167" t="str">
            <v>Not Applicable</v>
          </cell>
          <cell r="J167">
            <v>50000</v>
          </cell>
          <cell r="K167">
            <v>0</v>
          </cell>
          <cell r="L167">
            <v>50000</v>
          </cell>
          <cell r="M167">
            <v>0</v>
          </cell>
          <cell r="N167">
            <v>337500</v>
          </cell>
          <cell r="O167">
            <v>437500</v>
          </cell>
        </row>
        <row r="168">
          <cell r="A168" t="str">
            <v>152</v>
          </cell>
          <cell r="B168" t="str">
            <v>BORAL WINDOWS SYSTEMS LTD QLD/NT</v>
          </cell>
          <cell r="C168" t="str">
            <v>Boral Windows Systems Crane Nth Coast</v>
          </cell>
          <cell r="D168" t="str">
            <v>Kunda Park</v>
          </cell>
          <cell r="E168" t="str">
            <v>Maroochydore</v>
          </cell>
          <cell r="F168" t="str">
            <v>4558</v>
          </cell>
          <cell r="G168" t="str">
            <v>Queensland</v>
          </cell>
          <cell r="H168" t="str">
            <v>Australia</v>
          </cell>
          <cell r="I168" t="str">
            <v>Not Applicable</v>
          </cell>
          <cell r="J168">
            <v>10000</v>
          </cell>
          <cell r="K168">
            <v>0</v>
          </cell>
          <cell r="L168">
            <v>25000</v>
          </cell>
          <cell r="M168">
            <v>0</v>
          </cell>
          <cell r="N168">
            <v>100000</v>
          </cell>
          <cell r="O168">
            <v>135000</v>
          </cell>
        </row>
        <row r="169">
          <cell r="A169" t="str">
            <v>152</v>
          </cell>
          <cell r="B169" t="str">
            <v>BORAL WINDOWS SYSTEMS LTD QLD/NT</v>
          </cell>
          <cell r="C169" t="str">
            <v>Boral Windows Systems Crane Windows</v>
          </cell>
          <cell r="D169" t="str">
            <v>19 Mackie Way</v>
          </cell>
          <cell r="E169" t="str">
            <v>Brendale</v>
          </cell>
          <cell r="F169" t="str">
            <v>4500</v>
          </cell>
          <cell r="G169" t="str">
            <v>Queensland</v>
          </cell>
          <cell r="H169" t="str">
            <v>Australia</v>
          </cell>
          <cell r="I169" t="str">
            <v>Not Applicable</v>
          </cell>
          <cell r="J169">
            <v>950000</v>
          </cell>
          <cell r="K169">
            <v>0</v>
          </cell>
          <cell r="L169">
            <v>700000</v>
          </cell>
          <cell r="M169">
            <v>0</v>
          </cell>
          <cell r="N169">
            <v>4400000</v>
          </cell>
          <cell r="O169">
            <v>6050000</v>
          </cell>
        </row>
        <row r="170">
          <cell r="A170" t="str">
            <v>156</v>
          </cell>
          <cell r="B170" t="str">
            <v>WINDOWS-NSW-WUNDERLICH-PLASTIC</v>
          </cell>
          <cell r="C170" t="str">
            <v>Wunderlich Plastics</v>
          </cell>
          <cell r="D170" t="str">
            <v>Unit 6 171-175  Newton Road</v>
          </cell>
          <cell r="E170" t="str">
            <v>Wetherill Park</v>
          </cell>
          <cell r="F170" t="str">
            <v>2164</v>
          </cell>
          <cell r="G170" t="str">
            <v>New South Wales</v>
          </cell>
          <cell r="H170" t="str">
            <v>Australia</v>
          </cell>
          <cell r="I170" t="str">
            <v>Not Applicable</v>
          </cell>
          <cell r="J170">
            <v>350000</v>
          </cell>
          <cell r="K170">
            <v>0</v>
          </cell>
          <cell r="L170">
            <v>1000000</v>
          </cell>
          <cell r="M170">
            <v>20000</v>
          </cell>
          <cell r="N170">
            <v>250000</v>
          </cell>
          <cell r="O170">
            <v>1620000</v>
          </cell>
        </row>
        <row r="171">
          <cell r="A171" t="str">
            <v>158</v>
          </cell>
          <cell r="B171" t="str">
            <v>BORAL WINDOWS SYSTEMS ELIZABETH</v>
          </cell>
          <cell r="C171" t="str">
            <v>Boral Windows - Elizabeth</v>
          </cell>
          <cell r="D171" t="str">
            <v>Cnr Peachey &amp; Womma Roads</v>
          </cell>
          <cell r="E171" t="str">
            <v>Elizabeth West</v>
          </cell>
          <cell r="F171" t="str">
            <v>5113</v>
          </cell>
          <cell r="G171" t="str">
            <v>South Australia</v>
          </cell>
          <cell r="H171" t="str">
            <v>Australia</v>
          </cell>
          <cell r="I171" t="str">
            <v>Not Applicable</v>
          </cell>
          <cell r="J171">
            <v>2000000</v>
          </cell>
          <cell r="K171">
            <v>0</v>
          </cell>
          <cell r="L171">
            <v>1000000</v>
          </cell>
          <cell r="M171">
            <v>20000</v>
          </cell>
          <cell r="N171">
            <v>250000</v>
          </cell>
          <cell r="O171">
            <v>3270000</v>
          </cell>
        </row>
        <row r="172">
          <cell r="A172" t="str">
            <v>162</v>
          </cell>
          <cell r="B172" t="str">
            <v>WINDOWS-WA-BORAL</v>
          </cell>
          <cell r="C172" t="str">
            <v>Windows - WA</v>
          </cell>
          <cell r="E172" t="str">
            <v>Belmont</v>
          </cell>
          <cell r="F172" t="str">
            <v>6000</v>
          </cell>
          <cell r="G172" t="str">
            <v>Western Australia</v>
          </cell>
          <cell r="H172" t="str">
            <v>Australia</v>
          </cell>
          <cell r="I172" t="str">
            <v>Not Applicable</v>
          </cell>
          <cell r="J172">
            <v>1500000</v>
          </cell>
          <cell r="K172">
            <v>0</v>
          </cell>
          <cell r="L172">
            <v>2020077</v>
          </cell>
          <cell r="M172">
            <v>0</v>
          </cell>
          <cell r="N172">
            <v>16000000</v>
          </cell>
          <cell r="O172">
            <v>19520077</v>
          </cell>
        </row>
        <row r="173">
          <cell r="A173" t="str">
            <v>200</v>
          </cell>
          <cell r="B173" t="str">
            <v>BCM GROUP LTD</v>
          </cell>
          <cell r="C173" t="str">
            <v>Boral Construction Material Limited - Sydney</v>
          </cell>
          <cell r="D173" t="str">
            <v>50 Bridge Street</v>
          </cell>
          <cell r="E173" t="str">
            <v>Sydney</v>
          </cell>
          <cell r="F173" t="str">
            <v>2000</v>
          </cell>
          <cell r="G173" t="str">
            <v>New South Wales</v>
          </cell>
          <cell r="H173" t="str">
            <v>Australia</v>
          </cell>
          <cell r="I173" t="str">
            <v>Not Applicable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210</v>
          </cell>
          <cell r="B174" t="str">
            <v>CONCRETE VIC</v>
          </cell>
          <cell r="C174" t="str">
            <v>Albion Concrete Plant</v>
          </cell>
          <cell r="D174" t="str">
            <v>Ballarat Road</v>
          </cell>
          <cell r="E174" t="str">
            <v>Sunshine</v>
          </cell>
          <cell r="F174" t="str">
            <v>3020</v>
          </cell>
          <cell r="G174" t="str">
            <v>Victoria</v>
          </cell>
          <cell r="H174" t="str">
            <v>Australia</v>
          </cell>
          <cell r="I174" t="str">
            <v>Not Applicable</v>
          </cell>
          <cell r="J174">
            <v>56000</v>
          </cell>
          <cell r="K174">
            <v>82000</v>
          </cell>
          <cell r="L174">
            <v>1318000</v>
          </cell>
          <cell r="M174">
            <v>97000</v>
          </cell>
          <cell r="N174">
            <v>930000</v>
          </cell>
          <cell r="O174">
            <v>2483000</v>
          </cell>
        </row>
        <row r="175">
          <cell r="A175" t="str">
            <v>210</v>
          </cell>
          <cell r="B175" t="str">
            <v>CONCRETE VIC</v>
          </cell>
          <cell r="C175" t="str">
            <v>Bacchus Marsh Concrete Plant</v>
          </cell>
          <cell r="D175" t="str">
            <v>Park Street</v>
          </cell>
          <cell r="E175" t="str">
            <v>Bacchus Marsh</v>
          </cell>
          <cell r="F175" t="str">
            <v>3340</v>
          </cell>
          <cell r="G175" t="str">
            <v>Victoria</v>
          </cell>
          <cell r="H175" t="str">
            <v>Australia</v>
          </cell>
          <cell r="I175" t="str">
            <v>Not Applicable</v>
          </cell>
          <cell r="J175">
            <v>26000</v>
          </cell>
          <cell r="K175">
            <v>29000</v>
          </cell>
          <cell r="L175">
            <v>496000</v>
          </cell>
          <cell r="M175">
            <v>95000</v>
          </cell>
          <cell r="N175">
            <v>75000</v>
          </cell>
          <cell r="O175">
            <v>721000</v>
          </cell>
        </row>
        <row r="176">
          <cell r="A176" t="str">
            <v>210</v>
          </cell>
          <cell r="B176" t="str">
            <v>CONCRETE VIC</v>
          </cell>
          <cell r="C176" t="str">
            <v>Berwick Concrete Plant</v>
          </cell>
          <cell r="D176" t="str">
            <v>Lot 61  Intrepid Street</v>
          </cell>
          <cell r="E176" t="str">
            <v>Berwick</v>
          </cell>
          <cell r="F176" t="str">
            <v>3806</v>
          </cell>
          <cell r="G176" t="str">
            <v>Victoria</v>
          </cell>
          <cell r="H176" t="str">
            <v>Australia</v>
          </cell>
          <cell r="I176" t="str">
            <v>Not Applicable</v>
          </cell>
          <cell r="J176">
            <v>17000</v>
          </cell>
          <cell r="K176">
            <v>8000</v>
          </cell>
          <cell r="L176">
            <v>518000</v>
          </cell>
          <cell r="M176">
            <v>95000</v>
          </cell>
          <cell r="N176">
            <v>125000</v>
          </cell>
          <cell r="O176">
            <v>763000</v>
          </cell>
        </row>
        <row r="177">
          <cell r="A177" t="str">
            <v>210</v>
          </cell>
          <cell r="B177" t="str">
            <v>CONCRETE VIC</v>
          </cell>
          <cell r="C177" t="str">
            <v>Boral House - Metro Concrete</v>
          </cell>
          <cell r="D177" t="str">
            <v>1 Glenferrie Road</v>
          </cell>
          <cell r="E177" t="str">
            <v>Malvern</v>
          </cell>
          <cell r="F177" t="str">
            <v>3144</v>
          </cell>
          <cell r="G177" t="str">
            <v>Victoria</v>
          </cell>
          <cell r="H177" t="str">
            <v>Australia</v>
          </cell>
          <cell r="I177" t="str">
            <v>Not Applicable</v>
          </cell>
          <cell r="J177">
            <v>0</v>
          </cell>
          <cell r="K177">
            <v>0</v>
          </cell>
          <cell r="L177">
            <v>300000</v>
          </cell>
          <cell r="M177">
            <v>0</v>
          </cell>
          <cell r="N177">
            <v>0</v>
          </cell>
          <cell r="O177">
            <v>300000</v>
          </cell>
        </row>
        <row r="178">
          <cell r="A178" t="str">
            <v>210</v>
          </cell>
          <cell r="B178" t="str">
            <v>CONCRETE VIC</v>
          </cell>
          <cell r="C178" t="str">
            <v>Bundoora Concrete Plant</v>
          </cell>
          <cell r="D178" t="str">
            <v>McKimmies Lane</v>
          </cell>
          <cell r="E178" t="str">
            <v>Bundoora</v>
          </cell>
          <cell r="F178" t="str">
            <v>3085</v>
          </cell>
          <cell r="G178" t="str">
            <v>Victoria</v>
          </cell>
          <cell r="H178" t="str">
            <v>Australia</v>
          </cell>
          <cell r="I178" t="str">
            <v>Not Applicable</v>
          </cell>
          <cell r="J178">
            <v>41000</v>
          </cell>
          <cell r="K178">
            <v>57000</v>
          </cell>
          <cell r="L178">
            <v>1195000</v>
          </cell>
          <cell r="M178">
            <v>95000</v>
          </cell>
          <cell r="N178">
            <v>445000</v>
          </cell>
          <cell r="O178">
            <v>1833000</v>
          </cell>
        </row>
        <row r="179">
          <cell r="A179" t="str">
            <v>210</v>
          </cell>
          <cell r="B179" t="str">
            <v>CONCRETE VIC</v>
          </cell>
          <cell r="C179" t="str">
            <v>Clayton Concrete Plant</v>
          </cell>
          <cell r="D179" t="str">
            <v>Clayton Road</v>
          </cell>
          <cell r="E179" t="str">
            <v>Clayton</v>
          </cell>
          <cell r="F179" t="str">
            <v>3168</v>
          </cell>
          <cell r="G179" t="str">
            <v>Victoria</v>
          </cell>
          <cell r="H179" t="str">
            <v>Australia</v>
          </cell>
          <cell r="I179" t="str">
            <v>Not Applicable</v>
          </cell>
          <cell r="J179">
            <v>71000</v>
          </cell>
          <cell r="K179">
            <v>105000</v>
          </cell>
          <cell r="L179">
            <v>2696000</v>
          </cell>
          <cell r="M179">
            <v>95000</v>
          </cell>
          <cell r="N179">
            <v>1110000</v>
          </cell>
          <cell r="O179">
            <v>4077000</v>
          </cell>
        </row>
        <row r="180">
          <cell r="A180" t="str">
            <v>210</v>
          </cell>
          <cell r="B180" t="str">
            <v>CONCRETE VIC</v>
          </cell>
          <cell r="C180" t="str">
            <v>Dandenong Concrete Plant</v>
          </cell>
          <cell r="D180" t="str">
            <v>Claredale Road</v>
          </cell>
          <cell r="E180" t="str">
            <v>Dandenong</v>
          </cell>
          <cell r="F180" t="str">
            <v>3175</v>
          </cell>
          <cell r="G180" t="str">
            <v>Victoria</v>
          </cell>
          <cell r="H180" t="str">
            <v>Australia</v>
          </cell>
          <cell r="I180" t="str">
            <v>Not Applicable</v>
          </cell>
          <cell r="J180">
            <v>25000</v>
          </cell>
          <cell r="K180">
            <v>75000</v>
          </cell>
          <cell r="L180">
            <v>742000</v>
          </cell>
          <cell r="M180">
            <v>95000</v>
          </cell>
          <cell r="N180">
            <v>475000</v>
          </cell>
          <cell r="O180">
            <v>1412000</v>
          </cell>
        </row>
        <row r="181">
          <cell r="A181" t="str">
            <v>210</v>
          </cell>
          <cell r="B181" t="str">
            <v>CONCRETE VIC</v>
          </cell>
          <cell r="C181" t="str">
            <v>Deer Park Concrete</v>
          </cell>
          <cell r="D181" t="str">
            <v>Riding Boundary Road</v>
          </cell>
          <cell r="E181" t="str">
            <v>Deer Park</v>
          </cell>
          <cell r="G181" t="str">
            <v>Victoria</v>
          </cell>
          <cell r="H181" t="str">
            <v>Australia</v>
          </cell>
          <cell r="I181" t="str">
            <v>Not Applicable</v>
          </cell>
          <cell r="J181">
            <v>21000</v>
          </cell>
          <cell r="K181">
            <v>60000</v>
          </cell>
          <cell r="L181">
            <v>2000000</v>
          </cell>
          <cell r="M181">
            <v>0</v>
          </cell>
          <cell r="N181">
            <v>400000</v>
          </cell>
          <cell r="O181">
            <v>2481000</v>
          </cell>
        </row>
        <row r="182">
          <cell r="A182" t="str">
            <v>210</v>
          </cell>
          <cell r="B182" t="str">
            <v>CONCRETE VIC</v>
          </cell>
          <cell r="C182" t="str">
            <v>Healesville Concrete Plant</v>
          </cell>
          <cell r="D182" t="str">
            <v>Railway Parade</v>
          </cell>
          <cell r="E182" t="str">
            <v>Healesville</v>
          </cell>
          <cell r="F182" t="str">
            <v>3777</v>
          </cell>
          <cell r="G182" t="str">
            <v>Victoria</v>
          </cell>
          <cell r="H182" t="str">
            <v>Australia</v>
          </cell>
          <cell r="I182" t="str">
            <v>Not Applicable</v>
          </cell>
          <cell r="J182">
            <v>17000</v>
          </cell>
          <cell r="K182">
            <v>12000</v>
          </cell>
          <cell r="L182">
            <v>276000</v>
          </cell>
          <cell r="M182">
            <v>95000</v>
          </cell>
          <cell r="N182">
            <v>87000</v>
          </cell>
          <cell r="O182">
            <v>487000</v>
          </cell>
        </row>
        <row r="183">
          <cell r="A183" t="str">
            <v>210</v>
          </cell>
          <cell r="B183" t="str">
            <v>CONCRETE VIC</v>
          </cell>
          <cell r="C183" t="str">
            <v>Keilor Concrete Plant</v>
          </cell>
          <cell r="D183" t="str">
            <v>Tullamarine Park Drive</v>
          </cell>
          <cell r="E183" t="str">
            <v>Tullamarine</v>
          </cell>
          <cell r="F183" t="str">
            <v>3043</v>
          </cell>
          <cell r="G183" t="str">
            <v>Victoria</v>
          </cell>
          <cell r="H183" t="str">
            <v>Australia</v>
          </cell>
          <cell r="I183" t="str">
            <v>Not Applicable</v>
          </cell>
          <cell r="J183">
            <v>29000</v>
          </cell>
          <cell r="K183">
            <v>18000</v>
          </cell>
          <cell r="L183">
            <v>421000</v>
          </cell>
          <cell r="M183">
            <v>95000</v>
          </cell>
          <cell r="N183">
            <v>460000</v>
          </cell>
          <cell r="O183">
            <v>1023000</v>
          </cell>
        </row>
        <row r="184">
          <cell r="A184" t="str">
            <v>210</v>
          </cell>
          <cell r="B184" t="str">
            <v>CONCRETE VIC</v>
          </cell>
          <cell r="C184" t="str">
            <v>Montrose Concrete Plant</v>
          </cell>
          <cell r="D184" t="str">
            <v>Fussell Road</v>
          </cell>
          <cell r="E184" t="str">
            <v>Montrose</v>
          </cell>
          <cell r="F184" t="str">
            <v>3765</v>
          </cell>
          <cell r="G184" t="str">
            <v>Victoria</v>
          </cell>
          <cell r="H184" t="str">
            <v>Australia</v>
          </cell>
          <cell r="I184" t="str">
            <v>Not Applicable</v>
          </cell>
          <cell r="J184">
            <v>30000</v>
          </cell>
          <cell r="K184">
            <v>0</v>
          </cell>
          <cell r="L184">
            <v>570000</v>
          </cell>
          <cell r="M184">
            <v>0</v>
          </cell>
          <cell r="N184">
            <v>406000</v>
          </cell>
          <cell r="O184">
            <v>1006000</v>
          </cell>
        </row>
        <row r="185">
          <cell r="A185" t="str">
            <v>210</v>
          </cell>
          <cell r="B185" t="str">
            <v>CONCRETE VIC</v>
          </cell>
          <cell r="C185" t="str">
            <v>North Melbourne Concrete Plant</v>
          </cell>
          <cell r="D185" t="str">
            <v>Laurens Street</v>
          </cell>
          <cell r="E185" t="str">
            <v>North Melbourne</v>
          </cell>
          <cell r="F185" t="str">
            <v>3051</v>
          </cell>
          <cell r="G185" t="str">
            <v>Victoria</v>
          </cell>
          <cell r="H185" t="str">
            <v>Australia</v>
          </cell>
          <cell r="I185" t="str">
            <v>Not Applicable</v>
          </cell>
          <cell r="J185">
            <v>82000</v>
          </cell>
          <cell r="K185">
            <v>570000</v>
          </cell>
          <cell r="L185">
            <v>4105000</v>
          </cell>
          <cell r="M185">
            <v>190000</v>
          </cell>
          <cell r="N185">
            <v>1976000</v>
          </cell>
          <cell r="O185">
            <v>6923000</v>
          </cell>
        </row>
        <row r="186">
          <cell r="A186" t="str">
            <v>210</v>
          </cell>
          <cell r="B186" t="str">
            <v>CONCRETE VIC</v>
          </cell>
          <cell r="C186" t="str">
            <v>Nunawading Concrete Plant</v>
          </cell>
          <cell r="D186" t="str">
            <v>Varman Court</v>
          </cell>
          <cell r="E186" t="str">
            <v>Nunawading</v>
          </cell>
          <cell r="F186" t="str">
            <v>3131</v>
          </cell>
          <cell r="G186" t="str">
            <v>Victoria</v>
          </cell>
          <cell r="H186" t="str">
            <v>Australia</v>
          </cell>
          <cell r="I186" t="str">
            <v>Not Applicable</v>
          </cell>
          <cell r="J186">
            <v>48000</v>
          </cell>
          <cell r="K186">
            <v>32000</v>
          </cell>
          <cell r="L186">
            <v>574000</v>
          </cell>
          <cell r="M186">
            <v>95000</v>
          </cell>
          <cell r="N186">
            <v>419000</v>
          </cell>
          <cell r="O186">
            <v>1168000</v>
          </cell>
        </row>
        <row r="187">
          <cell r="A187" t="str">
            <v>210</v>
          </cell>
          <cell r="B187" t="str">
            <v>CONCRETE VIC</v>
          </cell>
          <cell r="C187" t="str">
            <v>Rockbank Concrete Plant</v>
          </cell>
          <cell r="D187" t="str">
            <v>Leakes Road</v>
          </cell>
          <cell r="E187" t="str">
            <v>Rockbank</v>
          </cell>
          <cell r="F187" t="str">
            <v>3335</v>
          </cell>
          <cell r="G187" t="str">
            <v>Victoria</v>
          </cell>
          <cell r="H187" t="str">
            <v>Australia</v>
          </cell>
          <cell r="I187" t="str">
            <v>Not Applicable</v>
          </cell>
          <cell r="J187">
            <v>36000</v>
          </cell>
          <cell r="K187">
            <v>13000</v>
          </cell>
          <cell r="L187">
            <v>552000</v>
          </cell>
          <cell r="M187">
            <v>95000</v>
          </cell>
          <cell r="N187">
            <v>178000</v>
          </cell>
          <cell r="O187">
            <v>874000</v>
          </cell>
        </row>
        <row r="188">
          <cell r="A188" t="str">
            <v>210</v>
          </cell>
          <cell r="B188" t="str">
            <v>CONCRETE VIC</v>
          </cell>
          <cell r="C188" t="str">
            <v>Rowville Concrete Plant</v>
          </cell>
          <cell r="D188" t="str">
            <v>Wellington Road</v>
          </cell>
          <cell r="E188" t="str">
            <v>Rowville</v>
          </cell>
          <cell r="F188" t="str">
            <v>3178</v>
          </cell>
          <cell r="G188" t="str">
            <v>Victoria</v>
          </cell>
          <cell r="H188" t="str">
            <v>Australia</v>
          </cell>
          <cell r="I188" t="str">
            <v>Not Applicable</v>
          </cell>
          <cell r="J188">
            <v>26000</v>
          </cell>
          <cell r="K188">
            <v>0</v>
          </cell>
          <cell r="L188">
            <v>486000</v>
          </cell>
          <cell r="M188">
            <v>0</v>
          </cell>
          <cell r="N188">
            <v>259000</v>
          </cell>
          <cell r="O188">
            <v>771000</v>
          </cell>
        </row>
        <row r="189">
          <cell r="A189" t="str">
            <v>210</v>
          </cell>
          <cell r="B189" t="str">
            <v>CONCRETE VIC</v>
          </cell>
          <cell r="C189" t="str">
            <v>Somerton Concrete</v>
          </cell>
          <cell r="E189" t="str">
            <v>Somerton</v>
          </cell>
          <cell r="G189" t="str">
            <v>Victoria</v>
          </cell>
          <cell r="H189" t="str">
            <v>Australia</v>
          </cell>
          <cell r="I189" t="str">
            <v>Not Applicable</v>
          </cell>
          <cell r="J189">
            <v>29000</v>
          </cell>
          <cell r="K189">
            <v>8000</v>
          </cell>
          <cell r="L189">
            <v>518000</v>
          </cell>
          <cell r="M189">
            <v>95000</v>
          </cell>
          <cell r="N189">
            <v>125000</v>
          </cell>
          <cell r="O189">
            <v>775000</v>
          </cell>
        </row>
        <row r="190">
          <cell r="A190" t="str">
            <v>210</v>
          </cell>
          <cell r="B190" t="str">
            <v>CONCRETE VIC</v>
          </cell>
          <cell r="C190" t="str">
            <v>Thornbury Testing Laboratory</v>
          </cell>
          <cell r="D190" t="str">
            <v>23 Anderson Road</v>
          </cell>
          <cell r="E190" t="str">
            <v>Thornbury</v>
          </cell>
          <cell r="F190" t="str">
            <v>3071</v>
          </cell>
          <cell r="G190" t="str">
            <v>Victoria</v>
          </cell>
          <cell r="H190" t="str">
            <v>Australia</v>
          </cell>
          <cell r="I190" t="str">
            <v>Not Applicable</v>
          </cell>
          <cell r="J190">
            <v>0</v>
          </cell>
          <cell r="K190">
            <v>155000</v>
          </cell>
          <cell r="L190">
            <v>90000</v>
          </cell>
          <cell r="M190">
            <v>0</v>
          </cell>
          <cell r="N190">
            <v>0</v>
          </cell>
          <cell r="O190">
            <v>245000</v>
          </cell>
        </row>
        <row r="191">
          <cell r="A191" t="str">
            <v>210</v>
          </cell>
          <cell r="B191" t="str">
            <v>CONCRETE VIC</v>
          </cell>
          <cell r="C191" t="str">
            <v>Woori Yallock Concrete Plant</v>
          </cell>
          <cell r="D191" t="str">
            <v>Nester Road</v>
          </cell>
          <cell r="E191" t="str">
            <v>Woori Yallock</v>
          </cell>
          <cell r="F191" t="str">
            <v>3139</v>
          </cell>
          <cell r="G191" t="str">
            <v>Victoria</v>
          </cell>
          <cell r="H191" t="str">
            <v>Australia</v>
          </cell>
          <cell r="I191" t="str">
            <v>Not Applicable</v>
          </cell>
          <cell r="J191">
            <v>19000</v>
          </cell>
          <cell r="K191">
            <v>24000</v>
          </cell>
          <cell r="L191">
            <v>152000</v>
          </cell>
          <cell r="M191">
            <v>95000</v>
          </cell>
          <cell r="N191">
            <v>87000</v>
          </cell>
          <cell r="O191">
            <v>377000</v>
          </cell>
        </row>
        <row r="192">
          <cell r="A192" t="str">
            <v>211</v>
          </cell>
          <cell r="B192" t="str">
            <v>QUARRY VIC</v>
          </cell>
          <cell r="C192" t="str">
            <v>Bacchus Marsh Western - CMG Quarries</v>
          </cell>
          <cell r="D192" t="str">
            <v>Bornievale Rd</v>
          </cell>
          <cell r="E192" t="str">
            <v>Bacchus Marsh</v>
          </cell>
          <cell r="F192" t="str">
            <v>3340</v>
          </cell>
          <cell r="G192" t="str">
            <v>Victoria</v>
          </cell>
          <cell r="H192" t="str">
            <v>Australia</v>
          </cell>
          <cell r="I192" t="str">
            <v>Not Applicable</v>
          </cell>
          <cell r="J192">
            <v>400000</v>
          </cell>
          <cell r="K192">
            <v>250000</v>
          </cell>
          <cell r="L192">
            <v>12000000</v>
          </cell>
          <cell r="M192">
            <v>100000</v>
          </cell>
          <cell r="N192">
            <v>3200000</v>
          </cell>
          <cell r="O192">
            <v>15950000</v>
          </cell>
        </row>
        <row r="193">
          <cell r="A193" t="str">
            <v>211</v>
          </cell>
          <cell r="B193" t="str">
            <v>QUARRY VIC</v>
          </cell>
          <cell r="C193" t="str">
            <v>Coldstream Quarry</v>
          </cell>
          <cell r="D193" t="str">
            <v>527-533  Quarry Rd</v>
          </cell>
          <cell r="E193" t="str">
            <v>Coldstream</v>
          </cell>
          <cell r="F193" t="str">
            <v>3140</v>
          </cell>
          <cell r="G193" t="str">
            <v>Victoria</v>
          </cell>
          <cell r="H193" t="str">
            <v>Australia</v>
          </cell>
          <cell r="I193" t="str">
            <v>Not Applicable</v>
          </cell>
          <cell r="J193">
            <v>150000</v>
          </cell>
          <cell r="K193">
            <v>100000</v>
          </cell>
          <cell r="L193">
            <v>25000</v>
          </cell>
          <cell r="M193">
            <v>300000</v>
          </cell>
          <cell r="N193">
            <v>250000</v>
          </cell>
          <cell r="O193">
            <v>825000</v>
          </cell>
        </row>
        <row r="194">
          <cell r="A194" t="str">
            <v>211</v>
          </cell>
          <cell r="B194" t="str">
            <v>QUARRY VIC</v>
          </cell>
          <cell r="C194" t="str">
            <v>Dandenong Quarry</v>
          </cell>
          <cell r="D194" t="str">
            <v>Wellington Rd</v>
          </cell>
          <cell r="E194" t="str">
            <v>Lysterfield</v>
          </cell>
          <cell r="F194" t="str">
            <v>3156</v>
          </cell>
          <cell r="G194" t="str">
            <v>Victoria</v>
          </cell>
          <cell r="H194" t="str">
            <v>Australia</v>
          </cell>
          <cell r="I194" t="str">
            <v>Not Applicable</v>
          </cell>
          <cell r="J194">
            <v>950000</v>
          </cell>
          <cell r="K194">
            <v>400000</v>
          </cell>
          <cell r="L194">
            <v>10000000</v>
          </cell>
          <cell r="M194">
            <v>3000000</v>
          </cell>
          <cell r="N194">
            <v>2000000</v>
          </cell>
          <cell r="O194">
            <v>16350000</v>
          </cell>
        </row>
        <row r="195">
          <cell r="A195" t="str">
            <v>211</v>
          </cell>
          <cell r="B195" t="str">
            <v>QUARRY VIC</v>
          </cell>
          <cell r="C195" t="str">
            <v>Deer Park Quarry</v>
          </cell>
          <cell r="D195" t="str">
            <v>Riding Bondry Rd</v>
          </cell>
          <cell r="E195" t="str">
            <v>Deer Park</v>
          </cell>
          <cell r="F195" t="str">
            <v>3023</v>
          </cell>
          <cell r="G195" t="str">
            <v>Victoria</v>
          </cell>
          <cell r="H195" t="str">
            <v>Australia</v>
          </cell>
          <cell r="I195" t="str">
            <v>Not Applicable</v>
          </cell>
          <cell r="J195">
            <v>2000000</v>
          </cell>
          <cell r="K195">
            <v>600000</v>
          </cell>
          <cell r="L195">
            <v>30000000</v>
          </cell>
          <cell r="M195">
            <v>5500000</v>
          </cell>
          <cell r="N195">
            <v>9000000</v>
          </cell>
          <cell r="O195">
            <v>47100000</v>
          </cell>
        </row>
        <row r="196">
          <cell r="A196" t="str">
            <v>211</v>
          </cell>
          <cell r="B196" t="str">
            <v>QUARRY VIC</v>
          </cell>
          <cell r="C196" t="str">
            <v>Montrose Lab - Concrete Vic.</v>
          </cell>
          <cell r="D196" t="str">
            <v>Fussell Rd</v>
          </cell>
          <cell r="E196" t="str">
            <v>Montrose</v>
          </cell>
          <cell r="F196" t="str">
            <v>3765</v>
          </cell>
          <cell r="G196" t="str">
            <v>Victoria</v>
          </cell>
          <cell r="H196" t="str">
            <v>Australia</v>
          </cell>
          <cell r="I196" t="str">
            <v>Not Applicable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211</v>
          </cell>
          <cell r="B197" t="str">
            <v>QUARRY VIC</v>
          </cell>
          <cell r="C197" t="str">
            <v>Montrose Quarry</v>
          </cell>
          <cell r="D197" t="str">
            <v>Canterbury Road</v>
          </cell>
          <cell r="E197" t="str">
            <v>Montrose</v>
          </cell>
          <cell r="F197" t="str">
            <v>3765</v>
          </cell>
          <cell r="G197" t="str">
            <v>Victoria</v>
          </cell>
          <cell r="H197" t="str">
            <v>Australia</v>
          </cell>
          <cell r="I197" t="str">
            <v>Not Applicable</v>
          </cell>
          <cell r="J197">
            <v>2500000</v>
          </cell>
          <cell r="K197">
            <v>700000</v>
          </cell>
          <cell r="L197">
            <v>35000000</v>
          </cell>
          <cell r="M197">
            <v>6000000</v>
          </cell>
          <cell r="N197">
            <v>7600000</v>
          </cell>
          <cell r="O197">
            <v>51800000</v>
          </cell>
        </row>
        <row r="198">
          <cell r="A198" t="str">
            <v>211</v>
          </cell>
          <cell r="B198" t="str">
            <v>QUARRY VIC</v>
          </cell>
          <cell r="C198" t="str">
            <v>Wollert Quarry - Quarries Metro Vic</v>
          </cell>
          <cell r="D198" t="str">
            <v>Findon Rd</v>
          </cell>
          <cell r="E198" t="str">
            <v>Epping</v>
          </cell>
          <cell r="F198" t="str">
            <v>3076</v>
          </cell>
          <cell r="G198" t="str">
            <v>Victoria</v>
          </cell>
          <cell r="H198" t="str">
            <v>Australia</v>
          </cell>
          <cell r="I198" t="str">
            <v>Not Applicable</v>
          </cell>
          <cell r="J198">
            <v>700000</v>
          </cell>
          <cell r="K198">
            <v>300000</v>
          </cell>
          <cell r="L198">
            <v>12500000</v>
          </cell>
          <cell r="M198">
            <v>1500000</v>
          </cell>
          <cell r="N198">
            <v>3000000</v>
          </cell>
          <cell r="O198">
            <v>18000000</v>
          </cell>
        </row>
        <row r="199">
          <cell r="A199" t="str">
            <v>212</v>
          </cell>
          <cell r="B199" t="str">
            <v>COUNTRY CONCRETE VIC</v>
          </cell>
          <cell r="C199" t="str">
            <v>Ballarat Concrete</v>
          </cell>
          <cell r="D199" t="str">
            <v>Learmonth Street</v>
          </cell>
          <cell r="E199" t="str">
            <v>Ballarat</v>
          </cell>
          <cell r="F199" t="str">
            <v>3350</v>
          </cell>
          <cell r="G199" t="str">
            <v>Victoria</v>
          </cell>
          <cell r="H199" t="str">
            <v>Australia</v>
          </cell>
          <cell r="I199" t="str">
            <v>Not Applicable</v>
          </cell>
          <cell r="J199">
            <v>40000</v>
          </cell>
          <cell r="K199">
            <v>80000</v>
          </cell>
          <cell r="L199">
            <v>250000</v>
          </cell>
          <cell r="M199">
            <v>120000</v>
          </cell>
          <cell r="N199">
            <v>100000</v>
          </cell>
          <cell r="O199">
            <v>590000</v>
          </cell>
        </row>
        <row r="200">
          <cell r="A200" t="str">
            <v>212</v>
          </cell>
          <cell r="B200" t="str">
            <v>COUNTRY CONCRETE VIC</v>
          </cell>
          <cell r="C200" t="str">
            <v>Ballarat Office</v>
          </cell>
          <cell r="D200" t="str">
            <v>1220 Sturt Street</v>
          </cell>
          <cell r="E200" t="str">
            <v>Ballarat</v>
          </cell>
          <cell r="F200" t="str">
            <v>3350</v>
          </cell>
          <cell r="G200" t="str">
            <v>Victoria</v>
          </cell>
          <cell r="H200" t="str">
            <v>Australia</v>
          </cell>
          <cell r="I200" t="str">
            <v>Not Applicable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50000</v>
          </cell>
          <cell r="O200">
            <v>50000</v>
          </cell>
        </row>
        <row r="201">
          <cell r="A201" t="str">
            <v>212</v>
          </cell>
          <cell r="B201" t="str">
            <v>COUNTRY CONCRETE VIC</v>
          </cell>
          <cell r="C201" t="str">
            <v>Bendigo Concrete</v>
          </cell>
          <cell r="D201" t="str">
            <v>Strickland Road</v>
          </cell>
          <cell r="E201" t="str">
            <v>Bendigo</v>
          </cell>
          <cell r="F201" t="str">
            <v>3550</v>
          </cell>
          <cell r="G201" t="str">
            <v>Victoria</v>
          </cell>
          <cell r="H201" t="str">
            <v>Australia</v>
          </cell>
          <cell r="I201" t="str">
            <v>Not Applicable</v>
          </cell>
          <cell r="J201">
            <v>40000</v>
          </cell>
          <cell r="K201">
            <v>80000</v>
          </cell>
          <cell r="L201">
            <v>250000</v>
          </cell>
          <cell r="M201">
            <v>100000</v>
          </cell>
          <cell r="N201">
            <v>100000</v>
          </cell>
          <cell r="O201">
            <v>570000</v>
          </cell>
        </row>
        <row r="202">
          <cell r="A202" t="str">
            <v>212</v>
          </cell>
          <cell r="B202" t="str">
            <v>COUNTRY CONCRETE VIC</v>
          </cell>
          <cell r="C202" t="str">
            <v>Charlton Concrete</v>
          </cell>
          <cell r="D202" t="str">
            <v>Calder Highway</v>
          </cell>
          <cell r="E202" t="str">
            <v>Charlton</v>
          </cell>
          <cell r="F202" t="str">
            <v>3525</v>
          </cell>
          <cell r="G202" t="str">
            <v>Victoria</v>
          </cell>
          <cell r="H202" t="str">
            <v>Australia</v>
          </cell>
          <cell r="I202" t="str">
            <v>Not Applicable</v>
          </cell>
          <cell r="J202">
            <v>10000</v>
          </cell>
          <cell r="K202">
            <v>10000</v>
          </cell>
          <cell r="L202">
            <v>80000</v>
          </cell>
          <cell r="M202">
            <v>5000</v>
          </cell>
          <cell r="N202">
            <v>50000</v>
          </cell>
          <cell r="O202">
            <v>155000</v>
          </cell>
        </row>
        <row r="203">
          <cell r="A203" t="str">
            <v>212</v>
          </cell>
          <cell r="B203" t="str">
            <v>COUNTRY CONCRETE VIC</v>
          </cell>
          <cell r="C203" t="str">
            <v>Cobram Concrete</v>
          </cell>
          <cell r="D203" t="str">
            <v>Cnr Karook Rd &amp; Hamilton Lane</v>
          </cell>
          <cell r="E203" t="str">
            <v>Cobram</v>
          </cell>
          <cell r="F203" t="str">
            <v>3644</v>
          </cell>
          <cell r="G203" t="str">
            <v>Victoria</v>
          </cell>
          <cell r="H203" t="str">
            <v>Australia</v>
          </cell>
          <cell r="I203" t="str">
            <v>Not Applicable</v>
          </cell>
          <cell r="J203">
            <v>40000</v>
          </cell>
          <cell r="K203">
            <v>80000</v>
          </cell>
          <cell r="L203">
            <v>250000</v>
          </cell>
          <cell r="M203">
            <v>120000</v>
          </cell>
          <cell r="N203">
            <v>100000</v>
          </cell>
          <cell r="O203">
            <v>590000</v>
          </cell>
        </row>
        <row r="204">
          <cell r="A204" t="str">
            <v>212</v>
          </cell>
          <cell r="B204" t="str">
            <v>COUNTRY CONCRETE VIC</v>
          </cell>
          <cell r="C204" t="str">
            <v>Daylesford Concrete</v>
          </cell>
          <cell r="D204" t="str">
            <v>6 Raglan Street</v>
          </cell>
          <cell r="E204" t="str">
            <v>Daylesford</v>
          </cell>
          <cell r="F204" t="str">
            <v>3460</v>
          </cell>
          <cell r="G204" t="str">
            <v>Victoria</v>
          </cell>
          <cell r="H204" t="str">
            <v>Australia</v>
          </cell>
          <cell r="I204" t="str">
            <v>Not Applicable</v>
          </cell>
          <cell r="J204">
            <v>10000</v>
          </cell>
          <cell r="K204">
            <v>10000</v>
          </cell>
          <cell r="L204">
            <v>80000</v>
          </cell>
          <cell r="M204">
            <v>15000</v>
          </cell>
          <cell r="N204">
            <v>50000</v>
          </cell>
          <cell r="O204">
            <v>165000</v>
          </cell>
        </row>
        <row r="205">
          <cell r="A205" t="str">
            <v>212</v>
          </cell>
          <cell r="B205" t="str">
            <v>COUNTRY CONCRETE VIC</v>
          </cell>
          <cell r="C205" t="str">
            <v>Finley Concrete</v>
          </cell>
          <cell r="D205" t="str">
            <v>Cnr Well And Howe Streets</v>
          </cell>
          <cell r="E205" t="str">
            <v>Finley</v>
          </cell>
          <cell r="F205" t="str">
            <v>2713</v>
          </cell>
          <cell r="G205" t="str">
            <v>New South Wales</v>
          </cell>
          <cell r="H205" t="str">
            <v>Australia</v>
          </cell>
          <cell r="I205" t="str">
            <v>Not Applicable</v>
          </cell>
          <cell r="J205">
            <v>10000</v>
          </cell>
          <cell r="K205">
            <v>10000</v>
          </cell>
          <cell r="L205">
            <v>150000</v>
          </cell>
          <cell r="M205">
            <v>10000</v>
          </cell>
          <cell r="N205">
            <v>50000</v>
          </cell>
          <cell r="O205">
            <v>230000</v>
          </cell>
        </row>
        <row r="206">
          <cell r="A206" t="str">
            <v>212</v>
          </cell>
          <cell r="B206" t="str">
            <v>COUNTRY CONCRETE VIC</v>
          </cell>
          <cell r="C206" t="str">
            <v>Holbrook Concrete</v>
          </cell>
          <cell r="D206" t="str">
            <v>Cnr Bond &amp; Bath Streets</v>
          </cell>
          <cell r="E206" t="str">
            <v>Holbrook</v>
          </cell>
          <cell r="F206" t="str">
            <v>2644</v>
          </cell>
          <cell r="G206" t="str">
            <v>New South Wales</v>
          </cell>
          <cell r="H206" t="str">
            <v>Australia</v>
          </cell>
          <cell r="I206" t="str">
            <v>Not Applicable</v>
          </cell>
          <cell r="J206">
            <v>10000</v>
          </cell>
          <cell r="K206">
            <v>10000</v>
          </cell>
          <cell r="L206">
            <v>50000</v>
          </cell>
          <cell r="M206">
            <v>10000</v>
          </cell>
          <cell r="N206">
            <v>50000</v>
          </cell>
          <cell r="O206">
            <v>130000</v>
          </cell>
        </row>
        <row r="207">
          <cell r="A207" t="str">
            <v>212</v>
          </cell>
          <cell r="B207" t="str">
            <v>COUNTRY CONCRETE VIC</v>
          </cell>
          <cell r="C207" t="str">
            <v>Howlong Concrete</v>
          </cell>
          <cell r="D207" t="str">
            <v>Jude Street</v>
          </cell>
          <cell r="E207" t="str">
            <v>Howlong</v>
          </cell>
          <cell r="F207" t="str">
            <v>2643</v>
          </cell>
          <cell r="G207" t="str">
            <v>New South Wales</v>
          </cell>
          <cell r="H207" t="str">
            <v>Australia</v>
          </cell>
          <cell r="I207" t="str">
            <v>Not Applicable</v>
          </cell>
          <cell r="J207">
            <v>20000</v>
          </cell>
          <cell r="K207">
            <v>30000</v>
          </cell>
          <cell r="L207">
            <v>150000</v>
          </cell>
          <cell r="M207">
            <v>30000</v>
          </cell>
          <cell r="N207">
            <v>50000</v>
          </cell>
          <cell r="O207">
            <v>280000</v>
          </cell>
        </row>
        <row r="208">
          <cell r="A208" t="str">
            <v>212</v>
          </cell>
          <cell r="B208" t="str">
            <v>COUNTRY CONCRETE VIC</v>
          </cell>
          <cell r="C208" t="str">
            <v>Jerilderie</v>
          </cell>
          <cell r="E208" t="str">
            <v>Jerilderie</v>
          </cell>
          <cell r="G208" t="str">
            <v>New South Wales</v>
          </cell>
          <cell r="H208" t="str">
            <v>Australia</v>
          </cell>
          <cell r="I208" t="str">
            <v>Not Applicable</v>
          </cell>
          <cell r="J208">
            <v>10000</v>
          </cell>
          <cell r="K208">
            <v>10000</v>
          </cell>
          <cell r="L208">
            <v>100000</v>
          </cell>
          <cell r="M208">
            <v>20000</v>
          </cell>
          <cell r="N208">
            <v>50000</v>
          </cell>
          <cell r="O208">
            <v>190000</v>
          </cell>
        </row>
        <row r="209">
          <cell r="A209" t="str">
            <v>212</v>
          </cell>
          <cell r="B209" t="str">
            <v>COUNTRY CONCRETE VIC</v>
          </cell>
          <cell r="C209" t="str">
            <v>Kyabram Concrete</v>
          </cell>
          <cell r="D209" t="str">
            <v>Barton Road</v>
          </cell>
          <cell r="E209" t="str">
            <v>Kyabram</v>
          </cell>
          <cell r="F209" t="str">
            <v>3620</v>
          </cell>
          <cell r="G209" t="str">
            <v>Victoria</v>
          </cell>
          <cell r="H209" t="str">
            <v>Australia</v>
          </cell>
          <cell r="I209" t="str">
            <v>Not Applicable</v>
          </cell>
          <cell r="J209">
            <v>40000</v>
          </cell>
          <cell r="K209">
            <v>20000</v>
          </cell>
          <cell r="L209">
            <v>180000</v>
          </cell>
          <cell r="M209">
            <v>40000</v>
          </cell>
          <cell r="N209">
            <v>100000</v>
          </cell>
          <cell r="O209">
            <v>380000</v>
          </cell>
        </row>
        <row r="210">
          <cell r="A210" t="str">
            <v>212</v>
          </cell>
          <cell r="B210" t="str">
            <v>COUNTRY CONCRETE VIC</v>
          </cell>
          <cell r="C210" t="str">
            <v>Mildura Concrete</v>
          </cell>
          <cell r="D210" t="str">
            <v>Sandilong Avenue</v>
          </cell>
          <cell r="E210" t="str">
            <v>Irymple</v>
          </cell>
          <cell r="F210" t="str">
            <v>3498</v>
          </cell>
          <cell r="G210" t="str">
            <v>Victoria</v>
          </cell>
          <cell r="H210" t="str">
            <v>Australia</v>
          </cell>
          <cell r="I210" t="str">
            <v>Not Applicable</v>
          </cell>
          <cell r="J210">
            <v>40000</v>
          </cell>
          <cell r="K210">
            <v>220000</v>
          </cell>
          <cell r="L210">
            <v>260000</v>
          </cell>
          <cell r="M210">
            <v>160000</v>
          </cell>
          <cell r="N210">
            <v>100000</v>
          </cell>
          <cell r="O210">
            <v>780000</v>
          </cell>
        </row>
        <row r="211">
          <cell r="A211" t="str">
            <v>212</v>
          </cell>
          <cell r="B211" t="str">
            <v>COUNTRY CONCRETE VIC</v>
          </cell>
          <cell r="C211" t="str">
            <v>Moama Concrete</v>
          </cell>
          <cell r="D211" t="str">
            <v>Eddy Court</v>
          </cell>
          <cell r="E211" t="str">
            <v>Moama</v>
          </cell>
          <cell r="F211" t="str">
            <v>2647</v>
          </cell>
          <cell r="G211" t="str">
            <v>New South Wales</v>
          </cell>
          <cell r="H211" t="str">
            <v>Australia</v>
          </cell>
          <cell r="I211" t="str">
            <v>Not Applicable</v>
          </cell>
          <cell r="J211">
            <v>40000</v>
          </cell>
          <cell r="K211">
            <v>40000</v>
          </cell>
          <cell r="L211">
            <v>150000</v>
          </cell>
          <cell r="M211">
            <v>40000</v>
          </cell>
          <cell r="N211">
            <v>100000</v>
          </cell>
          <cell r="O211">
            <v>370000</v>
          </cell>
        </row>
        <row r="212">
          <cell r="A212" t="str">
            <v>212</v>
          </cell>
          <cell r="B212" t="str">
            <v>COUNTRY CONCRETE VIC</v>
          </cell>
          <cell r="C212" t="str">
            <v>Morwell Concrete</v>
          </cell>
          <cell r="D212" t="str">
            <v>Alexander's Road</v>
          </cell>
          <cell r="E212" t="str">
            <v>Morwell</v>
          </cell>
          <cell r="F212" t="str">
            <v>3840</v>
          </cell>
          <cell r="G212" t="str">
            <v>Victoria</v>
          </cell>
          <cell r="H212" t="str">
            <v>Australia</v>
          </cell>
          <cell r="I212" t="str">
            <v>Not Applicable</v>
          </cell>
          <cell r="J212">
            <v>0</v>
          </cell>
          <cell r="K212">
            <v>5000</v>
          </cell>
          <cell r="L212">
            <v>0</v>
          </cell>
          <cell r="M212">
            <v>0</v>
          </cell>
          <cell r="N212">
            <v>5000</v>
          </cell>
          <cell r="O212">
            <v>10000</v>
          </cell>
        </row>
        <row r="213">
          <cell r="A213" t="str">
            <v>212</v>
          </cell>
          <cell r="B213" t="str">
            <v>COUNTRY CONCRETE VIC</v>
          </cell>
          <cell r="C213" t="str">
            <v>Mulwala Concrete</v>
          </cell>
          <cell r="D213" t="str">
            <v>Romney Street</v>
          </cell>
          <cell r="E213" t="str">
            <v>Mulwala</v>
          </cell>
          <cell r="F213" t="str">
            <v>2731</v>
          </cell>
          <cell r="G213" t="str">
            <v>New South Wales</v>
          </cell>
          <cell r="H213" t="str">
            <v>Australia</v>
          </cell>
          <cell r="I213" t="str">
            <v>Not Applicable</v>
          </cell>
          <cell r="J213">
            <v>40000</v>
          </cell>
          <cell r="K213">
            <v>20000</v>
          </cell>
          <cell r="L213">
            <v>150000</v>
          </cell>
          <cell r="M213">
            <v>30000</v>
          </cell>
          <cell r="N213">
            <v>100000</v>
          </cell>
          <cell r="O213">
            <v>340000</v>
          </cell>
        </row>
        <row r="214">
          <cell r="A214" t="str">
            <v>212</v>
          </cell>
          <cell r="B214" t="str">
            <v>COUNTRY CONCRETE VIC</v>
          </cell>
          <cell r="C214" t="str">
            <v>Nagambie Concrete</v>
          </cell>
          <cell r="G214" t="str">
            <v>Victoria</v>
          </cell>
          <cell r="H214" t="str">
            <v>Australia</v>
          </cell>
          <cell r="I214" t="str">
            <v>Not Applicable</v>
          </cell>
          <cell r="J214">
            <v>10000</v>
          </cell>
          <cell r="K214">
            <v>5000</v>
          </cell>
          <cell r="L214">
            <v>80000</v>
          </cell>
          <cell r="M214">
            <v>20000</v>
          </cell>
          <cell r="N214">
            <v>50000</v>
          </cell>
          <cell r="O214">
            <v>165000</v>
          </cell>
        </row>
        <row r="215">
          <cell r="A215" t="str">
            <v>212</v>
          </cell>
          <cell r="B215" t="str">
            <v>COUNTRY CONCRETE VIC</v>
          </cell>
          <cell r="C215" t="str">
            <v>Numurkah</v>
          </cell>
          <cell r="G215" t="str">
            <v>Victoria</v>
          </cell>
          <cell r="H215" t="str">
            <v>Australia</v>
          </cell>
          <cell r="I215" t="str">
            <v>Not Applicable</v>
          </cell>
          <cell r="J215">
            <v>10000</v>
          </cell>
          <cell r="K215">
            <v>10000</v>
          </cell>
          <cell r="L215">
            <v>100000</v>
          </cell>
          <cell r="M215">
            <v>20000</v>
          </cell>
          <cell r="N215">
            <v>50000</v>
          </cell>
          <cell r="O215">
            <v>190000</v>
          </cell>
        </row>
        <row r="216">
          <cell r="A216" t="str">
            <v>212</v>
          </cell>
          <cell r="B216" t="str">
            <v>COUNTRY CONCRETE VIC</v>
          </cell>
          <cell r="C216" t="str">
            <v>Portable Concrete Plant 1 - CMG Country Concrete Vic.</v>
          </cell>
          <cell r="D216" t="str">
            <v>N/a</v>
          </cell>
          <cell r="E216" t="str">
            <v>N/a, vic</v>
          </cell>
          <cell r="F216" t="str">
            <v>3000</v>
          </cell>
          <cell r="G216" t="str">
            <v>Victoria</v>
          </cell>
          <cell r="H216" t="str">
            <v>Australia</v>
          </cell>
          <cell r="I216" t="str">
            <v>Not Applicable</v>
          </cell>
          <cell r="J216">
            <v>0</v>
          </cell>
          <cell r="K216">
            <v>0</v>
          </cell>
          <cell r="L216">
            <v>300000</v>
          </cell>
          <cell r="M216">
            <v>20000</v>
          </cell>
          <cell r="N216">
            <v>100000</v>
          </cell>
          <cell r="O216">
            <v>420000</v>
          </cell>
        </row>
        <row r="217">
          <cell r="A217" t="str">
            <v>212</v>
          </cell>
          <cell r="B217" t="str">
            <v>COUNTRY CONCRETE VIC</v>
          </cell>
          <cell r="C217" t="str">
            <v>Portable Concrete Plant 2 - CMG Country Concrete Vic.</v>
          </cell>
          <cell r="D217" t="str">
            <v>N/a</v>
          </cell>
          <cell r="E217" t="str">
            <v>N/a, vic</v>
          </cell>
          <cell r="F217" t="str">
            <v>3000</v>
          </cell>
          <cell r="G217" t="str">
            <v>Victoria</v>
          </cell>
          <cell r="H217" t="str">
            <v>Australia</v>
          </cell>
          <cell r="I217" t="str">
            <v>Not Applicable</v>
          </cell>
          <cell r="J217">
            <v>0</v>
          </cell>
          <cell r="K217">
            <v>0</v>
          </cell>
          <cell r="L217">
            <v>200000</v>
          </cell>
          <cell r="M217">
            <v>20000</v>
          </cell>
          <cell r="N217">
            <v>100000</v>
          </cell>
          <cell r="O217">
            <v>320000</v>
          </cell>
        </row>
        <row r="218">
          <cell r="A218" t="str">
            <v>212</v>
          </cell>
          <cell r="B218" t="str">
            <v>COUNTRY CONCRETE VIC</v>
          </cell>
          <cell r="C218" t="str">
            <v>Portland - George Street - CMG Country Concrete Vic.</v>
          </cell>
          <cell r="D218" t="str">
            <v>George Street</v>
          </cell>
          <cell r="E218" t="str">
            <v>Portland</v>
          </cell>
          <cell r="F218" t="str">
            <v>3305</v>
          </cell>
          <cell r="G218" t="str">
            <v>Victoria</v>
          </cell>
          <cell r="H218" t="str">
            <v>Australia</v>
          </cell>
          <cell r="I218" t="str">
            <v>Not Applicable</v>
          </cell>
          <cell r="J218">
            <v>40000</v>
          </cell>
          <cell r="K218">
            <v>20000</v>
          </cell>
          <cell r="L218">
            <v>400000</v>
          </cell>
          <cell r="M218">
            <v>20000</v>
          </cell>
          <cell r="N218">
            <v>100000</v>
          </cell>
          <cell r="O218">
            <v>580000</v>
          </cell>
        </row>
        <row r="219">
          <cell r="A219" t="str">
            <v>212</v>
          </cell>
          <cell r="B219" t="str">
            <v>COUNTRY CONCRETE VIC</v>
          </cell>
          <cell r="C219" t="str">
            <v>Robinvale Concrete</v>
          </cell>
          <cell r="D219" t="str">
            <v>Moore Street</v>
          </cell>
          <cell r="E219" t="str">
            <v>Robinvale</v>
          </cell>
          <cell r="F219" t="str">
            <v>3549</v>
          </cell>
          <cell r="G219" t="str">
            <v>Victoria</v>
          </cell>
          <cell r="H219" t="str">
            <v>Australia</v>
          </cell>
          <cell r="I219" t="str">
            <v>Not Applicable</v>
          </cell>
          <cell r="J219">
            <v>0</v>
          </cell>
          <cell r="K219">
            <v>5000</v>
          </cell>
          <cell r="L219">
            <v>50000</v>
          </cell>
          <cell r="M219">
            <v>0</v>
          </cell>
          <cell r="N219">
            <v>0</v>
          </cell>
          <cell r="O219">
            <v>55000</v>
          </cell>
        </row>
        <row r="220">
          <cell r="A220" t="str">
            <v>212</v>
          </cell>
          <cell r="B220" t="str">
            <v>COUNTRY CONCRETE VIC</v>
          </cell>
          <cell r="C220" t="str">
            <v>Shepparton Concrete</v>
          </cell>
          <cell r="D220" t="str">
            <v>Benalla Road</v>
          </cell>
          <cell r="E220" t="str">
            <v>Shepparton</v>
          </cell>
          <cell r="F220" t="str">
            <v>3630</v>
          </cell>
          <cell r="G220" t="str">
            <v>Victoria</v>
          </cell>
          <cell r="H220" t="str">
            <v>Australia</v>
          </cell>
          <cell r="I220" t="str">
            <v>Not Applicable</v>
          </cell>
          <cell r="J220">
            <v>60000</v>
          </cell>
          <cell r="K220">
            <v>60000</v>
          </cell>
          <cell r="L220">
            <v>300000</v>
          </cell>
          <cell r="M220">
            <v>50000</v>
          </cell>
          <cell r="N220">
            <v>100000</v>
          </cell>
          <cell r="O220">
            <v>570000</v>
          </cell>
        </row>
        <row r="221">
          <cell r="A221" t="str">
            <v>212</v>
          </cell>
          <cell r="B221" t="str">
            <v>COUNTRY CONCRETE VIC</v>
          </cell>
          <cell r="C221" t="str">
            <v>Shepparton Office</v>
          </cell>
          <cell r="D221" t="str">
            <v>400 Wyndham Street</v>
          </cell>
          <cell r="E221" t="str">
            <v>Shepparton</v>
          </cell>
          <cell r="F221" t="str">
            <v>3630</v>
          </cell>
          <cell r="G221" t="str">
            <v>Victoria</v>
          </cell>
          <cell r="H221" t="str">
            <v>Australia</v>
          </cell>
          <cell r="I221" t="str">
            <v>Not Applicable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212</v>
          </cell>
          <cell r="B222" t="str">
            <v>COUNTRY CONCRETE VIC</v>
          </cell>
          <cell r="C222" t="str">
            <v>St Arnaud Concrete</v>
          </cell>
          <cell r="D222" t="str">
            <v>Lot 15 Phillips Court</v>
          </cell>
          <cell r="E222" t="str">
            <v>St Arnaud</v>
          </cell>
          <cell r="F222" t="str">
            <v>3478</v>
          </cell>
          <cell r="G222" t="str">
            <v>Victoria</v>
          </cell>
          <cell r="H222" t="str">
            <v>Australia</v>
          </cell>
          <cell r="I222" t="str">
            <v>Not Applicable</v>
          </cell>
          <cell r="J222">
            <v>10000</v>
          </cell>
          <cell r="K222">
            <v>10000</v>
          </cell>
          <cell r="L222">
            <v>100000</v>
          </cell>
          <cell r="M222">
            <v>0</v>
          </cell>
          <cell r="N222">
            <v>50000</v>
          </cell>
          <cell r="O222">
            <v>170000</v>
          </cell>
        </row>
        <row r="223">
          <cell r="A223" t="str">
            <v>212</v>
          </cell>
          <cell r="B223" t="str">
            <v>COUNTRY CONCRETE VIC</v>
          </cell>
          <cell r="C223" t="str">
            <v>Swan Hill Concrete</v>
          </cell>
          <cell r="D223" t="str">
            <v>Cobb Court</v>
          </cell>
          <cell r="E223" t="str">
            <v>Swan Hill</v>
          </cell>
          <cell r="F223" t="str">
            <v>3585</v>
          </cell>
          <cell r="G223" t="str">
            <v>Victoria</v>
          </cell>
          <cell r="H223" t="str">
            <v>Australia</v>
          </cell>
          <cell r="I223" t="str">
            <v>Not Applicable</v>
          </cell>
          <cell r="J223">
            <v>20000</v>
          </cell>
          <cell r="K223">
            <v>30000</v>
          </cell>
          <cell r="L223">
            <v>180000</v>
          </cell>
          <cell r="M223">
            <v>30000</v>
          </cell>
          <cell r="N223">
            <v>100000</v>
          </cell>
          <cell r="O223">
            <v>360000</v>
          </cell>
        </row>
        <row r="224">
          <cell r="A224" t="str">
            <v>212</v>
          </cell>
          <cell r="B224" t="str">
            <v>COUNTRY CONCRETE VIC</v>
          </cell>
          <cell r="C224" t="str">
            <v>Tatura Concrete</v>
          </cell>
          <cell r="D224" t="str">
            <v>Edgar Street</v>
          </cell>
          <cell r="E224" t="str">
            <v>Tatura</v>
          </cell>
          <cell r="F224" t="str">
            <v>3616</v>
          </cell>
          <cell r="G224" t="str">
            <v>Victoria</v>
          </cell>
          <cell r="H224" t="str">
            <v>Australia</v>
          </cell>
          <cell r="I224" t="str">
            <v>Not Applicable</v>
          </cell>
          <cell r="J224">
            <v>20000</v>
          </cell>
          <cell r="K224">
            <v>40000</v>
          </cell>
          <cell r="L224">
            <v>150000</v>
          </cell>
          <cell r="M224">
            <v>30000</v>
          </cell>
          <cell r="N224">
            <v>100000</v>
          </cell>
          <cell r="O224">
            <v>340000</v>
          </cell>
        </row>
        <row r="225">
          <cell r="A225" t="str">
            <v>212</v>
          </cell>
          <cell r="B225" t="str">
            <v>COUNTRY CONCRETE VIC</v>
          </cell>
          <cell r="C225" t="str">
            <v>Tocumwal Concrete</v>
          </cell>
          <cell r="D225" t="str">
            <v>Newell Highway</v>
          </cell>
          <cell r="E225" t="str">
            <v>Tocumwal</v>
          </cell>
          <cell r="F225" t="str">
            <v>2714</v>
          </cell>
          <cell r="G225" t="str">
            <v>New South Wales</v>
          </cell>
          <cell r="H225" t="str">
            <v>Australia</v>
          </cell>
          <cell r="I225" t="str">
            <v>Not Applicable</v>
          </cell>
          <cell r="J225">
            <v>10000</v>
          </cell>
          <cell r="K225">
            <v>0</v>
          </cell>
          <cell r="L225">
            <v>150000</v>
          </cell>
          <cell r="M225">
            <v>0</v>
          </cell>
          <cell r="N225">
            <v>50000</v>
          </cell>
          <cell r="O225">
            <v>210000</v>
          </cell>
        </row>
        <row r="226">
          <cell r="A226" t="str">
            <v>212</v>
          </cell>
          <cell r="B226" t="str">
            <v>COUNTRY CONCRETE VIC</v>
          </cell>
          <cell r="C226" t="str">
            <v>Warrnambool Concrete</v>
          </cell>
          <cell r="D226" t="str">
            <v>Cnr Wellington &amp; Merri Streets</v>
          </cell>
          <cell r="E226" t="str">
            <v>Warrnambool</v>
          </cell>
          <cell r="F226" t="str">
            <v>3280</v>
          </cell>
          <cell r="G226" t="str">
            <v>Victoria</v>
          </cell>
          <cell r="H226" t="str">
            <v>Australia</v>
          </cell>
          <cell r="I226" t="str">
            <v>Not Applicable</v>
          </cell>
          <cell r="J226">
            <v>40000</v>
          </cell>
          <cell r="K226">
            <v>60000</v>
          </cell>
          <cell r="L226">
            <v>20000</v>
          </cell>
          <cell r="M226">
            <v>30000</v>
          </cell>
          <cell r="N226">
            <v>100000</v>
          </cell>
          <cell r="O226">
            <v>250000</v>
          </cell>
        </row>
        <row r="227">
          <cell r="A227" t="str">
            <v>212</v>
          </cell>
          <cell r="B227" t="str">
            <v>COUNTRY CONCRETE VIC</v>
          </cell>
          <cell r="C227" t="str">
            <v>Wodonga Concrete (New) - Country Concrete Vic. - Pearce Street</v>
          </cell>
          <cell r="D227" t="str">
            <v>Pearce Street</v>
          </cell>
          <cell r="E227" t="str">
            <v>Wodonga</v>
          </cell>
          <cell r="F227" t="str">
            <v>3690</v>
          </cell>
          <cell r="G227" t="str">
            <v>Victoria</v>
          </cell>
          <cell r="H227" t="str">
            <v>Australia</v>
          </cell>
          <cell r="I227" t="str">
            <v>Not Applicable</v>
          </cell>
          <cell r="J227">
            <v>40000</v>
          </cell>
          <cell r="K227">
            <v>20000</v>
          </cell>
          <cell r="L227">
            <v>400000</v>
          </cell>
          <cell r="M227">
            <v>30000</v>
          </cell>
          <cell r="N227">
            <v>100000</v>
          </cell>
          <cell r="O227">
            <v>590000</v>
          </cell>
        </row>
        <row r="228">
          <cell r="A228" t="str">
            <v>213</v>
          </cell>
          <cell r="B228" t="str">
            <v>COUNTRY QUARRIES VIC</v>
          </cell>
          <cell r="C228" t="str">
            <v>Administration - C Country Quarries Vic</v>
          </cell>
          <cell r="D228" t="str">
            <v>1 Glenferrie Road</v>
          </cell>
          <cell r="E228" t="str">
            <v>Malvern</v>
          </cell>
          <cell r="F228" t="str">
            <v>3144</v>
          </cell>
          <cell r="G228" t="str">
            <v>Victoria</v>
          </cell>
          <cell r="H228" t="str">
            <v>Australia</v>
          </cell>
          <cell r="I228" t="str">
            <v>Not Applicable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213</v>
          </cell>
          <cell r="B229" t="str">
            <v>COUNTRY QUARRIES VIC</v>
          </cell>
          <cell r="C229" t="str">
            <v>Ballarat Laboratory - CMG Country Quarries Vic</v>
          </cell>
          <cell r="D229" t="str">
            <v>Learmonth Street</v>
          </cell>
          <cell r="E229" t="str">
            <v>Ballarat</v>
          </cell>
          <cell r="F229" t="str">
            <v>3350</v>
          </cell>
          <cell r="G229" t="str">
            <v>Victoria</v>
          </cell>
          <cell r="H229" t="str">
            <v>Australia</v>
          </cell>
          <cell r="I229" t="str">
            <v>Not Applicable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213</v>
          </cell>
          <cell r="B230" t="str">
            <v>COUNTRY QUARRIES VIC</v>
          </cell>
          <cell r="C230" t="str">
            <v>Buninyong Sand</v>
          </cell>
          <cell r="D230" t="str">
            <v>Napoleons Road</v>
          </cell>
          <cell r="E230" t="str">
            <v>Buninyong</v>
          </cell>
          <cell r="F230" t="str">
            <v>3357</v>
          </cell>
          <cell r="G230" t="str">
            <v>Victoria</v>
          </cell>
          <cell r="H230" t="str">
            <v>Australia</v>
          </cell>
          <cell r="I230" t="str">
            <v>Not Applicable</v>
          </cell>
          <cell r="J230">
            <v>340000</v>
          </cell>
          <cell r="K230">
            <v>75000</v>
          </cell>
          <cell r="L230">
            <v>500000</v>
          </cell>
          <cell r="M230">
            <v>400000</v>
          </cell>
          <cell r="N230">
            <v>73000</v>
          </cell>
          <cell r="O230">
            <v>1388000</v>
          </cell>
        </row>
        <row r="231">
          <cell r="A231" t="str">
            <v>213</v>
          </cell>
          <cell r="B231" t="str">
            <v>COUNTRY QUARRIES VIC</v>
          </cell>
          <cell r="C231" t="str">
            <v>Cape Grant Quarry</v>
          </cell>
          <cell r="D231" t="str">
            <v>Quarry Road</v>
          </cell>
          <cell r="E231" t="str">
            <v>Portland</v>
          </cell>
          <cell r="F231" t="str">
            <v>3305</v>
          </cell>
          <cell r="G231" t="str">
            <v>Victoria</v>
          </cell>
          <cell r="H231" t="str">
            <v>Australia</v>
          </cell>
          <cell r="I231" t="str">
            <v>Not Applicable</v>
          </cell>
          <cell r="J231">
            <v>26000</v>
          </cell>
          <cell r="K231">
            <v>0</v>
          </cell>
          <cell r="L231">
            <v>100000</v>
          </cell>
          <cell r="M231">
            <v>0</v>
          </cell>
          <cell r="N231">
            <v>10000</v>
          </cell>
          <cell r="O231">
            <v>136000</v>
          </cell>
        </row>
        <row r="232">
          <cell r="A232" t="str">
            <v>213</v>
          </cell>
          <cell r="B232" t="str">
            <v>COUNTRY QUARRIES VIC</v>
          </cell>
          <cell r="C232" t="str">
            <v>Charlton Quarry</v>
          </cell>
          <cell r="D232" t="str">
            <v>Calder Highway</v>
          </cell>
          <cell r="E232" t="str">
            <v>Charlton</v>
          </cell>
          <cell r="F232" t="str">
            <v>3525</v>
          </cell>
          <cell r="G232" t="str">
            <v>Victoria</v>
          </cell>
          <cell r="H232" t="str">
            <v>Australia</v>
          </cell>
          <cell r="I232" t="str">
            <v>Not Applicable</v>
          </cell>
          <cell r="J232">
            <v>407800</v>
          </cell>
          <cell r="K232">
            <v>60000</v>
          </cell>
          <cell r="L232">
            <v>1750000</v>
          </cell>
          <cell r="M232">
            <v>480000</v>
          </cell>
          <cell r="N232">
            <v>355000</v>
          </cell>
          <cell r="O232">
            <v>3052800</v>
          </cell>
        </row>
        <row r="233">
          <cell r="A233" t="str">
            <v>213</v>
          </cell>
          <cell r="B233" t="str">
            <v>COUNTRY QUARRIES VIC</v>
          </cell>
          <cell r="C233" t="str">
            <v>Coleraine (2)</v>
          </cell>
          <cell r="D233" t="str">
            <v>Glenelg River</v>
          </cell>
          <cell r="E233" t="str">
            <v>Casterton</v>
          </cell>
          <cell r="F233" t="str">
            <v>3311</v>
          </cell>
          <cell r="G233" t="str">
            <v>Victoria</v>
          </cell>
          <cell r="H233" t="str">
            <v>Australia</v>
          </cell>
          <cell r="I233" t="str">
            <v>Not Applicable</v>
          </cell>
          <cell r="J233">
            <v>40000</v>
          </cell>
          <cell r="K233">
            <v>0</v>
          </cell>
          <cell r="L233">
            <v>100000</v>
          </cell>
          <cell r="M233">
            <v>150000</v>
          </cell>
          <cell r="N233">
            <v>30000</v>
          </cell>
          <cell r="O233">
            <v>320000</v>
          </cell>
        </row>
        <row r="234">
          <cell r="A234" t="str">
            <v>213</v>
          </cell>
          <cell r="B234" t="str">
            <v>COUNTRY QUARRIES VIC</v>
          </cell>
          <cell r="C234" t="str">
            <v>Coleraine (3)</v>
          </cell>
          <cell r="D234" t="str">
            <v>Glenelg River</v>
          </cell>
          <cell r="E234" t="str">
            <v>Harrow</v>
          </cell>
          <cell r="F234" t="str">
            <v>3317</v>
          </cell>
          <cell r="G234" t="str">
            <v>Victoria</v>
          </cell>
          <cell r="H234" t="str">
            <v>Australia</v>
          </cell>
          <cell r="I234" t="str">
            <v>Not Applicable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213</v>
          </cell>
          <cell r="B235" t="str">
            <v>COUNTRY QUARRIES VIC</v>
          </cell>
          <cell r="C235" t="str">
            <v>Coleraine Sand (1)</v>
          </cell>
          <cell r="D235" t="str">
            <v>Bryant Creek Road</v>
          </cell>
          <cell r="E235" t="str">
            <v>Coleraine</v>
          </cell>
          <cell r="F235" t="str">
            <v>3315</v>
          </cell>
          <cell r="G235" t="str">
            <v>Victoria</v>
          </cell>
          <cell r="H235" t="str">
            <v>Australia</v>
          </cell>
          <cell r="I235" t="str">
            <v>Not Applicable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213</v>
          </cell>
          <cell r="B236" t="str">
            <v>COUNTRY QUARRIES VIC</v>
          </cell>
          <cell r="C236" t="str">
            <v>Corowa Sand</v>
          </cell>
          <cell r="D236" t="str">
            <v>Riverina Highway</v>
          </cell>
          <cell r="E236" t="str">
            <v>Howlong</v>
          </cell>
          <cell r="F236" t="str">
            <v>2643</v>
          </cell>
          <cell r="G236" t="str">
            <v>New South Wales</v>
          </cell>
          <cell r="H236" t="str">
            <v>Australia</v>
          </cell>
          <cell r="I236" t="str">
            <v>Not Applicable</v>
          </cell>
          <cell r="J236">
            <v>53000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53000</v>
          </cell>
        </row>
        <row r="237">
          <cell r="A237" t="str">
            <v>213</v>
          </cell>
          <cell r="B237" t="str">
            <v>COUNTRY QUARRIES VIC</v>
          </cell>
          <cell r="C237" t="str">
            <v>Cosgrove Quarry</v>
          </cell>
          <cell r="D237" t="str">
            <v>Quarry Road</v>
          </cell>
          <cell r="E237" t="str">
            <v>Cosgrove</v>
          </cell>
          <cell r="F237" t="str">
            <v>3645</v>
          </cell>
          <cell r="G237" t="str">
            <v>Victoria</v>
          </cell>
          <cell r="H237" t="str">
            <v>Australia</v>
          </cell>
          <cell r="I237" t="str">
            <v>Not Applicable</v>
          </cell>
          <cell r="J237">
            <v>1153000</v>
          </cell>
          <cell r="K237">
            <v>60000</v>
          </cell>
          <cell r="L237">
            <v>2800000</v>
          </cell>
          <cell r="M237">
            <v>1900000</v>
          </cell>
          <cell r="N237">
            <v>1068000</v>
          </cell>
          <cell r="O237">
            <v>6981000</v>
          </cell>
        </row>
        <row r="238">
          <cell r="A238" t="str">
            <v>213</v>
          </cell>
          <cell r="B238" t="str">
            <v>COUNTRY QUARRIES VIC</v>
          </cell>
          <cell r="C238" t="str">
            <v>Culcairn Lab</v>
          </cell>
          <cell r="D238" t="str">
            <v>Weeamarra Road</v>
          </cell>
          <cell r="E238" t="str">
            <v>Culcairn</v>
          </cell>
          <cell r="F238" t="str">
            <v>2660</v>
          </cell>
          <cell r="G238" t="str">
            <v>New South Wales</v>
          </cell>
          <cell r="H238" t="str">
            <v>Australia</v>
          </cell>
          <cell r="I238" t="str">
            <v>Not Applicable</v>
          </cell>
          <cell r="J238">
            <v>0</v>
          </cell>
          <cell r="K238">
            <v>0</v>
          </cell>
          <cell r="L238">
            <v>40000</v>
          </cell>
          <cell r="M238">
            <v>30000</v>
          </cell>
          <cell r="N238">
            <v>45000</v>
          </cell>
          <cell r="O238">
            <v>115000</v>
          </cell>
        </row>
        <row r="239">
          <cell r="A239" t="str">
            <v>213</v>
          </cell>
          <cell r="B239" t="str">
            <v>COUNTRY QUARRIES VIC</v>
          </cell>
          <cell r="C239" t="str">
            <v>Culcairn Quarry</v>
          </cell>
          <cell r="D239" t="str">
            <v>Weeamarra Road</v>
          </cell>
          <cell r="E239" t="str">
            <v>Culcairn</v>
          </cell>
          <cell r="F239" t="str">
            <v>2660</v>
          </cell>
          <cell r="G239" t="str">
            <v>New South Wales</v>
          </cell>
          <cell r="H239" t="str">
            <v>Australia</v>
          </cell>
          <cell r="I239" t="str">
            <v>Not Applicable</v>
          </cell>
          <cell r="J239">
            <v>2530000</v>
          </cell>
          <cell r="K239">
            <v>300000</v>
          </cell>
          <cell r="L239">
            <v>3500000</v>
          </cell>
          <cell r="M239">
            <v>1600000</v>
          </cell>
          <cell r="N239">
            <v>943000</v>
          </cell>
          <cell r="O239">
            <v>8873000</v>
          </cell>
        </row>
        <row r="240">
          <cell r="A240" t="str">
            <v>213</v>
          </cell>
          <cell r="B240" t="str">
            <v>COUNTRY QUARRIES VIC</v>
          </cell>
          <cell r="C240" t="str">
            <v>Dundas Quarry</v>
          </cell>
          <cell r="D240" t="str">
            <v>Mt Napier Rd</v>
          </cell>
          <cell r="E240" t="str">
            <v>Mt Napier</v>
          </cell>
          <cell r="G240" t="str">
            <v>Victoria</v>
          </cell>
          <cell r="H240" t="str">
            <v>Australia</v>
          </cell>
          <cell r="I240" t="str">
            <v>Not Applicable</v>
          </cell>
          <cell r="J240">
            <v>450000</v>
          </cell>
          <cell r="K240">
            <v>20000</v>
          </cell>
          <cell r="L240">
            <v>1500000</v>
          </cell>
          <cell r="M240">
            <v>2000000</v>
          </cell>
          <cell r="N240">
            <v>220000</v>
          </cell>
          <cell r="O240">
            <v>4190000</v>
          </cell>
        </row>
        <row r="241">
          <cell r="A241" t="str">
            <v>213</v>
          </cell>
          <cell r="B241" t="str">
            <v>COUNTRY QUARRIES VIC</v>
          </cell>
          <cell r="C241" t="str">
            <v>Dunnstown Quarry</v>
          </cell>
          <cell r="D241" t="str">
            <v>Yendon Road</v>
          </cell>
          <cell r="E241" t="str">
            <v>Dunnstown</v>
          </cell>
          <cell r="F241" t="str">
            <v>3352</v>
          </cell>
          <cell r="G241" t="str">
            <v>Victoria</v>
          </cell>
          <cell r="H241" t="str">
            <v>Australia</v>
          </cell>
          <cell r="I241" t="str">
            <v>Not Applicable</v>
          </cell>
          <cell r="J241">
            <v>780000</v>
          </cell>
          <cell r="K241">
            <v>220000</v>
          </cell>
          <cell r="L241">
            <v>3000000</v>
          </cell>
          <cell r="M241">
            <v>1950000</v>
          </cell>
          <cell r="N241">
            <v>1087000</v>
          </cell>
          <cell r="O241">
            <v>7037000</v>
          </cell>
        </row>
        <row r="242">
          <cell r="A242" t="str">
            <v>213</v>
          </cell>
          <cell r="B242" t="str">
            <v>COUNTRY QUARRIES VIC</v>
          </cell>
          <cell r="C242" t="str">
            <v>Glenmaggie Quarry</v>
          </cell>
          <cell r="D242" t="str">
            <v>Orchard Valley Road</v>
          </cell>
          <cell r="E242" t="str">
            <v>Glenmaggie</v>
          </cell>
          <cell r="F242" t="str">
            <v>3858</v>
          </cell>
          <cell r="G242" t="str">
            <v>Victoria</v>
          </cell>
          <cell r="H242" t="str">
            <v>Australia</v>
          </cell>
          <cell r="I242" t="str">
            <v>Not Applicable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213</v>
          </cell>
          <cell r="B243" t="str">
            <v>COUNTRY QUARRIES VIC</v>
          </cell>
          <cell r="C243" t="str">
            <v>Gravel Hill Quarry</v>
          </cell>
          <cell r="D243" t="str">
            <v>Youngs Road</v>
          </cell>
          <cell r="E243" t="str">
            <v>Cosgrove</v>
          </cell>
          <cell r="F243" t="str">
            <v>3645</v>
          </cell>
          <cell r="G243" t="str">
            <v>Victoria</v>
          </cell>
          <cell r="H243" t="str">
            <v>Australia</v>
          </cell>
          <cell r="I243" t="str">
            <v>Not Applicable</v>
          </cell>
          <cell r="J243">
            <v>150000</v>
          </cell>
          <cell r="K243">
            <v>20000</v>
          </cell>
          <cell r="L243">
            <v>550000</v>
          </cell>
          <cell r="M243">
            <v>350000</v>
          </cell>
          <cell r="N243">
            <v>85000</v>
          </cell>
          <cell r="O243">
            <v>1155000</v>
          </cell>
        </row>
        <row r="244">
          <cell r="A244" t="str">
            <v>213</v>
          </cell>
          <cell r="B244" t="str">
            <v>COUNTRY QUARRIES VIC</v>
          </cell>
          <cell r="C244" t="str">
            <v>Hamilton Quarry</v>
          </cell>
          <cell r="D244" t="str">
            <v>Nigretta Falls Road</v>
          </cell>
          <cell r="E244" t="str">
            <v>Hamilton</v>
          </cell>
          <cell r="F244" t="str">
            <v>3300</v>
          </cell>
          <cell r="G244" t="str">
            <v>Victoria</v>
          </cell>
          <cell r="H244" t="str">
            <v>Australia</v>
          </cell>
          <cell r="I244" t="str">
            <v>Not Applicable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213</v>
          </cell>
          <cell r="B245" t="str">
            <v>COUNTRY QUARRIES VIC</v>
          </cell>
          <cell r="C245" t="str">
            <v>Katunga Sand</v>
          </cell>
          <cell r="E245" t="str">
            <v>Katunga</v>
          </cell>
          <cell r="G245" t="str">
            <v>Victoria</v>
          </cell>
          <cell r="H245" t="str">
            <v>Australia</v>
          </cell>
          <cell r="I245" t="str">
            <v>Not Applicable</v>
          </cell>
          <cell r="J245">
            <v>120000</v>
          </cell>
          <cell r="K245">
            <v>50000</v>
          </cell>
          <cell r="L245">
            <v>650000</v>
          </cell>
          <cell r="M245">
            <v>450000</v>
          </cell>
          <cell r="N245">
            <v>33000</v>
          </cell>
          <cell r="O245">
            <v>1303000</v>
          </cell>
        </row>
        <row r="246">
          <cell r="A246" t="str">
            <v>213</v>
          </cell>
          <cell r="B246" t="str">
            <v>COUNTRY QUARRIES VIC</v>
          </cell>
          <cell r="C246" t="str">
            <v>MG Drill Rig</v>
          </cell>
          <cell r="G246" t="str">
            <v>Victoria</v>
          </cell>
          <cell r="H246" t="str">
            <v>Australia</v>
          </cell>
          <cell r="I246" t="str">
            <v>Not Applicable</v>
          </cell>
          <cell r="J246">
            <v>0</v>
          </cell>
          <cell r="K246">
            <v>0</v>
          </cell>
          <cell r="L246">
            <v>0</v>
          </cell>
          <cell r="M246">
            <v>350000</v>
          </cell>
          <cell r="N246">
            <v>0</v>
          </cell>
          <cell r="O246">
            <v>350000</v>
          </cell>
        </row>
        <row r="247">
          <cell r="A247" t="str">
            <v>213</v>
          </cell>
          <cell r="B247" t="str">
            <v>COUNTRY QUARRIES VIC</v>
          </cell>
          <cell r="C247" t="str">
            <v>Mildura River Sand</v>
          </cell>
          <cell r="D247" t="str">
            <v>Cowana Bend Murray River</v>
          </cell>
          <cell r="E247" t="str">
            <v>Dareton</v>
          </cell>
          <cell r="F247" t="str">
            <v>2717</v>
          </cell>
          <cell r="G247" t="str">
            <v>New South Wales</v>
          </cell>
          <cell r="H247" t="str">
            <v>Australia</v>
          </cell>
          <cell r="I247" t="str">
            <v>Not Applicable</v>
          </cell>
          <cell r="J247">
            <v>9100</v>
          </cell>
          <cell r="K247">
            <v>10000</v>
          </cell>
          <cell r="L247">
            <v>100000</v>
          </cell>
          <cell r="M247">
            <v>80000</v>
          </cell>
          <cell r="N247">
            <v>39000</v>
          </cell>
          <cell r="O247">
            <v>238100</v>
          </cell>
        </row>
        <row r="248">
          <cell r="A248" t="str">
            <v>213</v>
          </cell>
          <cell r="B248" t="str">
            <v>COUNTRY QUARRIES VIC</v>
          </cell>
          <cell r="C248" t="str">
            <v>Miners Rest Quarry</v>
          </cell>
          <cell r="D248" t="str">
            <v>Victoria Street</v>
          </cell>
          <cell r="E248" t="str">
            <v>Miners Rest</v>
          </cell>
          <cell r="F248" t="str">
            <v>3352</v>
          </cell>
          <cell r="G248" t="str">
            <v>Victoria</v>
          </cell>
          <cell r="H248" t="str">
            <v>Australia</v>
          </cell>
          <cell r="I248" t="str">
            <v>Not Applicable</v>
          </cell>
          <cell r="J248">
            <v>56000</v>
          </cell>
          <cell r="K248">
            <v>100000</v>
          </cell>
          <cell r="L248">
            <v>3650000</v>
          </cell>
          <cell r="M248">
            <v>1950000</v>
          </cell>
          <cell r="N248">
            <v>247000</v>
          </cell>
          <cell r="O248">
            <v>6003000</v>
          </cell>
        </row>
        <row r="249">
          <cell r="A249" t="str">
            <v>213</v>
          </cell>
          <cell r="B249" t="str">
            <v>COUNTRY QUARRIES VIC</v>
          </cell>
          <cell r="C249" t="str">
            <v>North Central Drill Rig</v>
          </cell>
          <cell r="G249" t="str">
            <v>Victoria</v>
          </cell>
          <cell r="H249" t="str">
            <v>Australia</v>
          </cell>
          <cell r="I249" t="str">
            <v>Not Applicable</v>
          </cell>
          <cell r="J249">
            <v>0</v>
          </cell>
          <cell r="K249">
            <v>0</v>
          </cell>
          <cell r="L249">
            <v>0</v>
          </cell>
          <cell r="M249">
            <v>350000</v>
          </cell>
          <cell r="N249">
            <v>11000</v>
          </cell>
          <cell r="O249">
            <v>361000</v>
          </cell>
        </row>
        <row r="250">
          <cell r="A250" t="str">
            <v>213</v>
          </cell>
          <cell r="B250" t="str">
            <v>COUNTRY QUARRIES VIC</v>
          </cell>
          <cell r="C250" t="str">
            <v>Portland Sand - CMG Country Quarries Vic.</v>
          </cell>
          <cell r="D250" t="str">
            <v>Bridgewater Road</v>
          </cell>
          <cell r="E250" t="str">
            <v>Portland</v>
          </cell>
          <cell r="F250" t="str">
            <v>3305</v>
          </cell>
          <cell r="G250" t="str">
            <v>Victoria</v>
          </cell>
          <cell r="H250" t="str">
            <v>Australia</v>
          </cell>
          <cell r="I250" t="str">
            <v>Not Applicable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213</v>
          </cell>
          <cell r="B251" t="str">
            <v>COUNTRY QUARRIES VIC</v>
          </cell>
          <cell r="C251" t="str">
            <v>Shepparton Laboratory</v>
          </cell>
          <cell r="D251" t="str">
            <v>Quarry Road</v>
          </cell>
          <cell r="E251" t="str">
            <v>Shepparton</v>
          </cell>
          <cell r="F251" t="str">
            <v>3630</v>
          </cell>
          <cell r="G251" t="str">
            <v>Victoria</v>
          </cell>
          <cell r="H251" t="str">
            <v>Australia</v>
          </cell>
          <cell r="I251" t="str">
            <v>Not Applicable</v>
          </cell>
          <cell r="J251">
            <v>0</v>
          </cell>
          <cell r="K251">
            <v>50000</v>
          </cell>
          <cell r="L251">
            <v>200000</v>
          </cell>
          <cell r="M251">
            <v>0</v>
          </cell>
          <cell r="N251">
            <v>16000</v>
          </cell>
          <cell r="O251">
            <v>266000</v>
          </cell>
        </row>
        <row r="252">
          <cell r="A252" t="str">
            <v>213</v>
          </cell>
          <cell r="B252" t="str">
            <v>COUNTRY QUARRIES VIC</v>
          </cell>
          <cell r="C252" t="str">
            <v>Stratford Sand</v>
          </cell>
          <cell r="D252" t="str">
            <v>Inverbroom Road</v>
          </cell>
          <cell r="E252" t="str">
            <v>Stratford</v>
          </cell>
          <cell r="F252" t="str">
            <v>3862</v>
          </cell>
          <cell r="G252" t="str">
            <v>Victoria</v>
          </cell>
          <cell r="H252" t="str">
            <v>Australia</v>
          </cell>
          <cell r="I252" t="str">
            <v>Not Applicable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213</v>
          </cell>
          <cell r="B253" t="str">
            <v>COUNTRY QUARRIES VIC</v>
          </cell>
          <cell r="C253" t="str">
            <v>Tyrendarra Quarry</v>
          </cell>
          <cell r="D253" t="str">
            <v>Princes Highway</v>
          </cell>
          <cell r="E253" t="str">
            <v>Tyrendarra</v>
          </cell>
          <cell r="F253" t="str">
            <v>3285</v>
          </cell>
          <cell r="G253" t="str">
            <v>Victoria</v>
          </cell>
          <cell r="H253" t="str">
            <v>Australia</v>
          </cell>
          <cell r="I253" t="str">
            <v>Not Applicable</v>
          </cell>
          <cell r="J253">
            <v>50000</v>
          </cell>
          <cell r="K253">
            <v>50000</v>
          </cell>
          <cell r="L253">
            <v>1760000</v>
          </cell>
          <cell r="M253">
            <v>200000</v>
          </cell>
          <cell r="N253">
            <v>78000</v>
          </cell>
          <cell r="O253">
            <v>2138000</v>
          </cell>
        </row>
        <row r="254">
          <cell r="A254" t="str">
            <v>213</v>
          </cell>
          <cell r="B254" t="str">
            <v>COUNTRY QUARRIES VIC</v>
          </cell>
          <cell r="C254" t="str">
            <v>Yallourn Quarry</v>
          </cell>
          <cell r="D254" t="str">
            <v>Quarry Road</v>
          </cell>
          <cell r="E254" t="str">
            <v>Yalourn North</v>
          </cell>
          <cell r="F254" t="str">
            <v>3825</v>
          </cell>
          <cell r="G254" t="str">
            <v>Victoria</v>
          </cell>
          <cell r="H254" t="str">
            <v>Australia</v>
          </cell>
          <cell r="I254" t="str">
            <v>Not Applicable</v>
          </cell>
          <cell r="J254">
            <v>1498000</v>
          </cell>
          <cell r="K254">
            <v>100000</v>
          </cell>
          <cell r="L254">
            <v>3500000</v>
          </cell>
          <cell r="M254">
            <v>1500000</v>
          </cell>
          <cell r="N254">
            <v>344000</v>
          </cell>
          <cell r="O254">
            <v>6942000</v>
          </cell>
        </row>
        <row r="255">
          <cell r="A255" t="str">
            <v>214</v>
          </cell>
          <cell r="B255" t="str">
            <v>ASPHALT VIC</v>
          </cell>
          <cell r="C255" t="str">
            <v>Ballarat - Apshalt</v>
          </cell>
          <cell r="D255" t="str">
            <v>Creswick Road</v>
          </cell>
          <cell r="E255" t="str">
            <v>Ballarat</v>
          </cell>
          <cell r="F255" t="str">
            <v>3350</v>
          </cell>
          <cell r="G255" t="str">
            <v>Victoria</v>
          </cell>
          <cell r="H255" t="str">
            <v>Australia</v>
          </cell>
          <cell r="I255" t="str">
            <v>Not Applicable</v>
          </cell>
          <cell r="J255">
            <v>35000</v>
          </cell>
          <cell r="K255">
            <v>50000</v>
          </cell>
          <cell r="L255">
            <v>2500000</v>
          </cell>
          <cell r="M255">
            <v>15000</v>
          </cell>
          <cell r="N255">
            <v>1100000</v>
          </cell>
          <cell r="O255">
            <v>3700000</v>
          </cell>
        </row>
        <row r="256">
          <cell r="A256" t="str">
            <v>214</v>
          </cell>
          <cell r="B256" t="str">
            <v>ASPHALT VIC</v>
          </cell>
          <cell r="C256" t="str">
            <v>Bendigo - Apshalt</v>
          </cell>
          <cell r="D256" t="str">
            <v>Strickland Road</v>
          </cell>
          <cell r="E256" t="str">
            <v>Bendigo</v>
          </cell>
          <cell r="F256" t="str">
            <v>3550</v>
          </cell>
          <cell r="G256" t="str">
            <v>Victoria</v>
          </cell>
          <cell r="H256" t="str">
            <v>Australia</v>
          </cell>
          <cell r="I256" t="str">
            <v>Not Applicable</v>
          </cell>
          <cell r="J256">
            <v>70000</v>
          </cell>
          <cell r="K256">
            <v>75000</v>
          </cell>
          <cell r="L256">
            <v>3100000</v>
          </cell>
          <cell r="M256">
            <v>0</v>
          </cell>
          <cell r="N256">
            <v>2000000</v>
          </cell>
          <cell r="O256">
            <v>5245000</v>
          </cell>
        </row>
        <row r="257">
          <cell r="A257" t="str">
            <v>214</v>
          </cell>
          <cell r="B257" t="str">
            <v>ASPHALT VIC</v>
          </cell>
          <cell r="C257" t="str">
            <v>Deer Park</v>
          </cell>
          <cell r="D257" t="str">
            <v>Riding Boundary Road</v>
          </cell>
          <cell r="E257" t="str">
            <v>Deer Park</v>
          </cell>
          <cell r="F257" t="str">
            <v>3023</v>
          </cell>
          <cell r="G257" t="str">
            <v>Victoria</v>
          </cell>
          <cell r="H257" t="str">
            <v>Australia</v>
          </cell>
          <cell r="I257" t="str">
            <v>Not Applicable</v>
          </cell>
          <cell r="J257">
            <v>500000</v>
          </cell>
          <cell r="K257">
            <v>250000</v>
          </cell>
          <cell r="L257">
            <v>7500000</v>
          </cell>
          <cell r="M257">
            <v>200000</v>
          </cell>
          <cell r="N257">
            <v>3500000</v>
          </cell>
          <cell r="O257">
            <v>11950000</v>
          </cell>
        </row>
        <row r="258">
          <cell r="A258" t="str">
            <v>214</v>
          </cell>
          <cell r="B258" t="str">
            <v>ASPHALT VIC</v>
          </cell>
          <cell r="C258" t="str">
            <v>Dingley - Asphalt Vic</v>
          </cell>
          <cell r="D258" t="str">
            <v>Tootals Road</v>
          </cell>
          <cell r="E258" t="str">
            <v>Dingley</v>
          </cell>
          <cell r="F258" t="str">
            <v>3172</v>
          </cell>
          <cell r="G258" t="str">
            <v>Victoria</v>
          </cell>
          <cell r="H258" t="str">
            <v>Australia</v>
          </cell>
          <cell r="I258" t="str">
            <v>Not Applicable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214</v>
          </cell>
          <cell r="B259" t="str">
            <v>ASPHALT VIC</v>
          </cell>
          <cell r="C259" t="str">
            <v>Geelong - Apshalt</v>
          </cell>
          <cell r="D259" t="str">
            <v>Fyansford</v>
          </cell>
          <cell r="E259" t="str">
            <v>Geelong</v>
          </cell>
          <cell r="F259" t="str">
            <v>3221</v>
          </cell>
          <cell r="G259" t="str">
            <v>Victoria</v>
          </cell>
          <cell r="H259" t="str">
            <v>Australia</v>
          </cell>
          <cell r="I259" t="str">
            <v>Not Applicable</v>
          </cell>
          <cell r="J259">
            <v>15000</v>
          </cell>
          <cell r="K259">
            <v>50000</v>
          </cell>
          <cell r="L259">
            <v>2450000</v>
          </cell>
          <cell r="M259">
            <v>0</v>
          </cell>
          <cell r="N259">
            <v>300000</v>
          </cell>
          <cell r="O259">
            <v>2815000</v>
          </cell>
        </row>
        <row r="260">
          <cell r="A260" t="str">
            <v>214</v>
          </cell>
          <cell r="B260" t="str">
            <v>ASPHALT VIC</v>
          </cell>
          <cell r="C260" t="str">
            <v>Geelong North - Apshalt Vic</v>
          </cell>
          <cell r="D260" t="str">
            <v>Benmore Street</v>
          </cell>
          <cell r="E260" t="str">
            <v>Geelong</v>
          </cell>
          <cell r="F260" t="str">
            <v>3215</v>
          </cell>
          <cell r="G260" t="str">
            <v>Victoria</v>
          </cell>
          <cell r="H260" t="str">
            <v>Australia</v>
          </cell>
          <cell r="I260" t="str">
            <v>Not Applicable</v>
          </cell>
          <cell r="J260">
            <v>25000</v>
          </cell>
          <cell r="K260">
            <v>50000</v>
          </cell>
          <cell r="L260">
            <v>0</v>
          </cell>
          <cell r="M260">
            <v>0</v>
          </cell>
          <cell r="N260">
            <v>0</v>
          </cell>
          <cell r="O260">
            <v>75000</v>
          </cell>
        </row>
        <row r="261">
          <cell r="A261" t="str">
            <v>214</v>
          </cell>
          <cell r="B261" t="str">
            <v>ASPHALT VIC</v>
          </cell>
          <cell r="C261" t="str">
            <v>Head Office - Asphalt</v>
          </cell>
          <cell r="D261" t="str">
            <v>1 Glenferrie Road</v>
          </cell>
          <cell r="E261" t="str">
            <v>Malvern</v>
          </cell>
          <cell r="F261" t="str">
            <v>3144</v>
          </cell>
          <cell r="G261" t="str">
            <v>Victoria</v>
          </cell>
          <cell r="H261" t="str">
            <v>Australia</v>
          </cell>
          <cell r="I261" t="str">
            <v>Not Applicable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214</v>
          </cell>
          <cell r="B262" t="str">
            <v>ASPHALT VIC</v>
          </cell>
          <cell r="C262" t="str">
            <v>Metro Rd Maintenance</v>
          </cell>
          <cell r="E262" t="str">
            <v>Altona</v>
          </cell>
          <cell r="F262" t="str">
            <v>3018</v>
          </cell>
          <cell r="G262" t="str">
            <v>Victoria</v>
          </cell>
          <cell r="H262" t="str">
            <v>Australia</v>
          </cell>
          <cell r="I262" t="str">
            <v>Not Applicable</v>
          </cell>
          <cell r="J262">
            <v>0</v>
          </cell>
          <cell r="K262">
            <v>0</v>
          </cell>
          <cell r="L262">
            <v>50000</v>
          </cell>
          <cell r="M262">
            <v>0</v>
          </cell>
          <cell r="N262">
            <v>0</v>
          </cell>
          <cell r="O262">
            <v>50000</v>
          </cell>
        </row>
        <row r="263">
          <cell r="A263" t="str">
            <v>214</v>
          </cell>
          <cell r="B263" t="str">
            <v>ASPHALT VIC</v>
          </cell>
          <cell r="C263" t="str">
            <v>Montrose - Asphalt</v>
          </cell>
          <cell r="D263" t="str">
            <v>Canterbury Road</v>
          </cell>
          <cell r="E263" t="str">
            <v>Montrose</v>
          </cell>
          <cell r="F263" t="str">
            <v>3765</v>
          </cell>
          <cell r="G263" t="str">
            <v>Victoria</v>
          </cell>
          <cell r="H263" t="str">
            <v>Australia</v>
          </cell>
          <cell r="I263" t="str">
            <v>Not Applicable</v>
          </cell>
          <cell r="J263">
            <v>120000</v>
          </cell>
          <cell r="K263">
            <v>200000</v>
          </cell>
          <cell r="L263">
            <v>6500000</v>
          </cell>
          <cell r="M263">
            <v>50000</v>
          </cell>
          <cell r="N263">
            <v>2000000</v>
          </cell>
          <cell r="O263">
            <v>8870000</v>
          </cell>
        </row>
        <row r="264">
          <cell r="A264" t="str">
            <v>214</v>
          </cell>
          <cell r="B264" t="str">
            <v>ASPHALT VIC</v>
          </cell>
          <cell r="C264" t="str">
            <v>Morwell - Asphalt</v>
          </cell>
          <cell r="D264" t="str">
            <v>Princes Highway</v>
          </cell>
          <cell r="E264" t="str">
            <v>Morwell</v>
          </cell>
          <cell r="F264" t="str">
            <v>3840</v>
          </cell>
          <cell r="G264" t="str">
            <v>Victoria</v>
          </cell>
          <cell r="H264" t="str">
            <v>Australia</v>
          </cell>
          <cell r="I264" t="str">
            <v>Not Applicable</v>
          </cell>
          <cell r="J264">
            <v>25000</v>
          </cell>
          <cell r="K264">
            <v>50000</v>
          </cell>
          <cell r="L264">
            <v>2400000</v>
          </cell>
          <cell r="M264">
            <v>150000</v>
          </cell>
          <cell r="N264">
            <v>800000</v>
          </cell>
          <cell r="O264">
            <v>3425000</v>
          </cell>
        </row>
        <row r="265">
          <cell r="A265" t="str">
            <v>214</v>
          </cell>
          <cell r="B265" t="str">
            <v>ASPHALT VIC</v>
          </cell>
          <cell r="C265" t="str">
            <v>Williamstown - Asphalt</v>
          </cell>
          <cell r="D265" t="str">
            <v>91 Champion Road</v>
          </cell>
          <cell r="E265" t="str">
            <v>Williamstown</v>
          </cell>
          <cell r="F265" t="str">
            <v>3016</v>
          </cell>
          <cell r="G265" t="str">
            <v>Victoria</v>
          </cell>
          <cell r="H265" t="str">
            <v>Australia</v>
          </cell>
          <cell r="I265" t="str">
            <v>Not Applicable</v>
          </cell>
          <cell r="J265">
            <v>40000</v>
          </cell>
          <cell r="K265">
            <v>400000</v>
          </cell>
          <cell r="L265">
            <v>1300000</v>
          </cell>
          <cell r="M265">
            <v>50000</v>
          </cell>
          <cell r="N265">
            <v>250000</v>
          </cell>
          <cell r="O265">
            <v>2040000</v>
          </cell>
        </row>
        <row r="266">
          <cell r="A266" t="str">
            <v>215</v>
          </cell>
          <cell r="B266" t="str">
            <v>TRANSPORT VIC</v>
          </cell>
          <cell r="C266" t="str">
            <v>Transport - Dandenong</v>
          </cell>
          <cell r="D266" t="str">
            <v>80 South Gippsland</v>
          </cell>
          <cell r="E266" t="str">
            <v>Dandenong</v>
          </cell>
          <cell r="F266" t="str">
            <v>3175</v>
          </cell>
          <cell r="G266" t="str">
            <v>Victoria</v>
          </cell>
          <cell r="H266" t="str">
            <v>Australia</v>
          </cell>
          <cell r="I266" t="str">
            <v>Not Applicable</v>
          </cell>
          <cell r="J266">
            <v>0</v>
          </cell>
          <cell r="K266">
            <v>0</v>
          </cell>
          <cell r="L266">
            <v>0</v>
          </cell>
          <cell r="M266">
            <v>4500000</v>
          </cell>
          <cell r="N266">
            <v>0</v>
          </cell>
          <cell r="O266">
            <v>4500000</v>
          </cell>
        </row>
        <row r="267">
          <cell r="A267" t="str">
            <v>217</v>
          </cell>
          <cell r="B267" t="str">
            <v>BORAL RECYCLING VICTORIA</v>
          </cell>
          <cell r="C267" t="str">
            <v>Deer Park - Quarry End Use</v>
          </cell>
          <cell r="E267" t="str">
            <v>Deer Park</v>
          </cell>
          <cell r="G267" t="str">
            <v>Victoria</v>
          </cell>
          <cell r="H267" t="str">
            <v>Australia</v>
          </cell>
          <cell r="I267" t="str">
            <v>Not Applicable</v>
          </cell>
          <cell r="J267">
            <v>0</v>
          </cell>
          <cell r="K267">
            <v>30000</v>
          </cell>
          <cell r="L267">
            <v>25000</v>
          </cell>
          <cell r="M267">
            <v>0</v>
          </cell>
          <cell r="N267">
            <v>0</v>
          </cell>
          <cell r="O267">
            <v>55000</v>
          </cell>
        </row>
        <row r="268">
          <cell r="A268" t="str">
            <v>225</v>
          </cell>
          <cell r="B268" t="str">
            <v>BAYVIEW QUARRIES PTY LTD</v>
          </cell>
          <cell r="C268" t="str">
            <v>Bayview Quarries Pty Limited</v>
          </cell>
          <cell r="D268" t="str">
            <v>1 Glenferrie Road</v>
          </cell>
          <cell r="E268" t="str">
            <v>Malvern</v>
          </cell>
          <cell r="F268" t="str">
            <v>3144</v>
          </cell>
          <cell r="G268" t="str">
            <v>Victoria</v>
          </cell>
          <cell r="H268" t="str">
            <v>Australia</v>
          </cell>
          <cell r="I268" t="str">
            <v>Not Applicable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226</v>
          </cell>
          <cell r="B269" t="str">
            <v>DANDENONG QUARRIES PTY LTD</v>
          </cell>
          <cell r="C269" t="str">
            <v>Dandenong Quarries Pty Ltd</v>
          </cell>
          <cell r="D269" t="str">
            <v>Claredale Road</v>
          </cell>
          <cell r="E269" t="str">
            <v>Dandenong</v>
          </cell>
          <cell r="F269" t="str">
            <v>3168</v>
          </cell>
          <cell r="G269" t="str">
            <v>Victoria</v>
          </cell>
          <cell r="H269" t="str">
            <v>Australia</v>
          </cell>
          <cell r="I269" t="str">
            <v>Not Applicable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228</v>
          </cell>
          <cell r="B270" t="str">
            <v>ALSAFE PRE-MIX PTY LTD</v>
          </cell>
          <cell r="C270" t="str">
            <v>Carrum Downs</v>
          </cell>
          <cell r="D270" t="str">
            <v>22-24 (Lot 10) &amp; 26 (Lot 11) Frankston Gardens</v>
          </cell>
          <cell r="E270" t="str">
            <v>Carrum Downs</v>
          </cell>
          <cell r="F270" t="str">
            <v>3201</v>
          </cell>
          <cell r="G270" t="str">
            <v>Victoria</v>
          </cell>
          <cell r="H270" t="str">
            <v>Australia</v>
          </cell>
          <cell r="I270" t="str">
            <v>Not Applicable</v>
          </cell>
          <cell r="J270">
            <v>5000</v>
          </cell>
          <cell r="K270">
            <v>5000</v>
          </cell>
          <cell r="L270">
            <v>163500</v>
          </cell>
          <cell r="M270">
            <v>95000</v>
          </cell>
          <cell r="N270">
            <v>1750000</v>
          </cell>
          <cell r="O270">
            <v>2018500</v>
          </cell>
        </row>
        <row r="271">
          <cell r="A271" t="str">
            <v>228</v>
          </cell>
          <cell r="B271" t="str">
            <v>ALSAFE PRE-MIX PTY LTD</v>
          </cell>
          <cell r="C271" t="str">
            <v>Riddells Creek</v>
          </cell>
          <cell r="D271" t="str">
            <v>15 (Lot 2) Sutherlands Rd</v>
          </cell>
          <cell r="E271" t="str">
            <v>Riddells Creek</v>
          </cell>
          <cell r="F271" t="str">
            <v>3431</v>
          </cell>
          <cell r="G271" t="str">
            <v>Victoria</v>
          </cell>
          <cell r="H271" t="str">
            <v>Australia</v>
          </cell>
          <cell r="I271" t="str">
            <v>Not Applicable</v>
          </cell>
          <cell r="J271">
            <v>5000</v>
          </cell>
          <cell r="K271">
            <v>2000</v>
          </cell>
          <cell r="L271">
            <v>65400</v>
          </cell>
          <cell r="M271">
            <v>25900</v>
          </cell>
          <cell r="N271">
            <v>74000</v>
          </cell>
          <cell r="O271">
            <v>172300</v>
          </cell>
        </row>
        <row r="272">
          <cell r="A272" t="str">
            <v>228</v>
          </cell>
          <cell r="B272" t="str">
            <v>ALSAFE PRE-MIX PTY LTD</v>
          </cell>
          <cell r="C272" t="str">
            <v>Somerton</v>
          </cell>
          <cell r="D272" t="str">
            <v>26-28 (Lots 8&amp;9) Encore Ave</v>
          </cell>
          <cell r="E272" t="str">
            <v>Somerton</v>
          </cell>
          <cell r="F272" t="str">
            <v>3062</v>
          </cell>
          <cell r="G272" t="str">
            <v>Victoria</v>
          </cell>
          <cell r="H272" t="str">
            <v>Australia</v>
          </cell>
          <cell r="I272" t="str">
            <v>Not Applicable</v>
          </cell>
          <cell r="J272">
            <v>5000</v>
          </cell>
          <cell r="K272">
            <v>2000</v>
          </cell>
          <cell r="L272">
            <v>154000</v>
          </cell>
          <cell r="M272">
            <v>138000</v>
          </cell>
          <cell r="N272">
            <v>908000</v>
          </cell>
          <cell r="O272">
            <v>1207000</v>
          </cell>
        </row>
        <row r="273">
          <cell r="A273" t="str">
            <v>228</v>
          </cell>
          <cell r="B273" t="str">
            <v>ALSAFE PRE-MIX PTY LTD</v>
          </cell>
          <cell r="C273" t="str">
            <v>Sunshine - Ovens Court</v>
          </cell>
          <cell r="D273" t="str">
            <v>5-6 (Lot 28) Ovens Court</v>
          </cell>
          <cell r="E273" t="str">
            <v>Sunshine</v>
          </cell>
          <cell r="F273" t="str">
            <v>3020</v>
          </cell>
          <cell r="G273" t="str">
            <v>Victoria</v>
          </cell>
          <cell r="H273" t="str">
            <v>Australia</v>
          </cell>
          <cell r="I273" t="str">
            <v>Not Applicable</v>
          </cell>
          <cell r="J273">
            <v>5000</v>
          </cell>
          <cell r="K273">
            <v>2500</v>
          </cell>
          <cell r="L273">
            <v>145000</v>
          </cell>
          <cell r="M273">
            <v>138000</v>
          </cell>
          <cell r="N273">
            <v>945000</v>
          </cell>
          <cell r="O273">
            <v>1235500</v>
          </cell>
        </row>
        <row r="274">
          <cell r="A274" t="str">
            <v>228</v>
          </cell>
          <cell r="B274" t="str">
            <v>ALSAFE PRE-MIX PTY LTD</v>
          </cell>
          <cell r="C274" t="str">
            <v>Woodend</v>
          </cell>
          <cell r="D274" t="str">
            <v>Lot 1 Kronks Lane (known as Dryden Court)</v>
          </cell>
          <cell r="E274" t="str">
            <v>Woodend</v>
          </cell>
          <cell r="F274" t="str">
            <v>3442</v>
          </cell>
          <cell r="G274" t="str">
            <v>Victoria</v>
          </cell>
          <cell r="H274" t="str">
            <v>Australia</v>
          </cell>
          <cell r="I274" t="str">
            <v>Not Applicable</v>
          </cell>
          <cell r="J274">
            <v>5000</v>
          </cell>
          <cell r="K274">
            <v>0</v>
          </cell>
          <cell r="L274">
            <v>50000</v>
          </cell>
          <cell r="M274">
            <v>26000</v>
          </cell>
          <cell r="N274">
            <v>70000</v>
          </cell>
          <cell r="O274">
            <v>151000</v>
          </cell>
        </row>
        <row r="275">
          <cell r="A275" t="str">
            <v>230</v>
          </cell>
          <cell r="B275" t="str">
            <v>CONCRETE TAS</v>
          </cell>
          <cell r="C275" t="str">
            <v>Bridgewater Concrete Plant</v>
          </cell>
          <cell r="D275" t="str">
            <v>Midland Highway</v>
          </cell>
          <cell r="E275" t="str">
            <v>Bridgewater</v>
          </cell>
          <cell r="F275" t="str">
            <v>7030</v>
          </cell>
          <cell r="G275" t="str">
            <v>Tasmania</v>
          </cell>
          <cell r="H275" t="str">
            <v>Australia</v>
          </cell>
          <cell r="I275" t="str">
            <v>Not Applicable</v>
          </cell>
          <cell r="J275">
            <v>10000</v>
          </cell>
          <cell r="K275">
            <v>0</v>
          </cell>
          <cell r="L275">
            <v>380000</v>
          </cell>
          <cell r="M275">
            <v>0</v>
          </cell>
          <cell r="N275">
            <v>0</v>
          </cell>
          <cell r="O275">
            <v>390000</v>
          </cell>
        </row>
        <row r="276">
          <cell r="A276" t="str">
            <v>230</v>
          </cell>
          <cell r="B276" t="str">
            <v>CONCRETE TAS</v>
          </cell>
          <cell r="C276" t="str">
            <v>Devonport Concrete Plant</v>
          </cell>
          <cell r="D276" t="str">
            <v>Old Spreyton Road</v>
          </cell>
          <cell r="E276" t="str">
            <v>Devonport</v>
          </cell>
          <cell r="F276" t="str">
            <v>7310</v>
          </cell>
          <cell r="G276" t="str">
            <v>Tasmania</v>
          </cell>
          <cell r="H276" t="str">
            <v>Australia</v>
          </cell>
          <cell r="I276" t="str">
            <v>Not Applicable</v>
          </cell>
          <cell r="J276">
            <v>5000</v>
          </cell>
          <cell r="K276">
            <v>250000</v>
          </cell>
          <cell r="L276">
            <v>650000</v>
          </cell>
          <cell r="M276">
            <v>0</v>
          </cell>
          <cell r="N276">
            <v>0</v>
          </cell>
          <cell r="O276">
            <v>905000</v>
          </cell>
        </row>
        <row r="277">
          <cell r="A277" t="str">
            <v>230</v>
          </cell>
          <cell r="B277" t="str">
            <v>CONCRETE TAS</v>
          </cell>
          <cell r="C277" t="str">
            <v>Hobart Concrete</v>
          </cell>
          <cell r="D277" t="str">
            <v>Hobart Railway Yard</v>
          </cell>
          <cell r="E277" t="str">
            <v>Hobart</v>
          </cell>
          <cell r="F277" t="str">
            <v>7000</v>
          </cell>
          <cell r="G277" t="str">
            <v>Tasmania</v>
          </cell>
          <cell r="H277" t="str">
            <v>Australia</v>
          </cell>
          <cell r="I277" t="str">
            <v>Not Applicable</v>
          </cell>
          <cell r="J277">
            <v>35000</v>
          </cell>
          <cell r="K277">
            <v>75000</v>
          </cell>
          <cell r="L277">
            <v>3200000</v>
          </cell>
          <cell r="M277">
            <v>90000</v>
          </cell>
          <cell r="N277">
            <v>50000</v>
          </cell>
          <cell r="O277">
            <v>3450000</v>
          </cell>
        </row>
        <row r="278">
          <cell r="A278" t="str">
            <v>230</v>
          </cell>
          <cell r="B278" t="str">
            <v>CONCRETE TAS</v>
          </cell>
          <cell r="C278" t="str">
            <v>Launceston Concrete Plant</v>
          </cell>
          <cell r="D278" t="str">
            <v>61 Lindsay Street</v>
          </cell>
          <cell r="E278" t="str">
            <v>Launceston</v>
          </cell>
          <cell r="F278" t="str">
            <v>7250</v>
          </cell>
          <cell r="G278" t="str">
            <v>Tasmania</v>
          </cell>
          <cell r="H278" t="str">
            <v>Australia</v>
          </cell>
          <cell r="I278" t="str">
            <v>Not Applicable</v>
          </cell>
          <cell r="J278">
            <v>25000</v>
          </cell>
          <cell r="K278">
            <v>0</v>
          </cell>
          <cell r="L278">
            <v>3200000</v>
          </cell>
          <cell r="M278">
            <v>0</v>
          </cell>
          <cell r="N278">
            <v>50000</v>
          </cell>
          <cell r="O278">
            <v>3275000</v>
          </cell>
        </row>
        <row r="279">
          <cell r="A279" t="str">
            <v>230</v>
          </cell>
          <cell r="B279" t="str">
            <v>CONCRETE TAS</v>
          </cell>
          <cell r="C279" t="str">
            <v>Mobile Concrete Operations - Tas</v>
          </cell>
          <cell r="E279" t="str">
            <v>Various</v>
          </cell>
          <cell r="G279" t="str">
            <v>Tasmania</v>
          </cell>
          <cell r="H279" t="str">
            <v>Australia</v>
          </cell>
          <cell r="I279" t="str">
            <v>Not Applicable</v>
          </cell>
          <cell r="J279">
            <v>0</v>
          </cell>
          <cell r="K279">
            <v>0</v>
          </cell>
          <cell r="L279">
            <v>220000</v>
          </cell>
          <cell r="M279">
            <v>0</v>
          </cell>
          <cell r="N279">
            <v>0</v>
          </cell>
          <cell r="O279">
            <v>220000</v>
          </cell>
        </row>
        <row r="280">
          <cell r="A280" t="str">
            <v>230</v>
          </cell>
          <cell r="B280" t="str">
            <v>CONCRETE TAS</v>
          </cell>
          <cell r="C280" t="str">
            <v>Tasmanian Administration - CMG Tas</v>
          </cell>
          <cell r="D280" t="str">
            <v>37 The Esplanade</v>
          </cell>
          <cell r="E280" t="str">
            <v>Launceston</v>
          </cell>
          <cell r="F280" t="str">
            <v>7250</v>
          </cell>
          <cell r="G280" t="str">
            <v>Tasmania</v>
          </cell>
          <cell r="H280" t="str">
            <v>Australia</v>
          </cell>
          <cell r="I280" t="str">
            <v>Not Applicable</v>
          </cell>
          <cell r="J280">
            <v>0</v>
          </cell>
          <cell r="K280">
            <v>450000</v>
          </cell>
          <cell r="L280">
            <v>100000</v>
          </cell>
          <cell r="M280">
            <v>0</v>
          </cell>
          <cell r="N280">
            <v>200000</v>
          </cell>
          <cell r="O280">
            <v>750000</v>
          </cell>
        </row>
        <row r="281">
          <cell r="A281" t="str">
            <v>230</v>
          </cell>
          <cell r="B281" t="str">
            <v>CONCRETE TAS</v>
          </cell>
          <cell r="C281" t="str">
            <v>Technology Laboratory</v>
          </cell>
          <cell r="D281" t="str">
            <v>14 Pear Avenue</v>
          </cell>
          <cell r="E281" t="str">
            <v>Moonah</v>
          </cell>
          <cell r="F281" t="str">
            <v>7009</v>
          </cell>
          <cell r="G281" t="str">
            <v>Tasmania</v>
          </cell>
          <cell r="H281" t="str">
            <v>Australia</v>
          </cell>
          <cell r="I281" t="str">
            <v>Not Applicable</v>
          </cell>
          <cell r="J281">
            <v>0</v>
          </cell>
          <cell r="K281">
            <v>400000</v>
          </cell>
          <cell r="L281">
            <v>75000</v>
          </cell>
          <cell r="M281">
            <v>0</v>
          </cell>
          <cell r="N281">
            <v>50000</v>
          </cell>
          <cell r="O281">
            <v>525000</v>
          </cell>
        </row>
        <row r="282">
          <cell r="A282" t="str">
            <v>231</v>
          </cell>
          <cell r="B282" t="str">
            <v>QUARRIES TAS</v>
          </cell>
          <cell r="C282" t="str">
            <v>Bridgewater Quarry</v>
          </cell>
          <cell r="D282" t="str">
            <v>Midland Highway</v>
          </cell>
          <cell r="E282" t="str">
            <v>Bridgewater</v>
          </cell>
          <cell r="F282" t="str">
            <v>7353</v>
          </cell>
          <cell r="G282" t="str">
            <v>Tasmania</v>
          </cell>
          <cell r="H282" t="str">
            <v>Australia</v>
          </cell>
          <cell r="I282" t="str">
            <v>Not Applicable</v>
          </cell>
          <cell r="J282">
            <v>1450000</v>
          </cell>
          <cell r="K282">
            <v>500000</v>
          </cell>
          <cell r="L282">
            <v>1200000</v>
          </cell>
          <cell r="M282">
            <v>2500000</v>
          </cell>
          <cell r="N282">
            <v>2000000</v>
          </cell>
          <cell r="O282">
            <v>7650000</v>
          </cell>
        </row>
        <row r="283">
          <cell r="A283" t="str">
            <v>231</v>
          </cell>
          <cell r="B283" t="str">
            <v>QUARRIES TAS</v>
          </cell>
          <cell r="C283" t="str">
            <v>Feildwick Nook Quarry</v>
          </cell>
          <cell r="D283" t="str">
            <v>Nook Road</v>
          </cell>
          <cell r="E283" t="str">
            <v>Nook</v>
          </cell>
          <cell r="F283" t="str">
            <v>7306</v>
          </cell>
          <cell r="G283" t="str">
            <v>Tasmania</v>
          </cell>
          <cell r="H283" t="str">
            <v>Australia</v>
          </cell>
          <cell r="I283" t="str">
            <v>Not Applicable</v>
          </cell>
          <cell r="J283">
            <v>310000</v>
          </cell>
          <cell r="K283">
            <v>65000</v>
          </cell>
          <cell r="L283">
            <v>2200000</v>
          </cell>
          <cell r="M283">
            <v>0</v>
          </cell>
          <cell r="N283">
            <v>500000</v>
          </cell>
          <cell r="O283">
            <v>3075000</v>
          </cell>
        </row>
        <row r="284">
          <cell r="A284" t="str">
            <v>231</v>
          </cell>
          <cell r="B284" t="str">
            <v>QUARRIES TAS</v>
          </cell>
          <cell r="C284" t="str">
            <v>Flowery Gully Quarry</v>
          </cell>
          <cell r="D284" t="str">
            <v>Winkleigh Road</v>
          </cell>
          <cell r="E284" t="str">
            <v>Flowery Gully</v>
          </cell>
          <cell r="F284" t="str">
            <v>7270</v>
          </cell>
          <cell r="G284" t="str">
            <v>Tasmania</v>
          </cell>
          <cell r="H284" t="str">
            <v>Australia</v>
          </cell>
          <cell r="I284" t="str">
            <v>Not Applicable</v>
          </cell>
          <cell r="J284">
            <v>430000</v>
          </cell>
          <cell r="K284">
            <v>190000</v>
          </cell>
          <cell r="L284">
            <v>375000</v>
          </cell>
          <cell r="M284">
            <v>0</v>
          </cell>
          <cell r="N284">
            <v>500000</v>
          </cell>
          <cell r="O284">
            <v>1495000</v>
          </cell>
        </row>
        <row r="285">
          <cell r="A285" t="str">
            <v>231</v>
          </cell>
          <cell r="B285" t="str">
            <v>QUARRIES TAS</v>
          </cell>
          <cell r="C285" t="str">
            <v>Instant Concrete Operations</v>
          </cell>
          <cell r="D285" t="str">
            <v>Clydesdale Avenue</v>
          </cell>
          <cell r="E285" t="str">
            <v>Glenorchy</v>
          </cell>
          <cell r="F285" t="str">
            <v>7010</v>
          </cell>
          <cell r="G285" t="str">
            <v>Tasmania</v>
          </cell>
          <cell r="H285" t="str">
            <v>Australia</v>
          </cell>
          <cell r="I285" t="str">
            <v>Not Applicable</v>
          </cell>
          <cell r="J285">
            <v>15000</v>
          </cell>
          <cell r="K285">
            <v>0</v>
          </cell>
          <cell r="L285">
            <v>0</v>
          </cell>
          <cell r="M285">
            <v>0</v>
          </cell>
          <cell r="N285">
            <v>10000</v>
          </cell>
          <cell r="O285">
            <v>25000</v>
          </cell>
        </row>
        <row r="286">
          <cell r="A286" t="str">
            <v>231</v>
          </cell>
          <cell r="B286" t="str">
            <v>QUARRIES TAS</v>
          </cell>
          <cell r="C286" t="str">
            <v>Launceston Quarry</v>
          </cell>
          <cell r="D286" t="str">
            <v>Remount Road</v>
          </cell>
          <cell r="E286" t="str">
            <v>Launceston</v>
          </cell>
          <cell r="F286" t="str">
            <v>7250</v>
          </cell>
          <cell r="G286" t="str">
            <v>Tasmania</v>
          </cell>
          <cell r="H286" t="str">
            <v>Australia</v>
          </cell>
          <cell r="I286" t="str">
            <v>Not Applicable</v>
          </cell>
          <cell r="J286">
            <v>1125000</v>
          </cell>
          <cell r="K286">
            <v>420000</v>
          </cell>
          <cell r="L286">
            <v>5700000</v>
          </cell>
          <cell r="M286">
            <v>1050000</v>
          </cell>
          <cell r="N286">
            <v>500000</v>
          </cell>
          <cell r="O286">
            <v>8795000</v>
          </cell>
        </row>
        <row r="287">
          <cell r="A287" t="str">
            <v>231</v>
          </cell>
          <cell r="B287" t="str">
            <v>QUARRIES TAS</v>
          </cell>
          <cell r="C287" t="str">
            <v>South Arm Pit Sand Operations</v>
          </cell>
          <cell r="E287" t="str">
            <v>South Arm</v>
          </cell>
          <cell r="F287" t="str">
            <v>7022</v>
          </cell>
          <cell r="G287" t="str">
            <v>Tasmania</v>
          </cell>
          <cell r="H287" t="str">
            <v>Australia</v>
          </cell>
          <cell r="I287" t="str">
            <v>Not Applicable</v>
          </cell>
          <cell r="J287">
            <v>15000</v>
          </cell>
          <cell r="K287">
            <v>10000</v>
          </cell>
          <cell r="L287">
            <v>0</v>
          </cell>
          <cell r="M287">
            <v>0</v>
          </cell>
          <cell r="N287">
            <v>50000</v>
          </cell>
          <cell r="O287">
            <v>75000</v>
          </cell>
        </row>
        <row r="288">
          <cell r="A288" t="str">
            <v>233</v>
          </cell>
          <cell r="B288" t="str">
            <v>TRANSPORT TAS</v>
          </cell>
          <cell r="C288" t="str">
            <v>Transport Tas</v>
          </cell>
          <cell r="E288" t="str">
            <v>Malvern</v>
          </cell>
          <cell r="F288" t="str">
            <v>3000</v>
          </cell>
          <cell r="G288" t="str">
            <v>Victoria</v>
          </cell>
          <cell r="H288" t="str">
            <v>Australia</v>
          </cell>
          <cell r="I288" t="str">
            <v>Not Applicable</v>
          </cell>
          <cell r="J288">
            <v>0</v>
          </cell>
          <cell r="K288">
            <v>0</v>
          </cell>
          <cell r="L288">
            <v>190000</v>
          </cell>
          <cell r="M288">
            <v>0</v>
          </cell>
          <cell r="N288">
            <v>50000</v>
          </cell>
          <cell r="O288">
            <v>240000</v>
          </cell>
        </row>
        <row r="289">
          <cell r="A289" t="str">
            <v>240</v>
          </cell>
          <cell r="B289" t="str">
            <v>TRANSPORT WA</v>
          </cell>
          <cell r="C289" t="str">
            <v>Kwinana - Transport</v>
          </cell>
          <cell r="D289" t="str">
            <v>Richardson Street</v>
          </cell>
          <cell r="E289" t="str">
            <v>Kwinana</v>
          </cell>
          <cell r="F289" t="str">
            <v>6166</v>
          </cell>
          <cell r="G289" t="str">
            <v>Western Australia</v>
          </cell>
          <cell r="H289" t="str">
            <v>Australia</v>
          </cell>
          <cell r="I289" t="str">
            <v>Not Applicable</v>
          </cell>
          <cell r="J289">
            <v>25000</v>
          </cell>
          <cell r="K289">
            <v>0</v>
          </cell>
          <cell r="L289">
            <v>25000</v>
          </cell>
          <cell r="M289">
            <v>0</v>
          </cell>
          <cell r="N289">
            <v>1950000</v>
          </cell>
          <cell r="O289">
            <v>2000000</v>
          </cell>
        </row>
        <row r="290">
          <cell r="A290" t="str">
            <v>240</v>
          </cell>
          <cell r="B290" t="str">
            <v>TRANSPORT WA</v>
          </cell>
          <cell r="C290" t="str">
            <v>Orange Grove - CMG Transport WA</v>
          </cell>
          <cell r="D290" t="str">
            <v>15 Stephen Street</v>
          </cell>
          <cell r="E290" t="str">
            <v>Orange Grove</v>
          </cell>
          <cell r="F290" t="str">
            <v>6109</v>
          </cell>
          <cell r="G290" t="str">
            <v>Western Australia</v>
          </cell>
          <cell r="H290" t="str">
            <v>Australia</v>
          </cell>
          <cell r="I290" t="str">
            <v>Not Applicable</v>
          </cell>
          <cell r="J290">
            <v>25000</v>
          </cell>
          <cell r="K290">
            <v>350000</v>
          </cell>
          <cell r="L290">
            <v>230000</v>
          </cell>
          <cell r="M290">
            <v>0</v>
          </cell>
          <cell r="N290">
            <v>3000000</v>
          </cell>
          <cell r="O290">
            <v>3605000</v>
          </cell>
        </row>
        <row r="291">
          <cell r="A291" t="str">
            <v>241</v>
          </cell>
          <cell r="B291" t="str">
            <v>QUARRIES WA</v>
          </cell>
          <cell r="C291" t="str">
            <v>Karratha - CMG Quarries WA</v>
          </cell>
          <cell r="D291" t="str">
            <v>Mooligunn Road</v>
          </cell>
          <cell r="E291" t="str">
            <v>Karratha</v>
          </cell>
          <cell r="F291" t="str">
            <v>6714</v>
          </cell>
          <cell r="G291" t="str">
            <v>Western Australia</v>
          </cell>
          <cell r="H291" t="str">
            <v>Australia</v>
          </cell>
          <cell r="I291" t="str">
            <v>Not Applicable</v>
          </cell>
          <cell r="J291">
            <v>970000</v>
          </cell>
          <cell r="K291">
            <v>0</v>
          </cell>
          <cell r="L291">
            <v>0</v>
          </cell>
          <cell r="M291">
            <v>0</v>
          </cell>
          <cell r="N291">
            <v>4000</v>
          </cell>
          <cell r="O291">
            <v>974000</v>
          </cell>
        </row>
        <row r="292">
          <cell r="A292" t="str">
            <v>241</v>
          </cell>
          <cell r="B292" t="str">
            <v>QUARRIES WA</v>
          </cell>
          <cell r="C292" t="str">
            <v>Narrogin - Quarries WA</v>
          </cell>
          <cell r="F292" t="str">
            <v>6312</v>
          </cell>
          <cell r="G292" t="str">
            <v>Western Australia</v>
          </cell>
          <cell r="H292" t="str">
            <v>Australia</v>
          </cell>
          <cell r="I292" t="str">
            <v>Not Applicable</v>
          </cell>
          <cell r="J292">
            <v>250000</v>
          </cell>
          <cell r="K292">
            <v>0</v>
          </cell>
          <cell r="L292">
            <v>20000</v>
          </cell>
          <cell r="M292">
            <v>220000</v>
          </cell>
          <cell r="N292">
            <v>4000</v>
          </cell>
          <cell r="O292">
            <v>494000</v>
          </cell>
        </row>
        <row r="293">
          <cell r="A293" t="str">
            <v>241</v>
          </cell>
          <cell r="B293" t="str">
            <v>QUARRIES WA</v>
          </cell>
          <cell r="C293" t="str">
            <v>Orange Grove - CMG Quarries WA</v>
          </cell>
          <cell r="D293" t="str">
            <v>Stephen Street</v>
          </cell>
          <cell r="E293" t="str">
            <v>Orange Grove</v>
          </cell>
          <cell r="F293" t="str">
            <v>6109</v>
          </cell>
          <cell r="G293" t="str">
            <v>Western Australia</v>
          </cell>
          <cell r="H293" t="str">
            <v>Australia</v>
          </cell>
          <cell r="I293" t="str">
            <v>Not Applicable</v>
          </cell>
          <cell r="J293">
            <v>600000</v>
          </cell>
          <cell r="K293">
            <v>260000</v>
          </cell>
          <cell r="L293">
            <v>13000000</v>
          </cell>
          <cell r="M293">
            <v>3800000</v>
          </cell>
          <cell r="N293">
            <v>6200000</v>
          </cell>
          <cell r="O293">
            <v>23860000</v>
          </cell>
        </row>
        <row r="294">
          <cell r="A294" t="str">
            <v>241</v>
          </cell>
          <cell r="B294" t="str">
            <v>QUARRIES WA</v>
          </cell>
          <cell r="C294" t="str">
            <v>Port Hedland - CMG Quarries WA</v>
          </cell>
          <cell r="D294" t="str">
            <v>Cajarina Road</v>
          </cell>
          <cell r="E294" t="str">
            <v>Port Hedland</v>
          </cell>
          <cell r="F294" t="str">
            <v>6721</v>
          </cell>
          <cell r="G294" t="str">
            <v>Western Australia</v>
          </cell>
          <cell r="H294" t="str">
            <v>Australia</v>
          </cell>
          <cell r="I294" t="str">
            <v>Not Applicable</v>
          </cell>
          <cell r="J294">
            <v>1500000</v>
          </cell>
          <cell r="K294">
            <v>0</v>
          </cell>
          <cell r="L294">
            <v>0</v>
          </cell>
          <cell r="M294">
            <v>0</v>
          </cell>
          <cell r="N294">
            <v>4000</v>
          </cell>
          <cell r="O294">
            <v>1504000</v>
          </cell>
        </row>
        <row r="295">
          <cell r="A295" t="str">
            <v>241</v>
          </cell>
          <cell r="B295" t="str">
            <v>QUARRIES WA</v>
          </cell>
          <cell r="C295" t="str">
            <v>Toodyay - Quarries WA</v>
          </cell>
          <cell r="E295" t="str">
            <v>Toodyay</v>
          </cell>
          <cell r="F295" t="str">
            <v>6566</v>
          </cell>
          <cell r="G295" t="str">
            <v>Western Australia</v>
          </cell>
          <cell r="H295" t="str">
            <v>Australia</v>
          </cell>
          <cell r="I295" t="str">
            <v>Not Applicable</v>
          </cell>
          <cell r="J295">
            <v>16000</v>
          </cell>
          <cell r="K295">
            <v>5000</v>
          </cell>
          <cell r="L295">
            <v>12000</v>
          </cell>
          <cell r="M295">
            <v>0</v>
          </cell>
          <cell r="N295">
            <v>8000</v>
          </cell>
          <cell r="O295">
            <v>41000</v>
          </cell>
        </row>
        <row r="296">
          <cell r="A296" t="str">
            <v>242</v>
          </cell>
          <cell r="B296" t="str">
            <v>CONCRETE WA</v>
          </cell>
          <cell r="C296" t="str">
            <v>Bayswater Batch Plant - CMG Quarries WA</v>
          </cell>
          <cell r="D296" t="str">
            <v>21 King Street</v>
          </cell>
          <cell r="E296" t="str">
            <v>Bayswater</v>
          </cell>
          <cell r="F296" t="str">
            <v>6053</v>
          </cell>
          <cell r="G296" t="str">
            <v>Western Australia</v>
          </cell>
          <cell r="H296" t="str">
            <v>Australia</v>
          </cell>
          <cell r="I296" t="str">
            <v>Not Applicable</v>
          </cell>
          <cell r="J296">
            <v>30000</v>
          </cell>
          <cell r="K296">
            <v>50000</v>
          </cell>
          <cell r="L296">
            <v>1024000</v>
          </cell>
          <cell r="M296">
            <v>945000</v>
          </cell>
          <cell r="N296">
            <v>58000</v>
          </cell>
          <cell r="O296">
            <v>2107000</v>
          </cell>
        </row>
        <row r="297">
          <cell r="A297" t="str">
            <v>242</v>
          </cell>
          <cell r="B297" t="str">
            <v>CONCRETE WA</v>
          </cell>
          <cell r="C297" t="str">
            <v>Canning Vale Batch Plant - CMG Concrete WA</v>
          </cell>
          <cell r="D297" t="str">
            <v>1 Coulson Way</v>
          </cell>
          <cell r="E297" t="str">
            <v>Canning Vale</v>
          </cell>
          <cell r="F297" t="str">
            <v>6155</v>
          </cell>
          <cell r="G297" t="str">
            <v>Western Australia</v>
          </cell>
          <cell r="H297" t="str">
            <v>Australia</v>
          </cell>
          <cell r="I297" t="str">
            <v>Not Applicable</v>
          </cell>
          <cell r="J297">
            <v>24000</v>
          </cell>
          <cell r="K297">
            <v>50000</v>
          </cell>
          <cell r="L297">
            <v>178000</v>
          </cell>
          <cell r="M297">
            <v>463000</v>
          </cell>
          <cell r="N297">
            <v>90000</v>
          </cell>
          <cell r="O297">
            <v>805000</v>
          </cell>
        </row>
        <row r="298">
          <cell r="A298" t="str">
            <v>242</v>
          </cell>
          <cell r="B298" t="str">
            <v>CONCRETE WA</v>
          </cell>
          <cell r="C298" t="str">
            <v>Kalgoorlie Batch Plant - CMG Concrete WA</v>
          </cell>
          <cell r="D298" t="str">
            <v>30 Great Eastern Highway</v>
          </cell>
          <cell r="E298" t="str">
            <v>Kalgoorlie</v>
          </cell>
          <cell r="F298" t="str">
            <v>6430</v>
          </cell>
          <cell r="G298" t="str">
            <v>Western Australia</v>
          </cell>
          <cell r="H298" t="str">
            <v>Australia</v>
          </cell>
          <cell r="I298" t="str">
            <v>Not Applicable</v>
          </cell>
          <cell r="J298">
            <v>74000</v>
          </cell>
          <cell r="K298">
            <v>0</v>
          </cell>
          <cell r="L298">
            <v>146000</v>
          </cell>
          <cell r="M298">
            <v>899000</v>
          </cell>
          <cell r="N298">
            <v>20000</v>
          </cell>
          <cell r="O298">
            <v>1139000</v>
          </cell>
        </row>
        <row r="299">
          <cell r="A299" t="str">
            <v>242</v>
          </cell>
          <cell r="B299" t="str">
            <v>CONCRETE WA</v>
          </cell>
          <cell r="C299" t="str">
            <v>Mandurah Batch Plant</v>
          </cell>
          <cell r="D299" t="str">
            <v>23 Rouse Road</v>
          </cell>
          <cell r="E299" t="str">
            <v>Mandurah</v>
          </cell>
          <cell r="F299" t="str">
            <v>6210</v>
          </cell>
          <cell r="G299" t="str">
            <v>Western Australia</v>
          </cell>
          <cell r="H299" t="str">
            <v>Australia</v>
          </cell>
          <cell r="I299" t="str">
            <v>Not Applicable</v>
          </cell>
          <cell r="J299">
            <v>25000</v>
          </cell>
          <cell r="K299">
            <v>100000</v>
          </cell>
          <cell r="L299">
            <v>574000</v>
          </cell>
          <cell r="M299">
            <v>747000</v>
          </cell>
          <cell r="N299">
            <v>10000</v>
          </cell>
          <cell r="O299">
            <v>1456000</v>
          </cell>
        </row>
        <row r="300">
          <cell r="A300" t="str">
            <v>242</v>
          </cell>
          <cell r="B300" t="str">
            <v>CONCRETE WA</v>
          </cell>
          <cell r="C300" t="str">
            <v>Neerabup Batch Plant</v>
          </cell>
          <cell r="D300" t="str">
            <v>32 Turnbull Road</v>
          </cell>
          <cell r="E300" t="str">
            <v>Neerabup</v>
          </cell>
          <cell r="F300" t="str">
            <v>6031</v>
          </cell>
          <cell r="G300" t="str">
            <v>Western Australia</v>
          </cell>
          <cell r="H300" t="str">
            <v>Australia</v>
          </cell>
          <cell r="I300" t="str">
            <v>Not Applicable</v>
          </cell>
          <cell r="J300">
            <v>18000</v>
          </cell>
          <cell r="K300">
            <v>30000</v>
          </cell>
          <cell r="L300">
            <v>250000</v>
          </cell>
          <cell r="M300">
            <v>70000</v>
          </cell>
          <cell r="N300">
            <v>10000</v>
          </cell>
          <cell r="O300">
            <v>378000</v>
          </cell>
        </row>
        <row r="301">
          <cell r="A301" t="str">
            <v>242</v>
          </cell>
          <cell r="B301" t="str">
            <v>CONCRETE WA</v>
          </cell>
          <cell r="C301" t="str">
            <v>Osborne Park Batch Plant</v>
          </cell>
          <cell r="D301" t="str">
            <v>29 Hector Street</v>
          </cell>
          <cell r="E301" t="str">
            <v>Osborne Park</v>
          </cell>
          <cell r="F301" t="str">
            <v>6017</v>
          </cell>
          <cell r="G301" t="str">
            <v>Western Australia</v>
          </cell>
          <cell r="H301" t="str">
            <v>Australia</v>
          </cell>
          <cell r="I301" t="str">
            <v>Not Applicable</v>
          </cell>
          <cell r="J301">
            <v>26700</v>
          </cell>
          <cell r="K301">
            <v>50000</v>
          </cell>
          <cell r="L301">
            <v>1744000</v>
          </cell>
          <cell r="M301">
            <v>451000</v>
          </cell>
          <cell r="N301">
            <v>74000</v>
          </cell>
          <cell r="O301">
            <v>2345700</v>
          </cell>
        </row>
        <row r="302">
          <cell r="A302" t="str">
            <v>242</v>
          </cell>
          <cell r="B302" t="str">
            <v>CONCRETE WA</v>
          </cell>
          <cell r="C302" t="str">
            <v>Pinjarra Batch Plant</v>
          </cell>
          <cell r="D302" t="str">
            <v>Baker Street</v>
          </cell>
          <cell r="E302" t="str">
            <v>Pinjarra</v>
          </cell>
          <cell r="F302" t="str">
            <v>6208</v>
          </cell>
          <cell r="G302" t="str">
            <v>Western Australia</v>
          </cell>
          <cell r="H302" t="str">
            <v>Australia</v>
          </cell>
          <cell r="I302" t="str">
            <v>Not Applicable</v>
          </cell>
          <cell r="J302">
            <v>10000</v>
          </cell>
          <cell r="K302">
            <v>30000</v>
          </cell>
          <cell r="L302">
            <v>272000</v>
          </cell>
          <cell r="M302">
            <v>115000</v>
          </cell>
          <cell r="N302">
            <v>0</v>
          </cell>
          <cell r="O302">
            <v>427000</v>
          </cell>
        </row>
        <row r="303">
          <cell r="A303" t="str">
            <v>242</v>
          </cell>
          <cell r="B303" t="str">
            <v>CONCRETE WA</v>
          </cell>
          <cell r="C303" t="str">
            <v>Rockingham Batch Plant</v>
          </cell>
          <cell r="D303" t="str">
            <v>18 Crompton Road</v>
          </cell>
          <cell r="E303" t="str">
            <v>Rockingham</v>
          </cell>
          <cell r="F303" t="str">
            <v>6168</v>
          </cell>
          <cell r="G303" t="str">
            <v>Western Australia</v>
          </cell>
          <cell r="H303" t="str">
            <v>Australia</v>
          </cell>
          <cell r="I303" t="str">
            <v>Not Applicable</v>
          </cell>
          <cell r="J303">
            <v>21500</v>
          </cell>
          <cell r="K303">
            <v>40000</v>
          </cell>
          <cell r="L303">
            <v>321000</v>
          </cell>
          <cell r="M303">
            <v>279000</v>
          </cell>
          <cell r="N303">
            <v>60000</v>
          </cell>
          <cell r="O303">
            <v>721500</v>
          </cell>
        </row>
        <row r="304">
          <cell r="A304" t="str">
            <v>242</v>
          </cell>
          <cell r="B304" t="str">
            <v>CONCRETE WA</v>
          </cell>
          <cell r="C304" t="str">
            <v>Spearwood Batch Plant</v>
          </cell>
          <cell r="D304" t="str">
            <v>L13 Spearwood Avenue</v>
          </cell>
          <cell r="E304" t="str">
            <v>Spearwood</v>
          </cell>
          <cell r="F304" t="str">
            <v>6163</v>
          </cell>
          <cell r="G304" t="str">
            <v>Western Australia</v>
          </cell>
          <cell r="H304" t="str">
            <v>Australia</v>
          </cell>
          <cell r="I304" t="str">
            <v>Not Applicable</v>
          </cell>
          <cell r="J304">
            <v>26000</v>
          </cell>
          <cell r="K304">
            <v>70000</v>
          </cell>
          <cell r="L304">
            <v>634000</v>
          </cell>
          <cell r="M304">
            <v>351000</v>
          </cell>
          <cell r="N304">
            <v>60000</v>
          </cell>
          <cell r="O304">
            <v>1141000</v>
          </cell>
        </row>
        <row r="305">
          <cell r="A305" t="str">
            <v>242</v>
          </cell>
          <cell r="B305" t="str">
            <v>CONCRETE WA</v>
          </cell>
          <cell r="C305" t="str">
            <v>Wagerup Batch Plant</v>
          </cell>
          <cell r="D305" t="str">
            <v>C/O Construction Department Alcoa Refinery</v>
          </cell>
          <cell r="E305" t="str">
            <v>Wagerup</v>
          </cell>
          <cell r="G305" t="str">
            <v>Western Australia</v>
          </cell>
          <cell r="H305" t="str">
            <v>Australia</v>
          </cell>
          <cell r="I305" t="str">
            <v>Not Applicable</v>
          </cell>
          <cell r="J305">
            <v>19000</v>
          </cell>
          <cell r="K305">
            <v>0</v>
          </cell>
          <cell r="L305">
            <v>133000</v>
          </cell>
          <cell r="M305">
            <v>378000</v>
          </cell>
          <cell r="N305">
            <v>17000</v>
          </cell>
          <cell r="O305">
            <v>547000</v>
          </cell>
        </row>
        <row r="306">
          <cell r="A306" t="str">
            <v>242</v>
          </cell>
          <cell r="B306" t="str">
            <v>CONCRETE WA</v>
          </cell>
          <cell r="C306" t="str">
            <v>Wanneroo Batch Plant - CMG Quarries WA</v>
          </cell>
          <cell r="D306" t="str">
            <v>274 Gnangara Road</v>
          </cell>
          <cell r="E306" t="str">
            <v>Wanneroo</v>
          </cell>
          <cell r="F306" t="str">
            <v>6065</v>
          </cell>
          <cell r="G306" t="str">
            <v>Western Australia</v>
          </cell>
          <cell r="H306" t="str">
            <v>Australia</v>
          </cell>
          <cell r="I306" t="str">
            <v>Not Applicable</v>
          </cell>
          <cell r="J306">
            <v>20000</v>
          </cell>
          <cell r="K306">
            <v>70000</v>
          </cell>
          <cell r="L306">
            <v>178000</v>
          </cell>
          <cell r="M306">
            <v>556000</v>
          </cell>
          <cell r="N306">
            <v>50000</v>
          </cell>
          <cell r="O306">
            <v>874000</v>
          </cell>
        </row>
        <row r="307">
          <cell r="A307" t="str">
            <v>243</v>
          </cell>
          <cell r="B307" t="str">
            <v>ASPHALT WA</v>
          </cell>
          <cell r="C307" t="str">
            <v>Boral Asphalt - Kalgoorlie</v>
          </cell>
          <cell r="D307" t="str">
            <v>Craig Road West</v>
          </cell>
          <cell r="E307" t="str">
            <v>Kalgoorlie</v>
          </cell>
          <cell r="F307" t="str">
            <v>6430</v>
          </cell>
          <cell r="G307" t="str">
            <v>Western Australia</v>
          </cell>
          <cell r="H307" t="str">
            <v>Australia</v>
          </cell>
          <cell r="I307" t="str">
            <v>Not Applicable</v>
          </cell>
          <cell r="J307">
            <v>40000</v>
          </cell>
          <cell r="K307">
            <v>125000</v>
          </cell>
          <cell r="L307">
            <v>504000</v>
          </cell>
          <cell r="M307">
            <v>0</v>
          </cell>
          <cell r="N307">
            <v>145000</v>
          </cell>
          <cell r="O307">
            <v>814000</v>
          </cell>
        </row>
        <row r="308">
          <cell r="A308" t="str">
            <v>243</v>
          </cell>
          <cell r="B308" t="str">
            <v>ASPHALT WA</v>
          </cell>
          <cell r="C308" t="str">
            <v>Boral Asphalt - Welshpool</v>
          </cell>
          <cell r="D308" t="str">
            <v>90 Mcdowell St</v>
          </cell>
          <cell r="E308" t="str">
            <v>Welshpool</v>
          </cell>
          <cell r="F308" t="str">
            <v>6106</v>
          </cell>
          <cell r="G308" t="str">
            <v>Western Australia</v>
          </cell>
          <cell r="H308" t="str">
            <v>Australia</v>
          </cell>
          <cell r="I308" t="str">
            <v>Not Applicable</v>
          </cell>
          <cell r="J308">
            <v>250000</v>
          </cell>
          <cell r="K308">
            <v>370000</v>
          </cell>
          <cell r="L308">
            <v>1900000</v>
          </cell>
          <cell r="M308">
            <v>0</v>
          </cell>
          <cell r="N308">
            <v>750000</v>
          </cell>
          <cell r="O308">
            <v>3270000</v>
          </cell>
        </row>
        <row r="309">
          <cell r="A309" t="str">
            <v>243</v>
          </cell>
          <cell r="B309" t="str">
            <v>ASPHALT WA</v>
          </cell>
          <cell r="C309" t="str">
            <v>Port Hedland - Asphalt WA</v>
          </cell>
          <cell r="D309" t="str">
            <v>Cajarina Road</v>
          </cell>
          <cell r="E309" t="str">
            <v>Port Hedland</v>
          </cell>
          <cell r="F309" t="str">
            <v>6721</v>
          </cell>
          <cell r="G309" t="str">
            <v>Western Australia</v>
          </cell>
          <cell r="H309" t="str">
            <v>Australia</v>
          </cell>
          <cell r="I309" t="str">
            <v>Not Applicable</v>
          </cell>
          <cell r="J309">
            <v>0</v>
          </cell>
          <cell r="K309">
            <v>238000</v>
          </cell>
          <cell r="L309">
            <v>0</v>
          </cell>
          <cell r="M309">
            <v>1100000</v>
          </cell>
          <cell r="N309">
            <v>0</v>
          </cell>
          <cell r="O309">
            <v>1338000</v>
          </cell>
        </row>
        <row r="310">
          <cell r="A310" t="str">
            <v>246</v>
          </cell>
          <cell r="B310" t="str">
            <v>CONCRETE SERVICES</v>
          </cell>
          <cell r="C310" t="str">
            <v>Concrete Services Office</v>
          </cell>
          <cell r="D310" t="str">
            <v>63-69 Abernethy Rd</v>
          </cell>
          <cell r="E310" t="str">
            <v>Belmont</v>
          </cell>
          <cell r="F310" t="str">
            <v>6104</v>
          </cell>
          <cell r="G310" t="str">
            <v>Western Australia</v>
          </cell>
          <cell r="H310" t="str">
            <v>Australia</v>
          </cell>
          <cell r="I310" t="str">
            <v>Not Applicable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250</v>
          </cell>
          <cell r="B311" t="str">
            <v>BORAL CONTRACTING PTY LTD</v>
          </cell>
          <cell r="C311" t="str">
            <v>Cooljarloo Minesite</v>
          </cell>
          <cell r="D311" t="str">
            <v>Cataby Mine Site</v>
          </cell>
          <cell r="E311" t="str">
            <v>Cooljarloo</v>
          </cell>
          <cell r="F311" t="str">
            <v>6509</v>
          </cell>
          <cell r="G311" t="str">
            <v>Western Australia</v>
          </cell>
          <cell r="H311" t="str">
            <v>Australia</v>
          </cell>
          <cell r="I311" t="str">
            <v>Not Applicable</v>
          </cell>
          <cell r="J311">
            <v>707378</v>
          </cell>
          <cell r="K311">
            <v>250000</v>
          </cell>
          <cell r="L311">
            <v>100000</v>
          </cell>
          <cell r="M311">
            <v>13149597</v>
          </cell>
          <cell r="N311">
            <v>25000000</v>
          </cell>
          <cell r="O311">
            <v>39206975</v>
          </cell>
        </row>
        <row r="312">
          <cell r="A312" t="str">
            <v>260</v>
          </cell>
          <cell r="B312" t="str">
            <v>ASPHALT QLD</v>
          </cell>
          <cell r="C312" t="str">
            <v>Bundaberg - Asphalt</v>
          </cell>
          <cell r="D312" t="str">
            <v>Production Street</v>
          </cell>
          <cell r="E312" t="str">
            <v>Bundaberg</v>
          </cell>
          <cell r="F312" t="str">
            <v>4670</v>
          </cell>
          <cell r="G312" t="str">
            <v>Queensland</v>
          </cell>
          <cell r="H312" t="str">
            <v>Australia</v>
          </cell>
          <cell r="I312" t="str">
            <v>Not Applicable</v>
          </cell>
          <cell r="J312">
            <v>100000</v>
          </cell>
          <cell r="K312">
            <v>250000</v>
          </cell>
          <cell r="L312">
            <v>2100000</v>
          </cell>
          <cell r="M312">
            <v>1230000</v>
          </cell>
          <cell r="N312">
            <v>700000</v>
          </cell>
          <cell r="O312">
            <v>4380000</v>
          </cell>
        </row>
        <row r="313">
          <cell r="A313" t="str">
            <v>260</v>
          </cell>
          <cell r="B313" t="str">
            <v>ASPHALT QLD</v>
          </cell>
          <cell r="C313" t="str">
            <v>Cairns - Asphalt</v>
          </cell>
          <cell r="D313" t="str">
            <v>Aumuller Street</v>
          </cell>
          <cell r="E313" t="str">
            <v>Cairns</v>
          </cell>
          <cell r="F313" t="str">
            <v>4870</v>
          </cell>
          <cell r="G313" t="str">
            <v>Queensland</v>
          </cell>
          <cell r="H313" t="str">
            <v>Australia</v>
          </cell>
          <cell r="I313" t="str">
            <v>Not Applicable</v>
          </cell>
          <cell r="J313">
            <v>161000</v>
          </cell>
          <cell r="K313">
            <v>900000</v>
          </cell>
          <cell r="L313">
            <v>2200000</v>
          </cell>
          <cell r="M313">
            <v>450000</v>
          </cell>
          <cell r="N313">
            <v>1300000</v>
          </cell>
          <cell r="O313">
            <v>5011000</v>
          </cell>
        </row>
        <row r="314">
          <cell r="A314" t="str">
            <v>260</v>
          </cell>
          <cell r="B314" t="str">
            <v>ASPHALT QLD</v>
          </cell>
          <cell r="C314" t="str">
            <v>Hervey Bay - Apshalt</v>
          </cell>
          <cell r="D314" t="str">
            <v>Lower Mtn Road</v>
          </cell>
          <cell r="E314" t="str">
            <v>Hervey Bay</v>
          </cell>
          <cell r="F314" t="str">
            <v>4655</v>
          </cell>
          <cell r="G314" t="str">
            <v>Queensland</v>
          </cell>
          <cell r="H314" t="str">
            <v>Australia</v>
          </cell>
          <cell r="I314" t="str">
            <v>Not Applicable</v>
          </cell>
          <cell r="J314">
            <v>70000</v>
          </cell>
          <cell r="K314">
            <v>100000</v>
          </cell>
          <cell r="L314">
            <v>2300000</v>
          </cell>
          <cell r="M314">
            <v>200000</v>
          </cell>
          <cell r="N314">
            <v>400000</v>
          </cell>
          <cell r="O314">
            <v>3070000</v>
          </cell>
        </row>
        <row r="315">
          <cell r="A315" t="str">
            <v>260</v>
          </cell>
          <cell r="B315" t="str">
            <v>ASPHALT QLD</v>
          </cell>
          <cell r="C315" t="str">
            <v>Mackay - Asphalt</v>
          </cell>
          <cell r="D315" t="str">
            <v>Mount Bassett Drive</v>
          </cell>
          <cell r="E315" t="str">
            <v>Mackay</v>
          </cell>
          <cell r="F315" t="str">
            <v>4740</v>
          </cell>
          <cell r="G315" t="str">
            <v>Queensland</v>
          </cell>
          <cell r="H315" t="str">
            <v>Australia</v>
          </cell>
          <cell r="I315" t="str">
            <v>Not Applicable</v>
          </cell>
          <cell r="J315">
            <v>70000</v>
          </cell>
          <cell r="K315">
            <v>200000</v>
          </cell>
          <cell r="L315">
            <v>500000</v>
          </cell>
          <cell r="M315">
            <v>300000</v>
          </cell>
          <cell r="N315">
            <v>800000</v>
          </cell>
          <cell r="O315">
            <v>1870000</v>
          </cell>
        </row>
        <row r="316">
          <cell r="A316" t="str">
            <v>260</v>
          </cell>
          <cell r="B316" t="str">
            <v>ASPHALT QLD</v>
          </cell>
          <cell r="C316" t="str">
            <v>Mobile 1473 - Asphalt Qld</v>
          </cell>
          <cell r="D316" t="str">
            <v>Cullen Ave</v>
          </cell>
          <cell r="E316" t="str">
            <v>Whinstanes</v>
          </cell>
          <cell r="F316" t="str">
            <v>4007</v>
          </cell>
          <cell r="G316" t="str">
            <v>Queensland</v>
          </cell>
          <cell r="H316" t="str">
            <v>Australia</v>
          </cell>
          <cell r="I316" t="str">
            <v>Not Applicable</v>
          </cell>
          <cell r="J316">
            <v>30000</v>
          </cell>
          <cell r="K316">
            <v>10000</v>
          </cell>
          <cell r="L316">
            <v>2500000</v>
          </cell>
          <cell r="M316">
            <v>200000</v>
          </cell>
          <cell r="N316">
            <v>300000</v>
          </cell>
          <cell r="O316">
            <v>3040000</v>
          </cell>
        </row>
        <row r="317">
          <cell r="A317" t="str">
            <v>260</v>
          </cell>
          <cell r="B317" t="str">
            <v>ASPHALT QLD</v>
          </cell>
          <cell r="C317" t="str">
            <v>Rockhampton - Apshalt</v>
          </cell>
          <cell r="D317" t="str">
            <v>Lakes Creek Road</v>
          </cell>
          <cell r="E317" t="str">
            <v>Rockhampton</v>
          </cell>
          <cell r="F317" t="str">
            <v>4700</v>
          </cell>
          <cell r="G317" t="str">
            <v>Queensland</v>
          </cell>
          <cell r="H317" t="str">
            <v>Australia</v>
          </cell>
          <cell r="I317" t="str">
            <v>Not Applicable</v>
          </cell>
          <cell r="J317">
            <v>170000</v>
          </cell>
          <cell r="K317">
            <v>300000</v>
          </cell>
          <cell r="L317">
            <v>2100000</v>
          </cell>
          <cell r="M317">
            <v>1400000</v>
          </cell>
          <cell r="N317">
            <v>1500000</v>
          </cell>
          <cell r="O317">
            <v>5470000</v>
          </cell>
        </row>
        <row r="318">
          <cell r="A318" t="str">
            <v>260</v>
          </cell>
          <cell r="B318" t="str">
            <v>ASPHALT QLD</v>
          </cell>
          <cell r="C318" t="str">
            <v>Stapylton - Apshalt Qld</v>
          </cell>
          <cell r="D318" t="str">
            <v>Home Base</v>
          </cell>
          <cell r="E318" t="str">
            <v>Stapylton</v>
          </cell>
          <cell r="F318" t="str">
            <v>4207</v>
          </cell>
          <cell r="G318" t="str">
            <v>Queensland</v>
          </cell>
          <cell r="H318" t="str">
            <v>Australia</v>
          </cell>
          <cell r="I318" t="str">
            <v>Not Applicable</v>
          </cell>
          <cell r="J318">
            <v>100000</v>
          </cell>
          <cell r="K318">
            <v>10000</v>
          </cell>
          <cell r="L318">
            <v>3100000</v>
          </cell>
          <cell r="M318">
            <v>200000</v>
          </cell>
          <cell r="N318">
            <v>500000</v>
          </cell>
          <cell r="O318">
            <v>3910000</v>
          </cell>
        </row>
        <row r="319">
          <cell r="A319" t="str">
            <v>260</v>
          </cell>
          <cell r="B319" t="str">
            <v>ASPHALT QLD</v>
          </cell>
          <cell r="C319" t="str">
            <v>Toowoomba - Apshalt</v>
          </cell>
          <cell r="D319" t="str">
            <v>Industrial Ave</v>
          </cell>
          <cell r="E319" t="str">
            <v>Toowoomba</v>
          </cell>
          <cell r="F319" t="str">
            <v>4350</v>
          </cell>
          <cell r="G319" t="str">
            <v>Queensland</v>
          </cell>
          <cell r="H319" t="str">
            <v>Australia</v>
          </cell>
          <cell r="I319" t="str">
            <v>Not Applicable</v>
          </cell>
          <cell r="J319">
            <v>70000</v>
          </cell>
          <cell r="K319">
            <v>150000</v>
          </cell>
          <cell r="L319">
            <v>2200000</v>
          </cell>
          <cell r="M319">
            <v>200000</v>
          </cell>
          <cell r="N319">
            <v>400000</v>
          </cell>
          <cell r="O319">
            <v>3020000</v>
          </cell>
        </row>
        <row r="320">
          <cell r="A320" t="str">
            <v>260</v>
          </cell>
          <cell r="B320" t="str">
            <v>ASPHALT QLD</v>
          </cell>
          <cell r="C320" t="str">
            <v>Townsville - Asphalt</v>
          </cell>
          <cell r="D320" t="str">
            <v>Ingham Road</v>
          </cell>
          <cell r="E320" t="str">
            <v>Townsville</v>
          </cell>
          <cell r="F320" t="str">
            <v>4810</v>
          </cell>
          <cell r="G320" t="str">
            <v>Queensland</v>
          </cell>
          <cell r="H320" t="str">
            <v>Australia</v>
          </cell>
          <cell r="I320" t="str">
            <v>Not Applicable</v>
          </cell>
          <cell r="J320">
            <v>80000</v>
          </cell>
          <cell r="K320">
            <v>375000</v>
          </cell>
          <cell r="L320">
            <v>2100000</v>
          </cell>
          <cell r="M320">
            <v>2200000</v>
          </cell>
          <cell r="N320">
            <v>1100000</v>
          </cell>
          <cell r="O320">
            <v>5855000</v>
          </cell>
        </row>
        <row r="321">
          <cell r="A321" t="str">
            <v>260</v>
          </cell>
          <cell r="B321" t="str">
            <v>ASPHALT QLD</v>
          </cell>
          <cell r="C321" t="str">
            <v>West Burleigh - Apshalt</v>
          </cell>
          <cell r="D321" t="str">
            <v>Rudman Parade</v>
          </cell>
          <cell r="E321" t="str">
            <v>West Burleigh</v>
          </cell>
          <cell r="F321" t="str">
            <v>4219</v>
          </cell>
          <cell r="G321" t="str">
            <v>Queensland</v>
          </cell>
          <cell r="H321" t="str">
            <v>Australia</v>
          </cell>
          <cell r="I321" t="str">
            <v>Not Applicable</v>
          </cell>
          <cell r="J321">
            <v>75000</v>
          </cell>
          <cell r="K321">
            <v>230000</v>
          </cell>
          <cell r="L321">
            <v>2100000</v>
          </cell>
          <cell r="M321">
            <v>800000</v>
          </cell>
          <cell r="N321">
            <v>700000</v>
          </cell>
          <cell r="O321">
            <v>3905000</v>
          </cell>
        </row>
        <row r="322">
          <cell r="A322" t="str">
            <v>260</v>
          </cell>
          <cell r="B322" t="str">
            <v>ASPHALT QLD</v>
          </cell>
          <cell r="C322" t="str">
            <v>Whinstanes - Asphalt</v>
          </cell>
          <cell r="D322" t="str">
            <v>104 Cullen Ave</v>
          </cell>
          <cell r="E322" t="str">
            <v>Brisbane</v>
          </cell>
          <cell r="F322" t="str">
            <v>4007</v>
          </cell>
          <cell r="G322" t="str">
            <v>Queensland</v>
          </cell>
          <cell r="H322" t="str">
            <v>Australia</v>
          </cell>
          <cell r="I322" t="str">
            <v>Not Applicable</v>
          </cell>
          <cell r="J322">
            <v>190000</v>
          </cell>
          <cell r="K322">
            <v>1800000</v>
          </cell>
          <cell r="L322">
            <v>5200000</v>
          </cell>
          <cell r="M322">
            <v>7900000</v>
          </cell>
          <cell r="N322">
            <v>4000000</v>
          </cell>
          <cell r="O322">
            <v>19090000</v>
          </cell>
        </row>
        <row r="323">
          <cell r="A323" t="str">
            <v>261</v>
          </cell>
          <cell r="B323" t="str">
            <v>CONCRETE QLD</v>
          </cell>
          <cell r="C323" t="str">
            <v>17 Mile Rocks Concrete - SE Metro Qld</v>
          </cell>
          <cell r="D323" t="str">
            <v>Sinnamon Road</v>
          </cell>
          <cell r="E323" t="str">
            <v>17 Mile Rocks</v>
          </cell>
          <cell r="F323" t="str">
            <v>4073</v>
          </cell>
          <cell r="G323" t="str">
            <v>Queensland</v>
          </cell>
          <cell r="H323" t="str">
            <v>Australia</v>
          </cell>
          <cell r="I323" t="str">
            <v>Not Applicable</v>
          </cell>
          <cell r="J323">
            <v>42400</v>
          </cell>
          <cell r="K323">
            <v>45000</v>
          </cell>
          <cell r="L323">
            <v>637000</v>
          </cell>
          <cell r="M323">
            <v>450000</v>
          </cell>
          <cell r="N323">
            <v>-10100</v>
          </cell>
          <cell r="O323">
            <v>1164300</v>
          </cell>
        </row>
        <row r="324">
          <cell r="A324" t="str">
            <v>261</v>
          </cell>
          <cell r="B324" t="str">
            <v>CONCRETE QLD</v>
          </cell>
          <cell r="C324" t="str">
            <v>Beenleigh Concrete - C Concrete Metro Qld</v>
          </cell>
          <cell r="D324" t="str">
            <v>Rossman Road</v>
          </cell>
          <cell r="E324" t="str">
            <v>Stapylton</v>
          </cell>
          <cell r="F324" t="str">
            <v>4207</v>
          </cell>
          <cell r="G324" t="str">
            <v>Queensland</v>
          </cell>
          <cell r="H324" t="str">
            <v>Australia</v>
          </cell>
          <cell r="I324" t="str">
            <v>Not Applicable</v>
          </cell>
          <cell r="J324">
            <v>27000</v>
          </cell>
          <cell r="K324">
            <v>57000</v>
          </cell>
          <cell r="L324">
            <v>660000</v>
          </cell>
          <cell r="M324">
            <v>160000</v>
          </cell>
          <cell r="N324">
            <v>78900</v>
          </cell>
          <cell r="O324">
            <v>982900</v>
          </cell>
        </row>
        <row r="325">
          <cell r="A325" t="str">
            <v>261</v>
          </cell>
          <cell r="B325" t="str">
            <v>CONCRETE QLD</v>
          </cell>
          <cell r="C325" t="str">
            <v>Bowen Bridge Concrete</v>
          </cell>
          <cell r="D325" t="str">
            <v>Horace Street</v>
          </cell>
          <cell r="E325" t="str">
            <v>Windsor</v>
          </cell>
          <cell r="F325" t="str">
            <v>4030</v>
          </cell>
          <cell r="G325" t="str">
            <v>Queensland</v>
          </cell>
          <cell r="H325" t="str">
            <v>Australia</v>
          </cell>
          <cell r="I325" t="str">
            <v>Not Applicable</v>
          </cell>
          <cell r="J325">
            <v>40000</v>
          </cell>
          <cell r="K325">
            <v>135000</v>
          </cell>
          <cell r="L325">
            <v>1495000</v>
          </cell>
          <cell r="M325">
            <v>120000</v>
          </cell>
          <cell r="N325">
            <v>-168700</v>
          </cell>
          <cell r="O325">
            <v>1621300</v>
          </cell>
        </row>
        <row r="326">
          <cell r="A326" t="str">
            <v>261</v>
          </cell>
          <cell r="B326" t="str">
            <v>CONCRETE QLD</v>
          </cell>
          <cell r="C326" t="str">
            <v>Browns Plains Concrete</v>
          </cell>
          <cell r="D326" t="str">
            <v>Elliot Court</v>
          </cell>
          <cell r="E326" t="str">
            <v>Browns Plains</v>
          </cell>
          <cell r="F326" t="str">
            <v>4118</v>
          </cell>
          <cell r="G326" t="str">
            <v>Queensland</v>
          </cell>
          <cell r="H326" t="str">
            <v>Australia</v>
          </cell>
          <cell r="I326" t="str">
            <v>Not Applicable</v>
          </cell>
          <cell r="J326">
            <v>28000</v>
          </cell>
          <cell r="K326">
            <v>63500</v>
          </cell>
          <cell r="L326">
            <v>1088000</v>
          </cell>
          <cell r="M326">
            <v>120000</v>
          </cell>
          <cell r="N326">
            <v>22750</v>
          </cell>
          <cell r="O326">
            <v>1322250</v>
          </cell>
        </row>
        <row r="327">
          <cell r="A327" t="str">
            <v>261</v>
          </cell>
          <cell r="B327" t="str">
            <v>CONCRETE QLD</v>
          </cell>
          <cell r="C327" t="str">
            <v>Capalaba Concrete</v>
          </cell>
          <cell r="D327" t="str">
            <v>Smith Street</v>
          </cell>
          <cell r="E327" t="str">
            <v>Capalaba</v>
          </cell>
          <cell r="F327" t="str">
            <v>4157</v>
          </cell>
          <cell r="G327" t="str">
            <v>Queensland</v>
          </cell>
          <cell r="H327" t="str">
            <v>Australia</v>
          </cell>
          <cell r="I327" t="str">
            <v>Not Applicable</v>
          </cell>
          <cell r="J327">
            <v>31000</v>
          </cell>
          <cell r="K327">
            <v>40000</v>
          </cell>
          <cell r="L327">
            <v>802000</v>
          </cell>
          <cell r="M327">
            <v>120000</v>
          </cell>
          <cell r="N327">
            <v>109100</v>
          </cell>
          <cell r="O327">
            <v>1102100</v>
          </cell>
        </row>
        <row r="328">
          <cell r="A328" t="str">
            <v>261</v>
          </cell>
          <cell r="B328" t="str">
            <v>CONCRETE QLD</v>
          </cell>
          <cell r="C328" t="str">
            <v>Cleveland Concrete</v>
          </cell>
          <cell r="D328" t="str">
            <v>Enterprise Street</v>
          </cell>
          <cell r="E328" t="str">
            <v>Cleveland</v>
          </cell>
          <cell r="F328" t="str">
            <v>4163</v>
          </cell>
          <cell r="G328" t="str">
            <v>Queensland</v>
          </cell>
          <cell r="H328" t="str">
            <v>Australia</v>
          </cell>
          <cell r="I328" t="str">
            <v>Not Applicable</v>
          </cell>
          <cell r="J328">
            <v>22000</v>
          </cell>
          <cell r="K328">
            <v>60000</v>
          </cell>
          <cell r="L328">
            <v>1025000</v>
          </cell>
          <cell r="M328">
            <v>120000</v>
          </cell>
          <cell r="N328">
            <v>139700</v>
          </cell>
          <cell r="O328">
            <v>1366700</v>
          </cell>
        </row>
        <row r="329">
          <cell r="A329" t="str">
            <v>261</v>
          </cell>
          <cell r="B329" t="str">
            <v>CONCRETE QLD</v>
          </cell>
          <cell r="C329" t="str">
            <v>Coopers Plains Concrete</v>
          </cell>
          <cell r="D329" t="str">
            <v>156 Musgrave Road</v>
          </cell>
          <cell r="E329" t="str">
            <v>Coopers Plains</v>
          </cell>
          <cell r="F329" t="str">
            <v>4108</v>
          </cell>
          <cell r="G329" t="str">
            <v>Queensland</v>
          </cell>
          <cell r="H329" t="str">
            <v>Australia</v>
          </cell>
          <cell r="I329" t="str">
            <v>Not Applicable</v>
          </cell>
          <cell r="J329">
            <v>43000</v>
          </cell>
          <cell r="K329">
            <v>50000</v>
          </cell>
          <cell r="L329">
            <v>1350000</v>
          </cell>
          <cell r="M329">
            <v>100000</v>
          </cell>
          <cell r="N329">
            <v>56400</v>
          </cell>
          <cell r="O329">
            <v>1599400</v>
          </cell>
        </row>
        <row r="330">
          <cell r="A330" t="str">
            <v>261</v>
          </cell>
          <cell r="B330" t="str">
            <v>CONCRETE QLD</v>
          </cell>
          <cell r="C330" t="str">
            <v>Coorparoo Concrete</v>
          </cell>
          <cell r="D330" t="str">
            <v>Morely Street</v>
          </cell>
          <cell r="E330" t="str">
            <v>Coorparoo</v>
          </cell>
          <cell r="F330" t="str">
            <v>4151</v>
          </cell>
          <cell r="G330" t="str">
            <v>Queensland</v>
          </cell>
          <cell r="H330" t="str">
            <v>Australia</v>
          </cell>
          <cell r="I330" t="str">
            <v>Not Applicable</v>
          </cell>
          <cell r="J330">
            <v>26000</v>
          </cell>
          <cell r="K330">
            <v>60000</v>
          </cell>
          <cell r="L330">
            <v>1440000</v>
          </cell>
          <cell r="M330">
            <v>100000</v>
          </cell>
          <cell r="N330">
            <v>-76000</v>
          </cell>
          <cell r="O330">
            <v>1550000</v>
          </cell>
        </row>
        <row r="331">
          <cell r="A331" t="str">
            <v>261</v>
          </cell>
          <cell r="B331" t="str">
            <v>CONCRETE QLD</v>
          </cell>
          <cell r="C331" t="str">
            <v>Everton Park Concrete</v>
          </cell>
          <cell r="D331" t="str">
            <v>Old Northern Road</v>
          </cell>
          <cell r="E331" t="str">
            <v>Everton Park</v>
          </cell>
          <cell r="F331" t="str">
            <v>4506</v>
          </cell>
          <cell r="G331" t="str">
            <v>Queensland</v>
          </cell>
          <cell r="H331" t="str">
            <v>Australia</v>
          </cell>
          <cell r="I331" t="str">
            <v>Not Applicable</v>
          </cell>
          <cell r="J331">
            <v>35500</v>
          </cell>
          <cell r="K331">
            <v>40000</v>
          </cell>
          <cell r="L331">
            <v>416000</v>
          </cell>
          <cell r="M331">
            <v>120000</v>
          </cell>
          <cell r="N331">
            <v>118729</v>
          </cell>
          <cell r="O331">
            <v>730229</v>
          </cell>
        </row>
        <row r="332">
          <cell r="A332" t="str">
            <v>261</v>
          </cell>
          <cell r="B332" t="str">
            <v>CONCRETE QLD</v>
          </cell>
          <cell r="C332" t="str">
            <v>Geebung Concrete</v>
          </cell>
          <cell r="D332" t="str">
            <v>Robinson Road</v>
          </cell>
          <cell r="E332" t="str">
            <v>Geebung</v>
          </cell>
          <cell r="F332" t="str">
            <v>4034</v>
          </cell>
          <cell r="G332" t="str">
            <v>Queensland</v>
          </cell>
          <cell r="H332" t="str">
            <v>Australia</v>
          </cell>
          <cell r="I332" t="str">
            <v>Not Applicable</v>
          </cell>
          <cell r="J332">
            <v>38000</v>
          </cell>
          <cell r="K332">
            <v>130000</v>
          </cell>
          <cell r="L332">
            <v>1500000</v>
          </cell>
          <cell r="M332">
            <v>160000</v>
          </cell>
          <cell r="N332">
            <v>52300</v>
          </cell>
          <cell r="O332">
            <v>1880300</v>
          </cell>
        </row>
        <row r="333">
          <cell r="A333" t="str">
            <v>261</v>
          </cell>
          <cell r="B333" t="str">
            <v>CONCRETE QLD</v>
          </cell>
          <cell r="C333" t="str">
            <v>Geebung Workshop - CMG Concrete Metro Qld</v>
          </cell>
          <cell r="D333" t="str">
            <v>Robinson Road</v>
          </cell>
          <cell r="E333" t="str">
            <v>Geebung</v>
          </cell>
          <cell r="F333" t="str">
            <v>4034</v>
          </cell>
          <cell r="G333" t="str">
            <v>Queensland</v>
          </cell>
          <cell r="H333" t="str">
            <v>Australia</v>
          </cell>
          <cell r="I333" t="str">
            <v>Not Applicable</v>
          </cell>
          <cell r="J333">
            <v>0</v>
          </cell>
          <cell r="K333">
            <v>200000</v>
          </cell>
          <cell r="L333">
            <v>35000</v>
          </cell>
          <cell r="M333">
            <v>125000</v>
          </cell>
          <cell r="N333">
            <v>0</v>
          </cell>
          <cell r="O333">
            <v>360000</v>
          </cell>
        </row>
        <row r="334">
          <cell r="A334" t="str">
            <v>261</v>
          </cell>
          <cell r="B334" t="str">
            <v>CONCRETE QLD</v>
          </cell>
          <cell r="C334" t="str">
            <v>Head Office Milton - CMG Concrete Metro Qld</v>
          </cell>
          <cell r="D334" t="str">
            <v>147 Coronation Drive</v>
          </cell>
          <cell r="E334" t="str">
            <v>Milton</v>
          </cell>
          <cell r="F334" t="str">
            <v>4064</v>
          </cell>
          <cell r="G334" t="str">
            <v>Queensland</v>
          </cell>
          <cell r="H334" t="str">
            <v>Australia</v>
          </cell>
          <cell r="I334" t="str">
            <v>Not Applicable</v>
          </cell>
          <cell r="J334">
            <v>0</v>
          </cell>
          <cell r="K334">
            <v>906150</v>
          </cell>
          <cell r="L334">
            <v>1500000</v>
          </cell>
          <cell r="M334">
            <v>0</v>
          </cell>
          <cell r="N334">
            <v>0</v>
          </cell>
          <cell r="O334">
            <v>2406150</v>
          </cell>
        </row>
        <row r="335">
          <cell r="A335" t="str">
            <v>261</v>
          </cell>
          <cell r="B335" t="str">
            <v>CONCRETE QLD</v>
          </cell>
          <cell r="C335" t="str">
            <v>Hendra Concrete</v>
          </cell>
          <cell r="D335" t="str">
            <v>East West Arterial</v>
          </cell>
          <cell r="E335" t="str">
            <v>Hendra</v>
          </cell>
          <cell r="F335" t="str">
            <v>4011</v>
          </cell>
          <cell r="G335" t="str">
            <v>Queensland</v>
          </cell>
          <cell r="H335" t="str">
            <v>Australia</v>
          </cell>
          <cell r="I335" t="str">
            <v>Not Applicable</v>
          </cell>
          <cell r="J335">
            <v>86000</v>
          </cell>
          <cell r="K335">
            <v>60000</v>
          </cell>
          <cell r="L335">
            <v>1315000</v>
          </cell>
          <cell r="M335">
            <v>120000</v>
          </cell>
          <cell r="N335">
            <v>23290</v>
          </cell>
          <cell r="O335">
            <v>1604290</v>
          </cell>
        </row>
        <row r="336">
          <cell r="A336" t="str">
            <v>261</v>
          </cell>
          <cell r="B336" t="str">
            <v>CONCRETE QLD</v>
          </cell>
          <cell r="C336" t="str">
            <v>Kingston Concrete</v>
          </cell>
          <cell r="D336" t="str">
            <v>Queens Road</v>
          </cell>
          <cell r="E336" t="str">
            <v>Kingston</v>
          </cell>
          <cell r="F336" t="str">
            <v>4114</v>
          </cell>
          <cell r="G336" t="str">
            <v>Queensland</v>
          </cell>
          <cell r="H336" t="str">
            <v>Australia</v>
          </cell>
          <cell r="I336" t="str">
            <v>Not Applicable</v>
          </cell>
          <cell r="J336">
            <v>34000</v>
          </cell>
          <cell r="K336">
            <v>62000</v>
          </cell>
          <cell r="L336">
            <v>848000</v>
          </cell>
          <cell r="M336">
            <v>130000</v>
          </cell>
          <cell r="N336">
            <v>118000</v>
          </cell>
          <cell r="O336">
            <v>1192000</v>
          </cell>
        </row>
        <row r="337">
          <cell r="A337" t="str">
            <v>261</v>
          </cell>
          <cell r="B337" t="str">
            <v>CONCRETE QLD</v>
          </cell>
          <cell r="C337" t="str">
            <v>Lawnton Concrete</v>
          </cell>
          <cell r="D337" t="str">
            <v>Lawnton Pocket Road</v>
          </cell>
          <cell r="E337" t="str">
            <v>Lawnton</v>
          </cell>
          <cell r="F337" t="str">
            <v>4501</v>
          </cell>
          <cell r="G337" t="str">
            <v>Queensland</v>
          </cell>
          <cell r="H337" t="str">
            <v>Australia</v>
          </cell>
          <cell r="I337" t="str">
            <v>Not Applicable</v>
          </cell>
          <cell r="J337">
            <v>24000</v>
          </cell>
          <cell r="K337">
            <v>0</v>
          </cell>
          <cell r="L337">
            <v>60000</v>
          </cell>
          <cell r="M337">
            <v>250000</v>
          </cell>
          <cell r="N337">
            <v>97400</v>
          </cell>
          <cell r="O337">
            <v>431400</v>
          </cell>
        </row>
        <row r="338">
          <cell r="A338" t="str">
            <v>261</v>
          </cell>
          <cell r="B338" t="str">
            <v>CONCRETE QLD</v>
          </cell>
          <cell r="C338" t="str">
            <v>Morayfield Concrete</v>
          </cell>
          <cell r="D338" t="str">
            <v>Morayfield Road</v>
          </cell>
          <cell r="E338" t="str">
            <v>Morayfield</v>
          </cell>
          <cell r="F338" t="str">
            <v>4506</v>
          </cell>
          <cell r="G338" t="str">
            <v>Queensland</v>
          </cell>
          <cell r="H338" t="str">
            <v>Australia</v>
          </cell>
          <cell r="I338" t="str">
            <v>Not Applicable</v>
          </cell>
          <cell r="J338">
            <v>40500</v>
          </cell>
          <cell r="K338">
            <v>49000</v>
          </cell>
          <cell r="L338">
            <v>490000</v>
          </cell>
          <cell r="M338">
            <v>120000</v>
          </cell>
          <cell r="N338">
            <v>8150</v>
          </cell>
          <cell r="O338">
            <v>707650</v>
          </cell>
        </row>
        <row r="339">
          <cell r="A339" t="str">
            <v>261</v>
          </cell>
          <cell r="B339" t="str">
            <v>CONCRETE QLD</v>
          </cell>
          <cell r="C339" t="str">
            <v>Redcliffe Concrete</v>
          </cell>
          <cell r="D339" t="str">
            <v>Anzac Avenue</v>
          </cell>
          <cell r="E339" t="str">
            <v>Redcliffe</v>
          </cell>
          <cell r="F339" t="str">
            <v>4020</v>
          </cell>
          <cell r="G339" t="str">
            <v>Queensland</v>
          </cell>
          <cell r="H339" t="str">
            <v>Australia</v>
          </cell>
          <cell r="I339" t="str">
            <v>Not Applicable</v>
          </cell>
          <cell r="J339">
            <v>19200</v>
          </cell>
          <cell r="K339">
            <v>45000</v>
          </cell>
          <cell r="L339">
            <v>590000</v>
          </cell>
          <cell r="M339">
            <v>120000</v>
          </cell>
          <cell r="N339">
            <v>126000</v>
          </cell>
          <cell r="O339">
            <v>900200</v>
          </cell>
        </row>
        <row r="340">
          <cell r="A340" t="str">
            <v>261</v>
          </cell>
          <cell r="B340" t="str">
            <v>CONCRETE QLD</v>
          </cell>
          <cell r="C340" t="str">
            <v>Wacol - CMG Concrete Metro Qld</v>
          </cell>
          <cell r="D340" t="str">
            <v>Amatek Street</v>
          </cell>
          <cell r="E340" t="str">
            <v>Wacol</v>
          </cell>
          <cell r="F340" t="str">
            <v>4076</v>
          </cell>
          <cell r="G340" t="str">
            <v>Queensland</v>
          </cell>
          <cell r="H340" t="str">
            <v>Australia</v>
          </cell>
          <cell r="I340" t="str">
            <v>Not Applicable</v>
          </cell>
          <cell r="J340">
            <v>38400</v>
          </cell>
          <cell r="K340">
            <v>62000</v>
          </cell>
          <cell r="L340">
            <v>1224000</v>
          </cell>
          <cell r="M340">
            <v>250000</v>
          </cell>
          <cell r="N340">
            <v>3900</v>
          </cell>
          <cell r="O340">
            <v>1578300</v>
          </cell>
        </row>
        <row r="341">
          <cell r="A341" t="str">
            <v>261</v>
          </cell>
          <cell r="B341" t="str">
            <v>CONCRETE QLD</v>
          </cell>
          <cell r="C341" t="str">
            <v>West End Laboratory</v>
          </cell>
          <cell r="D341" t="str">
            <v>Montague Road</v>
          </cell>
          <cell r="E341" t="str">
            <v>West End</v>
          </cell>
          <cell r="F341" t="str">
            <v>4101</v>
          </cell>
          <cell r="G341" t="str">
            <v>Queensland</v>
          </cell>
          <cell r="H341" t="str">
            <v>Australia</v>
          </cell>
          <cell r="I341" t="str">
            <v>Not Applicable</v>
          </cell>
          <cell r="J341">
            <v>0</v>
          </cell>
          <cell r="K341">
            <v>450000</v>
          </cell>
          <cell r="L341">
            <v>450000</v>
          </cell>
          <cell r="M341">
            <v>0</v>
          </cell>
          <cell r="N341">
            <v>425257</v>
          </cell>
          <cell r="O341">
            <v>1325257</v>
          </cell>
        </row>
        <row r="342">
          <cell r="A342" t="str">
            <v>262</v>
          </cell>
          <cell r="B342" t="str">
            <v>QUARRIES QLD</v>
          </cell>
          <cell r="C342" t="str">
            <v>Aratula Quarry - Cmg Quarries Metro Qld</v>
          </cell>
          <cell r="D342" t="str">
            <v>Cunningham Highway</v>
          </cell>
          <cell r="E342" t="str">
            <v>Aratula</v>
          </cell>
          <cell r="F342" t="str">
            <v>4309</v>
          </cell>
          <cell r="G342" t="str">
            <v>Queensland</v>
          </cell>
          <cell r="H342" t="str">
            <v>Australia</v>
          </cell>
          <cell r="I342" t="str">
            <v>Not Applicable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262</v>
          </cell>
          <cell r="B343" t="str">
            <v>QUARRIES QLD</v>
          </cell>
          <cell r="C343" t="str">
            <v>Lawnton Sand &amp; Gravel</v>
          </cell>
          <cell r="D343" t="str">
            <v>Lawnton Pocket Road</v>
          </cell>
          <cell r="E343" t="str">
            <v>Lawnton</v>
          </cell>
          <cell r="F343" t="str">
            <v>4501</v>
          </cell>
          <cell r="G343" t="str">
            <v>Queensland</v>
          </cell>
          <cell r="H343" t="str">
            <v>Australia</v>
          </cell>
          <cell r="I343" t="str">
            <v>Not Applicable</v>
          </cell>
          <cell r="J343">
            <v>400000</v>
          </cell>
          <cell r="K343">
            <v>360000</v>
          </cell>
          <cell r="L343">
            <v>5000000</v>
          </cell>
          <cell r="M343">
            <v>4500000</v>
          </cell>
          <cell r="N343">
            <v>4372000</v>
          </cell>
          <cell r="O343">
            <v>14632000</v>
          </cell>
        </row>
        <row r="344">
          <cell r="A344" t="str">
            <v>262</v>
          </cell>
          <cell r="B344" t="str">
            <v>QUARRIES QLD</v>
          </cell>
          <cell r="C344" t="str">
            <v>Narangba Quarry</v>
          </cell>
          <cell r="D344" t="str">
            <v>Raynbird Road</v>
          </cell>
          <cell r="E344" t="str">
            <v>Narangba</v>
          </cell>
          <cell r="F344" t="str">
            <v>4504</v>
          </cell>
          <cell r="G344" t="str">
            <v>Queensland</v>
          </cell>
          <cell r="H344" t="str">
            <v>Australia</v>
          </cell>
          <cell r="I344" t="str">
            <v>Not Applicable</v>
          </cell>
          <cell r="J344">
            <v>452000</v>
          </cell>
          <cell r="K344">
            <v>400000</v>
          </cell>
          <cell r="L344">
            <v>5000000</v>
          </cell>
          <cell r="M344">
            <v>2500000</v>
          </cell>
          <cell r="N344">
            <v>1376400</v>
          </cell>
          <cell r="O344">
            <v>9728400</v>
          </cell>
        </row>
        <row r="345">
          <cell r="A345" t="str">
            <v>262</v>
          </cell>
          <cell r="B345" t="str">
            <v>QUARRIES QLD</v>
          </cell>
          <cell r="C345" t="str">
            <v>Ormeau Quarry</v>
          </cell>
          <cell r="D345" t="str">
            <v>Upper Ormeau Road</v>
          </cell>
          <cell r="E345" t="str">
            <v>Ormeau</v>
          </cell>
          <cell r="F345" t="str">
            <v>4208</v>
          </cell>
          <cell r="G345" t="str">
            <v>Queensland</v>
          </cell>
          <cell r="H345" t="str">
            <v>Australia</v>
          </cell>
          <cell r="I345" t="str">
            <v>Not Applicable</v>
          </cell>
          <cell r="J345">
            <v>190000</v>
          </cell>
          <cell r="K345">
            <v>350000</v>
          </cell>
          <cell r="L345">
            <v>5000000</v>
          </cell>
          <cell r="M345">
            <v>3200000</v>
          </cell>
          <cell r="N345">
            <v>670000</v>
          </cell>
          <cell r="O345">
            <v>9410000</v>
          </cell>
        </row>
        <row r="346">
          <cell r="A346" t="str">
            <v>262</v>
          </cell>
          <cell r="B346" t="str">
            <v>QUARRIES QLD</v>
          </cell>
          <cell r="C346" t="str">
            <v>Petrie Quarry</v>
          </cell>
          <cell r="D346" t="str">
            <v>Dayboro Road</v>
          </cell>
          <cell r="E346" t="str">
            <v>Whiteside</v>
          </cell>
          <cell r="F346" t="str">
            <v>4503</v>
          </cell>
          <cell r="G346" t="str">
            <v>Queensland</v>
          </cell>
          <cell r="H346" t="str">
            <v>Australia</v>
          </cell>
          <cell r="I346" t="str">
            <v>Not Applicable</v>
          </cell>
          <cell r="J346">
            <v>306000</v>
          </cell>
          <cell r="K346">
            <v>3000000</v>
          </cell>
          <cell r="L346">
            <v>13500000</v>
          </cell>
          <cell r="M346">
            <v>4000000</v>
          </cell>
          <cell r="N346">
            <v>3347000</v>
          </cell>
          <cell r="O346">
            <v>24153000</v>
          </cell>
        </row>
        <row r="347">
          <cell r="A347" t="str">
            <v>262</v>
          </cell>
          <cell r="B347" t="str">
            <v>QUARRIES QLD</v>
          </cell>
          <cell r="C347" t="str">
            <v>Pine Mountain Quarry</v>
          </cell>
          <cell r="D347" t="str">
            <v>Pine Mountain Road</v>
          </cell>
          <cell r="E347" t="str">
            <v>Holland Park</v>
          </cell>
          <cell r="F347" t="str">
            <v>4121</v>
          </cell>
          <cell r="G347" t="str">
            <v>Queensland</v>
          </cell>
          <cell r="H347" t="str">
            <v>Australia</v>
          </cell>
          <cell r="I347" t="str">
            <v>Not Applicable</v>
          </cell>
          <cell r="J347">
            <v>0</v>
          </cell>
          <cell r="K347">
            <v>120000</v>
          </cell>
          <cell r="L347">
            <v>0</v>
          </cell>
          <cell r="M347">
            <v>0</v>
          </cell>
          <cell r="N347">
            <v>0</v>
          </cell>
          <cell r="O347">
            <v>120000</v>
          </cell>
        </row>
        <row r="348">
          <cell r="A348" t="str">
            <v>262</v>
          </cell>
          <cell r="B348" t="str">
            <v>QUARRIES QLD</v>
          </cell>
          <cell r="C348" t="str">
            <v>Purga Quarry</v>
          </cell>
          <cell r="D348" t="str">
            <v>Morrows Road</v>
          </cell>
          <cell r="E348" t="str">
            <v>Hillside</v>
          </cell>
          <cell r="F348" t="str">
            <v>4305</v>
          </cell>
          <cell r="G348" t="str">
            <v>Queensland</v>
          </cell>
          <cell r="H348" t="str">
            <v>Australia</v>
          </cell>
          <cell r="I348" t="str">
            <v>Not Applicable</v>
          </cell>
          <cell r="J348">
            <v>108000</v>
          </cell>
          <cell r="K348">
            <v>570000</v>
          </cell>
          <cell r="L348">
            <v>3000000</v>
          </cell>
          <cell r="M348">
            <v>3000000</v>
          </cell>
          <cell r="N348">
            <v>1400000</v>
          </cell>
          <cell r="O348">
            <v>8078000</v>
          </cell>
        </row>
        <row r="349">
          <cell r="A349" t="str">
            <v>262</v>
          </cell>
          <cell r="B349" t="str">
            <v>QUARRIES QLD</v>
          </cell>
          <cell r="C349" t="str">
            <v>Stapylton Manufactured Sand</v>
          </cell>
          <cell r="D349" t="str">
            <v>Rossman Road</v>
          </cell>
          <cell r="E349" t="str">
            <v>Stapylton</v>
          </cell>
          <cell r="F349" t="str">
            <v>4207</v>
          </cell>
          <cell r="G349" t="str">
            <v>Queensland</v>
          </cell>
          <cell r="H349" t="str">
            <v>Australia</v>
          </cell>
          <cell r="I349" t="str">
            <v>Not Applicable</v>
          </cell>
          <cell r="J349">
            <v>55000</v>
          </cell>
          <cell r="K349">
            <v>0</v>
          </cell>
          <cell r="L349">
            <v>6000000</v>
          </cell>
          <cell r="M349">
            <v>300000</v>
          </cell>
          <cell r="N349">
            <v>1999000</v>
          </cell>
          <cell r="O349">
            <v>8354000</v>
          </cell>
        </row>
        <row r="350">
          <cell r="A350" t="str">
            <v>262</v>
          </cell>
          <cell r="B350" t="str">
            <v>QUARRIES QLD</v>
          </cell>
          <cell r="C350" t="str">
            <v>Stapylton Quarry</v>
          </cell>
          <cell r="D350" t="str">
            <v>Rossman Road</v>
          </cell>
          <cell r="E350" t="str">
            <v>Stapylton</v>
          </cell>
          <cell r="F350" t="str">
            <v>4207</v>
          </cell>
          <cell r="G350" t="str">
            <v>Queensland</v>
          </cell>
          <cell r="H350" t="str">
            <v>Australia</v>
          </cell>
          <cell r="I350" t="str">
            <v>Not Applicable</v>
          </cell>
          <cell r="J350">
            <v>337000</v>
          </cell>
          <cell r="K350">
            <v>750000</v>
          </cell>
          <cell r="L350">
            <v>11000000</v>
          </cell>
          <cell r="M350">
            <v>5500000</v>
          </cell>
          <cell r="N350">
            <v>2658600</v>
          </cell>
          <cell r="O350">
            <v>20245600</v>
          </cell>
        </row>
        <row r="351">
          <cell r="A351" t="str">
            <v>263</v>
          </cell>
          <cell r="B351" t="str">
            <v>TRANSPORT QLD</v>
          </cell>
          <cell r="C351" t="str">
            <v>Boral Resources (Qld) - Trpt Gold Coast</v>
          </cell>
          <cell r="D351" t="str">
            <v>12 Greg Chappell Drive</v>
          </cell>
          <cell r="E351" t="str">
            <v>Burleigh Gardens</v>
          </cell>
          <cell r="F351" t="str">
            <v>4219</v>
          </cell>
          <cell r="G351" t="str">
            <v>Queensland</v>
          </cell>
          <cell r="H351" t="str">
            <v>Australia</v>
          </cell>
          <cell r="I351" t="str">
            <v>Not Applicable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100000</v>
          </cell>
          <cell r="O351">
            <v>100000</v>
          </cell>
        </row>
        <row r="352">
          <cell r="A352" t="str">
            <v>263</v>
          </cell>
          <cell r="B352" t="str">
            <v>TRANSPORT QLD</v>
          </cell>
          <cell r="C352" t="str">
            <v>Boral Resources (Qld) - Trpt Sun Coast</v>
          </cell>
          <cell r="D352" t="str">
            <v>Lot 15 Bruce Highway</v>
          </cell>
          <cell r="E352" t="str">
            <v>Forest Glen</v>
          </cell>
          <cell r="F352" t="str">
            <v>4556</v>
          </cell>
          <cell r="G352" t="str">
            <v>Queensland</v>
          </cell>
          <cell r="H352" t="str">
            <v>Australia</v>
          </cell>
          <cell r="I352" t="str">
            <v>Not Applicable</v>
          </cell>
          <cell r="J352">
            <v>0</v>
          </cell>
          <cell r="K352">
            <v>0</v>
          </cell>
          <cell r="L352">
            <v>8500</v>
          </cell>
          <cell r="M352">
            <v>0</v>
          </cell>
          <cell r="N352">
            <v>600000</v>
          </cell>
          <cell r="O352">
            <v>608500</v>
          </cell>
        </row>
        <row r="353">
          <cell r="A353" t="str">
            <v>263</v>
          </cell>
          <cell r="B353" t="str">
            <v>TRANSPORT QLD</v>
          </cell>
          <cell r="C353" t="str">
            <v>Boral Resources (Qld) - Trpt Wacol</v>
          </cell>
          <cell r="D353" t="str">
            <v>64 Industrial Avenue</v>
          </cell>
          <cell r="E353" t="str">
            <v>Wacol</v>
          </cell>
          <cell r="F353" t="str">
            <v>4076</v>
          </cell>
          <cell r="G353" t="str">
            <v>Queensland</v>
          </cell>
          <cell r="H353" t="str">
            <v>Australia</v>
          </cell>
          <cell r="I353" t="str">
            <v>Not Applicable</v>
          </cell>
          <cell r="J353">
            <v>120000</v>
          </cell>
          <cell r="K353">
            <v>2700000</v>
          </cell>
          <cell r="L353">
            <v>470000</v>
          </cell>
          <cell r="M353">
            <v>350000</v>
          </cell>
          <cell r="N353">
            <v>3500000</v>
          </cell>
          <cell r="O353">
            <v>7140000</v>
          </cell>
        </row>
        <row r="354">
          <cell r="A354" t="str">
            <v>263</v>
          </cell>
          <cell r="B354" t="str">
            <v>TRANSPORT QLD</v>
          </cell>
          <cell r="C354" t="str">
            <v>Boral Resourses (Qld) - Trpt Toowoomba</v>
          </cell>
          <cell r="D354" t="str">
            <v>497-501 Boundary Road</v>
          </cell>
          <cell r="E354" t="str">
            <v>Toowoomba</v>
          </cell>
          <cell r="F354" t="str">
            <v>4350</v>
          </cell>
          <cell r="G354" t="str">
            <v>Queensland</v>
          </cell>
          <cell r="H354" t="str">
            <v>Australia</v>
          </cell>
          <cell r="I354" t="str">
            <v>Not Applicable</v>
          </cell>
          <cell r="J354">
            <v>0</v>
          </cell>
          <cell r="K354">
            <v>0</v>
          </cell>
          <cell r="L354">
            <v>10000</v>
          </cell>
          <cell r="M354">
            <v>0</v>
          </cell>
          <cell r="N354">
            <v>150000</v>
          </cell>
          <cell r="O354">
            <v>160000</v>
          </cell>
        </row>
        <row r="355">
          <cell r="A355" t="str">
            <v>264</v>
          </cell>
          <cell r="B355" t="str">
            <v>COUNTRY CONCRETE QLD</v>
          </cell>
          <cell r="C355" t="str">
            <v>Agnes Waters - CMG Country Qld</v>
          </cell>
          <cell r="D355" t="str">
            <v>Rocky Crossing Road</v>
          </cell>
          <cell r="E355" t="str">
            <v>Agnes Waters</v>
          </cell>
          <cell r="F355" t="str">
            <v>4677</v>
          </cell>
          <cell r="G355" t="str">
            <v>Queensland</v>
          </cell>
          <cell r="H355" t="str">
            <v>Australia</v>
          </cell>
          <cell r="I355" t="str">
            <v>Not Applicable</v>
          </cell>
          <cell r="J355">
            <v>28000</v>
          </cell>
          <cell r="K355">
            <v>30000</v>
          </cell>
          <cell r="L355">
            <v>350000</v>
          </cell>
          <cell r="M355">
            <v>200000</v>
          </cell>
          <cell r="N355">
            <v>182000</v>
          </cell>
          <cell r="O355">
            <v>790000</v>
          </cell>
        </row>
        <row r="356">
          <cell r="A356" t="str">
            <v>264</v>
          </cell>
          <cell r="B356" t="str">
            <v>COUNTRY CONCRETE QLD</v>
          </cell>
          <cell r="C356" t="str">
            <v>Benowa Concrete</v>
          </cell>
          <cell r="D356" t="str">
            <v>Racecourse Drive</v>
          </cell>
          <cell r="E356" t="str">
            <v>Benowa</v>
          </cell>
          <cell r="F356" t="str">
            <v>4217</v>
          </cell>
          <cell r="G356" t="str">
            <v>Queensland</v>
          </cell>
          <cell r="H356" t="str">
            <v>Australia</v>
          </cell>
          <cell r="I356" t="str">
            <v>Not Applicable</v>
          </cell>
          <cell r="J356">
            <v>30000</v>
          </cell>
          <cell r="K356">
            <v>80000</v>
          </cell>
          <cell r="L356">
            <v>1500000</v>
          </cell>
          <cell r="M356">
            <v>200000</v>
          </cell>
          <cell r="N356">
            <v>302000</v>
          </cell>
          <cell r="O356">
            <v>2112000</v>
          </cell>
        </row>
        <row r="357">
          <cell r="A357" t="str">
            <v>264</v>
          </cell>
          <cell r="B357" t="str">
            <v>COUNTRY CONCRETE QLD</v>
          </cell>
          <cell r="C357" t="str">
            <v>Cairns 3 - CMG Country Concrete Qld</v>
          </cell>
          <cell r="D357" t="str">
            <v>Kenny Street</v>
          </cell>
          <cell r="E357" t="str">
            <v>Cairns</v>
          </cell>
          <cell r="F357" t="str">
            <v>4870</v>
          </cell>
          <cell r="G357" t="str">
            <v>Queensland</v>
          </cell>
          <cell r="H357" t="str">
            <v>Australia</v>
          </cell>
          <cell r="I357" t="str">
            <v>Not Applicable</v>
          </cell>
          <cell r="J357">
            <v>40000</v>
          </cell>
          <cell r="K357">
            <v>105000</v>
          </cell>
          <cell r="L357">
            <v>472000</v>
          </cell>
          <cell r="M357">
            <v>200000</v>
          </cell>
          <cell r="N357">
            <v>554000</v>
          </cell>
          <cell r="O357">
            <v>1371000</v>
          </cell>
        </row>
        <row r="358">
          <cell r="A358" t="str">
            <v>264</v>
          </cell>
          <cell r="B358" t="str">
            <v>COUNTRY CONCRETE QLD</v>
          </cell>
          <cell r="C358" t="str">
            <v>Calliope - CMG Country Concrete Qld</v>
          </cell>
          <cell r="D358" t="str">
            <v>Racecourse Road</v>
          </cell>
          <cell r="E358" t="str">
            <v>Calliope</v>
          </cell>
          <cell r="F358" t="str">
            <v>4680</v>
          </cell>
          <cell r="G358" t="str">
            <v>Queensland</v>
          </cell>
          <cell r="H358" t="str">
            <v>Australia</v>
          </cell>
          <cell r="I358" t="str">
            <v>Not Applicable</v>
          </cell>
          <cell r="J358">
            <v>16000</v>
          </cell>
          <cell r="K358">
            <v>25000</v>
          </cell>
          <cell r="L358">
            <v>400000</v>
          </cell>
          <cell r="M358">
            <v>200000</v>
          </cell>
          <cell r="N358">
            <v>95000</v>
          </cell>
          <cell r="O358">
            <v>736000</v>
          </cell>
        </row>
        <row r="359">
          <cell r="A359" t="str">
            <v>264</v>
          </cell>
          <cell r="B359" t="str">
            <v>COUNTRY CONCRETE QLD</v>
          </cell>
          <cell r="C359" t="str">
            <v>Caloundra Concrete - CMG Concrete Metro Qld</v>
          </cell>
          <cell r="D359" t="str">
            <v>Industrial Avenue</v>
          </cell>
          <cell r="E359" t="str">
            <v>Caloundra</v>
          </cell>
          <cell r="F359" t="str">
            <v>4551</v>
          </cell>
          <cell r="G359" t="str">
            <v>Queensland</v>
          </cell>
          <cell r="H359" t="str">
            <v>Australia</v>
          </cell>
          <cell r="I359" t="str">
            <v>Not Applicable</v>
          </cell>
          <cell r="J359">
            <v>30000</v>
          </cell>
          <cell r="K359">
            <v>50000</v>
          </cell>
          <cell r="L359">
            <v>850000</v>
          </cell>
          <cell r="M359">
            <v>200000</v>
          </cell>
          <cell r="N359">
            <v>45000</v>
          </cell>
          <cell r="O359">
            <v>1175000</v>
          </cell>
        </row>
        <row r="360">
          <cell r="A360" t="str">
            <v>264</v>
          </cell>
          <cell r="B360" t="str">
            <v>COUNTRY CONCRETE QLD</v>
          </cell>
          <cell r="C360" t="str">
            <v>Century Zinc - CMG Country Concrete Qld</v>
          </cell>
          <cell r="D360" t="str">
            <v>C/- Century Zinc Project</v>
          </cell>
          <cell r="G360" t="str">
            <v>Queensland</v>
          </cell>
          <cell r="H360" t="str">
            <v>Australia</v>
          </cell>
          <cell r="I360" t="str">
            <v>Not Applicable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264</v>
          </cell>
          <cell r="B361" t="str">
            <v>COUNTRY CONCRETE QLD</v>
          </cell>
          <cell r="C361" t="str">
            <v>Gatton - CMG Country Concrete Qld</v>
          </cell>
          <cell r="D361" t="str">
            <v>Saleyards Road</v>
          </cell>
          <cell r="E361" t="str">
            <v>Gatton</v>
          </cell>
          <cell r="F361" t="str">
            <v>4343</v>
          </cell>
          <cell r="G361" t="str">
            <v>Queensland</v>
          </cell>
          <cell r="H361" t="str">
            <v>Australia</v>
          </cell>
          <cell r="I361" t="str">
            <v>Not Applicable</v>
          </cell>
          <cell r="J361">
            <v>17000</v>
          </cell>
          <cell r="K361">
            <v>15000</v>
          </cell>
          <cell r="L361">
            <v>350000</v>
          </cell>
          <cell r="M361">
            <v>200000</v>
          </cell>
          <cell r="N361">
            <v>235000</v>
          </cell>
          <cell r="O361">
            <v>817000</v>
          </cell>
        </row>
        <row r="362">
          <cell r="A362" t="str">
            <v>264</v>
          </cell>
          <cell r="B362" t="str">
            <v>COUNTRY CONCRETE QLD</v>
          </cell>
          <cell r="C362" t="str">
            <v>Gladstone - CMG Country Concrete Qld</v>
          </cell>
          <cell r="D362" t="str">
            <v>31 Morgan Street</v>
          </cell>
          <cell r="E362" t="str">
            <v>Gladstone</v>
          </cell>
          <cell r="F362" t="str">
            <v>4680</v>
          </cell>
          <cell r="G362" t="str">
            <v>Queensland</v>
          </cell>
          <cell r="H362" t="str">
            <v>Australia</v>
          </cell>
          <cell r="I362" t="str">
            <v>Not Applicable</v>
          </cell>
          <cell r="J362">
            <v>33000</v>
          </cell>
          <cell r="K362">
            <v>50000</v>
          </cell>
          <cell r="L362">
            <v>750000</v>
          </cell>
          <cell r="M362">
            <v>200000</v>
          </cell>
          <cell r="N362">
            <v>290000</v>
          </cell>
          <cell r="O362">
            <v>1323000</v>
          </cell>
        </row>
        <row r="363">
          <cell r="A363" t="str">
            <v>264</v>
          </cell>
          <cell r="B363" t="str">
            <v>COUNTRY CONCRETE QLD</v>
          </cell>
          <cell r="C363" t="str">
            <v>Hervey Bay - CMG Country Concrete Qld</v>
          </cell>
          <cell r="D363" t="str">
            <v>Boat Harbour Drive</v>
          </cell>
          <cell r="E363" t="str">
            <v>Hervey Bay</v>
          </cell>
          <cell r="F363" t="str">
            <v>4655</v>
          </cell>
          <cell r="G363" t="str">
            <v>Queensland</v>
          </cell>
          <cell r="H363" t="str">
            <v>Australia</v>
          </cell>
          <cell r="I363" t="str">
            <v>Not Applicable</v>
          </cell>
          <cell r="J363">
            <v>35000</v>
          </cell>
          <cell r="K363">
            <v>80000</v>
          </cell>
          <cell r="L363">
            <v>1300000</v>
          </cell>
          <cell r="M363">
            <v>200000</v>
          </cell>
          <cell r="N363">
            <v>307000</v>
          </cell>
          <cell r="O363">
            <v>1922000</v>
          </cell>
        </row>
        <row r="364">
          <cell r="A364" t="str">
            <v>264</v>
          </cell>
          <cell r="B364" t="str">
            <v>COUNTRY CONCRETE QLD</v>
          </cell>
          <cell r="C364" t="str">
            <v>Labrador Concrete</v>
          </cell>
          <cell r="D364" t="str">
            <v>Brisbane Road</v>
          </cell>
          <cell r="E364" t="str">
            <v>Labrador</v>
          </cell>
          <cell r="F364" t="str">
            <v>4215</v>
          </cell>
          <cell r="G364" t="str">
            <v>Queensland</v>
          </cell>
          <cell r="H364" t="str">
            <v>Australia</v>
          </cell>
          <cell r="I364" t="str">
            <v>Not Applicable</v>
          </cell>
          <cell r="J364">
            <v>32000</v>
          </cell>
          <cell r="K364">
            <v>30000</v>
          </cell>
          <cell r="L364">
            <v>2600000</v>
          </cell>
          <cell r="M364">
            <v>0</v>
          </cell>
          <cell r="N364">
            <v>391000</v>
          </cell>
          <cell r="O364">
            <v>3053000</v>
          </cell>
        </row>
        <row r="365">
          <cell r="A365" t="str">
            <v>264</v>
          </cell>
          <cell r="B365" t="str">
            <v>COUNTRY CONCRETE QLD</v>
          </cell>
          <cell r="C365" t="str">
            <v>Laidley - CMG Country Concrete Qld</v>
          </cell>
          <cell r="D365" t="str">
            <v>Cnr Crown and Rosewood Road</v>
          </cell>
          <cell r="E365" t="str">
            <v>Laidley</v>
          </cell>
          <cell r="F365" t="str">
            <v>4341</v>
          </cell>
          <cell r="G365" t="str">
            <v>Queensland</v>
          </cell>
          <cell r="H365" t="str">
            <v>Australia</v>
          </cell>
          <cell r="I365" t="str">
            <v>Not Applicable</v>
          </cell>
          <cell r="J365">
            <v>17000</v>
          </cell>
          <cell r="K365">
            <v>25000</v>
          </cell>
          <cell r="L365">
            <v>200000</v>
          </cell>
          <cell r="M365">
            <v>200000</v>
          </cell>
          <cell r="N365">
            <v>171000</v>
          </cell>
          <cell r="O365">
            <v>613000</v>
          </cell>
        </row>
        <row r="366">
          <cell r="A366" t="str">
            <v>264</v>
          </cell>
          <cell r="B366" t="str">
            <v>COUNTRY CONCRETE QLD</v>
          </cell>
          <cell r="C366" t="str">
            <v>Mackay - Country Concrete Qld</v>
          </cell>
          <cell r="D366" t="str">
            <v>Sugarshed Road</v>
          </cell>
          <cell r="E366" t="str">
            <v>Mackay</v>
          </cell>
          <cell r="F366" t="str">
            <v>4740</v>
          </cell>
          <cell r="G366" t="str">
            <v>Queensland</v>
          </cell>
          <cell r="H366" t="str">
            <v>Australia</v>
          </cell>
          <cell r="I366" t="str">
            <v>Not Applicable</v>
          </cell>
          <cell r="J366">
            <v>51000</v>
          </cell>
          <cell r="K366">
            <v>30000</v>
          </cell>
          <cell r="L366">
            <v>700000</v>
          </cell>
          <cell r="M366">
            <v>200000</v>
          </cell>
          <cell r="N366">
            <v>364000</v>
          </cell>
          <cell r="O366">
            <v>1345000</v>
          </cell>
        </row>
        <row r="367">
          <cell r="A367" t="str">
            <v>264</v>
          </cell>
          <cell r="B367" t="str">
            <v>COUNTRY CONCRETE QLD</v>
          </cell>
          <cell r="C367" t="str">
            <v>Mareeba - CMG Country Concrete Qld</v>
          </cell>
          <cell r="D367" t="str">
            <v>Reynolds Road</v>
          </cell>
          <cell r="E367" t="str">
            <v>Mareeba</v>
          </cell>
          <cell r="F367" t="str">
            <v>4880</v>
          </cell>
          <cell r="G367" t="str">
            <v>Queensland</v>
          </cell>
          <cell r="H367" t="str">
            <v>Australia</v>
          </cell>
          <cell r="I367" t="str">
            <v>Not Applicable</v>
          </cell>
          <cell r="J367">
            <v>24000</v>
          </cell>
          <cell r="K367">
            <v>30000</v>
          </cell>
          <cell r="L367">
            <v>360000</v>
          </cell>
          <cell r="M367">
            <v>200000</v>
          </cell>
          <cell r="N367">
            <v>182000</v>
          </cell>
          <cell r="O367">
            <v>796000</v>
          </cell>
        </row>
        <row r="368">
          <cell r="A368" t="str">
            <v>264</v>
          </cell>
          <cell r="B368" t="str">
            <v>COUNTRY CONCRETE QLD</v>
          </cell>
          <cell r="C368" t="str">
            <v>Maroochydore Concrete</v>
          </cell>
          <cell r="D368" t="str">
            <v>Maroochydore Road</v>
          </cell>
          <cell r="E368" t="str">
            <v>Buderim</v>
          </cell>
          <cell r="F368" t="str">
            <v>4556</v>
          </cell>
          <cell r="G368" t="str">
            <v>Queensland</v>
          </cell>
          <cell r="H368" t="str">
            <v>Australia</v>
          </cell>
          <cell r="I368" t="str">
            <v>Not Applicable</v>
          </cell>
          <cell r="J368">
            <v>43000</v>
          </cell>
          <cell r="K368">
            <v>40000</v>
          </cell>
          <cell r="L368">
            <v>800000</v>
          </cell>
          <cell r="M368">
            <v>200000</v>
          </cell>
          <cell r="N368">
            <v>0</v>
          </cell>
          <cell r="O368">
            <v>1083000</v>
          </cell>
        </row>
        <row r="369">
          <cell r="A369" t="str">
            <v>264</v>
          </cell>
          <cell r="B369" t="str">
            <v>COUNTRY CONCRETE QLD</v>
          </cell>
          <cell r="C369" t="str">
            <v>Maryborough - CMG Country Concrete Qld</v>
          </cell>
          <cell r="D369" t="str">
            <v>Saltwater Creek Road</v>
          </cell>
          <cell r="E369" t="str">
            <v>Maryborough</v>
          </cell>
          <cell r="F369" t="str">
            <v>4650</v>
          </cell>
          <cell r="G369" t="str">
            <v>Queensland</v>
          </cell>
          <cell r="H369" t="str">
            <v>Australia</v>
          </cell>
          <cell r="I369" t="str">
            <v>Not Applicable</v>
          </cell>
          <cell r="J369">
            <v>17000</v>
          </cell>
          <cell r="K369">
            <v>30000</v>
          </cell>
          <cell r="L369">
            <v>433000</v>
          </cell>
          <cell r="M369">
            <v>200000</v>
          </cell>
          <cell r="N369">
            <v>263000</v>
          </cell>
          <cell r="O369">
            <v>943000</v>
          </cell>
        </row>
        <row r="370">
          <cell r="A370" t="str">
            <v>264</v>
          </cell>
          <cell r="B370" t="str">
            <v>COUNTRY CONCRETE QLD</v>
          </cell>
          <cell r="C370" t="str">
            <v>Mobile Plant 62 - CMG Country Concrete Qld</v>
          </cell>
          <cell r="G370" t="str">
            <v>Queensland</v>
          </cell>
          <cell r="H370" t="str">
            <v>Australia</v>
          </cell>
          <cell r="I370" t="str">
            <v>Not Applicable</v>
          </cell>
          <cell r="J370">
            <v>0</v>
          </cell>
          <cell r="K370">
            <v>0</v>
          </cell>
          <cell r="L370">
            <v>100000</v>
          </cell>
          <cell r="M370">
            <v>0</v>
          </cell>
          <cell r="N370">
            <v>0</v>
          </cell>
          <cell r="O370">
            <v>100000</v>
          </cell>
        </row>
        <row r="371">
          <cell r="A371" t="str">
            <v>264</v>
          </cell>
          <cell r="B371" t="str">
            <v>COUNTRY CONCRETE QLD</v>
          </cell>
          <cell r="C371" t="str">
            <v>Mobile Plant 63 - CMG Country Concrete Qld</v>
          </cell>
          <cell r="G371" t="str">
            <v>Queensland</v>
          </cell>
          <cell r="H371" t="str">
            <v>Australia</v>
          </cell>
          <cell r="I371" t="str">
            <v>Not Applicable</v>
          </cell>
          <cell r="J371">
            <v>0</v>
          </cell>
          <cell r="K371">
            <v>0</v>
          </cell>
          <cell r="L371">
            <v>100000</v>
          </cell>
          <cell r="M371">
            <v>0</v>
          </cell>
          <cell r="N371">
            <v>0</v>
          </cell>
          <cell r="O371">
            <v>100000</v>
          </cell>
        </row>
        <row r="372">
          <cell r="A372" t="str">
            <v>264</v>
          </cell>
          <cell r="B372" t="str">
            <v>COUNTRY CONCRETE QLD</v>
          </cell>
          <cell r="C372" t="str">
            <v>Mobile Plant 67 - CMG Country Concrete Qld</v>
          </cell>
          <cell r="G372" t="str">
            <v>Queensland</v>
          </cell>
          <cell r="H372" t="str">
            <v>Australia</v>
          </cell>
          <cell r="I372" t="str">
            <v>Not Applicable</v>
          </cell>
          <cell r="J372">
            <v>0</v>
          </cell>
          <cell r="K372">
            <v>0</v>
          </cell>
          <cell r="L372">
            <v>350000</v>
          </cell>
          <cell r="M372">
            <v>0</v>
          </cell>
          <cell r="N372">
            <v>0</v>
          </cell>
          <cell r="O372">
            <v>350000</v>
          </cell>
        </row>
        <row r="373">
          <cell r="A373" t="str">
            <v>264</v>
          </cell>
          <cell r="B373" t="str">
            <v>COUNTRY CONCRETE QLD</v>
          </cell>
          <cell r="C373" t="str">
            <v>Mobile Plant 68 - CMG Country Concrete Qld</v>
          </cell>
          <cell r="G373" t="str">
            <v>Queensland</v>
          </cell>
          <cell r="H373" t="str">
            <v>Australia</v>
          </cell>
          <cell r="I373" t="str">
            <v>Not Applicable</v>
          </cell>
          <cell r="J373">
            <v>0</v>
          </cell>
          <cell r="K373">
            <v>0</v>
          </cell>
          <cell r="L373">
            <v>250000</v>
          </cell>
          <cell r="M373">
            <v>0</v>
          </cell>
          <cell r="N373">
            <v>0</v>
          </cell>
          <cell r="O373">
            <v>250000</v>
          </cell>
        </row>
        <row r="374">
          <cell r="A374" t="str">
            <v>264</v>
          </cell>
          <cell r="B374" t="str">
            <v>COUNTRY CONCRETE QLD</v>
          </cell>
          <cell r="C374" t="str">
            <v>Mobile Plant 69 - CMG Country Concrete Qld</v>
          </cell>
          <cell r="G374" t="str">
            <v>Queensland</v>
          </cell>
          <cell r="H374" t="str">
            <v>Australia</v>
          </cell>
          <cell r="I374" t="str">
            <v>Not Applicable</v>
          </cell>
          <cell r="J374">
            <v>0</v>
          </cell>
          <cell r="K374">
            <v>0</v>
          </cell>
          <cell r="L374">
            <v>250000</v>
          </cell>
          <cell r="M374">
            <v>0</v>
          </cell>
          <cell r="N374">
            <v>0</v>
          </cell>
          <cell r="O374">
            <v>250000</v>
          </cell>
        </row>
        <row r="375">
          <cell r="A375" t="str">
            <v>264</v>
          </cell>
          <cell r="B375" t="str">
            <v>COUNTRY CONCRETE QLD</v>
          </cell>
          <cell r="C375" t="str">
            <v>Mossman - CMG Country Concrete Qld</v>
          </cell>
          <cell r="D375" t="str">
            <v>Pringle Street</v>
          </cell>
          <cell r="E375" t="str">
            <v>Mossman</v>
          </cell>
          <cell r="F375" t="str">
            <v>4873</v>
          </cell>
          <cell r="G375" t="str">
            <v>Queensland</v>
          </cell>
          <cell r="H375" t="str">
            <v>Australia</v>
          </cell>
          <cell r="I375" t="str">
            <v>Not Applicable</v>
          </cell>
          <cell r="J375">
            <v>16000</v>
          </cell>
          <cell r="K375">
            <v>120000</v>
          </cell>
          <cell r="L375">
            <v>450000</v>
          </cell>
          <cell r="M375">
            <v>200000</v>
          </cell>
          <cell r="N375">
            <v>190000</v>
          </cell>
          <cell r="O375">
            <v>976000</v>
          </cell>
        </row>
        <row r="376">
          <cell r="A376" t="str">
            <v>264</v>
          </cell>
          <cell r="B376" t="str">
            <v>COUNTRY CONCRETE QLD</v>
          </cell>
          <cell r="C376" t="str">
            <v>Mt Isa - CMG Country Concrete Qld</v>
          </cell>
          <cell r="D376" t="str">
            <v>Old Mica Creek Road</v>
          </cell>
          <cell r="E376" t="str">
            <v>Mt Isa</v>
          </cell>
          <cell r="F376" t="str">
            <v>4825</v>
          </cell>
          <cell r="G376" t="str">
            <v>Queensland</v>
          </cell>
          <cell r="H376" t="str">
            <v>Australia</v>
          </cell>
          <cell r="I376" t="str">
            <v>Not Applicable</v>
          </cell>
          <cell r="J376">
            <v>75000</v>
          </cell>
          <cell r="K376">
            <v>103000</v>
          </cell>
          <cell r="L376">
            <v>550000</v>
          </cell>
          <cell r="M376">
            <v>200000</v>
          </cell>
          <cell r="N376">
            <v>848000</v>
          </cell>
          <cell r="O376">
            <v>1776000</v>
          </cell>
        </row>
        <row r="377">
          <cell r="A377" t="str">
            <v>264</v>
          </cell>
          <cell r="B377" t="str">
            <v>COUNTRY CONCRETE QLD</v>
          </cell>
          <cell r="C377" t="str">
            <v>Noosa Concrete</v>
          </cell>
          <cell r="D377" t="str">
            <v>Production Street</v>
          </cell>
          <cell r="E377" t="str">
            <v>Noosa</v>
          </cell>
          <cell r="F377" t="str">
            <v>4566</v>
          </cell>
          <cell r="G377" t="str">
            <v>Queensland</v>
          </cell>
          <cell r="H377" t="str">
            <v>Australia</v>
          </cell>
          <cell r="I377" t="str">
            <v>Not Applicable</v>
          </cell>
          <cell r="J377">
            <v>53000</v>
          </cell>
          <cell r="K377">
            <v>50000</v>
          </cell>
          <cell r="L377">
            <v>700000</v>
          </cell>
          <cell r="M377">
            <v>200000</v>
          </cell>
          <cell r="N377">
            <v>122000</v>
          </cell>
          <cell r="O377">
            <v>1125000</v>
          </cell>
        </row>
        <row r="378">
          <cell r="A378" t="str">
            <v>264</v>
          </cell>
          <cell r="B378" t="str">
            <v>COUNTRY CONCRETE QLD</v>
          </cell>
          <cell r="C378" t="str">
            <v>Port Douglas - CMG Country Concrete Qld</v>
          </cell>
          <cell r="D378" t="str">
            <v>Captain Cook Highway</v>
          </cell>
          <cell r="E378" t="str">
            <v>Holloways Beach</v>
          </cell>
          <cell r="F378" t="str">
            <v>4878</v>
          </cell>
          <cell r="G378" t="str">
            <v>Queensland</v>
          </cell>
          <cell r="H378" t="str">
            <v>Australia</v>
          </cell>
          <cell r="I378" t="str">
            <v>Not Applicable</v>
          </cell>
          <cell r="J378">
            <v>39000</v>
          </cell>
          <cell r="K378">
            <v>20000</v>
          </cell>
          <cell r="L378">
            <v>250000</v>
          </cell>
          <cell r="M378">
            <v>200000</v>
          </cell>
          <cell r="N378">
            <v>226000</v>
          </cell>
          <cell r="O378">
            <v>735000</v>
          </cell>
        </row>
        <row r="379">
          <cell r="A379" t="str">
            <v>264</v>
          </cell>
          <cell r="B379" t="str">
            <v>COUNTRY CONCRETE QLD</v>
          </cell>
          <cell r="C379" t="str">
            <v>Robina Concrete</v>
          </cell>
          <cell r="D379" t="str">
            <v>Rudman Parade</v>
          </cell>
          <cell r="E379" t="str">
            <v>West Burleigh</v>
          </cell>
          <cell r="F379" t="str">
            <v>4226</v>
          </cell>
          <cell r="G379" t="str">
            <v>Queensland</v>
          </cell>
          <cell r="H379" t="str">
            <v>Australia</v>
          </cell>
          <cell r="I379" t="str">
            <v>Not Applicable</v>
          </cell>
          <cell r="J379">
            <v>20000</v>
          </cell>
          <cell r="K379">
            <v>100000</v>
          </cell>
          <cell r="L379">
            <v>1500000</v>
          </cell>
          <cell r="M379">
            <v>200000</v>
          </cell>
          <cell r="N379">
            <v>553000</v>
          </cell>
          <cell r="O379">
            <v>2373000</v>
          </cell>
        </row>
        <row r="380">
          <cell r="A380" t="str">
            <v>264</v>
          </cell>
          <cell r="B380" t="str">
            <v>COUNTRY CONCRETE QLD</v>
          </cell>
          <cell r="C380" t="str">
            <v>Rockhampton - CMG Country Concrete Qld</v>
          </cell>
          <cell r="D380" t="str">
            <v>Johnson Street</v>
          </cell>
          <cell r="E380" t="str">
            <v>Parkhurst</v>
          </cell>
          <cell r="G380" t="str">
            <v>Queensland</v>
          </cell>
          <cell r="H380" t="str">
            <v>Australia</v>
          </cell>
          <cell r="I380" t="str">
            <v>Not Applicable</v>
          </cell>
          <cell r="J380">
            <v>29000</v>
          </cell>
          <cell r="K380">
            <v>40000</v>
          </cell>
          <cell r="L380">
            <v>550000</v>
          </cell>
          <cell r="M380">
            <v>200000</v>
          </cell>
          <cell r="N380">
            <v>389000</v>
          </cell>
          <cell r="O380">
            <v>1208000</v>
          </cell>
        </row>
        <row r="381">
          <cell r="A381" t="str">
            <v>264</v>
          </cell>
          <cell r="B381" t="str">
            <v>COUNTRY CONCRETE QLD</v>
          </cell>
          <cell r="C381" t="str">
            <v>Tolga</v>
          </cell>
          <cell r="D381" t="str">
            <v>Industrial Estate</v>
          </cell>
          <cell r="E381" t="str">
            <v>Tolga</v>
          </cell>
          <cell r="F381" t="str">
            <v>4882</v>
          </cell>
          <cell r="G381" t="str">
            <v>Queensland</v>
          </cell>
          <cell r="H381" t="str">
            <v>Australia</v>
          </cell>
          <cell r="I381" t="str">
            <v>Not Applicable</v>
          </cell>
          <cell r="J381">
            <v>18000</v>
          </cell>
          <cell r="K381">
            <v>25000</v>
          </cell>
          <cell r="L381">
            <v>275000</v>
          </cell>
          <cell r="M381">
            <v>200000</v>
          </cell>
          <cell r="N381">
            <v>183000</v>
          </cell>
          <cell r="O381">
            <v>701000</v>
          </cell>
        </row>
        <row r="382">
          <cell r="A382" t="str">
            <v>264</v>
          </cell>
          <cell r="B382" t="str">
            <v>COUNTRY CONCRETE QLD</v>
          </cell>
          <cell r="C382" t="str">
            <v>Toowoomba - CMG Country Concrete Qld</v>
          </cell>
          <cell r="D382" t="str">
            <v>North Street</v>
          </cell>
          <cell r="E382" t="str">
            <v>Toowoomba</v>
          </cell>
          <cell r="F382" t="str">
            <v>4350</v>
          </cell>
          <cell r="G382" t="str">
            <v>Queensland</v>
          </cell>
          <cell r="H382" t="str">
            <v>Australia</v>
          </cell>
          <cell r="I382" t="str">
            <v>Not Applicable</v>
          </cell>
          <cell r="J382">
            <v>41000</v>
          </cell>
          <cell r="K382">
            <v>45000</v>
          </cell>
          <cell r="L382">
            <v>378000</v>
          </cell>
          <cell r="M382">
            <v>130000</v>
          </cell>
          <cell r="N382">
            <v>346000</v>
          </cell>
          <cell r="O382">
            <v>940000</v>
          </cell>
        </row>
        <row r="383">
          <cell r="A383" t="str">
            <v>264</v>
          </cell>
          <cell r="B383" t="str">
            <v>COUNTRY CONCRETE QLD</v>
          </cell>
          <cell r="C383" t="str">
            <v>Townsville - CMG Country Concrete Qld</v>
          </cell>
          <cell r="D383" t="str">
            <v>12 Pilkington Street</v>
          </cell>
          <cell r="E383" t="str">
            <v>Townsville</v>
          </cell>
          <cell r="F383" t="str">
            <v>4814</v>
          </cell>
          <cell r="G383" t="str">
            <v>Queensland</v>
          </cell>
          <cell r="H383" t="str">
            <v>Australia</v>
          </cell>
          <cell r="I383" t="str">
            <v>Not Applicable</v>
          </cell>
          <cell r="J383">
            <v>54000</v>
          </cell>
          <cell r="K383">
            <v>155000</v>
          </cell>
          <cell r="L383">
            <v>721000</v>
          </cell>
          <cell r="M383">
            <v>260000</v>
          </cell>
          <cell r="N383">
            <v>475000</v>
          </cell>
          <cell r="O383">
            <v>1665000</v>
          </cell>
        </row>
        <row r="384">
          <cell r="A384" t="str">
            <v>264</v>
          </cell>
          <cell r="B384" t="str">
            <v>COUNTRY CONCRETE QLD</v>
          </cell>
          <cell r="C384" t="str">
            <v>Weipa</v>
          </cell>
          <cell r="D384" t="str">
            <v>Florence Hibberd Drive  Evans Landing</v>
          </cell>
          <cell r="E384" t="str">
            <v>Weipa</v>
          </cell>
          <cell r="F384" t="str">
            <v>4874</v>
          </cell>
          <cell r="G384" t="str">
            <v>Queensland</v>
          </cell>
          <cell r="H384" t="str">
            <v>Australia</v>
          </cell>
          <cell r="I384" t="str">
            <v>Not Applicable</v>
          </cell>
          <cell r="J384">
            <v>20000</v>
          </cell>
          <cell r="K384">
            <v>175000</v>
          </cell>
          <cell r="L384">
            <v>412000</v>
          </cell>
          <cell r="M384">
            <v>130000</v>
          </cell>
          <cell r="N384">
            <v>900000</v>
          </cell>
          <cell r="O384">
            <v>1637000</v>
          </cell>
        </row>
        <row r="385">
          <cell r="A385" t="str">
            <v>264</v>
          </cell>
          <cell r="B385" t="str">
            <v>COUNTRY CONCRETE QLD</v>
          </cell>
          <cell r="C385" t="str">
            <v>Willows - CMG Country Concrete Qld</v>
          </cell>
          <cell r="D385" t="str">
            <v>Harveys Range Road</v>
          </cell>
          <cell r="E385" t="str">
            <v>Willows</v>
          </cell>
          <cell r="F385" t="str">
            <v>4814</v>
          </cell>
          <cell r="G385" t="str">
            <v>Queensland</v>
          </cell>
          <cell r="H385" t="str">
            <v>Australia</v>
          </cell>
          <cell r="I385" t="str">
            <v>Not Applicable</v>
          </cell>
          <cell r="J385">
            <v>1000</v>
          </cell>
          <cell r="K385">
            <v>46000</v>
          </cell>
          <cell r="L385">
            <v>463000</v>
          </cell>
          <cell r="M385">
            <v>130000</v>
          </cell>
          <cell r="N385">
            <v>222000</v>
          </cell>
          <cell r="O385">
            <v>862000</v>
          </cell>
        </row>
        <row r="386">
          <cell r="A386" t="str">
            <v>265</v>
          </cell>
          <cell r="B386" t="str">
            <v>COUNTRY QUARRIES QLD</v>
          </cell>
          <cell r="C386" t="str">
            <v>Amby Quarry - CMG Country Quarries Qld</v>
          </cell>
          <cell r="D386" t="str">
            <v>Warrego Highway</v>
          </cell>
          <cell r="E386" t="str">
            <v>Amby</v>
          </cell>
          <cell r="F386" t="str">
            <v>4455</v>
          </cell>
          <cell r="G386" t="str">
            <v>Queensland</v>
          </cell>
          <cell r="H386" t="str">
            <v>Australia</v>
          </cell>
          <cell r="I386" t="str">
            <v>Not Applicable</v>
          </cell>
          <cell r="J386">
            <v>268000</v>
          </cell>
          <cell r="K386">
            <v>100000</v>
          </cell>
          <cell r="L386">
            <v>1500000</v>
          </cell>
          <cell r="M386">
            <v>1370000</v>
          </cell>
          <cell r="N386">
            <v>1215000</v>
          </cell>
          <cell r="O386">
            <v>4453000</v>
          </cell>
        </row>
        <row r="387">
          <cell r="A387" t="str">
            <v>265</v>
          </cell>
          <cell r="B387" t="str">
            <v>COUNTRY QUARRIES QLD</v>
          </cell>
          <cell r="C387" t="str">
            <v>Black River Sand-CMG Country Quarry Qld</v>
          </cell>
          <cell r="D387" t="str">
            <v>Bowdens Road</v>
          </cell>
          <cell r="E387" t="str">
            <v>Black River</v>
          </cell>
          <cell r="F387" t="str">
            <v>4818</v>
          </cell>
          <cell r="G387" t="str">
            <v>Queensland</v>
          </cell>
          <cell r="H387" t="str">
            <v>Australia</v>
          </cell>
          <cell r="I387" t="str">
            <v>Not Applicable</v>
          </cell>
          <cell r="J387">
            <v>5000</v>
          </cell>
          <cell r="K387">
            <v>0</v>
          </cell>
          <cell r="L387">
            <v>250000</v>
          </cell>
          <cell r="M387">
            <v>0</v>
          </cell>
          <cell r="N387">
            <v>0</v>
          </cell>
          <cell r="O387">
            <v>255000</v>
          </cell>
        </row>
        <row r="388">
          <cell r="A388" t="str">
            <v>265</v>
          </cell>
          <cell r="B388" t="str">
            <v>COUNTRY QUARRIES QLD</v>
          </cell>
          <cell r="C388" t="str">
            <v>Cedars Quarry</v>
          </cell>
          <cell r="D388" t="str">
            <v>Holts Road</v>
          </cell>
          <cell r="E388" t="str">
            <v>Mackay</v>
          </cell>
          <cell r="F388" t="str">
            <v>4740</v>
          </cell>
          <cell r="G388" t="str">
            <v>Queensland</v>
          </cell>
          <cell r="H388" t="str">
            <v>Australia</v>
          </cell>
          <cell r="I388" t="str">
            <v>Not Applicable</v>
          </cell>
          <cell r="J388">
            <v>86000</v>
          </cell>
          <cell r="K388">
            <v>250000</v>
          </cell>
          <cell r="L388">
            <v>3000000</v>
          </cell>
          <cell r="M388">
            <v>1570000</v>
          </cell>
          <cell r="N388">
            <v>2160000</v>
          </cell>
          <cell r="O388">
            <v>7066000</v>
          </cell>
        </row>
        <row r="389">
          <cell r="A389" t="str">
            <v>265</v>
          </cell>
          <cell r="B389" t="str">
            <v>COUNTRY QUARRIES QLD</v>
          </cell>
          <cell r="C389" t="str">
            <v>Coolum Quarry</v>
          </cell>
          <cell r="D389" t="str">
            <v>Toolborough Road</v>
          </cell>
          <cell r="E389" t="str">
            <v>Coolum</v>
          </cell>
          <cell r="F389" t="str">
            <v>4573</v>
          </cell>
          <cell r="G389" t="str">
            <v>Queensland</v>
          </cell>
          <cell r="H389" t="str">
            <v>Australia</v>
          </cell>
          <cell r="I389" t="str">
            <v>Not Applicable</v>
          </cell>
          <cell r="J389">
            <v>550000</v>
          </cell>
          <cell r="K389">
            <v>300000</v>
          </cell>
          <cell r="L389">
            <v>6000000</v>
          </cell>
          <cell r="M389">
            <v>3560000</v>
          </cell>
          <cell r="N389">
            <v>2900000</v>
          </cell>
          <cell r="O389">
            <v>13310000</v>
          </cell>
        </row>
        <row r="390">
          <cell r="A390" t="str">
            <v>265</v>
          </cell>
          <cell r="B390" t="str">
            <v>COUNTRY QUARRIES QLD</v>
          </cell>
          <cell r="C390" t="str">
            <v>Dundowran - CMG Country Quarries Qld</v>
          </cell>
          <cell r="D390" t="str">
            <v>Lower Mountain Road</v>
          </cell>
          <cell r="E390" t="str">
            <v>Dundowran</v>
          </cell>
          <cell r="F390" t="str">
            <v>4655</v>
          </cell>
          <cell r="G390" t="str">
            <v>Queensland</v>
          </cell>
          <cell r="H390" t="str">
            <v>Australia</v>
          </cell>
          <cell r="I390" t="str">
            <v>Not Applicable</v>
          </cell>
          <cell r="J390">
            <v>170000</v>
          </cell>
          <cell r="K390">
            <v>163000</v>
          </cell>
          <cell r="L390">
            <v>4000000</v>
          </cell>
          <cell r="M390">
            <v>1180000</v>
          </cell>
          <cell r="N390">
            <v>1650000</v>
          </cell>
          <cell r="O390">
            <v>7163000</v>
          </cell>
        </row>
        <row r="391">
          <cell r="A391" t="str">
            <v>265</v>
          </cell>
          <cell r="B391" t="str">
            <v>COUNTRY QUARRIES QLD</v>
          </cell>
          <cell r="C391" t="str">
            <v>Jabiru Island Sand</v>
          </cell>
          <cell r="D391" t="str">
            <v>Oxley Drive</v>
          </cell>
          <cell r="E391" t="str">
            <v>Paradise Point</v>
          </cell>
          <cell r="F391" t="str">
            <v>4216</v>
          </cell>
          <cell r="G391" t="str">
            <v>Queensland</v>
          </cell>
          <cell r="H391" t="str">
            <v>Australia</v>
          </cell>
          <cell r="I391" t="str">
            <v>Not Applicable</v>
          </cell>
          <cell r="J391">
            <v>58000</v>
          </cell>
          <cell r="K391">
            <v>20000</v>
          </cell>
          <cell r="L391">
            <v>1100000</v>
          </cell>
          <cell r="M391">
            <v>250000</v>
          </cell>
          <cell r="N391">
            <v>360000</v>
          </cell>
          <cell r="O391">
            <v>1788000</v>
          </cell>
        </row>
        <row r="392">
          <cell r="A392" t="str">
            <v>265</v>
          </cell>
          <cell r="B392" t="str">
            <v>COUNTRY QUARRIES QLD</v>
          </cell>
          <cell r="C392" t="str">
            <v>Mooloolah Sand</v>
          </cell>
          <cell r="D392" t="str">
            <v>Connection Road</v>
          </cell>
          <cell r="E392" t="str">
            <v>Mooloolah</v>
          </cell>
          <cell r="F392" t="str">
            <v>4553</v>
          </cell>
          <cell r="G392" t="str">
            <v>Queensland</v>
          </cell>
          <cell r="H392" t="str">
            <v>Australia</v>
          </cell>
          <cell r="I392" t="str">
            <v>Not Applicable</v>
          </cell>
          <cell r="J392">
            <v>52000</v>
          </cell>
          <cell r="K392">
            <v>100000</v>
          </cell>
          <cell r="L392">
            <v>2500000</v>
          </cell>
          <cell r="M392">
            <v>890000</v>
          </cell>
          <cell r="N392">
            <v>1118000</v>
          </cell>
          <cell r="O392">
            <v>4660000</v>
          </cell>
        </row>
        <row r="393">
          <cell r="A393" t="str">
            <v>265</v>
          </cell>
          <cell r="B393" t="str">
            <v>COUNTRY QUARRIES QLD</v>
          </cell>
          <cell r="C393" t="str">
            <v>Redlynch - CMG Country Concrete Qld</v>
          </cell>
          <cell r="D393" t="str">
            <v>Intake Road</v>
          </cell>
          <cell r="E393" t="str">
            <v>Redlynch</v>
          </cell>
          <cell r="F393" t="str">
            <v>4870</v>
          </cell>
          <cell r="G393" t="str">
            <v>Queensland</v>
          </cell>
          <cell r="H393" t="str">
            <v>Australia</v>
          </cell>
          <cell r="I393" t="str">
            <v>Not Applicable</v>
          </cell>
          <cell r="J393">
            <v>221000</v>
          </cell>
          <cell r="K393">
            <v>185000</v>
          </cell>
          <cell r="L393">
            <v>4228000</v>
          </cell>
          <cell r="M393">
            <v>1740000</v>
          </cell>
          <cell r="N393">
            <v>2795000</v>
          </cell>
          <cell r="O393">
            <v>9169000</v>
          </cell>
        </row>
        <row r="394">
          <cell r="A394" t="str">
            <v>265</v>
          </cell>
          <cell r="B394" t="str">
            <v>COUNTRY QUARRIES QLD</v>
          </cell>
          <cell r="C394" t="str">
            <v>Roma</v>
          </cell>
          <cell r="D394" t="str">
            <v>19 Currey St</v>
          </cell>
          <cell r="E394" t="str">
            <v>Roma</v>
          </cell>
          <cell r="F394" t="str">
            <v>4455</v>
          </cell>
          <cell r="G394" t="str">
            <v>Queensland</v>
          </cell>
          <cell r="H394" t="str">
            <v>Australia</v>
          </cell>
          <cell r="I394" t="str">
            <v>Not Applicable</v>
          </cell>
          <cell r="J394">
            <v>19000</v>
          </cell>
          <cell r="K394">
            <v>10000</v>
          </cell>
          <cell r="L394">
            <v>350000</v>
          </cell>
          <cell r="M394">
            <v>680000</v>
          </cell>
          <cell r="N394">
            <v>205000</v>
          </cell>
          <cell r="O394">
            <v>1264000</v>
          </cell>
        </row>
        <row r="395">
          <cell r="A395" t="str">
            <v>265</v>
          </cell>
          <cell r="B395" t="str">
            <v>COUNTRY QUARRIES QLD</v>
          </cell>
          <cell r="C395" t="str">
            <v>Roseneath Quarry</v>
          </cell>
          <cell r="D395" t="str">
            <v>Flinders Highway</v>
          </cell>
          <cell r="E395" t="str">
            <v>Roseneath</v>
          </cell>
          <cell r="F395" t="str">
            <v>4811</v>
          </cell>
          <cell r="G395" t="str">
            <v>Queensland</v>
          </cell>
          <cell r="H395" t="str">
            <v>Australia</v>
          </cell>
          <cell r="I395" t="str">
            <v>Not Applicable</v>
          </cell>
          <cell r="J395">
            <v>61000</v>
          </cell>
          <cell r="K395">
            <v>450000</v>
          </cell>
          <cell r="L395">
            <v>500000</v>
          </cell>
          <cell r="M395">
            <v>0</v>
          </cell>
          <cell r="N395">
            <v>22100</v>
          </cell>
          <cell r="O395">
            <v>1033100</v>
          </cell>
        </row>
        <row r="396">
          <cell r="A396" t="str">
            <v>265</v>
          </cell>
          <cell r="B396" t="str">
            <v>COUNTRY QUARRIES QLD</v>
          </cell>
          <cell r="C396" t="str">
            <v>Roseneath Sand</v>
          </cell>
          <cell r="D396" t="str">
            <v>Flinders Highway</v>
          </cell>
          <cell r="E396" t="str">
            <v>Roseneath</v>
          </cell>
          <cell r="F396" t="str">
            <v>4811</v>
          </cell>
          <cell r="G396" t="str">
            <v>Queensland</v>
          </cell>
          <cell r="H396" t="str">
            <v>Australia</v>
          </cell>
          <cell r="I396" t="str">
            <v>Not Applicable</v>
          </cell>
          <cell r="J396">
            <v>250000</v>
          </cell>
          <cell r="K396">
            <v>0</v>
          </cell>
          <cell r="L396">
            <v>315000</v>
          </cell>
          <cell r="M396">
            <v>340000</v>
          </cell>
          <cell r="N396">
            <v>240000</v>
          </cell>
          <cell r="O396">
            <v>1145000</v>
          </cell>
        </row>
        <row r="397">
          <cell r="A397" t="str">
            <v>265</v>
          </cell>
          <cell r="B397" t="str">
            <v>COUNTRY QUARRIES QLD</v>
          </cell>
          <cell r="C397" t="str">
            <v>Tichum Creek Quarry</v>
          </cell>
          <cell r="D397" t="str">
            <v>Kennedy Highway</v>
          </cell>
          <cell r="E397" t="str">
            <v>Tichum Creek</v>
          </cell>
          <cell r="F397" t="str">
            <v>4880</v>
          </cell>
          <cell r="G397" t="str">
            <v>Queensland</v>
          </cell>
          <cell r="H397" t="str">
            <v>Australia</v>
          </cell>
          <cell r="I397" t="str">
            <v>Not Applicable</v>
          </cell>
          <cell r="J397">
            <v>171000</v>
          </cell>
          <cell r="K397">
            <v>60000</v>
          </cell>
          <cell r="L397">
            <v>3000000</v>
          </cell>
          <cell r="M397">
            <v>1180000</v>
          </cell>
          <cell r="N397">
            <v>1310000</v>
          </cell>
          <cell r="O397">
            <v>5721000</v>
          </cell>
        </row>
        <row r="398">
          <cell r="A398" t="str">
            <v>265</v>
          </cell>
          <cell r="B398" t="str">
            <v>COUNTRY QUARRIES QLD</v>
          </cell>
          <cell r="C398" t="str">
            <v>Warrians</v>
          </cell>
          <cell r="D398" t="str">
            <v>Roma Taroom Rd</v>
          </cell>
          <cell r="E398" t="str">
            <v>Roma</v>
          </cell>
          <cell r="F398" t="str">
            <v>4455</v>
          </cell>
          <cell r="G398" t="str">
            <v>Queensland</v>
          </cell>
          <cell r="H398" t="str">
            <v>Australia</v>
          </cell>
          <cell r="I398" t="str">
            <v>Not Applicable</v>
          </cell>
          <cell r="J398">
            <v>327000</v>
          </cell>
          <cell r="K398">
            <v>20000</v>
          </cell>
          <cell r="L398">
            <v>60000</v>
          </cell>
          <cell r="M398">
            <v>0</v>
          </cell>
          <cell r="N398">
            <v>793000</v>
          </cell>
          <cell r="O398">
            <v>1200000</v>
          </cell>
        </row>
        <row r="399">
          <cell r="A399" t="str">
            <v>265</v>
          </cell>
          <cell r="B399" t="str">
            <v>COUNTRY QUARRIES QLD</v>
          </cell>
          <cell r="C399" t="str">
            <v>West Burleigh Quarry</v>
          </cell>
          <cell r="D399" t="str">
            <v>Bermuda St</v>
          </cell>
          <cell r="E399" t="str">
            <v>Andrews</v>
          </cell>
          <cell r="F399" t="str">
            <v>4219</v>
          </cell>
          <cell r="G399" t="str">
            <v>Queensland</v>
          </cell>
          <cell r="H399" t="str">
            <v>Australia</v>
          </cell>
          <cell r="I399" t="str">
            <v>Not Applicable</v>
          </cell>
          <cell r="J399">
            <v>900000</v>
          </cell>
          <cell r="K399">
            <v>600000</v>
          </cell>
          <cell r="L399">
            <v>10000000</v>
          </cell>
          <cell r="M399">
            <v>5325000</v>
          </cell>
          <cell r="N399">
            <v>6310000</v>
          </cell>
          <cell r="O399">
            <v>23135000</v>
          </cell>
        </row>
        <row r="400">
          <cell r="A400" t="str">
            <v>270</v>
          </cell>
          <cell r="B400" t="str">
            <v>QUARRIES NSW</v>
          </cell>
          <cell r="C400" t="str">
            <v>Dunmore Quarry - CMG Concrete Metro. NSW</v>
          </cell>
          <cell r="D400" t="str">
            <v>Princes Highway</v>
          </cell>
          <cell r="E400" t="str">
            <v>Dunmore</v>
          </cell>
          <cell r="F400" t="str">
            <v>2529</v>
          </cell>
          <cell r="G400" t="str">
            <v>New South Wales</v>
          </cell>
          <cell r="H400" t="str">
            <v>Australia</v>
          </cell>
          <cell r="I400" t="str">
            <v>Not Applicable</v>
          </cell>
          <cell r="J400">
            <v>2500000</v>
          </cell>
          <cell r="K400">
            <v>1000000</v>
          </cell>
          <cell r="L400">
            <v>20000000</v>
          </cell>
          <cell r="M400">
            <v>2000000</v>
          </cell>
          <cell r="N400">
            <v>500000</v>
          </cell>
          <cell r="O400">
            <v>26000000</v>
          </cell>
        </row>
        <row r="401">
          <cell r="A401" t="str">
            <v>270</v>
          </cell>
          <cell r="B401" t="str">
            <v>QUARRIES NSW</v>
          </cell>
          <cell r="C401" t="str">
            <v>Emu Quarry</v>
          </cell>
          <cell r="D401" t="str">
            <v>Railway Street</v>
          </cell>
          <cell r="E401" t="str">
            <v>Emu Plains</v>
          </cell>
          <cell r="F401" t="str">
            <v>2750</v>
          </cell>
          <cell r="G401" t="str">
            <v>New South Wales</v>
          </cell>
          <cell r="H401" t="str">
            <v>Australia</v>
          </cell>
          <cell r="I401" t="str">
            <v>Not Applicable</v>
          </cell>
          <cell r="J401">
            <v>3000000</v>
          </cell>
          <cell r="K401">
            <v>2000000</v>
          </cell>
          <cell r="L401">
            <v>20000000</v>
          </cell>
          <cell r="M401">
            <v>3000000</v>
          </cell>
          <cell r="N401">
            <v>1000000</v>
          </cell>
          <cell r="O401">
            <v>29000000</v>
          </cell>
        </row>
        <row r="402">
          <cell r="A402" t="str">
            <v>270</v>
          </cell>
          <cell r="B402" t="str">
            <v>QUARRIES NSW</v>
          </cell>
          <cell r="C402" t="str">
            <v>Greystanes Estate - Main &amp; Eng - CMG Quarries Metro NSW</v>
          </cell>
          <cell r="D402" t="str">
            <v>Greystanes Road</v>
          </cell>
          <cell r="E402" t="str">
            <v>Greystanes</v>
          </cell>
          <cell r="F402" t="str">
            <v>2145</v>
          </cell>
          <cell r="G402" t="str">
            <v>New South Wales</v>
          </cell>
          <cell r="H402" t="str">
            <v>Australia</v>
          </cell>
          <cell r="I402" t="str">
            <v>Not Applicable</v>
          </cell>
          <cell r="J402">
            <v>0</v>
          </cell>
          <cell r="K402">
            <v>0</v>
          </cell>
          <cell r="L402">
            <v>1000000</v>
          </cell>
          <cell r="M402">
            <v>0</v>
          </cell>
          <cell r="N402">
            <v>500000</v>
          </cell>
          <cell r="O402">
            <v>1500000</v>
          </cell>
        </row>
        <row r="403">
          <cell r="A403" t="str">
            <v>270</v>
          </cell>
          <cell r="B403" t="str">
            <v>QUARRIES NSW</v>
          </cell>
          <cell r="C403" t="str">
            <v>Metro Quarries Lab</v>
          </cell>
          <cell r="D403" t="str">
            <v>Gibbon Rd</v>
          </cell>
          <cell r="E403" t="str">
            <v>Baulkham Hills</v>
          </cell>
          <cell r="F403" t="str">
            <v>2153</v>
          </cell>
          <cell r="G403" t="str">
            <v>New South Wales</v>
          </cell>
          <cell r="H403" t="str">
            <v>Australia</v>
          </cell>
          <cell r="I403" t="str">
            <v>Not Applicable</v>
          </cell>
          <cell r="J403">
            <v>0</v>
          </cell>
          <cell r="K403">
            <v>0</v>
          </cell>
          <cell r="L403">
            <v>1000000</v>
          </cell>
          <cell r="M403">
            <v>0</v>
          </cell>
          <cell r="N403">
            <v>0</v>
          </cell>
          <cell r="O403">
            <v>1000000</v>
          </cell>
        </row>
        <row r="404">
          <cell r="A404" t="str">
            <v>270</v>
          </cell>
          <cell r="B404" t="str">
            <v>QUARRIES NSW</v>
          </cell>
          <cell r="C404" t="str">
            <v>Peats Ridge Quarry</v>
          </cell>
          <cell r="D404" t="str">
            <v>Bushells Road</v>
          </cell>
          <cell r="E404" t="str">
            <v>Peats Ridge</v>
          </cell>
          <cell r="F404" t="str">
            <v>2251</v>
          </cell>
          <cell r="G404" t="str">
            <v>New South Wales</v>
          </cell>
          <cell r="H404" t="str">
            <v>Australia</v>
          </cell>
          <cell r="I404" t="str">
            <v>Not Applicable</v>
          </cell>
          <cell r="J404">
            <v>2500000</v>
          </cell>
          <cell r="K404">
            <v>2000000</v>
          </cell>
          <cell r="L404">
            <v>10000000</v>
          </cell>
          <cell r="M404">
            <v>2000000</v>
          </cell>
          <cell r="N404">
            <v>500000</v>
          </cell>
          <cell r="O404">
            <v>17000000</v>
          </cell>
        </row>
        <row r="405">
          <cell r="A405" t="str">
            <v>270</v>
          </cell>
          <cell r="B405" t="str">
            <v>QUARRIES NSW</v>
          </cell>
          <cell r="C405" t="str">
            <v>Property Rental - Peats Ridge Bushells Rd - Metro Quarries</v>
          </cell>
          <cell r="D405" t="str">
            <v>Bushells Rd</v>
          </cell>
          <cell r="E405" t="str">
            <v>Peats Ridge</v>
          </cell>
          <cell r="F405" t="str">
            <v>2250</v>
          </cell>
          <cell r="G405" t="str">
            <v>New South Wales</v>
          </cell>
          <cell r="H405" t="str">
            <v>Australia</v>
          </cell>
          <cell r="I405" t="str">
            <v>Not Applicable</v>
          </cell>
          <cell r="J405">
            <v>0</v>
          </cell>
          <cell r="K405">
            <v>70000</v>
          </cell>
          <cell r="L405">
            <v>0</v>
          </cell>
          <cell r="M405">
            <v>0</v>
          </cell>
          <cell r="N405">
            <v>0</v>
          </cell>
          <cell r="O405">
            <v>70000</v>
          </cell>
        </row>
        <row r="406">
          <cell r="A406" t="str">
            <v>270</v>
          </cell>
          <cell r="B406" t="str">
            <v>QUARRIES NSW</v>
          </cell>
          <cell r="C406" t="str">
            <v>Property Rentals -  Emu Plains Railway &amp; Mackellar St - Metro Quarries</v>
          </cell>
          <cell r="D406" t="str">
            <v>Railway &amp; Mackellar St</v>
          </cell>
          <cell r="E406" t="str">
            <v>Emu Plains</v>
          </cell>
          <cell r="F406" t="str">
            <v>2750</v>
          </cell>
          <cell r="G406" t="str">
            <v>New South Wales</v>
          </cell>
          <cell r="H406" t="str">
            <v>Australia</v>
          </cell>
          <cell r="I406" t="str">
            <v>Not Applicable</v>
          </cell>
          <cell r="J406">
            <v>0</v>
          </cell>
          <cell r="K406">
            <v>50000</v>
          </cell>
          <cell r="L406">
            <v>0</v>
          </cell>
          <cell r="M406">
            <v>0</v>
          </cell>
          <cell r="N406">
            <v>0</v>
          </cell>
          <cell r="O406">
            <v>50000</v>
          </cell>
        </row>
        <row r="407">
          <cell r="A407" t="str">
            <v>270</v>
          </cell>
          <cell r="B407" t="str">
            <v>QUARRIES NSW</v>
          </cell>
          <cell r="C407" t="str">
            <v>Property Rentals - Carrington 24 Gross St - Metro Quarries</v>
          </cell>
          <cell r="D407" t="str">
            <v>24 Gross Street</v>
          </cell>
          <cell r="E407" t="str">
            <v>Carrington North</v>
          </cell>
          <cell r="F407" t="str">
            <v>2294</v>
          </cell>
          <cell r="G407" t="str">
            <v>New South Wales</v>
          </cell>
          <cell r="H407" t="str">
            <v>Australia</v>
          </cell>
          <cell r="I407" t="str">
            <v>Not Applicable</v>
          </cell>
          <cell r="J407">
            <v>0</v>
          </cell>
          <cell r="K407">
            <v>560000</v>
          </cell>
          <cell r="L407">
            <v>0</v>
          </cell>
          <cell r="M407">
            <v>0</v>
          </cell>
          <cell r="N407">
            <v>0</v>
          </cell>
          <cell r="O407">
            <v>560000</v>
          </cell>
        </row>
        <row r="408">
          <cell r="A408" t="str">
            <v>270</v>
          </cell>
          <cell r="B408" t="str">
            <v>QUARRIES NSW</v>
          </cell>
          <cell r="C408" t="str">
            <v>Property Rentals - Dunmore Croome Vale Rd Jamberoo - Metro Quarries</v>
          </cell>
          <cell r="D408" t="str">
            <v>Jamberoo Road</v>
          </cell>
          <cell r="E408" t="str">
            <v>Jamberoo</v>
          </cell>
          <cell r="F408" t="str">
            <v>2533</v>
          </cell>
          <cell r="G408" t="str">
            <v>New South Wales</v>
          </cell>
          <cell r="H408" t="str">
            <v>Australia</v>
          </cell>
          <cell r="I408" t="str">
            <v>Not Applicable</v>
          </cell>
          <cell r="J408">
            <v>0</v>
          </cell>
          <cell r="K408">
            <v>400000</v>
          </cell>
          <cell r="L408">
            <v>0</v>
          </cell>
          <cell r="M408">
            <v>0</v>
          </cell>
          <cell r="N408">
            <v>0</v>
          </cell>
          <cell r="O408">
            <v>400000</v>
          </cell>
        </row>
        <row r="409">
          <cell r="A409" t="str">
            <v>270</v>
          </cell>
          <cell r="B409" t="str">
            <v>QUARRIES NSW</v>
          </cell>
          <cell r="C409" t="str">
            <v>Property Rentals - Dunmore Minnamurra Lane - Metro Quarries</v>
          </cell>
          <cell r="D409" t="str">
            <v>3 &amp; 10 Trevethan Street</v>
          </cell>
          <cell r="E409" t="str">
            <v>Minnamurra</v>
          </cell>
          <cell r="F409" t="str">
            <v>2532</v>
          </cell>
          <cell r="G409" t="str">
            <v>New South Wales</v>
          </cell>
          <cell r="H409" t="str">
            <v>Australia</v>
          </cell>
          <cell r="I409" t="str">
            <v>Not Applicable</v>
          </cell>
          <cell r="J409">
            <v>0</v>
          </cell>
          <cell r="K409">
            <v>150000</v>
          </cell>
          <cell r="L409">
            <v>0</v>
          </cell>
          <cell r="M409">
            <v>0</v>
          </cell>
          <cell r="N409">
            <v>0</v>
          </cell>
          <cell r="O409">
            <v>150000</v>
          </cell>
        </row>
        <row r="410">
          <cell r="A410" t="str">
            <v>270</v>
          </cell>
          <cell r="B410" t="str">
            <v>QUARRIES NSW</v>
          </cell>
          <cell r="C410" t="str">
            <v>Property Rentals - Dunmore Princess Hwy - Metro Quarries</v>
          </cell>
          <cell r="D410" t="str">
            <v>Rocklow Road</v>
          </cell>
          <cell r="E410" t="str">
            <v>Dunmore</v>
          </cell>
          <cell r="F410" t="str">
            <v>2529</v>
          </cell>
          <cell r="G410" t="str">
            <v>New South Wales</v>
          </cell>
          <cell r="H410" t="str">
            <v>Australia</v>
          </cell>
          <cell r="I410" t="str">
            <v>Not Applicable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270</v>
          </cell>
          <cell r="B411" t="str">
            <v>QUARRIES NSW</v>
          </cell>
          <cell r="C411" t="str">
            <v>Property Rentals - Dunmore Quarry Priness Hwy - Metro Quarries</v>
          </cell>
          <cell r="D411" t="str">
            <v>Croome Road</v>
          </cell>
          <cell r="E411" t="str">
            <v>Albion Park</v>
          </cell>
          <cell r="F411" t="str">
            <v>2527</v>
          </cell>
          <cell r="G411" t="str">
            <v>New South Wales</v>
          </cell>
          <cell r="H411" t="str">
            <v>Australia</v>
          </cell>
          <cell r="I411" t="str">
            <v>Not Applicable</v>
          </cell>
          <cell r="J411">
            <v>0</v>
          </cell>
          <cell r="K411">
            <v>50000</v>
          </cell>
          <cell r="L411">
            <v>0</v>
          </cell>
          <cell r="M411">
            <v>0</v>
          </cell>
          <cell r="N411">
            <v>0</v>
          </cell>
          <cell r="O411">
            <v>50000</v>
          </cell>
        </row>
        <row r="412">
          <cell r="A412" t="str">
            <v>270</v>
          </cell>
          <cell r="B412" t="str">
            <v>QUARRIES NSW</v>
          </cell>
          <cell r="C412" t="str">
            <v>Property Rentals - Dunmore Rocklow Rd Metro Quarries</v>
          </cell>
          <cell r="D412" t="str">
            <v>Rocklow Road</v>
          </cell>
          <cell r="E412" t="str">
            <v>Dunmore</v>
          </cell>
          <cell r="F412" t="str">
            <v>2529</v>
          </cell>
          <cell r="G412" t="str">
            <v>New South Wales</v>
          </cell>
          <cell r="H412" t="str">
            <v>Australia</v>
          </cell>
          <cell r="I412" t="str">
            <v>Not Applicable</v>
          </cell>
          <cell r="J412">
            <v>0</v>
          </cell>
          <cell r="K412">
            <v>160000</v>
          </cell>
          <cell r="L412">
            <v>0</v>
          </cell>
          <cell r="M412">
            <v>0</v>
          </cell>
          <cell r="N412">
            <v>0</v>
          </cell>
          <cell r="O412">
            <v>160000</v>
          </cell>
        </row>
        <row r="413">
          <cell r="A413" t="str">
            <v>270</v>
          </cell>
          <cell r="B413" t="str">
            <v>QUARRIES NSW</v>
          </cell>
          <cell r="C413" t="str">
            <v>Property Rentals - Dunmore Walton Mntn Minumurra Lane MQ</v>
          </cell>
          <cell r="D413" t="str">
            <v>Minnamurra Road</v>
          </cell>
          <cell r="E413" t="str">
            <v>Jamberoo</v>
          </cell>
          <cell r="F413" t="str">
            <v>2533</v>
          </cell>
          <cell r="G413" t="str">
            <v>New South Wales</v>
          </cell>
          <cell r="H413" t="str">
            <v>Australia</v>
          </cell>
          <cell r="I413" t="str">
            <v>Not Applicable</v>
          </cell>
          <cell r="J413">
            <v>0</v>
          </cell>
          <cell r="K413">
            <v>100000</v>
          </cell>
          <cell r="L413">
            <v>0</v>
          </cell>
          <cell r="M413">
            <v>0</v>
          </cell>
          <cell r="N413">
            <v>0</v>
          </cell>
          <cell r="O413">
            <v>100000</v>
          </cell>
        </row>
        <row r="414">
          <cell r="A414" t="str">
            <v>270</v>
          </cell>
          <cell r="B414" t="str">
            <v>QUARRIES NSW</v>
          </cell>
          <cell r="C414" t="str">
            <v>Property Rentals - Greystanes Prospect Quarry - Metro Quarries</v>
          </cell>
          <cell r="D414" t="str">
            <v>Greystanes Road</v>
          </cell>
          <cell r="E414" t="str">
            <v>South Wentworthville</v>
          </cell>
          <cell r="F414" t="str">
            <v>2145</v>
          </cell>
          <cell r="G414" t="str">
            <v>New South Wales</v>
          </cell>
          <cell r="H414" t="str">
            <v>Australia</v>
          </cell>
          <cell r="I414" t="str">
            <v>Not Applicable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270</v>
          </cell>
          <cell r="B415" t="str">
            <v>QUARRIES NSW</v>
          </cell>
          <cell r="C415" t="str">
            <v>Property Rentals - Kiama Panama St - Metro Quarries</v>
          </cell>
          <cell r="D415" t="str">
            <v>18  Gwinganna Street</v>
          </cell>
          <cell r="E415" t="str">
            <v>Kiama</v>
          </cell>
          <cell r="F415" t="str">
            <v>2533</v>
          </cell>
          <cell r="G415" t="str">
            <v>New South Wales</v>
          </cell>
          <cell r="H415" t="str">
            <v>Australia</v>
          </cell>
          <cell r="I415" t="str">
            <v>Not Applicable</v>
          </cell>
          <cell r="J415">
            <v>0</v>
          </cell>
          <cell r="K415">
            <v>80000</v>
          </cell>
          <cell r="L415">
            <v>0</v>
          </cell>
          <cell r="M415">
            <v>0</v>
          </cell>
          <cell r="N415">
            <v>0</v>
          </cell>
          <cell r="O415">
            <v>80000</v>
          </cell>
        </row>
        <row r="416">
          <cell r="A416" t="str">
            <v>270</v>
          </cell>
          <cell r="B416" t="str">
            <v>QUARRIES NSW</v>
          </cell>
          <cell r="C416" t="str">
            <v>Property Rentals - Lismore Cnr Crown &amp; Elliot St Metro Quarries</v>
          </cell>
          <cell r="D416" t="str">
            <v>Crown Street</v>
          </cell>
          <cell r="E416" t="str">
            <v>Lismore</v>
          </cell>
          <cell r="F416" t="str">
            <v>2480</v>
          </cell>
          <cell r="G416" t="str">
            <v>New South Wales</v>
          </cell>
          <cell r="H416" t="str">
            <v>Australia</v>
          </cell>
          <cell r="I416" t="str">
            <v>Not Applicable</v>
          </cell>
          <cell r="J416">
            <v>0</v>
          </cell>
          <cell r="K416">
            <v>100000</v>
          </cell>
          <cell r="L416">
            <v>0</v>
          </cell>
          <cell r="M416">
            <v>0</v>
          </cell>
          <cell r="N416">
            <v>0</v>
          </cell>
          <cell r="O416">
            <v>100000</v>
          </cell>
        </row>
        <row r="417">
          <cell r="A417" t="str">
            <v>270</v>
          </cell>
          <cell r="B417" t="str">
            <v>QUARRIES NSW</v>
          </cell>
          <cell r="C417" t="str">
            <v>Property Rentals - Moss Vale Berrima Rd - Metro Quarries</v>
          </cell>
          <cell r="D417" t="str">
            <v>Berrima Road</v>
          </cell>
          <cell r="E417" t="str">
            <v>Moss Vale</v>
          </cell>
          <cell r="F417" t="str">
            <v>2577</v>
          </cell>
          <cell r="G417" t="str">
            <v>New South Wales</v>
          </cell>
          <cell r="H417" t="str">
            <v>Australia</v>
          </cell>
          <cell r="I417" t="str">
            <v>Not Applicable</v>
          </cell>
          <cell r="J417">
            <v>0</v>
          </cell>
          <cell r="K417">
            <v>100000</v>
          </cell>
          <cell r="L417">
            <v>0</v>
          </cell>
          <cell r="M417">
            <v>0</v>
          </cell>
          <cell r="N417">
            <v>0</v>
          </cell>
          <cell r="O417">
            <v>100000</v>
          </cell>
        </row>
        <row r="418">
          <cell r="A418" t="str">
            <v>270</v>
          </cell>
          <cell r="B418" t="str">
            <v>QUARRIES NSW</v>
          </cell>
          <cell r="C418" t="str">
            <v>Property Rentals - Richmond Dight St Metro Quarries</v>
          </cell>
          <cell r="D418" t="str">
            <v>Dight Street</v>
          </cell>
          <cell r="E418" t="str">
            <v>Richmond</v>
          </cell>
          <cell r="F418" t="str">
            <v>2753</v>
          </cell>
          <cell r="G418" t="str">
            <v>New South Wales</v>
          </cell>
          <cell r="H418" t="str">
            <v>Australia</v>
          </cell>
          <cell r="I418" t="str">
            <v>Not Applicable</v>
          </cell>
          <cell r="J418">
            <v>0</v>
          </cell>
          <cell r="K418">
            <v>70000</v>
          </cell>
          <cell r="L418">
            <v>0</v>
          </cell>
          <cell r="M418">
            <v>0</v>
          </cell>
          <cell r="N418">
            <v>0</v>
          </cell>
          <cell r="O418">
            <v>70000</v>
          </cell>
        </row>
        <row r="419">
          <cell r="A419" t="str">
            <v>270</v>
          </cell>
          <cell r="B419" t="str">
            <v>QUARRIES NSW</v>
          </cell>
          <cell r="C419" t="str">
            <v>Property Rentals - Silverwater 29-31 Derby St Metro Quarries</v>
          </cell>
          <cell r="D419" t="str">
            <v>Cnr Derby &amp; Day Street</v>
          </cell>
          <cell r="E419" t="str">
            <v>Silverwater</v>
          </cell>
          <cell r="F419" t="str">
            <v>2264</v>
          </cell>
          <cell r="G419" t="str">
            <v>New South Wales</v>
          </cell>
          <cell r="H419" t="str">
            <v>Australia</v>
          </cell>
          <cell r="I419" t="str">
            <v>Not Applicable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270</v>
          </cell>
          <cell r="B420" t="str">
            <v>QUARRIES NSW</v>
          </cell>
          <cell r="C420" t="str">
            <v>Property Rentals - St Peters Burrows Rd Sth - Metro Quarries</v>
          </cell>
          <cell r="D420" t="str">
            <v>Burrows Road South</v>
          </cell>
          <cell r="E420" t="str">
            <v>St Peters</v>
          </cell>
          <cell r="F420" t="str">
            <v>2044</v>
          </cell>
          <cell r="G420" t="str">
            <v>New South Wales</v>
          </cell>
          <cell r="H420" t="str">
            <v>Australia</v>
          </cell>
          <cell r="I420" t="str">
            <v>Not Applicable</v>
          </cell>
          <cell r="J420">
            <v>100000</v>
          </cell>
          <cell r="K420">
            <v>50000</v>
          </cell>
          <cell r="L420">
            <v>50000</v>
          </cell>
          <cell r="M420">
            <v>0</v>
          </cell>
          <cell r="N420">
            <v>0</v>
          </cell>
          <cell r="O420">
            <v>200000</v>
          </cell>
        </row>
        <row r="421">
          <cell r="A421" t="str">
            <v>270</v>
          </cell>
          <cell r="B421" t="str">
            <v>QUARRIES NSW</v>
          </cell>
          <cell r="C421" t="str">
            <v>Property Rentals - Wagga 18 Norton St Metro Quarries</v>
          </cell>
          <cell r="D421" t="str">
            <v>Norton Street</v>
          </cell>
          <cell r="E421" t="str">
            <v>Wagga Wagga</v>
          </cell>
          <cell r="F421" t="str">
            <v>2650</v>
          </cell>
          <cell r="G421" t="str">
            <v>New South Wales</v>
          </cell>
          <cell r="H421" t="str">
            <v>Australia</v>
          </cell>
          <cell r="I421" t="str">
            <v>Not Applicable</v>
          </cell>
          <cell r="J421">
            <v>0</v>
          </cell>
          <cell r="K421">
            <v>100000</v>
          </cell>
          <cell r="L421">
            <v>0</v>
          </cell>
          <cell r="M421">
            <v>0</v>
          </cell>
          <cell r="N421">
            <v>0</v>
          </cell>
          <cell r="O421">
            <v>100000</v>
          </cell>
        </row>
        <row r="422">
          <cell r="A422" t="str">
            <v>270</v>
          </cell>
          <cell r="B422" t="str">
            <v>QUARRIES NSW</v>
          </cell>
          <cell r="C422" t="str">
            <v>Property Rentals - Windsor 13 Cornwallis Rd - MQuarries</v>
          </cell>
          <cell r="D422" t="str">
            <v>Cornwallis Road</v>
          </cell>
          <cell r="E422" t="str">
            <v>Windsor</v>
          </cell>
          <cell r="F422" t="str">
            <v>2756</v>
          </cell>
          <cell r="G422" t="str">
            <v>New South Wales</v>
          </cell>
          <cell r="H422" t="str">
            <v>Australia</v>
          </cell>
          <cell r="I422" t="str">
            <v>Not Applicable</v>
          </cell>
          <cell r="J422">
            <v>0</v>
          </cell>
          <cell r="K422">
            <v>80000</v>
          </cell>
          <cell r="L422">
            <v>0</v>
          </cell>
          <cell r="M422">
            <v>0</v>
          </cell>
          <cell r="N422">
            <v>0</v>
          </cell>
          <cell r="O422">
            <v>80000</v>
          </cell>
        </row>
        <row r="423">
          <cell r="A423" t="str">
            <v>270</v>
          </cell>
          <cell r="B423" t="str">
            <v>QUARRIES NSW</v>
          </cell>
          <cell r="C423" t="str">
            <v>Property Rentals -Greystanes Orica Greystanes Rd - Metro Quarries</v>
          </cell>
          <cell r="D423" t="str">
            <v>Greystanes Road</v>
          </cell>
          <cell r="E423" t="str">
            <v>Greystanes</v>
          </cell>
          <cell r="F423" t="str">
            <v>2145</v>
          </cell>
          <cell r="G423" t="str">
            <v>New South Wales</v>
          </cell>
          <cell r="H423" t="str">
            <v>Australia</v>
          </cell>
          <cell r="I423" t="str">
            <v>Not Applicable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270</v>
          </cell>
          <cell r="B424" t="str">
            <v>QUARRIES NSW</v>
          </cell>
          <cell r="C424" t="str">
            <v>Property Rentals -Tamworth 49 Gunnedah Rd Metro Quarries</v>
          </cell>
          <cell r="D424" t="str">
            <v>45 - 55 Gunnedah Road</v>
          </cell>
          <cell r="E424" t="str">
            <v>Tamworth</v>
          </cell>
          <cell r="F424" t="str">
            <v>2340</v>
          </cell>
          <cell r="G424" t="str">
            <v>New South Wales</v>
          </cell>
          <cell r="H424" t="str">
            <v>Australia</v>
          </cell>
          <cell r="I424" t="str">
            <v>Not Applicable</v>
          </cell>
          <cell r="J424">
            <v>0</v>
          </cell>
          <cell r="K424">
            <v>100000</v>
          </cell>
          <cell r="L424">
            <v>0</v>
          </cell>
          <cell r="M424">
            <v>0</v>
          </cell>
          <cell r="N424">
            <v>0</v>
          </cell>
          <cell r="O424">
            <v>100000</v>
          </cell>
        </row>
        <row r="425">
          <cell r="A425" t="str">
            <v>270</v>
          </cell>
          <cell r="B425" t="str">
            <v>QUARRIES NSW</v>
          </cell>
          <cell r="C425" t="str">
            <v>Prospect New Main Office Block</v>
          </cell>
          <cell r="D425" t="str">
            <v>Lot 1 Clonies Ross Street</v>
          </cell>
          <cell r="E425" t="str">
            <v>Prospect</v>
          </cell>
          <cell r="F425" t="str">
            <v>2145</v>
          </cell>
          <cell r="G425" t="str">
            <v>New South Wales</v>
          </cell>
          <cell r="H425" t="str">
            <v>Australia</v>
          </cell>
          <cell r="I425" t="str">
            <v>Not Applicable</v>
          </cell>
          <cell r="J425">
            <v>0</v>
          </cell>
          <cell r="K425">
            <v>21400000</v>
          </cell>
          <cell r="L425">
            <v>0</v>
          </cell>
          <cell r="M425">
            <v>0</v>
          </cell>
          <cell r="N425">
            <v>0</v>
          </cell>
          <cell r="O425">
            <v>21400000</v>
          </cell>
        </row>
        <row r="426">
          <cell r="A426" t="str">
            <v>270</v>
          </cell>
          <cell r="B426" t="str">
            <v>QUARRIES NSW</v>
          </cell>
          <cell r="C426" t="str">
            <v>Prospect Quarry</v>
          </cell>
          <cell r="D426" t="str">
            <v>Greystanes Road</v>
          </cell>
          <cell r="E426" t="str">
            <v>Greystanes</v>
          </cell>
          <cell r="F426" t="str">
            <v>2145</v>
          </cell>
          <cell r="G426" t="str">
            <v>New South Wales</v>
          </cell>
          <cell r="H426" t="str">
            <v>Australia</v>
          </cell>
          <cell r="I426" t="str">
            <v>Not Applicable</v>
          </cell>
          <cell r="J426">
            <v>2500000</v>
          </cell>
          <cell r="K426">
            <v>2000000</v>
          </cell>
          <cell r="L426">
            <v>10000000</v>
          </cell>
          <cell r="M426">
            <v>2000000</v>
          </cell>
          <cell r="N426">
            <v>500000</v>
          </cell>
          <cell r="O426">
            <v>17000000</v>
          </cell>
        </row>
        <row r="427">
          <cell r="A427" t="str">
            <v>271</v>
          </cell>
          <cell r="B427" t="str">
            <v>CONCRETE NSW</v>
          </cell>
          <cell r="C427" t="str">
            <v>Artarmon Concrete Plant</v>
          </cell>
          <cell r="D427" t="str">
            <v>88 Reserve Road</v>
          </cell>
          <cell r="E427" t="str">
            <v>Artarmon</v>
          </cell>
          <cell r="F427" t="str">
            <v>2064</v>
          </cell>
          <cell r="G427" t="str">
            <v>New South Wales</v>
          </cell>
          <cell r="H427" t="str">
            <v>Australia</v>
          </cell>
          <cell r="I427" t="str">
            <v>Not Applicable</v>
          </cell>
          <cell r="J427">
            <v>60000</v>
          </cell>
          <cell r="K427">
            <v>250000</v>
          </cell>
          <cell r="L427">
            <v>1500000</v>
          </cell>
          <cell r="M427">
            <v>0</v>
          </cell>
          <cell r="N427">
            <v>2000000</v>
          </cell>
          <cell r="O427">
            <v>3810000</v>
          </cell>
        </row>
        <row r="428">
          <cell r="A428" t="str">
            <v>271</v>
          </cell>
          <cell r="B428" t="str">
            <v>CONCRETE NSW</v>
          </cell>
          <cell r="C428" t="str">
            <v>Blacktown Concrete Plant - CMG Concrete Metro Nsw</v>
          </cell>
          <cell r="D428" t="str">
            <v>Fourth Avenue</v>
          </cell>
          <cell r="E428" t="str">
            <v>Blacktown</v>
          </cell>
          <cell r="F428" t="str">
            <v>2148</v>
          </cell>
          <cell r="G428" t="str">
            <v>New South Wales</v>
          </cell>
          <cell r="H428" t="str">
            <v>Australia</v>
          </cell>
          <cell r="I428" t="str">
            <v>Not Applicable</v>
          </cell>
          <cell r="J428">
            <v>80000</v>
          </cell>
          <cell r="K428">
            <v>250000</v>
          </cell>
          <cell r="L428">
            <v>2000000</v>
          </cell>
          <cell r="M428">
            <v>0</v>
          </cell>
          <cell r="N428">
            <v>2000000</v>
          </cell>
          <cell r="O428">
            <v>4330000</v>
          </cell>
        </row>
        <row r="429">
          <cell r="A429" t="str">
            <v>271</v>
          </cell>
          <cell r="B429" t="str">
            <v>CONCRETE NSW</v>
          </cell>
          <cell r="C429" t="str">
            <v>Botany Concrete Plant</v>
          </cell>
          <cell r="D429" t="str">
            <v>Baker Street</v>
          </cell>
          <cell r="E429" t="str">
            <v>Botany</v>
          </cell>
          <cell r="F429" t="str">
            <v>2019</v>
          </cell>
          <cell r="G429" t="str">
            <v>New South Wales</v>
          </cell>
          <cell r="H429" t="str">
            <v>Australia</v>
          </cell>
          <cell r="I429" t="str">
            <v>Not Applicable</v>
          </cell>
          <cell r="J429">
            <v>80000</v>
          </cell>
          <cell r="K429">
            <v>200000</v>
          </cell>
          <cell r="L429">
            <v>2500000</v>
          </cell>
          <cell r="M429">
            <v>0</v>
          </cell>
          <cell r="N429">
            <v>2000000</v>
          </cell>
          <cell r="O429">
            <v>4780000</v>
          </cell>
        </row>
        <row r="430">
          <cell r="A430" t="str">
            <v>271</v>
          </cell>
          <cell r="B430" t="str">
            <v>CONCRETE NSW</v>
          </cell>
          <cell r="C430" t="str">
            <v>Brookvale Concrete Plant</v>
          </cell>
          <cell r="D430" t="str">
            <v>Ada Avenue</v>
          </cell>
          <cell r="E430" t="str">
            <v>Brookvale</v>
          </cell>
          <cell r="F430" t="str">
            <v>2100</v>
          </cell>
          <cell r="G430" t="str">
            <v>New South Wales</v>
          </cell>
          <cell r="H430" t="str">
            <v>Australia</v>
          </cell>
          <cell r="I430" t="str">
            <v>Not Applicable</v>
          </cell>
          <cell r="J430">
            <v>60000</v>
          </cell>
          <cell r="K430">
            <v>250000</v>
          </cell>
          <cell r="L430">
            <v>1500000</v>
          </cell>
          <cell r="M430">
            <v>0</v>
          </cell>
          <cell r="N430">
            <v>2000000</v>
          </cell>
          <cell r="O430">
            <v>3810000</v>
          </cell>
        </row>
        <row r="431">
          <cell r="A431" t="str">
            <v>271</v>
          </cell>
          <cell r="B431" t="str">
            <v>CONCRETE NSW</v>
          </cell>
          <cell r="C431" t="str">
            <v>Caringbah Concrete Plant</v>
          </cell>
          <cell r="D431" t="str">
            <v>52 Bay Road</v>
          </cell>
          <cell r="E431" t="str">
            <v>Taren Point</v>
          </cell>
          <cell r="F431" t="str">
            <v>2229</v>
          </cell>
          <cell r="G431" t="str">
            <v>New South Wales</v>
          </cell>
          <cell r="H431" t="str">
            <v>Australia</v>
          </cell>
          <cell r="I431" t="str">
            <v>Not Applicable</v>
          </cell>
          <cell r="J431">
            <v>60000</v>
          </cell>
          <cell r="K431">
            <v>250000</v>
          </cell>
          <cell r="L431">
            <v>1500000</v>
          </cell>
          <cell r="M431">
            <v>0</v>
          </cell>
          <cell r="N431">
            <v>2000000</v>
          </cell>
          <cell r="O431">
            <v>3810000</v>
          </cell>
        </row>
        <row r="432">
          <cell r="A432" t="str">
            <v>271</v>
          </cell>
          <cell r="B432" t="str">
            <v>CONCRETE NSW</v>
          </cell>
          <cell r="C432" t="str">
            <v>Enfield Concrete Plant</v>
          </cell>
          <cell r="D432" t="str">
            <v>Roberts Road</v>
          </cell>
          <cell r="E432" t="str">
            <v>Chullora</v>
          </cell>
          <cell r="F432" t="str">
            <v>2190</v>
          </cell>
          <cell r="G432" t="str">
            <v>New South Wales</v>
          </cell>
          <cell r="H432" t="str">
            <v>Australia</v>
          </cell>
          <cell r="I432" t="str">
            <v>Not Applicable</v>
          </cell>
          <cell r="J432">
            <v>150000</v>
          </cell>
          <cell r="K432">
            <v>1000000</v>
          </cell>
          <cell r="L432">
            <v>6000000</v>
          </cell>
          <cell r="M432">
            <v>0</v>
          </cell>
          <cell r="N432">
            <v>2000000</v>
          </cell>
          <cell r="O432">
            <v>9150000</v>
          </cell>
        </row>
        <row r="433">
          <cell r="A433" t="str">
            <v>271</v>
          </cell>
          <cell r="B433" t="str">
            <v>CONCRETE NSW</v>
          </cell>
          <cell r="C433" t="str">
            <v>Granville Concrete Plant</v>
          </cell>
          <cell r="D433" t="str">
            <v>Mort Street</v>
          </cell>
          <cell r="E433" t="str">
            <v>Granville</v>
          </cell>
          <cell r="F433" t="str">
            <v>2142</v>
          </cell>
          <cell r="G433" t="str">
            <v>New South Wales</v>
          </cell>
          <cell r="H433" t="str">
            <v>Australia</v>
          </cell>
          <cell r="I433" t="str">
            <v>Not Applicable</v>
          </cell>
          <cell r="J433">
            <v>60000</v>
          </cell>
          <cell r="K433">
            <v>400000</v>
          </cell>
          <cell r="L433">
            <v>2500000</v>
          </cell>
          <cell r="M433">
            <v>0</v>
          </cell>
          <cell r="N433">
            <v>2000000</v>
          </cell>
          <cell r="O433">
            <v>4960000</v>
          </cell>
        </row>
        <row r="434">
          <cell r="A434" t="str">
            <v>271</v>
          </cell>
          <cell r="B434" t="str">
            <v>CONCRETE NSW</v>
          </cell>
          <cell r="C434" t="str">
            <v>Hurstville Concrete Plant</v>
          </cell>
          <cell r="D434" t="str">
            <v>40 Waterview Cresent</v>
          </cell>
          <cell r="E434" t="str">
            <v>Carlton</v>
          </cell>
          <cell r="F434" t="str">
            <v>2218</v>
          </cell>
          <cell r="G434" t="str">
            <v>New South Wales</v>
          </cell>
          <cell r="H434" t="str">
            <v>Australia</v>
          </cell>
          <cell r="I434" t="str">
            <v>Not Applicable</v>
          </cell>
          <cell r="J434">
            <v>60000</v>
          </cell>
          <cell r="K434">
            <v>250000</v>
          </cell>
          <cell r="L434">
            <v>1500000</v>
          </cell>
          <cell r="M434">
            <v>0</v>
          </cell>
          <cell r="N434">
            <v>2000000</v>
          </cell>
          <cell r="O434">
            <v>3810000</v>
          </cell>
        </row>
        <row r="435">
          <cell r="A435" t="str">
            <v>271</v>
          </cell>
          <cell r="B435" t="str">
            <v>CONCRETE NSW</v>
          </cell>
          <cell r="C435" t="str">
            <v>Liverpool Concrete Plant</v>
          </cell>
          <cell r="D435" t="str">
            <v>Greenhills Avenue</v>
          </cell>
          <cell r="E435" t="str">
            <v>Moorebank</v>
          </cell>
          <cell r="F435" t="str">
            <v>2170</v>
          </cell>
          <cell r="G435" t="str">
            <v>New South Wales</v>
          </cell>
          <cell r="H435" t="str">
            <v>Australia</v>
          </cell>
          <cell r="I435" t="str">
            <v>Not Applicable</v>
          </cell>
          <cell r="J435">
            <v>100000</v>
          </cell>
          <cell r="K435">
            <v>250000</v>
          </cell>
          <cell r="L435">
            <v>2225000</v>
          </cell>
          <cell r="M435">
            <v>0</v>
          </cell>
          <cell r="N435">
            <v>2000000</v>
          </cell>
          <cell r="O435">
            <v>4575000</v>
          </cell>
        </row>
        <row r="436">
          <cell r="A436" t="str">
            <v>271</v>
          </cell>
          <cell r="B436" t="str">
            <v>CONCRETE NSW</v>
          </cell>
          <cell r="C436" t="str">
            <v>Minto Concrete Plant</v>
          </cell>
          <cell r="D436" t="str">
            <v>Cnr Lincoln &amp; Essex Streets</v>
          </cell>
          <cell r="E436" t="str">
            <v>Minto</v>
          </cell>
          <cell r="F436" t="str">
            <v>2566</v>
          </cell>
          <cell r="G436" t="str">
            <v>New South Wales</v>
          </cell>
          <cell r="H436" t="str">
            <v>Australia</v>
          </cell>
          <cell r="I436" t="str">
            <v>Not Applicable</v>
          </cell>
          <cell r="J436">
            <v>801000</v>
          </cell>
          <cell r="K436">
            <v>250000</v>
          </cell>
          <cell r="L436">
            <v>2500000</v>
          </cell>
          <cell r="M436">
            <v>0</v>
          </cell>
          <cell r="N436">
            <v>2000000</v>
          </cell>
          <cell r="O436">
            <v>5551000</v>
          </cell>
        </row>
        <row r="437">
          <cell r="A437" t="str">
            <v>271</v>
          </cell>
          <cell r="B437" t="str">
            <v>CONCRETE NSW</v>
          </cell>
          <cell r="C437" t="str">
            <v>Narellan Concrete Plant</v>
          </cell>
          <cell r="D437" t="str">
            <v>2 Graham Hill Road</v>
          </cell>
          <cell r="E437" t="str">
            <v>Narellan</v>
          </cell>
          <cell r="F437" t="str">
            <v>2567</v>
          </cell>
          <cell r="G437" t="str">
            <v>New South Wales</v>
          </cell>
          <cell r="H437" t="str">
            <v>Australia</v>
          </cell>
          <cell r="I437" t="str">
            <v>Not Applicable</v>
          </cell>
          <cell r="J437">
            <v>60000</v>
          </cell>
          <cell r="K437">
            <v>250000</v>
          </cell>
          <cell r="L437">
            <v>1500000</v>
          </cell>
          <cell r="M437">
            <v>0</v>
          </cell>
          <cell r="N437">
            <v>2000000</v>
          </cell>
          <cell r="O437">
            <v>3810000</v>
          </cell>
        </row>
        <row r="438">
          <cell r="A438" t="str">
            <v>271</v>
          </cell>
          <cell r="B438" t="str">
            <v>CONCRETE NSW</v>
          </cell>
          <cell r="C438" t="str">
            <v>Penrith Concrete Plant</v>
          </cell>
          <cell r="D438" t="str">
            <v>27 Peachtree Road</v>
          </cell>
          <cell r="E438" t="str">
            <v>Penrith</v>
          </cell>
          <cell r="F438" t="str">
            <v>2750</v>
          </cell>
          <cell r="G438" t="str">
            <v>New South Wales</v>
          </cell>
          <cell r="H438" t="str">
            <v>Australia</v>
          </cell>
          <cell r="I438" t="str">
            <v>Not Applicable</v>
          </cell>
          <cell r="J438">
            <v>60000</v>
          </cell>
          <cell r="K438">
            <v>250000</v>
          </cell>
          <cell r="L438">
            <v>1500000</v>
          </cell>
          <cell r="M438">
            <v>150000</v>
          </cell>
          <cell r="N438">
            <v>2000000</v>
          </cell>
          <cell r="O438">
            <v>3960000</v>
          </cell>
        </row>
        <row r="439">
          <cell r="A439" t="str">
            <v>271</v>
          </cell>
          <cell r="B439" t="str">
            <v>CONCRETE NSW</v>
          </cell>
          <cell r="C439" t="str">
            <v>Smithfield Concrete Plant</v>
          </cell>
          <cell r="D439" t="str">
            <v>Cnr Long &amp; Warren Roads</v>
          </cell>
          <cell r="E439" t="str">
            <v>Smithfield</v>
          </cell>
          <cell r="F439" t="str">
            <v>2164</v>
          </cell>
          <cell r="G439" t="str">
            <v>New South Wales</v>
          </cell>
          <cell r="H439" t="str">
            <v>Australia</v>
          </cell>
          <cell r="I439" t="str">
            <v>Not Applicable</v>
          </cell>
          <cell r="J439">
            <v>80000</v>
          </cell>
          <cell r="K439">
            <v>250000</v>
          </cell>
          <cell r="L439">
            <v>2225000</v>
          </cell>
          <cell r="M439">
            <v>0</v>
          </cell>
          <cell r="N439">
            <v>2000000</v>
          </cell>
          <cell r="O439">
            <v>4555000</v>
          </cell>
        </row>
        <row r="440">
          <cell r="A440" t="str">
            <v>271</v>
          </cell>
          <cell r="B440" t="str">
            <v>CONCRETE NSW</v>
          </cell>
          <cell r="C440" t="str">
            <v>St Marys Concrete Plant</v>
          </cell>
          <cell r="D440" t="str">
            <v>136 Christie Street</v>
          </cell>
          <cell r="E440" t="str">
            <v>St Marys</v>
          </cell>
          <cell r="F440" t="str">
            <v>2760</v>
          </cell>
          <cell r="G440" t="str">
            <v>New South Wales</v>
          </cell>
          <cell r="H440" t="str">
            <v>Australia</v>
          </cell>
          <cell r="I440" t="str">
            <v>Not Applicable</v>
          </cell>
          <cell r="J440">
            <v>60000</v>
          </cell>
          <cell r="K440">
            <v>250000</v>
          </cell>
          <cell r="L440">
            <v>1500000</v>
          </cell>
          <cell r="M440">
            <v>0</v>
          </cell>
          <cell r="N440">
            <v>2000000</v>
          </cell>
          <cell r="O440">
            <v>3810000</v>
          </cell>
        </row>
        <row r="441">
          <cell r="A441" t="str">
            <v>271</v>
          </cell>
          <cell r="B441" t="str">
            <v>CONCRETE NSW</v>
          </cell>
          <cell r="C441" t="str">
            <v>St Peters Concrete Plant</v>
          </cell>
          <cell r="D441" t="str">
            <v>Burrows Road South</v>
          </cell>
          <cell r="E441" t="str">
            <v>St Peters</v>
          </cell>
          <cell r="F441" t="str">
            <v>2044</v>
          </cell>
          <cell r="G441" t="str">
            <v>New South Wales</v>
          </cell>
          <cell r="H441" t="str">
            <v>Australia</v>
          </cell>
          <cell r="I441" t="str">
            <v>Not Applicable</v>
          </cell>
          <cell r="J441">
            <v>150000</v>
          </cell>
          <cell r="K441">
            <v>400000</v>
          </cell>
          <cell r="L441">
            <v>6000000</v>
          </cell>
          <cell r="M441">
            <v>0</v>
          </cell>
          <cell r="N441">
            <v>4000000</v>
          </cell>
          <cell r="O441">
            <v>10550000</v>
          </cell>
        </row>
        <row r="442">
          <cell r="A442" t="str">
            <v>271</v>
          </cell>
          <cell r="B442" t="str">
            <v>CONCRETE NSW</v>
          </cell>
          <cell r="C442" t="str">
            <v>Thornleigh Concrete Plant</v>
          </cell>
          <cell r="D442" t="str">
            <v>Sefton Road</v>
          </cell>
          <cell r="E442" t="str">
            <v>Thornleigh</v>
          </cell>
          <cell r="F442" t="str">
            <v>2120</v>
          </cell>
          <cell r="G442" t="str">
            <v>New South Wales</v>
          </cell>
          <cell r="H442" t="str">
            <v>Australia</v>
          </cell>
          <cell r="I442" t="str">
            <v>Not Applicable</v>
          </cell>
          <cell r="J442">
            <v>100000</v>
          </cell>
          <cell r="K442">
            <v>300000</v>
          </cell>
          <cell r="L442">
            <v>3000000</v>
          </cell>
          <cell r="M442">
            <v>0</v>
          </cell>
          <cell r="N442">
            <v>2000000</v>
          </cell>
          <cell r="O442">
            <v>5400000</v>
          </cell>
        </row>
        <row r="443">
          <cell r="A443" t="str">
            <v>271</v>
          </cell>
          <cell r="B443" t="str">
            <v>CONCRETE NSW</v>
          </cell>
          <cell r="C443" t="str">
            <v>Windsor Concrete Plant - CMG Metro NSW</v>
          </cell>
          <cell r="D443" t="str">
            <v>Speedwell Place</v>
          </cell>
          <cell r="E443" t="str">
            <v>South Windsor</v>
          </cell>
          <cell r="F443" t="str">
            <v>2756</v>
          </cell>
          <cell r="G443" t="str">
            <v>New South Wales</v>
          </cell>
          <cell r="H443" t="str">
            <v>Australia</v>
          </cell>
          <cell r="I443" t="str">
            <v>Not Applicable</v>
          </cell>
          <cell r="J443">
            <v>80000</v>
          </cell>
          <cell r="K443">
            <v>250000</v>
          </cell>
          <cell r="L443">
            <v>2000000</v>
          </cell>
          <cell r="M443">
            <v>0</v>
          </cell>
          <cell r="N443">
            <v>2000000</v>
          </cell>
          <cell r="O443">
            <v>4330000</v>
          </cell>
        </row>
        <row r="444">
          <cell r="A444" t="str">
            <v>272</v>
          </cell>
          <cell r="B444" t="str">
            <v>TRANSPORT NSW</v>
          </cell>
          <cell r="C444" t="str">
            <v>Asphalt Logistics - Boral Transport</v>
          </cell>
          <cell r="D444" t="str">
            <v>Greystanes Road</v>
          </cell>
          <cell r="E444" t="str">
            <v>Greystanes</v>
          </cell>
          <cell r="F444" t="str">
            <v>2145</v>
          </cell>
          <cell r="G444" t="str">
            <v>New South Wales</v>
          </cell>
          <cell r="H444" t="str">
            <v>Australia</v>
          </cell>
          <cell r="I444" t="str">
            <v>Not Applicable</v>
          </cell>
          <cell r="J444">
            <v>300000</v>
          </cell>
          <cell r="K444">
            <v>0</v>
          </cell>
          <cell r="L444">
            <v>500000</v>
          </cell>
          <cell r="M444">
            <v>10000</v>
          </cell>
          <cell r="N444">
            <v>50000</v>
          </cell>
          <cell r="O444">
            <v>860000</v>
          </cell>
        </row>
        <row r="445">
          <cell r="A445" t="str">
            <v>272</v>
          </cell>
          <cell r="B445" t="str">
            <v>TRANSPORT NSW</v>
          </cell>
          <cell r="C445" t="str">
            <v>B.T.M.S.</v>
          </cell>
          <cell r="D445" t="str">
            <v>Greystanes Road</v>
          </cell>
          <cell r="E445" t="str">
            <v>South Wentworthville</v>
          </cell>
          <cell r="F445" t="str">
            <v>2145</v>
          </cell>
          <cell r="G445" t="str">
            <v>New South Wales</v>
          </cell>
          <cell r="H445" t="str">
            <v>Australia</v>
          </cell>
          <cell r="I445" t="str">
            <v>Not Applicable</v>
          </cell>
          <cell r="J445">
            <v>280000</v>
          </cell>
          <cell r="K445">
            <v>0</v>
          </cell>
          <cell r="L445">
            <v>300000</v>
          </cell>
          <cell r="M445">
            <v>50000</v>
          </cell>
          <cell r="N445">
            <v>10000000</v>
          </cell>
          <cell r="O445">
            <v>10630000</v>
          </cell>
        </row>
        <row r="446">
          <cell r="A446" t="str">
            <v>272</v>
          </cell>
          <cell r="B446" t="str">
            <v>TRANSPORT NSW</v>
          </cell>
          <cell r="C446" t="str">
            <v>Blue Circle Bulk - Boral Transport</v>
          </cell>
          <cell r="D446" t="str">
            <v>Greystanes Road</v>
          </cell>
          <cell r="E446" t="str">
            <v>Greystanes</v>
          </cell>
          <cell r="F446" t="str">
            <v>2145</v>
          </cell>
          <cell r="G446" t="str">
            <v>New South Wales</v>
          </cell>
          <cell r="H446" t="str">
            <v>Australia</v>
          </cell>
          <cell r="I446" t="str">
            <v>Not Applicable</v>
          </cell>
          <cell r="J446">
            <v>300000</v>
          </cell>
          <cell r="K446">
            <v>0</v>
          </cell>
          <cell r="L446">
            <v>300000</v>
          </cell>
          <cell r="M446">
            <v>50000</v>
          </cell>
          <cell r="N446">
            <v>50000</v>
          </cell>
          <cell r="O446">
            <v>700000</v>
          </cell>
        </row>
        <row r="447">
          <cell r="A447" t="str">
            <v>272</v>
          </cell>
          <cell r="B447" t="str">
            <v>TRANSPORT NSW</v>
          </cell>
          <cell r="C447" t="str">
            <v>Boolaroo Truck Parking</v>
          </cell>
          <cell r="D447" t="str">
            <v>T.F. Frith Avenue</v>
          </cell>
          <cell r="E447" t="str">
            <v>Coffs Harbour</v>
          </cell>
          <cell r="F447" t="str">
            <v>2450</v>
          </cell>
          <cell r="G447" t="str">
            <v>New South Wales</v>
          </cell>
          <cell r="H447" t="str">
            <v>Australia</v>
          </cell>
          <cell r="I447" t="str">
            <v>Not Applicable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 t="str">
            <v>272</v>
          </cell>
          <cell r="B448" t="str">
            <v>TRANSPORT NSW</v>
          </cell>
          <cell r="C448" t="str">
            <v>Boral Transport - Doyalson</v>
          </cell>
          <cell r="D448" t="str">
            <v>Budgewoi Road</v>
          </cell>
          <cell r="E448" t="str">
            <v>Doyalson</v>
          </cell>
          <cell r="F448" t="str">
            <v>2259</v>
          </cell>
          <cell r="G448" t="str">
            <v>New South Wales</v>
          </cell>
          <cell r="H448" t="str">
            <v>Australia</v>
          </cell>
          <cell r="I448" t="str">
            <v>Not Applicable</v>
          </cell>
          <cell r="J448">
            <v>50000</v>
          </cell>
          <cell r="K448">
            <v>210000</v>
          </cell>
          <cell r="L448">
            <v>0</v>
          </cell>
          <cell r="M448">
            <v>0</v>
          </cell>
          <cell r="N448">
            <v>0</v>
          </cell>
          <cell r="O448">
            <v>260000</v>
          </cell>
        </row>
        <row r="449">
          <cell r="A449" t="str">
            <v>272</v>
          </cell>
          <cell r="B449" t="str">
            <v>TRANSPORT NSW</v>
          </cell>
          <cell r="C449" t="str">
            <v>Boral Transport - Emu Plains</v>
          </cell>
          <cell r="D449" t="str">
            <v>90 Mackeller Street</v>
          </cell>
          <cell r="E449" t="str">
            <v>Emu Plains</v>
          </cell>
          <cell r="F449" t="str">
            <v>2750</v>
          </cell>
          <cell r="G449" t="str">
            <v>New South Wales</v>
          </cell>
          <cell r="H449" t="str">
            <v>Australia</v>
          </cell>
          <cell r="I449" t="str">
            <v>Not Applicable</v>
          </cell>
          <cell r="J449">
            <v>100000</v>
          </cell>
          <cell r="K449">
            <v>0</v>
          </cell>
          <cell r="L449">
            <v>500000</v>
          </cell>
          <cell r="M449">
            <v>50000</v>
          </cell>
          <cell r="N449">
            <v>50000</v>
          </cell>
          <cell r="O449">
            <v>700000</v>
          </cell>
        </row>
        <row r="450">
          <cell r="A450" t="str">
            <v>272</v>
          </cell>
          <cell r="B450" t="str">
            <v>TRANSPORT NSW</v>
          </cell>
          <cell r="C450" t="str">
            <v>Boral Transport - Rutherford</v>
          </cell>
          <cell r="D450" t="str">
            <v>Kyle Street</v>
          </cell>
          <cell r="E450" t="str">
            <v>Rutherford</v>
          </cell>
          <cell r="F450" t="str">
            <v>2620</v>
          </cell>
          <cell r="G450" t="str">
            <v>New South Wales</v>
          </cell>
          <cell r="H450" t="str">
            <v>Australia</v>
          </cell>
          <cell r="I450" t="str">
            <v>Not Applicable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 t="str">
            <v>272</v>
          </cell>
          <cell r="B451" t="str">
            <v>TRANSPORT NSW</v>
          </cell>
          <cell r="C451" t="str">
            <v>Coffs Harbour - Transport</v>
          </cell>
          <cell r="D451" t="str">
            <v>Cnr High Tech Drive &amp; Craft Close</v>
          </cell>
          <cell r="E451" t="str">
            <v>Toormina</v>
          </cell>
          <cell r="F451" t="str">
            <v>2452</v>
          </cell>
          <cell r="G451" t="str">
            <v>New South Wales</v>
          </cell>
          <cell r="H451" t="str">
            <v>Australia</v>
          </cell>
          <cell r="I451" t="str">
            <v>Not Applicable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5000</v>
          </cell>
          <cell r="O451">
            <v>5000</v>
          </cell>
        </row>
        <row r="452">
          <cell r="A452" t="str">
            <v>272</v>
          </cell>
          <cell r="B452" t="str">
            <v>TRANSPORT NSW</v>
          </cell>
          <cell r="C452" t="str">
            <v>Kempsey - Transport NSW</v>
          </cell>
          <cell r="D452" t="str">
            <v>c/o Boral Bricks  South Street</v>
          </cell>
          <cell r="E452" t="str">
            <v>Kempsey</v>
          </cell>
          <cell r="F452" t="str">
            <v>2440</v>
          </cell>
          <cell r="G452" t="str">
            <v>New South Wales</v>
          </cell>
          <cell r="H452" t="str">
            <v>Australia</v>
          </cell>
          <cell r="I452" t="str">
            <v>Not Applicable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10000</v>
          </cell>
          <cell r="O452">
            <v>10000</v>
          </cell>
        </row>
        <row r="453">
          <cell r="A453" t="str">
            <v>272</v>
          </cell>
          <cell r="B453" t="str">
            <v>TRANSPORT NSW</v>
          </cell>
          <cell r="C453" t="str">
            <v>Mt Thorley</v>
          </cell>
          <cell r="D453" t="str">
            <v>Kime Road</v>
          </cell>
          <cell r="E453" t="str">
            <v>Mt Thorley</v>
          </cell>
          <cell r="F453" t="str">
            <v>2330</v>
          </cell>
          <cell r="G453" t="str">
            <v>New South Wales</v>
          </cell>
          <cell r="H453" t="str">
            <v>Australia</v>
          </cell>
          <cell r="I453" t="str">
            <v>Not Applicable</v>
          </cell>
          <cell r="J453">
            <v>120000</v>
          </cell>
          <cell r="K453">
            <v>0</v>
          </cell>
          <cell r="L453">
            <v>2620000</v>
          </cell>
          <cell r="M453">
            <v>1850000</v>
          </cell>
          <cell r="N453">
            <v>0</v>
          </cell>
          <cell r="O453">
            <v>4590000</v>
          </cell>
        </row>
        <row r="454">
          <cell r="A454" t="str">
            <v>272</v>
          </cell>
          <cell r="B454" t="str">
            <v>TRANSPORT NSW</v>
          </cell>
          <cell r="C454" t="str">
            <v>Port Kembla - Transport</v>
          </cell>
          <cell r="D454" t="str">
            <v>Five Islands Road</v>
          </cell>
          <cell r="E454" t="str">
            <v>Cringila</v>
          </cell>
          <cell r="F454" t="str">
            <v>2502</v>
          </cell>
          <cell r="G454" t="str">
            <v>New South Wales</v>
          </cell>
          <cell r="H454" t="str">
            <v>Australia</v>
          </cell>
          <cell r="I454" t="str">
            <v>Not Applicable</v>
          </cell>
          <cell r="J454">
            <v>50000</v>
          </cell>
          <cell r="K454">
            <v>700000</v>
          </cell>
          <cell r="L454">
            <v>0</v>
          </cell>
          <cell r="M454">
            <v>0</v>
          </cell>
          <cell r="N454">
            <v>0</v>
          </cell>
          <cell r="O454">
            <v>750000</v>
          </cell>
        </row>
        <row r="455">
          <cell r="A455" t="str">
            <v>272</v>
          </cell>
          <cell r="B455" t="str">
            <v>TRANSPORT NSW</v>
          </cell>
          <cell r="C455" t="str">
            <v>Port Macquarie - Transport NSW</v>
          </cell>
          <cell r="E455" t="str">
            <v>Port Macquarie</v>
          </cell>
          <cell r="G455" t="str">
            <v>New South Wales</v>
          </cell>
          <cell r="H455" t="str">
            <v>Australia</v>
          </cell>
          <cell r="I455" t="str">
            <v>Not Applicable</v>
          </cell>
          <cell r="J455">
            <v>30000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30000</v>
          </cell>
        </row>
        <row r="456">
          <cell r="A456" t="str">
            <v>272</v>
          </cell>
          <cell r="B456" t="str">
            <v>TRANSPORT NSW</v>
          </cell>
          <cell r="C456" t="str">
            <v>Queanbeyan - Transport</v>
          </cell>
          <cell r="D456" t="str">
            <v>1 Lorn Road</v>
          </cell>
          <cell r="E456" t="str">
            <v>Queanbeyan</v>
          </cell>
          <cell r="F456" t="str">
            <v>2620</v>
          </cell>
          <cell r="G456" t="str">
            <v>New South Wales</v>
          </cell>
          <cell r="H456" t="str">
            <v>Australia</v>
          </cell>
          <cell r="I456" t="str">
            <v>Not Applicable</v>
          </cell>
          <cell r="J456">
            <v>0</v>
          </cell>
          <cell r="K456">
            <v>360000</v>
          </cell>
          <cell r="L456">
            <v>0</v>
          </cell>
          <cell r="M456">
            <v>10000</v>
          </cell>
          <cell r="N456">
            <v>100000</v>
          </cell>
          <cell r="O456">
            <v>470000</v>
          </cell>
        </row>
        <row r="457">
          <cell r="A457" t="str">
            <v>272</v>
          </cell>
          <cell r="B457" t="str">
            <v>TRANSPORT NSW</v>
          </cell>
          <cell r="C457" t="str">
            <v>Ravensworth - Transport</v>
          </cell>
          <cell r="D457" t="str">
            <v>New England Highway</v>
          </cell>
          <cell r="E457" t="str">
            <v>Ravensworth</v>
          </cell>
          <cell r="F457" t="str">
            <v>2330</v>
          </cell>
          <cell r="G457" t="str">
            <v>New South Wales</v>
          </cell>
          <cell r="H457" t="str">
            <v>Australia</v>
          </cell>
          <cell r="I457" t="str">
            <v>Not Applicable</v>
          </cell>
          <cell r="J457">
            <v>150000</v>
          </cell>
          <cell r="K457">
            <v>143600</v>
          </cell>
          <cell r="L457">
            <v>20000</v>
          </cell>
          <cell r="M457">
            <v>0</v>
          </cell>
          <cell r="N457">
            <v>15000</v>
          </cell>
          <cell r="O457">
            <v>328600</v>
          </cell>
        </row>
        <row r="458">
          <cell r="A458" t="str">
            <v>272</v>
          </cell>
          <cell r="B458" t="str">
            <v>TRANSPORT NSW</v>
          </cell>
          <cell r="C458" t="str">
            <v>Tamworth - Transport</v>
          </cell>
          <cell r="D458" t="str">
            <v>Gunnedah Road</v>
          </cell>
          <cell r="E458" t="str">
            <v>Tamworth</v>
          </cell>
          <cell r="F458" t="str">
            <v>2340</v>
          </cell>
          <cell r="G458" t="str">
            <v>New South Wales</v>
          </cell>
          <cell r="H458" t="str">
            <v>Australia</v>
          </cell>
          <cell r="I458" t="str">
            <v>Not Applicable</v>
          </cell>
          <cell r="J458">
            <v>30000</v>
          </cell>
          <cell r="K458">
            <v>5000</v>
          </cell>
          <cell r="L458">
            <v>0</v>
          </cell>
          <cell r="M458">
            <v>0</v>
          </cell>
          <cell r="N458">
            <v>0</v>
          </cell>
          <cell r="O458">
            <v>35000</v>
          </cell>
        </row>
        <row r="459">
          <cell r="A459" t="str">
            <v>272</v>
          </cell>
          <cell r="B459" t="str">
            <v>TRANSPORT NSW</v>
          </cell>
          <cell r="C459" t="str">
            <v>Tomago - Transport</v>
          </cell>
          <cell r="D459" t="str">
            <v>Lot 1 Old Punt Road</v>
          </cell>
          <cell r="E459" t="str">
            <v>Tomago</v>
          </cell>
          <cell r="F459" t="str">
            <v>2322</v>
          </cell>
          <cell r="G459" t="str">
            <v>New South Wales</v>
          </cell>
          <cell r="H459" t="str">
            <v>Australia</v>
          </cell>
          <cell r="I459" t="str">
            <v>Not Applicable</v>
          </cell>
          <cell r="J459">
            <v>150000</v>
          </cell>
          <cell r="K459">
            <v>0</v>
          </cell>
          <cell r="L459">
            <v>30000</v>
          </cell>
          <cell r="M459">
            <v>0</v>
          </cell>
          <cell r="N459">
            <v>0</v>
          </cell>
          <cell r="O459">
            <v>180000</v>
          </cell>
        </row>
        <row r="460">
          <cell r="A460" t="str">
            <v>273</v>
          </cell>
          <cell r="B460" t="str">
            <v>CONCRETE COUNTRY NSW</v>
          </cell>
          <cell r="C460" t="str">
            <v>Alstonville Concrete - CMG Country NSW</v>
          </cell>
          <cell r="D460" t="str">
            <v>2 Northcott Cres</v>
          </cell>
          <cell r="E460" t="str">
            <v>Alstonville</v>
          </cell>
          <cell r="F460" t="str">
            <v>2477</v>
          </cell>
          <cell r="G460" t="str">
            <v>New South Wales</v>
          </cell>
          <cell r="H460" t="str">
            <v>Australia</v>
          </cell>
          <cell r="I460" t="str">
            <v>Not Applicable</v>
          </cell>
          <cell r="J460">
            <v>20487</v>
          </cell>
          <cell r="K460">
            <v>51476</v>
          </cell>
          <cell r="L460">
            <v>780000</v>
          </cell>
          <cell r="M460">
            <v>139000</v>
          </cell>
          <cell r="N460">
            <v>1000</v>
          </cell>
          <cell r="O460">
            <v>991963</v>
          </cell>
        </row>
        <row r="461">
          <cell r="A461" t="str">
            <v>273</v>
          </cell>
          <cell r="B461" t="str">
            <v>CONCRETE COUNTRY NSW</v>
          </cell>
          <cell r="C461" t="str">
            <v>Armidale Concrete Country NSW</v>
          </cell>
          <cell r="D461" t="str">
            <v>Drew Street</v>
          </cell>
          <cell r="E461" t="str">
            <v>Armidale</v>
          </cell>
          <cell r="F461" t="str">
            <v>2350</v>
          </cell>
          <cell r="G461" t="str">
            <v>New South Wales</v>
          </cell>
          <cell r="H461" t="str">
            <v>Australia</v>
          </cell>
          <cell r="I461" t="str">
            <v>Not Applicable</v>
          </cell>
          <cell r="J461">
            <v>41080</v>
          </cell>
          <cell r="K461">
            <v>0</v>
          </cell>
          <cell r="L461">
            <v>646000</v>
          </cell>
          <cell r="M461">
            <v>134000</v>
          </cell>
          <cell r="N461">
            <v>1000</v>
          </cell>
          <cell r="O461">
            <v>822080</v>
          </cell>
        </row>
        <row r="462">
          <cell r="A462" t="str">
            <v>273</v>
          </cell>
          <cell r="B462" t="str">
            <v>CONCRETE COUNTRY NSW</v>
          </cell>
          <cell r="C462" t="str">
            <v>Ballina Concrete - CMG Country NSW</v>
          </cell>
          <cell r="D462" t="str">
            <v>Simmons Street</v>
          </cell>
          <cell r="E462" t="str">
            <v>Ballina</v>
          </cell>
          <cell r="F462" t="str">
            <v>2478</v>
          </cell>
          <cell r="G462" t="str">
            <v>New South Wales</v>
          </cell>
          <cell r="H462" t="str">
            <v>Australia</v>
          </cell>
          <cell r="I462" t="str">
            <v>Not Applicable</v>
          </cell>
          <cell r="J462">
            <v>15211</v>
          </cell>
          <cell r="K462">
            <v>50000</v>
          </cell>
          <cell r="L462">
            <v>677000</v>
          </cell>
          <cell r="M462">
            <v>158000</v>
          </cell>
          <cell r="N462">
            <v>2000</v>
          </cell>
          <cell r="O462">
            <v>902211</v>
          </cell>
        </row>
        <row r="463">
          <cell r="A463" t="str">
            <v>273</v>
          </cell>
          <cell r="B463" t="str">
            <v>CONCRETE COUNTRY NSW</v>
          </cell>
          <cell r="C463" t="str">
            <v>Batemans Bay Concrete - CM Country NSW</v>
          </cell>
          <cell r="D463" t="str">
            <v>Russel Street</v>
          </cell>
          <cell r="E463" t="str">
            <v>Batemans Bay</v>
          </cell>
          <cell r="F463" t="str">
            <v>2536</v>
          </cell>
          <cell r="G463" t="str">
            <v>New South Wales</v>
          </cell>
          <cell r="H463" t="str">
            <v>Australia</v>
          </cell>
          <cell r="I463" t="str">
            <v>Not Applicable</v>
          </cell>
          <cell r="J463">
            <v>28076</v>
          </cell>
          <cell r="K463">
            <v>36008</v>
          </cell>
          <cell r="L463">
            <v>598000</v>
          </cell>
          <cell r="M463">
            <v>129000</v>
          </cell>
          <cell r="N463">
            <v>2000</v>
          </cell>
          <cell r="O463">
            <v>793084</v>
          </cell>
        </row>
        <row r="464">
          <cell r="A464" t="str">
            <v>273</v>
          </cell>
          <cell r="B464" t="str">
            <v>CONCRETE COUNTRY NSW</v>
          </cell>
          <cell r="C464" t="str">
            <v>Batemans Bay Laboratory - Country NSW</v>
          </cell>
          <cell r="D464" t="str">
            <v>Russell Street</v>
          </cell>
          <cell r="E464" t="str">
            <v>Batemans Bay</v>
          </cell>
          <cell r="F464" t="str">
            <v>2536</v>
          </cell>
          <cell r="G464" t="str">
            <v>New South Wales</v>
          </cell>
          <cell r="H464" t="str">
            <v>Australia</v>
          </cell>
          <cell r="I464" t="str">
            <v>Not Applicable</v>
          </cell>
          <cell r="J464">
            <v>0</v>
          </cell>
          <cell r="K464">
            <v>12065</v>
          </cell>
          <cell r="L464">
            <v>3000</v>
          </cell>
          <cell r="M464">
            <v>0</v>
          </cell>
          <cell r="N464">
            <v>0</v>
          </cell>
          <cell r="O464">
            <v>15065</v>
          </cell>
        </row>
        <row r="465">
          <cell r="A465" t="str">
            <v>273</v>
          </cell>
          <cell r="B465" t="str">
            <v>CONCRETE COUNTRY NSW</v>
          </cell>
          <cell r="C465" t="str">
            <v>Bathurst Concrete - CMG Country NSW</v>
          </cell>
          <cell r="D465" t="str">
            <v>Upfold Street</v>
          </cell>
          <cell r="E465" t="str">
            <v>Bathurst</v>
          </cell>
          <cell r="F465" t="str">
            <v>2795</v>
          </cell>
          <cell r="G465" t="str">
            <v>New South Wales</v>
          </cell>
          <cell r="H465" t="str">
            <v>Australia</v>
          </cell>
          <cell r="I465" t="str">
            <v>Not Applicable</v>
          </cell>
          <cell r="J465">
            <v>20882</v>
          </cell>
          <cell r="K465">
            <v>35000</v>
          </cell>
          <cell r="L465">
            <v>503000</v>
          </cell>
          <cell r="M465">
            <v>347000</v>
          </cell>
          <cell r="N465">
            <v>158000</v>
          </cell>
          <cell r="O465">
            <v>1063882</v>
          </cell>
        </row>
        <row r="466">
          <cell r="A466" t="str">
            <v>273</v>
          </cell>
          <cell r="B466" t="str">
            <v>CONCRETE COUNTRY NSW</v>
          </cell>
          <cell r="C466" t="str">
            <v>Bega Concrete - CMG Country NSW</v>
          </cell>
          <cell r="D466" t="str">
            <v>Ridge Street</v>
          </cell>
          <cell r="E466" t="str">
            <v>Bega</v>
          </cell>
          <cell r="F466" t="str">
            <v>2550</v>
          </cell>
          <cell r="G466" t="str">
            <v>New South Wales</v>
          </cell>
          <cell r="H466" t="str">
            <v>Australia</v>
          </cell>
          <cell r="I466" t="str">
            <v>Not Applicable</v>
          </cell>
          <cell r="J466">
            <v>17612</v>
          </cell>
          <cell r="K466">
            <v>35805</v>
          </cell>
          <cell r="L466">
            <v>646000</v>
          </cell>
          <cell r="M466">
            <v>133000</v>
          </cell>
          <cell r="N466">
            <v>2000</v>
          </cell>
          <cell r="O466">
            <v>834417</v>
          </cell>
        </row>
        <row r="467">
          <cell r="A467" t="str">
            <v>273</v>
          </cell>
          <cell r="B467" t="str">
            <v>CONCRETE COUNTRY NSW</v>
          </cell>
          <cell r="C467" t="str">
            <v>Berkeley Vale Concrete  - Cmg Country Nsw</v>
          </cell>
          <cell r="D467" t="str">
            <v>Hereford Street</v>
          </cell>
          <cell r="E467" t="str">
            <v>Berkeley Vale</v>
          </cell>
          <cell r="F467" t="str">
            <v>2261</v>
          </cell>
          <cell r="G467" t="str">
            <v>New South Wales</v>
          </cell>
          <cell r="H467" t="str">
            <v>Australia</v>
          </cell>
          <cell r="I467" t="str">
            <v>Not Applicable</v>
          </cell>
          <cell r="J467">
            <v>35741</v>
          </cell>
          <cell r="K467">
            <v>47591</v>
          </cell>
          <cell r="L467">
            <v>1068000</v>
          </cell>
          <cell r="M467">
            <v>130000</v>
          </cell>
          <cell r="N467">
            <v>2000</v>
          </cell>
          <cell r="O467">
            <v>1283332</v>
          </cell>
        </row>
        <row r="468">
          <cell r="A468" t="str">
            <v>273</v>
          </cell>
          <cell r="B468" t="str">
            <v>CONCRETE COUNTRY NSW</v>
          </cell>
          <cell r="C468" t="str">
            <v>Bermagui Concrete - CMG Country NSW</v>
          </cell>
          <cell r="D468" t="str">
            <v>Stradwick Road</v>
          </cell>
          <cell r="E468" t="str">
            <v>Bermagui</v>
          </cell>
          <cell r="F468" t="str">
            <v>2546</v>
          </cell>
          <cell r="G468" t="str">
            <v>New South Wales</v>
          </cell>
          <cell r="H468" t="str">
            <v>Australia</v>
          </cell>
          <cell r="I468" t="str">
            <v>Not Applicable</v>
          </cell>
          <cell r="J468">
            <v>16035</v>
          </cell>
          <cell r="K468">
            <v>10000</v>
          </cell>
          <cell r="L468">
            <v>354000</v>
          </cell>
          <cell r="M468">
            <v>140000</v>
          </cell>
          <cell r="N468">
            <v>2000</v>
          </cell>
          <cell r="O468">
            <v>522035</v>
          </cell>
        </row>
        <row r="469">
          <cell r="A469" t="str">
            <v>273</v>
          </cell>
          <cell r="B469" t="str">
            <v>CONCRETE COUNTRY NSW</v>
          </cell>
          <cell r="C469" t="str">
            <v>Boolaroo Concrete - CMG Country NSW</v>
          </cell>
          <cell r="D469" t="str">
            <v>Cnr Seventh Street &amp; Frith Ave</v>
          </cell>
          <cell r="E469" t="str">
            <v>Boolaroo</v>
          </cell>
          <cell r="F469" t="str">
            <v>2284</v>
          </cell>
          <cell r="G469" t="str">
            <v>New South Wales</v>
          </cell>
          <cell r="H469" t="str">
            <v>Australia</v>
          </cell>
          <cell r="I469" t="str">
            <v>Not Applicable</v>
          </cell>
          <cell r="J469">
            <v>31064</v>
          </cell>
          <cell r="K469">
            <v>2588</v>
          </cell>
          <cell r="L469">
            <v>570000</v>
          </cell>
          <cell r="M469">
            <v>140000</v>
          </cell>
          <cell r="N469">
            <v>2000</v>
          </cell>
          <cell r="O469">
            <v>745652</v>
          </cell>
        </row>
        <row r="470">
          <cell r="A470" t="str">
            <v>273</v>
          </cell>
          <cell r="B470" t="str">
            <v>CONCRETE COUNTRY NSW</v>
          </cell>
          <cell r="C470" t="str">
            <v>Burrier Laboratory - Concrete Country NSW</v>
          </cell>
          <cell r="D470" t="str">
            <v>Burrier Road</v>
          </cell>
          <cell r="E470" t="str">
            <v>Burrier</v>
          </cell>
          <cell r="F470" t="str">
            <v>2540</v>
          </cell>
          <cell r="G470" t="str">
            <v>New South Wales</v>
          </cell>
          <cell r="H470" t="str">
            <v>Australia</v>
          </cell>
          <cell r="I470" t="str">
            <v>Not Applicable</v>
          </cell>
          <cell r="J470">
            <v>0</v>
          </cell>
          <cell r="K470">
            <v>20000</v>
          </cell>
          <cell r="L470">
            <v>4000</v>
          </cell>
          <cell r="M470">
            <v>0</v>
          </cell>
          <cell r="N470">
            <v>2000</v>
          </cell>
          <cell r="O470">
            <v>26000</v>
          </cell>
        </row>
        <row r="471">
          <cell r="A471" t="str">
            <v>273</v>
          </cell>
          <cell r="B471" t="str">
            <v>CONCRETE COUNTRY NSW</v>
          </cell>
          <cell r="C471" t="str">
            <v>Canberra C Workshop - CMG Country NSW</v>
          </cell>
          <cell r="E471" t="str">
            <v>Canberra</v>
          </cell>
          <cell r="G471" t="str">
            <v>Australian Capital Territory</v>
          </cell>
          <cell r="H471" t="str">
            <v>Australia</v>
          </cell>
          <cell r="I471" t="str">
            <v>Not Applicable</v>
          </cell>
          <cell r="J471">
            <v>0</v>
          </cell>
          <cell r="K471">
            <v>7750</v>
          </cell>
          <cell r="L471">
            <v>0</v>
          </cell>
          <cell r="M471">
            <v>0</v>
          </cell>
          <cell r="N471">
            <v>0</v>
          </cell>
          <cell r="O471">
            <v>7750</v>
          </cell>
        </row>
        <row r="472">
          <cell r="A472" t="str">
            <v>273</v>
          </cell>
          <cell r="B472" t="str">
            <v>CONCRETE COUNTRY NSW</v>
          </cell>
          <cell r="C472" t="str">
            <v>Carrington Concrete</v>
          </cell>
          <cell r="D472" t="str">
            <v>Corner Lott &amp; Cowper St</v>
          </cell>
          <cell r="E472" t="str">
            <v>Carrington</v>
          </cell>
          <cell r="F472" t="str">
            <v>2294</v>
          </cell>
          <cell r="G472" t="str">
            <v>New South Wales</v>
          </cell>
          <cell r="H472" t="str">
            <v>Australia</v>
          </cell>
          <cell r="I472" t="str">
            <v>Not Applicable</v>
          </cell>
          <cell r="J472">
            <v>0</v>
          </cell>
          <cell r="K472">
            <v>12000</v>
          </cell>
          <cell r="L472">
            <v>0</v>
          </cell>
          <cell r="M472">
            <v>0</v>
          </cell>
          <cell r="N472">
            <v>0</v>
          </cell>
          <cell r="O472">
            <v>12000</v>
          </cell>
        </row>
        <row r="473">
          <cell r="A473" t="str">
            <v>273</v>
          </cell>
          <cell r="B473" t="str">
            <v>CONCRETE COUNTRY NSW</v>
          </cell>
          <cell r="C473" t="str">
            <v>Carrington Lab</v>
          </cell>
          <cell r="D473" t="str">
            <v>Corner Lott &amp; Cowper St</v>
          </cell>
          <cell r="E473" t="str">
            <v>Carrington</v>
          </cell>
          <cell r="F473" t="str">
            <v>2294</v>
          </cell>
          <cell r="G473" t="str">
            <v>New South Wales</v>
          </cell>
          <cell r="H473" t="str">
            <v>Australia</v>
          </cell>
          <cell r="I473" t="str">
            <v>Not Applicable</v>
          </cell>
          <cell r="J473">
            <v>0</v>
          </cell>
          <cell r="K473">
            <v>145000</v>
          </cell>
          <cell r="L473">
            <v>0</v>
          </cell>
          <cell r="M473">
            <v>535000</v>
          </cell>
          <cell r="N473">
            <v>0</v>
          </cell>
          <cell r="O473">
            <v>680000</v>
          </cell>
        </row>
        <row r="474">
          <cell r="A474" t="str">
            <v>273</v>
          </cell>
          <cell r="B474" t="str">
            <v>CONCRETE COUNTRY NSW</v>
          </cell>
          <cell r="C474" t="str">
            <v>Casino Concrete Country</v>
          </cell>
          <cell r="D474" t="str">
            <v>Colches Street</v>
          </cell>
          <cell r="E474" t="str">
            <v>Casino</v>
          </cell>
          <cell r="F474" t="str">
            <v>2470</v>
          </cell>
          <cell r="G474" t="str">
            <v>New South Wales</v>
          </cell>
          <cell r="H474" t="str">
            <v>Australia</v>
          </cell>
          <cell r="I474" t="str">
            <v>Not Applicable</v>
          </cell>
          <cell r="J474">
            <v>12112</v>
          </cell>
          <cell r="K474">
            <v>15000</v>
          </cell>
          <cell r="L474">
            <v>326000</v>
          </cell>
          <cell r="M474">
            <v>143000</v>
          </cell>
          <cell r="N474">
            <v>2000</v>
          </cell>
          <cell r="O474">
            <v>498112</v>
          </cell>
        </row>
        <row r="475">
          <cell r="A475" t="str">
            <v>273</v>
          </cell>
          <cell r="B475" t="str">
            <v>CONCRETE COUNTRY NSW</v>
          </cell>
          <cell r="C475" t="str">
            <v>Central Administration - CMG Country Concrete NSW`</v>
          </cell>
          <cell r="D475" t="str">
            <v>Greystanes Road</v>
          </cell>
          <cell r="E475" t="str">
            <v>Greystanes</v>
          </cell>
          <cell r="F475" t="str">
            <v>2145</v>
          </cell>
          <cell r="G475" t="str">
            <v>New South Wales</v>
          </cell>
          <cell r="H475" t="str">
            <v>Australia</v>
          </cell>
          <cell r="I475" t="str">
            <v>Not Applicable</v>
          </cell>
          <cell r="J475">
            <v>0</v>
          </cell>
          <cell r="K475">
            <v>0</v>
          </cell>
          <cell r="L475">
            <v>267000</v>
          </cell>
          <cell r="M475">
            <v>29000</v>
          </cell>
          <cell r="N475">
            <v>5000</v>
          </cell>
          <cell r="O475">
            <v>301000</v>
          </cell>
        </row>
        <row r="476">
          <cell r="A476" t="str">
            <v>273</v>
          </cell>
          <cell r="B476" t="str">
            <v>CONCRETE COUNTRY NSW</v>
          </cell>
          <cell r="C476" t="str">
            <v>Cobar Concrete</v>
          </cell>
          <cell r="D476" t="str">
            <v>Old Bourke Road</v>
          </cell>
          <cell r="E476" t="str">
            <v>Cobar</v>
          </cell>
          <cell r="F476" t="str">
            <v>2835</v>
          </cell>
          <cell r="G476" t="str">
            <v>New South Wales</v>
          </cell>
          <cell r="H476" t="str">
            <v>Australia</v>
          </cell>
          <cell r="I476" t="str">
            <v>Not Applicable</v>
          </cell>
          <cell r="J476">
            <v>28233</v>
          </cell>
          <cell r="K476">
            <v>6088</v>
          </cell>
          <cell r="L476">
            <v>286000</v>
          </cell>
          <cell r="M476">
            <v>0</v>
          </cell>
          <cell r="N476">
            <v>138000</v>
          </cell>
          <cell r="O476">
            <v>458321</v>
          </cell>
        </row>
        <row r="477">
          <cell r="A477" t="str">
            <v>273</v>
          </cell>
          <cell r="B477" t="str">
            <v>CONCRETE COUNTRY NSW</v>
          </cell>
          <cell r="C477" t="str">
            <v>Coffs Harbour Concrete Country</v>
          </cell>
          <cell r="D477" t="str">
            <v>O'Keefe Drive</v>
          </cell>
          <cell r="E477" t="str">
            <v>Coffs Harbour</v>
          </cell>
          <cell r="F477" t="str">
            <v>2450</v>
          </cell>
          <cell r="G477" t="str">
            <v>New South Wales</v>
          </cell>
          <cell r="H477" t="str">
            <v>Australia</v>
          </cell>
          <cell r="I477" t="str">
            <v>Not Applicable</v>
          </cell>
          <cell r="J477">
            <v>19950</v>
          </cell>
          <cell r="K477">
            <v>90000</v>
          </cell>
          <cell r="L477">
            <v>942000</v>
          </cell>
          <cell r="M477">
            <v>352000</v>
          </cell>
          <cell r="N477">
            <v>10000</v>
          </cell>
          <cell r="O477">
            <v>1413950</v>
          </cell>
        </row>
        <row r="478">
          <cell r="A478" t="str">
            <v>273</v>
          </cell>
          <cell r="B478" t="str">
            <v>CONCRETE COUNTRY NSW</v>
          </cell>
          <cell r="C478" t="str">
            <v>Coonabarabran Concrete</v>
          </cell>
          <cell r="D478" t="str">
            <v>Oxley Highway</v>
          </cell>
          <cell r="E478" t="str">
            <v>Coonabarabran</v>
          </cell>
          <cell r="F478" t="str">
            <v>2357</v>
          </cell>
          <cell r="G478" t="str">
            <v>New South Wales</v>
          </cell>
          <cell r="H478" t="str">
            <v>Australia</v>
          </cell>
          <cell r="I478" t="str">
            <v>Not Applicable</v>
          </cell>
          <cell r="J478">
            <v>13863</v>
          </cell>
          <cell r="K478">
            <v>10000</v>
          </cell>
          <cell r="L478">
            <v>135000</v>
          </cell>
          <cell r="M478">
            <v>114000</v>
          </cell>
          <cell r="N478">
            <v>49000</v>
          </cell>
          <cell r="O478">
            <v>321863</v>
          </cell>
        </row>
        <row r="479">
          <cell r="A479" t="str">
            <v>273</v>
          </cell>
          <cell r="B479" t="str">
            <v>CONCRETE COUNTRY NSW</v>
          </cell>
          <cell r="C479" t="str">
            <v>Coonamble Concrete</v>
          </cell>
          <cell r="D479" t="str">
            <v>Cnr. Wilga &amp; Reids Streets</v>
          </cell>
          <cell r="E479" t="str">
            <v>Coonamble</v>
          </cell>
          <cell r="F479" t="str">
            <v>2829</v>
          </cell>
          <cell r="G479" t="str">
            <v>New South Wales</v>
          </cell>
          <cell r="H479" t="str">
            <v>Australia</v>
          </cell>
          <cell r="I479" t="str">
            <v>Not Applicable</v>
          </cell>
          <cell r="J479">
            <v>9218</v>
          </cell>
          <cell r="K479">
            <v>35000</v>
          </cell>
          <cell r="L479">
            <v>124000</v>
          </cell>
          <cell r="M479">
            <v>284000</v>
          </cell>
          <cell r="N479">
            <v>55000</v>
          </cell>
          <cell r="O479">
            <v>507218</v>
          </cell>
        </row>
        <row r="480">
          <cell r="A480" t="str">
            <v>273</v>
          </cell>
          <cell r="B480" t="str">
            <v>CONCRETE COUNTRY NSW</v>
          </cell>
          <cell r="C480" t="str">
            <v>Doyalson Concrete - CMG Country Concrete NSW</v>
          </cell>
          <cell r="D480" t="str">
            <v>Budgewoi Road</v>
          </cell>
          <cell r="E480" t="str">
            <v>Doyalson</v>
          </cell>
          <cell r="F480" t="str">
            <v>2262</v>
          </cell>
          <cell r="G480" t="str">
            <v>New South Wales</v>
          </cell>
          <cell r="H480" t="str">
            <v>Australia</v>
          </cell>
          <cell r="I480" t="str">
            <v>Not Applicable</v>
          </cell>
          <cell r="J480">
            <v>26024</v>
          </cell>
          <cell r="K480">
            <v>55709</v>
          </cell>
          <cell r="L480">
            <v>1084000</v>
          </cell>
          <cell r="M480">
            <v>135000</v>
          </cell>
          <cell r="N480">
            <v>2000</v>
          </cell>
          <cell r="O480">
            <v>1302733</v>
          </cell>
        </row>
        <row r="481">
          <cell r="A481" t="str">
            <v>273</v>
          </cell>
          <cell r="B481" t="str">
            <v>CONCRETE COUNTRY NSW</v>
          </cell>
          <cell r="C481" t="str">
            <v>Dubbo Concrete - CMG Country Concrete NSW</v>
          </cell>
          <cell r="D481" t="str">
            <v>Jannali Road</v>
          </cell>
          <cell r="E481" t="str">
            <v>Dubbo</v>
          </cell>
          <cell r="F481" t="str">
            <v>2830</v>
          </cell>
          <cell r="G481" t="str">
            <v>New South Wales</v>
          </cell>
          <cell r="H481" t="str">
            <v>Australia</v>
          </cell>
          <cell r="I481" t="str">
            <v>Not Applicable</v>
          </cell>
          <cell r="J481">
            <v>14205</v>
          </cell>
          <cell r="K481">
            <v>66676</v>
          </cell>
          <cell r="L481">
            <v>407000</v>
          </cell>
          <cell r="M481">
            <v>0</v>
          </cell>
          <cell r="N481">
            <v>171000</v>
          </cell>
          <cell r="O481">
            <v>658881</v>
          </cell>
        </row>
        <row r="482">
          <cell r="A482" t="str">
            <v>273</v>
          </cell>
          <cell r="B482" t="str">
            <v>CONCRETE COUNTRY NSW</v>
          </cell>
          <cell r="C482" t="str">
            <v>Dunmore Concrete - CMG Country NSW</v>
          </cell>
          <cell r="D482" t="str">
            <v>Locking Hill</v>
          </cell>
          <cell r="E482" t="str">
            <v>Dunmore</v>
          </cell>
          <cell r="F482" t="str">
            <v>2531</v>
          </cell>
          <cell r="G482" t="str">
            <v>New South Wales</v>
          </cell>
          <cell r="H482" t="str">
            <v>Australia</v>
          </cell>
          <cell r="I482" t="str">
            <v>Not Applicable</v>
          </cell>
          <cell r="J482">
            <v>22846</v>
          </cell>
          <cell r="K482">
            <v>4000</v>
          </cell>
          <cell r="L482">
            <v>1039000</v>
          </cell>
          <cell r="M482">
            <v>108000</v>
          </cell>
          <cell r="N482">
            <v>2000</v>
          </cell>
          <cell r="O482">
            <v>1175846</v>
          </cell>
        </row>
        <row r="483">
          <cell r="A483" t="str">
            <v>273</v>
          </cell>
          <cell r="B483" t="str">
            <v>CONCRETE COUNTRY NSW</v>
          </cell>
          <cell r="C483" t="str">
            <v>Forbes Concrete - CMG Country NSW</v>
          </cell>
          <cell r="D483" t="str">
            <v>Sam Street</v>
          </cell>
          <cell r="E483" t="str">
            <v>Forbes</v>
          </cell>
          <cell r="F483" t="str">
            <v>2871</v>
          </cell>
          <cell r="G483" t="str">
            <v>New South Wales</v>
          </cell>
          <cell r="H483" t="str">
            <v>Australia</v>
          </cell>
          <cell r="I483" t="str">
            <v>Not Applicable</v>
          </cell>
          <cell r="J483">
            <v>16683</v>
          </cell>
          <cell r="K483">
            <v>10000</v>
          </cell>
          <cell r="L483">
            <v>167000</v>
          </cell>
          <cell r="M483">
            <v>24000</v>
          </cell>
          <cell r="N483">
            <v>50000</v>
          </cell>
          <cell r="O483">
            <v>267683</v>
          </cell>
        </row>
        <row r="484">
          <cell r="A484" t="str">
            <v>273</v>
          </cell>
          <cell r="B484" t="str">
            <v>CONCRETE COUNTRY NSW</v>
          </cell>
          <cell r="C484" t="str">
            <v>Gateshead Concrete - CMG Country Concrete NSW</v>
          </cell>
          <cell r="D484" t="str">
            <v>Oakdale Road</v>
          </cell>
          <cell r="E484" t="str">
            <v>Gateshead</v>
          </cell>
          <cell r="F484" t="str">
            <v>2290</v>
          </cell>
          <cell r="G484" t="str">
            <v>New South Wales</v>
          </cell>
          <cell r="H484" t="str">
            <v>Australia</v>
          </cell>
          <cell r="I484" t="str">
            <v>Not Applicable</v>
          </cell>
          <cell r="J484">
            <v>25452</v>
          </cell>
          <cell r="K484">
            <v>82000</v>
          </cell>
          <cell r="L484">
            <v>1243000</v>
          </cell>
          <cell r="M484">
            <v>149000</v>
          </cell>
          <cell r="N484">
            <v>2000</v>
          </cell>
          <cell r="O484">
            <v>1501452</v>
          </cell>
        </row>
        <row r="485">
          <cell r="A485" t="str">
            <v>273</v>
          </cell>
          <cell r="B485" t="str">
            <v>CONCRETE COUNTRY NSW</v>
          </cell>
          <cell r="C485" t="str">
            <v>Gilgandra Concrete Plant</v>
          </cell>
          <cell r="D485" t="str">
            <v>Narden Drive</v>
          </cell>
          <cell r="E485" t="str">
            <v>Gilgandra</v>
          </cell>
          <cell r="F485" t="str">
            <v>2872</v>
          </cell>
          <cell r="G485" t="str">
            <v>New South Wales</v>
          </cell>
          <cell r="H485" t="str">
            <v>Australia</v>
          </cell>
          <cell r="I485" t="str">
            <v>Not Applicable</v>
          </cell>
          <cell r="J485">
            <v>12770</v>
          </cell>
          <cell r="K485">
            <v>1000</v>
          </cell>
          <cell r="L485">
            <v>250000</v>
          </cell>
          <cell r="M485">
            <v>138000</v>
          </cell>
          <cell r="N485">
            <v>44000</v>
          </cell>
          <cell r="O485">
            <v>445770</v>
          </cell>
        </row>
        <row r="486">
          <cell r="A486" t="str">
            <v>273</v>
          </cell>
          <cell r="B486" t="str">
            <v>CONCRETE COUNTRY NSW</v>
          </cell>
          <cell r="C486" t="str">
            <v>Goulburn Concrete - CMG Country NSW</v>
          </cell>
          <cell r="D486" t="str">
            <v>Corner Knox and Lansdown Streets</v>
          </cell>
          <cell r="E486" t="str">
            <v>Goulburn</v>
          </cell>
          <cell r="F486" t="str">
            <v>2580</v>
          </cell>
          <cell r="G486" t="str">
            <v>New South Wales</v>
          </cell>
          <cell r="H486" t="str">
            <v>Australia</v>
          </cell>
          <cell r="I486" t="str">
            <v>Not Applicable</v>
          </cell>
          <cell r="J486">
            <v>10467</v>
          </cell>
          <cell r="K486">
            <v>40000</v>
          </cell>
          <cell r="L486">
            <v>31000</v>
          </cell>
          <cell r="M486">
            <v>259000</v>
          </cell>
          <cell r="N486">
            <v>2000</v>
          </cell>
          <cell r="O486">
            <v>342467</v>
          </cell>
        </row>
        <row r="487">
          <cell r="A487" t="str">
            <v>273</v>
          </cell>
          <cell r="B487" t="str">
            <v>CONCRETE COUNTRY NSW</v>
          </cell>
          <cell r="C487" t="str">
            <v>Grafton Concrete - CMG Country Concrete NSW</v>
          </cell>
          <cell r="D487" t="str">
            <v>Turf Street</v>
          </cell>
          <cell r="E487" t="str">
            <v>Grafton</v>
          </cell>
          <cell r="F487" t="str">
            <v>2460</v>
          </cell>
          <cell r="G487" t="str">
            <v>New South Wales</v>
          </cell>
          <cell r="H487" t="str">
            <v>Australia</v>
          </cell>
          <cell r="I487" t="str">
            <v>Not Applicable</v>
          </cell>
          <cell r="J487">
            <v>23367</v>
          </cell>
          <cell r="K487">
            <v>200000</v>
          </cell>
          <cell r="L487">
            <v>422000</v>
          </cell>
          <cell r="M487">
            <v>0</v>
          </cell>
          <cell r="N487">
            <v>20000</v>
          </cell>
          <cell r="O487">
            <v>665367</v>
          </cell>
        </row>
        <row r="488">
          <cell r="A488" t="str">
            <v>273</v>
          </cell>
          <cell r="B488" t="str">
            <v>CONCRETE COUNTRY NSW</v>
          </cell>
          <cell r="C488" t="str">
            <v>Grafton Lab</v>
          </cell>
          <cell r="D488" t="str">
            <v>1 Truf St</v>
          </cell>
          <cell r="E488" t="str">
            <v>Grafton</v>
          </cell>
          <cell r="F488" t="str">
            <v>2460</v>
          </cell>
          <cell r="G488" t="str">
            <v>New South Wales</v>
          </cell>
          <cell r="H488" t="str">
            <v>Australia</v>
          </cell>
          <cell r="I488" t="str">
            <v>Not Applicable</v>
          </cell>
          <cell r="J488">
            <v>0</v>
          </cell>
          <cell r="K488">
            <v>20000</v>
          </cell>
          <cell r="L488">
            <v>78000</v>
          </cell>
          <cell r="M488">
            <v>0</v>
          </cell>
          <cell r="N488">
            <v>0</v>
          </cell>
          <cell r="O488">
            <v>98000</v>
          </cell>
        </row>
        <row r="489">
          <cell r="A489" t="str">
            <v>273</v>
          </cell>
          <cell r="B489" t="str">
            <v>CONCRETE COUNTRY NSW</v>
          </cell>
          <cell r="C489" t="str">
            <v>Gunnedah Concrete</v>
          </cell>
          <cell r="D489" t="str">
            <v>Mullaley Road</v>
          </cell>
          <cell r="E489" t="str">
            <v>Gunnedah</v>
          </cell>
          <cell r="F489" t="str">
            <v>2380</v>
          </cell>
          <cell r="G489" t="str">
            <v>New South Wales</v>
          </cell>
          <cell r="H489" t="str">
            <v>Australia</v>
          </cell>
          <cell r="I489" t="str">
            <v>Not Applicable</v>
          </cell>
          <cell r="J489">
            <v>11595</v>
          </cell>
          <cell r="K489">
            <v>25000</v>
          </cell>
          <cell r="L489">
            <v>283000</v>
          </cell>
          <cell r="M489">
            <v>131000</v>
          </cell>
          <cell r="N489">
            <v>1000</v>
          </cell>
          <cell r="O489">
            <v>451595</v>
          </cell>
        </row>
        <row r="490">
          <cell r="A490" t="str">
            <v>273</v>
          </cell>
          <cell r="B490" t="str">
            <v>CONCRETE COUNTRY NSW</v>
          </cell>
          <cell r="C490" t="str">
            <v>Hall Concrete Country</v>
          </cell>
          <cell r="D490" t="str">
            <v>Kaveney Rd Via Barton Highway</v>
          </cell>
          <cell r="E490" t="str">
            <v>Hall</v>
          </cell>
          <cell r="F490" t="str">
            <v>2618</v>
          </cell>
          <cell r="G490" t="str">
            <v>New South Wales</v>
          </cell>
          <cell r="H490" t="str">
            <v>Australia</v>
          </cell>
          <cell r="I490" t="str">
            <v>Not Applicable</v>
          </cell>
          <cell r="J490">
            <v>6400</v>
          </cell>
          <cell r="K490">
            <v>0</v>
          </cell>
          <cell r="L490">
            <v>100000</v>
          </cell>
          <cell r="M490">
            <v>0</v>
          </cell>
          <cell r="N490">
            <v>0</v>
          </cell>
          <cell r="O490">
            <v>106400</v>
          </cell>
        </row>
        <row r="491">
          <cell r="A491" t="str">
            <v>273</v>
          </cell>
          <cell r="B491" t="str">
            <v>CONCRETE COUNTRY NSW</v>
          </cell>
          <cell r="C491" t="str">
            <v>Heatherbrae Concrete</v>
          </cell>
          <cell r="D491" t="str">
            <v>Motto Lane</v>
          </cell>
          <cell r="E491" t="str">
            <v>Heatherbrae</v>
          </cell>
          <cell r="F491" t="str">
            <v>2324</v>
          </cell>
          <cell r="G491" t="str">
            <v>New South Wales</v>
          </cell>
          <cell r="H491" t="str">
            <v>Australia</v>
          </cell>
          <cell r="I491" t="str">
            <v>Not Applicable</v>
          </cell>
          <cell r="J491">
            <v>23237</v>
          </cell>
          <cell r="K491">
            <v>37045</v>
          </cell>
          <cell r="L491">
            <v>727000</v>
          </cell>
          <cell r="M491">
            <v>124000</v>
          </cell>
          <cell r="N491">
            <v>2000</v>
          </cell>
          <cell r="O491">
            <v>913282</v>
          </cell>
        </row>
        <row r="492">
          <cell r="A492" t="str">
            <v>273</v>
          </cell>
          <cell r="B492" t="str">
            <v>CONCRETE COUNTRY NSW</v>
          </cell>
          <cell r="C492" t="str">
            <v>Huskission Concrete</v>
          </cell>
          <cell r="D492" t="str">
            <v>Duranban Drive</v>
          </cell>
          <cell r="E492" t="str">
            <v>Huskisson</v>
          </cell>
          <cell r="F492" t="str">
            <v>2540</v>
          </cell>
          <cell r="G492" t="str">
            <v>New South Wales</v>
          </cell>
          <cell r="H492" t="str">
            <v>Australia</v>
          </cell>
          <cell r="I492" t="str">
            <v>Not Applicable</v>
          </cell>
          <cell r="J492">
            <v>10764</v>
          </cell>
          <cell r="K492">
            <v>25000</v>
          </cell>
          <cell r="L492">
            <v>502000</v>
          </cell>
          <cell r="M492">
            <v>129000</v>
          </cell>
          <cell r="N492">
            <v>2000</v>
          </cell>
          <cell r="O492">
            <v>668764</v>
          </cell>
        </row>
        <row r="493">
          <cell r="A493" t="str">
            <v>273</v>
          </cell>
          <cell r="B493" t="str">
            <v>CONCRETE COUNTRY NSW</v>
          </cell>
          <cell r="C493" t="str">
            <v>Inverell Concrete</v>
          </cell>
          <cell r="D493" t="str">
            <v>Ring Street</v>
          </cell>
          <cell r="E493" t="str">
            <v>Inverell</v>
          </cell>
          <cell r="F493" t="str">
            <v>2360</v>
          </cell>
          <cell r="G493" t="str">
            <v>New South Wales</v>
          </cell>
          <cell r="H493" t="str">
            <v>Australia</v>
          </cell>
          <cell r="I493" t="str">
            <v>Not Applicable</v>
          </cell>
          <cell r="J493">
            <v>19950</v>
          </cell>
          <cell r="K493">
            <v>30000</v>
          </cell>
          <cell r="L493">
            <v>447000</v>
          </cell>
          <cell r="M493">
            <v>122000</v>
          </cell>
          <cell r="N493">
            <v>50000</v>
          </cell>
          <cell r="O493">
            <v>668950</v>
          </cell>
        </row>
        <row r="494">
          <cell r="A494" t="str">
            <v>273</v>
          </cell>
          <cell r="B494" t="str">
            <v>CONCRETE COUNTRY NSW</v>
          </cell>
          <cell r="C494" t="str">
            <v>Jesmond Concrete</v>
          </cell>
          <cell r="D494" t="str">
            <v>Mordue Parade</v>
          </cell>
          <cell r="E494" t="str">
            <v>Jesmond</v>
          </cell>
          <cell r="F494" t="str">
            <v>2299</v>
          </cell>
          <cell r="G494" t="str">
            <v>New South Wales</v>
          </cell>
          <cell r="H494" t="str">
            <v>Australia</v>
          </cell>
          <cell r="I494" t="str">
            <v>Not Applicable</v>
          </cell>
          <cell r="J494">
            <v>20058</v>
          </cell>
          <cell r="K494">
            <v>91250</v>
          </cell>
          <cell r="L494">
            <v>298000</v>
          </cell>
          <cell r="M494">
            <v>229000</v>
          </cell>
          <cell r="N494">
            <v>2000</v>
          </cell>
          <cell r="O494">
            <v>640308</v>
          </cell>
        </row>
        <row r="495">
          <cell r="A495" t="str">
            <v>273</v>
          </cell>
          <cell r="B495" t="str">
            <v>CONCRETE COUNTRY NSW</v>
          </cell>
          <cell r="C495" t="str">
            <v>Jindabyne Concrete</v>
          </cell>
          <cell r="D495" t="str">
            <v>Lot 16 Crawford Street</v>
          </cell>
          <cell r="E495" t="str">
            <v>Jindabyne</v>
          </cell>
          <cell r="F495" t="str">
            <v>2627</v>
          </cell>
          <cell r="G495" t="str">
            <v>New South Wales</v>
          </cell>
          <cell r="H495" t="str">
            <v>Australia</v>
          </cell>
          <cell r="I495" t="str">
            <v>Not Applicable</v>
          </cell>
          <cell r="J495">
            <v>26700</v>
          </cell>
          <cell r="K495">
            <v>20000</v>
          </cell>
          <cell r="L495">
            <v>572000</v>
          </cell>
          <cell r="M495">
            <v>148000</v>
          </cell>
          <cell r="N495">
            <v>2000</v>
          </cell>
          <cell r="O495">
            <v>768700</v>
          </cell>
        </row>
        <row r="496">
          <cell r="A496" t="str">
            <v>273</v>
          </cell>
          <cell r="B496" t="str">
            <v>CONCRETE COUNTRY NSW</v>
          </cell>
          <cell r="C496" t="str">
            <v>Johns River Laboratory</v>
          </cell>
          <cell r="D496" t="str">
            <v>Off Pacific Highway</v>
          </cell>
          <cell r="E496" t="str">
            <v>Johns River</v>
          </cell>
          <cell r="F496" t="str">
            <v>2443</v>
          </cell>
          <cell r="G496" t="str">
            <v>New South Wales</v>
          </cell>
          <cell r="H496" t="str">
            <v>Australia</v>
          </cell>
          <cell r="I496" t="str">
            <v>Not Applicable</v>
          </cell>
          <cell r="J496">
            <v>0</v>
          </cell>
          <cell r="K496">
            <v>30000</v>
          </cell>
          <cell r="L496">
            <v>24000</v>
          </cell>
          <cell r="M496">
            <v>0</v>
          </cell>
          <cell r="N496">
            <v>0</v>
          </cell>
          <cell r="O496">
            <v>54000</v>
          </cell>
        </row>
        <row r="497">
          <cell r="A497" t="str">
            <v>273</v>
          </cell>
          <cell r="B497" t="str">
            <v>CONCRETE COUNTRY NSW</v>
          </cell>
          <cell r="C497" t="str">
            <v>Kempsey Concrete - CMG Country Concrete NSW</v>
          </cell>
          <cell r="D497" t="str">
            <v>River Street</v>
          </cell>
          <cell r="E497" t="str">
            <v>Kempsey</v>
          </cell>
          <cell r="F497" t="str">
            <v>2440</v>
          </cell>
          <cell r="G497" t="str">
            <v>New South Wales</v>
          </cell>
          <cell r="H497" t="str">
            <v>Australia</v>
          </cell>
          <cell r="I497" t="str">
            <v>Not Applicable</v>
          </cell>
          <cell r="J497">
            <v>0</v>
          </cell>
          <cell r="K497">
            <v>25000</v>
          </cell>
          <cell r="L497">
            <v>0</v>
          </cell>
          <cell r="M497">
            <v>0</v>
          </cell>
          <cell r="N497">
            <v>0</v>
          </cell>
          <cell r="O497">
            <v>25000</v>
          </cell>
        </row>
        <row r="498">
          <cell r="A498" t="str">
            <v>273</v>
          </cell>
          <cell r="B498" t="str">
            <v>CONCRETE COUNTRY NSW</v>
          </cell>
          <cell r="C498" t="str">
            <v>Kincumber Concrete</v>
          </cell>
          <cell r="D498" t="str">
            <v>5 Kerta Rd</v>
          </cell>
          <cell r="E498" t="str">
            <v>Kincumber</v>
          </cell>
          <cell r="F498" t="str">
            <v>2251</v>
          </cell>
          <cell r="G498" t="str">
            <v>New South Wales</v>
          </cell>
          <cell r="H498" t="str">
            <v>Australia</v>
          </cell>
          <cell r="I498" t="str">
            <v>Not Applicable</v>
          </cell>
          <cell r="J498">
            <v>25664</v>
          </cell>
          <cell r="K498">
            <v>17000</v>
          </cell>
          <cell r="L498">
            <v>0</v>
          </cell>
          <cell r="M498">
            <v>0</v>
          </cell>
          <cell r="N498">
            <v>2000</v>
          </cell>
          <cell r="O498">
            <v>44664</v>
          </cell>
        </row>
        <row r="499">
          <cell r="A499" t="str">
            <v>273</v>
          </cell>
          <cell r="B499" t="str">
            <v>CONCRETE COUNTRY NSW</v>
          </cell>
          <cell r="C499" t="str">
            <v>Kurri Kurri Concrete</v>
          </cell>
          <cell r="D499" t="str">
            <v>Industrial Avenue</v>
          </cell>
          <cell r="E499" t="str">
            <v>Kurri Kurri</v>
          </cell>
          <cell r="F499" t="str">
            <v>2327</v>
          </cell>
          <cell r="G499" t="str">
            <v>New South Wales</v>
          </cell>
          <cell r="H499" t="str">
            <v>Australia</v>
          </cell>
          <cell r="I499" t="str">
            <v>Not Applicable</v>
          </cell>
          <cell r="J499">
            <v>39043</v>
          </cell>
          <cell r="K499">
            <v>40000</v>
          </cell>
          <cell r="L499">
            <v>644000</v>
          </cell>
          <cell r="M499">
            <v>0</v>
          </cell>
          <cell r="N499">
            <v>2000</v>
          </cell>
          <cell r="O499">
            <v>725043</v>
          </cell>
        </row>
        <row r="500">
          <cell r="A500" t="str">
            <v>273</v>
          </cell>
          <cell r="B500" t="str">
            <v>CONCRETE COUNTRY NSW</v>
          </cell>
          <cell r="C500" t="str">
            <v>Laurieton</v>
          </cell>
          <cell r="D500" t="str">
            <v>Arnott Street</v>
          </cell>
          <cell r="E500" t="str">
            <v>Laurieton</v>
          </cell>
          <cell r="F500" t="str">
            <v>2443</v>
          </cell>
          <cell r="G500" t="str">
            <v>New South Wales</v>
          </cell>
          <cell r="H500" t="str">
            <v>Australia</v>
          </cell>
          <cell r="I500" t="str">
            <v>Not Applicable</v>
          </cell>
          <cell r="J500">
            <v>24540</v>
          </cell>
          <cell r="K500">
            <v>114673</v>
          </cell>
          <cell r="L500">
            <v>573000</v>
          </cell>
          <cell r="M500">
            <v>125000</v>
          </cell>
          <cell r="N500">
            <v>7000</v>
          </cell>
          <cell r="O500">
            <v>844213</v>
          </cell>
        </row>
        <row r="501">
          <cell r="A501" t="str">
            <v>273</v>
          </cell>
          <cell r="B501" t="str">
            <v>CONCRETE COUNTRY NSW</v>
          </cell>
          <cell r="C501" t="str">
            <v>Lismore Concrete</v>
          </cell>
          <cell r="D501" t="str">
            <v>Cnr McCauley &amp; Lake Streets</v>
          </cell>
          <cell r="E501" t="str">
            <v>Lismore</v>
          </cell>
          <cell r="F501" t="str">
            <v>2480</v>
          </cell>
          <cell r="G501" t="str">
            <v>New South Wales</v>
          </cell>
          <cell r="H501" t="str">
            <v>Australia</v>
          </cell>
          <cell r="I501" t="str">
            <v>Not Applicable</v>
          </cell>
          <cell r="J501">
            <v>16618</v>
          </cell>
          <cell r="K501">
            <v>8000</v>
          </cell>
          <cell r="L501">
            <v>408000</v>
          </cell>
          <cell r="M501">
            <v>123000</v>
          </cell>
          <cell r="N501">
            <v>2000</v>
          </cell>
          <cell r="O501">
            <v>557618</v>
          </cell>
        </row>
        <row r="502">
          <cell r="A502" t="str">
            <v>273</v>
          </cell>
          <cell r="B502" t="str">
            <v>CONCRETE COUNTRY NSW</v>
          </cell>
          <cell r="C502" t="str">
            <v>Maclean Concrete Plant</v>
          </cell>
          <cell r="D502" t="str">
            <v>Yamba Road</v>
          </cell>
          <cell r="E502" t="str">
            <v>Maclean</v>
          </cell>
          <cell r="F502" t="str">
            <v>2463</v>
          </cell>
          <cell r="G502" t="str">
            <v>New South Wales</v>
          </cell>
          <cell r="H502" t="str">
            <v>Australia</v>
          </cell>
          <cell r="I502" t="str">
            <v>Not Applicable</v>
          </cell>
          <cell r="J502">
            <v>22782</v>
          </cell>
          <cell r="K502">
            <v>26390</v>
          </cell>
          <cell r="L502">
            <v>515000</v>
          </cell>
          <cell r="M502">
            <v>192000</v>
          </cell>
          <cell r="N502">
            <v>4000</v>
          </cell>
          <cell r="O502">
            <v>760172</v>
          </cell>
        </row>
        <row r="503">
          <cell r="A503" t="str">
            <v>273</v>
          </cell>
          <cell r="B503" t="str">
            <v>CONCRETE COUNTRY NSW</v>
          </cell>
          <cell r="C503" t="str">
            <v>Maitland Concrete</v>
          </cell>
          <cell r="D503" t="str">
            <v>Aberglassyn Road</v>
          </cell>
          <cell r="E503" t="str">
            <v>Maitland</v>
          </cell>
          <cell r="F503" t="str">
            <v>2320</v>
          </cell>
          <cell r="G503" t="str">
            <v>New South Wales</v>
          </cell>
          <cell r="H503" t="str">
            <v>Australia</v>
          </cell>
          <cell r="I503" t="str">
            <v>Not Applicable</v>
          </cell>
          <cell r="J503">
            <v>25743</v>
          </cell>
          <cell r="K503">
            <v>20000</v>
          </cell>
          <cell r="L503">
            <v>486000</v>
          </cell>
          <cell r="M503">
            <v>150000</v>
          </cell>
          <cell r="N503">
            <v>2000</v>
          </cell>
          <cell r="O503">
            <v>683743</v>
          </cell>
        </row>
        <row r="504">
          <cell r="A504" t="str">
            <v>273</v>
          </cell>
          <cell r="B504" t="str">
            <v>CONCRETE COUNTRY NSW</v>
          </cell>
          <cell r="C504" t="str">
            <v>Maldon Concrete</v>
          </cell>
          <cell r="D504" t="str">
            <v>Wilton Road</v>
          </cell>
          <cell r="E504" t="str">
            <v>Maldon</v>
          </cell>
          <cell r="F504" t="str">
            <v>2571</v>
          </cell>
          <cell r="G504" t="str">
            <v>New South Wales</v>
          </cell>
          <cell r="H504" t="str">
            <v>Australia</v>
          </cell>
          <cell r="I504" t="str">
            <v>Not Applicable</v>
          </cell>
          <cell r="J504">
            <v>27992</v>
          </cell>
          <cell r="K504">
            <v>35000</v>
          </cell>
          <cell r="L504">
            <v>462000</v>
          </cell>
          <cell r="M504">
            <v>157000</v>
          </cell>
          <cell r="N504">
            <v>2000</v>
          </cell>
          <cell r="O504">
            <v>683992</v>
          </cell>
        </row>
        <row r="505">
          <cell r="A505" t="str">
            <v>273</v>
          </cell>
          <cell r="B505" t="str">
            <v>CONCRETE COUNTRY NSW</v>
          </cell>
          <cell r="C505" t="str">
            <v>Marulan Concrete - CMG Country NSW</v>
          </cell>
          <cell r="D505" t="str">
            <v>LOT 13 Portland Avenue</v>
          </cell>
          <cell r="E505" t="str">
            <v>Marulan</v>
          </cell>
          <cell r="F505" t="str">
            <v>2579</v>
          </cell>
          <cell r="G505" t="str">
            <v>New South Wales</v>
          </cell>
          <cell r="H505" t="str">
            <v>Australia</v>
          </cell>
          <cell r="I505" t="str">
            <v>Not Applicable</v>
          </cell>
          <cell r="J505">
            <v>5055</v>
          </cell>
          <cell r="K505">
            <v>10000</v>
          </cell>
          <cell r="L505">
            <v>35000</v>
          </cell>
          <cell r="M505">
            <v>164000</v>
          </cell>
          <cell r="N505">
            <v>2000</v>
          </cell>
          <cell r="O505">
            <v>216055</v>
          </cell>
        </row>
        <row r="506">
          <cell r="A506" t="str">
            <v>273</v>
          </cell>
          <cell r="B506" t="str">
            <v>CONCRETE COUNTRY NSW</v>
          </cell>
          <cell r="C506" t="str">
            <v>Maryvale Concrete</v>
          </cell>
          <cell r="D506" t="str">
            <v>Mitchell Highway</v>
          </cell>
          <cell r="E506" t="str">
            <v>Maryvale</v>
          </cell>
          <cell r="F506" t="str">
            <v>2820</v>
          </cell>
          <cell r="G506" t="str">
            <v>New South Wales</v>
          </cell>
          <cell r="H506" t="str">
            <v>Australia</v>
          </cell>
          <cell r="I506" t="str">
            <v>Not Applicable</v>
          </cell>
          <cell r="J506">
            <v>5470</v>
          </cell>
          <cell r="K506">
            <v>15000</v>
          </cell>
          <cell r="L506">
            <v>339000</v>
          </cell>
          <cell r="M506">
            <v>7000</v>
          </cell>
          <cell r="N506">
            <v>2000</v>
          </cell>
          <cell r="O506">
            <v>368470</v>
          </cell>
        </row>
        <row r="507">
          <cell r="A507" t="str">
            <v>273</v>
          </cell>
          <cell r="B507" t="str">
            <v>CONCRETE COUNTRY NSW</v>
          </cell>
          <cell r="C507" t="str">
            <v>Milton Concrete</v>
          </cell>
          <cell r="D507" t="str">
            <v>Wilford Lane</v>
          </cell>
          <cell r="E507" t="str">
            <v>Milton</v>
          </cell>
          <cell r="F507" t="str">
            <v>2538</v>
          </cell>
          <cell r="G507" t="str">
            <v>New South Wales</v>
          </cell>
          <cell r="H507" t="str">
            <v>Australia</v>
          </cell>
          <cell r="I507" t="str">
            <v>Not Applicable</v>
          </cell>
          <cell r="J507">
            <v>14174</v>
          </cell>
          <cell r="K507">
            <v>44909</v>
          </cell>
          <cell r="L507">
            <v>425000</v>
          </cell>
          <cell r="M507">
            <v>70000</v>
          </cell>
          <cell r="N507">
            <v>2000</v>
          </cell>
          <cell r="O507">
            <v>556083</v>
          </cell>
        </row>
        <row r="508">
          <cell r="A508" t="str">
            <v>273</v>
          </cell>
          <cell r="B508" t="str">
            <v>CONCRETE COUNTRY NSW</v>
          </cell>
          <cell r="C508" t="str">
            <v>Mitchell Concrete Plant</v>
          </cell>
          <cell r="D508" t="str">
            <v>Hoskins Street</v>
          </cell>
          <cell r="E508" t="str">
            <v>Mitchell</v>
          </cell>
          <cell r="F508" t="str">
            <v>2711</v>
          </cell>
          <cell r="G508" t="str">
            <v>Australian Capital Territory</v>
          </cell>
          <cell r="H508" t="str">
            <v>Australia</v>
          </cell>
          <cell r="I508" t="str">
            <v>Not Applicable</v>
          </cell>
          <cell r="J508">
            <v>27075</v>
          </cell>
          <cell r="K508">
            <v>20000</v>
          </cell>
          <cell r="L508">
            <v>1543000</v>
          </cell>
          <cell r="M508">
            <v>106000</v>
          </cell>
          <cell r="N508">
            <v>2000</v>
          </cell>
          <cell r="O508">
            <v>1698075</v>
          </cell>
        </row>
        <row r="509">
          <cell r="A509" t="str">
            <v>273</v>
          </cell>
          <cell r="B509" t="str">
            <v>CONCRETE COUNTRY NSW</v>
          </cell>
          <cell r="C509" t="str">
            <v>Mittagong Concrete</v>
          </cell>
          <cell r="D509" t="str">
            <v>Lot 11 Gantry Place</v>
          </cell>
          <cell r="E509" t="str">
            <v>Braemar</v>
          </cell>
          <cell r="F509" t="str">
            <v>2575</v>
          </cell>
          <cell r="G509" t="str">
            <v>New South Wales</v>
          </cell>
          <cell r="H509" t="str">
            <v>Australia</v>
          </cell>
          <cell r="I509" t="str">
            <v>Not Applicable</v>
          </cell>
          <cell r="J509">
            <v>31858</v>
          </cell>
          <cell r="K509">
            <v>48970</v>
          </cell>
          <cell r="L509">
            <v>1050000</v>
          </cell>
          <cell r="M509">
            <v>124000</v>
          </cell>
          <cell r="N509">
            <v>2000</v>
          </cell>
          <cell r="O509">
            <v>1256828</v>
          </cell>
        </row>
        <row r="510">
          <cell r="A510" t="str">
            <v>273</v>
          </cell>
          <cell r="B510" t="str">
            <v>CONCRETE COUNTRY NSW</v>
          </cell>
          <cell r="C510" t="str">
            <v>Mobile Concrete Projects - CMG Country Concrete NSW</v>
          </cell>
          <cell r="D510" t="str">
            <v>Greystanes Road</v>
          </cell>
          <cell r="E510" t="str">
            <v>South Wentworthville</v>
          </cell>
          <cell r="F510" t="str">
            <v>2142</v>
          </cell>
          <cell r="G510" t="str">
            <v>New South Wales</v>
          </cell>
          <cell r="H510" t="str">
            <v>Australia</v>
          </cell>
          <cell r="I510" t="str">
            <v>Not Applicable</v>
          </cell>
          <cell r="J510">
            <v>0</v>
          </cell>
          <cell r="K510">
            <v>0</v>
          </cell>
          <cell r="L510">
            <v>500000</v>
          </cell>
          <cell r="M510">
            <v>0</v>
          </cell>
          <cell r="N510">
            <v>0</v>
          </cell>
          <cell r="O510">
            <v>500000</v>
          </cell>
        </row>
        <row r="511">
          <cell r="A511" t="str">
            <v>273</v>
          </cell>
          <cell r="B511" t="str">
            <v>CONCRETE COUNTRY NSW</v>
          </cell>
          <cell r="C511" t="str">
            <v>Moruya Concrete</v>
          </cell>
          <cell r="D511" t="str">
            <v>Princess Highway</v>
          </cell>
          <cell r="E511" t="str">
            <v>Moruya</v>
          </cell>
          <cell r="F511" t="str">
            <v>2537</v>
          </cell>
          <cell r="G511" t="str">
            <v>New South Wales</v>
          </cell>
          <cell r="H511" t="str">
            <v>Australia</v>
          </cell>
          <cell r="I511" t="str">
            <v>Not Applicable</v>
          </cell>
          <cell r="J511">
            <v>18288</v>
          </cell>
          <cell r="K511">
            <v>42500</v>
          </cell>
          <cell r="L511">
            <v>551000</v>
          </cell>
          <cell r="M511">
            <v>97000</v>
          </cell>
          <cell r="N511">
            <v>2000</v>
          </cell>
          <cell r="O511">
            <v>710788</v>
          </cell>
        </row>
        <row r="512">
          <cell r="A512" t="str">
            <v>273</v>
          </cell>
          <cell r="B512" t="str">
            <v>CONCRETE COUNTRY NSW</v>
          </cell>
          <cell r="C512" t="str">
            <v>Moss Vale Concrete</v>
          </cell>
          <cell r="D512" t="str">
            <v>Berrima Road</v>
          </cell>
          <cell r="E512" t="str">
            <v>Moss Vale</v>
          </cell>
          <cell r="F512" t="str">
            <v>2577</v>
          </cell>
          <cell r="G512" t="str">
            <v>New South Wales</v>
          </cell>
          <cell r="H512" t="str">
            <v>Australia</v>
          </cell>
          <cell r="I512" t="str">
            <v>Not Applicable</v>
          </cell>
          <cell r="J512">
            <v>23924</v>
          </cell>
          <cell r="K512">
            <v>18000</v>
          </cell>
          <cell r="L512">
            <v>484000</v>
          </cell>
          <cell r="M512">
            <v>140000</v>
          </cell>
          <cell r="N512">
            <v>2000</v>
          </cell>
          <cell r="O512">
            <v>667924</v>
          </cell>
        </row>
        <row r="513">
          <cell r="A513" t="str">
            <v>273</v>
          </cell>
          <cell r="B513" t="str">
            <v>CONCRETE COUNTRY NSW</v>
          </cell>
          <cell r="C513" t="str">
            <v>Mudgee Concrete</v>
          </cell>
          <cell r="D513" t="str">
            <v>Putta Bucca Road</v>
          </cell>
          <cell r="E513" t="str">
            <v>Mudgee</v>
          </cell>
          <cell r="F513" t="str">
            <v>2850</v>
          </cell>
          <cell r="G513" t="str">
            <v>New South Wales</v>
          </cell>
          <cell r="H513" t="str">
            <v>Australia</v>
          </cell>
          <cell r="I513" t="str">
            <v>Not Applicable</v>
          </cell>
          <cell r="J513">
            <v>39780</v>
          </cell>
          <cell r="K513">
            <v>95000</v>
          </cell>
          <cell r="L513">
            <v>487000</v>
          </cell>
          <cell r="M513">
            <v>317000</v>
          </cell>
          <cell r="N513">
            <v>118000</v>
          </cell>
          <cell r="O513">
            <v>1056780</v>
          </cell>
        </row>
        <row r="514">
          <cell r="A514" t="str">
            <v>273</v>
          </cell>
          <cell r="B514" t="str">
            <v>CONCRETE COUNTRY NSW</v>
          </cell>
          <cell r="C514" t="str">
            <v>Mugga Concrete</v>
          </cell>
          <cell r="D514" t="str">
            <v>Mugga Lane</v>
          </cell>
          <cell r="E514" t="str">
            <v>Woden</v>
          </cell>
          <cell r="F514" t="str">
            <v>2606</v>
          </cell>
          <cell r="G514" t="str">
            <v>Australian Capital Territory</v>
          </cell>
          <cell r="H514" t="str">
            <v>Australia</v>
          </cell>
          <cell r="I514" t="str">
            <v>Not Applicable</v>
          </cell>
          <cell r="J514">
            <v>62178</v>
          </cell>
          <cell r="K514">
            <v>95000</v>
          </cell>
          <cell r="L514">
            <v>1710000</v>
          </cell>
          <cell r="M514">
            <v>150000</v>
          </cell>
          <cell r="N514">
            <v>118000</v>
          </cell>
          <cell r="O514">
            <v>2135178</v>
          </cell>
        </row>
        <row r="515">
          <cell r="A515" t="str">
            <v>273</v>
          </cell>
          <cell r="B515" t="str">
            <v>CONCRETE COUNTRY NSW</v>
          </cell>
          <cell r="C515" t="str">
            <v>Mugga Lab</v>
          </cell>
          <cell r="D515" t="str">
            <v>Mugga 1 Quarry Mugga Lane</v>
          </cell>
          <cell r="E515" t="str">
            <v>Woden</v>
          </cell>
          <cell r="F515" t="str">
            <v>2606</v>
          </cell>
          <cell r="G515" t="str">
            <v>Australian Capital Territory</v>
          </cell>
          <cell r="H515" t="str">
            <v>Australia</v>
          </cell>
          <cell r="I515" t="str">
            <v>Not Applicable</v>
          </cell>
          <cell r="J515">
            <v>0</v>
          </cell>
          <cell r="K515">
            <v>170000</v>
          </cell>
          <cell r="L515">
            <v>153000</v>
          </cell>
          <cell r="M515">
            <v>0</v>
          </cell>
          <cell r="N515">
            <v>0</v>
          </cell>
          <cell r="O515">
            <v>323000</v>
          </cell>
        </row>
        <row r="516">
          <cell r="A516" t="str">
            <v>273</v>
          </cell>
          <cell r="B516" t="str">
            <v>CONCRETE COUNTRY NSW</v>
          </cell>
          <cell r="C516" t="str">
            <v>Muswellbrook Concrete</v>
          </cell>
          <cell r="D516" t="str">
            <v>Wallarah Street</v>
          </cell>
          <cell r="E516" t="str">
            <v>Muswellbrook</v>
          </cell>
          <cell r="F516" t="str">
            <v>2333</v>
          </cell>
          <cell r="G516" t="str">
            <v>New South Wales</v>
          </cell>
          <cell r="H516" t="str">
            <v>Australia</v>
          </cell>
          <cell r="I516" t="str">
            <v>Not Applicable</v>
          </cell>
          <cell r="J516">
            <v>26168</v>
          </cell>
          <cell r="K516">
            <v>30000</v>
          </cell>
          <cell r="L516">
            <v>1186000</v>
          </cell>
          <cell r="M516">
            <v>145000</v>
          </cell>
          <cell r="N516">
            <v>2000</v>
          </cell>
          <cell r="O516">
            <v>1389168</v>
          </cell>
        </row>
        <row r="517">
          <cell r="A517" t="str">
            <v>273</v>
          </cell>
          <cell r="B517" t="str">
            <v>CONCRETE COUNTRY NSW</v>
          </cell>
          <cell r="C517" t="str">
            <v>Narooma Concrete</v>
          </cell>
          <cell r="D517" t="str">
            <v>Glass Rocks Road</v>
          </cell>
          <cell r="E517" t="str">
            <v>Narooma</v>
          </cell>
          <cell r="F517" t="str">
            <v>2546</v>
          </cell>
          <cell r="G517" t="str">
            <v>New South Wales</v>
          </cell>
          <cell r="H517" t="str">
            <v>Australia</v>
          </cell>
          <cell r="I517" t="str">
            <v>Not Applicable</v>
          </cell>
          <cell r="J517">
            <v>10169</v>
          </cell>
          <cell r="K517">
            <v>27373</v>
          </cell>
          <cell r="L517">
            <v>262000</v>
          </cell>
          <cell r="M517">
            <v>145000</v>
          </cell>
          <cell r="N517">
            <v>2000</v>
          </cell>
          <cell r="O517">
            <v>446542</v>
          </cell>
        </row>
        <row r="518">
          <cell r="A518" t="str">
            <v>273</v>
          </cell>
          <cell r="B518" t="str">
            <v>CONCRETE COUNTRY NSW</v>
          </cell>
          <cell r="C518" t="str">
            <v>Narrabri Concrete</v>
          </cell>
          <cell r="D518" t="str">
            <v>Wee Waa Road</v>
          </cell>
          <cell r="E518" t="str">
            <v>Narrabri</v>
          </cell>
          <cell r="F518" t="str">
            <v>2390</v>
          </cell>
          <cell r="G518" t="str">
            <v>New South Wales</v>
          </cell>
          <cell r="H518" t="str">
            <v>Australia</v>
          </cell>
          <cell r="I518" t="str">
            <v>Not Applicable</v>
          </cell>
          <cell r="J518">
            <v>15474</v>
          </cell>
          <cell r="K518">
            <v>24000</v>
          </cell>
          <cell r="L518">
            <v>3000</v>
          </cell>
          <cell r="M518">
            <v>205000</v>
          </cell>
          <cell r="N518">
            <v>84000</v>
          </cell>
          <cell r="O518">
            <v>331474</v>
          </cell>
        </row>
        <row r="519">
          <cell r="A519" t="str">
            <v>273</v>
          </cell>
          <cell r="B519" t="str">
            <v>CONCRETE COUNTRY NSW</v>
          </cell>
          <cell r="C519" t="str">
            <v>Narromine Concrete</v>
          </cell>
          <cell r="D519" t="str">
            <v>Eumungerie Road</v>
          </cell>
          <cell r="E519" t="str">
            <v>Narromine</v>
          </cell>
          <cell r="F519" t="str">
            <v>2821</v>
          </cell>
          <cell r="G519" t="str">
            <v>New South Wales</v>
          </cell>
          <cell r="H519" t="str">
            <v>Australia</v>
          </cell>
          <cell r="I519" t="str">
            <v>Not Applicable</v>
          </cell>
          <cell r="J519">
            <v>9342</v>
          </cell>
          <cell r="K519">
            <v>25000</v>
          </cell>
          <cell r="L519">
            <v>287000</v>
          </cell>
          <cell r="M519">
            <v>114000</v>
          </cell>
          <cell r="N519">
            <v>150000</v>
          </cell>
          <cell r="O519">
            <v>585342</v>
          </cell>
        </row>
        <row r="520">
          <cell r="A520" t="str">
            <v>273</v>
          </cell>
          <cell r="B520" t="str">
            <v>CONCRETE COUNTRY NSW</v>
          </cell>
          <cell r="C520" t="str">
            <v>Nowra Concrete</v>
          </cell>
          <cell r="D520" t="str">
            <v>Yalwal Road</v>
          </cell>
          <cell r="E520" t="str">
            <v>Nowra</v>
          </cell>
          <cell r="F520" t="str">
            <v>2541</v>
          </cell>
          <cell r="G520" t="str">
            <v>New South Wales</v>
          </cell>
          <cell r="H520" t="str">
            <v>Australia</v>
          </cell>
          <cell r="I520" t="str">
            <v>Not Applicable</v>
          </cell>
          <cell r="J520">
            <v>30600</v>
          </cell>
          <cell r="K520">
            <v>41520</v>
          </cell>
          <cell r="L520">
            <v>759000</v>
          </cell>
          <cell r="M520">
            <v>0</v>
          </cell>
          <cell r="N520">
            <v>2000</v>
          </cell>
          <cell r="O520">
            <v>833120</v>
          </cell>
        </row>
        <row r="521">
          <cell r="A521" t="str">
            <v>273</v>
          </cell>
          <cell r="B521" t="str">
            <v>CONCRETE COUNTRY NSW</v>
          </cell>
          <cell r="C521" t="str">
            <v>Orange C - CMG Country Concrete NSW</v>
          </cell>
          <cell r="D521" t="str">
            <v>25  Scott Place Leswood Estate</v>
          </cell>
          <cell r="E521" t="str">
            <v>Orange</v>
          </cell>
          <cell r="F521" t="str">
            <v>2800</v>
          </cell>
          <cell r="G521" t="str">
            <v>New South Wales</v>
          </cell>
          <cell r="H521" t="str">
            <v>Australia</v>
          </cell>
          <cell r="I521" t="str">
            <v>Not Applicable</v>
          </cell>
          <cell r="J521">
            <v>21423</v>
          </cell>
          <cell r="K521">
            <v>30000</v>
          </cell>
          <cell r="L521">
            <v>551000</v>
          </cell>
          <cell r="M521">
            <v>319000</v>
          </cell>
          <cell r="N521">
            <v>150000</v>
          </cell>
          <cell r="O521">
            <v>1071423</v>
          </cell>
        </row>
        <row r="522">
          <cell r="A522" t="str">
            <v>273</v>
          </cell>
          <cell r="B522" t="str">
            <v>CONCRETE COUNTRY NSW</v>
          </cell>
          <cell r="C522" t="str">
            <v>Pambula Concrete</v>
          </cell>
          <cell r="D522" t="str">
            <v>Wyndham Road</v>
          </cell>
          <cell r="E522" t="str">
            <v>Pambula</v>
          </cell>
          <cell r="F522" t="str">
            <v>2549</v>
          </cell>
          <cell r="G522" t="str">
            <v>New South Wales</v>
          </cell>
          <cell r="H522" t="str">
            <v>Australia</v>
          </cell>
          <cell r="I522" t="str">
            <v>Not Applicable</v>
          </cell>
          <cell r="J522">
            <v>15149</v>
          </cell>
          <cell r="K522">
            <v>10000</v>
          </cell>
          <cell r="L522">
            <v>409000</v>
          </cell>
          <cell r="M522">
            <v>245000</v>
          </cell>
          <cell r="N522">
            <v>2000</v>
          </cell>
          <cell r="O522">
            <v>681149</v>
          </cell>
        </row>
        <row r="523">
          <cell r="A523" t="str">
            <v>273</v>
          </cell>
          <cell r="B523" t="str">
            <v>CONCRETE COUNTRY NSW</v>
          </cell>
          <cell r="C523" t="str">
            <v>Port Kembla Concrete</v>
          </cell>
          <cell r="D523" t="str">
            <v>Five Islands Road</v>
          </cell>
          <cell r="E523" t="str">
            <v>Port Kembla</v>
          </cell>
          <cell r="F523" t="str">
            <v>2502</v>
          </cell>
          <cell r="G523" t="str">
            <v>New South Wales</v>
          </cell>
          <cell r="H523" t="str">
            <v>Australia</v>
          </cell>
          <cell r="I523" t="str">
            <v>Not Applicable</v>
          </cell>
          <cell r="J523">
            <v>52083</v>
          </cell>
          <cell r="K523">
            <v>15087</v>
          </cell>
          <cell r="L523">
            <v>2724000</v>
          </cell>
          <cell r="M523">
            <v>150000</v>
          </cell>
          <cell r="N523">
            <v>2000</v>
          </cell>
          <cell r="O523">
            <v>2943170</v>
          </cell>
        </row>
        <row r="524">
          <cell r="A524" t="str">
            <v>273</v>
          </cell>
          <cell r="B524" t="str">
            <v>CONCRETE COUNTRY NSW</v>
          </cell>
          <cell r="C524" t="str">
            <v>Port Kembla Laboratory</v>
          </cell>
          <cell r="D524" t="str">
            <v>Five Islands Road</v>
          </cell>
          <cell r="E524" t="str">
            <v>Port Kembla</v>
          </cell>
          <cell r="F524" t="str">
            <v>2501</v>
          </cell>
          <cell r="G524" t="str">
            <v>New South Wales</v>
          </cell>
          <cell r="H524" t="str">
            <v>Australia</v>
          </cell>
          <cell r="I524" t="str">
            <v>Not Applicable</v>
          </cell>
          <cell r="J524">
            <v>0</v>
          </cell>
          <cell r="K524">
            <v>63792</v>
          </cell>
          <cell r="L524">
            <v>106000</v>
          </cell>
          <cell r="M524">
            <v>0</v>
          </cell>
          <cell r="N524">
            <v>2000</v>
          </cell>
          <cell r="O524">
            <v>171792</v>
          </cell>
        </row>
        <row r="525">
          <cell r="A525" t="str">
            <v>273</v>
          </cell>
          <cell r="B525" t="str">
            <v>CONCRETE COUNTRY NSW</v>
          </cell>
          <cell r="C525" t="str">
            <v>Port Macquarie Concrete</v>
          </cell>
          <cell r="D525" t="str">
            <v>Denham Street</v>
          </cell>
          <cell r="E525" t="str">
            <v>Port Macquarie, nsw</v>
          </cell>
          <cell r="F525" t="str">
            <v>2444</v>
          </cell>
          <cell r="G525" t="str">
            <v>New South Wales</v>
          </cell>
          <cell r="H525" t="str">
            <v>Australia</v>
          </cell>
          <cell r="I525" t="str">
            <v>Not Applicable</v>
          </cell>
          <cell r="J525">
            <v>46517</v>
          </cell>
          <cell r="K525">
            <v>120000</v>
          </cell>
          <cell r="L525">
            <v>814000</v>
          </cell>
          <cell r="M525">
            <v>410000</v>
          </cell>
          <cell r="N525">
            <v>4000</v>
          </cell>
          <cell r="O525">
            <v>1394517</v>
          </cell>
        </row>
        <row r="526">
          <cell r="A526" t="str">
            <v>273</v>
          </cell>
          <cell r="B526" t="str">
            <v>CONCRETE COUNTRY NSW</v>
          </cell>
          <cell r="C526" t="str">
            <v>Rathmines Concrete - CMG Country Concrete NSW</v>
          </cell>
          <cell r="D526" t="str">
            <v>Daranbal Close</v>
          </cell>
          <cell r="E526" t="str">
            <v>Rathmines</v>
          </cell>
          <cell r="F526" t="str">
            <v>2283</v>
          </cell>
          <cell r="G526" t="str">
            <v>New South Wales</v>
          </cell>
          <cell r="H526" t="str">
            <v>Australia</v>
          </cell>
          <cell r="I526" t="str">
            <v>Not Applicable</v>
          </cell>
          <cell r="J526">
            <v>11234</v>
          </cell>
          <cell r="K526">
            <v>16330</v>
          </cell>
          <cell r="L526">
            <v>413000</v>
          </cell>
          <cell r="M526">
            <v>87000</v>
          </cell>
          <cell r="N526">
            <v>2000</v>
          </cell>
          <cell r="O526">
            <v>529564</v>
          </cell>
        </row>
        <row r="527">
          <cell r="A527" t="str">
            <v>273</v>
          </cell>
          <cell r="B527" t="str">
            <v>CONCRETE COUNTRY NSW</v>
          </cell>
          <cell r="C527" t="str">
            <v>Salamander Bay Concrete Plant</v>
          </cell>
          <cell r="D527" t="str">
            <v>George Road</v>
          </cell>
          <cell r="E527" t="str">
            <v>Salamander Bay</v>
          </cell>
          <cell r="F527" t="str">
            <v>2301</v>
          </cell>
          <cell r="G527" t="str">
            <v>New South Wales</v>
          </cell>
          <cell r="H527" t="str">
            <v>Australia</v>
          </cell>
          <cell r="I527" t="str">
            <v>Not Applicable</v>
          </cell>
          <cell r="J527">
            <v>16852</v>
          </cell>
          <cell r="K527">
            <v>75000</v>
          </cell>
          <cell r="L527">
            <v>473000</v>
          </cell>
          <cell r="M527">
            <v>141000</v>
          </cell>
          <cell r="N527">
            <v>2000</v>
          </cell>
          <cell r="O527">
            <v>707852</v>
          </cell>
        </row>
        <row r="528">
          <cell r="A528" t="str">
            <v>273</v>
          </cell>
          <cell r="B528" t="str">
            <v>CONCRETE COUNTRY NSW</v>
          </cell>
          <cell r="C528" t="str">
            <v>Scone Concrete</v>
          </cell>
          <cell r="D528" t="str">
            <v>18 McLaughlin Street</v>
          </cell>
          <cell r="E528" t="str">
            <v>Scone</v>
          </cell>
          <cell r="F528" t="str">
            <v>2337</v>
          </cell>
          <cell r="G528" t="str">
            <v>New South Wales</v>
          </cell>
          <cell r="H528" t="str">
            <v>Australia</v>
          </cell>
          <cell r="I528" t="str">
            <v>Not Applicable</v>
          </cell>
          <cell r="J528">
            <v>17986</v>
          </cell>
          <cell r="K528">
            <v>30000</v>
          </cell>
          <cell r="L528">
            <v>337000</v>
          </cell>
          <cell r="M528">
            <v>307000</v>
          </cell>
          <cell r="N528">
            <v>2000</v>
          </cell>
          <cell r="O528">
            <v>693986</v>
          </cell>
        </row>
        <row r="529">
          <cell r="A529" t="str">
            <v>273</v>
          </cell>
          <cell r="B529" t="str">
            <v>CONCRETE COUNTRY NSW</v>
          </cell>
          <cell r="C529" t="str">
            <v>Seaham Concrete - CMG Country NSW</v>
          </cell>
          <cell r="D529" t="str">
            <v>Italia Road</v>
          </cell>
          <cell r="E529" t="str">
            <v>Seaham</v>
          </cell>
          <cell r="F529" t="str">
            <v>2324</v>
          </cell>
          <cell r="G529" t="str">
            <v>New South Wales</v>
          </cell>
          <cell r="H529" t="str">
            <v>Australia</v>
          </cell>
          <cell r="I529" t="str">
            <v>Not Applicable</v>
          </cell>
          <cell r="J529">
            <v>20419</v>
          </cell>
          <cell r="K529">
            <v>6000</v>
          </cell>
          <cell r="L529">
            <v>201000</v>
          </cell>
          <cell r="M529">
            <v>267000</v>
          </cell>
          <cell r="N529">
            <v>2000</v>
          </cell>
          <cell r="O529">
            <v>496419</v>
          </cell>
        </row>
        <row r="530">
          <cell r="A530" t="str">
            <v>273</v>
          </cell>
          <cell r="B530" t="str">
            <v>CONCRETE COUNTRY NSW</v>
          </cell>
          <cell r="C530" t="str">
            <v>Seaham Laboratory</v>
          </cell>
          <cell r="D530" t="str">
            <v>Italia Road</v>
          </cell>
          <cell r="E530" t="str">
            <v>Raymond Terrace</v>
          </cell>
          <cell r="F530" t="str">
            <v>2324</v>
          </cell>
          <cell r="G530" t="str">
            <v>New South Wales</v>
          </cell>
          <cell r="H530" t="str">
            <v>Australia</v>
          </cell>
          <cell r="I530" t="str">
            <v>Not Applicable</v>
          </cell>
          <cell r="J530">
            <v>0</v>
          </cell>
          <cell r="K530">
            <v>12000</v>
          </cell>
          <cell r="L530">
            <v>105000</v>
          </cell>
          <cell r="M530">
            <v>0</v>
          </cell>
          <cell r="N530">
            <v>0</v>
          </cell>
          <cell r="O530">
            <v>117000</v>
          </cell>
        </row>
        <row r="531">
          <cell r="A531" t="str">
            <v>273</v>
          </cell>
          <cell r="B531" t="str">
            <v>CONCRETE COUNTRY NSW</v>
          </cell>
          <cell r="C531" t="str">
            <v>Singleton Concrete</v>
          </cell>
          <cell r="D531" t="str">
            <v>Darlington Road</v>
          </cell>
          <cell r="E531" t="str">
            <v>Singleton</v>
          </cell>
          <cell r="F531" t="str">
            <v>2330</v>
          </cell>
          <cell r="G531" t="str">
            <v>New South Wales</v>
          </cell>
          <cell r="H531" t="str">
            <v>Australia</v>
          </cell>
          <cell r="I531" t="str">
            <v>Not Applicable</v>
          </cell>
          <cell r="J531">
            <v>34182</v>
          </cell>
          <cell r="K531">
            <v>8415</v>
          </cell>
          <cell r="L531">
            <v>611000</v>
          </cell>
          <cell r="M531">
            <v>0</v>
          </cell>
          <cell r="N531">
            <v>2000</v>
          </cell>
          <cell r="O531">
            <v>655597</v>
          </cell>
        </row>
        <row r="532">
          <cell r="A532" t="str">
            <v>273</v>
          </cell>
          <cell r="B532" t="str">
            <v>CONCRETE COUNTRY NSW</v>
          </cell>
          <cell r="C532" t="str">
            <v>Sussex Inlet Concrete</v>
          </cell>
          <cell r="D532" t="str">
            <v>Lot 3  Flood Avenue</v>
          </cell>
          <cell r="E532" t="str">
            <v>Sussex Inlet</v>
          </cell>
          <cell r="F532" t="str">
            <v>2540</v>
          </cell>
          <cell r="G532" t="str">
            <v>New South Wales</v>
          </cell>
          <cell r="H532" t="str">
            <v>Australia</v>
          </cell>
          <cell r="I532" t="str">
            <v>Not Applicable</v>
          </cell>
          <cell r="J532">
            <v>10520</v>
          </cell>
          <cell r="K532">
            <v>13644</v>
          </cell>
          <cell r="L532">
            <v>367000</v>
          </cell>
          <cell r="M532">
            <v>106000</v>
          </cell>
          <cell r="N532">
            <v>2000</v>
          </cell>
          <cell r="O532">
            <v>499164</v>
          </cell>
        </row>
        <row r="533">
          <cell r="A533" t="str">
            <v>273</v>
          </cell>
          <cell r="B533" t="str">
            <v>CONCRETE COUNTRY NSW</v>
          </cell>
          <cell r="C533" t="str">
            <v>Tamworth Concrete</v>
          </cell>
          <cell r="D533" t="str">
            <v>Crawford Street</v>
          </cell>
          <cell r="E533" t="str">
            <v>Tamworth</v>
          </cell>
          <cell r="F533" t="str">
            <v>2340</v>
          </cell>
          <cell r="G533" t="str">
            <v>New South Wales</v>
          </cell>
          <cell r="H533" t="str">
            <v>Australia</v>
          </cell>
          <cell r="I533" t="str">
            <v>Not Applicable</v>
          </cell>
          <cell r="J533">
            <v>28990</v>
          </cell>
          <cell r="K533">
            <v>38476</v>
          </cell>
          <cell r="L533">
            <v>781000</v>
          </cell>
          <cell r="M533">
            <v>270000</v>
          </cell>
          <cell r="N533">
            <v>60000</v>
          </cell>
          <cell r="O533">
            <v>1178466</v>
          </cell>
        </row>
        <row r="534">
          <cell r="A534" t="str">
            <v>273</v>
          </cell>
          <cell r="B534" t="str">
            <v>CONCRETE COUNTRY NSW</v>
          </cell>
          <cell r="C534" t="str">
            <v>Tamworth Laboratory</v>
          </cell>
          <cell r="D534" t="str">
            <v>Off New England Highway</v>
          </cell>
          <cell r="E534" t="str">
            <v>Tamworth</v>
          </cell>
          <cell r="F534" t="str">
            <v>2340</v>
          </cell>
          <cell r="G534" t="str">
            <v>New South Wales</v>
          </cell>
          <cell r="H534" t="str">
            <v>Australia</v>
          </cell>
          <cell r="I534" t="str">
            <v>Not Applicable</v>
          </cell>
          <cell r="J534">
            <v>0</v>
          </cell>
          <cell r="K534">
            <v>15000</v>
          </cell>
          <cell r="L534">
            <v>14000</v>
          </cell>
          <cell r="M534">
            <v>0</v>
          </cell>
          <cell r="N534">
            <v>0</v>
          </cell>
          <cell r="O534">
            <v>29000</v>
          </cell>
        </row>
        <row r="535">
          <cell r="A535" t="str">
            <v>273</v>
          </cell>
          <cell r="B535" t="str">
            <v>CONCRETE COUNTRY NSW</v>
          </cell>
          <cell r="C535" t="str">
            <v>Taree - CMG Country Concrete NSW</v>
          </cell>
          <cell r="D535" t="str">
            <v>Wingham Road</v>
          </cell>
          <cell r="E535" t="str">
            <v>Taree</v>
          </cell>
          <cell r="F535" t="str">
            <v>2430</v>
          </cell>
          <cell r="G535" t="str">
            <v>New South Wales</v>
          </cell>
          <cell r="H535" t="str">
            <v>Australia</v>
          </cell>
          <cell r="I535" t="str">
            <v>Not Applicable</v>
          </cell>
          <cell r="J535">
            <v>27932</v>
          </cell>
          <cell r="K535">
            <v>30000</v>
          </cell>
          <cell r="L535">
            <v>356000</v>
          </cell>
          <cell r="M535">
            <v>142000</v>
          </cell>
          <cell r="N535">
            <v>4000</v>
          </cell>
          <cell r="O535">
            <v>559932</v>
          </cell>
        </row>
        <row r="536">
          <cell r="A536" t="str">
            <v>273</v>
          </cell>
          <cell r="B536" t="str">
            <v>CONCRETE COUNTRY NSW</v>
          </cell>
          <cell r="C536" t="str">
            <v>Teven Laboratory</v>
          </cell>
          <cell r="D536" t="str">
            <v>North Teven Road</v>
          </cell>
          <cell r="E536" t="str">
            <v>Teven</v>
          </cell>
          <cell r="F536" t="str">
            <v>2480</v>
          </cell>
          <cell r="G536" t="str">
            <v>New South Wales</v>
          </cell>
          <cell r="H536" t="str">
            <v>Australia</v>
          </cell>
          <cell r="I536" t="str">
            <v>Not Applicable</v>
          </cell>
          <cell r="J536">
            <v>0</v>
          </cell>
          <cell r="K536">
            <v>12000</v>
          </cell>
          <cell r="L536">
            <v>52000</v>
          </cell>
          <cell r="M536">
            <v>0</v>
          </cell>
          <cell r="N536">
            <v>0</v>
          </cell>
          <cell r="O536">
            <v>64000</v>
          </cell>
        </row>
        <row r="537">
          <cell r="A537" t="str">
            <v>273</v>
          </cell>
          <cell r="B537" t="str">
            <v>CONCRETE COUNTRY NSW</v>
          </cell>
          <cell r="C537" t="str">
            <v>Tuncurry Concrete</v>
          </cell>
          <cell r="D537" t="str">
            <v>Grey Gum Street</v>
          </cell>
          <cell r="E537" t="str">
            <v>Tuncurry</v>
          </cell>
          <cell r="F537" t="str">
            <v>2428</v>
          </cell>
          <cell r="G537" t="str">
            <v>New South Wales</v>
          </cell>
          <cell r="H537" t="str">
            <v>Australia</v>
          </cell>
          <cell r="I537" t="str">
            <v>Not Applicable</v>
          </cell>
          <cell r="J537">
            <v>27703</v>
          </cell>
          <cell r="K537">
            <v>53073</v>
          </cell>
          <cell r="L537">
            <v>262000</v>
          </cell>
          <cell r="M537">
            <v>93000</v>
          </cell>
          <cell r="N537">
            <v>6000</v>
          </cell>
          <cell r="O537">
            <v>441776</v>
          </cell>
        </row>
        <row r="538">
          <cell r="A538" t="str">
            <v>273</v>
          </cell>
          <cell r="B538" t="str">
            <v>CONCRETE COUNTRY NSW</v>
          </cell>
          <cell r="C538" t="str">
            <v>Wagga Concrete</v>
          </cell>
          <cell r="D538" t="str">
            <v>Kooringal Road</v>
          </cell>
          <cell r="E538" t="str">
            <v>Wagga Wagga</v>
          </cell>
          <cell r="F538" t="str">
            <v>2650</v>
          </cell>
          <cell r="G538" t="str">
            <v>New South Wales</v>
          </cell>
          <cell r="H538" t="str">
            <v>Australia</v>
          </cell>
          <cell r="I538" t="str">
            <v>Not Applicable</v>
          </cell>
          <cell r="J538">
            <v>30424</v>
          </cell>
          <cell r="K538">
            <v>35000</v>
          </cell>
          <cell r="L538">
            <v>694000</v>
          </cell>
          <cell r="M538">
            <v>137000</v>
          </cell>
          <cell r="N538">
            <v>2000</v>
          </cell>
          <cell r="O538">
            <v>898424</v>
          </cell>
        </row>
        <row r="539">
          <cell r="A539" t="str">
            <v>273</v>
          </cell>
          <cell r="B539" t="str">
            <v>CONCRETE COUNTRY NSW</v>
          </cell>
          <cell r="C539" t="str">
            <v>Warren Concrete - CMG Country Concrete NSW</v>
          </cell>
          <cell r="D539" t="str">
            <v>Nevertire Road</v>
          </cell>
          <cell r="E539" t="str">
            <v>Warren</v>
          </cell>
          <cell r="F539" t="str">
            <v>2824</v>
          </cell>
          <cell r="G539" t="str">
            <v>New South Wales</v>
          </cell>
          <cell r="H539" t="str">
            <v>Australia</v>
          </cell>
          <cell r="I539" t="str">
            <v>Not Applicable</v>
          </cell>
          <cell r="J539">
            <v>11501</v>
          </cell>
          <cell r="K539">
            <v>2000</v>
          </cell>
          <cell r="L539">
            <v>256000</v>
          </cell>
          <cell r="M539">
            <v>151000</v>
          </cell>
          <cell r="N539">
            <v>30000</v>
          </cell>
          <cell r="O539">
            <v>450501</v>
          </cell>
        </row>
        <row r="540">
          <cell r="A540" t="str">
            <v>273</v>
          </cell>
          <cell r="B540" t="str">
            <v>CONCRETE COUNTRY NSW</v>
          </cell>
          <cell r="C540" t="str">
            <v>Wauchope Concrete</v>
          </cell>
          <cell r="D540" t="str">
            <v>Bago Road</v>
          </cell>
          <cell r="E540" t="str">
            <v>Wauchope</v>
          </cell>
          <cell r="F540" t="str">
            <v>2446</v>
          </cell>
          <cell r="G540" t="str">
            <v>New South Wales</v>
          </cell>
          <cell r="H540" t="str">
            <v>Australia</v>
          </cell>
          <cell r="I540" t="str">
            <v>Not Applicable</v>
          </cell>
          <cell r="J540">
            <v>16078</v>
          </cell>
          <cell r="K540">
            <v>90000</v>
          </cell>
          <cell r="L540">
            <v>457000</v>
          </cell>
          <cell r="M540">
            <v>125000</v>
          </cell>
          <cell r="N540">
            <v>10000</v>
          </cell>
          <cell r="O540">
            <v>698078</v>
          </cell>
        </row>
        <row r="541">
          <cell r="A541" t="str">
            <v>273</v>
          </cell>
          <cell r="B541" t="str">
            <v>CONCRETE COUNTRY NSW</v>
          </cell>
          <cell r="C541" t="str">
            <v>West Gosford Concrete</v>
          </cell>
          <cell r="D541" t="str">
            <v>Grieve Close</v>
          </cell>
          <cell r="E541" t="str">
            <v>West Gosford</v>
          </cell>
          <cell r="F541" t="str">
            <v>2250</v>
          </cell>
          <cell r="G541" t="str">
            <v>New South Wales</v>
          </cell>
          <cell r="H541" t="str">
            <v>Australia</v>
          </cell>
          <cell r="I541" t="str">
            <v>Not Applicable</v>
          </cell>
          <cell r="J541">
            <v>25860</v>
          </cell>
          <cell r="K541">
            <v>83000</v>
          </cell>
          <cell r="L541">
            <v>1253000</v>
          </cell>
          <cell r="M541">
            <v>139000</v>
          </cell>
          <cell r="N541">
            <v>2000</v>
          </cell>
          <cell r="O541">
            <v>1502860</v>
          </cell>
        </row>
        <row r="542">
          <cell r="A542" t="str">
            <v>274</v>
          </cell>
          <cell r="B542" t="str">
            <v>COUNTRY QUARRIES  NSW</v>
          </cell>
          <cell r="C542" t="str">
            <v>Acacia Sand Quarry - CMG Country NSW</v>
          </cell>
          <cell r="D542" t="str">
            <v>Acacia Road</v>
          </cell>
          <cell r="E542" t="str">
            <v>Kootingal</v>
          </cell>
          <cell r="F542" t="str">
            <v>2352</v>
          </cell>
          <cell r="G542" t="str">
            <v>New South Wales</v>
          </cell>
          <cell r="H542" t="str">
            <v>Australia</v>
          </cell>
          <cell r="I542" t="str">
            <v>Not Applicable</v>
          </cell>
          <cell r="J542">
            <v>0</v>
          </cell>
          <cell r="K542">
            <v>0</v>
          </cell>
          <cell r="L542">
            <v>89000</v>
          </cell>
          <cell r="M542">
            <v>6000</v>
          </cell>
          <cell r="N542">
            <v>0</v>
          </cell>
          <cell r="O542">
            <v>95000</v>
          </cell>
        </row>
        <row r="543">
          <cell r="A543" t="str">
            <v>274</v>
          </cell>
          <cell r="B543" t="str">
            <v>COUNTRY QUARRIES  NSW</v>
          </cell>
          <cell r="C543" t="str">
            <v>Armidale Sand Quarry</v>
          </cell>
          <cell r="D543" t="str">
            <v>Drew Street</v>
          </cell>
          <cell r="E543" t="str">
            <v>Armidale</v>
          </cell>
          <cell r="F543" t="str">
            <v>2350</v>
          </cell>
          <cell r="G543" t="str">
            <v>New South Wales</v>
          </cell>
          <cell r="H543" t="str">
            <v>Australia</v>
          </cell>
          <cell r="I543" t="str">
            <v>Not Applicable</v>
          </cell>
          <cell r="J543">
            <v>0</v>
          </cell>
          <cell r="K543">
            <v>18000</v>
          </cell>
          <cell r="L543">
            <v>161000</v>
          </cell>
          <cell r="M543">
            <v>5000</v>
          </cell>
          <cell r="N543">
            <v>0</v>
          </cell>
          <cell r="O543">
            <v>184000</v>
          </cell>
        </row>
        <row r="544">
          <cell r="A544" t="str">
            <v>274</v>
          </cell>
          <cell r="B544" t="str">
            <v>COUNTRY QUARRIES  NSW</v>
          </cell>
          <cell r="C544" t="str">
            <v>Bathurst Quarry - Country NSW</v>
          </cell>
          <cell r="D544" t="str">
            <v>Upfold Street</v>
          </cell>
          <cell r="E544" t="str">
            <v>Bathurst</v>
          </cell>
          <cell r="F544" t="str">
            <v>2795</v>
          </cell>
          <cell r="G544" t="str">
            <v>New South Wales</v>
          </cell>
          <cell r="H544" t="str">
            <v>Australia</v>
          </cell>
          <cell r="I544" t="str">
            <v>Not Applicable</v>
          </cell>
          <cell r="J544">
            <v>0</v>
          </cell>
          <cell r="K544">
            <v>0</v>
          </cell>
          <cell r="L544">
            <v>289000</v>
          </cell>
          <cell r="M544">
            <v>0</v>
          </cell>
          <cell r="N544">
            <v>72000</v>
          </cell>
          <cell r="O544">
            <v>361000</v>
          </cell>
        </row>
        <row r="545">
          <cell r="A545" t="str">
            <v>274</v>
          </cell>
          <cell r="B545" t="str">
            <v>COUNTRY QUARRIES  NSW</v>
          </cell>
          <cell r="C545" t="str">
            <v>Beryl Quarry - CMG Country NSW</v>
          </cell>
          <cell r="D545" t="str">
            <v>Springridge Road</v>
          </cell>
          <cell r="E545" t="str">
            <v>Beryl</v>
          </cell>
          <cell r="F545" t="str">
            <v>2852</v>
          </cell>
          <cell r="G545" t="str">
            <v>New South Wales</v>
          </cell>
          <cell r="H545" t="str">
            <v>Australia</v>
          </cell>
          <cell r="I545" t="str">
            <v>Not Applicable</v>
          </cell>
          <cell r="J545">
            <v>245000</v>
          </cell>
          <cell r="K545">
            <v>0</v>
          </cell>
          <cell r="L545">
            <v>2191000</v>
          </cell>
          <cell r="M545">
            <v>955000</v>
          </cell>
          <cell r="N545">
            <v>1476000</v>
          </cell>
          <cell r="O545">
            <v>4867000</v>
          </cell>
        </row>
        <row r="546">
          <cell r="A546" t="str">
            <v>274</v>
          </cell>
          <cell r="B546" t="str">
            <v>COUNTRY QUARRIES  NSW</v>
          </cell>
          <cell r="C546" t="str">
            <v>Burrier Quarry - CMG Country NSW</v>
          </cell>
          <cell r="D546" t="str">
            <v>Burrier Road</v>
          </cell>
          <cell r="E546" t="str">
            <v>Burrier</v>
          </cell>
          <cell r="F546" t="str">
            <v>2541</v>
          </cell>
          <cell r="G546" t="str">
            <v>New South Wales</v>
          </cell>
          <cell r="H546" t="str">
            <v>Australia</v>
          </cell>
          <cell r="I546" t="str">
            <v>Not Applicable</v>
          </cell>
          <cell r="J546">
            <v>240000</v>
          </cell>
          <cell r="K546">
            <v>0</v>
          </cell>
          <cell r="L546">
            <v>3099320</v>
          </cell>
          <cell r="M546">
            <v>1301000</v>
          </cell>
          <cell r="N546">
            <v>0</v>
          </cell>
          <cell r="O546">
            <v>4640320</v>
          </cell>
        </row>
        <row r="547">
          <cell r="A547" t="str">
            <v>274</v>
          </cell>
          <cell r="B547" t="str">
            <v>COUNTRY QUARRIES  NSW</v>
          </cell>
          <cell r="C547" t="str">
            <v>Byrock Quarry - CMG Country NSW</v>
          </cell>
          <cell r="D547" t="str">
            <v>Cobar Road</v>
          </cell>
          <cell r="E547" t="str">
            <v>Byrock</v>
          </cell>
          <cell r="F547" t="str">
            <v>2831</v>
          </cell>
          <cell r="G547" t="str">
            <v>New South Wales</v>
          </cell>
          <cell r="H547" t="str">
            <v>Australia</v>
          </cell>
          <cell r="I547" t="str">
            <v>Not Applicable</v>
          </cell>
          <cell r="J547">
            <v>131000</v>
          </cell>
          <cell r="K547">
            <v>0</v>
          </cell>
          <cell r="L547">
            <v>588218</v>
          </cell>
          <cell r="M547">
            <v>946000</v>
          </cell>
          <cell r="N547">
            <v>5000</v>
          </cell>
          <cell r="O547">
            <v>1670218</v>
          </cell>
        </row>
        <row r="548">
          <cell r="A548" t="str">
            <v>274</v>
          </cell>
          <cell r="B548" t="str">
            <v>COUNTRY QUARRIES  NSW</v>
          </cell>
          <cell r="C548" t="str">
            <v>Cobar Quarry</v>
          </cell>
          <cell r="D548" t="str">
            <v>Old Bourke Road</v>
          </cell>
          <cell r="E548" t="str">
            <v>Cobar</v>
          </cell>
          <cell r="F548" t="str">
            <v>2835</v>
          </cell>
          <cell r="G548" t="str">
            <v>New South Wales</v>
          </cell>
          <cell r="H548" t="str">
            <v>Australia</v>
          </cell>
          <cell r="I548" t="str">
            <v>Not Applicable</v>
          </cell>
          <cell r="J548">
            <v>13000</v>
          </cell>
          <cell r="K548">
            <v>0</v>
          </cell>
          <cell r="L548">
            <v>914298</v>
          </cell>
          <cell r="M548">
            <v>25000</v>
          </cell>
          <cell r="N548">
            <v>276000</v>
          </cell>
          <cell r="O548">
            <v>1228298</v>
          </cell>
        </row>
        <row r="549">
          <cell r="A549" t="str">
            <v>274</v>
          </cell>
          <cell r="B549" t="str">
            <v>COUNTRY QUARRIES  NSW</v>
          </cell>
          <cell r="C549" t="str">
            <v>Coffs Harbour Q - CMG Country Quarries NSW</v>
          </cell>
          <cell r="D549" t="str">
            <v>Bennets Rd</v>
          </cell>
          <cell r="E549" t="str">
            <v>Coffs Harbour</v>
          </cell>
          <cell r="F549" t="str">
            <v>2450</v>
          </cell>
          <cell r="G549" t="str">
            <v>New South Wales</v>
          </cell>
          <cell r="H549" t="str">
            <v>Australia</v>
          </cell>
          <cell r="I549" t="str">
            <v>Not Applicable</v>
          </cell>
          <cell r="J549">
            <v>102978</v>
          </cell>
          <cell r="K549">
            <v>0</v>
          </cell>
          <cell r="L549">
            <v>2217442</v>
          </cell>
          <cell r="M549">
            <v>2629000</v>
          </cell>
          <cell r="N549">
            <v>40000</v>
          </cell>
          <cell r="O549">
            <v>4989420</v>
          </cell>
        </row>
        <row r="550">
          <cell r="A550" t="str">
            <v>274</v>
          </cell>
          <cell r="B550" t="str">
            <v>COUNTRY QUARRIES  NSW</v>
          </cell>
          <cell r="C550" t="str">
            <v>Coonabarabran Quarry - Country NSW</v>
          </cell>
          <cell r="D550" t="str">
            <v>Oxley Highway</v>
          </cell>
          <cell r="E550" t="str">
            <v>Coonabarabran</v>
          </cell>
          <cell r="F550" t="str">
            <v>2857</v>
          </cell>
          <cell r="G550" t="str">
            <v>New South Wales</v>
          </cell>
          <cell r="H550" t="str">
            <v>Australia</v>
          </cell>
          <cell r="I550" t="str">
            <v>Not Applicable</v>
          </cell>
          <cell r="J550">
            <v>444426</v>
          </cell>
          <cell r="K550">
            <v>127000</v>
          </cell>
          <cell r="L550">
            <v>448137</v>
          </cell>
          <cell r="M550">
            <v>331000</v>
          </cell>
          <cell r="N550">
            <v>495000</v>
          </cell>
          <cell r="O550">
            <v>1845563</v>
          </cell>
        </row>
        <row r="551">
          <cell r="A551" t="str">
            <v>274</v>
          </cell>
          <cell r="B551" t="str">
            <v>COUNTRY QUARRIES  NSW</v>
          </cell>
          <cell r="C551" t="str">
            <v>Currabubula Q</v>
          </cell>
          <cell r="D551" t="str">
            <v>Strangers Rd</v>
          </cell>
          <cell r="E551" t="str">
            <v>Currabubula</v>
          </cell>
          <cell r="F551" t="str">
            <v>2342</v>
          </cell>
          <cell r="G551" t="str">
            <v>New South Wales</v>
          </cell>
          <cell r="H551" t="str">
            <v>Australia</v>
          </cell>
          <cell r="I551" t="str">
            <v>Not Applicable</v>
          </cell>
          <cell r="J551">
            <v>610946</v>
          </cell>
          <cell r="K551">
            <v>104000</v>
          </cell>
          <cell r="L551">
            <v>175051</v>
          </cell>
          <cell r="M551">
            <v>474000</v>
          </cell>
          <cell r="N551">
            <v>50000</v>
          </cell>
          <cell r="O551">
            <v>1413997</v>
          </cell>
        </row>
        <row r="552">
          <cell r="A552" t="str">
            <v>274</v>
          </cell>
          <cell r="B552" t="str">
            <v>COUNTRY QUARRIES  NSW</v>
          </cell>
          <cell r="C552" t="str">
            <v>Gosforth Quarry - CMG Country Quarries NSW</v>
          </cell>
          <cell r="D552" t="str">
            <v>Gosforth Road</v>
          </cell>
          <cell r="E552" t="str">
            <v>Gosforth</v>
          </cell>
          <cell r="F552" t="str">
            <v>2320</v>
          </cell>
          <cell r="G552" t="str">
            <v>New South Wales</v>
          </cell>
          <cell r="H552" t="str">
            <v>Australia</v>
          </cell>
          <cell r="I552" t="str">
            <v>Not Applicable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20000</v>
          </cell>
          <cell r="O552">
            <v>20000</v>
          </cell>
        </row>
        <row r="553">
          <cell r="A553" t="str">
            <v>274</v>
          </cell>
          <cell r="B553" t="str">
            <v>COUNTRY QUARRIES  NSW</v>
          </cell>
          <cell r="C553" t="str">
            <v>Grafton Quarry - CMG Country Quarries NSW</v>
          </cell>
          <cell r="D553" t="str">
            <v>231 Fitzroy Street</v>
          </cell>
          <cell r="E553" t="str">
            <v>Grafton</v>
          </cell>
          <cell r="F553" t="str">
            <v>2460</v>
          </cell>
          <cell r="G553" t="str">
            <v>New South Wales</v>
          </cell>
          <cell r="H553" t="str">
            <v>Australia</v>
          </cell>
          <cell r="I553" t="str">
            <v>Not Applicable</v>
          </cell>
          <cell r="J553">
            <v>97696</v>
          </cell>
          <cell r="K553">
            <v>12000</v>
          </cell>
          <cell r="L553">
            <v>781927</v>
          </cell>
          <cell r="M553">
            <v>741000</v>
          </cell>
          <cell r="N553">
            <v>0</v>
          </cell>
          <cell r="O553">
            <v>1632623</v>
          </cell>
        </row>
        <row r="554">
          <cell r="A554" t="str">
            <v>274</v>
          </cell>
          <cell r="B554" t="str">
            <v>COUNTRY QUARRIES  NSW</v>
          </cell>
          <cell r="C554" t="str">
            <v>Gunnedah Quarry</v>
          </cell>
          <cell r="D554" t="str">
            <v>Gunnembene Road</v>
          </cell>
          <cell r="E554" t="str">
            <v>Carroll</v>
          </cell>
          <cell r="F554" t="str">
            <v>2380</v>
          </cell>
          <cell r="G554" t="str">
            <v>New South Wales</v>
          </cell>
          <cell r="H554" t="str">
            <v>Australia</v>
          </cell>
          <cell r="I554" t="str">
            <v>Not Applicable</v>
          </cell>
          <cell r="J554">
            <v>0</v>
          </cell>
          <cell r="K554">
            <v>0</v>
          </cell>
          <cell r="L554">
            <v>123000</v>
          </cell>
          <cell r="M554">
            <v>0</v>
          </cell>
          <cell r="N554">
            <v>0</v>
          </cell>
          <cell r="O554">
            <v>123000</v>
          </cell>
        </row>
        <row r="555">
          <cell r="A555" t="str">
            <v>274</v>
          </cell>
          <cell r="B555" t="str">
            <v>COUNTRY QUARRIES  NSW</v>
          </cell>
          <cell r="C555" t="str">
            <v>Hall Quarry - CMG Country Quarries NSW</v>
          </cell>
          <cell r="D555" t="str">
            <v>Barton Highway</v>
          </cell>
          <cell r="E555" t="str">
            <v>Hall</v>
          </cell>
          <cell r="F555" t="str">
            <v>2582</v>
          </cell>
          <cell r="G555" t="str">
            <v>New South Wales</v>
          </cell>
          <cell r="H555" t="str">
            <v>Australia</v>
          </cell>
          <cell r="I555" t="str">
            <v>Not Applicable</v>
          </cell>
          <cell r="J555">
            <v>332444</v>
          </cell>
          <cell r="K555">
            <v>216000</v>
          </cell>
          <cell r="L555">
            <v>6470430</v>
          </cell>
          <cell r="M555">
            <v>755000</v>
          </cell>
          <cell r="N555">
            <v>1496000</v>
          </cell>
          <cell r="O555">
            <v>9269874</v>
          </cell>
        </row>
        <row r="556">
          <cell r="A556" t="str">
            <v>274</v>
          </cell>
          <cell r="B556" t="str">
            <v>COUNTRY QUARRIES  NSW</v>
          </cell>
          <cell r="C556" t="str">
            <v>Hall Quarry Laboratory - Country NSW</v>
          </cell>
          <cell r="D556" t="str">
            <v>Hall Quarry, Kaveney Road via Barton Highway</v>
          </cell>
          <cell r="E556" t="str">
            <v>Hall</v>
          </cell>
          <cell r="F556" t="str">
            <v>2618</v>
          </cell>
          <cell r="G556" t="str">
            <v>Australian Capital Territory</v>
          </cell>
          <cell r="H556" t="str">
            <v>Australia</v>
          </cell>
          <cell r="I556" t="str">
            <v>Not Applicable</v>
          </cell>
          <cell r="J556">
            <v>0</v>
          </cell>
          <cell r="K556">
            <v>100000</v>
          </cell>
          <cell r="L556">
            <v>8000</v>
          </cell>
          <cell r="M556">
            <v>0</v>
          </cell>
          <cell r="N556">
            <v>2000</v>
          </cell>
          <cell r="O556">
            <v>110000</v>
          </cell>
        </row>
        <row r="557">
          <cell r="A557" t="str">
            <v>274</v>
          </cell>
          <cell r="B557" t="str">
            <v>COUNTRY QUARRIES  NSW</v>
          </cell>
          <cell r="C557" t="str">
            <v>Johns River Quarry</v>
          </cell>
          <cell r="D557" t="str">
            <v>Lot 44 Bulleys Road</v>
          </cell>
          <cell r="E557" t="str">
            <v>Johns River</v>
          </cell>
          <cell r="F557" t="str">
            <v>2443</v>
          </cell>
          <cell r="G557" t="str">
            <v>New South Wales</v>
          </cell>
          <cell r="H557" t="str">
            <v>Australia</v>
          </cell>
          <cell r="I557" t="str">
            <v>Not Applicable</v>
          </cell>
          <cell r="J557">
            <v>317613</v>
          </cell>
          <cell r="K557">
            <v>12000</v>
          </cell>
          <cell r="L557">
            <v>5310160</v>
          </cell>
          <cell r="M557">
            <v>2284000</v>
          </cell>
          <cell r="N557">
            <v>560000</v>
          </cell>
          <cell r="O557">
            <v>8483773</v>
          </cell>
        </row>
        <row r="558">
          <cell r="A558" t="str">
            <v>274</v>
          </cell>
          <cell r="B558" t="str">
            <v>COUNTRY QUARRIES  NSW</v>
          </cell>
          <cell r="C558" t="str">
            <v>Kooragang Recycling</v>
          </cell>
          <cell r="D558" t="str">
            <v>Kooragang Island</v>
          </cell>
          <cell r="E558" t="str">
            <v>Kooragang Island</v>
          </cell>
          <cell r="F558" t="str">
            <v>2304</v>
          </cell>
          <cell r="G558" t="str">
            <v>New South Wales</v>
          </cell>
          <cell r="H558" t="str">
            <v>Australia</v>
          </cell>
          <cell r="I558" t="str">
            <v>Not Applicable</v>
          </cell>
          <cell r="J558">
            <v>0</v>
          </cell>
          <cell r="K558">
            <v>20000</v>
          </cell>
          <cell r="L558">
            <v>130000</v>
          </cell>
          <cell r="M558">
            <v>50000</v>
          </cell>
          <cell r="N558">
            <v>0</v>
          </cell>
          <cell r="O558">
            <v>200000</v>
          </cell>
        </row>
        <row r="559">
          <cell r="A559" t="str">
            <v>274</v>
          </cell>
          <cell r="B559" t="str">
            <v>COUNTRY QUARRIES  NSW</v>
          </cell>
          <cell r="C559" t="str">
            <v>Maryvale (Wellington) Quarry</v>
          </cell>
          <cell r="D559" t="str">
            <v>Mitchell Highway</v>
          </cell>
          <cell r="E559" t="str">
            <v>Maryvale</v>
          </cell>
          <cell r="F559" t="str">
            <v>2820</v>
          </cell>
          <cell r="G559" t="str">
            <v>New South Wales</v>
          </cell>
          <cell r="H559" t="str">
            <v>Australia</v>
          </cell>
          <cell r="I559" t="str">
            <v>Not Applicable</v>
          </cell>
          <cell r="J559">
            <v>37702</v>
          </cell>
          <cell r="K559">
            <v>0</v>
          </cell>
          <cell r="L559">
            <v>287490</v>
          </cell>
          <cell r="M559">
            <v>307000</v>
          </cell>
          <cell r="N559">
            <v>276000</v>
          </cell>
          <cell r="O559">
            <v>908192</v>
          </cell>
        </row>
        <row r="560">
          <cell r="A560" t="str">
            <v>274</v>
          </cell>
          <cell r="B560" t="str">
            <v>COUNTRY QUARRIES  NSW</v>
          </cell>
          <cell r="C560" t="str">
            <v>Metz Quarry</v>
          </cell>
          <cell r="D560" t="str">
            <v>Metz Road</v>
          </cell>
          <cell r="E560" t="str">
            <v>Metz</v>
          </cell>
          <cell r="F560" t="str">
            <v>2350</v>
          </cell>
          <cell r="G560" t="str">
            <v>New South Wales</v>
          </cell>
          <cell r="H560" t="str">
            <v>Australia</v>
          </cell>
          <cell r="I560" t="str">
            <v>Not Applicable</v>
          </cell>
          <cell r="J560">
            <v>23000</v>
          </cell>
          <cell r="K560">
            <v>116000</v>
          </cell>
          <cell r="L560">
            <v>401000</v>
          </cell>
          <cell r="M560">
            <v>0</v>
          </cell>
          <cell r="N560">
            <v>0</v>
          </cell>
          <cell r="O560">
            <v>540000</v>
          </cell>
        </row>
        <row r="561">
          <cell r="A561" t="str">
            <v>274</v>
          </cell>
          <cell r="B561" t="str">
            <v>COUNTRY QUARRIES  NSW</v>
          </cell>
          <cell r="C561" t="str">
            <v>Mugga 1 Quarry</v>
          </cell>
          <cell r="D561" t="str">
            <v>Mugga Lane</v>
          </cell>
          <cell r="E561" t="str">
            <v>Woden</v>
          </cell>
          <cell r="F561" t="str">
            <v>2606</v>
          </cell>
          <cell r="G561" t="str">
            <v>Australian Capital Territory</v>
          </cell>
          <cell r="H561" t="str">
            <v>Australia</v>
          </cell>
          <cell r="I561" t="str">
            <v>Not Applicable</v>
          </cell>
          <cell r="J561">
            <v>137236</v>
          </cell>
          <cell r="K561">
            <v>0</v>
          </cell>
          <cell r="L561">
            <v>2896742</v>
          </cell>
          <cell r="M561">
            <v>3183000</v>
          </cell>
          <cell r="N561">
            <v>0</v>
          </cell>
          <cell r="O561">
            <v>6216978</v>
          </cell>
        </row>
        <row r="562">
          <cell r="A562" t="str">
            <v>274</v>
          </cell>
          <cell r="B562" t="str">
            <v>COUNTRY QUARRIES  NSW</v>
          </cell>
          <cell r="C562" t="str">
            <v>Narrabri Quarry</v>
          </cell>
          <cell r="D562" t="str">
            <v>Wee Waa Rd</v>
          </cell>
          <cell r="E562" t="str">
            <v>Narrabri</v>
          </cell>
          <cell r="F562" t="str">
            <v>2390</v>
          </cell>
          <cell r="G562" t="str">
            <v>New South Wales</v>
          </cell>
          <cell r="H562" t="str">
            <v>Australia</v>
          </cell>
          <cell r="I562" t="str">
            <v>Not Applicable</v>
          </cell>
          <cell r="J562">
            <v>0</v>
          </cell>
          <cell r="K562">
            <v>0</v>
          </cell>
          <cell r="L562">
            <v>100000</v>
          </cell>
          <cell r="M562">
            <v>0</v>
          </cell>
          <cell r="N562">
            <v>0</v>
          </cell>
          <cell r="O562">
            <v>100000</v>
          </cell>
        </row>
        <row r="563">
          <cell r="A563" t="str">
            <v>274</v>
          </cell>
          <cell r="B563" t="str">
            <v>COUNTRY QUARRIES  NSW</v>
          </cell>
          <cell r="C563" t="str">
            <v>Oakhampton Quarry</v>
          </cell>
          <cell r="D563" t="str">
            <v>Oakhampton Road</v>
          </cell>
          <cell r="E563" t="str">
            <v>Maitland</v>
          </cell>
          <cell r="F563" t="str">
            <v>2320</v>
          </cell>
          <cell r="G563" t="str">
            <v>New South Wales</v>
          </cell>
          <cell r="H563" t="str">
            <v>Australia</v>
          </cell>
          <cell r="I563" t="str">
            <v>Not Applicable</v>
          </cell>
          <cell r="J563">
            <v>0</v>
          </cell>
          <cell r="K563">
            <v>0</v>
          </cell>
          <cell r="L563">
            <v>3000</v>
          </cell>
          <cell r="M563">
            <v>0</v>
          </cell>
          <cell r="N563">
            <v>0</v>
          </cell>
          <cell r="O563">
            <v>3000</v>
          </cell>
        </row>
        <row r="564">
          <cell r="A564" t="str">
            <v>274</v>
          </cell>
          <cell r="B564" t="str">
            <v>COUNTRY QUARRIES  NSW</v>
          </cell>
          <cell r="C564" t="str">
            <v>Orange Q  - CMG Country Quarry NSW</v>
          </cell>
          <cell r="D564" t="str">
            <v>Shadforth Via</v>
          </cell>
          <cell r="E564" t="str">
            <v>Orange</v>
          </cell>
          <cell r="F564" t="str">
            <v>2800</v>
          </cell>
          <cell r="G564" t="str">
            <v>New South Wales</v>
          </cell>
          <cell r="H564" t="str">
            <v>Australia</v>
          </cell>
          <cell r="I564" t="str">
            <v>Not Applicable</v>
          </cell>
          <cell r="J564">
            <v>570332</v>
          </cell>
          <cell r="K564">
            <v>0</v>
          </cell>
          <cell r="L564">
            <v>2096989</v>
          </cell>
          <cell r="M564">
            <v>945000</v>
          </cell>
          <cell r="N564">
            <v>210000</v>
          </cell>
          <cell r="O564">
            <v>3822321</v>
          </cell>
        </row>
        <row r="565">
          <cell r="A565" t="str">
            <v>274</v>
          </cell>
          <cell r="B565" t="str">
            <v>COUNTRY QUARRIES  NSW</v>
          </cell>
          <cell r="C565" t="str">
            <v>Pambula Quarry</v>
          </cell>
          <cell r="D565" t="str">
            <v>Wyndham Road</v>
          </cell>
          <cell r="E565" t="str">
            <v>Pambula</v>
          </cell>
          <cell r="F565" t="str">
            <v>2549</v>
          </cell>
          <cell r="G565" t="str">
            <v>New South Wales</v>
          </cell>
          <cell r="H565" t="str">
            <v>Australia</v>
          </cell>
          <cell r="I565" t="str">
            <v>Not Applicable</v>
          </cell>
          <cell r="J565">
            <v>58662</v>
          </cell>
          <cell r="K565">
            <v>52000</v>
          </cell>
          <cell r="L565">
            <v>411000</v>
          </cell>
          <cell r="M565">
            <v>0</v>
          </cell>
          <cell r="N565">
            <v>0</v>
          </cell>
          <cell r="O565">
            <v>521662</v>
          </cell>
        </row>
        <row r="566">
          <cell r="A566" t="str">
            <v>274</v>
          </cell>
          <cell r="B566" t="str">
            <v>COUNTRY QUARRIES  NSW</v>
          </cell>
          <cell r="C566" t="str">
            <v>Port Kembla Quarry Office</v>
          </cell>
          <cell r="D566" t="str">
            <v>Five Isalnds Rd</v>
          </cell>
          <cell r="E566" t="str">
            <v>Port Kembla</v>
          </cell>
          <cell r="F566" t="str">
            <v>2501</v>
          </cell>
          <cell r="G566" t="str">
            <v>Overseas Operations</v>
          </cell>
          <cell r="H566" t="str">
            <v>Australia</v>
          </cell>
          <cell r="I566" t="str">
            <v>Not Applicable</v>
          </cell>
          <cell r="J566">
            <v>0</v>
          </cell>
          <cell r="K566">
            <v>60000</v>
          </cell>
          <cell r="L566">
            <v>0</v>
          </cell>
          <cell r="M566">
            <v>0</v>
          </cell>
          <cell r="N566">
            <v>0</v>
          </cell>
          <cell r="O566">
            <v>60000</v>
          </cell>
        </row>
        <row r="567">
          <cell r="A567" t="str">
            <v>274</v>
          </cell>
          <cell r="B567" t="str">
            <v>COUNTRY QUARRIES  NSW</v>
          </cell>
          <cell r="C567" t="str">
            <v>Property Rental - Grafton Fitzroy St - Country Quarries</v>
          </cell>
          <cell r="D567" t="str">
            <v>225 &amp; 227 Fitzroy Street</v>
          </cell>
          <cell r="E567" t="str">
            <v>Grafton</v>
          </cell>
          <cell r="F567" t="str">
            <v>2460</v>
          </cell>
          <cell r="G567" t="str">
            <v>New South Wales</v>
          </cell>
          <cell r="H567" t="str">
            <v>Australia</v>
          </cell>
          <cell r="I567" t="str">
            <v>Not Applicable</v>
          </cell>
          <cell r="J567">
            <v>0</v>
          </cell>
          <cell r="K567">
            <v>190000</v>
          </cell>
          <cell r="L567">
            <v>0</v>
          </cell>
          <cell r="M567">
            <v>0</v>
          </cell>
          <cell r="N567">
            <v>0</v>
          </cell>
          <cell r="O567">
            <v>190000</v>
          </cell>
        </row>
        <row r="568">
          <cell r="A568" t="str">
            <v>274</v>
          </cell>
          <cell r="B568" t="str">
            <v>COUNTRY QUARRIES  NSW</v>
          </cell>
          <cell r="C568" t="str">
            <v>Property Rental - Seaham Quarry Italia Rd - Country Concrete NSW</v>
          </cell>
          <cell r="D568" t="str">
            <v>Italia Rd</v>
          </cell>
          <cell r="E568" t="str">
            <v>Seaham</v>
          </cell>
          <cell r="F568" t="str">
            <v>2324</v>
          </cell>
          <cell r="G568" t="str">
            <v>New South Wales</v>
          </cell>
          <cell r="H568" t="str">
            <v>Australia</v>
          </cell>
          <cell r="I568" t="str">
            <v>Not Applicable</v>
          </cell>
          <cell r="J568">
            <v>0</v>
          </cell>
          <cell r="K568">
            <v>120000</v>
          </cell>
          <cell r="L568">
            <v>0</v>
          </cell>
          <cell r="M568">
            <v>0</v>
          </cell>
          <cell r="N568">
            <v>0</v>
          </cell>
          <cell r="O568">
            <v>120000</v>
          </cell>
        </row>
        <row r="569">
          <cell r="A569" t="str">
            <v>274</v>
          </cell>
          <cell r="B569" t="str">
            <v>COUNTRY QUARRIES  NSW</v>
          </cell>
          <cell r="C569" t="str">
            <v>Property Rental - Taven Quarry - Country Quarry NSW</v>
          </cell>
          <cell r="D569" t="str">
            <v>North Taven Road</v>
          </cell>
          <cell r="E569" t="str">
            <v>Teven</v>
          </cell>
          <cell r="F569" t="str">
            <v>2478</v>
          </cell>
          <cell r="G569" t="str">
            <v>New South Wales</v>
          </cell>
          <cell r="H569" t="str">
            <v>Australia</v>
          </cell>
          <cell r="I569" t="str">
            <v>Not Applicable</v>
          </cell>
          <cell r="J569">
            <v>0</v>
          </cell>
          <cell r="K569">
            <v>100000</v>
          </cell>
          <cell r="L569">
            <v>0</v>
          </cell>
          <cell r="M569">
            <v>0</v>
          </cell>
          <cell r="N569">
            <v>0</v>
          </cell>
          <cell r="O569">
            <v>100000</v>
          </cell>
        </row>
        <row r="570">
          <cell r="A570" t="str">
            <v>274</v>
          </cell>
          <cell r="B570" t="str">
            <v>COUNTRY QUARRIES  NSW</v>
          </cell>
          <cell r="C570" t="str">
            <v>Rental Property - Johns River Bulleys Rd - Country Quarries</v>
          </cell>
          <cell r="D570" t="str">
            <v>Lot 42 Bulleys Road</v>
          </cell>
          <cell r="E570" t="str">
            <v>Johns River</v>
          </cell>
          <cell r="F570" t="str">
            <v>2443</v>
          </cell>
          <cell r="G570" t="str">
            <v>New South Wales</v>
          </cell>
          <cell r="H570" t="str">
            <v>Australia</v>
          </cell>
          <cell r="I570" t="str">
            <v>Not Applicable</v>
          </cell>
          <cell r="J570">
            <v>0</v>
          </cell>
          <cell r="K570">
            <v>120000</v>
          </cell>
          <cell r="L570">
            <v>0</v>
          </cell>
          <cell r="M570">
            <v>0</v>
          </cell>
          <cell r="N570">
            <v>0</v>
          </cell>
          <cell r="O570">
            <v>120000</v>
          </cell>
        </row>
        <row r="571">
          <cell r="A571" t="str">
            <v>274</v>
          </cell>
          <cell r="B571" t="str">
            <v>COUNTRY QUARRIES  NSW</v>
          </cell>
          <cell r="C571" t="str">
            <v>Seaham Quarry</v>
          </cell>
          <cell r="D571" t="str">
            <v>Italia Road</v>
          </cell>
          <cell r="E571" t="str">
            <v>Raymond Terrace</v>
          </cell>
          <cell r="F571" t="str">
            <v>2324</v>
          </cell>
          <cell r="G571" t="str">
            <v>New South Wales</v>
          </cell>
          <cell r="H571" t="str">
            <v>Australia</v>
          </cell>
          <cell r="I571" t="str">
            <v>Not Applicable</v>
          </cell>
          <cell r="J571">
            <v>1056703</v>
          </cell>
          <cell r="K571">
            <v>579000</v>
          </cell>
          <cell r="L571">
            <v>14037337</v>
          </cell>
          <cell r="M571">
            <v>5220000</v>
          </cell>
          <cell r="N571">
            <v>600000</v>
          </cell>
          <cell r="O571">
            <v>21493040</v>
          </cell>
        </row>
        <row r="572">
          <cell r="A572" t="str">
            <v>274</v>
          </cell>
          <cell r="B572" t="str">
            <v>COUNTRY QUARRIES  NSW</v>
          </cell>
          <cell r="C572" t="str">
            <v>Slag Plant - CMG Country Concrete NSW</v>
          </cell>
          <cell r="D572" t="str">
            <v>Industrial Drive</v>
          </cell>
          <cell r="E572" t="str">
            <v>Mayfield</v>
          </cell>
          <cell r="F572" t="str">
            <v>2304</v>
          </cell>
          <cell r="G572" t="str">
            <v>New South Wales</v>
          </cell>
          <cell r="H572" t="str">
            <v>Australia</v>
          </cell>
          <cell r="I572" t="str">
            <v>Not Applicable</v>
          </cell>
          <cell r="J572">
            <v>27970</v>
          </cell>
          <cell r="K572">
            <v>0</v>
          </cell>
          <cell r="L572">
            <v>165904</v>
          </cell>
          <cell r="M572">
            <v>440000</v>
          </cell>
          <cell r="N572">
            <v>0</v>
          </cell>
          <cell r="O572">
            <v>633874</v>
          </cell>
        </row>
        <row r="573">
          <cell r="A573" t="str">
            <v>274</v>
          </cell>
          <cell r="B573" t="str">
            <v>COUNTRY QUARRIES  NSW</v>
          </cell>
          <cell r="C573" t="str">
            <v>Stockton Quarry</v>
          </cell>
          <cell r="D573" t="str">
            <v>Cox Lane</v>
          </cell>
          <cell r="E573" t="str">
            <v>Fern Bay</v>
          </cell>
          <cell r="F573" t="str">
            <v>2295</v>
          </cell>
          <cell r="G573" t="str">
            <v>New South Wales</v>
          </cell>
          <cell r="H573" t="str">
            <v>Australia</v>
          </cell>
          <cell r="I573" t="str">
            <v>Not Applicable</v>
          </cell>
          <cell r="J573">
            <v>0</v>
          </cell>
          <cell r="K573">
            <v>0</v>
          </cell>
          <cell r="L573">
            <v>391395</v>
          </cell>
          <cell r="M573">
            <v>389000</v>
          </cell>
          <cell r="N573">
            <v>0</v>
          </cell>
          <cell r="O573">
            <v>780395</v>
          </cell>
        </row>
        <row r="574">
          <cell r="A574" t="str">
            <v>274</v>
          </cell>
          <cell r="B574" t="str">
            <v>COUNTRY QUARRIES  NSW</v>
          </cell>
          <cell r="C574" t="str">
            <v>Talbragar Lab</v>
          </cell>
          <cell r="D574" t="str">
            <v>Brockelhurst Via Dubbo</v>
          </cell>
          <cell r="E574" t="str">
            <v>Talbragar</v>
          </cell>
          <cell r="F574" t="str">
            <v>2830</v>
          </cell>
          <cell r="G574" t="str">
            <v>New South Wales</v>
          </cell>
          <cell r="H574" t="str">
            <v>Australia</v>
          </cell>
          <cell r="I574" t="str">
            <v>Not Applicable</v>
          </cell>
          <cell r="J574">
            <v>0</v>
          </cell>
          <cell r="K574">
            <v>0</v>
          </cell>
          <cell r="L574">
            <v>56000</v>
          </cell>
          <cell r="M574">
            <v>0</v>
          </cell>
          <cell r="N574">
            <v>0</v>
          </cell>
          <cell r="O574">
            <v>56000</v>
          </cell>
        </row>
        <row r="575">
          <cell r="A575" t="str">
            <v>274</v>
          </cell>
          <cell r="B575" t="str">
            <v>COUNTRY QUARRIES  NSW</v>
          </cell>
          <cell r="C575" t="str">
            <v>Talbragar Quarry</v>
          </cell>
          <cell r="D575" t="str">
            <v>Mendooran Raod</v>
          </cell>
          <cell r="E575" t="str">
            <v>Talbragar</v>
          </cell>
          <cell r="F575" t="str">
            <v>2830</v>
          </cell>
          <cell r="G575" t="str">
            <v>New South Wales</v>
          </cell>
          <cell r="H575" t="str">
            <v>Australia</v>
          </cell>
          <cell r="I575" t="str">
            <v>Not Applicable</v>
          </cell>
          <cell r="J575">
            <v>703923</v>
          </cell>
          <cell r="K575">
            <v>174000</v>
          </cell>
          <cell r="L575">
            <v>3691180</v>
          </cell>
          <cell r="M575">
            <v>2682000</v>
          </cell>
          <cell r="N575">
            <v>4426000</v>
          </cell>
          <cell r="O575">
            <v>11677103</v>
          </cell>
        </row>
        <row r="576">
          <cell r="A576" t="str">
            <v>274</v>
          </cell>
          <cell r="B576" t="str">
            <v>COUNTRY QUARRIES  NSW</v>
          </cell>
          <cell r="C576" t="str">
            <v>Terramungamine Quarry</v>
          </cell>
          <cell r="D576" t="str">
            <v>Furney's Road</v>
          </cell>
          <cell r="E576" t="str">
            <v>Terramungamine</v>
          </cell>
          <cell r="F576" t="str">
            <v>2830</v>
          </cell>
          <cell r="G576" t="str">
            <v>New South Wales</v>
          </cell>
          <cell r="H576" t="str">
            <v>Australia</v>
          </cell>
          <cell r="I576" t="str">
            <v>Not Applicable</v>
          </cell>
          <cell r="J576">
            <v>90493</v>
          </cell>
          <cell r="K576">
            <v>29000</v>
          </cell>
          <cell r="L576">
            <v>498240</v>
          </cell>
          <cell r="M576">
            <v>965000</v>
          </cell>
          <cell r="N576">
            <v>1496000</v>
          </cell>
          <cell r="O576">
            <v>3078733</v>
          </cell>
        </row>
        <row r="577">
          <cell r="A577" t="str">
            <v>274</v>
          </cell>
          <cell r="B577" t="str">
            <v>COUNTRY QUARRIES  NSW</v>
          </cell>
          <cell r="C577" t="str">
            <v>Teven Quarry</v>
          </cell>
          <cell r="D577" t="str">
            <v>North Teven Road</v>
          </cell>
          <cell r="E577" t="str">
            <v>Teven</v>
          </cell>
          <cell r="F577" t="str">
            <v>2480</v>
          </cell>
          <cell r="G577" t="str">
            <v>New South Wales</v>
          </cell>
          <cell r="H577" t="str">
            <v>Australia</v>
          </cell>
          <cell r="I577" t="str">
            <v>Not Applicable</v>
          </cell>
          <cell r="J577">
            <v>113925</v>
          </cell>
          <cell r="K577">
            <v>241000</v>
          </cell>
          <cell r="L577">
            <v>4119577</v>
          </cell>
          <cell r="M577">
            <v>2546000</v>
          </cell>
          <cell r="N577">
            <v>600000</v>
          </cell>
          <cell r="O577">
            <v>7620502</v>
          </cell>
        </row>
        <row r="578">
          <cell r="A578" t="str">
            <v>274</v>
          </cell>
          <cell r="B578" t="str">
            <v>COUNTRY QUARRIES  NSW</v>
          </cell>
          <cell r="C578" t="str">
            <v>Wave Hill (Narrabri) Quarry</v>
          </cell>
          <cell r="D578" t="str">
            <v>Wave Hill Road</v>
          </cell>
          <cell r="E578" t="str">
            <v>Narrabri</v>
          </cell>
          <cell r="F578" t="str">
            <v>2390</v>
          </cell>
          <cell r="G578" t="str">
            <v>New South Wales</v>
          </cell>
          <cell r="H578" t="str">
            <v>Australia</v>
          </cell>
          <cell r="I578" t="str">
            <v>Not Applicable</v>
          </cell>
          <cell r="J578">
            <v>450039</v>
          </cell>
          <cell r="K578">
            <v>0</v>
          </cell>
          <cell r="L578">
            <v>127714</v>
          </cell>
          <cell r="M578">
            <v>382000</v>
          </cell>
          <cell r="N578">
            <v>200000</v>
          </cell>
          <cell r="O578">
            <v>1159753</v>
          </cell>
        </row>
        <row r="579">
          <cell r="A579" t="str">
            <v>276</v>
          </cell>
          <cell r="B579" t="str">
            <v>BITUMAX PTY LTD</v>
          </cell>
          <cell r="C579" t="str">
            <v>Gepps Cross Plant - Apshalt Sa</v>
          </cell>
          <cell r="D579" t="str">
            <v>Prospect Road Extension</v>
          </cell>
          <cell r="E579" t="str">
            <v>Gepps Cross</v>
          </cell>
          <cell r="F579" t="str">
            <v>5094</v>
          </cell>
          <cell r="G579" t="str">
            <v>South Australia</v>
          </cell>
          <cell r="H579" t="str">
            <v>Australia</v>
          </cell>
          <cell r="I579" t="str">
            <v>Not Applicable</v>
          </cell>
          <cell r="J579">
            <v>60000</v>
          </cell>
          <cell r="K579">
            <v>300000</v>
          </cell>
          <cell r="L579">
            <v>1250000</v>
          </cell>
          <cell r="M579">
            <v>50000</v>
          </cell>
          <cell r="N579">
            <v>10000</v>
          </cell>
          <cell r="O579">
            <v>1670000</v>
          </cell>
        </row>
        <row r="580">
          <cell r="A580" t="str">
            <v>276</v>
          </cell>
          <cell r="B580" t="str">
            <v>BITUMAX PTY LTD</v>
          </cell>
          <cell r="C580" t="str">
            <v>Whyalla Plant - Asphalt SA</v>
          </cell>
          <cell r="D580" t="str">
            <v>5 Cook Street</v>
          </cell>
          <cell r="E580" t="str">
            <v>Whyalla</v>
          </cell>
          <cell r="F580" t="str">
            <v>5608</v>
          </cell>
          <cell r="G580" t="str">
            <v>South Australia</v>
          </cell>
          <cell r="H580" t="str">
            <v>Australia</v>
          </cell>
          <cell r="I580" t="str">
            <v>Not Applicable</v>
          </cell>
          <cell r="J580">
            <v>5000</v>
          </cell>
          <cell r="K580">
            <v>10000</v>
          </cell>
          <cell r="L580">
            <v>200000</v>
          </cell>
          <cell r="M580">
            <v>20000</v>
          </cell>
          <cell r="N580">
            <v>10000</v>
          </cell>
          <cell r="O580">
            <v>245000</v>
          </cell>
        </row>
        <row r="581">
          <cell r="A581" t="str">
            <v>276</v>
          </cell>
          <cell r="B581" t="str">
            <v>BITUMAX PTY LTD</v>
          </cell>
          <cell r="C581" t="str">
            <v>Yard Plympton</v>
          </cell>
          <cell r="D581" t="str">
            <v>69 Mooringe Ave</v>
          </cell>
          <cell r="E581" t="str">
            <v>Plympton</v>
          </cell>
          <cell r="F581" t="str">
            <v>5038</v>
          </cell>
          <cell r="G581" t="str">
            <v>South Australia</v>
          </cell>
          <cell r="H581" t="str">
            <v>Australia</v>
          </cell>
          <cell r="I581" t="str">
            <v>Not Applicable</v>
          </cell>
          <cell r="J581">
            <v>20000</v>
          </cell>
          <cell r="K581">
            <v>550000</v>
          </cell>
          <cell r="L581">
            <v>250000</v>
          </cell>
          <cell r="M581">
            <v>2750000</v>
          </cell>
          <cell r="N581">
            <v>25000</v>
          </cell>
          <cell r="O581">
            <v>3595000</v>
          </cell>
        </row>
        <row r="582">
          <cell r="A582" t="str">
            <v>277</v>
          </cell>
          <cell r="B582" t="str">
            <v>BORAL RECYCLING MANAGEMENT</v>
          </cell>
          <cell r="C582" t="str">
            <v>Prospect - Recycling</v>
          </cell>
          <cell r="D582" t="str">
            <v>Greystanes Road</v>
          </cell>
          <cell r="E582" t="str">
            <v>Greystanes</v>
          </cell>
          <cell r="F582" t="str">
            <v>2145</v>
          </cell>
          <cell r="G582" t="str">
            <v>New South Wales</v>
          </cell>
          <cell r="H582" t="str">
            <v>Australia</v>
          </cell>
          <cell r="I582" t="str">
            <v>Not Applicable</v>
          </cell>
          <cell r="J582">
            <v>250000</v>
          </cell>
          <cell r="K582">
            <v>100000</v>
          </cell>
          <cell r="L582">
            <v>1000000</v>
          </cell>
          <cell r="M582">
            <v>500000</v>
          </cell>
          <cell r="N582">
            <v>100000</v>
          </cell>
          <cell r="O582">
            <v>1950000</v>
          </cell>
        </row>
        <row r="583">
          <cell r="A583" t="str">
            <v>290</v>
          </cell>
          <cell r="B583" t="str">
            <v>CONCRETE SA</v>
          </cell>
          <cell r="C583" t="str">
            <v>Burnside Concrete</v>
          </cell>
          <cell r="D583" t="str">
            <v>Slapes Gully Road</v>
          </cell>
          <cell r="E583" t="str">
            <v>Burnside</v>
          </cell>
          <cell r="F583" t="str">
            <v>5066</v>
          </cell>
          <cell r="G583" t="str">
            <v>South Australia</v>
          </cell>
          <cell r="H583" t="str">
            <v>Australia</v>
          </cell>
          <cell r="I583" t="str">
            <v>Not Applicable</v>
          </cell>
          <cell r="J583">
            <v>45000</v>
          </cell>
          <cell r="K583">
            <v>50000</v>
          </cell>
          <cell r="L583">
            <v>2200000</v>
          </cell>
          <cell r="M583">
            <v>50000</v>
          </cell>
          <cell r="N583">
            <v>445000</v>
          </cell>
          <cell r="O583">
            <v>2790000</v>
          </cell>
        </row>
        <row r="584">
          <cell r="A584" t="str">
            <v>290</v>
          </cell>
          <cell r="B584" t="str">
            <v>CONCRETE SA</v>
          </cell>
          <cell r="C584" t="str">
            <v>Gawler Concrete</v>
          </cell>
          <cell r="D584" t="str">
            <v>Allendale Road</v>
          </cell>
          <cell r="E584" t="str">
            <v>Gawler East</v>
          </cell>
          <cell r="F584" t="str">
            <v>5118</v>
          </cell>
          <cell r="G584" t="str">
            <v>South Australia</v>
          </cell>
          <cell r="H584" t="str">
            <v>Australia</v>
          </cell>
          <cell r="I584" t="str">
            <v>Not Applicable</v>
          </cell>
          <cell r="J584">
            <v>1000</v>
          </cell>
          <cell r="K584">
            <v>1000</v>
          </cell>
          <cell r="L584">
            <v>0</v>
          </cell>
          <cell r="M584">
            <v>0</v>
          </cell>
          <cell r="N584">
            <v>60000</v>
          </cell>
          <cell r="O584">
            <v>62000</v>
          </cell>
        </row>
        <row r="585">
          <cell r="A585" t="str">
            <v>290</v>
          </cell>
          <cell r="B585" t="str">
            <v>CONCRETE SA</v>
          </cell>
          <cell r="C585" t="str">
            <v>Golden Grove Concrete</v>
          </cell>
          <cell r="D585" t="str">
            <v>Golden Grove Rd</v>
          </cell>
          <cell r="E585" t="str">
            <v>Golden Grove</v>
          </cell>
          <cell r="F585" t="str">
            <v>5125</v>
          </cell>
          <cell r="G585" t="str">
            <v>South Australia</v>
          </cell>
          <cell r="H585" t="str">
            <v>Australia</v>
          </cell>
          <cell r="I585" t="str">
            <v>Not Applicable</v>
          </cell>
          <cell r="J585">
            <v>10000</v>
          </cell>
          <cell r="K585">
            <v>0</v>
          </cell>
          <cell r="L585">
            <v>300000</v>
          </cell>
          <cell r="M585">
            <v>0</v>
          </cell>
          <cell r="N585">
            <v>15000</v>
          </cell>
          <cell r="O585">
            <v>325000</v>
          </cell>
        </row>
        <row r="586">
          <cell r="A586" t="str">
            <v>290</v>
          </cell>
          <cell r="B586" t="str">
            <v>CONCRETE SA</v>
          </cell>
          <cell r="C586" t="str">
            <v>Head Office - CMG SA</v>
          </cell>
          <cell r="D586" t="str">
            <v>333 Marion Road</v>
          </cell>
          <cell r="E586" t="str">
            <v>Nth Plympton</v>
          </cell>
          <cell r="F586" t="str">
            <v>5038</v>
          </cell>
          <cell r="G586" t="str">
            <v>South Australia</v>
          </cell>
          <cell r="H586" t="str">
            <v>Australia</v>
          </cell>
          <cell r="I586" t="str">
            <v>Not Applicable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 t="str">
            <v>290</v>
          </cell>
          <cell r="B587" t="str">
            <v>CONCRETE SA</v>
          </cell>
          <cell r="C587" t="str">
            <v>Lobethal Concrete</v>
          </cell>
          <cell r="D587" t="str">
            <v>Miller Rd</v>
          </cell>
          <cell r="E587" t="str">
            <v>Lobethal</v>
          </cell>
          <cell r="F587" t="str">
            <v>5241</v>
          </cell>
          <cell r="G587" t="str">
            <v>South Australia</v>
          </cell>
          <cell r="H587" t="str">
            <v>Australia</v>
          </cell>
          <cell r="I587" t="str">
            <v>Not Applicable</v>
          </cell>
          <cell r="J587">
            <v>12000</v>
          </cell>
          <cell r="K587">
            <v>50000</v>
          </cell>
          <cell r="L587">
            <v>170000</v>
          </cell>
          <cell r="M587">
            <v>0</v>
          </cell>
          <cell r="N587">
            <v>91000</v>
          </cell>
          <cell r="O587">
            <v>323000</v>
          </cell>
        </row>
        <row r="588">
          <cell r="A588" t="str">
            <v>290</v>
          </cell>
          <cell r="B588" t="str">
            <v>CONCRETE SA</v>
          </cell>
          <cell r="C588" t="str">
            <v>Marino Concrete</v>
          </cell>
          <cell r="D588" t="str">
            <v>Ocean Blvd</v>
          </cell>
          <cell r="E588" t="str">
            <v>Seacliff</v>
          </cell>
          <cell r="F588" t="str">
            <v>5049</v>
          </cell>
          <cell r="G588" t="str">
            <v>South Australia</v>
          </cell>
          <cell r="H588" t="str">
            <v>Australia</v>
          </cell>
          <cell r="I588" t="str">
            <v>Not Applicable</v>
          </cell>
          <cell r="J588">
            <v>39000</v>
          </cell>
          <cell r="K588">
            <v>0</v>
          </cell>
          <cell r="L588">
            <v>850000</v>
          </cell>
          <cell r="M588">
            <v>0</v>
          </cell>
          <cell r="N588">
            <v>628000</v>
          </cell>
          <cell r="O588">
            <v>1517000</v>
          </cell>
        </row>
        <row r="589">
          <cell r="A589" t="str">
            <v>290</v>
          </cell>
          <cell r="B589" t="str">
            <v>CONCRETE SA</v>
          </cell>
          <cell r="C589" t="str">
            <v>Millicent Concrete</v>
          </cell>
          <cell r="D589" t="str">
            <v>Park Terrance</v>
          </cell>
          <cell r="E589" t="str">
            <v>Millicent</v>
          </cell>
          <cell r="F589" t="str">
            <v>5280</v>
          </cell>
          <cell r="G589" t="str">
            <v>South Australia</v>
          </cell>
          <cell r="H589" t="str">
            <v>Australia</v>
          </cell>
          <cell r="I589" t="str">
            <v>Not Applicable</v>
          </cell>
          <cell r="J589">
            <v>15000</v>
          </cell>
          <cell r="K589">
            <v>40000</v>
          </cell>
          <cell r="L589">
            <v>160000</v>
          </cell>
          <cell r="M589">
            <v>0</v>
          </cell>
          <cell r="N589">
            <v>200000</v>
          </cell>
          <cell r="O589">
            <v>415000</v>
          </cell>
        </row>
        <row r="590">
          <cell r="A590" t="str">
            <v>290</v>
          </cell>
          <cell r="B590" t="str">
            <v>CONCRETE SA</v>
          </cell>
          <cell r="C590" t="str">
            <v>Murray Bridge Concrete</v>
          </cell>
          <cell r="D590" t="str">
            <v>Rockgully Road</v>
          </cell>
          <cell r="E590" t="str">
            <v>Murray Bridge</v>
          </cell>
          <cell r="F590" t="str">
            <v>5253</v>
          </cell>
          <cell r="G590" t="str">
            <v>South Australia</v>
          </cell>
          <cell r="H590" t="str">
            <v>Australia</v>
          </cell>
          <cell r="I590" t="str">
            <v>Not Applicable</v>
          </cell>
          <cell r="J590">
            <v>16000</v>
          </cell>
          <cell r="K590">
            <v>100000</v>
          </cell>
          <cell r="L590">
            <v>350000</v>
          </cell>
          <cell r="M590">
            <v>0</v>
          </cell>
          <cell r="N590">
            <v>332000</v>
          </cell>
          <cell r="O590">
            <v>798000</v>
          </cell>
        </row>
        <row r="591">
          <cell r="A591" t="str">
            <v>290</v>
          </cell>
          <cell r="B591" t="str">
            <v>CONCRETE SA</v>
          </cell>
          <cell r="C591" t="str">
            <v>Noarlunga Concrete</v>
          </cell>
          <cell r="D591" t="str">
            <v>Seaford Road</v>
          </cell>
          <cell r="E591" t="str">
            <v>Noarlunga</v>
          </cell>
          <cell r="F591" t="str">
            <v>5168</v>
          </cell>
          <cell r="G591" t="str">
            <v>South Australia</v>
          </cell>
          <cell r="H591" t="str">
            <v>Australia</v>
          </cell>
          <cell r="I591" t="str">
            <v>Not Applicable</v>
          </cell>
          <cell r="J591">
            <v>23000</v>
          </cell>
          <cell r="K591">
            <v>50000</v>
          </cell>
          <cell r="L591">
            <v>500000</v>
          </cell>
          <cell r="M591">
            <v>0</v>
          </cell>
          <cell r="N591">
            <v>47000</v>
          </cell>
          <cell r="O591">
            <v>620000</v>
          </cell>
        </row>
        <row r="592">
          <cell r="A592" t="str">
            <v>290</v>
          </cell>
          <cell r="B592" t="str">
            <v>CONCRETE SA</v>
          </cell>
          <cell r="C592" t="str">
            <v>Verdun Concrete - CMG SA</v>
          </cell>
          <cell r="D592" t="str">
            <v>Princess Highway</v>
          </cell>
          <cell r="E592" t="str">
            <v>Verdun</v>
          </cell>
          <cell r="F592" t="str">
            <v>5245</v>
          </cell>
          <cell r="G592" t="str">
            <v>South Australia</v>
          </cell>
          <cell r="H592" t="str">
            <v>Australia</v>
          </cell>
          <cell r="I592" t="str">
            <v>Not Applicable</v>
          </cell>
          <cell r="J592">
            <v>15000</v>
          </cell>
          <cell r="K592">
            <v>50000</v>
          </cell>
          <cell r="L592">
            <v>350000</v>
          </cell>
          <cell r="M592">
            <v>0</v>
          </cell>
          <cell r="N592">
            <v>21000</v>
          </cell>
          <cell r="O592">
            <v>436000</v>
          </cell>
        </row>
        <row r="593">
          <cell r="A593" t="str">
            <v>290</v>
          </cell>
          <cell r="B593" t="str">
            <v>CONCRETE SA</v>
          </cell>
          <cell r="C593" t="str">
            <v>Whyalla Concrete</v>
          </cell>
          <cell r="D593" t="str">
            <v>Jessop Street</v>
          </cell>
          <cell r="E593" t="str">
            <v>Whyalla</v>
          </cell>
          <cell r="F593" t="str">
            <v>5600</v>
          </cell>
          <cell r="G593" t="str">
            <v>South Australia</v>
          </cell>
          <cell r="H593" t="str">
            <v>Australia</v>
          </cell>
          <cell r="I593" t="str">
            <v>Not Applicable</v>
          </cell>
          <cell r="J593">
            <v>23000</v>
          </cell>
          <cell r="K593">
            <v>100000</v>
          </cell>
          <cell r="L593">
            <v>380000</v>
          </cell>
          <cell r="M593">
            <v>0</v>
          </cell>
          <cell r="N593">
            <v>10000</v>
          </cell>
          <cell r="O593">
            <v>513000</v>
          </cell>
        </row>
        <row r="594">
          <cell r="A594" t="str">
            <v>290</v>
          </cell>
          <cell r="B594" t="str">
            <v>CONCRETE SA</v>
          </cell>
          <cell r="C594" t="str">
            <v>Wingfield Concrete</v>
          </cell>
          <cell r="D594" t="str">
            <v>Wingfield Road</v>
          </cell>
          <cell r="E594" t="str">
            <v>Wingfield</v>
          </cell>
          <cell r="F594" t="str">
            <v>5013</v>
          </cell>
          <cell r="G594" t="str">
            <v>South Australia</v>
          </cell>
          <cell r="H594" t="str">
            <v>Australia</v>
          </cell>
          <cell r="I594" t="str">
            <v>Not Applicable</v>
          </cell>
          <cell r="J594">
            <v>25000</v>
          </cell>
          <cell r="K594">
            <v>50000</v>
          </cell>
          <cell r="L594">
            <v>500000</v>
          </cell>
          <cell r="M594">
            <v>0</v>
          </cell>
          <cell r="N594">
            <v>200000</v>
          </cell>
          <cell r="O594">
            <v>775000</v>
          </cell>
        </row>
        <row r="595">
          <cell r="A595" t="str">
            <v>291</v>
          </cell>
          <cell r="B595" t="str">
            <v>QUARRIES SA</v>
          </cell>
          <cell r="C595" t="str">
            <v>Ceduna - Quarries SA</v>
          </cell>
          <cell r="D595" t="str">
            <v>PO Box 66</v>
          </cell>
          <cell r="E595" t="str">
            <v>Denial Bay</v>
          </cell>
          <cell r="F595" t="str">
            <v>5690</v>
          </cell>
          <cell r="G595" t="str">
            <v>South Australia</v>
          </cell>
          <cell r="H595" t="str">
            <v>Australia</v>
          </cell>
          <cell r="I595" t="str">
            <v>Not Applicable</v>
          </cell>
          <cell r="J595">
            <v>152000</v>
          </cell>
          <cell r="K595">
            <v>40000</v>
          </cell>
          <cell r="L595">
            <v>1000000</v>
          </cell>
          <cell r="M595">
            <v>50000</v>
          </cell>
          <cell r="N595">
            <v>72000</v>
          </cell>
          <cell r="O595">
            <v>1314000</v>
          </cell>
        </row>
        <row r="596">
          <cell r="A596" t="str">
            <v>291</v>
          </cell>
          <cell r="B596" t="str">
            <v>QUARRIES SA</v>
          </cell>
          <cell r="C596" t="str">
            <v>Gawler Quarries SA</v>
          </cell>
          <cell r="D596" t="str">
            <v>Allendale Road</v>
          </cell>
          <cell r="E596" t="str">
            <v>Gawler East</v>
          </cell>
          <cell r="F596" t="str">
            <v>5118</v>
          </cell>
          <cell r="G596" t="str">
            <v>South Australia</v>
          </cell>
          <cell r="H596" t="str">
            <v>Australia</v>
          </cell>
          <cell r="I596" t="str">
            <v>Not Applicable</v>
          </cell>
          <cell r="J596">
            <v>0</v>
          </cell>
          <cell r="K596">
            <v>25000</v>
          </cell>
          <cell r="L596">
            <v>0</v>
          </cell>
          <cell r="M596">
            <v>0</v>
          </cell>
          <cell r="N596">
            <v>0</v>
          </cell>
          <cell r="O596">
            <v>25000</v>
          </cell>
        </row>
        <row r="597">
          <cell r="A597" t="str">
            <v>291</v>
          </cell>
          <cell r="B597" t="str">
            <v>QUARRIES SA</v>
          </cell>
          <cell r="C597" t="str">
            <v>Kapunda - Quarries SA</v>
          </cell>
          <cell r="D597" t="str">
            <v>Gap Road</v>
          </cell>
          <cell r="E597" t="str">
            <v>Kapunda</v>
          </cell>
          <cell r="F597" t="str">
            <v>5373</v>
          </cell>
          <cell r="G597" t="str">
            <v>South Australia</v>
          </cell>
          <cell r="H597" t="str">
            <v>Australia</v>
          </cell>
          <cell r="I597" t="str">
            <v>Not Applicable</v>
          </cell>
          <cell r="J597">
            <v>241000</v>
          </cell>
          <cell r="K597">
            <v>40000</v>
          </cell>
          <cell r="L597">
            <v>1400000</v>
          </cell>
          <cell r="M597">
            <v>1250000</v>
          </cell>
          <cell r="N597">
            <v>288000</v>
          </cell>
          <cell r="O597">
            <v>3219000</v>
          </cell>
        </row>
        <row r="598">
          <cell r="A598" t="str">
            <v>291</v>
          </cell>
          <cell r="B598" t="str">
            <v>QUARRIES SA</v>
          </cell>
          <cell r="C598" t="str">
            <v>Linwood - Quarries SA</v>
          </cell>
          <cell r="D598" t="str">
            <v>Ocean Blvd</v>
          </cell>
          <cell r="E598" t="str">
            <v>Marion</v>
          </cell>
          <cell r="F598" t="str">
            <v>5049</v>
          </cell>
          <cell r="G598" t="str">
            <v>South Australia</v>
          </cell>
          <cell r="H598" t="str">
            <v>Australia</v>
          </cell>
          <cell r="I598" t="str">
            <v>Not Applicable</v>
          </cell>
          <cell r="J598">
            <v>612000</v>
          </cell>
          <cell r="K598">
            <v>200000</v>
          </cell>
          <cell r="L598">
            <v>15000000</v>
          </cell>
          <cell r="M598">
            <v>7125000</v>
          </cell>
          <cell r="N598">
            <v>5172000</v>
          </cell>
          <cell r="O598">
            <v>28109000</v>
          </cell>
        </row>
        <row r="599">
          <cell r="A599" t="str">
            <v>291</v>
          </cell>
          <cell r="B599" t="str">
            <v>QUARRIES SA</v>
          </cell>
          <cell r="C599" t="str">
            <v>Lobethal - Quarries SA</v>
          </cell>
          <cell r="D599" t="str">
            <v>Miller Road</v>
          </cell>
          <cell r="E599" t="str">
            <v>Lobethal</v>
          </cell>
          <cell r="F599" t="str">
            <v>5241</v>
          </cell>
          <cell r="G599" t="str">
            <v>South Australia</v>
          </cell>
          <cell r="H599" t="str">
            <v>Australia</v>
          </cell>
          <cell r="I599" t="str">
            <v>Not Applicable</v>
          </cell>
          <cell r="J599">
            <v>347000</v>
          </cell>
          <cell r="K599">
            <v>200000</v>
          </cell>
          <cell r="L599">
            <v>5000000</v>
          </cell>
          <cell r="M599">
            <v>2125000</v>
          </cell>
          <cell r="N599">
            <v>2940000</v>
          </cell>
          <cell r="O599">
            <v>10612000</v>
          </cell>
        </row>
        <row r="600">
          <cell r="A600" t="str">
            <v>291</v>
          </cell>
          <cell r="B600" t="str">
            <v>QUARRIES SA</v>
          </cell>
          <cell r="C600" t="str">
            <v>Mt McIntyre - Quarries SA</v>
          </cell>
          <cell r="D600" t="str">
            <v>Via Mt Burr</v>
          </cell>
          <cell r="E600" t="str">
            <v>Millicent</v>
          </cell>
          <cell r="F600" t="str">
            <v>5279</v>
          </cell>
          <cell r="G600" t="str">
            <v>South Australia</v>
          </cell>
          <cell r="H600" t="str">
            <v>Australia</v>
          </cell>
          <cell r="I600" t="str">
            <v>Not Applicable</v>
          </cell>
          <cell r="J600">
            <v>388000</v>
          </cell>
          <cell r="K600">
            <v>20000</v>
          </cell>
          <cell r="L600">
            <v>200000</v>
          </cell>
          <cell r="M600">
            <v>1080000</v>
          </cell>
          <cell r="N600">
            <v>60000</v>
          </cell>
          <cell r="O600">
            <v>1748000</v>
          </cell>
        </row>
        <row r="601">
          <cell r="A601" t="str">
            <v>291</v>
          </cell>
          <cell r="B601" t="str">
            <v>QUARRIES SA</v>
          </cell>
          <cell r="C601" t="str">
            <v>Murray Bridge - Quarries SA</v>
          </cell>
          <cell r="D601" t="str">
            <v>Rocky Gully Road</v>
          </cell>
          <cell r="E601" t="str">
            <v>Murray Bridge</v>
          </cell>
          <cell r="F601" t="str">
            <v>5253</v>
          </cell>
          <cell r="G601" t="str">
            <v>South Australia</v>
          </cell>
          <cell r="H601" t="str">
            <v>Australia</v>
          </cell>
          <cell r="I601" t="str">
            <v>Not Applicable</v>
          </cell>
          <cell r="J601">
            <v>237000</v>
          </cell>
          <cell r="K601">
            <v>100000</v>
          </cell>
          <cell r="L601">
            <v>2000000</v>
          </cell>
          <cell r="M601">
            <v>1530000</v>
          </cell>
          <cell r="N601">
            <v>1020000</v>
          </cell>
          <cell r="O601">
            <v>4887000</v>
          </cell>
        </row>
        <row r="602">
          <cell r="A602" t="str">
            <v>291</v>
          </cell>
          <cell r="B602" t="str">
            <v>QUARRIES SA</v>
          </cell>
          <cell r="C602" t="str">
            <v>Para Hills - Quarries SA</v>
          </cell>
          <cell r="D602" t="str">
            <v>Barker Rd</v>
          </cell>
          <cell r="E602" t="str">
            <v>Salisbury East</v>
          </cell>
          <cell r="F602" t="str">
            <v>5109</v>
          </cell>
          <cell r="G602" t="str">
            <v>South Australia</v>
          </cell>
          <cell r="H602" t="str">
            <v>Australia</v>
          </cell>
          <cell r="I602" t="str">
            <v>Not Applicable</v>
          </cell>
          <cell r="J602">
            <v>284000</v>
          </cell>
          <cell r="K602">
            <v>200000</v>
          </cell>
          <cell r="L602">
            <v>6000000</v>
          </cell>
          <cell r="M602">
            <v>6465000</v>
          </cell>
          <cell r="N602">
            <v>3396000</v>
          </cell>
          <cell r="O602">
            <v>16345000</v>
          </cell>
        </row>
        <row r="603">
          <cell r="A603" t="str">
            <v>291</v>
          </cell>
          <cell r="B603" t="str">
            <v>QUARRIES SA</v>
          </cell>
          <cell r="C603" t="str">
            <v>Reynella - Quarries SA</v>
          </cell>
          <cell r="D603" t="str">
            <v>Moore Rd</v>
          </cell>
          <cell r="E603" t="str">
            <v>Reynella</v>
          </cell>
          <cell r="F603" t="str">
            <v>5161</v>
          </cell>
          <cell r="G603" t="str">
            <v>South Australia</v>
          </cell>
          <cell r="H603" t="str">
            <v>Australia</v>
          </cell>
          <cell r="I603" t="str">
            <v>Not Applicable</v>
          </cell>
          <cell r="J603">
            <v>13000</v>
          </cell>
          <cell r="K603">
            <v>60000</v>
          </cell>
          <cell r="L603">
            <v>500000</v>
          </cell>
          <cell r="M603">
            <v>390000</v>
          </cell>
          <cell r="N603">
            <v>48000</v>
          </cell>
          <cell r="O603">
            <v>1011000</v>
          </cell>
        </row>
        <row r="604">
          <cell r="A604" t="str">
            <v>291</v>
          </cell>
          <cell r="B604" t="str">
            <v>QUARRIES SA</v>
          </cell>
          <cell r="C604" t="str">
            <v>Salisbury - Quarries SA</v>
          </cell>
          <cell r="D604" t="str">
            <v>Blacktop Road</v>
          </cell>
          <cell r="E604" t="str">
            <v>Hillbank</v>
          </cell>
          <cell r="F604" t="str">
            <v>5112</v>
          </cell>
          <cell r="G604" t="str">
            <v>South Australia</v>
          </cell>
          <cell r="H604" t="str">
            <v>Australia</v>
          </cell>
          <cell r="I604" t="str">
            <v>Not Applicable</v>
          </cell>
          <cell r="J604">
            <v>106000</v>
          </cell>
          <cell r="K604">
            <v>60000</v>
          </cell>
          <cell r="L604">
            <v>4000000</v>
          </cell>
          <cell r="M604">
            <v>3690000</v>
          </cell>
          <cell r="N604">
            <v>1740000</v>
          </cell>
          <cell r="O604">
            <v>9596000</v>
          </cell>
        </row>
        <row r="605">
          <cell r="A605" t="str">
            <v>291</v>
          </cell>
          <cell r="B605" t="str">
            <v>QUARRIES SA</v>
          </cell>
          <cell r="C605" t="str">
            <v>Station Place - Admin SA</v>
          </cell>
          <cell r="D605" t="str">
            <v>1 Station Place</v>
          </cell>
          <cell r="E605" t="str">
            <v>Hindmarsh</v>
          </cell>
          <cell r="F605" t="str">
            <v>5007</v>
          </cell>
          <cell r="G605" t="str">
            <v>South Australia</v>
          </cell>
          <cell r="H605" t="str">
            <v>Australia</v>
          </cell>
          <cell r="I605" t="str">
            <v>Not Applicable</v>
          </cell>
          <cell r="J605">
            <v>0</v>
          </cell>
          <cell r="K605">
            <v>2500000</v>
          </cell>
          <cell r="L605">
            <v>400000</v>
          </cell>
          <cell r="M605">
            <v>0</v>
          </cell>
          <cell r="N605">
            <v>100000</v>
          </cell>
          <cell r="O605">
            <v>3000000</v>
          </cell>
        </row>
        <row r="606">
          <cell r="A606" t="str">
            <v>291</v>
          </cell>
          <cell r="B606" t="str">
            <v>QUARRIES SA</v>
          </cell>
          <cell r="C606" t="str">
            <v>Stirling North - Quarries SA</v>
          </cell>
          <cell r="D606" t="str">
            <v>Quarry Road</v>
          </cell>
          <cell r="E606" t="str">
            <v>Stirling North</v>
          </cell>
          <cell r="F606" t="str">
            <v>5710</v>
          </cell>
          <cell r="G606" t="str">
            <v>South Australia</v>
          </cell>
          <cell r="H606" t="str">
            <v>Australia</v>
          </cell>
          <cell r="I606" t="str">
            <v>Not Applicable</v>
          </cell>
          <cell r="J606">
            <v>150000</v>
          </cell>
          <cell r="K606">
            <v>40000</v>
          </cell>
          <cell r="L606">
            <v>500000</v>
          </cell>
          <cell r="M606">
            <v>1080000</v>
          </cell>
          <cell r="N606">
            <v>408000</v>
          </cell>
          <cell r="O606">
            <v>2178000</v>
          </cell>
        </row>
        <row r="607">
          <cell r="A607" t="str">
            <v>291</v>
          </cell>
          <cell r="B607" t="str">
            <v>QUARRIES SA</v>
          </cell>
          <cell r="C607" t="str">
            <v>Stonyfell - Quarries SA</v>
          </cell>
          <cell r="D607" t="str">
            <v>Stonyfell Road</v>
          </cell>
          <cell r="E607" t="str">
            <v>Adelaide</v>
          </cell>
          <cell r="F607" t="str">
            <v>5066</v>
          </cell>
          <cell r="G607" t="str">
            <v>South Australia</v>
          </cell>
          <cell r="H607" t="str">
            <v>Australia</v>
          </cell>
          <cell r="I607" t="str">
            <v>Not Applicable</v>
          </cell>
          <cell r="J607">
            <v>136000</v>
          </cell>
          <cell r="K607">
            <v>2000000</v>
          </cell>
          <cell r="L607">
            <v>9000000</v>
          </cell>
          <cell r="M607">
            <v>2975000</v>
          </cell>
          <cell r="N607">
            <v>2520000</v>
          </cell>
          <cell r="O607">
            <v>16631000</v>
          </cell>
        </row>
        <row r="608">
          <cell r="A608" t="str">
            <v>291</v>
          </cell>
          <cell r="B608" t="str">
            <v>QUARRIES SA</v>
          </cell>
          <cell r="C608" t="str">
            <v>Whyalla - Quarries SA</v>
          </cell>
          <cell r="D608" t="str">
            <v>Iorn Knob Road</v>
          </cell>
          <cell r="E608" t="str">
            <v>Whyalla</v>
          </cell>
          <cell r="F608" t="str">
            <v>5600</v>
          </cell>
          <cell r="G608" t="str">
            <v>South Australia</v>
          </cell>
          <cell r="H608" t="str">
            <v>Australia</v>
          </cell>
          <cell r="I608" t="str">
            <v>Not Applicable</v>
          </cell>
          <cell r="J608">
            <v>152000</v>
          </cell>
          <cell r="K608">
            <v>50000</v>
          </cell>
          <cell r="L608">
            <v>1500000</v>
          </cell>
          <cell r="M608">
            <v>1380000</v>
          </cell>
          <cell r="N608">
            <v>912000</v>
          </cell>
          <cell r="O608">
            <v>3994000</v>
          </cell>
        </row>
        <row r="609">
          <cell r="A609" t="str">
            <v>294</v>
          </cell>
          <cell r="B609" t="str">
            <v>CONCRETE NT</v>
          </cell>
          <cell r="C609" t="str">
            <v>Darwin Concrete</v>
          </cell>
          <cell r="D609" t="str">
            <v>Bombing Road</v>
          </cell>
          <cell r="E609" t="str">
            <v>Winnellie</v>
          </cell>
          <cell r="F609" t="str">
            <v>0821</v>
          </cell>
          <cell r="G609" t="str">
            <v>Northern Territory</v>
          </cell>
          <cell r="H609" t="str">
            <v>Australia</v>
          </cell>
          <cell r="I609" t="str">
            <v>Not Applicable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 t="str">
            <v>294</v>
          </cell>
          <cell r="B610" t="str">
            <v>CONCRETE NT</v>
          </cell>
          <cell r="C610" t="str">
            <v>Palmerston - CMG SA</v>
          </cell>
          <cell r="D610" t="str">
            <v>Lot 2201, Bombing Road</v>
          </cell>
          <cell r="E610" t="str">
            <v>Winnellie</v>
          </cell>
          <cell r="F610" t="str">
            <v>0821</v>
          </cell>
          <cell r="G610" t="str">
            <v>Northern Territory</v>
          </cell>
          <cell r="H610" t="str">
            <v>Australia</v>
          </cell>
          <cell r="I610" t="str">
            <v>Not Applicable</v>
          </cell>
          <cell r="J610">
            <v>28000</v>
          </cell>
          <cell r="K610">
            <v>75000</v>
          </cell>
          <cell r="L610">
            <v>250000</v>
          </cell>
          <cell r="M610">
            <v>130000</v>
          </cell>
          <cell r="N610">
            <v>800000</v>
          </cell>
          <cell r="O610">
            <v>1283000</v>
          </cell>
        </row>
        <row r="611">
          <cell r="A611" t="str">
            <v>295</v>
          </cell>
          <cell r="B611" t="str">
            <v>QUARRIES NT</v>
          </cell>
          <cell r="C611" t="str">
            <v>Howard Springs Quarries NT</v>
          </cell>
          <cell r="D611" t="str">
            <v>Gun Point Road</v>
          </cell>
          <cell r="E611" t="str">
            <v>Howard Springs</v>
          </cell>
          <cell r="F611" t="str">
            <v>0835</v>
          </cell>
          <cell r="G611" t="str">
            <v>Northern Territory</v>
          </cell>
          <cell r="H611" t="str">
            <v>Australia</v>
          </cell>
          <cell r="I611" t="str">
            <v>Not Applicable</v>
          </cell>
          <cell r="J611">
            <v>400000</v>
          </cell>
          <cell r="K611">
            <v>100000</v>
          </cell>
          <cell r="L611">
            <v>900000</v>
          </cell>
          <cell r="M611">
            <v>500000</v>
          </cell>
          <cell r="N611">
            <v>445000</v>
          </cell>
          <cell r="O611">
            <v>2345000</v>
          </cell>
        </row>
        <row r="612">
          <cell r="A612" t="str">
            <v>295</v>
          </cell>
          <cell r="B612" t="str">
            <v>QUARRIES NT</v>
          </cell>
          <cell r="C612" t="str">
            <v>Mt Bundey - Quarries NT</v>
          </cell>
          <cell r="D612" t="str">
            <v>Arnhem Highway</v>
          </cell>
          <cell r="E612" t="str">
            <v>Mt Bundey</v>
          </cell>
          <cell r="F612" t="str">
            <v>0845</v>
          </cell>
          <cell r="G612" t="str">
            <v>Northern Territory</v>
          </cell>
          <cell r="H612" t="str">
            <v>Australia</v>
          </cell>
          <cell r="I612" t="str">
            <v>Not Applicable</v>
          </cell>
          <cell r="J612">
            <v>400000</v>
          </cell>
          <cell r="K612">
            <v>80000</v>
          </cell>
          <cell r="L612">
            <v>1000000</v>
          </cell>
          <cell r="M612">
            <v>250000</v>
          </cell>
          <cell r="N612">
            <v>400000</v>
          </cell>
          <cell r="O612">
            <v>2130000</v>
          </cell>
        </row>
        <row r="613">
          <cell r="A613" t="str">
            <v>295</v>
          </cell>
          <cell r="B613" t="str">
            <v>QUARRIES NT</v>
          </cell>
          <cell r="C613" t="str">
            <v>Yarrawonga - Quarries NT</v>
          </cell>
          <cell r="D613" t="str">
            <v>Thorngate Road</v>
          </cell>
          <cell r="E613" t="str">
            <v>Yarrawonga</v>
          </cell>
          <cell r="F613" t="str">
            <v>0830</v>
          </cell>
          <cell r="G613" t="str">
            <v>Northern Territory</v>
          </cell>
          <cell r="H613" t="str">
            <v>Australia</v>
          </cell>
          <cell r="I613" t="str">
            <v>Not Applicable</v>
          </cell>
          <cell r="J613">
            <v>1300000</v>
          </cell>
          <cell r="K613">
            <v>50000</v>
          </cell>
          <cell r="L613">
            <v>1000000</v>
          </cell>
          <cell r="M613">
            <v>250000</v>
          </cell>
          <cell r="N613">
            <v>200000</v>
          </cell>
          <cell r="O613">
            <v>2800000</v>
          </cell>
        </row>
        <row r="614">
          <cell r="A614" t="str">
            <v>296</v>
          </cell>
          <cell r="B614" t="str">
            <v>CONTRACT CRUSHING</v>
          </cell>
          <cell r="C614" t="str">
            <v>Contract Crushing  - WASANT Region</v>
          </cell>
          <cell r="G614" t="str">
            <v>Western Australia</v>
          </cell>
          <cell r="H614" t="str">
            <v>Australia</v>
          </cell>
          <cell r="I614" t="str">
            <v>Not Applicable</v>
          </cell>
          <cell r="J614">
            <v>500000</v>
          </cell>
          <cell r="K614">
            <v>0</v>
          </cell>
          <cell r="L614">
            <v>6000000</v>
          </cell>
          <cell r="M614">
            <v>6600000</v>
          </cell>
          <cell r="N614">
            <v>4000000</v>
          </cell>
          <cell r="O614">
            <v>17100000</v>
          </cell>
        </row>
        <row r="615">
          <cell r="A615" t="str">
            <v>296</v>
          </cell>
          <cell r="B615" t="str">
            <v>CONTRACT CRUSHING</v>
          </cell>
          <cell r="C615" t="str">
            <v>Contract Crushing - NSW Region</v>
          </cell>
          <cell r="G615" t="str">
            <v>Overseas Operations</v>
          </cell>
          <cell r="H615" t="str">
            <v>Australia</v>
          </cell>
          <cell r="I615" t="str">
            <v>Not Applicable</v>
          </cell>
          <cell r="J615">
            <v>500000</v>
          </cell>
          <cell r="K615">
            <v>0</v>
          </cell>
          <cell r="L615">
            <v>6000000</v>
          </cell>
          <cell r="M615">
            <v>3200000</v>
          </cell>
          <cell r="N615">
            <v>1800000</v>
          </cell>
          <cell r="O615">
            <v>11500000</v>
          </cell>
        </row>
        <row r="616">
          <cell r="A616" t="str">
            <v>296</v>
          </cell>
          <cell r="B616" t="str">
            <v>CONTRACT CRUSHING</v>
          </cell>
          <cell r="C616" t="str">
            <v>Contract Crushing - QLD Region</v>
          </cell>
          <cell r="G616" t="str">
            <v>Queensland</v>
          </cell>
          <cell r="H616" t="str">
            <v>Australia</v>
          </cell>
          <cell r="I616" t="str">
            <v>Not Applicable</v>
          </cell>
          <cell r="J616">
            <v>500000</v>
          </cell>
          <cell r="K616">
            <v>0</v>
          </cell>
          <cell r="L616">
            <v>6000000</v>
          </cell>
          <cell r="M616">
            <v>3200000</v>
          </cell>
          <cell r="N616">
            <v>4000000</v>
          </cell>
          <cell r="O616">
            <v>13700000</v>
          </cell>
        </row>
        <row r="617">
          <cell r="A617" t="str">
            <v>296</v>
          </cell>
          <cell r="B617" t="str">
            <v>CONTRACT CRUSHING</v>
          </cell>
          <cell r="C617" t="str">
            <v>Contract Crushing - VIC/TAS Region</v>
          </cell>
          <cell r="G617" t="str">
            <v>Overseas Operations</v>
          </cell>
          <cell r="H617" t="str">
            <v>Australia</v>
          </cell>
          <cell r="I617" t="str">
            <v>Not Applicable</v>
          </cell>
          <cell r="J617">
            <v>100000</v>
          </cell>
          <cell r="K617">
            <v>0</v>
          </cell>
          <cell r="L617">
            <v>1000000</v>
          </cell>
          <cell r="M617">
            <v>1000000</v>
          </cell>
          <cell r="N617">
            <v>1200000</v>
          </cell>
          <cell r="O617">
            <v>3300000</v>
          </cell>
        </row>
        <row r="618">
          <cell r="A618" t="str">
            <v>296</v>
          </cell>
          <cell r="B618" t="str">
            <v>CONTRACT CRUSHING</v>
          </cell>
          <cell r="C618" t="str">
            <v>Locco Track Mobile Plant</v>
          </cell>
          <cell r="G618" t="str">
            <v>Queensland</v>
          </cell>
          <cell r="H618" t="str">
            <v>Australia</v>
          </cell>
          <cell r="I618" t="str">
            <v>Not Applicable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 t="str">
            <v>297</v>
          </cell>
          <cell r="B619" t="str">
            <v>TRANSPORT SA/NT</v>
          </cell>
          <cell r="C619" t="str">
            <v>Boral Transport - Moringee Ave</v>
          </cell>
          <cell r="D619" t="str">
            <v>Moringee Ave</v>
          </cell>
          <cell r="E619" t="str">
            <v>Adelaide</v>
          </cell>
          <cell r="F619" t="str">
            <v>5038</v>
          </cell>
          <cell r="G619" t="str">
            <v>South Australia</v>
          </cell>
          <cell r="H619" t="str">
            <v>Australia</v>
          </cell>
          <cell r="I619" t="str">
            <v>Not Applicable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297</v>
          </cell>
          <cell r="B620" t="str">
            <v>TRANSPORT SA/NT</v>
          </cell>
          <cell r="C620" t="str">
            <v>Boral Transport - SA</v>
          </cell>
          <cell r="D620" t="str">
            <v>69 Mooringe Avenue</v>
          </cell>
          <cell r="E620" t="str">
            <v>North Plympton</v>
          </cell>
          <cell r="F620" t="str">
            <v>5037</v>
          </cell>
          <cell r="G620" t="str">
            <v>South Australia</v>
          </cell>
          <cell r="H620" t="str">
            <v>Australia</v>
          </cell>
          <cell r="I620" t="str">
            <v>Not Applicable</v>
          </cell>
          <cell r="J620">
            <v>10000</v>
          </cell>
          <cell r="K620">
            <v>0</v>
          </cell>
          <cell r="L620">
            <v>1800000</v>
          </cell>
          <cell r="M620">
            <v>0</v>
          </cell>
          <cell r="N620">
            <v>0</v>
          </cell>
          <cell r="O620">
            <v>1810000</v>
          </cell>
        </row>
        <row r="621">
          <cell r="A621" t="str">
            <v>298</v>
          </cell>
          <cell r="B621" t="str">
            <v>BITUPAVE LTD</v>
          </cell>
          <cell r="C621" t="str">
            <v>Alstonville - Asphalt</v>
          </cell>
          <cell r="D621" t="str">
            <v>Gap Road</v>
          </cell>
          <cell r="E621" t="str">
            <v>Alstonville</v>
          </cell>
          <cell r="F621" t="str">
            <v>2477</v>
          </cell>
          <cell r="G621" t="str">
            <v>New South Wales</v>
          </cell>
          <cell r="H621" t="str">
            <v>Australia</v>
          </cell>
          <cell r="I621" t="str">
            <v>Not Applicable</v>
          </cell>
          <cell r="J621">
            <v>70000</v>
          </cell>
          <cell r="K621">
            <v>80000</v>
          </cell>
          <cell r="L621">
            <v>1600000</v>
          </cell>
          <cell r="M621">
            <v>10000</v>
          </cell>
          <cell r="N621">
            <v>50000</v>
          </cell>
          <cell r="O621">
            <v>1810000</v>
          </cell>
        </row>
        <row r="622">
          <cell r="A622" t="str">
            <v>298</v>
          </cell>
          <cell r="B622" t="str">
            <v>BITUPAVE LTD</v>
          </cell>
          <cell r="C622" t="str">
            <v>Blackhill - Asphalt</v>
          </cell>
          <cell r="D622" t="str">
            <v>Leneghans Drive</v>
          </cell>
          <cell r="E622" t="str">
            <v>Blackhill</v>
          </cell>
          <cell r="F622" t="str">
            <v>2322</v>
          </cell>
          <cell r="G622" t="str">
            <v>New South Wales</v>
          </cell>
          <cell r="H622" t="str">
            <v>Australia</v>
          </cell>
          <cell r="I622" t="str">
            <v>Not Applicable</v>
          </cell>
          <cell r="J622">
            <v>200000</v>
          </cell>
          <cell r="K622">
            <v>100000</v>
          </cell>
          <cell r="L622">
            <v>2000000</v>
          </cell>
          <cell r="M622">
            <v>0</v>
          </cell>
          <cell r="N622">
            <v>0</v>
          </cell>
          <cell r="O622">
            <v>2300000</v>
          </cell>
        </row>
        <row r="623">
          <cell r="A623" t="str">
            <v>298</v>
          </cell>
          <cell r="B623" t="str">
            <v>BITUPAVE LTD</v>
          </cell>
          <cell r="C623" t="str">
            <v>Canberra - Asphalt</v>
          </cell>
          <cell r="D623" t="str">
            <v>Mugga Lake</v>
          </cell>
          <cell r="E623" t="str">
            <v>Manuka</v>
          </cell>
          <cell r="F623" t="str">
            <v>2603</v>
          </cell>
          <cell r="G623" t="str">
            <v>Australian Capital Territory</v>
          </cell>
          <cell r="H623" t="str">
            <v>Australia</v>
          </cell>
          <cell r="I623" t="str">
            <v>Not Applicable</v>
          </cell>
          <cell r="J623">
            <v>31000</v>
          </cell>
          <cell r="K623">
            <v>41000</v>
          </cell>
          <cell r="L623">
            <v>1500000</v>
          </cell>
          <cell r="M623">
            <v>0</v>
          </cell>
          <cell r="N623">
            <v>0</v>
          </cell>
          <cell r="O623">
            <v>1572000</v>
          </cell>
        </row>
        <row r="624">
          <cell r="A624" t="str">
            <v>298</v>
          </cell>
          <cell r="B624" t="str">
            <v>BITUPAVE LTD</v>
          </cell>
          <cell r="C624" t="str">
            <v>Carrington - Asphalt</v>
          </cell>
          <cell r="F624" t="str">
            <v>2294</v>
          </cell>
          <cell r="G624" t="str">
            <v>New South Wales</v>
          </cell>
          <cell r="H624" t="str">
            <v>Australia</v>
          </cell>
          <cell r="I624" t="str">
            <v>Not Applicable</v>
          </cell>
          <cell r="J624">
            <v>45000</v>
          </cell>
          <cell r="K624">
            <v>100000</v>
          </cell>
          <cell r="L624">
            <v>2000000</v>
          </cell>
          <cell r="M624">
            <v>0</v>
          </cell>
          <cell r="N624">
            <v>0</v>
          </cell>
          <cell r="O624">
            <v>2145000</v>
          </cell>
        </row>
        <row r="625">
          <cell r="A625" t="str">
            <v>298</v>
          </cell>
          <cell r="B625" t="str">
            <v>BITUPAVE LTD</v>
          </cell>
          <cell r="C625" t="str">
            <v>Coffs Harbour - Asphalt</v>
          </cell>
          <cell r="D625" t="str">
            <v>O'Keefe Drive</v>
          </cell>
          <cell r="E625" t="str">
            <v>Coffs Harbour</v>
          </cell>
          <cell r="F625" t="str">
            <v>2450</v>
          </cell>
          <cell r="G625" t="str">
            <v>New South Wales</v>
          </cell>
          <cell r="H625" t="str">
            <v>Australia</v>
          </cell>
          <cell r="I625" t="str">
            <v>Not Applicable</v>
          </cell>
          <cell r="J625">
            <v>70000</v>
          </cell>
          <cell r="K625">
            <v>80000</v>
          </cell>
          <cell r="L625">
            <v>800000</v>
          </cell>
          <cell r="M625">
            <v>10000</v>
          </cell>
          <cell r="N625">
            <v>50000</v>
          </cell>
          <cell r="O625">
            <v>1010000</v>
          </cell>
        </row>
        <row r="626">
          <cell r="A626" t="str">
            <v>298</v>
          </cell>
          <cell r="B626" t="str">
            <v>BITUPAVE LTD</v>
          </cell>
          <cell r="C626" t="str">
            <v>Dubbo - Asphalt</v>
          </cell>
          <cell r="E626" t="str">
            <v>Talbragar Via Dubbo</v>
          </cell>
          <cell r="F626" t="str">
            <v>2839</v>
          </cell>
          <cell r="G626" t="str">
            <v>New South Wales</v>
          </cell>
          <cell r="H626" t="str">
            <v>Australia</v>
          </cell>
          <cell r="I626" t="str">
            <v>Not Applicable</v>
          </cell>
          <cell r="J626">
            <v>68000</v>
          </cell>
          <cell r="K626">
            <v>86000</v>
          </cell>
          <cell r="L626">
            <v>1500000</v>
          </cell>
          <cell r="M626">
            <v>0</v>
          </cell>
          <cell r="N626">
            <v>0</v>
          </cell>
          <cell r="O626">
            <v>1654000</v>
          </cell>
        </row>
        <row r="627">
          <cell r="A627" t="str">
            <v>298</v>
          </cell>
          <cell r="B627" t="str">
            <v>BITUPAVE LTD</v>
          </cell>
          <cell r="C627" t="str">
            <v>Emulsions - Asphalt</v>
          </cell>
          <cell r="D627" t="str">
            <v>Greystanes Road</v>
          </cell>
          <cell r="E627" t="str">
            <v>Greystanes</v>
          </cell>
          <cell r="F627" t="str">
            <v>2145</v>
          </cell>
          <cell r="G627" t="str">
            <v>New South Wales</v>
          </cell>
          <cell r="H627" t="str">
            <v>Australia</v>
          </cell>
          <cell r="I627" t="str">
            <v>Not Applicable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 t="str">
            <v>298</v>
          </cell>
          <cell r="B628" t="str">
            <v>BITUPAVE LTD</v>
          </cell>
          <cell r="C628" t="str">
            <v>Enfield - Asphalt</v>
          </cell>
          <cell r="D628" t="str">
            <v>1-5 Norfolk Road</v>
          </cell>
          <cell r="E628" t="str">
            <v>Chullora</v>
          </cell>
          <cell r="F628" t="str">
            <v>2136</v>
          </cell>
          <cell r="G628" t="str">
            <v>New South Wales</v>
          </cell>
          <cell r="H628" t="str">
            <v>Australia</v>
          </cell>
          <cell r="I628" t="str">
            <v>Not Applicable</v>
          </cell>
          <cell r="J628">
            <v>147000</v>
          </cell>
          <cell r="K628">
            <v>76000</v>
          </cell>
          <cell r="L628">
            <v>3000000</v>
          </cell>
          <cell r="M628">
            <v>0</v>
          </cell>
          <cell r="N628">
            <v>2218000</v>
          </cell>
          <cell r="O628">
            <v>5441000</v>
          </cell>
        </row>
        <row r="629">
          <cell r="A629" t="str">
            <v>298</v>
          </cell>
          <cell r="B629" t="str">
            <v>BITUPAVE LTD</v>
          </cell>
          <cell r="C629" t="str">
            <v>Gosford - Asphalt</v>
          </cell>
          <cell r="D629" t="str">
            <v>Lot 1, Comserv Close</v>
          </cell>
          <cell r="E629" t="str">
            <v>West Gosford</v>
          </cell>
          <cell r="F629" t="str">
            <v>2250</v>
          </cell>
          <cell r="G629" t="str">
            <v>New South Wales</v>
          </cell>
          <cell r="H629" t="str">
            <v>Australia</v>
          </cell>
          <cell r="I629" t="str">
            <v>Not Applicable</v>
          </cell>
          <cell r="J629">
            <v>40000</v>
          </cell>
          <cell r="K629">
            <v>60000</v>
          </cell>
          <cell r="L629">
            <v>1000000</v>
          </cell>
          <cell r="M629">
            <v>0</v>
          </cell>
          <cell r="N629">
            <v>0</v>
          </cell>
          <cell r="O629">
            <v>1100000</v>
          </cell>
        </row>
        <row r="630">
          <cell r="A630" t="str">
            <v>298</v>
          </cell>
          <cell r="B630" t="str">
            <v>BITUPAVE LTD</v>
          </cell>
          <cell r="C630" t="str">
            <v>Lismore - Asphalt</v>
          </cell>
          <cell r="D630" t="str">
            <v>Engine Street</v>
          </cell>
          <cell r="E630" t="str">
            <v>Lismore</v>
          </cell>
          <cell r="F630" t="str">
            <v>2480</v>
          </cell>
          <cell r="G630" t="str">
            <v>New South Wales</v>
          </cell>
          <cell r="H630" t="str">
            <v>Australia</v>
          </cell>
          <cell r="I630" t="str">
            <v>Not Applicable</v>
          </cell>
          <cell r="J630">
            <v>80000</v>
          </cell>
          <cell r="K630">
            <v>50000</v>
          </cell>
          <cell r="L630">
            <v>500000</v>
          </cell>
          <cell r="M630">
            <v>10000</v>
          </cell>
          <cell r="N630">
            <v>50000</v>
          </cell>
          <cell r="O630">
            <v>690000</v>
          </cell>
        </row>
        <row r="631">
          <cell r="A631" t="str">
            <v>298</v>
          </cell>
          <cell r="B631" t="str">
            <v>BITUPAVE LTD</v>
          </cell>
          <cell r="C631" t="str">
            <v>Nowra - Asphalt NSW</v>
          </cell>
          <cell r="D631" t="str">
            <v>Lot 30 Norfolk Street</v>
          </cell>
          <cell r="E631" t="str">
            <v>South Nowra</v>
          </cell>
          <cell r="F631" t="str">
            <v>2541</v>
          </cell>
          <cell r="G631" t="str">
            <v>New South Wales</v>
          </cell>
          <cell r="H631" t="str">
            <v>Australia</v>
          </cell>
          <cell r="I631" t="str">
            <v>Not Applicable</v>
          </cell>
          <cell r="J631">
            <v>26000</v>
          </cell>
          <cell r="K631">
            <v>22000</v>
          </cell>
          <cell r="L631">
            <v>1500000</v>
          </cell>
          <cell r="M631">
            <v>0</v>
          </cell>
          <cell r="N631">
            <v>0</v>
          </cell>
          <cell r="O631">
            <v>1548000</v>
          </cell>
        </row>
        <row r="632">
          <cell r="A632" t="str">
            <v>298</v>
          </cell>
          <cell r="B632" t="str">
            <v>BITUPAVE LTD</v>
          </cell>
          <cell r="C632" t="str">
            <v>Orange - Asphalt</v>
          </cell>
          <cell r="D632" t="str">
            <v>Phillip Street</v>
          </cell>
          <cell r="E632" t="str">
            <v>Orange</v>
          </cell>
          <cell r="F632" t="str">
            <v>2800</v>
          </cell>
          <cell r="G632" t="str">
            <v>New South Wales</v>
          </cell>
          <cell r="H632" t="str">
            <v>Australia</v>
          </cell>
          <cell r="I632" t="str">
            <v>Not Applicable</v>
          </cell>
          <cell r="J632">
            <v>16000</v>
          </cell>
          <cell r="K632">
            <v>27000</v>
          </cell>
          <cell r="L632">
            <v>1200000</v>
          </cell>
          <cell r="M632">
            <v>0</v>
          </cell>
          <cell r="N632">
            <v>0</v>
          </cell>
          <cell r="O632">
            <v>1243000</v>
          </cell>
        </row>
        <row r="633">
          <cell r="A633" t="str">
            <v>298</v>
          </cell>
          <cell r="B633" t="str">
            <v>BITUPAVE LTD</v>
          </cell>
          <cell r="C633" t="str">
            <v>Port Kembla - Asphalt</v>
          </cell>
          <cell r="D633" t="str">
            <v>AIS Springhill Road</v>
          </cell>
          <cell r="E633" t="str">
            <v>Port Kembla</v>
          </cell>
          <cell r="F633" t="str">
            <v>2505</v>
          </cell>
          <cell r="G633" t="str">
            <v>New South Wales</v>
          </cell>
          <cell r="H633" t="str">
            <v>Australia</v>
          </cell>
          <cell r="I633" t="str">
            <v>Not Applicable</v>
          </cell>
          <cell r="J633">
            <v>63000</v>
          </cell>
          <cell r="K633">
            <v>156000</v>
          </cell>
          <cell r="L633">
            <v>2000000</v>
          </cell>
          <cell r="M633">
            <v>0</v>
          </cell>
          <cell r="N633">
            <v>2217000</v>
          </cell>
          <cell r="O633">
            <v>4436000</v>
          </cell>
        </row>
        <row r="634">
          <cell r="A634" t="str">
            <v>298</v>
          </cell>
          <cell r="B634" t="str">
            <v>BITUPAVE LTD</v>
          </cell>
          <cell r="C634" t="str">
            <v>Seven Hills - Asphalt</v>
          </cell>
          <cell r="D634" t="str">
            <v>Station Road</v>
          </cell>
          <cell r="E634" t="str">
            <v>Seven Hills</v>
          </cell>
          <cell r="F634" t="str">
            <v>2147</v>
          </cell>
          <cell r="G634" t="str">
            <v>New South Wales</v>
          </cell>
          <cell r="H634" t="str">
            <v>Australia</v>
          </cell>
          <cell r="I634" t="str">
            <v>Not Applicable</v>
          </cell>
          <cell r="J634">
            <v>420000</v>
          </cell>
          <cell r="K634">
            <v>800000</v>
          </cell>
          <cell r="L634">
            <v>7000000</v>
          </cell>
          <cell r="M634">
            <v>500000</v>
          </cell>
          <cell r="N634">
            <v>4434000</v>
          </cell>
          <cell r="O634">
            <v>13154000</v>
          </cell>
        </row>
        <row r="635">
          <cell r="A635" t="str">
            <v>298</v>
          </cell>
          <cell r="B635" t="str">
            <v>BITUPAVE LTD</v>
          </cell>
          <cell r="C635" t="str">
            <v>St Peters - Asphalt</v>
          </cell>
          <cell r="D635" t="str">
            <v>Burrows Road South</v>
          </cell>
          <cell r="E635" t="str">
            <v>St Peters</v>
          </cell>
          <cell r="F635" t="str">
            <v>2044</v>
          </cell>
          <cell r="G635" t="str">
            <v>New South Wales</v>
          </cell>
          <cell r="H635" t="str">
            <v>Australia</v>
          </cell>
          <cell r="I635" t="str">
            <v>Not Applicable</v>
          </cell>
          <cell r="J635">
            <v>0</v>
          </cell>
          <cell r="K635">
            <v>0</v>
          </cell>
          <cell r="L635">
            <v>2000</v>
          </cell>
          <cell r="M635">
            <v>0</v>
          </cell>
          <cell r="N635">
            <v>0</v>
          </cell>
          <cell r="O635">
            <v>2000</v>
          </cell>
        </row>
        <row r="636">
          <cell r="A636" t="str">
            <v>298</v>
          </cell>
          <cell r="B636" t="str">
            <v>BITUPAVE LTD</v>
          </cell>
          <cell r="C636" t="str">
            <v>Tamworth - Asphalt</v>
          </cell>
          <cell r="D636" t="str">
            <v>Gunnedah Road</v>
          </cell>
          <cell r="E636" t="str">
            <v>Tamworth</v>
          </cell>
          <cell r="F636" t="str">
            <v>2340</v>
          </cell>
          <cell r="G636" t="str">
            <v>New South Wales</v>
          </cell>
          <cell r="H636" t="str">
            <v>Australia</v>
          </cell>
          <cell r="I636" t="str">
            <v>Not Applicable</v>
          </cell>
          <cell r="J636">
            <v>70000</v>
          </cell>
          <cell r="K636">
            <v>30000</v>
          </cell>
          <cell r="L636">
            <v>1000000</v>
          </cell>
          <cell r="M636">
            <v>0</v>
          </cell>
          <cell r="N636">
            <v>0</v>
          </cell>
          <cell r="O636">
            <v>1100000</v>
          </cell>
        </row>
        <row r="637">
          <cell r="A637" t="str">
            <v>298</v>
          </cell>
          <cell r="B637" t="str">
            <v>BITUPAVE LTD</v>
          </cell>
          <cell r="C637" t="str">
            <v>Taree - Asphalt</v>
          </cell>
          <cell r="D637" t="str">
            <v>29 Arkwright Crescent</v>
          </cell>
          <cell r="E637" t="str">
            <v>Taree</v>
          </cell>
          <cell r="F637" t="str">
            <v>2430</v>
          </cell>
          <cell r="G637" t="str">
            <v>New South Wales</v>
          </cell>
          <cell r="H637" t="str">
            <v>Australia</v>
          </cell>
          <cell r="I637" t="str">
            <v>Not Applicable</v>
          </cell>
          <cell r="J637">
            <v>30000</v>
          </cell>
          <cell r="K637">
            <v>10000</v>
          </cell>
          <cell r="L637">
            <v>1500000</v>
          </cell>
          <cell r="M637">
            <v>15000</v>
          </cell>
          <cell r="N637">
            <v>0</v>
          </cell>
          <cell r="O637">
            <v>1555000</v>
          </cell>
        </row>
        <row r="638">
          <cell r="A638" t="str">
            <v>298</v>
          </cell>
          <cell r="B638" t="str">
            <v>BITUPAVE LTD</v>
          </cell>
          <cell r="C638" t="str">
            <v>Wagga Wagga - Asphalt</v>
          </cell>
          <cell r="D638" t="str">
            <v>Norton Street</v>
          </cell>
          <cell r="E638" t="str">
            <v>Wagga Wagga</v>
          </cell>
          <cell r="F638" t="str">
            <v>2650</v>
          </cell>
          <cell r="G638" t="str">
            <v>New South Wales</v>
          </cell>
          <cell r="H638" t="str">
            <v>Australia</v>
          </cell>
          <cell r="I638" t="str">
            <v>Not Applicable</v>
          </cell>
          <cell r="J638">
            <v>160000</v>
          </cell>
          <cell r="K638">
            <v>33000</v>
          </cell>
          <cell r="L638">
            <v>1000000</v>
          </cell>
          <cell r="M638">
            <v>0</v>
          </cell>
          <cell r="N638">
            <v>0</v>
          </cell>
          <cell r="O638">
            <v>1193000</v>
          </cell>
        </row>
        <row r="639">
          <cell r="A639" t="str">
            <v>310</v>
          </cell>
          <cell r="B639" t="str">
            <v>ROAD SURFACES GROUP</v>
          </cell>
          <cell r="C639" t="str">
            <v>Barcaldine - Road Surfacing Group Qld</v>
          </cell>
          <cell r="D639" t="str">
            <v>18 Oak Street</v>
          </cell>
          <cell r="E639" t="str">
            <v>Barcaldine</v>
          </cell>
          <cell r="F639" t="str">
            <v>4725</v>
          </cell>
          <cell r="G639" t="str">
            <v>Queensland</v>
          </cell>
          <cell r="H639" t="str">
            <v>Australia</v>
          </cell>
          <cell r="I639" t="str">
            <v>Not Applicable</v>
          </cell>
          <cell r="J639">
            <v>150000</v>
          </cell>
          <cell r="K639">
            <v>130000</v>
          </cell>
          <cell r="L639">
            <v>700000</v>
          </cell>
          <cell r="M639">
            <v>0</v>
          </cell>
          <cell r="N639">
            <v>200000</v>
          </cell>
          <cell r="O639">
            <v>1180000</v>
          </cell>
        </row>
        <row r="640">
          <cell r="A640" t="str">
            <v>310</v>
          </cell>
          <cell r="B640" t="str">
            <v>ROAD SURFACES GROUP</v>
          </cell>
          <cell r="C640" t="str">
            <v>Charleville - Asphalt</v>
          </cell>
          <cell r="D640" t="str">
            <v>Warrego Highway</v>
          </cell>
          <cell r="E640" t="str">
            <v>Charleville</v>
          </cell>
          <cell r="F640" t="str">
            <v>4470</v>
          </cell>
          <cell r="G640" t="str">
            <v>Queensland</v>
          </cell>
          <cell r="H640" t="str">
            <v>Australia</v>
          </cell>
          <cell r="I640" t="str">
            <v>Not Applicable</v>
          </cell>
          <cell r="J640">
            <v>80000</v>
          </cell>
          <cell r="K640">
            <v>130000</v>
          </cell>
          <cell r="L640">
            <v>300000</v>
          </cell>
          <cell r="M640">
            <v>0</v>
          </cell>
          <cell r="N640">
            <v>200000</v>
          </cell>
          <cell r="O640">
            <v>710000</v>
          </cell>
        </row>
        <row r="641">
          <cell r="A641" t="str">
            <v>310</v>
          </cell>
          <cell r="B641" t="str">
            <v>ROAD SURFACES GROUP</v>
          </cell>
          <cell r="C641" t="str">
            <v>Mitchell - Apshalt Qld</v>
          </cell>
          <cell r="D641" t="str">
            <v>Warrego Highway</v>
          </cell>
          <cell r="E641" t="str">
            <v>Mitchell</v>
          </cell>
          <cell r="F641" t="str">
            <v>4465</v>
          </cell>
          <cell r="G641" t="str">
            <v>Queensland</v>
          </cell>
          <cell r="H641" t="str">
            <v>Australia</v>
          </cell>
          <cell r="I641" t="str">
            <v>Not Applicable</v>
          </cell>
          <cell r="J641">
            <v>10000</v>
          </cell>
          <cell r="K641">
            <v>50000</v>
          </cell>
          <cell r="L641">
            <v>930000</v>
          </cell>
          <cell r="M641">
            <v>0</v>
          </cell>
          <cell r="N641">
            <v>300000</v>
          </cell>
          <cell r="O641">
            <v>1290000</v>
          </cell>
        </row>
        <row r="642">
          <cell r="A642" t="str">
            <v>310</v>
          </cell>
          <cell r="B642" t="str">
            <v>ROAD SURFACES GROUP</v>
          </cell>
          <cell r="C642" t="str">
            <v>Narangba - Asphalt</v>
          </cell>
          <cell r="D642" t="str">
            <v>34 - 40 Potassium Street</v>
          </cell>
          <cell r="E642" t="str">
            <v>Narangba</v>
          </cell>
          <cell r="F642" t="str">
            <v>4504</v>
          </cell>
          <cell r="G642" t="str">
            <v>Queensland</v>
          </cell>
          <cell r="H642" t="str">
            <v>Australia</v>
          </cell>
          <cell r="I642" t="str">
            <v>Not Applicable</v>
          </cell>
          <cell r="J642">
            <v>160000</v>
          </cell>
          <cell r="K642">
            <v>350000</v>
          </cell>
          <cell r="L642">
            <v>2500000</v>
          </cell>
          <cell r="M642">
            <v>1500000</v>
          </cell>
          <cell r="N642">
            <v>600000</v>
          </cell>
          <cell r="O642">
            <v>5110000</v>
          </cell>
        </row>
        <row r="643">
          <cell r="A643" t="str">
            <v>310</v>
          </cell>
          <cell r="B643" t="str">
            <v>ROAD SURFACES GROUP</v>
          </cell>
          <cell r="C643" t="str">
            <v>Roma - Asphalt</v>
          </cell>
          <cell r="D643" t="str">
            <v>Currey Street</v>
          </cell>
          <cell r="E643" t="str">
            <v>Roma</v>
          </cell>
          <cell r="F643" t="str">
            <v>4455</v>
          </cell>
          <cell r="G643" t="str">
            <v>Queensland</v>
          </cell>
          <cell r="H643" t="str">
            <v>Australia</v>
          </cell>
          <cell r="I643" t="str">
            <v>Not Applicable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 t="str">
            <v>320</v>
          </cell>
          <cell r="B644" t="str">
            <v>FORMWORK &amp; SCAFFOLDING - ADMIN</v>
          </cell>
          <cell r="C644" t="str">
            <v>Boral Building Services-Admin/Factory</v>
          </cell>
          <cell r="D644" t="str">
            <v>2a Mavis Street</v>
          </cell>
          <cell r="E644" t="str">
            <v>Revesby</v>
          </cell>
          <cell r="F644" t="str">
            <v>2212</v>
          </cell>
          <cell r="G644" t="str">
            <v>New South Wales</v>
          </cell>
          <cell r="H644" t="str">
            <v>Australia</v>
          </cell>
          <cell r="I644" t="str">
            <v>Not Applicable</v>
          </cell>
          <cell r="J644">
            <v>947563</v>
          </cell>
          <cell r="K644">
            <v>3851546</v>
          </cell>
          <cell r="L644">
            <v>4438000</v>
          </cell>
          <cell r="M644">
            <v>145980</v>
          </cell>
          <cell r="N644">
            <v>100000</v>
          </cell>
          <cell r="O644">
            <v>9483089</v>
          </cell>
        </row>
        <row r="645">
          <cell r="A645" t="str">
            <v>322</v>
          </cell>
          <cell r="B645" t="str">
            <v>FORMWORK &amp; SCAFFOLDING - QLD</v>
          </cell>
          <cell r="C645" t="str">
            <v>Boral Building Services-Brisbane</v>
          </cell>
          <cell r="D645" t="str">
            <v>484 Bilsen Road</v>
          </cell>
          <cell r="E645" t="str">
            <v>Geebung</v>
          </cell>
          <cell r="F645" t="str">
            <v>4034</v>
          </cell>
          <cell r="G645" t="str">
            <v>Queensland</v>
          </cell>
          <cell r="H645" t="str">
            <v>Australia</v>
          </cell>
          <cell r="I645" t="str">
            <v>Not Applicable</v>
          </cell>
          <cell r="J645">
            <v>738331</v>
          </cell>
          <cell r="K645">
            <v>51870</v>
          </cell>
          <cell r="L645">
            <v>355000</v>
          </cell>
          <cell r="M645">
            <v>140000</v>
          </cell>
          <cell r="N645">
            <v>145000</v>
          </cell>
          <cell r="O645">
            <v>1430201</v>
          </cell>
        </row>
        <row r="646">
          <cell r="A646" t="str">
            <v>322</v>
          </cell>
          <cell r="B646" t="str">
            <v>FORMWORK &amp; SCAFFOLDING - QLD</v>
          </cell>
          <cell r="C646" t="str">
            <v>Boral Building Services-Cairns</v>
          </cell>
          <cell r="D646" t="str">
            <v>113 Kenny Street</v>
          </cell>
          <cell r="E646" t="str">
            <v>Portsmith</v>
          </cell>
          <cell r="F646" t="str">
            <v>4870</v>
          </cell>
          <cell r="G646" t="str">
            <v>Queensland</v>
          </cell>
          <cell r="H646" t="str">
            <v>Australia</v>
          </cell>
          <cell r="I646" t="str">
            <v>Not Applicable</v>
          </cell>
          <cell r="J646">
            <v>40055</v>
          </cell>
          <cell r="K646">
            <v>0</v>
          </cell>
          <cell r="L646">
            <v>120000</v>
          </cell>
          <cell r="M646">
            <v>0</v>
          </cell>
          <cell r="N646">
            <v>35000</v>
          </cell>
          <cell r="O646">
            <v>195055</v>
          </cell>
        </row>
        <row r="647">
          <cell r="A647" t="str">
            <v>322</v>
          </cell>
          <cell r="B647" t="str">
            <v>FORMWORK &amp; SCAFFOLDING - QLD</v>
          </cell>
          <cell r="C647" t="str">
            <v>Boral Building Services-Gladstone</v>
          </cell>
          <cell r="D647" t="str">
            <v>74 Hanson Road</v>
          </cell>
          <cell r="E647" t="str">
            <v>Gladstone</v>
          </cell>
          <cell r="F647" t="str">
            <v>4680</v>
          </cell>
          <cell r="G647" t="str">
            <v>Queensland</v>
          </cell>
          <cell r="H647" t="str">
            <v>Australia</v>
          </cell>
          <cell r="I647" t="str">
            <v>Not Applicable</v>
          </cell>
          <cell r="J647">
            <v>19315</v>
          </cell>
          <cell r="K647">
            <v>26000</v>
          </cell>
          <cell r="L647">
            <v>177000</v>
          </cell>
          <cell r="M647">
            <v>0</v>
          </cell>
          <cell r="N647">
            <v>20000</v>
          </cell>
          <cell r="O647">
            <v>242315</v>
          </cell>
        </row>
        <row r="648">
          <cell r="A648" t="str">
            <v>322</v>
          </cell>
          <cell r="B648" t="str">
            <v>FORMWORK &amp; SCAFFOLDING - QLD</v>
          </cell>
          <cell r="C648" t="str">
            <v>Boral Building Services-Gold Coast</v>
          </cell>
          <cell r="D648" t="str">
            <v>7 Greg Chappel Drive</v>
          </cell>
          <cell r="E648" t="str">
            <v>Andrews</v>
          </cell>
          <cell r="F648" t="str">
            <v>4220</v>
          </cell>
          <cell r="G648" t="str">
            <v>Queensland</v>
          </cell>
          <cell r="H648" t="str">
            <v>Australia</v>
          </cell>
          <cell r="I648" t="str">
            <v>Not Applicable</v>
          </cell>
          <cell r="J648">
            <v>22281</v>
          </cell>
          <cell r="K648">
            <v>0</v>
          </cell>
          <cell r="L648">
            <v>150000</v>
          </cell>
          <cell r="M648">
            <v>0</v>
          </cell>
          <cell r="N648">
            <v>30000</v>
          </cell>
          <cell r="O648">
            <v>202281</v>
          </cell>
        </row>
        <row r="649">
          <cell r="A649" t="str">
            <v>322</v>
          </cell>
          <cell r="B649" t="str">
            <v>FORMWORK &amp; SCAFFOLDING - QLD</v>
          </cell>
          <cell r="C649" t="str">
            <v>Boral Building Services-Mackay</v>
          </cell>
          <cell r="D649" t="str">
            <v>Elvin Street</v>
          </cell>
          <cell r="E649" t="str">
            <v>Mackay</v>
          </cell>
          <cell r="F649" t="str">
            <v>4740</v>
          </cell>
          <cell r="G649" t="str">
            <v>Queensland</v>
          </cell>
          <cell r="H649" t="str">
            <v>Australia</v>
          </cell>
          <cell r="I649" t="str">
            <v>Not Applicable</v>
          </cell>
          <cell r="J649">
            <v>7493</v>
          </cell>
          <cell r="K649">
            <v>0</v>
          </cell>
          <cell r="L649">
            <v>72000</v>
          </cell>
          <cell r="M649">
            <v>0</v>
          </cell>
          <cell r="N649">
            <v>35000</v>
          </cell>
          <cell r="O649">
            <v>114493</v>
          </cell>
        </row>
        <row r="650">
          <cell r="A650" t="str">
            <v>322</v>
          </cell>
          <cell r="B650" t="str">
            <v>FORMWORK &amp; SCAFFOLDING - QLD</v>
          </cell>
          <cell r="C650" t="str">
            <v>Boral Building Services-Maroochydore</v>
          </cell>
          <cell r="D650" t="str">
            <v>Lot 31 Kessling Avenue</v>
          </cell>
          <cell r="E650" t="str">
            <v>Kunda Park</v>
          </cell>
          <cell r="F650" t="str">
            <v>4556</v>
          </cell>
          <cell r="G650" t="str">
            <v>Queensland</v>
          </cell>
          <cell r="H650" t="str">
            <v>Australia</v>
          </cell>
          <cell r="I650" t="str">
            <v>Not Applicable</v>
          </cell>
          <cell r="J650">
            <v>23216</v>
          </cell>
          <cell r="K650">
            <v>0</v>
          </cell>
          <cell r="L650">
            <v>150000</v>
          </cell>
          <cell r="M650">
            <v>0</v>
          </cell>
          <cell r="N650">
            <v>45000</v>
          </cell>
          <cell r="O650">
            <v>218216</v>
          </cell>
        </row>
        <row r="651">
          <cell r="A651" t="str">
            <v>322</v>
          </cell>
          <cell r="B651" t="str">
            <v>FORMWORK &amp; SCAFFOLDING - QLD</v>
          </cell>
          <cell r="C651" t="str">
            <v>Boral Building Services-Rockhampton</v>
          </cell>
          <cell r="D651" t="str">
            <v>Hampenstall Street</v>
          </cell>
          <cell r="E651" t="str">
            <v>Rockhampton</v>
          </cell>
          <cell r="F651" t="str">
            <v>4700</v>
          </cell>
          <cell r="G651" t="str">
            <v>Queensland</v>
          </cell>
          <cell r="H651" t="str">
            <v>Australia</v>
          </cell>
          <cell r="I651" t="str">
            <v>Not Applicable</v>
          </cell>
          <cell r="J651">
            <v>61626</v>
          </cell>
          <cell r="K651">
            <v>0</v>
          </cell>
          <cell r="L651">
            <v>177000</v>
          </cell>
          <cell r="M651">
            <v>0</v>
          </cell>
          <cell r="N651">
            <v>45000</v>
          </cell>
          <cell r="O651">
            <v>283626</v>
          </cell>
        </row>
        <row r="652">
          <cell r="A652" t="str">
            <v>322</v>
          </cell>
          <cell r="B652" t="str">
            <v>FORMWORK &amp; SCAFFOLDING - QLD</v>
          </cell>
          <cell r="C652" t="str">
            <v>Boral Building Services-Toowoomba</v>
          </cell>
          <cell r="D652" t="str">
            <v>10 Link Street</v>
          </cell>
          <cell r="E652" t="str">
            <v>Toowoomba</v>
          </cell>
          <cell r="F652" t="str">
            <v>4350</v>
          </cell>
          <cell r="G652" t="str">
            <v>Queensland</v>
          </cell>
          <cell r="H652" t="str">
            <v>Australia</v>
          </cell>
          <cell r="I652" t="str">
            <v>Not Applicable</v>
          </cell>
          <cell r="J652">
            <v>8417</v>
          </cell>
          <cell r="K652">
            <v>19500</v>
          </cell>
          <cell r="L652">
            <v>150000</v>
          </cell>
          <cell r="M652">
            <v>0</v>
          </cell>
          <cell r="N652">
            <v>20000</v>
          </cell>
          <cell r="O652">
            <v>197917</v>
          </cell>
        </row>
        <row r="653">
          <cell r="A653" t="str">
            <v>322</v>
          </cell>
          <cell r="B653" t="str">
            <v>FORMWORK &amp; SCAFFOLDING - QLD</v>
          </cell>
          <cell r="C653" t="str">
            <v>Boral Building Services-Townsville</v>
          </cell>
          <cell r="D653" t="str">
            <v>353 Bayswater Road</v>
          </cell>
          <cell r="E653" t="str">
            <v>Garbutt</v>
          </cell>
          <cell r="F653" t="str">
            <v>4814</v>
          </cell>
          <cell r="G653" t="str">
            <v>Queensland</v>
          </cell>
          <cell r="H653" t="str">
            <v>Australia</v>
          </cell>
          <cell r="I653" t="str">
            <v>Not Applicable</v>
          </cell>
          <cell r="J653">
            <v>41257</v>
          </cell>
          <cell r="K653">
            <v>0</v>
          </cell>
          <cell r="L653">
            <v>72000</v>
          </cell>
          <cell r="M653">
            <v>0</v>
          </cell>
          <cell r="N653">
            <v>50000</v>
          </cell>
          <cell r="O653">
            <v>163257</v>
          </cell>
        </row>
        <row r="654">
          <cell r="A654" t="str">
            <v>324</v>
          </cell>
          <cell r="B654" t="str">
            <v>FORMWORK &amp; SCAFFOLDING - NSW</v>
          </cell>
          <cell r="C654" t="str">
            <v>Boral Building Services-Albury</v>
          </cell>
          <cell r="D654" t="str">
            <v>369 Bridge Street</v>
          </cell>
          <cell r="E654" t="str">
            <v>Albury</v>
          </cell>
          <cell r="F654" t="str">
            <v>2640</v>
          </cell>
          <cell r="G654" t="str">
            <v>New South Wales</v>
          </cell>
          <cell r="H654" t="str">
            <v>Australia</v>
          </cell>
          <cell r="I654" t="str">
            <v>Not Applicable</v>
          </cell>
          <cell r="J654">
            <v>15013</v>
          </cell>
          <cell r="K654">
            <v>0</v>
          </cell>
          <cell r="L654">
            <v>293000</v>
          </cell>
          <cell r="M654">
            <v>50000</v>
          </cell>
          <cell r="N654">
            <v>5000</v>
          </cell>
          <cell r="O654">
            <v>363013</v>
          </cell>
        </row>
        <row r="655">
          <cell r="A655" t="str">
            <v>324</v>
          </cell>
          <cell r="B655" t="str">
            <v>FORMWORK &amp; SCAFFOLDING - NSW</v>
          </cell>
          <cell r="C655" t="str">
            <v>Boral Building Services-Brookvale</v>
          </cell>
          <cell r="D655" t="str">
            <v>34 Orchard Road</v>
          </cell>
          <cell r="E655" t="str">
            <v>Brookvale</v>
          </cell>
          <cell r="F655" t="str">
            <v>2100</v>
          </cell>
          <cell r="G655" t="str">
            <v>New South Wales</v>
          </cell>
          <cell r="H655" t="str">
            <v>Australia</v>
          </cell>
          <cell r="I655" t="str">
            <v>Not Applicable</v>
          </cell>
          <cell r="J655">
            <v>43337</v>
          </cell>
          <cell r="K655">
            <v>0</v>
          </cell>
          <cell r="L655">
            <v>423000</v>
          </cell>
          <cell r="M655">
            <v>50000</v>
          </cell>
          <cell r="N655">
            <v>15000</v>
          </cell>
          <cell r="O655">
            <v>531337</v>
          </cell>
        </row>
        <row r="656">
          <cell r="A656" t="str">
            <v>324</v>
          </cell>
          <cell r="B656" t="str">
            <v>FORMWORK &amp; SCAFFOLDING - NSW</v>
          </cell>
          <cell r="C656" t="str">
            <v>Boral Building Services-Canberra</v>
          </cell>
          <cell r="D656" t="str">
            <v>6 Whyalla Street</v>
          </cell>
          <cell r="E656" t="str">
            <v>Fyshwick</v>
          </cell>
          <cell r="F656" t="str">
            <v>2609</v>
          </cell>
          <cell r="G656" t="str">
            <v>Australian Capital Territory</v>
          </cell>
          <cell r="H656" t="str">
            <v>Australia</v>
          </cell>
          <cell r="I656" t="str">
            <v>Not Applicable</v>
          </cell>
          <cell r="J656">
            <v>115448</v>
          </cell>
          <cell r="K656">
            <v>0</v>
          </cell>
          <cell r="L656">
            <v>550000</v>
          </cell>
          <cell r="M656">
            <v>50000</v>
          </cell>
          <cell r="N656">
            <v>25000</v>
          </cell>
          <cell r="O656">
            <v>740448</v>
          </cell>
        </row>
        <row r="657">
          <cell r="A657" t="str">
            <v>324</v>
          </cell>
          <cell r="B657" t="str">
            <v>FORMWORK &amp; SCAFFOLDING - NSW</v>
          </cell>
          <cell r="C657" t="str">
            <v>Boral Building Services-Darwin</v>
          </cell>
          <cell r="D657" t="str">
            <v>Unit 2-32 Bishop Street</v>
          </cell>
          <cell r="E657" t="str">
            <v>Stuart Park</v>
          </cell>
          <cell r="F657" t="str">
            <v>0820</v>
          </cell>
          <cell r="G657" t="str">
            <v>Northern Territory</v>
          </cell>
          <cell r="H657" t="str">
            <v>Australia</v>
          </cell>
          <cell r="I657" t="str">
            <v>Not Applicable</v>
          </cell>
          <cell r="J657">
            <v>141073</v>
          </cell>
          <cell r="K657">
            <v>0</v>
          </cell>
          <cell r="L657">
            <v>0</v>
          </cell>
          <cell r="M657">
            <v>0</v>
          </cell>
          <cell r="N657">
            <v>65000</v>
          </cell>
          <cell r="O657">
            <v>206073</v>
          </cell>
        </row>
        <row r="658">
          <cell r="A658" t="str">
            <v>324</v>
          </cell>
          <cell r="B658" t="str">
            <v>FORMWORK &amp; SCAFFOLDING - NSW</v>
          </cell>
          <cell r="C658" t="str">
            <v>Boral Building Services-Gosford</v>
          </cell>
          <cell r="D658" t="str">
            <v>3/14 Like Close</v>
          </cell>
          <cell r="E658" t="str">
            <v>West Gosford</v>
          </cell>
          <cell r="F658" t="str">
            <v>2250</v>
          </cell>
          <cell r="G658" t="str">
            <v>New South Wales</v>
          </cell>
          <cell r="H658" t="str">
            <v>Australia</v>
          </cell>
          <cell r="I658" t="str">
            <v>Not Applicable</v>
          </cell>
          <cell r="J658">
            <v>84599</v>
          </cell>
          <cell r="K658">
            <v>0</v>
          </cell>
          <cell r="L658">
            <v>250000</v>
          </cell>
          <cell r="M658">
            <v>50000</v>
          </cell>
          <cell r="N658">
            <v>35000</v>
          </cell>
          <cell r="O658">
            <v>419599</v>
          </cell>
        </row>
        <row r="659">
          <cell r="A659" t="str">
            <v>324</v>
          </cell>
          <cell r="B659" t="str">
            <v>FORMWORK &amp; SCAFFOLDING - NSW</v>
          </cell>
          <cell r="C659" t="str">
            <v>Boral Building Services-Newcastle</v>
          </cell>
          <cell r="D659" t="str">
            <v>Gross Street</v>
          </cell>
          <cell r="E659" t="str">
            <v>Carrington</v>
          </cell>
          <cell r="F659" t="str">
            <v>2294</v>
          </cell>
          <cell r="G659" t="str">
            <v>New South Wales</v>
          </cell>
          <cell r="H659" t="str">
            <v>Australia</v>
          </cell>
          <cell r="I659" t="str">
            <v>Not Applicable</v>
          </cell>
          <cell r="J659">
            <v>158965</v>
          </cell>
          <cell r="K659">
            <v>0</v>
          </cell>
          <cell r="L659">
            <v>150000</v>
          </cell>
          <cell r="M659">
            <v>50000</v>
          </cell>
          <cell r="N659">
            <v>95000</v>
          </cell>
          <cell r="O659">
            <v>453965</v>
          </cell>
        </row>
        <row r="660">
          <cell r="A660" t="str">
            <v>324</v>
          </cell>
          <cell r="B660" t="str">
            <v>FORMWORK &amp; SCAFFOLDING - NSW</v>
          </cell>
          <cell r="C660" t="str">
            <v>Boral Building Services-Orange</v>
          </cell>
          <cell r="D660" t="str">
            <v>10 Corporation Place</v>
          </cell>
          <cell r="E660" t="str">
            <v>Orange</v>
          </cell>
          <cell r="F660" t="str">
            <v>2800</v>
          </cell>
          <cell r="G660" t="str">
            <v>New South Wales</v>
          </cell>
          <cell r="H660" t="str">
            <v>Australia</v>
          </cell>
          <cell r="I660" t="str">
            <v>Not Applicable</v>
          </cell>
          <cell r="J660">
            <v>46287</v>
          </cell>
          <cell r="K660">
            <v>0</v>
          </cell>
          <cell r="L660">
            <v>424000</v>
          </cell>
          <cell r="M660">
            <v>50000</v>
          </cell>
          <cell r="N660">
            <v>35000</v>
          </cell>
          <cell r="O660">
            <v>555287</v>
          </cell>
        </row>
        <row r="661">
          <cell r="A661" t="str">
            <v>324</v>
          </cell>
          <cell r="B661" t="str">
            <v>FORMWORK &amp; SCAFFOLDING - NSW</v>
          </cell>
          <cell r="C661" t="str">
            <v>Boral Building Services-Port Macquarie</v>
          </cell>
          <cell r="D661" t="str">
            <v>12 Belah Road</v>
          </cell>
          <cell r="E661" t="str">
            <v>Port Macquarie, nsw</v>
          </cell>
          <cell r="F661" t="str">
            <v>2444</v>
          </cell>
          <cell r="G661" t="str">
            <v>New South Wales</v>
          </cell>
          <cell r="H661" t="str">
            <v>Australia</v>
          </cell>
          <cell r="I661" t="str">
            <v>Not Applicable</v>
          </cell>
          <cell r="J661">
            <v>33177</v>
          </cell>
          <cell r="K661">
            <v>0</v>
          </cell>
          <cell r="L661">
            <v>400000</v>
          </cell>
          <cell r="M661">
            <v>50000</v>
          </cell>
          <cell r="N661">
            <v>10000</v>
          </cell>
          <cell r="O661">
            <v>493177</v>
          </cell>
        </row>
        <row r="662">
          <cell r="A662" t="str">
            <v>324</v>
          </cell>
          <cell r="B662" t="str">
            <v>FORMWORK &amp; SCAFFOLDING - NSW</v>
          </cell>
          <cell r="C662" t="str">
            <v>Boral Building Services-Revesby</v>
          </cell>
          <cell r="D662" t="str">
            <v>2a Mavis Street</v>
          </cell>
          <cell r="E662" t="str">
            <v>Revesby</v>
          </cell>
          <cell r="F662" t="str">
            <v>2212</v>
          </cell>
          <cell r="G662" t="str">
            <v>New South Wales</v>
          </cell>
          <cell r="H662" t="str">
            <v>Australia</v>
          </cell>
          <cell r="I662" t="str">
            <v>Not Applicable</v>
          </cell>
          <cell r="J662">
            <v>857468</v>
          </cell>
          <cell r="K662">
            <v>176185</v>
          </cell>
          <cell r="L662">
            <v>0</v>
          </cell>
          <cell r="M662">
            <v>0</v>
          </cell>
          <cell r="N662">
            <v>770000</v>
          </cell>
          <cell r="O662">
            <v>1803653</v>
          </cell>
        </row>
        <row r="663">
          <cell r="A663" t="str">
            <v>324</v>
          </cell>
          <cell r="B663" t="str">
            <v>FORMWORK &amp; SCAFFOLDING - NSW</v>
          </cell>
          <cell r="C663" t="str">
            <v>Boral Building Services-Tamworth</v>
          </cell>
          <cell r="D663" t="str">
            <v>Lockheed Street</v>
          </cell>
          <cell r="E663" t="str">
            <v>Tamworth</v>
          </cell>
          <cell r="F663" t="str">
            <v>2340</v>
          </cell>
          <cell r="G663" t="str">
            <v>New South Wales</v>
          </cell>
          <cell r="H663" t="str">
            <v>Australia</v>
          </cell>
          <cell r="I663" t="str">
            <v>Not Applicable</v>
          </cell>
          <cell r="J663">
            <v>38273</v>
          </cell>
          <cell r="K663">
            <v>0</v>
          </cell>
          <cell r="L663">
            <v>278000</v>
          </cell>
          <cell r="M663">
            <v>50000</v>
          </cell>
          <cell r="N663">
            <v>25000</v>
          </cell>
          <cell r="O663">
            <v>391273</v>
          </cell>
        </row>
        <row r="664">
          <cell r="A664" t="str">
            <v>324</v>
          </cell>
          <cell r="B664" t="str">
            <v>FORMWORK &amp; SCAFFOLDING - NSW</v>
          </cell>
          <cell r="C664" t="str">
            <v>Boral Building Services-Wagga Wagga</v>
          </cell>
          <cell r="D664" t="str">
            <v>14 Saxon Street</v>
          </cell>
          <cell r="E664" t="str">
            <v>Wagga Wagga</v>
          </cell>
          <cell r="F664" t="str">
            <v>2650</v>
          </cell>
          <cell r="G664" t="str">
            <v>New South Wales</v>
          </cell>
          <cell r="H664" t="str">
            <v>Australia</v>
          </cell>
          <cell r="I664" t="str">
            <v>Not Applicable</v>
          </cell>
          <cell r="J664">
            <v>52024</v>
          </cell>
          <cell r="K664">
            <v>0</v>
          </cell>
          <cell r="L664">
            <v>252000</v>
          </cell>
          <cell r="M664">
            <v>50000</v>
          </cell>
          <cell r="N664">
            <v>45000</v>
          </cell>
          <cell r="O664">
            <v>399024</v>
          </cell>
        </row>
        <row r="665">
          <cell r="A665" t="str">
            <v>324</v>
          </cell>
          <cell r="B665" t="str">
            <v>FORMWORK &amp; SCAFFOLDING - NSW</v>
          </cell>
          <cell r="C665" t="str">
            <v>Boral Building Services-Wollongong</v>
          </cell>
          <cell r="D665" t="str">
            <v>49 Montague Street</v>
          </cell>
          <cell r="E665" t="str">
            <v>Fairy Meadow</v>
          </cell>
          <cell r="F665" t="str">
            <v>2519</v>
          </cell>
          <cell r="G665" t="str">
            <v>New South Wales</v>
          </cell>
          <cell r="H665" t="str">
            <v>Australia</v>
          </cell>
          <cell r="I665" t="str">
            <v>Not Applicable</v>
          </cell>
          <cell r="J665">
            <v>44606</v>
          </cell>
          <cell r="K665">
            <v>0</v>
          </cell>
          <cell r="L665">
            <v>455000</v>
          </cell>
          <cell r="M665">
            <v>50000</v>
          </cell>
          <cell r="N665">
            <v>95000</v>
          </cell>
          <cell r="O665">
            <v>644606</v>
          </cell>
        </row>
        <row r="666">
          <cell r="A666" t="str">
            <v>325</v>
          </cell>
          <cell r="B666" t="str">
            <v>FORMWORK &amp; SCAFFOLDING - VIC</v>
          </cell>
          <cell r="C666" t="str">
            <v>Boral Building Services-Melbourne</v>
          </cell>
          <cell r="D666" t="str">
            <v>57 Reid Street</v>
          </cell>
          <cell r="E666" t="str">
            <v>Ardeer</v>
          </cell>
          <cell r="F666" t="str">
            <v>3022</v>
          </cell>
          <cell r="G666" t="str">
            <v>Victoria</v>
          </cell>
          <cell r="H666" t="str">
            <v>Australia</v>
          </cell>
          <cell r="I666" t="str">
            <v>Not Applicable</v>
          </cell>
          <cell r="J666">
            <v>165428</v>
          </cell>
          <cell r="K666">
            <v>71819</v>
          </cell>
          <cell r="L666">
            <v>506000</v>
          </cell>
          <cell r="M666">
            <v>124378</v>
          </cell>
          <cell r="N666">
            <v>95000</v>
          </cell>
          <cell r="O666">
            <v>962625</v>
          </cell>
        </row>
        <row r="667">
          <cell r="A667" t="str">
            <v>325</v>
          </cell>
          <cell r="B667" t="str">
            <v>FORMWORK &amp; SCAFFOLDING - VIC</v>
          </cell>
          <cell r="C667" t="str">
            <v>Boral Building Services-Traralgon</v>
          </cell>
          <cell r="D667" t="str">
            <v>12 Southern Road</v>
          </cell>
          <cell r="E667" t="str">
            <v>Traralgon</v>
          </cell>
          <cell r="F667" t="str">
            <v>3844</v>
          </cell>
          <cell r="G667" t="str">
            <v>Victoria</v>
          </cell>
          <cell r="H667" t="str">
            <v>Australia</v>
          </cell>
          <cell r="I667" t="str">
            <v>Not Applicable</v>
          </cell>
          <cell r="J667">
            <v>33793</v>
          </cell>
          <cell r="K667">
            <v>71500</v>
          </cell>
          <cell r="L667">
            <v>0</v>
          </cell>
          <cell r="M667">
            <v>0</v>
          </cell>
          <cell r="N667">
            <v>15000</v>
          </cell>
          <cell r="O667">
            <v>120293</v>
          </cell>
        </row>
        <row r="668">
          <cell r="A668" t="str">
            <v>326</v>
          </cell>
          <cell r="B668" t="str">
            <v>FORMWORK &amp; SCAFFOLDING - SA</v>
          </cell>
          <cell r="C668" t="str">
            <v>Boral Building Services-Adelaide</v>
          </cell>
          <cell r="D668" t="str">
            <v>12 Senna Road</v>
          </cell>
          <cell r="E668" t="str">
            <v>Wingfield</v>
          </cell>
          <cell r="F668" t="str">
            <v>5013</v>
          </cell>
          <cell r="G668" t="str">
            <v>South Australia</v>
          </cell>
          <cell r="H668" t="str">
            <v>Australia</v>
          </cell>
          <cell r="I668" t="str">
            <v>Not Applicable</v>
          </cell>
          <cell r="J668">
            <v>109973</v>
          </cell>
          <cell r="K668">
            <v>36510</v>
          </cell>
          <cell r="L668">
            <v>434000</v>
          </cell>
          <cell r="M668">
            <v>28148</v>
          </cell>
          <cell r="N668">
            <v>85000</v>
          </cell>
          <cell r="O668">
            <v>693631</v>
          </cell>
        </row>
        <row r="669">
          <cell r="A669" t="str">
            <v>327</v>
          </cell>
          <cell r="B669" t="str">
            <v>FORMWORK &amp; SCAFFOLDING - WA</v>
          </cell>
          <cell r="C669" t="str">
            <v>Boral Building Services - Scaffolding - Revesby</v>
          </cell>
          <cell r="D669" t="str">
            <v>2a Mavis Street</v>
          </cell>
          <cell r="E669" t="str">
            <v>Revesby</v>
          </cell>
          <cell r="F669" t="str">
            <v>2212</v>
          </cell>
          <cell r="G669" t="str">
            <v>New South Wales</v>
          </cell>
          <cell r="H669" t="str">
            <v>Australia</v>
          </cell>
          <cell r="I669" t="str">
            <v>Not Applicable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 t="str">
            <v>327</v>
          </cell>
          <cell r="B670" t="str">
            <v>FORMWORK &amp; SCAFFOLDING - WA</v>
          </cell>
          <cell r="C670" t="str">
            <v>Boral Building Services-Bunbury</v>
          </cell>
          <cell r="D670" t="str">
            <v>252 Picton Road</v>
          </cell>
          <cell r="E670" t="str">
            <v>Picton</v>
          </cell>
          <cell r="F670" t="str">
            <v>6229</v>
          </cell>
          <cell r="G670" t="str">
            <v>Western Australia</v>
          </cell>
          <cell r="H670" t="str">
            <v>Australia</v>
          </cell>
          <cell r="I670" t="str">
            <v>Not Applicable</v>
          </cell>
          <cell r="J670">
            <v>11086</v>
          </cell>
          <cell r="K670">
            <v>0</v>
          </cell>
          <cell r="L670">
            <v>45000</v>
          </cell>
          <cell r="M670">
            <v>0</v>
          </cell>
          <cell r="N670">
            <v>20000</v>
          </cell>
          <cell r="O670">
            <v>76086</v>
          </cell>
        </row>
        <row r="671">
          <cell r="A671" t="str">
            <v>327</v>
          </cell>
          <cell r="B671" t="str">
            <v>FORMWORK &amp; SCAFFOLDING - WA</v>
          </cell>
          <cell r="C671" t="str">
            <v>Boral Building Services-Kalgoorlie</v>
          </cell>
          <cell r="D671" t="str">
            <v>7 Craig Road</v>
          </cell>
          <cell r="E671" t="str">
            <v>Somerville</v>
          </cell>
          <cell r="F671" t="str">
            <v>6431</v>
          </cell>
          <cell r="G671" t="str">
            <v>Western Australia</v>
          </cell>
          <cell r="H671" t="str">
            <v>Australia</v>
          </cell>
          <cell r="I671" t="str">
            <v>Not Applicable</v>
          </cell>
          <cell r="J671">
            <v>30234</v>
          </cell>
          <cell r="K671">
            <v>0</v>
          </cell>
          <cell r="L671">
            <v>60000</v>
          </cell>
          <cell r="M671">
            <v>0</v>
          </cell>
          <cell r="N671">
            <v>5000</v>
          </cell>
          <cell r="O671">
            <v>95234</v>
          </cell>
        </row>
        <row r="672">
          <cell r="A672" t="str">
            <v>327</v>
          </cell>
          <cell r="B672" t="str">
            <v>FORMWORK &amp; SCAFFOLDING - WA</v>
          </cell>
          <cell r="C672" t="str">
            <v>Boral Building Services-Karratha</v>
          </cell>
          <cell r="D672" t="str">
            <v>Lambert Way</v>
          </cell>
          <cell r="E672" t="str">
            <v>Karratha</v>
          </cell>
          <cell r="F672" t="str">
            <v>6714</v>
          </cell>
          <cell r="G672" t="str">
            <v>Western Australia</v>
          </cell>
          <cell r="H672" t="str">
            <v>Australia</v>
          </cell>
          <cell r="I672" t="str">
            <v>Not Applicable</v>
          </cell>
          <cell r="J672">
            <v>20425</v>
          </cell>
          <cell r="K672">
            <v>0</v>
          </cell>
          <cell r="L672">
            <v>55000</v>
          </cell>
          <cell r="M672">
            <v>0</v>
          </cell>
          <cell r="N672">
            <v>50000</v>
          </cell>
          <cell r="O672">
            <v>125425</v>
          </cell>
        </row>
        <row r="673">
          <cell r="A673" t="str">
            <v>327</v>
          </cell>
          <cell r="B673" t="str">
            <v>FORMWORK &amp; SCAFFOLDING - WA</v>
          </cell>
          <cell r="C673" t="str">
            <v>Boral Building Services-Kwinana</v>
          </cell>
          <cell r="D673" t="str">
            <v>Cnr Old Mandurah &amp; Richardsons</v>
          </cell>
          <cell r="E673" t="str">
            <v>Kwinana</v>
          </cell>
          <cell r="F673" t="str">
            <v>6167</v>
          </cell>
          <cell r="G673" t="str">
            <v>Western Australia</v>
          </cell>
          <cell r="H673" t="str">
            <v>Australia</v>
          </cell>
          <cell r="I673" t="str">
            <v>Not Applicable</v>
          </cell>
          <cell r="J673">
            <v>5283</v>
          </cell>
          <cell r="K673">
            <v>0</v>
          </cell>
          <cell r="L673">
            <v>70000</v>
          </cell>
          <cell r="M673">
            <v>0</v>
          </cell>
          <cell r="N673">
            <v>5000</v>
          </cell>
          <cell r="O673">
            <v>80283</v>
          </cell>
        </row>
        <row r="674">
          <cell r="A674" t="str">
            <v>327</v>
          </cell>
          <cell r="B674" t="str">
            <v>FORMWORK &amp; SCAFFOLDING - WA</v>
          </cell>
          <cell r="C674" t="str">
            <v>Boral Building Services-Perth</v>
          </cell>
          <cell r="D674" t="str">
            <v>34 Hoskins Road</v>
          </cell>
          <cell r="E674" t="str">
            <v>Landsdale</v>
          </cell>
          <cell r="F674" t="str">
            <v>6065</v>
          </cell>
          <cell r="G674" t="str">
            <v>Western Australia</v>
          </cell>
          <cell r="H674" t="str">
            <v>Australia</v>
          </cell>
          <cell r="I674" t="str">
            <v>Not Applicable</v>
          </cell>
          <cell r="J674">
            <v>373323</v>
          </cell>
          <cell r="K674">
            <v>75293</v>
          </cell>
          <cell r="L674">
            <v>67000</v>
          </cell>
          <cell r="M674">
            <v>0</v>
          </cell>
          <cell r="N674">
            <v>70000</v>
          </cell>
          <cell r="O674">
            <v>585616</v>
          </cell>
        </row>
        <row r="675">
          <cell r="A675" t="str">
            <v>327</v>
          </cell>
          <cell r="B675" t="str">
            <v>FORMWORK &amp; SCAFFOLDING - WA</v>
          </cell>
          <cell r="C675" t="str">
            <v>Boral Building Services-Port Hedland</v>
          </cell>
          <cell r="D675" t="str">
            <v>Boodarie Site Hbi</v>
          </cell>
          <cell r="E675" t="str">
            <v>Port Hedland</v>
          </cell>
          <cell r="F675" t="str">
            <v>6721</v>
          </cell>
          <cell r="G675" t="str">
            <v>Western Australia</v>
          </cell>
          <cell r="H675" t="str">
            <v>Australia</v>
          </cell>
          <cell r="I675" t="str">
            <v>Not Applicable</v>
          </cell>
          <cell r="J675">
            <v>0</v>
          </cell>
          <cell r="K675">
            <v>0</v>
          </cell>
          <cell r="L675">
            <v>75000</v>
          </cell>
          <cell r="M675">
            <v>0</v>
          </cell>
          <cell r="N675">
            <v>5000</v>
          </cell>
          <cell r="O675">
            <v>80000</v>
          </cell>
        </row>
        <row r="676">
          <cell r="A676" t="str">
            <v>328</v>
          </cell>
          <cell r="B676" t="str">
            <v>FORMWORK &amp; SCAFFOLDING - TAS</v>
          </cell>
          <cell r="C676" t="str">
            <v>Boral Building Services - Scaffolding - Tasmania</v>
          </cell>
          <cell r="D676" t="str">
            <v>93 Lampton Avenue</v>
          </cell>
          <cell r="E676" t="str">
            <v>Moonah</v>
          </cell>
          <cell r="F676" t="str">
            <v>7009</v>
          </cell>
          <cell r="G676" t="str">
            <v>Tasmania</v>
          </cell>
          <cell r="H676" t="str">
            <v>Australia</v>
          </cell>
          <cell r="I676" t="str">
            <v>Not Applicable</v>
          </cell>
          <cell r="J676">
            <v>49656</v>
          </cell>
          <cell r="K676">
            <v>9516</v>
          </cell>
          <cell r="L676">
            <v>92000</v>
          </cell>
          <cell r="M676">
            <v>39233</v>
          </cell>
          <cell r="N676">
            <v>23000</v>
          </cell>
          <cell r="O676">
            <v>213405</v>
          </cell>
        </row>
        <row r="677">
          <cell r="A677" t="str">
            <v>370</v>
          </cell>
          <cell r="B677" t="str">
            <v>DEMARTIN &amp; GASPARINI PTY LTD</v>
          </cell>
          <cell r="C677" t="str">
            <v>De Martin &amp; Gasparini - NSW</v>
          </cell>
          <cell r="D677" t="str">
            <v>Lot 5 Bennelong Road</v>
          </cell>
          <cell r="E677" t="str">
            <v>Homebush Bay</v>
          </cell>
          <cell r="F677" t="str">
            <v>2140</v>
          </cell>
          <cell r="G677" t="str">
            <v>New South Wales</v>
          </cell>
          <cell r="H677" t="str">
            <v>Australia</v>
          </cell>
          <cell r="I677" t="str">
            <v>Not Applicable</v>
          </cell>
          <cell r="J677">
            <v>500000</v>
          </cell>
          <cell r="K677">
            <v>644000</v>
          </cell>
          <cell r="L677">
            <v>1794000</v>
          </cell>
          <cell r="M677">
            <v>0</v>
          </cell>
          <cell r="N677">
            <v>3000000</v>
          </cell>
          <cell r="O677">
            <v>5938000</v>
          </cell>
        </row>
        <row r="678">
          <cell r="A678" t="str">
            <v>371</v>
          </cell>
          <cell r="B678" t="str">
            <v>DMG CONCRETE PLACERS PTY LTD</v>
          </cell>
          <cell r="C678" t="str">
            <v>De Martin &amp; Gasparini Concrete Placers</v>
          </cell>
          <cell r="D678" t="str">
            <v>Cnr Bennelong Road &amp; Burroway Road</v>
          </cell>
          <cell r="E678" t="str">
            <v>Homebush Bay</v>
          </cell>
          <cell r="F678" t="str">
            <v>2140</v>
          </cell>
          <cell r="G678" t="str">
            <v>New South Wales</v>
          </cell>
          <cell r="H678" t="str">
            <v>Australia</v>
          </cell>
          <cell r="I678" t="str">
            <v>Not Applicable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372</v>
          </cell>
          <cell r="B679" t="str">
            <v>DMG PUMPING PTY LTD</v>
          </cell>
          <cell r="C679" t="str">
            <v>De Martin &amp; Gasparini Pumping Pty Ltd</v>
          </cell>
          <cell r="D679" t="str">
            <v>Cnr Bennelong Road &amp; Burroway Road</v>
          </cell>
          <cell r="E679" t="str">
            <v>Homebush Bay</v>
          </cell>
          <cell r="F679" t="str">
            <v>2140.</v>
          </cell>
          <cell r="G679" t="str">
            <v>New South Wales</v>
          </cell>
          <cell r="H679" t="str">
            <v>Australia</v>
          </cell>
          <cell r="I679" t="str">
            <v>Not Applicable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373</v>
          </cell>
          <cell r="B680" t="str">
            <v>DMG CONTRACTORS PTY LTD</v>
          </cell>
          <cell r="C680" t="str">
            <v>De Martin &amp; Gasparini Contractors P/L</v>
          </cell>
          <cell r="D680" t="str">
            <v>Cnr Bennelong Road &amp; Burroway Road</v>
          </cell>
          <cell r="E680" t="str">
            <v>Homebush Bay</v>
          </cell>
          <cell r="F680" t="str">
            <v>2140</v>
          </cell>
          <cell r="G680" t="str">
            <v>New South Wales</v>
          </cell>
          <cell r="H680" t="str">
            <v>Australia</v>
          </cell>
          <cell r="I680" t="str">
            <v>Not Applicable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381</v>
          </cell>
          <cell r="B681" t="str">
            <v>CEMENT NSW</v>
          </cell>
          <cell r="C681" t="str">
            <v>Blue Circle Southern Cement - Berrima</v>
          </cell>
          <cell r="D681" t="str">
            <v>Taylor Avenue</v>
          </cell>
          <cell r="E681" t="str">
            <v>Berrima</v>
          </cell>
          <cell r="F681" t="str">
            <v>2577</v>
          </cell>
          <cell r="G681" t="str">
            <v>New South Wales</v>
          </cell>
          <cell r="H681" t="str">
            <v>Australia</v>
          </cell>
          <cell r="I681" t="str">
            <v>Not Applicable</v>
          </cell>
          <cell r="J681">
            <v>14500000</v>
          </cell>
          <cell r="K681">
            <v>11750000</v>
          </cell>
          <cell r="L681">
            <v>475000000</v>
          </cell>
          <cell r="M681">
            <v>1000000</v>
          </cell>
          <cell r="N681">
            <v>83000000</v>
          </cell>
          <cell r="O681">
            <v>585250000</v>
          </cell>
        </row>
        <row r="682">
          <cell r="A682" t="str">
            <v>381</v>
          </cell>
          <cell r="B682" t="str">
            <v>CEMENT NSW</v>
          </cell>
          <cell r="C682" t="str">
            <v>Blue Circle Southern Cement - Kooragang - Newcastle</v>
          </cell>
          <cell r="D682" t="str">
            <v>100 Cormorant Rd</v>
          </cell>
          <cell r="E682" t="str">
            <v>Kooragang Island</v>
          </cell>
          <cell r="F682" t="str">
            <v>2304</v>
          </cell>
          <cell r="G682" t="str">
            <v>New South Wales</v>
          </cell>
          <cell r="H682" t="str">
            <v>Australia</v>
          </cell>
          <cell r="I682" t="str">
            <v>Not Applicable</v>
          </cell>
          <cell r="J682">
            <v>600000</v>
          </cell>
          <cell r="K682">
            <v>5000000</v>
          </cell>
          <cell r="L682">
            <v>25000000</v>
          </cell>
          <cell r="M682">
            <v>250000</v>
          </cell>
          <cell r="N682">
            <v>0</v>
          </cell>
          <cell r="O682">
            <v>30850000</v>
          </cell>
        </row>
        <row r="683">
          <cell r="A683" t="str">
            <v>381</v>
          </cell>
          <cell r="B683" t="str">
            <v>CEMENT NSW</v>
          </cell>
          <cell r="C683" t="str">
            <v>Blue Circle Southern Cement - Maldon - Wollongong</v>
          </cell>
          <cell r="E683" t="str">
            <v>Maldon via Picton</v>
          </cell>
          <cell r="F683" t="str">
            <v>2571</v>
          </cell>
          <cell r="G683" t="str">
            <v>New South Wales</v>
          </cell>
          <cell r="H683" t="str">
            <v>Australia</v>
          </cell>
          <cell r="I683" t="str">
            <v>Not Applicable</v>
          </cell>
          <cell r="J683">
            <v>2500000</v>
          </cell>
          <cell r="K683">
            <v>0</v>
          </cell>
          <cell r="L683">
            <v>3000000</v>
          </cell>
          <cell r="M683">
            <v>0</v>
          </cell>
          <cell r="N683">
            <v>0</v>
          </cell>
          <cell r="O683">
            <v>5500000</v>
          </cell>
        </row>
        <row r="684">
          <cell r="A684" t="str">
            <v>381</v>
          </cell>
          <cell r="B684" t="str">
            <v>CEMENT NSW</v>
          </cell>
          <cell r="C684" t="str">
            <v>Blue Circle Southern Cement - NSW</v>
          </cell>
          <cell r="D684" t="str">
            <v>Greystanes Road</v>
          </cell>
          <cell r="E684" t="str">
            <v>South Wentworthville</v>
          </cell>
          <cell r="F684" t="str">
            <v>2145</v>
          </cell>
          <cell r="G684" t="str">
            <v>New South Wales</v>
          </cell>
          <cell r="H684" t="str">
            <v>Australia</v>
          </cell>
          <cell r="I684" t="str">
            <v>Not Applicable</v>
          </cell>
          <cell r="J684">
            <v>2000000</v>
          </cell>
          <cell r="K684">
            <v>3000000</v>
          </cell>
          <cell r="L684">
            <v>5600000</v>
          </cell>
          <cell r="M684">
            <v>10000000</v>
          </cell>
          <cell r="N684">
            <v>3500000</v>
          </cell>
          <cell r="O684">
            <v>24100000</v>
          </cell>
        </row>
        <row r="685">
          <cell r="A685" t="str">
            <v>381</v>
          </cell>
          <cell r="B685" t="str">
            <v>CEMENT NSW</v>
          </cell>
          <cell r="C685" t="str">
            <v>Blue Circle Southern Cement - South Marulan</v>
          </cell>
          <cell r="E685" t="str">
            <v>Marulan South</v>
          </cell>
          <cell r="F685" t="str">
            <v>2580</v>
          </cell>
          <cell r="G685" t="str">
            <v>New South Wales</v>
          </cell>
          <cell r="H685" t="str">
            <v>Australia</v>
          </cell>
          <cell r="I685" t="str">
            <v>Not Applicable</v>
          </cell>
          <cell r="J685">
            <v>2300000</v>
          </cell>
          <cell r="K685">
            <v>3200000</v>
          </cell>
          <cell r="L685">
            <v>13600000</v>
          </cell>
          <cell r="M685">
            <v>12000000</v>
          </cell>
          <cell r="N685">
            <v>31900000</v>
          </cell>
          <cell r="O685">
            <v>63000000</v>
          </cell>
        </row>
        <row r="686">
          <cell r="A686" t="str">
            <v>381</v>
          </cell>
          <cell r="B686" t="str">
            <v>CEMENT NSW</v>
          </cell>
          <cell r="C686" t="str">
            <v>Blue Circle Southern Cement - Transport - Parramatta</v>
          </cell>
          <cell r="D686" t="str">
            <v>PO Box 42</v>
          </cell>
          <cell r="E686" t="str">
            <v>Wentworthville</v>
          </cell>
          <cell r="F686" t="str">
            <v>2145</v>
          </cell>
          <cell r="G686" t="str">
            <v>New South Wales</v>
          </cell>
          <cell r="H686" t="str">
            <v>Australia</v>
          </cell>
          <cell r="I686" t="str">
            <v>Not Applicable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382</v>
          </cell>
          <cell r="B687" t="str">
            <v>CEMENT VIC</v>
          </cell>
          <cell r="C687" t="str">
            <v>Blue Circle Southern Cement - Waurn Ponds</v>
          </cell>
          <cell r="D687" t="str">
            <v>Reservior Road</v>
          </cell>
          <cell r="E687" t="str">
            <v>Waurn Ponds</v>
          </cell>
          <cell r="F687" t="str">
            <v>3221</v>
          </cell>
          <cell r="G687" t="str">
            <v>Victoria</v>
          </cell>
          <cell r="H687" t="str">
            <v>Australia</v>
          </cell>
          <cell r="I687" t="str">
            <v>Not Applicable</v>
          </cell>
          <cell r="J687">
            <v>5845000</v>
          </cell>
          <cell r="K687">
            <v>2500000</v>
          </cell>
          <cell r="L687">
            <v>260000000</v>
          </cell>
          <cell r="M687">
            <v>9097000</v>
          </cell>
          <cell r="N687">
            <v>36467000</v>
          </cell>
          <cell r="O687">
            <v>313909000</v>
          </cell>
        </row>
        <row r="688">
          <cell r="A688" t="str">
            <v>388</v>
          </cell>
          <cell r="B688" t="str">
            <v>BC PACKAGING</v>
          </cell>
          <cell r="C688" t="str">
            <v>Blue Circle - Packaging</v>
          </cell>
          <cell r="D688" t="str">
            <v>Greystanes Road</v>
          </cell>
          <cell r="E688" t="str">
            <v>Greystanes</v>
          </cell>
          <cell r="F688" t="str">
            <v>2150</v>
          </cell>
          <cell r="G688" t="str">
            <v>New South Wales</v>
          </cell>
          <cell r="H688" t="str">
            <v>Australia</v>
          </cell>
          <cell r="I688" t="str">
            <v>Not Applicable</v>
          </cell>
          <cell r="J688">
            <v>600000</v>
          </cell>
          <cell r="K688">
            <v>1000000</v>
          </cell>
          <cell r="L688">
            <v>5000000</v>
          </cell>
          <cell r="M688">
            <v>300000</v>
          </cell>
          <cell r="N688">
            <v>5000000</v>
          </cell>
          <cell r="O688">
            <v>11900000</v>
          </cell>
        </row>
        <row r="689">
          <cell r="A689" t="str">
            <v>390</v>
          </cell>
          <cell r="B689" t="str">
            <v>ERINBROOK PTY LTD</v>
          </cell>
          <cell r="C689" t="str">
            <v>Erinbrook - Greystanes</v>
          </cell>
          <cell r="D689" t="str">
            <v>Greystanes Road</v>
          </cell>
          <cell r="E689" t="str">
            <v>Greystanes</v>
          </cell>
          <cell r="F689" t="str">
            <v>2145</v>
          </cell>
          <cell r="G689" t="str">
            <v>New South Wales</v>
          </cell>
          <cell r="H689" t="str">
            <v>Australia</v>
          </cell>
          <cell r="I689" t="str">
            <v>Not Applicable</v>
          </cell>
          <cell r="J689">
            <v>25000</v>
          </cell>
          <cell r="K689">
            <v>60000</v>
          </cell>
          <cell r="L689">
            <v>150000</v>
          </cell>
          <cell r="M689">
            <v>1600000</v>
          </cell>
          <cell r="N689">
            <v>2140000</v>
          </cell>
          <cell r="O689">
            <v>3975000</v>
          </cell>
        </row>
        <row r="690">
          <cell r="A690" t="str">
            <v>391</v>
          </cell>
          <cell r="B690" t="str">
            <v>FLYASH - EQUITY</v>
          </cell>
          <cell r="C690" t="str">
            <v>Flyash Australia - Crows Nest</v>
          </cell>
          <cell r="D690" t="str">
            <v>Flyash Australia</v>
          </cell>
          <cell r="E690" t="str">
            <v>Crow Nest</v>
          </cell>
          <cell r="F690" t="str">
            <v>2060</v>
          </cell>
          <cell r="G690" t="str">
            <v>New South Wales</v>
          </cell>
          <cell r="H690" t="str">
            <v>Australia</v>
          </cell>
          <cell r="I690" t="str">
            <v>Not Applicable</v>
          </cell>
          <cell r="J690">
            <v>6000</v>
          </cell>
          <cell r="K690">
            <v>0</v>
          </cell>
          <cell r="L690">
            <v>7500000</v>
          </cell>
          <cell r="M690">
            <v>0</v>
          </cell>
          <cell r="N690">
            <v>0</v>
          </cell>
          <cell r="O690">
            <v>7506000</v>
          </cell>
        </row>
        <row r="691">
          <cell r="A691" t="str">
            <v>853</v>
          </cell>
          <cell r="B691" t="str">
            <v>UNITED STATES TILE CO</v>
          </cell>
          <cell r="C691" t="str">
            <v>U S Tile Company</v>
          </cell>
          <cell r="D691" t="str">
            <v>909 Railroad St.</v>
          </cell>
          <cell r="E691" t="str">
            <v>Corona</v>
          </cell>
          <cell r="F691" t="str">
            <v>91720</v>
          </cell>
          <cell r="G691" t="str">
            <v>California</v>
          </cell>
          <cell r="H691" t="str">
            <v>United States of America</v>
          </cell>
          <cell r="I691" t="str">
            <v xml:space="preserve"> E </v>
          </cell>
          <cell r="J691">
            <v>7500000</v>
          </cell>
          <cell r="K691">
            <v>18325000</v>
          </cell>
          <cell r="L691">
            <v>3400000</v>
          </cell>
          <cell r="M691">
            <v>850000</v>
          </cell>
          <cell r="N691">
            <v>17760000</v>
          </cell>
          <cell r="O691">
            <v>47835000</v>
          </cell>
        </row>
        <row r="692">
          <cell r="A692" t="str">
            <v>857</v>
          </cell>
          <cell r="B692" t="str">
            <v>BORAL BRICKS INC</v>
          </cell>
          <cell r="C692" t="str">
            <v>Anniston - Bricks</v>
          </cell>
          <cell r="D692" t="str">
            <v>4103 Saks Rd</v>
          </cell>
          <cell r="E692" t="str">
            <v>Anniston</v>
          </cell>
          <cell r="F692" t="str">
            <v>36201</v>
          </cell>
          <cell r="G692" t="str">
            <v>Alabama</v>
          </cell>
          <cell r="H692" t="str">
            <v>United States of America</v>
          </cell>
          <cell r="I692" t="str">
            <v>USE4</v>
          </cell>
          <cell r="J692">
            <v>277700</v>
          </cell>
          <cell r="K692">
            <v>740700</v>
          </cell>
          <cell r="L692">
            <v>37000</v>
          </cell>
          <cell r="M692">
            <v>92500</v>
          </cell>
          <cell r="N692">
            <v>1111100</v>
          </cell>
          <cell r="O692">
            <v>2259000</v>
          </cell>
        </row>
        <row r="693">
          <cell r="A693" t="str">
            <v>857</v>
          </cell>
          <cell r="B693" t="str">
            <v>BORAL BRICKS INC</v>
          </cell>
          <cell r="C693" t="str">
            <v>Augusta - Ga/Carolina</v>
          </cell>
          <cell r="D693" t="str">
            <v>1449 Doug Bernard Parkway</v>
          </cell>
          <cell r="E693" t="str">
            <v>Augusta</v>
          </cell>
          <cell r="F693" t="str">
            <v>30906</v>
          </cell>
          <cell r="G693" t="str">
            <v>Georgia</v>
          </cell>
          <cell r="H693" t="str">
            <v>United States of America</v>
          </cell>
          <cell r="I693" t="str">
            <v>USE4</v>
          </cell>
          <cell r="J693">
            <v>2777700</v>
          </cell>
          <cell r="K693">
            <v>4629600</v>
          </cell>
          <cell r="L693">
            <v>20370300</v>
          </cell>
          <cell r="M693">
            <v>462900</v>
          </cell>
          <cell r="N693">
            <v>7407400</v>
          </cell>
          <cell r="O693">
            <v>35647900</v>
          </cell>
        </row>
        <row r="694">
          <cell r="A694" t="str">
            <v>857</v>
          </cell>
          <cell r="B694" t="str">
            <v>BORAL BRICKS INC</v>
          </cell>
          <cell r="C694" t="str">
            <v>Augusta - Merry</v>
          </cell>
          <cell r="D694" t="str">
            <v>1630 Arthern Rd</v>
          </cell>
          <cell r="E694" t="str">
            <v>Augusta</v>
          </cell>
          <cell r="F694" t="str">
            <v>30901</v>
          </cell>
          <cell r="G694" t="str">
            <v>Georgia</v>
          </cell>
          <cell r="H694" t="str">
            <v>United States of America</v>
          </cell>
          <cell r="I694" t="str">
            <v>USE4</v>
          </cell>
          <cell r="J694">
            <v>9259200</v>
          </cell>
          <cell r="K694">
            <v>21129600</v>
          </cell>
          <cell r="L694">
            <v>66666600</v>
          </cell>
          <cell r="M694">
            <v>3703700</v>
          </cell>
          <cell r="N694">
            <v>25925900</v>
          </cell>
          <cell r="O694">
            <v>126685000</v>
          </cell>
        </row>
        <row r="695">
          <cell r="A695" t="str">
            <v>857</v>
          </cell>
          <cell r="B695" t="str">
            <v>BORAL BRICKS INC</v>
          </cell>
          <cell r="C695" t="str">
            <v>Bessemer Plant 5 - Bricks Inc</v>
          </cell>
          <cell r="D695" t="str">
            <v>Vulcan Rd</v>
          </cell>
          <cell r="E695" t="str">
            <v>Bessemer</v>
          </cell>
          <cell r="F695" t="str">
            <v>35021</v>
          </cell>
          <cell r="G695" t="str">
            <v>Alabama</v>
          </cell>
          <cell r="H695" t="str">
            <v>United States of America</v>
          </cell>
          <cell r="I695" t="str">
            <v>USE4</v>
          </cell>
          <cell r="J695">
            <v>2222200</v>
          </cell>
          <cell r="K695">
            <v>4629600</v>
          </cell>
          <cell r="L695">
            <v>18518500</v>
          </cell>
          <cell r="M695">
            <v>462900</v>
          </cell>
          <cell r="N695">
            <v>7407400</v>
          </cell>
          <cell r="O695">
            <v>33240600</v>
          </cell>
        </row>
        <row r="696">
          <cell r="A696" t="str">
            <v>857</v>
          </cell>
          <cell r="B696" t="str">
            <v>BORAL BRICKS INC</v>
          </cell>
          <cell r="C696" t="str">
            <v>Bessemer Plant 6 - Bricks Inc</v>
          </cell>
          <cell r="D696" t="str">
            <v>Hopewell Rd</v>
          </cell>
          <cell r="E696" t="str">
            <v>Bessemer</v>
          </cell>
          <cell r="F696" t="str">
            <v>35021</v>
          </cell>
          <cell r="G696" t="str">
            <v>Alabama</v>
          </cell>
          <cell r="H696" t="str">
            <v>United States of America</v>
          </cell>
          <cell r="I696" t="str">
            <v>USE4</v>
          </cell>
          <cell r="J696">
            <v>2222200</v>
          </cell>
          <cell r="K696">
            <v>4629600</v>
          </cell>
          <cell r="L696">
            <v>18518500</v>
          </cell>
          <cell r="M696">
            <v>462900</v>
          </cell>
          <cell r="N696">
            <v>7407400</v>
          </cell>
          <cell r="O696">
            <v>33240600</v>
          </cell>
        </row>
        <row r="697">
          <cell r="A697" t="str">
            <v>857</v>
          </cell>
          <cell r="B697" t="str">
            <v>BORAL BRICKS INC</v>
          </cell>
          <cell r="C697" t="str">
            <v>Bickerstaff Plant - Block</v>
          </cell>
          <cell r="D697" t="str">
            <v>1415  Brickyard Rd</v>
          </cell>
          <cell r="E697" t="str">
            <v>Phoenix City</v>
          </cell>
          <cell r="F697" t="str">
            <v>36869</v>
          </cell>
          <cell r="G697" t="str">
            <v>Alabama</v>
          </cell>
          <cell r="H697" t="str">
            <v>United States of America</v>
          </cell>
          <cell r="I697" t="str">
            <v>USE4</v>
          </cell>
          <cell r="J697">
            <v>740700</v>
          </cell>
          <cell r="K697">
            <v>833300</v>
          </cell>
          <cell r="L697">
            <v>3703700</v>
          </cell>
          <cell r="M697">
            <v>277700</v>
          </cell>
          <cell r="N697">
            <v>1851800</v>
          </cell>
          <cell r="O697">
            <v>7407200</v>
          </cell>
        </row>
        <row r="698">
          <cell r="A698" t="str">
            <v>857</v>
          </cell>
          <cell r="B698" t="str">
            <v>BORAL BRICKS INC</v>
          </cell>
          <cell r="C698" t="str">
            <v>Bickerstaff Plant 12/14</v>
          </cell>
          <cell r="D698" t="str">
            <v>100  Brickyard Rd</v>
          </cell>
          <cell r="E698" t="str">
            <v>Phoenix City</v>
          </cell>
          <cell r="F698" t="str">
            <v>36869</v>
          </cell>
          <cell r="G698" t="str">
            <v>Alabama</v>
          </cell>
          <cell r="H698" t="str">
            <v>United States of America</v>
          </cell>
          <cell r="I698" t="str">
            <v>USE4</v>
          </cell>
          <cell r="J698">
            <v>1851800</v>
          </cell>
          <cell r="K698">
            <v>4814800</v>
          </cell>
          <cell r="L698">
            <v>11111100</v>
          </cell>
          <cell r="M698">
            <v>370300</v>
          </cell>
          <cell r="N698">
            <v>5555500</v>
          </cell>
          <cell r="O698">
            <v>23703500</v>
          </cell>
        </row>
        <row r="699">
          <cell r="A699" t="str">
            <v>857</v>
          </cell>
          <cell r="B699" t="str">
            <v>BORAL BRICKS INC</v>
          </cell>
          <cell r="C699" t="str">
            <v>Bickerstaff Plant 32</v>
          </cell>
          <cell r="D699" t="str">
            <v>100 Brickyard Rd</v>
          </cell>
          <cell r="E699" t="str">
            <v>Phoenix City</v>
          </cell>
          <cell r="F699" t="str">
            <v>36869</v>
          </cell>
          <cell r="G699" t="str">
            <v>Alabama</v>
          </cell>
          <cell r="H699" t="str">
            <v>United States of America</v>
          </cell>
          <cell r="I699" t="str">
            <v>USE4</v>
          </cell>
          <cell r="J699">
            <v>1851800</v>
          </cell>
          <cell r="K699">
            <v>3703700</v>
          </cell>
          <cell r="L699">
            <v>9259200</v>
          </cell>
          <cell r="M699">
            <v>370300</v>
          </cell>
          <cell r="N699">
            <v>9259200</v>
          </cell>
          <cell r="O699">
            <v>24444200</v>
          </cell>
        </row>
        <row r="700">
          <cell r="A700" t="str">
            <v>857</v>
          </cell>
          <cell r="B700" t="str">
            <v>BORAL BRICKS INC</v>
          </cell>
          <cell r="C700" t="str">
            <v>Bickerstaff Plant 41/42</v>
          </cell>
          <cell r="D700" t="str">
            <v>1501 Brickyard Rd</v>
          </cell>
          <cell r="E700" t="str">
            <v>Phoenix City</v>
          </cell>
          <cell r="F700" t="str">
            <v>36869</v>
          </cell>
          <cell r="G700" t="str">
            <v>Alabama</v>
          </cell>
          <cell r="H700" t="str">
            <v>United States of America</v>
          </cell>
          <cell r="I700" t="str">
            <v>USE4</v>
          </cell>
          <cell r="J700">
            <v>2777700</v>
          </cell>
          <cell r="K700">
            <v>5555500</v>
          </cell>
          <cell r="L700">
            <v>12962900</v>
          </cell>
          <cell r="M700">
            <v>1851800</v>
          </cell>
          <cell r="N700">
            <v>9259200</v>
          </cell>
          <cell r="O700">
            <v>32407100</v>
          </cell>
        </row>
        <row r="701">
          <cell r="A701" t="str">
            <v>857</v>
          </cell>
          <cell r="B701" t="str">
            <v>BORAL BRICKS INC</v>
          </cell>
          <cell r="C701" t="str">
            <v>Carrollton</v>
          </cell>
          <cell r="D701" t="str">
            <v>1400  N Broadway St</v>
          </cell>
          <cell r="E701" t="str">
            <v>Carrollton</v>
          </cell>
          <cell r="F701" t="str">
            <v>75006</v>
          </cell>
          <cell r="G701" t="str">
            <v>Texas</v>
          </cell>
          <cell r="H701" t="str">
            <v>United States of America</v>
          </cell>
          <cell r="I701" t="str">
            <v>USE4</v>
          </cell>
          <cell r="J701">
            <v>1666600</v>
          </cell>
          <cell r="K701">
            <v>888800</v>
          </cell>
          <cell r="L701">
            <v>166600</v>
          </cell>
          <cell r="M701">
            <v>111100</v>
          </cell>
          <cell r="N701">
            <v>2222200</v>
          </cell>
          <cell r="O701">
            <v>5055300</v>
          </cell>
        </row>
        <row r="702">
          <cell r="A702" t="str">
            <v>857</v>
          </cell>
          <cell r="B702" t="str">
            <v>BORAL BRICKS INC</v>
          </cell>
          <cell r="C702" t="str">
            <v>Charleston Studio</v>
          </cell>
          <cell r="D702" t="str">
            <v>730 Coleman Blvd Unit 1</v>
          </cell>
          <cell r="E702" t="str">
            <v>Mt. Pleasant</v>
          </cell>
          <cell r="F702" t="str">
            <v>29464</v>
          </cell>
          <cell r="G702" t="str">
            <v>South Carolina</v>
          </cell>
          <cell r="H702" t="str">
            <v>United States of America</v>
          </cell>
          <cell r="I702" t="str">
            <v>USE4</v>
          </cell>
          <cell r="J702">
            <v>0</v>
          </cell>
          <cell r="K702">
            <v>0</v>
          </cell>
          <cell r="L702">
            <v>185100</v>
          </cell>
          <cell r="M702">
            <v>0</v>
          </cell>
          <cell r="N702">
            <v>0</v>
          </cell>
          <cell r="O702">
            <v>185100</v>
          </cell>
        </row>
        <row r="703">
          <cell r="A703" t="str">
            <v>857</v>
          </cell>
          <cell r="B703" t="str">
            <v>BORAL BRICKS INC</v>
          </cell>
          <cell r="C703" t="str">
            <v>Charlotte Distribution</v>
          </cell>
          <cell r="D703" t="str">
            <v>5601 N Sharon Amity</v>
          </cell>
          <cell r="E703" t="str">
            <v>Charlotte</v>
          </cell>
          <cell r="F703" t="str">
            <v>28215</v>
          </cell>
          <cell r="G703" t="str">
            <v>North Carolina</v>
          </cell>
          <cell r="H703" t="str">
            <v>United States of America</v>
          </cell>
          <cell r="I703" t="str">
            <v>USE4</v>
          </cell>
          <cell r="J703">
            <v>185100</v>
          </cell>
          <cell r="K703">
            <v>370300</v>
          </cell>
          <cell r="L703">
            <v>185100</v>
          </cell>
          <cell r="M703">
            <v>46200</v>
          </cell>
          <cell r="N703">
            <v>4629600</v>
          </cell>
          <cell r="O703">
            <v>5416300</v>
          </cell>
        </row>
        <row r="704">
          <cell r="A704" t="str">
            <v>857</v>
          </cell>
          <cell r="B704" t="str">
            <v>BORAL BRICKS INC</v>
          </cell>
          <cell r="C704" t="str">
            <v>College Station</v>
          </cell>
          <cell r="D704" t="str">
            <v>101-b Loop Fm 2818</v>
          </cell>
          <cell r="E704" t="str">
            <v>College Station</v>
          </cell>
          <cell r="F704" t="str">
            <v>77840</v>
          </cell>
          <cell r="G704" t="str">
            <v>Texas</v>
          </cell>
          <cell r="H704" t="str">
            <v>United States of America</v>
          </cell>
          <cell r="I704" t="str">
            <v>USE4</v>
          </cell>
          <cell r="J704">
            <v>185100</v>
          </cell>
          <cell r="K704">
            <v>0</v>
          </cell>
          <cell r="L704">
            <v>46200</v>
          </cell>
          <cell r="M704">
            <v>0</v>
          </cell>
          <cell r="N704">
            <v>1111100</v>
          </cell>
          <cell r="O704">
            <v>1342400</v>
          </cell>
        </row>
        <row r="705">
          <cell r="A705" t="str">
            <v>857</v>
          </cell>
          <cell r="B705" t="str">
            <v>BORAL BRICKS INC</v>
          </cell>
          <cell r="C705" t="str">
            <v>Conroe</v>
          </cell>
          <cell r="D705" t="str">
            <v>212 N Loop 336 E</v>
          </cell>
          <cell r="E705" t="str">
            <v>Conroe</v>
          </cell>
          <cell r="F705" t="str">
            <v>77301</v>
          </cell>
          <cell r="G705" t="str">
            <v>Texas</v>
          </cell>
          <cell r="H705" t="str">
            <v>United States of America</v>
          </cell>
          <cell r="I705" t="str">
            <v>USE4</v>
          </cell>
          <cell r="J705">
            <v>1481400</v>
          </cell>
          <cell r="K705">
            <v>0</v>
          </cell>
          <cell r="L705">
            <v>46200</v>
          </cell>
          <cell r="M705">
            <v>0</v>
          </cell>
          <cell r="N705">
            <v>2222200</v>
          </cell>
          <cell r="O705">
            <v>3749800</v>
          </cell>
        </row>
        <row r="706">
          <cell r="A706" t="str">
            <v>857</v>
          </cell>
          <cell r="B706" t="str">
            <v>BORAL BRICKS INC</v>
          </cell>
          <cell r="C706" t="str">
            <v>Gleason</v>
          </cell>
          <cell r="D706" t="str">
            <v>Old Hwy 22</v>
          </cell>
          <cell r="E706" t="str">
            <v>Gleason</v>
          </cell>
          <cell r="F706" t="str">
            <v>38229</v>
          </cell>
          <cell r="G706" t="str">
            <v>Tennesse</v>
          </cell>
          <cell r="H706" t="str">
            <v>United States of America</v>
          </cell>
          <cell r="I706" t="str">
            <v>USE4</v>
          </cell>
          <cell r="J706">
            <v>1851800</v>
          </cell>
          <cell r="K706">
            <v>4444400</v>
          </cell>
          <cell r="L706">
            <v>16666600</v>
          </cell>
          <cell r="M706">
            <v>370300</v>
          </cell>
          <cell r="N706">
            <v>5185100</v>
          </cell>
          <cell r="O706">
            <v>28518200</v>
          </cell>
        </row>
        <row r="707">
          <cell r="A707" t="str">
            <v>857</v>
          </cell>
          <cell r="B707" t="str">
            <v>BORAL BRICKS INC</v>
          </cell>
          <cell r="C707" t="str">
            <v>Greenville</v>
          </cell>
          <cell r="D707" t="str">
            <v>300 Airport Rd</v>
          </cell>
          <cell r="E707" t="str">
            <v>Greenville</v>
          </cell>
          <cell r="F707" t="str">
            <v>29607</v>
          </cell>
          <cell r="G707" t="str">
            <v>South Carolina</v>
          </cell>
          <cell r="H707" t="str">
            <v>United States of America</v>
          </cell>
          <cell r="I707" t="str">
            <v>USE4</v>
          </cell>
          <cell r="J707">
            <v>648100</v>
          </cell>
          <cell r="K707">
            <v>555500</v>
          </cell>
          <cell r="L707">
            <v>92500</v>
          </cell>
          <cell r="M707">
            <v>138800</v>
          </cell>
          <cell r="N707">
            <v>2222200</v>
          </cell>
          <cell r="O707">
            <v>3657100</v>
          </cell>
        </row>
        <row r="708">
          <cell r="A708" t="str">
            <v>857</v>
          </cell>
          <cell r="B708" t="str">
            <v>BORAL BRICKS INC</v>
          </cell>
          <cell r="C708" t="str">
            <v>Gulfport</v>
          </cell>
          <cell r="D708" t="str">
            <v>1526  29th Ave</v>
          </cell>
          <cell r="E708" t="str">
            <v>Gulfport</v>
          </cell>
          <cell r="F708" t="str">
            <v>39501</v>
          </cell>
          <cell r="G708" t="str">
            <v>Mississippi</v>
          </cell>
          <cell r="H708" t="str">
            <v>United States of America</v>
          </cell>
          <cell r="I708" t="str">
            <v>USE4</v>
          </cell>
          <cell r="J708">
            <v>555500</v>
          </cell>
          <cell r="K708">
            <v>324000</v>
          </cell>
          <cell r="L708">
            <v>148100</v>
          </cell>
          <cell r="M708">
            <v>92500</v>
          </cell>
          <cell r="N708">
            <v>2222200</v>
          </cell>
          <cell r="O708">
            <v>3342300</v>
          </cell>
        </row>
        <row r="709">
          <cell r="A709" t="str">
            <v>857</v>
          </cell>
          <cell r="B709" t="str">
            <v>BORAL BRICKS INC</v>
          </cell>
          <cell r="C709" t="str">
            <v>Hattiesburg</v>
          </cell>
          <cell r="D709" t="str">
            <v>2600 Lakeview Dr</v>
          </cell>
          <cell r="E709" t="str">
            <v>Hattiesburg</v>
          </cell>
          <cell r="F709" t="str">
            <v>39404</v>
          </cell>
          <cell r="G709" t="str">
            <v>Mississippi</v>
          </cell>
          <cell r="H709" t="str">
            <v>United States of America</v>
          </cell>
          <cell r="I709" t="str">
            <v>USE4</v>
          </cell>
          <cell r="J709">
            <v>0</v>
          </cell>
          <cell r="K709">
            <v>92500</v>
          </cell>
          <cell r="L709">
            <v>0</v>
          </cell>
          <cell r="M709">
            <v>0</v>
          </cell>
          <cell r="N709">
            <v>0</v>
          </cell>
          <cell r="O709">
            <v>92500</v>
          </cell>
        </row>
        <row r="710">
          <cell r="A710" t="str">
            <v>857</v>
          </cell>
          <cell r="B710" t="str">
            <v>BORAL BRICKS INC</v>
          </cell>
          <cell r="C710" t="str">
            <v>Henderson</v>
          </cell>
          <cell r="D710" t="str">
            <v>1309 Kilgore Dr</v>
          </cell>
          <cell r="E710" t="str">
            <v>Henderson</v>
          </cell>
          <cell r="F710" t="str">
            <v>75653</v>
          </cell>
          <cell r="G710" t="str">
            <v>Texas</v>
          </cell>
          <cell r="H710" t="str">
            <v>United States of America</v>
          </cell>
          <cell r="I710" t="str">
            <v>USE4</v>
          </cell>
          <cell r="J710">
            <v>4629600</v>
          </cell>
          <cell r="K710">
            <v>9259200</v>
          </cell>
          <cell r="L710">
            <v>37037000</v>
          </cell>
          <cell r="M710">
            <v>370300</v>
          </cell>
          <cell r="N710">
            <v>12962900</v>
          </cell>
          <cell r="O710">
            <v>64259000</v>
          </cell>
        </row>
        <row r="711">
          <cell r="A711" t="str">
            <v>857</v>
          </cell>
          <cell r="B711" t="str">
            <v>BORAL BRICKS INC</v>
          </cell>
          <cell r="C711" t="str">
            <v>Houston</v>
          </cell>
          <cell r="D711" t="str">
            <v>5611 Kelly St</v>
          </cell>
          <cell r="E711" t="str">
            <v>Houston</v>
          </cell>
          <cell r="F711" t="str">
            <v>77026</v>
          </cell>
          <cell r="G711" t="str">
            <v>Texas</v>
          </cell>
          <cell r="H711" t="str">
            <v>United States of America</v>
          </cell>
          <cell r="I711" t="str">
            <v>USE4</v>
          </cell>
          <cell r="J711">
            <v>1666600</v>
          </cell>
          <cell r="K711">
            <v>648100</v>
          </cell>
          <cell r="L711">
            <v>92500</v>
          </cell>
          <cell r="M711">
            <v>92500</v>
          </cell>
          <cell r="N711">
            <v>2222200</v>
          </cell>
          <cell r="O711">
            <v>4721900</v>
          </cell>
        </row>
        <row r="712">
          <cell r="A712" t="str">
            <v>857</v>
          </cell>
          <cell r="B712" t="str">
            <v>BORAL BRICKS INC</v>
          </cell>
          <cell r="C712" t="str">
            <v>Laurel</v>
          </cell>
          <cell r="D712" t="str">
            <v>1 Brickyard Dr</v>
          </cell>
          <cell r="E712" t="str">
            <v>Laurel</v>
          </cell>
          <cell r="F712" t="str">
            <v>39440</v>
          </cell>
          <cell r="G712" t="str">
            <v>Mississippi</v>
          </cell>
          <cell r="H712" t="str">
            <v>United States of America</v>
          </cell>
          <cell r="I712" t="str">
            <v>USE4</v>
          </cell>
          <cell r="J712">
            <v>925900</v>
          </cell>
          <cell r="K712">
            <v>555500</v>
          </cell>
          <cell r="L712">
            <v>92500</v>
          </cell>
          <cell r="M712">
            <v>231400</v>
          </cell>
          <cell r="N712">
            <v>2222200</v>
          </cell>
          <cell r="O712">
            <v>4027500</v>
          </cell>
        </row>
        <row r="713">
          <cell r="A713" t="str">
            <v>857</v>
          </cell>
          <cell r="B713" t="str">
            <v>BORAL BRICKS INC</v>
          </cell>
          <cell r="C713" t="str">
            <v>Lexington Office</v>
          </cell>
          <cell r="D713" t="str">
            <v>Us 1 &amp; Brickyard Dr</v>
          </cell>
          <cell r="E713" t="str">
            <v>Lexington</v>
          </cell>
          <cell r="F713" t="str">
            <v>29072</v>
          </cell>
          <cell r="G713" t="str">
            <v>South Carolina</v>
          </cell>
          <cell r="H713" t="str">
            <v>United States of America</v>
          </cell>
          <cell r="I713" t="str">
            <v>USE4</v>
          </cell>
          <cell r="J713">
            <v>0</v>
          </cell>
          <cell r="K713">
            <v>240700</v>
          </cell>
          <cell r="L713">
            <v>138800</v>
          </cell>
          <cell r="M713">
            <v>0</v>
          </cell>
          <cell r="N713">
            <v>0</v>
          </cell>
          <cell r="O713">
            <v>379500</v>
          </cell>
        </row>
        <row r="714">
          <cell r="A714" t="str">
            <v>857</v>
          </cell>
          <cell r="B714" t="str">
            <v>BORAL BRICKS INC</v>
          </cell>
          <cell r="C714" t="str">
            <v>Lexington Plant</v>
          </cell>
          <cell r="D714" t="str">
            <v>Freon Rd</v>
          </cell>
          <cell r="E714" t="str">
            <v>Lexington</v>
          </cell>
          <cell r="F714" t="str">
            <v>29072</v>
          </cell>
          <cell r="G714" t="str">
            <v>South Carolina</v>
          </cell>
          <cell r="H714" t="str">
            <v>United States of America</v>
          </cell>
          <cell r="I714" t="str">
            <v>USE4</v>
          </cell>
          <cell r="J714">
            <v>2222200</v>
          </cell>
          <cell r="K714">
            <v>4629600</v>
          </cell>
          <cell r="L714">
            <v>14814800</v>
          </cell>
          <cell r="M714">
            <v>462900</v>
          </cell>
          <cell r="N714">
            <v>4629600</v>
          </cell>
          <cell r="O714">
            <v>26759100</v>
          </cell>
        </row>
        <row r="715">
          <cell r="A715" t="str">
            <v>857</v>
          </cell>
          <cell r="B715" t="str">
            <v>BORAL BRICKS INC</v>
          </cell>
          <cell r="C715" t="str">
            <v>Lowell</v>
          </cell>
          <cell r="D715" t="str">
            <v>320  N Bloomington</v>
          </cell>
          <cell r="E715" t="str">
            <v>Lowell</v>
          </cell>
          <cell r="F715" t="str">
            <v>72745</v>
          </cell>
          <cell r="G715" t="str">
            <v>Arizona</v>
          </cell>
          <cell r="H715" t="str">
            <v>United States of America</v>
          </cell>
          <cell r="I715" t="str">
            <v>USE4</v>
          </cell>
          <cell r="J715">
            <v>0</v>
          </cell>
          <cell r="K715">
            <v>0</v>
          </cell>
          <cell r="L715">
            <v>55500</v>
          </cell>
          <cell r="M715">
            <v>0</v>
          </cell>
          <cell r="N715">
            <v>0</v>
          </cell>
          <cell r="O715">
            <v>55500</v>
          </cell>
        </row>
        <row r="716">
          <cell r="A716" t="str">
            <v>857</v>
          </cell>
          <cell r="B716" t="str">
            <v>BORAL BRICKS INC</v>
          </cell>
          <cell r="C716" t="str">
            <v>Macon</v>
          </cell>
          <cell r="D716" t="str">
            <v>711  10th St</v>
          </cell>
          <cell r="E716" t="str">
            <v>Macon</v>
          </cell>
          <cell r="F716" t="str">
            <v>31208</v>
          </cell>
          <cell r="G716" t="str">
            <v>Georgia</v>
          </cell>
          <cell r="H716" t="str">
            <v>United States of America</v>
          </cell>
          <cell r="I716" t="str">
            <v>USE4</v>
          </cell>
          <cell r="J716">
            <v>1851800</v>
          </cell>
          <cell r="K716">
            <v>3888800</v>
          </cell>
          <cell r="L716">
            <v>7407400</v>
          </cell>
          <cell r="M716">
            <v>370300</v>
          </cell>
          <cell r="N716">
            <v>4444400</v>
          </cell>
          <cell r="O716">
            <v>17962700</v>
          </cell>
        </row>
        <row r="717">
          <cell r="A717" t="str">
            <v>857</v>
          </cell>
          <cell r="B717" t="str">
            <v>BORAL BRICKS INC</v>
          </cell>
          <cell r="C717" t="str">
            <v>Macon</v>
          </cell>
          <cell r="D717" t="str">
            <v>Hwy 14 West</v>
          </cell>
          <cell r="E717" t="str">
            <v>Macon</v>
          </cell>
          <cell r="F717" t="str">
            <v>39341</v>
          </cell>
          <cell r="G717" t="str">
            <v>Mississippi</v>
          </cell>
          <cell r="H717" t="str">
            <v>United States of America</v>
          </cell>
          <cell r="I717" t="str">
            <v>USE4</v>
          </cell>
          <cell r="J717">
            <v>4259200</v>
          </cell>
          <cell r="K717">
            <v>4444400</v>
          </cell>
          <cell r="L717">
            <v>12962900</v>
          </cell>
          <cell r="M717">
            <v>1111100</v>
          </cell>
          <cell r="N717">
            <v>2777700</v>
          </cell>
          <cell r="O717">
            <v>25555300</v>
          </cell>
        </row>
        <row r="718">
          <cell r="A718" t="str">
            <v>857</v>
          </cell>
          <cell r="B718" t="str">
            <v>BORAL BRICKS INC</v>
          </cell>
          <cell r="C718" t="str">
            <v>Martinez Studio</v>
          </cell>
          <cell r="D718" t="str">
            <v>123 Davis Rd</v>
          </cell>
          <cell r="E718" t="str">
            <v>Martinez</v>
          </cell>
          <cell r="F718" t="str">
            <v>30907</v>
          </cell>
          <cell r="G718" t="str">
            <v>Georgia</v>
          </cell>
          <cell r="H718" t="str">
            <v>United States of America</v>
          </cell>
          <cell r="I718" t="str">
            <v>USE4</v>
          </cell>
          <cell r="J718">
            <v>0</v>
          </cell>
          <cell r="K718">
            <v>0</v>
          </cell>
          <cell r="L718">
            <v>92500</v>
          </cell>
          <cell r="M718">
            <v>0</v>
          </cell>
          <cell r="N718">
            <v>0</v>
          </cell>
          <cell r="O718">
            <v>92500</v>
          </cell>
        </row>
        <row r="719">
          <cell r="A719" t="str">
            <v>857</v>
          </cell>
          <cell r="B719" t="str">
            <v>BORAL BRICKS INC</v>
          </cell>
          <cell r="C719" t="str">
            <v>Memphis</v>
          </cell>
          <cell r="D719" t="str">
            <v>1066 North Hollywood St</v>
          </cell>
          <cell r="E719" t="str">
            <v>Memphis</v>
          </cell>
          <cell r="F719" t="str">
            <v>38108</v>
          </cell>
          <cell r="G719" t="str">
            <v>Tennesse</v>
          </cell>
          <cell r="H719" t="str">
            <v>United States of America</v>
          </cell>
          <cell r="I719" t="str">
            <v>USE4</v>
          </cell>
          <cell r="J719">
            <v>1296200</v>
          </cell>
          <cell r="K719">
            <v>416600</v>
          </cell>
          <cell r="L719">
            <v>601800</v>
          </cell>
          <cell r="M719">
            <v>138800</v>
          </cell>
          <cell r="N719">
            <v>2222200</v>
          </cell>
          <cell r="O719">
            <v>4675600</v>
          </cell>
        </row>
        <row r="720">
          <cell r="A720" t="str">
            <v>857</v>
          </cell>
          <cell r="B720" t="str">
            <v>BORAL BRICKS INC</v>
          </cell>
          <cell r="C720" t="str">
            <v>Memphis Studio</v>
          </cell>
          <cell r="D720" t="str">
            <v>8110 Dexter Rd</v>
          </cell>
          <cell r="E720" t="str">
            <v>Cordova</v>
          </cell>
          <cell r="F720" t="str">
            <v>38018</v>
          </cell>
          <cell r="G720" t="str">
            <v>Tennesse</v>
          </cell>
          <cell r="H720" t="str">
            <v>United States of America</v>
          </cell>
          <cell r="I720" t="str">
            <v>USE4</v>
          </cell>
          <cell r="J720">
            <v>0</v>
          </cell>
          <cell r="K720">
            <v>0</v>
          </cell>
          <cell r="L720">
            <v>222200</v>
          </cell>
          <cell r="M720">
            <v>0</v>
          </cell>
          <cell r="N720">
            <v>0</v>
          </cell>
          <cell r="O720">
            <v>222200</v>
          </cell>
        </row>
        <row r="721">
          <cell r="A721" t="str">
            <v>857</v>
          </cell>
          <cell r="B721" t="str">
            <v>BORAL BRICKS INC</v>
          </cell>
          <cell r="C721" t="str">
            <v>Meridian</v>
          </cell>
          <cell r="D721" t="str">
            <v>729  Front St Ext</v>
          </cell>
          <cell r="E721" t="str">
            <v>Meridian</v>
          </cell>
          <cell r="F721" t="str">
            <v>39301</v>
          </cell>
          <cell r="G721" t="str">
            <v>Mississippi</v>
          </cell>
          <cell r="H721" t="str">
            <v>United States of America</v>
          </cell>
          <cell r="I721" t="str">
            <v>USE4</v>
          </cell>
          <cell r="J721">
            <v>0</v>
          </cell>
          <cell r="K721">
            <v>0</v>
          </cell>
          <cell r="L721">
            <v>92500</v>
          </cell>
          <cell r="M721">
            <v>0</v>
          </cell>
          <cell r="N721">
            <v>0</v>
          </cell>
          <cell r="O721">
            <v>92500</v>
          </cell>
        </row>
        <row r="722">
          <cell r="A722" t="str">
            <v>857</v>
          </cell>
          <cell r="B722" t="str">
            <v>BORAL BRICKS INC</v>
          </cell>
          <cell r="C722" t="str">
            <v>Muskogee</v>
          </cell>
          <cell r="D722" t="str">
            <v>3101 W 53rd St</v>
          </cell>
          <cell r="E722" t="str">
            <v>Muskogee</v>
          </cell>
          <cell r="F722" t="str">
            <v>74401</v>
          </cell>
          <cell r="G722" t="str">
            <v>Oklahoma</v>
          </cell>
          <cell r="H722" t="str">
            <v>United States of America</v>
          </cell>
          <cell r="I722" t="str">
            <v>USE4</v>
          </cell>
          <cell r="J722">
            <v>3888800</v>
          </cell>
          <cell r="K722">
            <v>5555500</v>
          </cell>
          <cell r="L722">
            <v>25925900</v>
          </cell>
          <cell r="M722">
            <v>92500</v>
          </cell>
          <cell r="N722">
            <v>9259200</v>
          </cell>
          <cell r="O722">
            <v>44721900</v>
          </cell>
        </row>
        <row r="723">
          <cell r="A723" t="str">
            <v>857</v>
          </cell>
          <cell r="B723" t="str">
            <v>BORAL BRICKS INC</v>
          </cell>
          <cell r="C723" t="str">
            <v>Oklahoma Studio</v>
          </cell>
          <cell r="D723" t="str">
            <v>2912 Hefner Rd West</v>
          </cell>
          <cell r="E723" t="str">
            <v>Oklahoma City</v>
          </cell>
          <cell r="F723" t="str">
            <v>73120</v>
          </cell>
          <cell r="G723" t="str">
            <v>Oklahoma</v>
          </cell>
          <cell r="H723" t="str">
            <v>United States of America</v>
          </cell>
          <cell r="I723" t="str">
            <v>USE4</v>
          </cell>
          <cell r="J723">
            <v>462900</v>
          </cell>
          <cell r="K723">
            <v>0</v>
          </cell>
          <cell r="L723">
            <v>925900</v>
          </cell>
          <cell r="M723">
            <v>0</v>
          </cell>
          <cell r="N723">
            <v>1111100</v>
          </cell>
          <cell r="O723">
            <v>2499900</v>
          </cell>
        </row>
        <row r="724">
          <cell r="A724" t="str">
            <v>857</v>
          </cell>
          <cell r="B724" t="str">
            <v>BORAL BRICKS INC</v>
          </cell>
          <cell r="C724" t="str">
            <v>Rock Hill</v>
          </cell>
          <cell r="D724" t="str">
            <v>232 S Cherry Rd</v>
          </cell>
          <cell r="E724" t="str">
            <v>Rock Hill</v>
          </cell>
          <cell r="F724" t="str">
            <v>29730</v>
          </cell>
          <cell r="G724" t="str">
            <v>South Carolina</v>
          </cell>
          <cell r="H724" t="str">
            <v>United States of America</v>
          </cell>
          <cell r="I724" t="str">
            <v>USE4</v>
          </cell>
          <cell r="J724">
            <v>0</v>
          </cell>
          <cell r="K724">
            <v>0</v>
          </cell>
          <cell r="L724">
            <v>185100</v>
          </cell>
          <cell r="M724">
            <v>0</v>
          </cell>
          <cell r="N724">
            <v>0</v>
          </cell>
          <cell r="O724">
            <v>185100</v>
          </cell>
        </row>
        <row r="725">
          <cell r="A725" t="str">
            <v>857</v>
          </cell>
          <cell r="B725" t="str">
            <v>BORAL BRICKS INC</v>
          </cell>
          <cell r="C725" t="str">
            <v>Salisbury Plant - USA</v>
          </cell>
          <cell r="D725" t="str">
            <v>700 S Long Street</v>
          </cell>
          <cell r="E725" t="str">
            <v>East Spencer</v>
          </cell>
          <cell r="F725" t="str">
            <v>28039</v>
          </cell>
          <cell r="G725" t="str">
            <v>North Carolina</v>
          </cell>
          <cell r="H725" t="str">
            <v>United States of America</v>
          </cell>
          <cell r="I725" t="str">
            <v>USE4</v>
          </cell>
          <cell r="J725">
            <v>2777700</v>
          </cell>
          <cell r="K725">
            <v>18518500</v>
          </cell>
          <cell r="L725">
            <v>33333300</v>
          </cell>
          <cell r="M725">
            <v>2037000</v>
          </cell>
          <cell r="N725">
            <v>12962900</v>
          </cell>
          <cell r="O725">
            <v>69629400</v>
          </cell>
        </row>
        <row r="726">
          <cell r="A726" t="str">
            <v>857</v>
          </cell>
          <cell r="B726" t="str">
            <v>BORAL BRICKS INC</v>
          </cell>
          <cell r="C726" t="str">
            <v>Smyrna</v>
          </cell>
          <cell r="D726" t="str">
            <v>5472 Oakdale Rd</v>
          </cell>
          <cell r="E726" t="str">
            <v>Smyrna</v>
          </cell>
          <cell r="F726" t="str">
            <v>30082</v>
          </cell>
          <cell r="G726" t="str">
            <v>Georgia</v>
          </cell>
          <cell r="H726" t="str">
            <v>United States of America</v>
          </cell>
          <cell r="I726" t="str">
            <v>USE4</v>
          </cell>
          <cell r="J726">
            <v>1851800</v>
          </cell>
          <cell r="K726">
            <v>4814800</v>
          </cell>
          <cell r="L726">
            <v>18518500</v>
          </cell>
          <cell r="M726">
            <v>740700</v>
          </cell>
          <cell r="N726">
            <v>14814800</v>
          </cell>
          <cell r="O726">
            <v>40740600</v>
          </cell>
        </row>
        <row r="727">
          <cell r="A727" t="str">
            <v>857</v>
          </cell>
          <cell r="B727" t="str">
            <v>BORAL BRICKS INC</v>
          </cell>
          <cell r="C727" t="str">
            <v>Summerville</v>
          </cell>
          <cell r="D727" t="str">
            <v>Hwy 78 West</v>
          </cell>
          <cell r="E727" t="str">
            <v>Summerville</v>
          </cell>
          <cell r="F727" t="str">
            <v>29484</v>
          </cell>
          <cell r="G727" t="str">
            <v>South Carolina</v>
          </cell>
          <cell r="H727" t="str">
            <v>United States of America</v>
          </cell>
          <cell r="I727" t="str">
            <v>USE4</v>
          </cell>
          <cell r="J727">
            <v>925900</v>
          </cell>
          <cell r="K727">
            <v>111100</v>
          </cell>
          <cell r="L727">
            <v>462900</v>
          </cell>
          <cell r="M727">
            <v>46200</v>
          </cell>
          <cell r="N727">
            <v>2222200</v>
          </cell>
          <cell r="O727">
            <v>3768300</v>
          </cell>
        </row>
        <row r="728">
          <cell r="A728" t="str">
            <v>857</v>
          </cell>
          <cell r="B728" t="str">
            <v>BORAL BRICKS INC</v>
          </cell>
          <cell r="C728" t="str">
            <v>Tulsa</v>
          </cell>
          <cell r="D728" t="str">
            <v>225  N Aspen</v>
          </cell>
          <cell r="E728" t="str">
            <v>Broken Arrow</v>
          </cell>
          <cell r="F728" t="str">
            <v>74012</v>
          </cell>
          <cell r="G728" t="str">
            <v>Oklahoma</v>
          </cell>
          <cell r="H728" t="str">
            <v>United States of America</v>
          </cell>
          <cell r="I728" t="str">
            <v>USE4</v>
          </cell>
          <cell r="J728">
            <v>0</v>
          </cell>
          <cell r="K728">
            <v>0</v>
          </cell>
          <cell r="L728">
            <v>138800</v>
          </cell>
          <cell r="M728">
            <v>0</v>
          </cell>
          <cell r="N728">
            <v>0</v>
          </cell>
          <cell r="O728">
            <v>138800</v>
          </cell>
        </row>
        <row r="729">
          <cell r="A729" t="str">
            <v>857</v>
          </cell>
          <cell r="B729" t="str">
            <v>BORAL BRICKS INC</v>
          </cell>
          <cell r="C729" t="str">
            <v>Tupelo</v>
          </cell>
          <cell r="D729" t="str">
            <v>966 Gliff Gookin Boulevard</v>
          </cell>
          <cell r="E729" t="str">
            <v>Tupelo</v>
          </cell>
          <cell r="F729" t="str">
            <v>38801</v>
          </cell>
          <cell r="G729" t="str">
            <v>Mississippi</v>
          </cell>
          <cell r="H729" t="str">
            <v>United States of America</v>
          </cell>
          <cell r="I729" t="str">
            <v>USE4</v>
          </cell>
          <cell r="J729">
            <v>92500</v>
          </cell>
          <cell r="K729">
            <v>333300</v>
          </cell>
          <cell r="L729">
            <v>74000</v>
          </cell>
          <cell r="M729">
            <v>55500</v>
          </cell>
          <cell r="N729">
            <v>370300</v>
          </cell>
          <cell r="O729">
            <v>925600</v>
          </cell>
        </row>
        <row r="730">
          <cell r="A730" t="str">
            <v>857</v>
          </cell>
          <cell r="B730" t="str">
            <v>BORAL BRICKS INC</v>
          </cell>
          <cell r="C730" t="str">
            <v>Van Wyck</v>
          </cell>
          <cell r="D730" t="str">
            <v>7472 Van Wyck Rd</v>
          </cell>
          <cell r="E730" t="str">
            <v>Van Wyck</v>
          </cell>
          <cell r="F730" t="str">
            <v>29744</v>
          </cell>
          <cell r="G730" t="str">
            <v>South Carolina</v>
          </cell>
          <cell r="H730" t="str">
            <v>United States of America</v>
          </cell>
          <cell r="I730" t="str">
            <v>USE4</v>
          </cell>
          <cell r="J730">
            <v>4629600</v>
          </cell>
          <cell r="K730">
            <v>8888800</v>
          </cell>
          <cell r="L730">
            <v>37037000</v>
          </cell>
          <cell r="M730">
            <v>648100</v>
          </cell>
          <cell r="N730">
            <v>7407400</v>
          </cell>
          <cell r="O730">
            <v>58610900</v>
          </cell>
        </row>
        <row r="731">
          <cell r="A731" t="str">
            <v>999</v>
          </cell>
          <cell r="B731" t="str">
            <v>GYPSUM RESOURCES AUSTRALIA</v>
          </cell>
          <cell r="C731" t="str">
            <v>Penong - Mine Site</v>
          </cell>
          <cell r="D731" t="str">
            <v>Lake McDonnell</v>
          </cell>
          <cell r="E731" t="str">
            <v>Penong</v>
          </cell>
          <cell r="F731" t="str">
            <v>5690</v>
          </cell>
          <cell r="G731" t="str">
            <v>South Australia</v>
          </cell>
          <cell r="H731" t="str">
            <v>Australia</v>
          </cell>
          <cell r="I731" t="str">
            <v>Not Applicable</v>
          </cell>
          <cell r="J731">
            <v>100000</v>
          </cell>
          <cell r="K731">
            <v>500000</v>
          </cell>
          <cell r="L731">
            <v>2000000</v>
          </cell>
          <cell r="M731">
            <v>6000000</v>
          </cell>
          <cell r="N731">
            <v>0</v>
          </cell>
          <cell r="O731">
            <v>8600000</v>
          </cell>
        </row>
        <row r="732">
          <cell r="A732" t="str">
            <v>999</v>
          </cell>
          <cell r="B732" t="str">
            <v>GYPSUM RESOURCES AUSTRALIA</v>
          </cell>
          <cell r="C732" t="str">
            <v>Thevenard - Shipping Port</v>
          </cell>
          <cell r="D732" t="str">
            <v>Innes Avenue</v>
          </cell>
          <cell r="E732" t="str">
            <v>Thevenard</v>
          </cell>
          <cell r="F732" t="str">
            <v>5690</v>
          </cell>
          <cell r="G732" t="str">
            <v>South Australia</v>
          </cell>
          <cell r="H732" t="str">
            <v>Australia</v>
          </cell>
          <cell r="I732" t="str">
            <v>Not Applicable</v>
          </cell>
          <cell r="J732">
            <v>360000</v>
          </cell>
          <cell r="K732">
            <v>0</v>
          </cell>
          <cell r="L732">
            <v>1140000</v>
          </cell>
          <cell r="M732">
            <v>110000</v>
          </cell>
          <cell r="N732">
            <v>0</v>
          </cell>
          <cell r="O732">
            <v>1610000</v>
          </cell>
        </row>
        <row r="733">
          <cell r="A733" t="str">
            <v>860</v>
          </cell>
          <cell r="B733" t="str">
            <v>BORAL MATERIAL TECHNOLOGIES (US)</v>
          </cell>
          <cell r="C733" t="str">
            <v>Belews Creek Plant - BMT</v>
          </cell>
          <cell r="D733" t="str">
            <v>Pine Hall Road</v>
          </cell>
          <cell r="E733" t="str">
            <v>Walnut Cove</v>
          </cell>
          <cell r="F733" t="str">
            <v>27052</v>
          </cell>
          <cell r="G733" t="str">
            <v>North Carolina</v>
          </cell>
          <cell r="H733" t="str">
            <v>United States of America</v>
          </cell>
          <cell r="I733" t="str">
            <v>USE4</v>
          </cell>
          <cell r="J733">
            <v>47685.1852</v>
          </cell>
          <cell r="K733">
            <v>8766444.4443999995</v>
          </cell>
          <cell r="L733">
            <v>3814.8148000000001</v>
          </cell>
          <cell r="M733">
            <v>38148.148099999999</v>
          </cell>
          <cell r="N733">
            <v>11286129.6296</v>
          </cell>
          <cell r="O733">
            <v>20142222.222100001</v>
          </cell>
        </row>
        <row r="734">
          <cell r="A734" t="str">
            <v>860</v>
          </cell>
          <cell r="B734" t="str">
            <v>BORAL MATERIAL TECHNOLOGIES (US)</v>
          </cell>
          <cell r="C734" t="str">
            <v>Marshall Plant</v>
          </cell>
          <cell r="D734" t="str">
            <v>Highway 150</v>
          </cell>
          <cell r="E734" t="str">
            <v>Terrel</v>
          </cell>
          <cell r="F734" t="str">
            <v>28682</v>
          </cell>
          <cell r="G734" t="str">
            <v>North Carolina</v>
          </cell>
          <cell r="H734" t="str">
            <v>United States of America</v>
          </cell>
          <cell r="I734" t="str">
            <v>USE4</v>
          </cell>
          <cell r="J734">
            <v>925925.92590000003</v>
          </cell>
          <cell r="K734">
            <v>2962962.963</v>
          </cell>
          <cell r="L734">
            <v>12222222.222200001</v>
          </cell>
          <cell r="M734">
            <v>92592.592600000004</v>
          </cell>
          <cell r="N734">
            <v>3703703.7037</v>
          </cell>
          <cell r="O734">
            <v>19907407.407400001</v>
          </cell>
        </row>
        <row r="735">
          <cell r="A735" t="str">
            <v>860</v>
          </cell>
          <cell r="B735" t="str">
            <v>BORAL MATERIAL TECHNOLOGIES (US)</v>
          </cell>
          <cell r="C735" t="str">
            <v>Bowen Plant</v>
          </cell>
          <cell r="D735" t="str">
            <v>317 Covered Bridge Road</v>
          </cell>
          <cell r="E735" t="str">
            <v>Stilesboro</v>
          </cell>
          <cell r="F735" t="str">
            <v>30120</v>
          </cell>
          <cell r="G735" t="str">
            <v>Georgia</v>
          </cell>
          <cell r="H735" t="str">
            <v>United States of America</v>
          </cell>
          <cell r="I735" t="str">
            <v>USE4</v>
          </cell>
          <cell r="J735">
            <v>0</v>
          </cell>
          <cell r="K735">
            <v>3920097.6</v>
          </cell>
          <cell r="L735">
            <v>27253.8</v>
          </cell>
          <cell r="M735">
            <v>79536.600000000006</v>
          </cell>
          <cell r="N735">
            <v>5184333.3333000001</v>
          </cell>
          <cell r="O735">
            <v>9211221.3333000001</v>
          </cell>
        </row>
        <row r="736">
          <cell r="A736" t="str">
            <v>860</v>
          </cell>
          <cell r="B736" t="str">
            <v>BORAL MATERIAL TECHNOLOGIES (US)</v>
          </cell>
          <cell r="C736" t="str">
            <v>Deely Plant</v>
          </cell>
          <cell r="D736" t="str">
            <v>9599 Garner Road</v>
          </cell>
          <cell r="E736" t="str">
            <v>San Antonio</v>
          </cell>
          <cell r="F736" t="str">
            <v>78220</v>
          </cell>
          <cell r="G736" t="str">
            <v>Texas</v>
          </cell>
          <cell r="H736" t="str">
            <v>United States of America</v>
          </cell>
          <cell r="I736" t="str">
            <v>USE4</v>
          </cell>
          <cell r="J736">
            <v>0</v>
          </cell>
          <cell r="K736">
            <v>590684.4</v>
          </cell>
          <cell r="L736">
            <v>194670</v>
          </cell>
          <cell r="M736">
            <v>36153</v>
          </cell>
          <cell r="N736">
            <v>7265314.8147999998</v>
          </cell>
          <cell r="O736">
            <v>8086822.2148000002</v>
          </cell>
        </row>
        <row r="737">
          <cell r="A737" t="str">
            <v>860</v>
          </cell>
          <cell r="B737" t="str">
            <v>BORAL MATERIAL TECHNOLOGIES (US)</v>
          </cell>
          <cell r="C737" t="str">
            <v>Crystal River Plant</v>
          </cell>
          <cell r="D737" t="str">
            <v>4310 N. Suncoast Blvd.</v>
          </cell>
          <cell r="E737" t="str">
            <v>Crystal River</v>
          </cell>
          <cell r="F737" t="str">
            <v>34428</v>
          </cell>
          <cell r="G737" t="str">
            <v>Florida</v>
          </cell>
          <cell r="H737" t="str">
            <v>United States of America</v>
          </cell>
          <cell r="I737" t="str">
            <v>USE4</v>
          </cell>
          <cell r="J737">
            <v>0</v>
          </cell>
          <cell r="K737">
            <v>636292.80000000005</v>
          </cell>
          <cell r="L737">
            <v>56732.4</v>
          </cell>
          <cell r="M737">
            <v>13905</v>
          </cell>
          <cell r="N737">
            <v>5180518.5185000002</v>
          </cell>
          <cell r="O737">
            <v>5887448.7185000004</v>
          </cell>
        </row>
        <row r="738">
          <cell r="A738" t="str">
            <v>860</v>
          </cell>
          <cell r="B738" t="str">
            <v>BORAL MATERIAL TECHNOLOGIES (US)</v>
          </cell>
          <cell r="C738" t="str">
            <v>Mohave Plant</v>
          </cell>
          <cell r="D738" t="str">
            <v>2700 Edison Way</v>
          </cell>
          <cell r="E738" t="str">
            <v>Laughlin</v>
          </cell>
          <cell r="F738" t="str">
            <v>89029</v>
          </cell>
          <cell r="G738" t="str">
            <v>Nevada</v>
          </cell>
          <cell r="H738" t="str">
            <v>United States of America</v>
          </cell>
          <cell r="I738" t="str">
            <v>USE4</v>
          </cell>
          <cell r="J738">
            <v>0</v>
          </cell>
          <cell r="K738">
            <v>1112.4000000000001</v>
          </cell>
          <cell r="L738">
            <v>1835460</v>
          </cell>
          <cell r="M738">
            <v>0</v>
          </cell>
          <cell r="N738">
            <v>3814814.8147999998</v>
          </cell>
          <cell r="O738">
            <v>5651387.2148000002</v>
          </cell>
        </row>
        <row r="739">
          <cell r="A739" t="str">
            <v>860</v>
          </cell>
          <cell r="B739" t="str">
            <v>BORAL MATERIAL TECHNOLOGIES (US)</v>
          </cell>
          <cell r="C739" t="str">
            <v>Braunig Lake Admixture Plant</v>
          </cell>
          <cell r="D739" t="str">
            <v>14910 Streich Road</v>
          </cell>
          <cell r="E739" t="str">
            <v>Elmendorf</v>
          </cell>
          <cell r="F739" t="str">
            <v>78112</v>
          </cell>
          <cell r="G739" t="str">
            <v>Texas</v>
          </cell>
          <cell r="H739" t="str">
            <v>United States of America</v>
          </cell>
          <cell r="I739" t="str">
            <v>USE4</v>
          </cell>
          <cell r="J739">
            <v>789666.66669999994</v>
          </cell>
          <cell r="K739">
            <v>2353740.7407</v>
          </cell>
          <cell r="L739">
            <v>61037.036999999997</v>
          </cell>
          <cell r="M739">
            <v>19074.074100000002</v>
          </cell>
          <cell r="N739">
            <v>2170629.6296000001</v>
          </cell>
          <cell r="O739">
            <v>5394148.1480999999</v>
          </cell>
        </row>
        <row r="740">
          <cell r="A740">
            <v>853</v>
          </cell>
          <cell r="B740" t="str">
            <v>UNITED STATES TILE CO</v>
          </cell>
          <cell r="C740" t="str">
            <v>U S Tile Company (Under. Const)</v>
          </cell>
          <cell r="D740" t="str">
            <v>1000 King Station Road</v>
          </cell>
          <cell r="E740" t="str">
            <v>Ione</v>
          </cell>
          <cell r="F740">
            <v>95640</v>
          </cell>
          <cell r="G740" t="str">
            <v>California</v>
          </cell>
          <cell r="H740" t="str">
            <v>United States of America</v>
          </cell>
          <cell r="I740" t="str">
            <v>E</v>
          </cell>
          <cell r="J740">
            <v>3000000</v>
          </cell>
          <cell r="K740">
            <v>12000000</v>
          </cell>
          <cell r="L740">
            <v>0</v>
          </cell>
          <cell r="M740">
            <v>150000</v>
          </cell>
          <cell r="N740">
            <v>0</v>
          </cell>
          <cell r="O740">
            <v>15150000</v>
          </cell>
        </row>
        <row r="741">
          <cell r="A741" t="str">
            <v>860</v>
          </cell>
          <cell r="B741" t="str">
            <v>BORAL MATERIAL TECHNOLOGIES (US)</v>
          </cell>
          <cell r="C741" t="str">
            <v>Fontana Terminal</v>
          </cell>
          <cell r="D741" t="str">
            <v>10411 Live Oak</v>
          </cell>
          <cell r="E741" t="str">
            <v>Fontana</v>
          </cell>
          <cell r="F741" t="str">
            <v>92335</v>
          </cell>
          <cell r="G741" t="str">
            <v>California</v>
          </cell>
          <cell r="H741" t="str">
            <v>United States of America</v>
          </cell>
          <cell r="I741" t="str">
            <v>E</v>
          </cell>
          <cell r="J741">
            <v>50000</v>
          </cell>
          <cell r="K741">
            <v>2700000</v>
          </cell>
          <cell r="L741">
            <v>300000</v>
          </cell>
          <cell r="M741">
            <v>0</v>
          </cell>
          <cell r="O741">
            <v>4050000</v>
          </cell>
        </row>
        <row r="742">
          <cell r="A742" t="str">
            <v>860</v>
          </cell>
          <cell r="B742" t="str">
            <v>BORAL MATERIAL TECHNOLOGIES (US)</v>
          </cell>
          <cell r="C742" t="str">
            <v>Sandow Plant</v>
          </cell>
          <cell r="D742" t="str">
            <v>FM Road 2116</v>
          </cell>
          <cell r="E742" t="str">
            <v>Rockdale</v>
          </cell>
          <cell r="F742" t="str">
            <v>76567</v>
          </cell>
          <cell r="G742" t="str">
            <v>Texas</v>
          </cell>
          <cell r="H742" t="str">
            <v>United States of America</v>
          </cell>
          <cell r="I742" t="str">
            <v>USE4</v>
          </cell>
          <cell r="J742">
            <v>0</v>
          </cell>
          <cell r="K742">
            <v>645748.19999999995</v>
          </cell>
          <cell r="L742">
            <v>90104.4</v>
          </cell>
          <cell r="M742">
            <v>612376.19999999995</v>
          </cell>
          <cell r="N742">
            <v>3482925.9259000001</v>
          </cell>
          <cell r="O742">
            <v>4831154.7259</v>
          </cell>
        </row>
        <row r="743">
          <cell r="A743" t="str">
            <v>860</v>
          </cell>
          <cell r="B743" t="str">
            <v>BORAL MATERIAL TECHNOLOGIES (US)</v>
          </cell>
          <cell r="C743" t="str">
            <v>Denver Terminal</v>
          </cell>
          <cell r="D743" t="str">
            <v>9000 E. 90th Street</v>
          </cell>
          <cell r="E743" t="str">
            <v>Henderson</v>
          </cell>
          <cell r="F743" t="str">
            <v>80640</v>
          </cell>
          <cell r="G743" t="str">
            <v>Colorado</v>
          </cell>
          <cell r="H743" t="str">
            <v>United States of America</v>
          </cell>
          <cell r="I743" t="str">
            <v>USE4</v>
          </cell>
          <cell r="J743">
            <v>114444.44439999999</v>
          </cell>
          <cell r="K743">
            <v>43870.3704</v>
          </cell>
          <cell r="L743">
            <v>2765740.7407</v>
          </cell>
          <cell r="M743">
            <v>0</v>
          </cell>
          <cell r="N743">
            <v>953703.70369999995</v>
          </cell>
          <cell r="O743">
            <v>3877759.2592000002</v>
          </cell>
        </row>
        <row r="744">
          <cell r="A744" t="str">
            <v>860</v>
          </cell>
          <cell r="B744" t="str">
            <v>BORAL MATERIAL TECHNOLOGIES (US)</v>
          </cell>
          <cell r="C744" t="str">
            <v>Apache Plant - BMT</v>
          </cell>
          <cell r="D744" t="str">
            <v>SR191</v>
          </cell>
          <cell r="E744" t="str">
            <v>Cochise</v>
          </cell>
          <cell r="F744" t="str">
            <v>85606</v>
          </cell>
          <cell r="G744" t="str">
            <v>Arizona</v>
          </cell>
          <cell r="H744" t="str">
            <v>United States of America</v>
          </cell>
          <cell r="I744" t="str">
            <v>USE4</v>
          </cell>
          <cell r="J744">
            <v>0</v>
          </cell>
          <cell r="K744">
            <v>0</v>
          </cell>
          <cell r="L744">
            <v>1799863.2</v>
          </cell>
          <cell r="M744">
            <v>0</v>
          </cell>
          <cell r="N744">
            <v>1907407.4073999999</v>
          </cell>
          <cell r="O744">
            <v>3707270.6074000001</v>
          </cell>
        </row>
        <row r="745">
          <cell r="A745" t="str">
            <v>860</v>
          </cell>
          <cell r="B745" t="str">
            <v>BORAL MATERIAL TECHNOLOGIES (US)</v>
          </cell>
          <cell r="C745" t="str">
            <v>AC Admixture Plant - BMT</v>
          </cell>
          <cell r="D745" t="str">
            <v>914  West Johnson Street</v>
          </cell>
          <cell r="E745" t="str">
            <v>Monroe</v>
          </cell>
          <cell r="F745" t="str">
            <v>28110</v>
          </cell>
          <cell r="G745" t="str">
            <v>North Carolina</v>
          </cell>
          <cell r="H745" t="str">
            <v>United States of America</v>
          </cell>
          <cell r="I745" t="str">
            <v>USE4</v>
          </cell>
          <cell r="J745">
            <v>335703.70370000001</v>
          </cell>
          <cell r="K745">
            <v>1070055.5556000001</v>
          </cell>
          <cell r="L745">
            <v>43870.3704</v>
          </cell>
          <cell r="M745">
            <v>34333.333299999998</v>
          </cell>
          <cell r="N745">
            <v>1804407.4073999999</v>
          </cell>
          <cell r="O745">
            <v>3288370.3703999999</v>
          </cell>
        </row>
        <row r="746">
          <cell r="A746" t="str">
            <v>860</v>
          </cell>
          <cell r="B746" t="str">
            <v>BORAL MATERIAL TECHNOLOGIES (US)</v>
          </cell>
          <cell r="C746" t="str">
            <v>Fayette Plant</v>
          </cell>
          <cell r="D746" t="str">
            <v>East Of Lagrange On Highway 71</v>
          </cell>
          <cell r="E746" t="str">
            <v>Lagrange</v>
          </cell>
          <cell r="F746" t="str">
            <v>78945</v>
          </cell>
          <cell r="G746" t="str">
            <v>Texas</v>
          </cell>
          <cell r="H746" t="str">
            <v>United States of America</v>
          </cell>
          <cell r="I746" t="str">
            <v>USE4</v>
          </cell>
          <cell r="J746">
            <v>0</v>
          </cell>
          <cell r="K746">
            <v>229154.4</v>
          </cell>
          <cell r="L746">
            <v>12792.6</v>
          </cell>
          <cell r="M746">
            <v>222480</v>
          </cell>
          <cell r="N746">
            <v>2271722.2222000002</v>
          </cell>
          <cell r="O746">
            <v>2736149.2222000002</v>
          </cell>
        </row>
        <row r="747">
          <cell r="A747" t="str">
            <v>860</v>
          </cell>
          <cell r="B747" t="str">
            <v>BORAL MATERIAL TECHNOLOGIES (US)</v>
          </cell>
          <cell r="C747" t="str">
            <v>SE Admixture Plant</v>
          </cell>
          <cell r="D747" t="str">
            <v>227 Pearl Street</v>
          </cell>
          <cell r="E747" t="str">
            <v>Auburndale</v>
          </cell>
          <cell r="F747" t="str">
            <v>33823</v>
          </cell>
          <cell r="G747" t="str">
            <v>Florida</v>
          </cell>
          <cell r="H747" t="str">
            <v>United States of America</v>
          </cell>
          <cell r="I747" t="str">
            <v>USE4</v>
          </cell>
          <cell r="J747">
            <v>442518.51850000001</v>
          </cell>
          <cell r="K747">
            <v>570314.81480000005</v>
          </cell>
          <cell r="L747">
            <v>141148.14809999999</v>
          </cell>
          <cell r="M747">
            <v>0</v>
          </cell>
          <cell r="N747">
            <v>1226462.963</v>
          </cell>
          <cell r="O747">
            <v>2380444.4443999999</v>
          </cell>
        </row>
        <row r="748">
          <cell r="A748" t="str">
            <v>860</v>
          </cell>
          <cell r="B748" t="str">
            <v>BORAL MATERIAL TECHNOLOGIES (US)</v>
          </cell>
          <cell r="C748" t="str">
            <v>Crist Plant</v>
          </cell>
          <cell r="D748" t="str">
            <v>11951 Pate Street</v>
          </cell>
          <cell r="E748" t="str">
            <v>Pensacola</v>
          </cell>
          <cell r="F748" t="str">
            <v>32514</v>
          </cell>
          <cell r="G748" t="str">
            <v>Florida</v>
          </cell>
          <cell r="H748" t="str">
            <v>United States of America</v>
          </cell>
          <cell r="I748" t="str">
            <v>USE4</v>
          </cell>
          <cell r="J748">
            <v>28611.111099999998</v>
          </cell>
          <cell r="K748">
            <v>131611.11110000001</v>
          </cell>
          <cell r="L748">
            <v>5722.2222000000002</v>
          </cell>
          <cell r="M748">
            <v>137333.3333</v>
          </cell>
          <cell r="N748">
            <v>1451537.037</v>
          </cell>
          <cell r="O748">
            <v>1754814.8147</v>
          </cell>
        </row>
        <row r="749">
          <cell r="A749" t="str">
            <v>860</v>
          </cell>
          <cell r="B749" t="str">
            <v>BORAL MATERIAL TECHNOLOGIES (US)</v>
          </cell>
          <cell r="C749" t="str">
            <v>Yates Plant</v>
          </cell>
          <cell r="D749" t="str">
            <v>661 Syer Road</v>
          </cell>
          <cell r="E749" t="str">
            <v>Newman</v>
          </cell>
          <cell r="F749" t="str">
            <v>30264</v>
          </cell>
          <cell r="G749" t="str">
            <v>Georgia</v>
          </cell>
          <cell r="H749" t="str">
            <v>United States of America</v>
          </cell>
          <cell r="I749" t="str">
            <v>USE4</v>
          </cell>
          <cell r="J749">
            <v>0</v>
          </cell>
          <cell r="K749">
            <v>642411</v>
          </cell>
          <cell r="L749">
            <v>109015.2</v>
          </cell>
          <cell r="M749">
            <v>199119.6</v>
          </cell>
          <cell r="N749">
            <v>169759.25930000001</v>
          </cell>
          <cell r="O749">
            <v>1120305.0593000001</v>
          </cell>
        </row>
        <row r="750">
          <cell r="A750" t="str">
            <v>860</v>
          </cell>
          <cell r="B750" t="str">
            <v>BORAL MATERIAL TECHNOLOGIES (US)</v>
          </cell>
          <cell r="C750" t="str">
            <v>Big Brown Plant - BMT</v>
          </cell>
          <cell r="D750" t="str">
            <v>9 Miles Ne Of Fairfield  off Fm 2570</v>
          </cell>
          <cell r="E750" t="str">
            <v>Fairfield</v>
          </cell>
          <cell r="F750" t="str">
            <v>75840</v>
          </cell>
          <cell r="G750" t="str">
            <v>Texas</v>
          </cell>
          <cell r="H750" t="str">
            <v>United States of America</v>
          </cell>
          <cell r="I750" t="str">
            <v>USE4</v>
          </cell>
          <cell r="J750">
            <v>0</v>
          </cell>
          <cell r="K750">
            <v>0</v>
          </cell>
          <cell r="L750">
            <v>0</v>
          </cell>
          <cell r="M750">
            <v>417706.2</v>
          </cell>
          <cell r="N750">
            <v>461592.59259999997</v>
          </cell>
          <cell r="O750">
            <v>879298.79260000004</v>
          </cell>
        </row>
        <row r="751">
          <cell r="A751" t="str">
            <v>860</v>
          </cell>
          <cell r="B751" t="str">
            <v>BORAL MATERIAL TECHNOLOGIES (US)</v>
          </cell>
          <cell r="C751" t="str">
            <v>Oklaunion Plant</v>
          </cell>
          <cell r="D751" t="str">
            <v>12567 Fm 3430</v>
          </cell>
          <cell r="E751" t="str">
            <v>Oklaunion</v>
          </cell>
          <cell r="F751" t="str">
            <v>76373</v>
          </cell>
          <cell r="G751" t="str">
            <v>Texas</v>
          </cell>
          <cell r="H751" t="str">
            <v>United States of America</v>
          </cell>
          <cell r="I751" t="str">
            <v>USE4</v>
          </cell>
          <cell r="J751">
            <v>0</v>
          </cell>
          <cell r="K751">
            <v>0</v>
          </cell>
          <cell r="L751">
            <v>122364</v>
          </cell>
          <cell r="M751">
            <v>7786.8</v>
          </cell>
          <cell r="N751">
            <v>654240.74069999997</v>
          </cell>
          <cell r="O751">
            <v>784391.54070000001</v>
          </cell>
        </row>
        <row r="752">
          <cell r="A752" t="str">
            <v>860</v>
          </cell>
          <cell r="B752" t="str">
            <v>BORAL MATERIAL TECHNOLOGIES (US)</v>
          </cell>
          <cell r="C752" t="str">
            <v>Western Admixture Plant</v>
          </cell>
          <cell r="D752" t="str">
            <v>1385 West Battaglia</v>
          </cell>
          <cell r="E752" t="str">
            <v>Eloy</v>
          </cell>
          <cell r="F752" t="str">
            <v>85231</v>
          </cell>
          <cell r="G752" t="str">
            <v>Arizona</v>
          </cell>
          <cell r="H752" t="str">
            <v>United States of America</v>
          </cell>
          <cell r="I752" t="str">
            <v>USE4</v>
          </cell>
          <cell r="J752">
            <v>0</v>
          </cell>
          <cell r="K752">
            <v>278100</v>
          </cell>
          <cell r="L752">
            <v>0</v>
          </cell>
          <cell r="M752">
            <v>0</v>
          </cell>
          <cell r="N752">
            <v>481481.48149999999</v>
          </cell>
          <cell r="O752">
            <v>759581.48149999999</v>
          </cell>
        </row>
        <row r="753">
          <cell r="A753" t="str">
            <v>860</v>
          </cell>
          <cell r="B753" t="str">
            <v>BORAL MATERIAL TECHNOLOGIES (US)</v>
          </cell>
          <cell r="C753" t="str">
            <v>Branch Plant</v>
          </cell>
          <cell r="D753" t="str">
            <v>100-b Milledgeville Road</v>
          </cell>
          <cell r="E753" t="str">
            <v>Milledgeville</v>
          </cell>
          <cell r="F753" t="str">
            <v>31061</v>
          </cell>
          <cell r="G753" t="str">
            <v>Georgia</v>
          </cell>
          <cell r="H753" t="str">
            <v>United States of America</v>
          </cell>
          <cell r="I753" t="str">
            <v>USE4</v>
          </cell>
          <cell r="J753">
            <v>0</v>
          </cell>
          <cell r="K753">
            <v>384334.2</v>
          </cell>
          <cell r="L753">
            <v>0</v>
          </cell>
          <cell r="M753">
            <v>41715</v>
          </cell>
          <cell r="N753">
            <v>247962.96299999999</v>
          </cell>
          <cell r="O753">
            <v>674012.16299999994</v>
          </cell>
        </row>
        <row r="754">
          <cell r="A754" t="str">
            <v>860</v>
          </cell>
          <cell r="B754" t="str">
            <v>BORAL MATERIAL TECHNOLOGIES (US)</v>
          </cell>
          <cell r="C754" t="str">
            <v>McDonough Plant</v>
          </cell>
          <cell r="D754" t="str">
            <v>5551-B South Cobb Drive</v>
          </cell>
          <cell r="E754" t="str">
            <v>Smyrna</v>
          </cell>
          <cell r="F754" t="str">
            <v>30080</v>
          </cell>
          <cell r="G754" t="str">
            <v>Georgia</v>
          </cell>
          <cell r="H754" t="str">
            <v>United States of America</v>
          </cell>
          <cell r="I754" t="str">
            <v>USE4</v>
          </cell>
          <cell r="J754">
            <v>0</v>
          </cell>
          <cell r="K754">
            <v>552862.80000000005</v>
          </cell>
          <cell r="L754">
            <v>81205.2</v>
          </cell>
          <cell r="M754">
            <v>25029</v>
          </cell>
          <cell r="N754">
            <v>0</v>
          </cell>
          <cell r="O754">
            <v>659097</v>
          </cell>
        </row>
        <row r="755">
          <cell r="A755" t="str">
            <v>860</v>
          </cell>
          <cell r="B755" t="str">
            <v>BORAL MATERIAL TECHNOLOGIES (US)</v>
          </cell>
          <cell r="C755" t="str">
            <v>Snowflake Plant</v>
          </cell>
          <cell r="D755" t="str">
            <v>Stone Container Paper Mill</v>
          </cell>
          <cell r="E755" t="str">
            <v>Snowflake</v>
          </cell>
          <cell r="F755" t="str">
            <v>85937</v>
          </cell>
          <cell r="G755" t="str">
            <v>Arizona</v>
          </cell>
          <cell r="H755" t="str">
            <v>United States of America</v>
          </cell>
          <cell r="I755" t="str">
            <v>USE4</v>
          </cell>
          <cell r="J755">
            <v>0</v>
          </cell>
          <cell r="K755">
            <v>0</v>
          </cell>
          <cell r="L755">
            <v>556200</v>
          </cell>
          <cell r="M755">
            <v>0</v>
          </cell>
          <cell r="N755">
            <v>95370.3704</v>
          </cell>
          <cell r="O755">
            <v>651570.37040000001</v>
          </cell>
        </row>
        <row r="756">
          <cell r="A756" t="str">
            <v>860</v>
          </cell>
          <cell r="B756" t="str">
            <v>BORAL MATERIAL TECHNOLOGIES (US)</v>
          </cell>
          <cell r="C756" t="str">
            <v>Purvis Plant</v>
          </cell>
          <cell r="D756" t="str">
            <v>Okhola Road</v>
          </cell>
          <cell r="E756" t="str">
            <v>Hattiesburg</v>
          </cell>
          <cell r="F756" t="str">
            <v>39402</v>
          </cell>
          <cell r="G756" t="str">
            <v>Mississippi</v>
          </cell>
          <cell r="H756" t="str">
            <v>United States of America</v>
          </cell>
          <cell r="I756" t="str">
            <v>USE4</v>
          </cell>
          <cell r="J756">
            <v>30518.518499999998</v>
          </cell>
          <cell r="K756">
            <v>381481.48149999999</v>
          </cell>
          <cell r="L756">
            <v>11444.4444</v>
          </cell>
          <cell r="M756">
            <v>0</v>
          </cell>
          <cell r="N756">
            <v>215537.03700000001</v>
          </cell>
          <cell r="O756">
            <v>638981.48140000005</v>
          </cell>
        </row>
        <row r="757">
          <cell r="A757" t="str">
            <v>860</v>
          </cell>
          <cell r="B757" t="str">
            <v>BORAL MATERIAL TECHNOLOGIES (US)</v>
          </cell>
          <cell r="C757" t="str">
            <v>Navajo Plant</v>
          </cell>
          <cell r="D757" t="str">
            <v>Highway 98</v>
          </cell>
          <cell r="E757" t="str">
            <v>Page</v>
          </cell>
          <cell r="F757" t="str">
            <v>86040</v>
          </cell>
          <cell r="G757" t="str">
            <v>Arizona</v>
          </cell>
          <cell r="H757" t="str">
            <v>United States of America</v>
          </cell>
          <cell r="I757" t="str">
            <v>USE4</v>
          </cell>
          <cell r="J757">
            <v>0</v>
          </cell>
          <cell r="K757">
            <v>0</v>
          </cell>
          <cell r="L757">
            <v>152955</v>
          </cell>
          <cell r="M757">
            <v>0</v>
          </cell>
          <cell r="N757">
            <v>481481.48149999999</v>
          </cell>
          <cell r="O757">
            <v>634436.48149999999</v>
          </cell>
        </row>
        <row r="758">
          <cell r="A758" t="str">
            <v>860</v>
          </cell>
          <cell r="B758" t="str">
            <v>BORAL MATERIAL TECHNOLOGIES (US)</v>
          </cell>
          <cell r="C758" t="str">
            <v>Leroy Plant</v>
          </cell>
          <cell r="D758" t="str">
            <v>Carson Road</v>
          </cell>
          <cell r="E758" t="str">
            <v>Leroy</v>
          </cell>
          <cell r="F758" t="str">
            <v>36548</v>
          </cell>
          <cell r="G758" t="str">
            <v>Alabama</v>
          </cell>
          <cell r="H758" t="str">
            <v>United States of America</v>
          </cell>
          <cell r="I758" t="str">
            <v>USE4</v>
          </cell>
          <cell r="J758">
            <v>0</v>
          </cell>
          <cell r="K758">
            <v>0</v>
          </cell>
          <cell r="L758">
            <v>3337.2</v>
          </cell>
          <cell r="M758">
            <v>0</v>
          </cell>
          <cell r="N758">
            <v>566500</v>
          </cell>
          <cell r="O758">
            <v>569837.19999999995</v>
          </cell>
        </row>
        <row r="759">
          <cell r="A759" t="str">
            <v>860</v>
          </cell>
          <cell r="B759" t="str">
            <v>BORAL MATERIAL TECHNOLOGIES (US)</v>
          </cell>
          <cell r="C759" t="str">
            <v>Morgantown Plant</v>
          </cell>
          <cell r="D759" t="str">
            <v>12620 Crane Highway</v>
          </cell>
          <cell r="E759" t="str">
            <v>Newburg</v>
          </cell>
          <cell r="F759" t="str">
            <v>20664</v>
          </cell>
          <cell r="G759" t="str">
            <v>Maryland</v>
          </cell>
          <cell r="H759" t="str">
            <v>United States of America</v>
          </cell>
          <cell r="I759" t="str">
            <v>USE4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535981.48149999999</v>
          </cell>
          <cell r="O759">
            <v>535981.48149999999</v>
          </cell>
        </row>
        <row r="760">
          <cell r="A760" t="str">
            <v>860</v>
          </cell>
          <cell r="B760" t="str">
            <v>BORAL MATERIAL TECHNOLOGIES (US)</v>
          </cell>
          <cell r="C760" t="str">
            <v>Coleto Creek Plant</v>
          </cell>
          <cell r="D760" t="str">
            <v>Fm Road 2987</v>
          </cell>
          <cell r="E760" t="str">
            <v>Fannin</v>
          </cell>
          <cell r="F760" t="str">
            <v>77960</v>
          </cell>
          <cell r="G760" t="str">
            <v>Texas</v>
          </cell>
          <cell r="H760" t="str">
            <v>United States of America</v>
          </cell>
          <cell r="I760" t="str">
            <v>USE4</v>
          </cell>
          <cell r="J760">
            <v>0</v>
          </cell>
          <cell r="K760">
            <v>487231.2</v>
          </cell>
          <cell r="L760">
            <v>12236.4</v>
          </cell>
          <cell r="M760">
            <v>0</v>
          </cell>
          <cell r="N760">
            <v>0</v>
          </cell>
          <cell r="O760">
            <v>499467.6</v>
          </cell>
        </row>
        <row r="761">
          <cell r="A761" t="str">
            <v>860</v>
          </cell>
          <cell r="B761" t="str">
            <v>BORAL MATERIAL TECHNOLOGIES (US)</v>
          </cell>
          <cell r="C761" t="str">
            <v>Monticello Plant</v>
          </cell>
          <cell r="D761" t="str">
            <v>9 Miles South Of Fm 127</v>
          </cell>
          <cell r="E761" t="str">
            <v>Mt. Pleasant</v>
          </cell>
          <cell r="F761" t="str">
            <v>75455</v>
          </cell>
          <cell r="G761" t="str">
            <v>Texas</v>
          </cell>
          <cell r="H761" t="str">
            <v>United States of America</v>
          </cell>
          <cell r="I761" t="str">
            <v>USE4</v>
          </cell>
          <cell r="J761">
            <v>0</v>
          </cell>
          <cell r="K761">
            <v>0</v>
          </cell>
          <cell r="L761">
            <v>0</v>
          </cell>
          <cell r="M761">
            <v>493349.4</v>
          </cell>
          <cell r="N761">
            <v>0</v>
          </cell>
          <cell r="O761">
            <v>493349.4</v>
          </cell>
        </row>
        <row r="762">
          <cell r="A762" t="str">
            <v>860</v>
          </cell>
          <cell r="B762" t="str">
            <v>BORAL MATERIAL TECHNOLOGIES (US)</v>
          </cell>
          <cell r="C762" t="str">
            <v>Denton Terminal</v>
          </cell>
          <cell r="D762" t="str">
            <v>518  E. Sycamore</v>
          </cell>
          <cell r="E762" t="str">
            <v>Denton</v>
          </cell>
          <cell r="F762" t="str">
            <v>76201</v>
          </cell>
          <cell r="G762" t="str">
            <v>Texas</v>
          </cell>
          <cell r="H762" t="str">
            <v>United States of America</v>
          </cell>
          <cell r="I762" t="str">
            <v>USE4</v>
          </cell>
          <cell r="J762">
            <v>0</v>
          </cell>
          <cell r="K762">
            <v>235828.8</v>
          </cell>
          <cell r="L762">
            <v>0</v>
          </cell>
          <cell r="M762">
            <v>0</v>
          </cell>
          <cell r="N762">
            <v>194555.55559999999</v>
          </cell>
          <cell r="O762">
            <v>430384.35560000001</v>
          </cell>
        </row>
        <row r="763">
          <cell r="A763" t="str">
            <v>860</v>
          </cell>
          <cell r="B763" t="str">
            <v>BORAL MATERIAL TECHNOLOGIES (US)</v>
          </cell>
          <cell r="C763" t="str">
            <v>Clarkdale Terminal</v>
          </cell>
          <cell r="E763" t="str">
            <v>Clarkdale</v>
          </cell>
          <cell r="F763" t="str">
            <v>86324</v>
          </cell>
          <cell r="G763" t="str">
            <v>Arizona</v>
          </cell>
          <cell r="H763" t="str">
            <v>United States of America</v>
          </cell>
          <cell r="I763" t="str">
            <v>USE4</v>
          </cell>
          <cell r="J763">
            <v>1907.4074000000001</v>
          </cell>
          <cell r="K763">
            <v>0</v>
          </cell>
          <cell r="L763">
            <v>419629.62959999999</v>
          </cell>
          <cell r="M763">
            <v>0</v>
          </cell>
          <cell r="N763">
            <v>0</v>
          </cell>
          <cell r="O763">
            <v>421537.03700000001</v>
          </cell>
        </row>
        <row r="764">
          <cell r="A764" t="str">
            <v>860</v>
          </cell>
          <cell r="B764" t="str">
            <v>BORAL MATERIAL TECHNOLOGIES (US)</v>
          </cell>
          <cell r="C764" t="str">
            <v>Corporate Office - USA</v>
          </cell>
          <cell r="D764" t="str">
            <v>45  N.E. Loop 410</v>
          </cell>
          <cell r="E764" t="str">
            <v>San Antonio</v>
          </cell>
          <cell r="F764" t="str">
            <v>78216</v>
          </cell>
          <cell r="G764" t="str">
            <v>Texas</v>
          </cell>
          <cell r="H764" t="str">
            <v>United States of America</v>
          </cell>
          <cell r="I764" t="str">
            <v>USE4</v>
          </cell>
          <cell r="J764">
            <v>0</v>
          </cell>
          <cell r="K764">
            <v>0</v>
          </cell>
          <cell r="L764">
            <v>336501</v>
          </cell>
          <cell r="M764">
            <v>0</v>
          </cell>
          <cell r="N764">
            <v>0</v>
          </cell>
          <cell r="O764">
            <v>336501</v>
          </cell>
        </row>
        <row r="765">
          <cell r="A765" t="str">
            <v>860</v>
          </cell>
          <cell r="B765" t="str">
            <v>BORAL MATERIAL TECHNOLOGIES (US)</v>
          </cell>
          <cell r="C765" t="str">
            <v>American Fork Terminal - BMT Inc</v>
          </cell>
          <cell r="D765" t="str">
            <v>95 North 200 East</v>
          </cell>
          <cell r="E765" t="str">
            <v>American Fork</v>
          </cell>
          <cell r="F765" t="str">
            <v>84003</v>
          </cell>
          <cell r="G765" t="str">
            <v>Utah</v>
          </cell>
          <cell r="H765" t="str">
            <v>United States of America</v>
          </cell>
          <cell r="I765" t="str">
            <v>USE4</v>
          </cell>
          <cell r="J765">
            <v>36240.740700000002</v>
          </cell>
          <cell r="K765">
            <v>0</v>
          </cell>
          <cell r="L765">
            <v>209814.81479999999</v>
          </cell>
          <cell r="M765">
            <v>0</v>
          </cell>
          <cell r="N765">
            <v>0</v>
          </cell>
          <cell r="O765">
            <v>246055.55549999999</v>
          </cell>
        </row>
        <row r="766">
          <cell r="A766" t="str">
            <v>860</v>
          </cell>
          <cell r="B766" t="str">
            <v>BORAL MATERIAL TECHNOLOGIES (US)</v>
          </cell>
          <cell r="C766" t="str">
            <v>SE Terminal</v>
          </cell>
          <cell r="D766" t="str">
            <v>5800 SW 177 Avenue</v>
          </cell>
          <cell r="E766" t="str">
            <v>Miami</v>
          </cell>
          <cell r="F766" t="str">
            <v>33296</v>
          </cell>
          <cell r="G766" t="str">
            <v>Florida</v>
          </cell>
          <cell r="H766" t="str">
            <v>United States of America</v>
          </cell>
          <cell r="I766" t="str">
            <v>USE4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240333.3333</v>
          </cell>
          <cell r="O766">
            <v>240333.3333</v>
          </cell>
        </row>
        <row r="767">
          <cell r="A767" t="str">
            <v>860</v>
          </cell>
          <cell r="B767" t="str">
            <v>BORAL MATERIAL TECHNOLOGIES (US)</v>
          </cell>
          <cell r="C767" t="str">
            <v>Northeastern Plant</v>
          </cell>
          <cell r="D767" t="str">
            <v>Highway 169 &amp; 88</v>
          </cell>
          <cell r="E767" t="str">
            <v>Oologah</v>
          </cell>
          <cell r="F767" t="str">
            <v>74053</v>
          </cell>
          <cell r="G767" t="str">
            <v>Oklahoma</v>
          </cell>
          <cell r="H767" t="str">
            <v>United States of America</v>
          </cell>
          <cell r="I767" t="str">
            <v>USE4</v>
          </cell>
          <cell r="J767">
            <v>0</v>
          </cell>
          <cell r="K767">
            <v>139050</v>
          </cell>
          <cell r="L767">
            <v>0</v>
          </cell>
          <cell r="M767">
            <v>83430</v>
          </cell>
          <cell r="N767">
            <v>0</v>
          </cell>
          <cell r="O767">
            <v>222480</v>
          </cell>
        </row>
        <row r="768">
          <cell r="A768" t="str">
            <v>860</v>
          </cell>
          <cell r="B768" t="str">
            <v>BORAL MATERIAL TECHNOLOGIES (US)</v>
          </cell>
          <cell r="C768" t="str">
            <v>Boardman Plant - BMT</v>
          </cell>
          <cell r="D768" t="str">
            <v>Tower Road</v>
          </cell>
          <cell r="E768" t="str">
            <v>Boardman</v>
          </cell>
          <cell r="F768" t="str">
            <v>97818</v>
          </cell>
          <cell r="G768" t="str">
            <v>Oregon</v>
          </cell>
          <cell r="H768" t="str">
            <v>United States of America</v>
          </cell>
          <cell r="I768" t="str">
            <v>USE4</v>
          </cell>
          <cell r="J768">
            <v>0</v>
          </cell>
          <cell r="K768">
            <v>0</v>
          </cell>
          <cell r="L768">
            <v>214137</v>
          </cell>
          <cell r="M768">
            <v>0</v>
          </cell>
          <cell r="N768">
            <v>0</v>
          </cell>
          <cell r="O768">
            <v>214137</v>
          </cell>
        </row>
        <row r="769">
          <cell r="A769" t="str">
            <v>860</v>
          </cell>
          <cell r="B769" t="str">
            <v>BORAL MATERIAL TECHNOLOGIES (US)</v>
          </cell>
          <cell r="C769" t="str">
            <v>Auburndale Terminal</v>
          </cell>
          <cell r="D769" t="str">
            <v>227 Pearl Street</v>
          </cell>
          <cell r="E769" t="str">
            <v>Auburndale</v>
          </cell>
          <cell r="F769" t="str">
            <v>33823</v>
          </cell>
          <cell r="G769" t="str">
            <v>Florida</v>
          </cell>
          <cell r="H769" t="str">
            <v>United States of America</v>
          </cell>
          <cell r="I769" t="str">
            <v>USE4</v>
          </cell>
          <cell r="J769">
            <v>0</v>
          </cell>
          <cell r="K769">
            <v>201344.4</v>
          </cell>
          <cell r="L769">
            <v>0</v>
          </cell>
          <cell r="M769">
            <v>0</v>
          </cell>
          <cell r="N769">
            <v>0</v>
          </cell>
          <cell r="O769">
            <v>201344.4</v>
          </cell>
        </row>
        <row r="770">
          <cell r="A770" t="str">
            <v>860</v>
          </cell>
          <cell r="B770" t="str">
            <v>BORAL MATERIAL TECHNOLOGIES (US)</v>
          </cell>
          <cell r="C770" t="str">
            <v>Arizona Office</v>
          </cell>
          <cell r="D770" t="str">
            <v>Suite 234, 7500  North Dreamy Draw</v>
          </cell>
          <cell r="E770" t="str">
            <v>Phoenix</v>
          </cell>
          <cell r="F770" t="str">
            <v>85020</v>
          </cell>
          <cell r="G770" t="str">
            <v>Arizona</v>
          </cell>
          <cell r="H770" t="str">
            <v>United States of America</v>
          </cell>
          <cell r="I770" t="str">
            <v>USE4</v>
          </cell>
          <cell r="J770">
            <v>0</v>
          </cell>
          <cell r="K770">
            <v>33372</v>
          </cell>
          <cell r="L770">
            <v>139050</v>
          </cell>
          <cell r="M770">
            <v>0</v>
          </cell>
          <cell r="N770">
            <v>0</v>
          </cell>
          <cell r="O770">
            <v>172422</v>
          </cell>
        </row>
        <row r="771">
          <cell r="A771" t="str">
            <v>860</v>
          </cell>
        </row>
        <row r="772">
          <cell r="A772" t="str">
            <v>860</v>
          </cell>
          <cell r="B772" t="str">
            <v>BORAL MATERIAL TECHNOLOGIES (US)</v>
          </cell>
          <cell r="C772" t="str">
            <v>Valmy Plant</v>
          </cell>
          <cell r="D772" t="str">
            <v>I-80 Stonehouse Exit</v>
          </cell>
          <cell r="E772" t="str">
            <v>Valmy</v>
          </cell>
          <cell r="F772" t="str">
            <v>89445</v>
          </cell>
          <cell r="G772" t="str">
            <v>Nevada</v>
          </cell>
          <cell r="H772" t="str">
            <v>United States of America</v>
          </cell>
          <cell r="I772" t="str">
            <v>USE4</v>
          </cell>
          <cell r="J772">
            <v>0</v>
          </cell>
          <cell r="K772">
            <v>0</v>
          </cell>
          <cell r="L772">
            <v>97891.199999999997</v>
          </cell>
          <cell r="M772">
            <v>0</v>
          </cell>
          <cell r="N772">
            <v>0</v>
          </cell>
          <cell r="O772">
            <v>97891.199999999997</v>
          </cell>
        </row>
        <row r="773">
          <cell r="A773" t="str">
            <v>860</v>
          </cell>
          <cell r="B773" t="str">
            <v>BORAL MATERIAL TECHNOLOGIES (US)</v>
          </cell>
          <cell r="C773" t="str">
            <v>Southern Dispenser Shop Warehouse</v>
          </cell>
          <cell r="D773" t="str">
            <v>41 River Court</v>
          </cell>
          <cell r="E773" t="str">
            <v>Cartersville</v>
          </cell>
          <cell r="F773" t="str">
            <v>30120</v>
          </cell>
          <cell r="G773" t="str">
            <v>Georgia</v>
          </cell>
          <cell r="H773" t="str">
            <v>United States of America</v>
          </cell>
          <cell r="I773" t="str">
            <v>USE4</v>
          </cell>
          <cell r="J773">
            <v>95370.3704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95370.3704</v>
          </cell>
        </row>
        <row r="774">
          <cell r="A774" t="str">
            <v>860</v>
          </cell>
          <cell r="B774" t="str">
            <v>BORAL MATERIAL TECHNOLOGIES (US)</v>
          </cell>
          <cell r="C774" t="str">
            <v>Maryland Terminal</v>
          </cell>
          <cell r="D774" t="str">
            <v>8110 Brookbridge Road</v>
          </cell>
          <cell r="E774" t="str">
            <v>Laurel</v>
          </cell>
          <cell r="F774" t="str">
            <v>20707</v>
          </cell>
          <cell r="G774" t="str">
            <v>Maryland</v>
          </cell>
          <cell r="H774" t="str">
            <v>United States of America</v>
          </cell>
          <cell r="I774" t="str">
            <v>USE4</v>
          </cell>
          <cell r="J774">
            <v>0</v>
          </cell>
          <cell r="K774">
            <v>21691.8</v>
          </cell>
          <cell r="L774">
            <v>0</v>
          </cell>
          <cell r="M774">
            <v>0</v>
          </cell>
          <cell r="N774">
            <v>59129.6296</v>
          </cell>
          <cell r="O774">
            <v>80821.429600000003</v>
          </cell>
        </row>
        <row r="775">
          <cell r="A775" t="str">
            <v>860</v>
          </cell>
          <cell r="B775" t="str">
            <v>BORAL MATERIAL TECHNOLOGIES (US)</v>
          </cell>
          <cell r="C775" t="str">
            <v>El Paso Warehouse</v>
          </cell>
          <cell r="D775" t="str">
            <v>10817 Notus Lane  Suite E</v>
          </cell>
          <cell r="E775" t="str">
            <v>El Paso</v>
          </cell>
          <cell r="G775" t="str">
            <v>Texas</v>
          </cell>
          <cell r="H775" t="str">
            <v>United States of America</v>
          </cell>
          <cell r="I775" t="str">
            <v>USE4</v>
          </cell>
          <cell r="J775">
            <v>74388.888900000005</v>
          </cell>
          <cell r="K775">
            <v>5722.2222000000002</v>
          </cell>
          <cell r="L775">
            <v>0</v>
          </cell>
          <cell r="M775">
            <v>0</v>
          </cell>
          <cell r="N775">
            <v>0</v>
          </cell>
          <cell r="O775">
            <v>80111.111099999995</v>
          </cell>
        </row>
        <row r="776">
          <cell r="A776" t="str">
            <v>860</v>
          </cell>
          <cell r="B776" t="str">
            <v>BORAL MATERIAL TECHNOLOGIES (US)</v>
          </cell>
          <cell r="C776" t="str">
            <v>San Antonio Terminal</v>
          </cell>
          <cell r="D776" t="str">
            <v>6055 W. Green Mountain</v>
          </cell>
          <cell r="E776" t="str">
            <v>San Antonio</v>
          </cell>
          <cell r="F776" t="str">
            <v>78266</v>
          </cell>
          <cell r="G776" t="str">
            <v>Texas</v>
          </cell>
          <cell r="H776" t="str">
            <v>United States of America</v>
          </cell>
          <cell r="I776" t="str">
            <v>USE4</v>
          </cell>
          <cell r="J776">
            <v>0</v>
          </cell>
          <cell r="K776">
            <v>34484.400000000001</v>
          </cell>
          <cell r="L776">
            <v>0</v>
          </cell>
          <cell r="M776">
            <v>0</v>
          </cell>
          <cell r="N776">
            <v>38148.148099999999</v>
          </cell>
          <cell r="O776">
            <v>72632.5481</v>
          </cell>
        </row>
        <row r="777">
          <cell r="A777" t="str">
            <v>860</v>
          </cell>
          <cell r="B777" t="str">
            <v>BORAL MATERIAL TECHNOLOGIES (US)</v>
          </cell>
          <cell r="C777" t="str">
            <v>Lehigh Terminal</v>
          </cell>
          <cell r="D777" t="str">
            <v>4020 Pendola Point Road</v>
          </cell>
          <cell r="E777" t="str">
            <v>Tampa</v>
          </cell>
          <cell r="F777" t="str">
            <v>33619</v>
          </cell>
          <cell r="G777" t="str">
            <v>Florida</v>
          </cell>
          <cell r="H777" t="str">
            <v>United States of America</v>
          </cell>
          <cell r="I777" t="str">
            <v>USE4</v>
          </cell>
          <cell r="J777">
            <v>0</v>
          </cell>
          <cell r="K777">
            <v>3337.2</v>
          </cell>
          <cell r="L777">
            <v>0</v>
          </cell>
          <cell r="M777">
            <v>0</v>
          </cell>
          <cell r="N777">
            <v>59129.6296</v>
          </cell>
          <cell r="O777">
            <v>62466.829599999997</v>
          </cell>
        </row>
        <row r="778">
          <cell r="A778" t="str">
            <v>860</v>
          </cell>
          <cell r="B778" t="str">
            <v>BORAL MATERIAL TECHNOLOGIES (US)</v>
          </cell>
          <cell r="C778" t="str">
            <v>SE Region Office</v>
          </cell>
          <cell r="D778" t="str">
            <v>227 Pearl Street</v>
          </cell>
          <cell r="E778" t="str">
            <v>Auburndale</v>
          </cell>
          <cell r="F778" t="str">
            <v>33823</v>
          </cell>
          <cell r="G778" t="str">
            <v>Florida</v>
          </cell>
          <cell r="H778" t="str">
            <v>United States of America</v>
          </cell>
          <cell r="I778" t="str">
            <v>USE4</v>
          </cell>
          <cell r="J778">
            <v>0</v>
          </cell>
          <cell r="K778">
            <v>48389.4</v>
          </cell>
          <cell r="L778">
            <v>9455.4</v>
          </cell>
          <cell r="M778">
            <v>0</v>
          </cell>
          <cell r="N778">
            <v>0</v>
          </cell>
          <cell r="O778">
            <v>57844.800000000003</v>
          </cell>
        </row>
        <row r="779">
          <cell r="A779" t="str">
            <v>860</v>
          </cell>
          <cell r="B779" t="str">
            <v>BORAL MATERIAL TECHNOLOGIES (US)</v>
          </cell>
          <cell r="C779" t="str">
            <v>Pawnee Plant</v>
          </cell>
          <cell r="D779" t="str">
            <v>14940 County Road 24</v>
          </cell>
          <cell r="E779" t="str">
            <v>Brush</v>
          </cell>
          <cell r="F779" t="str">
            <v>80723</v>
          </cell>
          <cell r="G779" t="str">
            <v>Colorado</v>
          </cell>
          <cell r="H779" t="str">
            <v>United States of America</v>
          </cell>
          <cell r="I779" t="str">
            <v>USE4</v>
          </cell>
          <cell r="J779">
            <v>0</v>
          </cell>
          <cell r="K779">
            <v>0</v>
          </cell>
          <cell r="L779">
            <v>55620</v>
          </cell>
          <cell r="M779">
            <v>0</v>
          </cell>
          <cell r="N779">
            <v>0</v>
          </cell>
          <cell r="O779">
            <v>55620</v>
          </cell>
        </row>
        <row r="780">
          <cell r="A780" t="str">
            <v>860</v>
          </cell>
          <cell r="B780" t="str">
            <v>BORAL MATERIAL TECHNOLOGIES (US)</v>
          </cell>
          <cell r="C780" t="str">
            <v>Gulf Coast Warehouse</v>
          </cell>
          <cell r="D780" t="str">
            <v>424 N. 11th Street</v>
          </cell>
          <cell r="E780" t="str">
            <v>Laporte</v>
          </cell>
          <cell r="F780" t="str">
            <v>77571</v>
          </cell>
          <cell r="G780" t="str">
            <v>Texas</v>
          </cell>
          <cell r="H780" t="str">
            <v>United States of America</v>
          </cell>
          <cell r="I780" t="str">
            <v>USE4</v>
          </cell>
          <cell r="J780">
            <v>55314.8148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55314.8148</v>
          </cell>
        </row>
        <row r="781">
          <cell r="A781" t="str">
            <v>860</v>
          </cell>
          <cell r="B781" t="str">
            <v>BORAL MATERIAL TECHNOLOGIES (US)</v>
          </cell>
          <cell r="C781" t="str">
            <v>SE Florida Warehouse</v>
          </cell>
          <cell r="D781" t="str">
            <v>1001 NE 1st Avenue</v>
          </cell>
          <cell r="E781" t="str">
            <v>Pompano Beach</v>
          </cell>
          <cell r="G781" t="str">
            <v>Florida</v>
          </cell>
          <cell r="H781" t="str">
            <v>United States of America</v>
          </cell>
          <cell r="I781" t="str">
            <v>USE4</v>
          </cell>
          <cell r="J781">
            <v>53407.407399999996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53407.407399999996</v>
          </cell>
        </row>
        <row r="782">
          <cell r="A782" t="str">
            <v>860</v>
          </cell>
          <cell r="B782" t="str">
            <v>BORAL MATERIAL TECHNOLOGIES (US)</v>
          </cell>
          <cell r="C782" t="str">
            <v>Birmingham Terminal - BMT</v>
          </cell>
          <cell r="D782" t="str">
            <v>4700 Shuttlesworth Drive</v>
          </cell>
          <cell r="E782" t="str">
            <v>Birmingham</v>
          </cell>
          <cell r="F782" t="str">
            <v>35207</v>
          </cell>
          <cell r="G782" t="str">
            <v>Alabama</v>
          </cell>
          <cell r="H782" t="str">
            <v>United States of America</v>
          </cell>
          <cell r="I782" t="str">
            <v>USE4</v>
          </cell>
          <cell r="J782">
            <v>0</v>
          </cell>
          <cell r="K782">
            <v>18354.599999999999</v>
          </cell>
          <cell r="L782">
            <v>0</v>
          </cell>
          <cell r="M782">
            <v>0</v>
          </cell>
          <cell r="N782">
            <v>34333.333299999998</v>
          </cell>
          <cell r="O782">
            <v>52687.933299999997</v>
          </cell>
        </row>
        <row r="783">
          <cell r="A783" t="str">
            <v>860</v>
          </cell>
          <cell r="B783" t="str">
            <v>BORAL MATERIAL TECHNOLOGIES (US)</v>
          </cell>
          <cell r="C783" t="str">
            <v>Dallas District Warehouse</v>
          </cell>
          <cell r="D783" t="str">
            <v>3813 Airport Freeway</v>
          </cell>
          <cell r="E783" t="str">
            <v>Bedford</v>
          </cell>
          <cell r="G783" t="str">
            <v>Texas</v>
          </cell>
          <cell r="H783" t="str">
            <v>United States of America</v>
          </cell>
          <cell r="I783" t="str">
            <v>USE4</v>
          </cell>
          <cell r="J783">
            <v>51500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51500</v>
          </cell>
        </row>
        <row r="784">
          <cell r="A784" t="str">
            <v>860</v>
          </cell>
          <cell r="B784" t="str">
            <v>BORAL MATERIAL TECHNOLOGIES (US)</v>
          </cell>
          <cell r="C784" t="str">
            <v>Southern Region Office</v>
          </cell>
          <cell r="D784" t="str">
            <v>1343 Canton Road  Suite C</v>
          </cell>
          <cell r="E784" t="str">
            <v>Marietta</v>
          </cell>
          <cell r="F784" t="str">
            <v>30066</v>
          </cell>
          <cell r="G784" t="str">
            <v>Georgia</v>
          </cell>
          <cell r="H784" t="str">
            <v>United States of America</v>
          </cell>
          <cell r="I784" t="str">
            <v>USE4</v>
          </cell>
          <cell r="J784">
            <v>0</v>
          </cell>
          <cell r="K784">
            <v>0</v>
          </cell>
          <cell r="L784">
            <v>33372</v>
          </cell>
          <cell r="M784">
            <v>0</v>
          </cell>
          <cell r="N784">
            <v>0</v>
          </cell>
          <cell r="O784">
            <v>33372</v>
          </cell>
        </row>
        <row r="785">
          <cell r="A785" t="str">
            <v>860</v>
          </cell>
          <cell r="B785" t="str">
            <v>BORAL MATERIAL TECHNOLOGIES (US)</v>
          </cell>
          <cell r="C785" t="str">
            <v>Central Texas Warehouse</v>
          </cell>
          <cell r="D785" t="str">
            <v>3203 Centralia Cove</v>
          </cell>
          <cell r="E785" t="str">
            <v>Austin</v>
          </cell>
          <cell r="G785" t="str">
            <v>Texas</v>
          </cell>
          <cell r="H785" t="str">
            <v>United States of America</v>
          </cell>
          <cell r="I785" t="str">
            <v>USE4</v>
          </cell>
          <cell r="J785">
            <v>22888.888900000002</v>
          </cell>
          <cell r="K785">
            <v>0</v>
          </cell>
          <cell r="L785">
            <v>7629.6296000000002</v>
          </cell>
          <cell r="M785">
            <v>0</v>
          </cell>
          <cell r="N785">
            <v>0</v>
          </cell>
          <cell r="O785">
            <v>30518.518499999998</v>
          </cell>
        </row>
        <row r="786">
          <cell r="A786" t="str">
            <v>860</v>
          </cell>
          <cell r="B786" t="str">
            <v>BORAL MATERIAL TECHNOLOGIES (US)</v>
          </cell>
          <cell r="C786" t="str">
            <v>Corpus Christi Terminal</v>
          </cell>
          <cell r="D786" t="str">
            <v>1800 Navigation Blvd.</v>
          </cell>
          <cell r="E786" t="str">
            <v>Corpus Christi</v>
          </cell>
          <cell r="F786" t="str">
            <v>78402</v>
          </cell>
          <cell r="G786" t="str">
            <v>Texas</v>
          </cell>
          <cell r="H786" t="str">
            <v>United States of America</v>
          </cell>
          <cell r="I786" t="str">
            <v>USE4</v>
          </cell>
          <cell r="J786">
            <v>0</v>
          </cell>
          <cell r="K786">
            <v>28366.2</v>
          </cell>
          <cell r="L786">
            <v>0</v>
          </cell>
          <cell r="M786">
            <v>0</v>
          </cell>
          <cell r="N786">
            <v>0</v>
          </cell>
          <cell r="O786">
            <v>28366.2</v>
          </cell>
        </row>
        <row r="787">
          <cell r="A787" t="str">
            <v>860</v>
          </cell>
          <cell r="B787" t="str">
            <v>BORAL MATERIAL TECHNOLOGIES (US)</v>
          </cell>
          <cell r="C787" t="str">
            <v>SE Transport</v>
          </cell>
          <cell r="D787" t="str">
            <v>227 Pearl Street</v>
          </cell>
          <cell r="E787" t="str">
            <v>Aurburndale</v>
          </cell>
          <cell r="F787" t="str">
            <v>33823</v>
          </cell>
          <cell r="G787" t="str">
            <v>Florida</v>
          </cell>
          <cell r="H787" t="str">
            <v>United States of America</v>
          </cell>
          <cell r="I787" t="str">
            <v>USE4</v>
          </cell>
          <cell r="J787">
            <v>0</v>
          </cell>
          <cell r="K787">
            <v>0</v>
          </cell>
          <cell r="L787">
            <v>25029</v>
          </cell>
          <cell r="M787">
            <v>0</v>
          </cell>
          <cell r="N787">
            <v>0</v>
          </cell>
          <cell r="O787">
            <v>25029</v>
          </cell>
        </row>
        <row r="788">
          <cell r="A788" t="str">
            <v>860</v>
          </cell>
          <cell r="B788" t="str">
            <v>BORAL MATERIAL TECHNOLOGIES (US)</v>
          </cell>
          <cell r="C788" t="str">
            <v>SW Transport</v>
          </cell>
          <cell r="D788" t="str">
            <v>14910 Streich Road</v>
          </cell>
          <cell r="E788" t="str">
            <v>Elmendorf</v>
          </cell>
          <cell r="F788" t="str">
            <v>78112</v>
          </cell>
          <cell r="G788" t="str">
            <v>Texas</v>
          </cell>
          <cell r="H788" t="str">
            <v>United States of America</v>
          </cell>
          <cell r="I788" t="str">
            <v>USE4</v>
          </cell>
          <cell r="J788">
            <v>0</v>
          </cell>
          <cell r="K788">
            <v>6674.4</v>
          </cell>
          <cell r="L788">
            <v>16686</v>
          </cell>
          <cell r="M788">
            <v>0</v>
          </cell>
          <cell r="N788">
            <v>0</v>
          </cell>
          <cell r="O788">
            <v>23360.400000000001</v>
          </cell>
        </row>
        <row r="789">
          <cell r="A789" t="str">
            <v>860</v>
          </cell>
          <cell r="B789" t="str">
            <v>BORAL MATERIAL TECHNOLOGIES (US)</v>
          </cell>
          <cell r="C789" t="str">
            <v>AC Transport - BMT</v>
          </cell>
          <cell r="D789" t="str">
            <v>914  West Johnson Street</v>
          </cell>
          <cell r="E789" t="str">
            <v>Monroe</v>
          </cell>
          <cell r="F789" t="str">
            <v>28110</v>
          </cell>
          <cell r="G789" t="str">
            <v>North Carolina</v>
          </cell>
          <cell r="H789" t="str">
            <v>United States of America</v>
          </cell>
          <cell r="I789" t="str">
            <v>USE4</v>
          </cell>
          <cell r="J789">
            <v>0</v>
          </cell>
          <cell r="K789">
            <v>0</v>
          </cell>
          <cell r="L789">
            <v>19467</v>
          </cell>
          <cell r="M789">
            <v>0</v>
          </cell>
          <cell r="N789">
            <v>0</v>
          </cell>
          <cell r="O789">
            <v>19467</v>
          </cell>
        </row>
        <row r="790">
          <cell r="A790" t="str">
            <v>860</v>
          </cell>
          <cell r="B790" t="str">
            <v>BORAL MATERIAL TECHNOLOGIES (US)</v>
          </cell>
          <cell r="C790" t="str">
            <v>Denver Office</v>
          </cell>
          <cell r="D790" t="str">
            <v>4380 S Syracuse Street Ste 305</v>
          </cell>
          <cell r="E790" t="str">
            <v>Denver</v>
          </cell>
          <cell r="F790" t="str">
            <v>80237</v>
          </cell>
          <cell r="G790" t="str">
            <v>Colorado</v>
          </cell>
          <cell r="H790" t="str">
            <v>United States of America</v>
          </cell>
          <cell r="I790" t="str">
            <v>USE4</v>
          </cell>
          <cell r="J790">
            <v>0</v>
          </cell>
          <cell r="K790">
            <v>0</v>
          </cell>
          <cell r="L790">
            <v>18910.8</v>
          </cell>
          <cell r="M790">
            <v>0</v>
          </cell>
          <cell r="N790">
            <v>0</v>
          </cell>
          <cell r="O790">
            <v>18910.8</v>
          </cell>
        </row>
        <row r="791">
          <cell r="A791" t="str">
            <v>860</v>
          </cell>
          <cell r="B791" t="str">
            <v>BORAL MATERIAL TECHNOLOGIES (US)</v>
          </cell>
          <cell r="C791" t="str">
            <v>AC Office - BMT</v>
          </cell>
          <cell r="D791" t="str">
            <v>Suite 100, 1515  West Cornwallis</v>
          </cell>
          <cell r="E791" t="str">
            <v>Greensboro</v>
          </cell>
          <cell r="F791" t="str">
            <v>27408</v>
          </cell>
          <cell r="G791" t="str">
            <v>North Carolina</v>
          </cell>
          <cell r="H791" t="str">
            <v>United States of America</v>
          </cell>
          <cell r="I791" t="str">
            <v>USE4</v>
          </cell>
          <cell r="J791">
            <v>0</v>
          </cell>
          <cell r="K791">
            <v>0</v>
          </cell>
          <cell r="L791">
            <v>16129.8</v>
          </cell>
          <cell r="M791">
            <v>0</v>
          </cell>
          <cell r="N791">
            <v>0</v>
          </cell>
          <cell r="O791">
            <v>16129.8</v>
          </cell>
        </row>
        <row r="792">
          <cell r="A792" t="str">
            <v>860</v>
          </cell>
          <cell r="B792" t="str">
            <v>BORAL MATERIAL TECHNOLOGIES (US)</v>
          </cell>
          <cell r="C792" t="str">
            <v>Comanche Plant</v>
          </cell>
          <cell r="D792" t="str">
            <v>2005 Lime Road</v>
          </cell>
          <cell r="E792" t="str">
            <v>Pueblo</v>
          </cell>
          <cell r="F792" t="str">
            <v>81006</v>
          </cell>
          <cell r="G792" t="str">
            <v>Colorado</v>
          </cell>
          <cell r="H792" t="str">
            <v>United States of America</v>
          </cell>
          <cell r="I792" t="str">
            <v>USE4</v>
          </cell>
          <cell r="J792">
            <v>0</v>
          </cell>
          <cell r="K792">
            <v>0</v>
          </cell>
          <cell r="L792">
            <v>13905</v>
          </cell>
          <cell r="M792">
            <v>0</v>
          </cell>
          <cell r="N792">
            <v>0</v>
          </cell>
          <cell r="O792">
            <v>13905</v>
          </cell>
        </row>
        <row r="793">
          <cell r="A793">
            <v>51</v>
          </cell>
          <cell r="B793" t="str">
            <v>Allen Taylor Timber Hardware</v>
          </cell>
          <cell r="C793" t="str">
            <v xml:space="preserve">Panelpina Warehouse     </v>
          </cell>
          <cell r="D793" t="str">
            <v>Shaw Road</v>
          </cell>
          <cell r="E793" t="str">
            <v>San francisco</v>
          </cell>
          <cell r="F793">
            <v>94080</v>
          </cell>
          <cell r="G793" t="str">
            <v>California</v>
          </cell>
          <cell r="H793" t="str">
            <v>United States of America</v>
          </cell>
          <cell r="I793" t="str">
            <v>A-1</v>
          </cell>
          <cell r="J793">
            <v>0</v>
          </cell>
          <cell r="K793">
            <v>0</v>
          </cell>
          <cell r="L793">
            <v>2593000</v>
          </cell>
          <cell r="M793">
            <v>0</v>
          </cell>
          <cell r="N793">
            <v>0</v>
          </cell>
          <cell r="O793">
            <v>2593000</v>
          </cell>
        </row>
        <row r="794">
          <cell r="A794" t="str">
            <v>860</v>
          </cell>
          <cell r="B794" t="str">
            <v>BORAL MATERIAL TECHNOLOGIES (US)</v>
          </cell>
          <cell r="C794" t="str">
            <v>SW Region Office</v>
          </cell>
          <cell r="D794" t="str">
            <v>45  N.E. Loop 410</v>
          </cell>
          <cell r="E794" t="str">
            <v>San Antonio</v>
          </cell>
          <cell r="F794" t="str">
            <v>78216</v>
          </cell>
          <cell r="G794" t="str">
            <v>Texas</v>
          </cell>
          <cell r="H794" t="str">
            <v>United States of America</v>
          </cell>
          <cell r="I794" t="str">
            <v>USE4</v>
          </cell>
          <cell r="J794">
            <v>0</v>
          </cell>
          <cell r="K794">
            <v>0</v>
          </cell>
          <cell r="L794">
            <v>10567.8</v>
          </cell>
          <cell r="M794">
            <v>0</v>
          </cell>
          <cell r="N794">
            <v>0</v>
          </cell>
          <cell r="O794">
            <v>10567.8</v>
          </cell>
        </row>
        <row r="795">
          <cell r="A795" t="str">
            <v>860</v>
          </cell>
          <cell r="B795" t="str">
            <v>BORAL MATERIAL TECHNOLOGIES (US)</v>
          </cell>
          <cell r="C795" t="str">
            <v>Wansley Plant</v>
          </cell>
          <cell r="D795" t="str">
            <v>William Brothers Fly Ash Liberty Church Road</v>
          </cell>
          <cell r="E795" t="str">
            <v>Roopville</v>
          </cell>
          <cell r="F795" t="str">
            <v>30170</v>
          </cell>
          <cell r="G795" t="str">
            <v>Georgia</v>
          </cell>
          <cell r="H795" t="str">
            <v>United States of America</v>
          </cell>
          <cell r="I795" t="str">
            <v>USE4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7629.6296000000002</v>
          </cell>
          <cell r="O795">
            <v>7629.6296000000002</v>
          </cell>
        </row>
        <row r="797">
          <cell r="A797" t="str">
            <v>860</v>
          </cell>
          <cell r="B797" t="str">
            <v>BORAL MATERIAL TECHNOLOGIES (US)</v>
          </cell>
          <cell r="C797" t="str">
            <v>Utah Sales Office</v>
          </cell>
          <cell r="D797" t="str">
            <v>8160 S. Highland Drive Ste 204</v>
          </cell>
          <cell r="E797" t="str">
            <v>Sandy</v>
          </cell>
          <cell r="F797" t="str">
            <v>84093</v>
          </cell>
          <cell r="G797" t="str">
            <v>Utah</v>
          </cell>
          <cell r="H797" t="str">
            <v>United States of America</v>
          </cell>
          <cell r="I797" t="str">
            <v>USE4</v>
          </cell>
          <cell r="J797">
            <v>0</v>
          </cell>
          <cell r="K797">
            <v>0</v>
          </cell>
          <cell r="L797">
            <v>5562</v>
          </cell>
          <cell r="M797">
            <v>0</v>
          </cell>
          <cell r="N797">
            <v>0</v>
          </cell>
          <cell r="O797">
            <v>5562</v>
          </cell>
        </row>
        <row r="798">
          <cell r="A798" t="str">
            <v>860</v>
          </cell>
          <cell r="B798" t="str">
            <v>BORAL MATERIAL TECHNOLOGIES (US)</v>
          </cell>
          <cell r="C798" t="str">
            <v>Washington Sales Office</v>
          </cell>
          <cell r="D798" t="str">
            <v>415 E. Mill Plain Boulevard</v>
          </cell>
          <cell r="E798" t="str">
            <v>Vancouver</v>
          </cell>
          <cell r="F798" t="str">
            <v>98660</v>
          </cell>
          <cell r="G798" t="str">
            <v>Washington</v>
          </cell>
          <cell r="H798" t="str">
            <v>United States of America</v>
          </cell>
          <cell r="I798" t="str">
            <v>USE4</v>
          </cell>
          <cell r="J798">
            <v>0</v>
          </cell>
          <cell r="K798">
            <v>0</v>
          </cell>
          <cell r="L798">
            <v>5562</v>
          </cell>
          <cell r="M798">
            <v>0</v>
          </cell>
          <cell r="N798">
            <v>0</v>
          </cell>
          <cell r="O798">
            <v>5562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U"/>
      <sheetName val="Mapping ISO to RMS"/>
      <sheetName val="RMS Listing DONOTUSE"/>
    </sheetNames>
    <sheetDataSet>
      <sheetData sheetId="0"/>
      <sheetData sheetId="1"/>
      <sheetData sheetId="2">
        <row r="2">
          <cell r="BG2" t="str">
            <v>1_No</v>
          </cell>
        </row>
        <row r="3">
          <cell r="BG3" t="str">
            <v>2_Yes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23086-CAD8-4942-946C-4ADB4F799FF9}">
  <sheetPr>
    <pageSetUpPr fitToPage="1"/>
  </sheetPr>
  <dimension ref="A1:CH384"/>
  <sheetViews>
    <sheetView tabSelected="1" zoomScale="86" zoomScaleNormal="86" workbookViewId="0">
      <selection activeCell="D36" sqref="D36"/>
    </sheetView>
  </sheetViews>
  <sheetFormatPr defaultRowHeight="16.5"/>
  <cols>
    <col min="1" max="1" width="11.28515625" style="97" customWidth="1"/>
    <col min="2" max="2" width="20.42578125" style="97" hidden="1" customWidth="1"/>
    <col min="3" max="3" width="14" style="97" hidden="1" customWidth="1"/>
    <col min="4" max="4" width="58.42578125" style="96" customWidth="1"/>
    <col min="5" max="5" width="20.85546875" style="96" bestFit="1" customWidth="1"/>
    <col min="6" max="6" width="18.42578125" style="97" bestFit="1" customWidth="1"/>
    <col min="7" max="7" width="8.28515625" style="97" customWidth="1"/>
    <col min="8" max="8" width="9" style="97" customWidth="1"/>
    <col min="9" max="9" width="10.28515625" style="97" hidden="1" customWidth="1"/>
    <col min="10" max="10" width="12.140625" style="97" hidden="1" customWidth="1"/>
    <col min="11" max="11" width="13.42578125" style="97" hidden="1" customWidth="1"/>
    <col min="12" max="12" width="10.7109375" style="97" hidden="1" customWidth="1"/>
    <col min="13" max="13" width="11.85546875" style="97" customWidth="1"/>
    <col min="14" max="14" width="12.140625" style="97" hidden="1" customWidth="1"/>
    <col min="15" max="15" width="14.5703125" style="96" hidden="1" customWidth="1"/>
    <col min="16" max="16" width="20.85546875" style="96" hidden="1" customWidth="1"/>
    <col min="17" max="17" width="30.140625" style="96" hidden="1" customWidth="1"/>
    <col min="18" max="18" width="58.140625" style="96" hidden="1" customWidth="1"/>
    <col min="19" max="19" width="11.140625" style="97" hidden="1" customWidth="1"/>
    <col min="20" max="20" width="10.42578125" style="97" hidden="1" customWidth="1"/>
    <col min="21" max="21" width="25.7109375" style="182" hidden="1" customWidth="1"/>
    <col min="22" max="22" width="28.28515625" style="97" hidden="1" customWidth="1"/>
    <col min="23" max="23" width="13.28515625" style="97" hidden="1" customWidth="1"/>
    <col min="24" max="24" width="10.140625" style="97" hidden="1" customWidth="1"/>
    <col min="25" max="25" width="20.42578125" style="97" hidden="1" customWidth="1"/>
    <col min="26" max="26" width="8.5703125" style="97" hidden="1" customWidth="1"/>
    <col min="27" max="27" width="13.7109375" style="292" customWidth="1"/>
    <col min="28" max="28" width="15.5703125" style="97" hidden="1" customWidth="1"/>
    <col min="29" max="29" width="17.85546875" style="310" hidden="1" customWidth="1"/>
    <col min="30" max="30" width="15.140625" style="97" hidden="1" customWidth="1"/>
    <col min="31" max="31" width="9.7109375" style="97" hidden="1" customWidth="1"/>
    <col min="32" max="32" width="14.7109375" style="97" hidden="1" customWidth="1"/>
    <col min="33" max="33" width="7.28515625" style="97" bestFit="1" customWidth="1"/>
    <col min="34" max="34" width="19.5703125" style="97" bestFit="1" customWidth="1"/>
    <col min="35" max="16384" width="9.140625" style="97"/>
  </cols>
  <sheetData>
    <row r="1" spans="1:86" s="60" customFormat="1" ht="15">
      <c r="A1" s="10" t="s">
        <v>375</v>
      </c>
      <c r="B1" s="59"/>
      <c r="C1" s="59"/>
      <c r="D1"/>
      <c r="E1"/>
      <c r="F1"/>
      <c r="G1" s="59"/>
      <c r="H1" s="59"/>
      <c r="I1" s="59"/>
      <c r="J1" s="59"/>
      <c r="K1" s="89" t="s">
        <v>241</v>
      </c>
      <c r="L1" s="88"/>
      <c r="M1" s="312"/>
      <c r="N1" s="87" t="s">
        <v>410</v>
      </c>
      <c r="O1" s="87"/>
      <c r="P1" s="86"/>
      <c r="Q1" s="75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0" customFormat="1" ht="20.25">
      <c r="A2" s="74" t="s">
        <v>376</v>
      </c>
      <c r="B2" s="59"/>
      <c r="C2" s="59"/>
      <c r="D2" s="59"/>
      <c r="E2" s="59"/>
      <c r="F2" s="59"/>
      <c r="G2" s="59"/>
      <c r="H2" s="59"/>
      <c r="I2" s="59"/>
      <c r="J2" s="59"/>
      <c r="K2" s="82"/>
      <c r="L2" s="85"/>
      <c r="M2" s="312"/>
      <c r="N2" s="90"/>
      <c r="O2" s="90"/>
      <c r="P2" s="91"/>
      <c r="Q2" s="92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0" customFormat="1" ht="12.75">
      <c r="A3" s="11"/>
      <c r="B3" s="59"/>
      <c r="C3" s="59"/>
      <c r="D3" s="59"/>
      <c r="E3" s="59"/>
      <c r="F3" s="59"/>
      <c r="G3" s="59"/>
      <c r="H3" s="59"/>
      <c r="I3" s="59"/>
      <c r="J3" s="59"/>
      <c r="K3" s="82" t="s">
        <v>242</v>
      </c>
      <c r="L3" s="85"/>
      <c r="M3" s="312"/>
      <c r="N3" s="314" t="s">
        <v>416</v>
      </c>
      <c r="O3" s="314"/>
      <c r="P3" s="315"/>
      <c r="Q3" s="75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</row>
    <row r="4" spans="1:86" s="60" customFormat="1" ht="12.75">
      <c r="A4" s="73"/>
      <c r="B4" s="59"/>
      <c r="C4" s="59"/>
      <c r="D4" s="59"/>
      <c r="E4" s="59"/>
      <c r="F4" s="59"/>
      <c r="G4" s="59"/>
      <c r="H4" s="59"/>
      <c r="I4" s="59"/>
      <c r="J4" s="59"/>
      <c r="K4" s="82" t="s">
        <v>243</v>
      </c>
      <c r="L4" s="85"/>
      <c r="M4" s="312"/>
      <c r="N4" s="316"/>
      <c r="O4" s="316"/>
      <c r="P4" s="317"/>
      <c r="Q4" s="93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</row>
    <row r="5" spans="1:86" s="60" customFormat="1" ht="12.75">
      <c r="A5" s="59"/>
      <c r="B5" s="59"/>
      <c r="C5" s="59"/>
      <c r="D5" s="59"/>
      <c r="E5" s="59"/>
      <c r="F5" s="59"/>
      <c r="G5" s="59"/>
      <c r="H5" s="59"/>
      <c r="I5" s="59"/>
      <c r="J5" s="59"/>
      <c r="K5" s="82" t="s">
        <v>11</v>
      </c>
      <c r="L5" s="85"/>
      <c r="M5" s="312"/>
      <c r="N5" s="316" t="s">
        <v>415</v>
      </c>
      <c r="O5" s="316"/>
      <c r="P5" s="317"/>
      <c r="Q5" s="93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</row>
    <row r="6" spans="1:86" s="60" customFormat="1" ht="12.75">
      <c r="A6" s="59"/>
      <c r="B6" s="59"/>
      <c r="C6" s="59"/>
      <c r="D6" s="59"/>
      <c r="E6" s="59"/>
      <c r="F6" s="59"/>
      <c r="G6" s="59"/>
      <c r="H6" s="59"/>
      <c r="I6" s="59"/>
      <c r="J6" s="59"/>
      <c r="K6" s="82" t="s">
        <v>12</v>
      </c>
      <c r="L6" s="85"/>
      <c r="M6" s="312"/>
      <c r="N6" s="316" t="s">
        <v>393</v>
      </c>
      <c r="O6" s="316"/>
      <c r="P6" s="317"/>
      <c r="Q6" s="93"/>
      <c r="R6" s="59"/>
      <c r="S6" s="59"/>
      <c r="T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</row>
    <row r="7" spans="1:86" s="60" customFormat="1" ht="12.75">
      <c r="A7" s="59"/>
      <c r="B7" s="59"/>
      <c r="C7" s="59"/>
      <c r="D7" s="59"/>
      <c r="E7" s="59"/>
      <c r="F7" s="59"/>
      <c r="G7" s="59"/>
      <c r="H7" s="59"/>
      <c r="I7" s="59"/>
      <c r="J7" s="59"/>
      <c r="K7" s="82" t="s">
        <v>13</v>
      </c>
      <c r="L7" s="85"/>
      <c r="M7" s="312"/>
      <c r="N7" s="316">
        <v>39096</v>
      </c>
      <c r="O7" s="316"/>
      <c r="P7" s="317"/>
      <c r="Q7" s="93"/>
      <c r="R7" s="59"/>
      <c r="S7" s="59"/>
      <c r="T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</row>
    <row r="8" spans="1:86" s="60" customFormat="1" ht="12.75">
      <c r="A8" s="59"/>
      <c r="B8" s="59"/>
      <c r="C8" s="59"/>
      <c r="D8" s="59"/>
      <c r="E8" s="59"/>
      <c r="F8" s="59"/>
      <c r="G8" s="59"/>
      <c r="H8" s="59"/>
      <c r="I8" s="59"/>
      <c r="J8" s="59"/>
      <c r="K8" s="81"/>
      <c r="L8" s="80"/>
      <c r="M8" s="313"/>
      <c r="N8" s="84"/>
      <c r="O8" s="84"/>
      <c r="P8" s="83"/>
      <c r="Q8" s="75"/>
      <c r="R8" s="59"/>
      <c r="S8" s="59"/>
      <c r="T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</row>
    <row r="9" spans="1:86" s="60" customFormat="1" ht="12.75">
      <c r="A9" s="59"/>
      <c r="B9" s="59"/>
      <c r="C9" s="59"/>
      <c r="D9" s="59"/>
      <c r="E9" s="59"/>
      <c r="F9" s="59"/>
      <c r="G9" s="59"/>
      <c r="H9" s="59"/>
      <c r="I9" s="59"/>
      <c r="J9" s="59"/>
      <c r="K9" s="82" t="s">
        <v>378</v>
      </c>
      <c r="L9" s="80"/>
      <c r="M9" s="313"/>
      <c r="N9" s="94" t="s">
        <v>424</v>
      </c>
      <c r="O9" s="94"/>
      <c r="P9" s="94"/>
      <c r="Q9" s="93"/>
      <c r="R9" s="59"/>
      <c r="S9" s="59"/>
      <c r="T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</row>
    <row r="10" spans="1:86" s="60" customFormat="1" ht="12.7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81" t="s">
        <v>414</v>
      </c>
      <c r="L10" s="80"/>
      <c r="M10" s="313"/>
      <c r="N10" s="95" t="s">
        <v>425</v>
      </c>
      <c r="O10" s="94"/>
      <c r="P10" s="94"/>
      <c r="Q10" s="93"/>
      <c r="R10" s="59"/>
      <c r="S10" s="59"/>
      <c r="T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</row>
    <row r="11" spans="1:86" s="60" customFormat="1" ht="13.5" thickBot="1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79" t="s">
        <v>413</v>
      </c>
      <c r="L11" s="78"/>
      <c r="M11" s="312"/>
      <c r="N11" s="77">
        <v>44209</v>
      </c>
      <c r="O11" s="77"/>
      <c r="P11" s="77"/>
      <c r="Q11" s="76"/>
      <c r="R11" s="59"/>
      <c r="S11" s="59"/>
      <c r="T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</row>
    <row r="12" spans="1:86" s="60" customFormat="1" ht="12.75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63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</row>
    <row r="13" spans="1:86" s="61" customFormat="1" ht="12.75">
      <c r="U13" s="63"/>
    </row>
    <row r="14" spans="1:86" s="61" customFormat="1" ht="10.5" customHeight="1" thickBot="1">
      <c r="U14" s="63"/>
    </row>
    <row r="15" spans="1:86" s="96" customFormat="1" ht="46.5" customHeight="1" thickBot="1">
      <c r="A15" s="323" t="s">
        <v>1057</v>
      </c>
      <c r="B15" s="324" t="s">
        <v>4</v>
      </c>
      <c r="C15" s="324" t="s">
        <v>6</v>
      </c>
      <c r="D15" s="324" t="s">
        <v>10</v>
      </c>
      <c r="E15" s="325" t="s">
        <v>9</v>
      </c>
      <c r="F15" s="325" t="s">
        <v>11</v>
      </c>
      <c r="G15" s="326" t="s">
        <v>12</v>
      </c>
      <c r="H15" s="327" t="s">
        <v>13</v>
      </c>
      <c r="I15" s="324" t="s">
        <v>3</v>
      </c>
      <c r="J15" s="324" t="s">
        <v>14</v>
      </c>
      <c r="K15" s="324" t="s">
        <v>15</v>
      </c>
      <c r="L15" s="324" t="s">
        <v>377</v>
      </c>
      <c r="M15" s="324" t="s">
        <v>237</v>
      </c>
      <c r="N15" s="324" t="s">
        <v>8</v>
      </c>
      <c r="O15" s="324" t="s">
        <v>16</v>
      </c>
      <c r="P15" s="324" t="s">
        <v>238</v>
      </c>
      <c r="Q15" s="324" t="s">
        <v>7</v>
      </c>
      <c r="R15" s="324" t="s">
        <v>239</v>
      </c>
      <c r="S15" s="324" t="s">
        <v>274</v>
      </c>
      <c r="T15" s="324" t="s">
        <v>170</v>
      </c>
      <c r="U15" s="324" t="s">
        <v>371</v>
      </c>
      <c r="V15" s="324" t="s">
        <v>372</v>
      </c>
      <c r="W15" s="324" t="s">
        <v>236</v>
      </c>
      <c r="X15" s="324" t="s">
        <v>373</v>
      </c>
      <c r="Y15" s="324" t="s">
        <v>5</v>
      </c>
      <c r="Z15" s="324" t="s">
        <v>240</v>
      </c>
      <c r="AA15" s="328" t="s">
        <v>17</v>
      </c>
      <c r="AB15" s="329" t="s">
        <v>245</v>
      </c>
      <c r="AC15" s="330" t="s">
        <v>374</v>
      </c>
      <c r="AD15" s="329" t="s">
        <v>67</v>
      </c>
      <c r="AE15" s="329" t="s">
        <v>411</v>
      </c>
      <c r="AF15" s="329" t="s">
        <v>18</v>
      </c>
      <c r="AG15" s="331" t="s">
        <v>1058</v>
      </c>
      <c r="AH15" s="322"/>
    </row>
    <row r="16" spans="1:86">
      <c r="A16" s="364" t="s">
        <v>1029</v>
      </c>
      <c r="B16" s="365"/>
      <c r="C16" s="366"/>
      <c r="D16" s="367" t="s">
        <v>845</v>
      </c>
      <c r="E16" s="367" t="s">
        <v>846</v>
      </c>
      <c r="F16" s="366" t="s">
        <v>458</v>
      </c>
      <c r="G16" s="366" t="s">
        <v>393</v>
      </c>
      <c r="H16" s="366">
        <v>39216</v>
      </c>
      <c r="I16" s="366" t="s">
        <v>460</v>
      </c>
      <c r="J16" s="365"/>
      <c r="K16" s="365"/>
      <c r="L16" s="368">
        <v>1</v>
      </c>
      <c r="M16" s="366">
        <v>100000</v>
      </c>
      <c r="N16" s="368">
        <f>IFERROR(AA16/M16, "")</f>
        <v>900</v>
      </c>
      <c r="O16" s="369">
        <v>1961</v>
      </c>
      <c r="P16" s="369" t="s">
        <v>847</v>
      </c>
      <c r="Q16" s="370"/>
      <c r="R16" s="371" t="s">
        <v>454</v>
      </c>
      <c r="S16" s="365"/>
      <c r="T16" s="365"/>
      <c r="U16" s="369">
        <v>2003</v>
      </c>
      <c r="V16" s="372"/>
      <c r="W16" s="373"/>
      <c r="X16" s="374" t="s">
        <v>822</v>
      </c>
      <c r="Y16" s="365"/>
      <c r="Z16" s="365"/>
      <c r="AA16" s="375">
        <v>90000000</v>
      </c>
      <c r="AB16" s="376">
        <v>3785000</v>
      </c>
      <c r="AC16" s="377"/>
      <c r="AD16" s="378"/>
      <c r="AE16" s="379"/>
      <c r="AF16" s="378">
        <f>IF(SUM(AA16:AE16)=0, "", SUM(AA16:AE16))</f>
        <v>93785000</v>
      </c>
      <c r="AG16" s="380" t="s">
        <v>1059</v>
      </c>
    </row>
    <row r="17" spans="1:34">
      <c r="A17" s="283" t="s">
        <v>1030</v>
      </c>
      <c r="B17" s="130"/>
      <c r="C17" s="246">
        <v>52</v>
      </c>
      <c r="D17" s="136" t="s">
        <v>896</v>
      </c>
      <c r="E17" s="120" t="s">
        <v>897</v>
      </c>
      <c r="F17" s="122" t="s">
        <v>871</v>
      </c>
      <c r="G17" s="122" t="s">
        <v>393</v>
      </c>
      <c r="H17" s="122">
        <v>39762</v>
      </c>
      <c r="I17" s="123" t="s">
        <v>872</v>
      </c>
      <c r="J17" s="124">
        <v>33.456384</v>
      </c>
      <c r="K17" s="124">
        <v>-88.793361000000004</v>
      </c>
      <c r="L17" s="123">
        <v>1</v>
      </c>
      <c r="M17" s="125">
        <v>186099</v>
      </c>
      <c r="N17" s="124">
        <f>IFERROR(AA17/M17, "")</f>
        <v>628.69762868150826</v>
      </c>
      <c r="O17" s="127">
        <v>1938</v>
      </c>
      <c r="P17" s="128" t="s">
        <v>395</v>
      </c>
      <c r="Q17" s="129"/>
      <c r="R17" s="127" t="s">
        <v>895</v>
      </c>
      <c r="S17" s="130"/>
      <c r="T17" s="130"/>
      <c r="U17" s="129">
        <v>2020</v>
      </c>
      <c r="V17" s="124">
        <v>22</v>
      </c>
      <c r="W17" s="124" t="s">
        <v>449</v>
      </c>
      <c r="X17" s="132" t="s">
        <v>30</v>
      </c>
      <c r="Y17" s="130"/>
      <c r="Z17" s="130"/>
      <c r="AA17" s="334">
        <v>117000000</v>
      </c>
      <c r="AB17" s="335">
        <v>3378674</v>
      </c>
      <c r="AC17" s="294">
        <v>12222901</v>
      </c>
      <c r="AD17" s="133"/>
      <c r="AE17" s="130"/>
      <c r="AF17" s="107">
        <f>IF(SUM(AA17:AE17)=0, "", SUM(AA17:AE17))</f>
        <v>132601575</v>
      </c>
      <c r="AG17" s="381" t="s">
        <v>1059</v>
      </c>
      <c r="AH17" s="118"/>
    </row>
    <row r="18" spans="1:34">
      <c r="A18" s="283" t="s">
        <v>1030</v>
      </c>
      <c r="B18" s="130"/>
      <c r="C18" s="246">
        <v>141</v>
      </c>
      <c r="D18" s="136" t="s">
        <v>943</v>
      </c>
      <c r="E18" s="120" t="s">
        <v>944</v>
      </c>
      <c r="F18" s="122" t="s">
        <v>871</v>
      </c>
      <c r="G18" s="122" t="s">
        <v>393</v>
      </c>
      <c r="H18" s="122">
        <v>39762</v>
      </c>
      <c r="I18" s="123" t="s">
        <v>872</v>
      </c>
      <c r="J18" s="124">
        <v>33.445424000000003</v>
      </c>
      <c r="K18" s="124">
        <v>-88.798370000000006</v>
      </c>
      <c r="L18" s="123">
        <v>5</v>
      </c>
      <c r="M18" s="125">
        <v>376000</v>
      </c>
      <c r="N18" s="124"/>
      <c r="O18" s="127">
        <v>1981</v>
      </c>
      <c r="P18" s="128" t="s">
        <v>403</v>
      </c>
      <c r="Q18" s="129"/>
      <c r="R18" s="127" t="s">
        <v>454</v>
      </c>
      <c r="S18" s="130"/>
      <c r="T18" s="130"/>
      <c r="U18" s="129">
        <v>2019</v>
      </c>
      <c r="V18" s="124">
        <v>8</v>
      </c>
      <c r="W18" s="124" t="s">
        <v>531</v>
      </c>
      <c r="X18" s="132" t="s">
        <v>30</v>
      </c>
      <c r="Y18" s="130"/>
      <c r="Z18" s="130"/>
      <c r="AA18" s="334">
        <v>103635000</v>
      </c>
      <c r="AB18" s="335">
        <v>28838000</v>
      </c>
      <c r="AC18" s="294"/>
      <c r="AD18" s="133">
        <v>2475144</v>
      </c>
      <c r="AE18" s="130"/>
      <c r="AF18" s="107">
        <f>IF(SUM(AA18:AE18)=0, "", SUM(AA18:AE18))</f>
        <v>134948144</v>
      </c>
      <c r="AG18" s="381" t="s">
        <v>1059</v>
      </c>
      <c r="AH18" s="118"/>
    </row>
    <row r="19" spans="1:34">
      <c r="A19" s="283" t="s">
        <v>1030</v>
      </c>
      <c r="B19" s="130"/>
      <c r="C19" s="246">
        <v>102</v>
      </c>
      <c r="D19" s="136" t="s">
        <v>919</v>
      </c>
      <c r="E19" s="120" t="s">
        <v>920</v>
      </c>
      <c r="F19" s="122" t="s">
        <v>871</v>
      </c>
      <c r="G19" s="122" t="s">
        <v>393</v>
      </c>
      <c r="H19" s="122">
        <v>39762</v>
      </c>
      <c r="I19" s="123" t="s">
        <v>872</v>
      </c>
      <c r="J19" s="124">
        <v>33.463110999999998</v>
      </c>
      <c r="K19" s="124">
        <v>-88.794123999999996</v>
      </c>
      <c r="L19" s="123">
        <v>4</v>
      </c>
      <c r="M19" s="125">
        <v>30002</v>
      </c>
      <c r="N19" s="124">
        <f>IFERROR(AA19/M19, "")</f>
        <v>2266.515565628958</v>
      </c>
      <c r="O19" s="127">
        <v>1987</v>
      </c>
      <c r="P19" s="128" t="s">
        <v>395</v>
      </c>
      <c r="Q19" s="129"/>
      <c r="R19" s="127" t="s">
        <v>454</v>
      </c>
      <c r="S19" s="130"/>
      <c r="T19" s="130"/>
      <c r="U19" s="129">
        <v>2020</v>
      </c>
      <c r="V19" s="124">
        <v>5</v>
      </c>
      <c r="W19" s="124" t="s">
        <v>531</v>
      </c>
      <c r="X19" s="132" t="s">
        <v>535</v>
      </c>
      <c r="Y19" s="130"/>
      <c r="Z19" s="130"/>
      <c r="AA19" s="334">
        <v>68000000</v>
      </c>
      <c r="AB19" s="336">
        <v>3475000</v>
      </c>
      <c r="AC19" s="294">
        <v>1100000</v>
      </c>
      <c r="AD19" s="278"/>
      <c r="AE19" s="130"/>
      <c r="AF19" s="107">
        <f>IF(SUM(AA19:AE19)=0, "", SUM(AA19:AE19))</f>
        <v>72575000</v>
      </c>
      <c r="AG19" s="381" t="s">
        <v>1059</v>
      </c>
      <c r="AH19" s="118"/>
    </row>
    <row r="20" spans="1:34" ht="15" customHeight="1">
      <c r="A20" s="283" t="s">
        <v>1030</v>
      </c>
      <c r="B20" s="130"/>
      <c r="C20" s="246">
        <v>127</v>
      </c>
      <c r="D20" s="136" t="s">
        <v>933</v>
      </c>
      <c r="E20" s="120" t="s">
        <v>934</v>
      </c>
      <c r="F20" s="122" t="s">
        <v>871</v>
      </c>
      <c r="G20" s="122" t="s">
        <v>393</v>
      </c>
      <c r="H20" s="122">
        <v>39762</v>
      </c>
      <c r="I20" s="123" t="s">
        <v>872</v>
      </c>
      <c r="J20" s="124">
        <v>33.461678999999997</v>
      </c>
      <c r="K20" s="124">
        <v>-88.794428999999994</v>
      </c>
      <c r="L20" s="123">
        <v>1</v>
      </c>
      <c r="M20" s="125">
        <v>173797</v>
      </c>
      <c r="N20" s="124"/>
      <c r="O20" s="127">
        <v>1975</v>
      </c>
      <c r="P20" s="128" t="s">
        <v>398</v>
      </c>
      <c r="Q20" s="129"/>
      <c r="R20" s="127" t="s">
        <v>19</v>
      </c>
      <c r="S20" s="130"/>
      <c r="T20" s="130"/>
      <c r="U20" s="129">
        <v>2010</v>
      </c>
      <c r="V20" s="124">
        <v>9</v>
      </c>
      <c r="W20" s="124" t="s">
        <v>531</v>
      </c>
      <c r="X20" s="132" t="s">
        <v>30</v>
      </c>
      <c r="Y20" s="130"/>
      <c r="Z20" s="130"/>
      <c r="AA20" s="334">
        <v>58102798</v>
      </c>
      <c r="AB20" s="335">
        <v>1251550</v>
      </c>
      <c r="AC20" s="294">
        <v>2295802</v>
      </c>
      <c r="AD20" s="133"/>
      <c r="AE20" s="130"/>
      <c r="AF20" s="107">
        <f>IF(SUM(AA20:AE20)=0, "", SUM(AA20:AE20))</f>
        <v>61650150</v>
      </c>
      <c r="AG20" s="381" t="s">
        <v>1059</v>
      </c>
      <c r="AH20" s="118"/>
    </row>
    <row r="21" spans="1:34">
      <c r="A21" s="283" t="s">
        <v>1033</v>
      </c>
      <c r="B21" s="99"/>
      <c r="C21" s="124" t="s">
        <v>694</v>
      </c>
      <c r="D21" s="252" t="s">
        <v>695</v>
      </c>
      <c r="E21" s="254" t="s">
        <v>543</v>
      </c>
      <c r="F21" s="123" t="s">
        <v>544</v>
      </c>
      <c r="G21" s="257" t="s">
        <v>393</v>
      </c>
      <c r="H21" s="123">
        <v>38655</v>
      </c>
      <c r="I21" s="123" t="s">
        <v>545</v>
      </c>
      <c r="J21" s="119">
        <v>34.361832049999997</v>
      </c>
      <c r="K21" s="119">
        <v>-89.534251929999996</v>
      </c>
      <c r="L21" s="124"/>
      <c r="M21" s="259">
        <v>14168</v>
      </c>
      <c r="N21" s="143"/>
      <c r="O21" s="264">
        <v>1939</v>
      </c>
      <c r="P21" s="265" t="s">
        <v>395</v>
      </c>
      <c r="Q21" s="104"/>
      <c r="R21" s="266" t="s">
        <v>693</v>
      </c>
      <c r="S21" s="99"/>
      <c r="T21" s="99"/>
      <c r="U21" s="147"/>
      <c r="V21" s="100" t="s">
        <v>696</v>
      </c>
      <c r="W21" s="270"/>
      <c r="X21" s="99"/>
      <c r="Y21" s="99"/>
      <c r="Z21" s="99"/>
      <c r="AA21" s="337">
        <v>126615645</v>
      </c>
      <c r="AB21" s="338">
        <v>2062750</v>
      </c>
      <c r="AC21" s="296"/>
      <c r="AD21" s="279"/>
      <c r="AE21" s="107"/>
      <c r="AF21" s="107">
        <f>IF(SUM(AA21:AE21)=0, "", SUM(AA21:AE21))</f>
        <v>128678395</v>
      </c>
      <c r="AG21" s="381" t="s">
        <v>1059</v>
      </c>
    </row>
    <row r="22" spans="1:34">
      <c r="A22" s="283" t="s">
        <v>1033</v>
      </c>
      <c r="B22" s="99"/>
      <c r="C22" s="124" t="s">
        <v>605</v>
      </c>
      <c r="D22" s="136" t="s">
        <v>606</v>
      </c>
      <c r="E22" s="254" t="s">
        <v>543</v>
      </c>
      <c r="F22" s="123" t="s">
        <v>544</v>
      </c>
      <c r="G22" s="257" t="s">
        <v>393</v>
      </c>
      <c r="H22" s="123">
        <v>38655</v>
      </c>
      <c r="I22" s="123" t="s">
        <v>545</v>
      </c>
      <c r="J22" s="119">
        <v>34.36446488</v>
      </c>
      <c r="K22" s="119">
        <v>-89.532230240000004</v>
      </c>
      <c r="L22" s="124">
        <v>0</v>
      </c>
      <c r="M22" s="125">
        <v>214786</v>
      </c>
      <c r="N22" s="143">
        <f>IFERROR(AA22/M22, "")</f>
        <v>473.03256729954467</v>
      </c>
      <c r="O22" s="127">
        <v>2002</v>
      </c>
      <c r="P22" s="265" t="s">
        <v>405</v>
      </c>
      <c r="Q22" s="104"/>
      <c r="R22" s="127" t="s">
        <v>557</v>
      </c>
      <c r="S22" s="99"/>
      <c r="T22" s="99"/>
      <c r="U22" s="147" t="s">
        <v>607</v>
      </c>
      <c r="V22" s="100" t="s">
        <v>608</v>
      </c>
      <c r="W22" s="270" t="s">
        <v>30</v>
      </c>
      <c r="X22" s="99"/>
      <c r="Y22" s="99"/>
      <c r="Z22" s="99"/>
      <c r="AA22" s="337">
        <v>101600773</v>
      </c>
      <c r="AB22" s="338">
        <v>29017000</v>
      </c>
      <c r="AC22" s="301"/>
      <c r="AD22" s="280"/>
      <c r="AE22" s="107"/>
      <c r="AF22" s="107">
        <f>IF(SUM(AA22:AE22)=0, "", SUM(AA22:AE22))</f>
        <v>130617773</v>
      </c>
      <c r="AG22" s="381" t="s">
        <v>1059</v>
      </c>
    </row>
    <row r="23" spans="1:34">
      <c r="A23" s="283" t="s">
        <v>1033</v>
      </c>
      <c r="B23" s="99"/>
      <c r="C23" s="124" t="s">
        <v>718</v>
      </c>
      <c r="D23" s="252" t="s">
        <v>719</v>
      </c>
      <c r="E23" s="254" t="s">
        <v>720</v>
      </c>
      <c r="F23" s="123" t="s">
        <v>716</v>
      </c>
      <c r="G23" s="257" t="s">
        <v>393</v>
      </c>
      <c r="H23" s="123">
        <v>38677</v>
      </c>
      <c r="I23" s="123"/>
      <c r="J23" s="119">
        <v>34.363177</v>
      </c>
      <c r="K23" s="119">
        <v>-89.535483999999997</v>
      </c>
      <c r="L23" s="124">
        <v>3</v>
      </c>
      <c r="M23" s="259">
        <v>228634</v>
      </c>
      <c r="N23" s="143"/>
      <c r="O23" s="264">
        <v>2015</v>
      </c>
      <c r="P23" s="265" t="s">
        <v>721</v>
      </c>
      <c r="Q23" s="104"/>
      <c r="R23" s="266" t="s">
        <v>557</v>
      </c>
      <c r="S23" s="99"/>
      <c r="T23" s="99"/>
      <c r="U23" s="147"/>
      <c r="V23" s="100">
        <v>2016</v>
      </c>
      <c r="W23" s="270"/>
      <c r="X23" s="99"/>
      <c r="Y23" s="99"/>
      <c r="Z23" s="99"/>
      <c r="AA23" s="337">
        <v>93656000</v>
      </c>
      <c r="AB23" s="338">
        <v>5300000</v>
      </c>
      <c r="AC23" s="297">
        <v>0</v>
      </c>
      <c r="AD23" s="280"/>
      <c r="AE23" s="107"/>
      <c r="AF23" s="107">
        <f>IF(SUM(AA23:AE23)=0, "", SUM(AA23:AE23))</f>
        <v>98956000</v>
      </c>
      <c r="AG23" s="381" t="s">
        <v>1059</v>
      </c>
    </row>
    <row r="24" spans="1:34">
      <c r="A24" s="283" t="s">
        <v>1033</v>
      </c>
      <c r="B24" s="99"/>
      <c r="C24" s="124" t="s">
        <v>738</v>
      </c>
      <c r="D24" s="252" t="s">
        <v>739</v>
      </c>
      <c r="E24" s="254" t="s">
        <v>740</v>
      </c>
      <c r="F24" s="123" t="s">
        <v>544</v>
      </c>
      <c r="G24" s="257" t="s">
        <v>393</v>
      </c>
      <c r="H24" s="123">
        <v>38655</v>
      </c>
      <c r="I24" s="123" t="s">
        <v>545</v>
      </c>
      <c r="J24" s="119">
        <v>34.348711999999999</v>
      </c>
      <c r="K24" s="119">
        <v>-89.519649000000001</v>
      </c>
      <c r="L24" s="124">
        <v>5</v>
      </c>
      <c r="M24" s="259">
        <v>428516</v>
      </c>
      <c r="N24" s="143"/>
      <c r="O24" s="264">
        <v>1964</v>
      </c>
      <c r="P24" s="265" t="s">
        <v>741</v>
      </c>
      <c r="Q24" s="104"/>
      <c r="R24" s="266" t="s">
        <v>742</v>
      </c>
      <c r="S24" s="99"/>
      <c r="T24" s="99"/>
      <c r="U24" s="147" t="s">
        <v>743</v>
      </c>
      <c r="V24" s="100" t="s">
        <v>744</v>
      </c>
      <c r="W24" s="270"/>
      <c r="X24" s="99"/>
      <c r="Y24" s="99"/>
      <c r="Z24" s="99"/>
      <c r="AA24" s="337">
        <v>77500000</v>
      </c>
      <c r="AB24" s="338">
        <v>250000</v>
      </c>
      <c r="AC24" s="301"/>
      <c r="AD24" s="280"/>
      <c r="AE24" s="107"/>
      <c r="AF24" s="107">
        <f>IF(SUM(AA24:AE24)=0, "", SUM(AA24:AE24))</f>
        <v>77750000</v>
      </c>
      <c r="AG24" s="381" t="s">
        <v>1059</v>
      </c>
    </row>
    <row r="25" spans="1:34" ht="33">
      <c r="A25" s="283" t="s">
        <v>1033</v>
      </c>
      <c r="B25" s="99"/>
      <c r="C25" s="124" t="s">
        <v>722</v>
      </c>
      <c r="D25" s="252" t="s">
        <v>723</v>
      </c>
      <c r="E25" s="254" t="s">
        <v>724</v>
      </c>
      <c r="F25" s="123" t="s">
        <v>544</v>
      </c>
      <c r="G25" s="257" t="s">
        <v>393</v>
      </c>
      <c r="H25" s="123">
        <v>38655</v>
      </c>
      <c r="I25" s="123" t="s">
        <v>545</v>
      </c>
      <c r="J25" s="119">
        <v>34.371282170000001</v>
      </c>
      <c r="K25" s="119">
        <v>-89.545833889999997</v>
      </c>
      <c r="L25" s="124">
        <v>1</v>
      </c>
      <c r="M25" s="259">
        <v>246199</v>
      </c>
      <c r="N25" s="143"/>
      <c r="O25" s="264">
        <v>2006</v>
      </c>
      <c r="P25" s="265" t="s">
        <v>395</v>
      </c>
      <c r="Q25" s="104"/>
      <c r="R25" s="266" t="s">
        <v>725</v>
      </c>
      <c r="S25" s="99"/>
      <c r="T25" s="99"/>
      <c r="U25" s="147" t="s">
        <v>726</v>
      </c>
      <c r="V25" s="100" t="s">
        <v>727</v>
      </c>
      <c r="W25" s="270" t="s">
        <v>30</v>
      </c>
      <c r="X25" s="99"/>
      <c r="Y25" s="99"/>
      <c r="Z25" s="99"/>
      <c r="AA25" s="337">
        <v>67700000</v>
      </c>
      <c r="AB25" s="338">
        <v>6335742</v>
      </c>
      <c r="AC25" s="301">
        <v>171444</v>
      </c>
      <c r="AD25" s="280"/>
      <c r="AE25" s="107"/>
      <c r="AF25" s="107">
        <f>IF(SUM(AA25:AE25)=0, "", SUM(AA25:AE25))</f>
        <v>74207186</v>
      </c>
      <c r="AG25" s="381" t="s">
        <v>1059</v>
      </c>
    </row>
    <row r="26" spans="1:34">
      <c r="A26" s="283" t="s">
        <v>1033</v>
      </c>
      <c r="B26" s="99"/>
      <c r="C26" s="124" t="s">
        <v>639</v>
      </c>
      <c r="D26" s="136" t="s">
        <v>640</v>
      </c>
      <c r="E26" s="254" t="s">
        <v>543</v>
      </c>
      <c r="F26" s="123" t="s">
        <v>544</v>
      </c>
      <c r="G26" s="257" t="s">
        <v>393</v>
      </c>
      <c r="H26" s="123">
        <v>38655</v>
      </c>
      <c r="I26" s="123" t="s">
        <v>545</v>
      </c>
      <c r="J26" s="119">
        <v>34.365370169999998</v>
      </c>
      <c r="K26" s="119">
        <v>-89.537363330000005</v>
      </c>
      <c r="L26" s="124">
        <v>5</v>
      </c>
      <c r="M26" s="125">
        <v>191261</v>
      </c>
      <c r="N26" s="143">
        <f>IFERROR(AA26/M26, "")</f>
        <v>328.07929478565939</v>
      </c>
      <c r="O26" s="127">
        <v>1951</v>
      </c>
      <c r="P26" s="265" t="s">
        <v>641</v>
      </c>
      <c r="Q26" s="104"/>
      <c r="R26" s="127" t="s">
        <v>546</v>
      </c>
      <c r="S26" s="99"/>
      <c r="T26" s="99"/>
      <c r="U26" s="147" t="s">
        <v>642</v>
      </c>
      <c r="V26" s="100" t="s">
        <v>643</v>
      </c>
      <c r="W26" s="270" t="s">
        <v>30</v>
      </c>
      <c r="X26" s="99"/>
      <c r="Y26" s="99"/>
      <c r="Z26" s="99"/>
      <c r="AA26" s="337">
        <v>62748774</v>
      </c>
      <c r="AB26" s="338">
        <v>125242273</v>
      </c>
      <c r="AC26" s="301">
        <v>589269</v>
      </c>
      <c r="AD26" s="280"/>
      <c r="AE26" s="107"/>
      <c r="AF26" s="107">
        <f>IF(SUM(AA26:AE26)=0, "", SUM(AA26:AE26))</f>
        <v>188580316</v>
      </c>
      <c r="AG26" s="381" t="s">
        <v>1059</v>
      </c>
    </row>
    <row r="27" spans="1:34">
      <c r="A27" s="283" t="s">
        <v>1033</v>
      </c>
      <c r="B27" s="99"/>
      <c r="C27" s="124" t="s">
        <v>627</v>
      </c>
      <c r="D27" s="252" t="s">
        <v>628</v>
      </c>
      <c r="E27" s="254" t="s">
        <v>629</v>
      </c>
      <c r="F27" s="123" t="s">
        <v>544</v>
      </c>
      <c r="G27" s="257" t="s">
        <v>393</v>
      </c>
      <c r="H27" s="123">
        <v>38655</v>
      </c>
      <c r="I27" s="123" t="s">
        <v>545</v>
      </c>
      <c r="J27" s="119">
        <v>34.362687090000001</v>
      </c>
      <c r="K27" s="119">
        <v>-89.542439709999996</v>
      </c>
      <c r="L27" s="124">
        <v>3</v>
      </c>
      <c r="M27" s="259">
        <v>165622</v>
      </c>
      <c r="N27" s="143">
        <f>IFERROR(AA27/M27, "")</f>
        <v>375.96892321068458</v>
      </c>
      <c r="O27" s="264">
        <v>2012</v>
      </c>
      <c r="P27" s="265" t="s">
        <v>466</v>
      </c>
      <c r="Q27" s="104"/>
      <c r="R27" s="266" t="s">
        <v>454</v>
      </c>
      <c r="S27" s="99"/>
      <c r="T27" s="99"/>
      <c r="U27" s="147">
        <v>2014</v>
      </c>
      <c r="V27" s="100">
        <v>2011</v>
      </c>
      <c r="W27" s="270" t="s">
        <v>30</v>
      </c>
      <c r="X27" s="99"/>
      <c r="Y27" s="99"/>
      <c r="Z27" s="99"/>
      <c r="AA27" s="337">
        <v>62268725</v>
      </c>
      <c r="AB27" s="338">
        <v>6956124</v>
      </c>
      <c r="AC27" s="301"/>
      <c r="AD27" s="280"/>
      <c r="AE27" s="107"/>
      <c r="AF27" s="107">
        <f>IF(SUM(AA27:AE27)=0, "", SUM(AA27:AE27))</f>
        <v>69224849</v>
      </c>
      <c r="AG27" s="381" t="s">
        <v>1059</v>
      </c>
    </row>
    <row r="28" spans="1:34">
      <c r="A28" s="283" t="s">
        <v>1033</v>
      </c>
      <c r="B28" s="99"/>
      <c r="C28" s="124" t="s">
        <v>644</v>
      </c>
      <c r="D28" s="142" t="s">
        <v>1051</v>
      </c>
      <c r="E28" s="254" t="s">
        <v>543</v>
      </c>
      <c r="F28" s="123" t="s">
        <v>544</v>
      </c>
      <c r="G28" s="257" t="s">
        <v>393</v>
      </c>
      <c r="H28" s="123">
        <v>38655</v>
      </c>
      <c r="I28" s="123" t="s">
        <v>545</v>
      </c>
      <c r="J28" s="119">
        <v>34.366807999999999</v>
      </c>
      <c r="K28" s="119">
        <v>-89.534391999999997</v>
      </c>
      <c r="L28" s="124">
        <v>4</v>
      </c>
      <c r="M28" s="125">
        <v>130359</v>
      </c>
      <c r="N28" s="143"/>
      <c r="O28" s="127">
        <v>1975</v>
      </c>
      <c r="P28" s="265" t="s">
        <v>401</v>
      </c>
      <c r="Q28" s="104"/>
      <c r="R28" s="127" t="s">
        <v>546</v>
      </c>
      <c r="S28" s="99"/>
      <c r="T28" s="99"/>
      <c r="U28" s="147" t="s">
        <v>645</v>
      </c>
      <c r="V28" s="100">
        <v>2018</v>
      </c>
      <c r="W28" s="270" t="s">
        <v>535</v>
      </c>
      <c r="X28" s="99"/>
      <c r="Y28" s="99"/>
      <c r="Z28" s="99"/>
      <c r="AA28" s="337">
        <v>60046000</v>
      </c>
      <c r="AB28" s="338">
        <v>3147000</v>
      </c>
      <c r="AC28" s="301">
        <v>0</v>
      </c>
      <c r="AD28" s="280"/>
      <c r="AE28" s="107"/>
      <c r="AF28" s="107">
        <f>IF(SUM(AA28:AE28)=0, "", SUM(AA28:AE28))</f>
        <v>63193000</v>
      </c>
      <c r="AG28" s="381" t="s">
        <v>1059</v>
      </c>
    </row>
    <row r="29" spans="1:34">
      <c r="A29" s="283" t="s">
        <v>1033</v>
      </c>
      <c r="B29" s="99"/>
      <c r="C29" s="124" t="s">
        <v>651</v>
      </c>
      <c r="D29" s="136" t="s">
        <v>652</v>
      </c>
      <c r="E29" s="254" t="s">
        <v>543</v>
      </c>
      <c r="F29" s="123" t="s">
        <v>544</v>
      </c>
      <c r="G29" s="257" t="s">
        <v>393</v>
      </c>
      <c r="H29" s="123">
        <v>38655</v>
      </c>
      <c r="I29" s="123" t="s">
        <v>545</v>
      </c>
      <c r="J29" s="119">
        <v>34.365446230000003</v>
      </c>
      <c r="K29" s="119">
        <v>-89.528785869999993</v>
      </c>
      <c r="L29" s="124">
        <v>7</v>
      </c>
      <c r="M29" s="125">
        <v>102512</v>
      </c>
      <c r="N29" s="143"/>
      <c r="O29" s="127">
        <v>2004</v>
      </c>
      <c r="P29" s="265" t="s">
        <v>395</v>
      </c>
      <c r="Q29" s="104"/>
      <c r="R29" s="127" t="s">
        <v>557</v>
      </c>
      <c r="S29" s="99"/>
      <c r="T29" s="99"/>
      <c r="U29" s="147"/>
      <c r="V29" s="100">
        <v>2004</v>
      </c>
      <c r="W29" s="270" t="s">
        <v>30</v>
      </c>
      <c r="X29" s="99"/>
      <c r="Y29" s="99"/>
      <c r="Z29" s="99"/>
      <c r="AA29" s="337">
        <v>56864200</v>
      </c>
      <c r="AB29" s="338">
        <v>4264815</v>
      </c>
      <c r="AC29" s="301">
        <v>241974</v>
      </c>
      <c r="AD29" s="280"/>
      <c r="AE29" s="107"/>
      <c r="AF29" s="107">
        <f>IF(SUM(AA29:AE29)=0, "", SUM(AA29:AE29))</f>
        <v>61370989</v>
      </c>
      <c r="AG29" s="381" t="s">
        <v>1059</v>
      </c>
    </row>
    <row r="30" spans="1:34">
      <c r="A30" s="283" t="s">
        <v>1034</v>
      </c>
      <c r="B30" s="99"/>
      <c r="C30" s="100">
        <v>155</v>
      </c>
      <c r="D30" s="101" t="s">
        <v>750</v>
      </c>
      <c r="E30" s="116" t="s">
        <v>749</v>
      </c>
      <c r="F30" s="123" t="s">
        <v>458</v>
      </c>
      <c r="G30" s="114" t="s">
        <v>393</v>
      </c>
      <c r="H30" s="123">
        <v>39216</v>
      </c>
      <c r="I30" s="114" t="s">
        <v>460</v>
      </c>
      <c r="J30" s="99"/>
      <c r="K30" s="99"/>
      <c r="L30" s="115"/>
      <c r="M30" s="102">
        <f>500775+8490+37864+4717+67974</f>
        <v>619820</v>
      </c>
      <c r="N30" s="143">
        <f>IFERROR(AA30/M30, "")</f>
        <v>408.96337864218646</v>
      </c>
      <c r="O30" s="113">
        <v>1955</v>
      </c>
      <c r="P30" s="103" t="s">
        <v>751</v>
      </c>
      <c r="Q30" s="137"/>
      <c r="R30" s="111" t="s">
        <v>752</v>
      </c>
      <c r="S30" s="138"/>
      <c r="T30" s="138"/>
      <c r="U30" s="147"/>
      <c r="V30" s="139"/>
      <c r="W30" s="144" t="s">
        <v>429</v>
      </c>
      <c r="X30" s="99"/>
      <c r="Y30" s="99"/>
      <c r="Z30" s="99"/>
      <c r="AA30" s="339">
        <f>251649159+1834522.35</f>
        <v>253483681.34999999</v>
      </c>
      <c r="AB30" s="140"/>
      <c r="AC30" s="293"/>
      <c r="AD30" s="140"/>
      <c r="AE30" s="145"/>
      <c r="AF30" s="107">
        <f>IF(SUM(AA30:AE30)=0, "", SUM(AA30:AE30))</f>
        <v>253483681.34999999</v>
      </c>
      <c r="AG30" s="381" t="s">
        <v>1059</v>
      </c>
    </row>
    <row r="31" spans="1:34" ht="15" customHeight="1">
      <c r="A31" s="283" t="s">
        <v>1034</v>
      </c>
      <c r="B31" s="99"/>
      <c r="C31" s="100"/>
      <c r="D31" s="151" t="s">
        <v>801</v>
      </c>
      <c r="E31" s="152" t="s">
        <v>749</v>
      </c>
      <c r="F31" s="123" t="s">
        <v>458</v>
      </c>
      <c r="G31" s="153" t="s">
        <v>393</v>
      </c>
      <c r="H31" s="123">
        <v>39216</v>
      </c>
      <c r="I31" s="153" t="s">
        <v>460</v>
      </c>
      <c r="J31" s="99"/>
      <c r="K31" s="99"/>
      <c r="L31" s="115"/>
      <c r="M31" s="144">
        <v>370608</v>
      </c>
      <c r="N31" s="143"/>
      <c r="O31" s="113">
        <v>2020</v>
      </c>
      <c r="P31" s="103" t="s">
        <v>403</v>
      </c>
      <c r="Q31" s="104"/>
      <c r="R31" s="111" t="s">
        <v>802</v>
      </c>
      <c r="S31" s="99"/>
      <c r="T31" s="99"/>
      <c r="U31" s="147"/>
      <c r="V31" s="139"/>
      <c r="W31" s="155"/>
      <c r="X31" s="99"/>
      <c r="Y31" s="99"/>
      <c r="Z31" s="99"/>
      <c r="AA31" s="340">
        <v>143318291.49000001</v>
      </c>
      <c r="AB31" s="107"/>
      <c r="AC31" s="299"/>
      <c r="AD31" s="107"/>
      <c r="AE31" s="108"/>
      <c r="AF31" s="107">
        <f>IF(SUM(AA31:AE31)=0, "", SUM(AA31:AE31))</f>
        <v>143318291.49000001</v>
      </c>
      <c r="AG31" s="381" t="s">
        <v>1059</v>
      </c>
    </row>
    <row r="32" spans="1:34">
      <c r="A32" s="283" t="s">
        <v>1034</v>
      </c>
      <c r="B32" s="99"/>
      <c r="C32" s="100">
        <v>1107</v>
      </c>
      <c r="D32" s="101" t="s">
        <v>782</v>
      </c>
      <c r="E32" s="116" t="s">
        <v>749</v>
      </c>
      <c r="F32" s="123" t="s">
        <v>458</v>
      </c>
      <c r="G32" s="114" t="s">
        <v>393</v>
      </c>
      <c r="H32" s="123">
        <v>39216</v>
      </c>
      <c r="I32" s="114" t="s">
        <v>460</v>
      </c>
      <c r="J32" s="99"/>
      <c r="K32" s="99"/>
      <c r="L32" s="115"/>
      <c r="M32" s="102">
        <f>205866+36210</f>
        <v>242076</v>
      </c>
      <c r="N32" s="143">
        <f>IFERROR(AA32/M32, "")</f>
        <v>424.40857259703569</v>
      </c>
      <c r="O32" s="113">
        <v>2007</v>
      </c>
      <c r="P32" s="103" t="s">
        <v>403</v>
      </c>
      <c r="Q32" s="104"/>
      <c r="R32" s="111" t="s">
        <v>626</v>
      </c>
      <c r="S32" s="99"/>
      <c r="T32" s="99"/>
      <c r="U32" s="147"/>
      <c r="V32" s="139"/>
      <c r="W32" s="144" t="s">
        <v>30</v>
      </c>
      <c r="X32" s="99"/>
      <c r="Y32" s="99"/>
      <c r="Z32" s="99"/>
      <c r="AA32" s="339">
        <f>96830400+5908729.62</f>
        <v>102739129.62</v>
      </c>
      <c r="AB32" s="140"/>
      <c r="AC32" s="293"/>
      <c r="AD32" s="140"/>
      <c r="AE32" s="108"/>
      <c r="AF32" s="107">
        <f>IF(SUM(AA32:AE32)=0, "", SUM(AA32:AE32))</f>
        <v>102739129.62</v>
      </c>
      <c r="AG32" s="381" t="s">
        <v>1059</v>
      </c>
    </row>
    <row r="33" spans="1:33">
      <c r="A33" s="283" t="s">
        <v>1034</v>
      </c>
      <c r="B33" s="99"/>
      <c r="C33" s="100">
        <v>999</v>
      </c>
      <c r="D33" s="101" t="s">
        <v>790</v>
      </c>
      <c r="E33" s="116" t="s">
        <v>749</v>
      </c>
      <c r="F33" s="123" t="s">
        <v>458</v>
      </c>
      <c r="G33" s="114" t="s">
        <v>393</v>
      </c>
      <c r="H33" s="123">
        <v>39216</v>
      </c>
      <c r="I33" s="114" t="s">
        <v>460</v>
      </c>
      <c r="J33" s="99"/>
      <c r="K33" s="99"/>
      <c r="L33" s="115"/>
      <c r="M33" s="102">
        <v>173556</v>
      </c>
      <c r="N33" s="143">
        <f>IFERROR(AA33/M33, "")</f>
        <v>400.01942652515618</v>
      </c>
      <c r="O33" s="113">
        <v>1999</v>
      </c>
      <c r="P33" s="103"/>
      <c r="Q33" s="104"/>
      <c r="R33" s="111" t="s">
        <v>791</v>
      </c>
      <c r="S33" s="99"/>
      <c r="T33" s="99"/>
      <c r="U33" s="147"/>
      <c r="V33" s="139"/>
      <c r="W33" s="144" t="s">
        <v>792</v>
      </c>
      <c r="X33" s="99"/>
      <c r="Y33" s="99"/>
      <c r="Z33" s="99"/>
      <c r="AA33" s="339">
        <f>69422400+3371.59</f>
        <v>69425771.590000004</v>
      </c>
      <c r="AB33" s="140"/>
      <c r="AC33" s="293"/>
      <c r="AD33" s="140"/>
      <c r="AE33" s="108"/>
      <c r="AF33" s="107">
        <f>IF(SUM(AA33:AE33)=0, "", SUM(AA33:AE33))</f>
        <v>69425771.590000004</v>
      </c>
      <c r="AG33" s="381" t="s">
        <v>1059</v>
      </c>
    </row>
    <row r="34" spans="1:33" ht="15" customHeight="1">
      <c r="A34" s="283" t="s">
        <v>1034</v>
      </c>
      <c r="B34" s="99"/>
      <c r="C34" s="100">
        <v>177</v>
      </c>
      <c r="D34" s="101" t="s">
        <v>756</v>
      </c>
      <c r="E34" s="116" t="s">
        <v>749</v>
      </c>
      <c r="F34" s="123" t="s">
        <v>458</v>
      </c>
      <c r="G34" s="114" t="s">
        <v>393</v>
      </c>
      <c r="H34" s="123">
        <v>39216</v>
      </c>
      <c r="I34" s="114" t="s">
        <v>460</v>
      </c>
      <c r="J34" s="99"/>
      <c r="K34" s="99"/>
      <c r="L34" s="115"/>
      <c r="M34" s="102">
        <v>159605</v>
      </c>
      <c r="N34" s="143">
        <f>IFERROR(AA34/M34, "")</f>
        <v>389.30026690893141</v>
      </c>
      <c r="O34" s="113">
        <v>1977</v>
      </c>
      <c r="P34" s="103" t="s">
        <v>757</v>
      </c>
      <c r="Q34" s="104"/>
      <c r="R34" s="111" t="s">
        <v>752</v>
      </c>
      <c r="S34" s="99"/>
      <c r="T34" s="99"/>
      <c r="U34" s="147"/>
      <c r="V34" s="139"/>
      <c r="W34" s="144"/>
      <c r="X34" s="99"/>
      <c r="Y34" s="99"/>
      <c r="Z34" s="99"/>
      <c r="AA34" s="339">
        <f>61447925+686344.1</f>
        <v>62134269.100000001</v>
      </c>
      <c r="AB34" s="140"/>
      <c r="AC34" s="293"/>
      <c r="AD34" s="140"/>
      <c r="AE34" s="108"/>
      <c r="AF34" s="107">
        <f>IF(SUM(AA34:AE34)=0, "", SUM(AA34:AE34))</f>
        <v>62134269.100000001</v>
      </c>
      <c r="AG34" s="381" t="s">
        <v>1059</v>
      </c>
    </row>
    <row r="35" spans="1:33">
      <c r="A35" s="283" t="s">
        <v>1034</v>
      </c>
      <c r="B35" s="99"/>
      <c r="C35" s="100"/>
      <c r="D35" s="154" t="s">
        <v>1055</v>
      </c>
      <c r="E35" s="152" t="s">
        <v>749</v>
      </c>
      <c r="F35" s="123" t="s">
        <v>458</v>
      </c>
      <c r="G35" s="153" t="s">
        <v>393</v>
      </c>
      <c r="H35" s="123">
        <v>39216</v>
      </c>
      <c r="I35" s="153" t="s">
        <v>460</v>
      </c>
      <c r="J35" s="99"/>
      <c r="K35" s="99"/>
      <c r="L35" s="100">
        <v>5</v>
      </c>
      <c r="M35" s="150">
        <v>151569</v>
      </c>
      <c r="N35" s="143"/>
      <c r="O35" s="113">
        <v>2018</v>
      </c>
      <c r="P35" s="103" t="s">
        <v>402</v>
      </c>
      <c r="Q35" s="104"/>
      <c r="R35" s="111" t="s">
        <v>786</v>
      </c>
      <c r="S35" s="99"/>
      <c r="T35" s="99"/>
      <c r="U35" s="147"/>
      <c r="V35" s="139"/>
      <c r="W35" s="144" t="s">
        <v>30</v>
      </c>
      <c r="X35" s="99"/>
      <c r="Y35" s="99"/>
      <c r="Z35" s="99"/>
      <c r="AA35" s="340">
        <f>61570619+75946.81</f>
        <v>61646565.810000002</v>
      </c>
      <c r="AB35" s="107">
        <v>7300000</v>
      </c>
      <c r="AC35" s="299"/>
      <c r="AD35" s="107"/>
      <c r="AE35" s="108"/>
      <c r="AF35" s="107">
        <f>IF(SUM(AA35:AE35)=0, "", SUM(AA35:AE35))</f>
        <v>68946565.810000002</v>
      </c>
      <c r="AG35" s="381" t="s">
        <v>1059</v>
      </c>
    </row>
    <row r="36" spans="1:33">
      <c r="A36" s="283" t="s">
        <v>1034</v>
      </c>
      <c r="B36" s="99"/>
      <c r="C36" s="100">
        <v>363</v>
      </c>
      <c r="D36" s="101" t="s">
        <v>765</v>
      </c>
      <c r="E36" s="116" t="s">
        <v>749</v>
      </c>
      <c r="F36" s="123" t="s">
        <v>458</v>
      </c>
      <c r="G36" s="114" t="s">
        <v>393</v>
      </c>
      <c r="H36" s="123">
        <v>39216</v>
      </c>
      <c r="I36" s="114" t="s">
        <v>460</v>
      </c>
      <c r="J36" s="99"/>
      <c r="K36" s="99"/>
      <c r="L36" s="115"/>
      <c r="M36" s="102">
        <v>136014</v>
      </c>
      <c r="N36" s="143">
        <f>IFERROR(AA36/M36, "")</f>
        <v>400</v>
      </c>
      <c r="O36" s="113">
        <v>1963</v>
      </c>
      <c r="P36" s="103" t="s">
        <v>757</v>
      </c>
      <c r="Q36" s="104"/>
      <c r="R36" s="111" t="s">
        <v>752</v>
      </c>
      <c r="S36" s="99"/>
      <c r="T36" s="99"/>
      <c r="U36" s="147"/>
      <c r="V36" s="139"/>
      <c r="W36" s="144"/>
      <c r="X36" s="99"/>
      <c r="Y36" s="99"/>
      <c r="Z36" s="99"/>
      <c r="AA36" s="339">
        <v>54405600</v>
      </c>
      <c r="AB36" s="140"/>
      <c r="AC36" s="293"/>
      <c r="AD36" s="140"/>
      <c r="AE36" s="108"/>
      <c r="AF36" s="107">
        <f>IF(SUM(AA36:AE36)=0, "", SUM(AA36:AE36))</f>
        <v>54405600</v>
      </c>
      <c r="AG36" s="381" t="s">
        <v>1059</v>
      </c>
    </row>
    <row r="37" spans="1:33" ht="15" customHeight="1">
      <c r="A37" s="283" t="s">
        <v>1034</v>
      </c>
      <c r="B37" s="99"/>
      <c r="C37" s="100"/>
      <c r="D37" s="154" t="s">
        <v>1054</v>
      </c>
      <c r="E37" s="152" t="s">
        <v>749</v>
      </c>
      <c r="F37" s="123" t="s">
        <v>458</v>
      </c>
      <c r="G37" s="153" t="s">
        <v>393</v>
      </c>
      <c r="H37" s="123">
        <v>39216</v>
      </c>
      <c r="I37" s="153" t="s">
        <v>460</v>
      </c>
      <c r="J37" s="99"/>
      <c r="K37" s="99"/>
      <c r="L37" s="100">
        <v>6</v>
      </c>
      <c r="M37" s="150">
        <v>124852</v>
      </c>
      <c r="N37" s="143"/>
      <c r="O37" s="113">
        <v>2018</v>
      </c>
      <c r="P37" s="103" t="s">
        <v>799</v>
      </c>
      <c r="Q37" s="104"/>
      <c r="R37" s="111" t="s">
        <v>786</v>
      </c>
      <c r="S37" s="99"/>
      <c r="T37" s="99"/>
      <c r="U37" s="147"/>
      <c r="V37" s="139"/>
      <c r="W37" s="144" t="s">
        <v>30</v>
      </c>
      <c r="X37" s="99"/>
      <c r="Y37" s="99"/>
      <c r="Z37" s="99"/>
      <c r="AA37" s="340">
        <f>50174931+3819879.17</f>
        <v>53994810.170000002</v>
      </c>
      <c r="AB37" s="107">
        <v>725000</v>
      </c>
      <c r="AC37" s="299"/>
      <c r="AD37" s="107"/>
      <c r="AE37" s="108"/>
      <c r="AF37" s="107">
        <f>IF(SUM(AA37:AE37)=0, "", SUM(AA37:AE37))</f>
        <v>54719810.170000002</v>
      </c>
      <c r="AG37" s="381" t="s">
        <v>1059</v>
      </c>
    </row>
    <row r="38" spans="1:33">
      <c r="A38" s="283" t="s">
        <v>1034</v>
      </c>
      <c r="B38" s="99"/>
      <c r="C38" s="100">
        <v>182</v>
      </c>
      <c r="D38" s="101" t="s">
        <v>763</v>
      </c>
      <c r="E38" s="116" t="s">
        <v>749</v>
      </c>
      <c r="F38" s="123" t="s">
        <v>458</v>
      </c>
      <c r="G38" s="114" t="s">
        <v>393</v>
      </c>
      <c r="H38" s="123">
        <v>39216</v>
      </c>
      <c r="I38" s="114" t="s">
        <v>460</v>
      </c>
      <c r="J38" s="99"/>
      <c r="K38" s="99"/>
      <c r="L38" s="115"/>
      <c r="M38" s="102">
        <f>123405+3329</f>
        <v>126734</v>
      </c>
      <c r="N38" s="143">
        <f>IFERROR(AA38/M38, "")</f>
        <v>403.67511480739188</v>
      </c>
      <c r="O38" s="113">
        <v>1982</v>
      </c>
      <c r="P38" s="103" t="s">
        <v>759</v>
      </c>
      <c r="Q38" s="104"/>
      <c r="R38" s="111" t="s">
        <v>760</v>
      </c>
      <c r="S38" s="99"/>
      <c r="T38" s="99"/>
      <c r="U38" s="147"/>
      <c r="V38" s="139"/>
      <c r="W38" s="144"/>
      <c r="X38" s="99"/>
      <c r="Y38" s="99"/>
      <c r="Z38" s="99"/>
      <c r="AA38" s="339">
        <v>51159362</v>
      </c>
      <c r="AB38" s="140"/>
      <c r="AC38" s="293"/>
      <c r="AD38" s="140"/>
      <c r="AE38" s="108"/>
      <c r="AF38" s="107">
        <f>IF(SUM(AA38:AE38)=0, "", SUM(AA38:AE38))</f>
        <v>51159362</v>
      </c>
      <c r="AG38" s="381" t="s">
        <v>1059</v>
      </c>
    </row>
    <row r="39" spans="1:33">
      <c r="A39" s="283" t="s">
        <v>1035</v>
      </c>
      <c r="B39" s="99"/>
      <c r="C39" s="100">
        <v>508</v>
      </c>
      <c r="D39" s="101" t="s">
        <v>498</v>
      </c>
      <c r="E39" s="116" t="s">
        <v>464</v>
      </c>
      <c r="F39" s="114" t="s">
        <v>462</v>
      </c>
      <c r="G39" s="114" t="s">
        <v>393</v>
      </c>
      <c r="H39" s="114">
        <v>39406</v>
      </c>
      <c r="I39" s="114" t="s">
        <v>465</v>
      </c>
      <c r="J39" s="99"/>
      <c r="K39" s="99"/>
      <c r="L39" s="114">
        <v>3</v>
      </c>
      <c r="M39" s="155">
        <v>147000</v>
      </c>
      <c r="N39" s="143">
        <f>IFERROR(AA39/M39, "")</f>
        <v>443.28571428571428</v>
      </c>
      <c r="O39" s="113">
        <v>1938</v>
      </c>
      <c r="P39" s="103" t="s">
        <v>499</v>
      </c>
      <c r="Q39" s="104"/>
      <c r="R39" s="170" t="s">
        <v>454</v>
      </c>
      <c r="S39" s="99"/>
      <c r="T39" s="99"/>
      <c r="U39" s="147">
        <v>1988</v>
      </c>
      <c r="V39" s="139">
        <v>2017</v>
      </c>
      <c r="W39" s="106"/>
      <c r="X39" s="99"/>
      <c r="Y39" s="99"/>
      <c r="Z39" s="99"/>
      <c r="AA39" s="341">
        <v>65163000</v>
      </c>
      <c r="AB39" s="342">
        <v>1837417</v>
      </c>
      <c r="AC39" s="293"/>
      <c r="AD39" s="140"/>
      <c r="AE39" s="108"/>
      <c r="AF39" s="107">
        <f>IF(SUM(AA39:AE39)=0, "", SUM(AA39:AE39))</f>
        <v>67000417</v>
      </c>
      <c r="AG39" s="381" t="s">
        <v>1059</v>
      </c>
    </row>
    <row r="40" spans="1:33">
      <c r="A40" s="283" t="s">
        <v>1035</v>
      </c>
      <c r="B40" s="99"/>
      <c r="C40" s="100">
        <v>401</v>
      </c>
      <c r="D40" s="110" t="s">
        <v>1056</v>
      </c>
      <c r="E40" s="116" t="s">
        <v>464</v>
      </c>
      <c r="F40" s="114" t="s">
        <v>462</v>
      </c>
      <c r="G40" s="114" t="s">
        <v>393</v>
      </c>
      <c r="H40" s="114">
        <v>39406</v>
      </c>
      <c r="I40" s="114" t="s">
        <v>465</v>
      </c>
      <c r="J40" s="99"/>
      <c r="K40" s="99"/>
      <c r="L40" s="114">
        <v>5</v>
      </c>
      <c r="M40" s="155">
        <v>234882</v>
      </c>
      <c r="N40" s="143">
        <f>IFERROR(AA40/M40, "")</f>
        <v>246.57848196115495</v>
      </c>
      <c r="O40" s="113">
        <v>1960</v>
      </c>
      <c r="P40" s="103" t="s">
        <v>404</v>
      </c>
      <c r="Q40" s="104"/>
      <c r="R40" s="170" t="s">
        <v>454</v>
      </c>
      <c r="S40" s="99"/>
      <c r="T40" s="99"/>
      <c r="U40" s="147">
        <v>2020</v>
      </c>
      <c r="V40" s="139">
        <v>2020</v>
      </c>
      <c r="W40" s="106" t="s">
        <v>429</v>
      </c>
      <c r="X40" s="99"/>
      <c r="Y40" s="99"/>
      <c r="Z40" s="99"/>
      <c r="AA40" s="341">
        <v>57916847</v>
      </c>
      <c r="AB40" s="342">
        <v>138110000</v>
      </c>
      <c r="AC40" s="293"/>
      <c r="AD40" s="140"/>
      <c r="AE40" s="108"/>
      <c r="AF40" s="107">
        <f>IF(SUM(AA40:AE40)=0, "", SUM(AA40:AE40))</f>
        <v>196026847</v>
      </c>
      <c r="AG40" s="381" t="s">
        <v>1059</v>
      </c>
    </row>
    <row r="41" spans="1:33" ht="15" customHeight="1">
      <c r="A41" s="283" t="s">
        <v>1027</v>
      </c>
      <c r="B41" s="99"/>
      <c r="C41" s="100">
        <v>57</v>
      </c>
      <c r="D41" s="101" t="s">
        <v>382</v>
      </c>
      <c r="E41" s="104" t="s">
        <v>388</v>
      </c>
      <c r="F41" s="100" t="s">
        <v>391</v>
      </c>
      <c r="G41" s="114" t="s">
        <v>393</v>
      </c>
      <c r="H41" s="100">
        <v>39096</v>
      </c>
      <c r="I41" s="100" t="s">
        <v>394</v>
      </c>
      <c r="J41" s="99"/>
      <c r="K41" s="99"/>
      <c r="L41" s="100">
        <v>2</v>
      </c>
      <c r="M41" s="102">
        <v>136170</v>
      </c>
      <c r="N41" s="112">
        <f>IFERROR(AA41/M41, "")</f>
        <v>245.83461849159139</v>
      </c>
      <c r="O41" s="113">
        <v>1975</v>
      </c>
      <c r="P41" s="103" t="s">
        <v>399</v>
      </c>
      <c r="Q41" s="104"/>
      <c r="R41" s="111" t="s">
        <v>408</v>
      </c>
      <c r="S41" s="99"/>
      <c r="T41" s="99"/>
      <c r="U41" s="147" t="s">
        <v>419</v>
      </c>
      <c r="V41" s="105">
        <v>17</v>
      </c>
      <c r="W41" s="106"/>
      <c r="X41" s="100"/>
      <c r="Y41" s="99"/>
      <c r="Z41" s="99"/>
      <c r="AA41" s="343">
        <v>33475300</v>
      </c>
      <c r="AB41" s="107">
        <v>7500000</v>
      </c>
      <c r="AC41" s="293"/>
      <c r="AD41" s="107"/>
      <c r="AE41" s="108"/>
      <c r="AF41" s="107">
        <f>IF(SUM(AA41:AE41)=0, "", SUM(AA41:AE41))</f>
        <v>40975300</v>
      </c>
      <c r="AG41" s="382" t="s">
        <v>1060</v>
      </c>
    </row>
    <row r="42" spans="1:33">
      <c r="A42" s="283" t="s">
        <v>1027</v>
      </c>
      <c r="B42" s="99"/>
      <c r="C42" s="100">
        <v>47</v>
      </c>
      <c r="D42" s="101" t="s">
        <v>381</v>
      </c>
      <c r="E42" s="104" t="s">
        <v>388</v>
      </c>
      <c r="F42" s="100" t="s">
        <v>391</v>
      </c>
      <c r="G42" s="114" t="s">
        <v>393</v>
      </c>
      <c r="H42" s="100">
        <v>39096</v>
      </c>
      <c r="I42" s="100" t="s">
        <v>394</v>
      </c>
      <c r="J42" s="99"/>
      <c r="K42" s="99"/>
      <c r="L42" s="100">
        <v>3</v>
      </c>
      <c r="M42" s="102">
        <v>100664</v>
      </c>
      <c r="N42" s="112">
        <f>IFERROR(AA42/M42, "")</f>
        <v>235.76353015973933</v>
      </c>
      <c r="O42" s="113">
        <v>1969</v>
      </c>
      <c r="P42" s="103" t="s">
        <v>404</v>
      </c>
      <c r="Q42" s="104"/>
      <c r="R42" s="111" t="s">
        <v>408</v>
      </c>
      <c r="S42" s="99"/>
      <c r="T42" s="99"/>
      <c r="U42" s="147">
        <v>2000</v>
      </c>
      <c r="V42" s="105" t="s">
        <v>421</v>
      </c>
      <c r="W42" s="106" t="s">
        <v>30</v>
      </c>
      <c r="X42" s="100" t="s">
        <v>30</v>
      </c>
      <c r="Y42" s="99"/>
      <c r="Z42" s="99"/>
      <c r="AA42" s="343">
        <v>23732900</v>
      </c>
      <c r="AB42" s="107">
        <v>10000000</v>
      </c>
      <c r="AC42" s="293"/>
      <c r="AD42" s="107"/>
      <c r="AE42" s="108"/>
      <c r="AF42" s="107">
        <f>IF(SUM(AA42:AE42)=0, "", SUM(AA42:AE42))</f>
        <v>33732900</v>
      </c>
      <c r="AG42" s="382" t="s">
        <v>1060</v>
      </c>
    </row>
    <row r="43" spans="1:33" ht="15" customHeight="1">
      <c r="A43" s="283" t="s">
        <v>1027</v>
      </c>
      <c r="B43" s="99" t="s">
        <v>1021</v>
      </c>
      <c r="C43" s="100">
        <v>142</v>
      </c>
      <c r="D43" s="101" t="s">
        <v>1036</v>
      </c>
      <c r="E43" s="104" t="s">
        <v>388</v>
      </c>
      <c r="F43" s="100" t="s">
        <v>391</v>
      </c>
      <c r="G43" s="114" t="s">
        <v>393</v>
      </c>
      <c r="H43" s="100">
        <v>39096</v>
      </c>
      <c r="I43" s="100" t="s">
        <v>394</v>
      </c>
      <c r="J43" s="99"/>
      <c r="K43" s="99"/>
      <c r="L43" s="100">
        <v>2</v>
      </c>
      <c r="M43" s="102">
        <v>98366</v>
      </c>
      <c r="N43" s="112">
        <f>IFERROR(AA43/M43, "")</f>
        <v>227.03983083585791</v>
      </c>
      <c r="O43" s="113">
        <v>1993</v>
      </c>
      <c r="P43" s="103" t="s">
        <v>398</v>
      </c>
      <c r="Q43" s="104"/>
      <c r="R43" s="111" t="s">
        <v>408</v>
      </c>
      <c r="S43" s="99"/>
      <c r="T43" s="99"/>
      <c r="U43" s="147" t="s">
        <v>419</v>
      </c>
      <c r="V43" s="105" t="s">
        <v>423</v>
      </c>
      <c r="W43" s="106"/>
      <c r="X43" s="100"/>
      <c r="Y43" s="99"/>
      <c r="Z43" s="99"/>
      <c r="AA43" s="343">
        <v>22333000</v>
      </c>
      <c r="AB43" s="107">
        <v>6380910</v>
      </c>
      <c r="AC43" s="293"/>
      <c r="AD43" s="107"/>
      <c r="AE43" s="108"/>
      <c r="AF43" s="107">
        <f>IF(SUM(AA43:AE43)=0, "", SUM(AA43:AE43))</f>
        <v>28713910</v>
      </c>
      <c r="AG43" s="382" t="s">
        <v>1060</v>
      </c>
    </row>
    <row r="44" spans="1:33">
      <c r="A44" s="283" t="s">
        <v>1028</v>
      </c>
      <c r="B44" s="99"/>
      <c r="C44" s="100">
        <v>47</v>
      </c>
      <c r="D44" s="101" t="s">
        <v>439</v>
      </c>
      <c r="E44" s="104" t="s">
        <v>427</v>
      </c>
      <c r="F44" s="100" t="s">
        <v>428</v>
      </c>
      <c r="G44" s="114" t="s">
        <v>393</v>
      </c>
      <c r="H44" s="100">
        <v>38733</v>
      </c>
      <c r="I44" s="114" t="s">
        <v>426</v>
      </c>
      <c r="J44" s="99"/>
      <c r="K44" s="99"/>
      <c r="L44" s="99"/>
      <c r="M44" s="102">
        <v>91204</v>
      </c>
      <c r="N44" s="143">
        <f>IFERROR(AA44/M44, "")</f>
        <v>274.50221481513967</v>
      </c>
      <c r="O44" s="113">
        <v>1969</v>
      </c>
      <c r="P44" s="103" t="s">
        <v>404</v>
      </c>
      <c r="Q44" s="104"/>
      <c r="R44" s="111" t="s">
        <v>433</v>
      </c>
      <c r="S44" s="99"/>
      <c r="T44" s="99"/>
      <c r="U44" s="147"/>
      <c r="V44" s="139"/>
      <c r="W44" s="106"/>
      <c r="X44" s="99"/>
      <c r="Y44" s="99"/>
      <c r="Z44" s="99"/>
      <c r="AA44" s="344">
        <v>25035700</v>
      </c>
      <c r="AB44" s="345">
        <v>16141781</v>
      </c>
      <c r="AC44" s="293"/>
      <c r="AD44" s="140"/>
      <c r="AE44" s="108"/>
      <c r="AF44" s="107">
        <f>IF(SUM(AA44:AE44)=0, "", SUM(AA44:AE44))</f>
        <v>41177481</v>
      </c>
      <c r="AG44" s="382" t="s">
        <v>1060</v>
      </c>
    </row>
    <row r="45" spans="1:33" ht="14.25" customHeight="1">
      <c r="A45" s="283" t="s">
        <v>1028</v>
      </c>
      <c r="B45" s="99"/>
      <c r="C45" s="100">
        <v>56</v>
      </c>
      <c r="D45" s="101" t="s">
        <v>444</v>
      </c>
      <c r="E45" s="104" t="s">
        <v>427</v>
      </c>
      <c r="F45" s="100" t="s">
        <v>428</v>
      </c>
      <c r="G45" s="114" t="s">
        <v>393</v>
      </c>
      <c r="H45" s="100">
        <v>38733</v>
      </c>
      <c r="I45" s="114" t="s">
        <v>426</v>
      </c>
      <c r="J45" s="99"/>
      <c r="K45" s="99"/>
      <c r="L45" s="99"/>
      <c r="M45" s="102">
        <v>72271</v>
      </c>
      <c r="N45" s="143">
        <f>IFERROR(AA45/M45, "")</f>
        <v>312.52784657746537</v>
      </c>
      <c r="O45" s="113">
        <v>1976</v>
      </c>
      <c r="P45" s="103" t="s">
        <v>395</v>
      </c>
      <c r="Q45" s="104"/>
      <c r="R45" s="111" t="s">
        <v>445</v>
      </c>
      <c r="S45" s="99"/>
      <c r="T45" s="99"/>
      <c r="U45" s="147"/>
      <c r="V45" s="139"/>
      <c r="W45" s="106"/>
      <c r="X45" s="99"/>
      <c r="Y45" s="99"/>
      <c r="Z45" s="99"/>
      <c r="AA45" s="344">
        <v>22586700</v>
      </c>
      <c r="AB45" s="345">
        <v>4000000</v>
      </c>
      <c r="AC45" s="293">
        <v>400000</v>
      </c>
      <c r="AD45" s="140"/>
      <c r="AE45" s="108"/>
      <c r="AF45" s="107">
        <f>IF(SUM(AA45:AE45)=0, "", SUM(AA45:AE45))</f>
        <v>26986700</v>
      </c>
      <c r="AG45" s="382" t="s">
        <v>1060</v>
      </c>
    </row>
    <row r="46" spans="1:33">
      <c r="A46" s="283" t="s">
        <v>1028</v>
      </c>
      <c r="B46" s="99"/>
      <c r="C46" s="100">
        <v>18</v>
      </c>
      <c r="D46" s="110" t="s">
        <v>1038</v>
      </c>
      <c r="E46" s="104" t="s">
        <v>427</v>
      </c>
      <c r="F46" s="100" t="s">
        <v>428</v>
      </c>
      <c r="G46" s="114" t="s">
        <v>393</v>
      </c>
      <c r="H46" s="100">
        <v>38733</v>
      </c>
      <c r="I46" s="114" t="s">
        <v>426</v>
      </c>
      <c r="J46" s="99"/>
      <c r="K46" s="99"/>
      <c r="L46" s="99"/>
      <c r="M46" s="102">
        <v>35293</v>
      </c>
      <c r="N46" s="143">
        <f>IFERROR(AA46/M46, "")</f>
        <v>623.35307284730686</v>
      </c>
      <c r="O46" s="113">
        <v>1966</v>
      </c>
      <c r="P46" s="103" t="s">
        <v>395</v>
      </c>
      <c r="Q46" s="104"/>
      <c r="R46" s="111" t="s">
        <v>434</v>
      </c>
      <c r="S46" s="99"/>
      <c r="T46" s="99"/>
      <c r="U46" s="147"/>
      <c r="V46" s="139"/>
      <c r="W46" s="106"/>
      <c r="X46" s="99"/>
      <c r="Y46" s="99"/>
      <c r="Z46" s="99"/>
      <c r="AA46" s="343">
        <v>22000000</v>
      </c>
      <c r="AB46" s="107">
        <v>5000000</v>
      </c>
      <c r="AC46" s="293">
        <v>3000000</v>
      </c>
      <c r="AD46" s="140"/>
      <c r="AE46" s="108"/>
      <c r="AF46" s="107">
        <f>IF(SUM(AA46:AE46)=0, "", SUM(AA46:AE46))</f>
        <v>30000000</v>
      </c>
      <c r="AG46" s="382" t="s">
        <v>1060</v>
      </c>
    </row>
    <row r="47" spans="1:33" ht="14.25" customHeight="1">
      <c r="A47" s="283" t="s">
        <v>376</v>
      </c>
      <c r="B47" s="99"/>
      <c r="C47" s="100">
        <v>1</v>
      </c>
      <c r="D47" s="101" t="s">
        <v>459</v>
      </c>
      <c r="E47" s="104" t="s">
        <v>457</v>
      </c>
      <c r="F47" s="114" t="s">
        <v>458</v>
      </c>
      <c r="G47" s="114" t="s">
        <v>393</v>
      </c>
      <c r="H47" s="123">
        <v>39211</v>
      </c>
      <c r="I47" s="114" t="s">
        <v>460</v>
      </c>
      <c r="J47" s="99">
        <v>32.339011999999997</v>
      </c>
      <c r="K47" s="99">
        <v>-90.144644</v>
      </c>
      <c r="L47" s="99">
        <v>10</v>
      </c>
      <c r="M47" s="102">
        <v>96449</v>
      </c>
      <c r="N47" s="143">
        <f>IFERROR(AA47/M47, "")</f>
        <v>315.13442337401113</v>
      </c>
      <c r="O47" s="113">
        <v>1970</v>
      </c>
      <c r="P47" s="103" t="s">
        <v>400</v>
      </c>
      <c r="Q47" s="137"/>
      <c r="R47" s="137" t="s">
        <v>454</v>
      </c>
      <c r="S47" s="138"/>
      <c r="T47" s="138"/>
      <c r="U47" s="147" t="s">
        <v>461</v>
      </c>
      <c r="V47" s="139"/>
      <c r="W47" s="99"/>
      <c r="X47" s="99"/>
      <c r="Y47" s="99"/>
      <c r="Z47" s="99"/>
      <c r="AA47" s="344">
        <v>30394400</v>
      </c>
      <c r="AB47" s="345">
        <v>1499388</v>
      </c>
      <c r="AC47" s="346"/>
      <c r="AD47" s="145"/>
      <c r="AE47" s="145"/>
      <c r="AF47" s="107">
        <f>IF(SUM(AA47:AE47)=0, "", SUM(AA47:AE47))</f>
        <v>31893788</v>
      </c>
      <c r="AG47" s="382" t="s">
        <v>1060</v>
      </c>
    </row>
    <row r="48" spans="1:33">
      <c r="A48" s="283" t="s">
        <v>1029</v>
      </c>
      <c r="B48" s="99"/>
      <c r="C48" s="247">
        <v>25</v>
      </c>
      <c r="D48" s="251" t="s">
        <v>831</v>
      </c>
      <c r="E48" s="255" t="s">
        <v>821</v>
      </c>
      <c r="F48" s="247" t="s">
        <v>458</v>
      </c>
      <c r="G48" s="247" t="s">
        <v>393</v>
      </c>
      <c r="H48" s="247">
        <v>39217</v>
      </c>
      <c r="I48" s="247" t="s">
        <v>460</v>
      </c>
      <c r="J48" s="99"/>
      <c r="K48" s="99"/>
      <c r="L48" s="114"/>
      <c r="M48" s="247">
        <v>136810</v>
      </c>
      <c r="N48" s="114">
        <f>IFERROR(AA48/M48, "")</f>
        <v>252.74810320882978</v>
      </c>
      <c r="O48" s="263">
        <v>1967</v>
      </c>
      <c r="P48" s="263" t="s">
        <v>824</v>
      </c>
      <c r="Q48" s="104"/>
      <c r="R48" s="269" t="s">
        <v>451</v>
      </c>
      <c r="S48" s="99"/>
      <c r="T48" s="99"/>
      <c r="U48" s="263"/>
      <c r="V48" s="139"/>
      <c r="W48" s="114" t="s">
        <v>822</v>
      </c>
      <c r="X48" s="273" t="s">
        <v>822</v>
      </c>
      <c r="Y48" s="99"/>
      <c r="Z48" s="99"/>
      <c r="AA48" s="332">
        <v>34578468</v>
      </c>
      <c r="AB48" s="347">
        <v>2165262</v>
      </c>
      <c r="AC48" s="293"/>
      <c r="AD48" s="107"/>
      <c r="AE48" s="276"/>
      <c r="AF48" s="107">
        <f>IF(SUM(AA48:AE48)=0, "", SUM(AA48:AE48))</f>
        <v>36743730</v>
      </c>
      <c r="AG48" s="382" t="s">
        <v>1060</v>
      </c>
    </row>
    <row r="49" spans="1:34">
      <c r="A49" s="283" t="s">
        <v>1029</v>
      </c>
      <c r="B49" s="99"/>
      <c r="C49" s="247">
        <v>51</v>
      </c>
      <c r="D49" s="251" t="s">
        <v>839</v>
      </c>
      <c r="E49" s="255" t="s">
        <v>821</v>
      </c>
      <c r="F49" s="247" t="s">
        <v>458</v>
      </c>
      <c r="G49" s="247" t="s">
        <v>393</v>
      </c>
      <c r="H49" s="247">
        <v>39217</v>
      </c>
      <c r="I49" s="247" t="s">
        <v>460</v>
      </c>
      <c r="J49" s="99"/>
      <c r="K49" s="99"/>
      <c r="L49" s="114"/>
      <c r="M49" s="247">
        <v>188892</v>
      </c>
      <c r="N49" s="114">
        <f>IFERROR(AA49/M49, "")</f>
        <v>142.82162823200559</v>
      </c>
      <c r="O49" s="263">
        <v>2007</v>
      </c>
      <c r="P49" s="263" t="s">
        <v>824</v>
      </c>
      <c r="Q49" s="104"/>
      <c r="R49" s="269" t="s">
        <v>451</v>
      </c>
      <c r="S49" s="99"/>
      <c r="T49" s="99"/>
      <c r="U49" s="263"/>
      <c r="V49" s="139"/>
      <c r="W49" s="271" t="s">
        <v>30</v>
      </c>
      <c r="X49" s="273" t="s">
        <v>822</v>
      </c>
      <c r="Y49" s="99"/>
      <c r="Z49" s="99"/>
      <c r="AA49" s="332">
        <v>26977863</v>
      </c>
      <c r="AB49" s="347">
        <v>2107318</v>
      </c>
      <c r="AC49" s="293"/>
      <c r="AD49" s="107"/>
      <c r="AE49" s="276"/>
      <c r="AF49" s="107">
        <f>IF(SUM(AA49:AE49)=0, "", SUM(AA49:AE49))</f>
        <v>29085181</v>
      </c>
      <c r="AG49" s="382" t="s">
        <v>1060</v>
      </c>
    </row>
    <row r="50" spans="1:34">
      <c r="A50" s="283" t="s">
        <v>1029</v>
      </c>
      <c r="B50" s="99"/>
      <c r="C50" s="247">
        <v>54</v>
      </c>
      <c r="D50" s="251" t="s">
        <v>840</v>
      </c>
      <c r="E50" s="255" t="s">
        <v>821</v>
      </c>
      <c r="F50" s="247" t="s">
        <v>458</v>
      </c>
      <c r="G50" s="247" t="s">
        <v>393</v>
      </c>
      <c r="H50" s="247">
        <v>39217</v>
      </c>
      <c r="I50" s="247" t="s">
        <v>460</v>
      </c>
      <c r="J50" s="99"/>
      <c r="K50" s="99"/>
      <c r="L50" s="114"/>
      <c r="M50" s="247">
        <v>125522</v>
      </c>
      <c r="N50" s="114">
        <f>IFERROR(AA50/M50, "")</f>
        <v>207.45113207246538</v>
      </c>
      <c r="O50" s="263">
        <v>2008</v>
      </c>
      <c r="P50" s="263" t="s">
        <v>841</v>
      </c>
      <c r="Q50" s="104"/>
      <c r="R50" s="269" t="s">
        <v>451</v>
      </c>
      <c r="S50" s="99"/>
      <c r="T50" s="99"/>
      <c r="U50" s="263"/>
      <c r="V50" s="139"/>
      <c r="W50" s="271"/>
      <c r="X50" s="273" t="s">
        <v>822</v>
      </c>
      <c r="Y50" s="99"/>
      <c r="Z50" s="99"/>
      <c r="AA50" s="332">
        <v>26039681</v>
      </c>
      <c r="AB50" s="347">
        <v>5286428</v>
      </c>
      <c r="AC50" s="293"/>
      <c r="AD50" s="107"/>
      <c r="AE50" s="276"/>
      <c r="AF50" s="107">
        <f>IF(SUM(AA50:AE50)=0, "", SUM(AA50:AE50))</f>
        <v>31326109</v>
      </c>
      <c r="AG50" s="382" t="s">
        <v>1060</v>
      </c>
    </row>
    <row r="51" spans="1:34">
      <c r="A51" s="283" t="s">
        <v>1029</v>
      </c>
      <c r="B51" s="99"/>
      <c r="C51" s="247">
        <v>55</v>
      </c>
      <c r="D51" s="251" t="s">
        <v>842</v>
      </c>
      <c r="E51" s="255" t="s">
        <v>821</v>
      </c>
      <c r="F51" s="247" t="s">
        <v>458</v>
      </c>
      <c r="G51" s="247" t="s">
        <v>393</v>
      </c>
      <c r="H51" s="247">
        <v>39217</v>
      </c>
      <c r="I51" s="247" t="s">
        <v>460</v>
      </c>
      <c r="J51" s="99"/>
      <c r="K51" s="99"/>
      <c r="L51" s="114"/>
      <c r="M51" s="247">
        <v>89883</v>
      </c>
      <c r="N51" s="114">
        <f>IFERROR(AA51/M51, "")</f>
        <v>288.86574769422469</v>
      </c>
      <c r="O51" s="263">
        <v>2008</v>
      </c>
      <c r="P51" s="263" t="s">
        <v>843</v>
      </c>
      <c r="Q51" s="104"/>
      <c r="R51" s="269" t="s">
        <v>451</v>
      </c>
      <c r="S51" s="99"/>
      <c r="T51" s="99"/>
      <c r="U51" s="263"/>
      <c r="V51" s="139"/>
      <c r="W51" s="114" t="s">
        <v>822</v>
      </c>
      <c r="X51" s="273" t="s">
        <v>822</v>
      </c>
      <c r="Y51" s="99"/>
      <c r="Z51" s="99"/>
      <c r="AA51" s="332">
        <v>25964120</v>
      </c>
      <c r="AB51" s="347">
        <v>2507491</v>
      </c>
      <c r="AC51" s="293"/>
      <c r="AD51" s="107"/>
      <c r="AE51" s="276"/>
      <c r="AF51" s="107">
        <f>IF(SUM(AA51:AE51)=0, "", SUM(AA51:AE51))</f>
        <v>28471611</v>
      </c>
      <c r="AG51" s="382" t="s">
        <v>1060</v>
      </c>
    </row>
    <row r="52" spans="1:34">
      <c r="A52" s="283" t="s">
        <v>1029</v>
      </c>
      <c r="B52" s="99"/>
      <c r="C52" s="247">
        <v>13</v>
      </c>
      <c r="D52" s="251" t="s">
        <v>829</v>
      </c>
      <c r="E52" s="255" t="s">
        <v>821</v>
      </c>
      <c r="F52" s="247" t="s">
        <v>458</v>
      </c>
      <c r="G52" s="247" t="s">
        <v>393</v>
      </c>
      <c r="H52" s="247">
        <v>39217</v>
      </c>
      <c r="I52" s="247" t="s">
        <v>460</v>
      </c>
      <c r="J52" s="99"/>
      <c r="K52" s="99"/>
      <c r="L52" s="114"/>
      <c r="M52" s="247">
        <v>151385</v>
      </c>
      <c r="N52" s="114">
        <f>IFERROR(AA52/M52, "")</f>
        <v>149.18607523863</v>
      </c>
      <c r="O52" s="263">
        <v>1959</v>
      </c>
      <c r="P52" s="263" t="s">
        <v>404</v>
      </c>
      <c r="Q52" s="104"/>
      <c r="R52" s="269" t="s">
        <v>451</v>
      </c>
      <c r="S52" s="99"/>
      <c r="T52" s="99"/>
      <c r="U52" s="263"/>
      <c r="V52" s="139"/>
      <c r="W52" s="114" t="s">
        <v>822</v>
      </c>
      <c r="X52" s="273" t="s">
        <v>822</v>
      </c>
      <c r="Y52" s="99"/>
      <c r="Z52" s="99"/>
      <c r="AA52" s="332">
        <v>22584534</v>
      </c>
      <c r="AB52" s="347">
        <v>7720613</v>
      </c>
      <c r="AC52" s="293"/>
      <c r="AD52" s="107"/>
      <c r="AE52" s="276"/>
      <c r="AF52" s="107">
        <f>IF(SUM(AA52:AE52)=0, "", SUM(AA52:AE52))</f>
        <v>30305147</v>
      </c>
      <c r="AG52" s="382" t="s">
        <v>1060</v>
      </c>
    </row>
    <row r="53" spans="1:34">
      <c r="A53" s="283" t="s">
        <v>1029</v>
      </c>
      <c r="B53" s="99"/>
      <c r="C53" s="247"/>
      <c r="D53" s="251" t="s">
        <v>853</v>
      </c>
      <c r="E53" s="255" t="s">
        <v>821</v>
      </c>
      <c r="F53" s="247" t="s">
        <v>458</v>
      </c>
      <c r="G53" s="247" t="s">
        <v>393</v>
      </c>
      <c r="H53" s="247">
        <v>39202</v>
      </c>
      <c r="I53" s="247" t="s">
        <v>460</v>
      </c>
      <c r="J53" s="99"/>
      <c r="K53" s="99"/>
      <c r="L53" s="114"/>
      <c r="M53" s="247">
        <v>202248</v>
      </c>
      <c r="N53" s="114"/>
      <c r="O53" s="263">
        <v>2002</v>
      </c>
      <c r="P53" s="263" t="s">
        <v>854</v>
      </c>
      <c r="Q53" s="104"/>
      <c r="R53" s="269"/>
      <c r="S53" s="99"/>
      <c r="T53" s="99"/>
      <c r="U53" s="263"/>
      <c r="V53" s="139"/>
      <c r="W53" s="106" t="s">
        <v>30</v>
      </c>
      <c r="X53" s="273" t="s">
        <v>822</v>
      </c>
      <c r="Y53" s="99"/>
      <c r="Z53" s="99"/>
      <c r="AA53" s="348">
        <v>21363114</v>
      </c>
      <c r="AB53" s="347">
        <v>2252751</v>
      </c>
      <c r="AC53" s="293"/>
      <c r="AD53" s="107"/>
      <c r="AE53" s="276"/>
      <c r="AF53" s="107">
        <f>IF(SUM(AA53:AE53)=0, "", SUM(AA53:AE53))</f>
        <v>23615865</v>
      </c>
      <c r="AG53" s="382" t="s">
        <v>1060</v>
      </c>
    </row>
    <row r="54" spans="1:34">
      <c r="A54" s="283" t="s">
        <v>1030</v>
      </c>
      <c r="B54" s="130"/>
      <c r="C54" s="246">
        <v>55</v>
      </c>
      <c r="D54" s="142" t="s">
        <v>1039</v>
      </c>
      <c r="E54" s="120" t="s">
        <v>900</v>
      </c>
      <c r="F54" s="122" t="s">
        <v>871</v>
      </c>
      <c r="G54" s="122" t="s">
        <v>393</v>
      </c>
      <c r="H54" s="122">
        <v>39762</v>
      </c>
      <c r="I54" s="123" t="s">
        <v>872</v>
      </c>
      <c r="J54" s="124">
        <v>33.452843000000001</v>
      </c>
      <c r="K54" s="124">
        <v>-88.788910999999999</v>
      </c>
      <c r="L54" s="123">
        <v>5</v>
      </c>
      <c r="M54" s="125">
        <v>256657</v>
      </c>
      <c r="N54" s="124">
        <f>IFERROR(AA54/M54, "")</f>
        <v>175.88294104583159</v>
      </c>
      <c r="O54" s="127">
        <v>1950</v>
      </c>
      <c r="P54" s="128" t="s">
        <v>404</v>
      </c>
      <c r="Q54" s="129"/>
      <c r="R54" s="127" t="s">
        <v>454</v>
      </c>
      <c r="S54" s="130"/>
      <c r="T54" s="130"/>
      <c r="U54" s="129">
        <v>2020</v>
      </c>
      <c r="V54" s="124">
        <v>9</v>
      </c>
      <c r="W54" s="124" t="s">
        <v>449</v>
      </c>
      <c r="X54" s="132" t="s">
        <v>30</v>
      </c>
      <c r="Y54" s="130"/>
      <c r="Z54" s="130"/>
      <c r="AA54" s="334">
        <v>45141588</v>
      </c>
      <c r="AB54" s="335">
        <v>97616599</v>
      </c>
      <c r="AC54" s="294"/>
      <c r="AD54" s="133">
        <v>207987</v>
      </c>
      <c r="AE54" s="130"/>
      <c r="AF54" s="107">
        <f>IF(SUM(AA54:AE54)=0, "", SUM(AA54:AE54))</f>
        <v>142966174</v>
      </c>
      <c r="AG54" s="382" t="s">
        <v>1060</v>
      </c>
      <c r="AH54" s="118"/>
    </row>
    <row r="55" spans="1:34">
      <c r="A55" s="283" t="s">
        <v>1030</v>
      </c>
      <c r="B55" s="130"/>
      <c r="C55" s="246">
        <v>101</v>
      </c>
      <c r="D55" s="136" t="s">
        <v>917</v>
      </c>
      <c r="E55" s="120" t="s">
        <v>918</v>
      </c>
      <c r="F55" s="122" t="s">
        <v>871</v>
      </c>
      <c r="G55" s="122" t="s">
        <v>393</v>
      </c>
      <c r="H55" s="122">
        <v>39762</v>
      </c>
      <c r="I55" s="123" t="s">
        <v>872</v>
      </c>
      <c r="J55" s="124">
        <v>33.453795</v>
      </c>
      <c r="K55" s="124">
        <v>-88.794190999999998</v>
      </c>
      <c r="L55" s="123">
        <v>5</v>
      </c>
      <c r="M55" s="125">
        <v>141584</v>
      </c>
      <c r="N55" s="124">
        <f>IFERROR(AA55/M55, "")</f>
        <v>295</v>
      </c>
      <c r="O55" s="127">
        <v>1966</v>
      </c>
      <c r="P55" s="128" t="s">
        <v>757</v>
      </c>
      <c r="Q55" s="129"/>
      <c r="R55" s="127" t="s">
        <v>454</v>
      </c>
      <c r="S55" s="130"/>
      <c r="T55" s="130"/>
      <c r="U55" s="129">
        <v>2005</v>
      </c>
      <c r="V55" s="124">
        <v>15</v>
      </c>
      <c r="W55" s="124" t="s">
        <v>531</v>
      </c>
      <c r="X55" s="132" t="s">
        <v>30</v>
      </c>
      <c r="Y55" s="130"/>
      <c r="Z55" s="130"/>
      <c r="AA55" s="334">
        <v>41767280</v>
      </c>
      <c r="AB55" s="335">
        <v>7872538</v>
      </c>
      <c r="AC55" s="294"/>
      <c r="AD55" s="133">
        <v>7104462</v>
      </c>
      <c r="AE55" s="130"/>
      <c r="AF55" s="107">
        <f>IF(SUM(AA55:AE55)=0, "", SUM(AA55:AE55))</f>
        <v>56744280</v>
      </c>
      <c r="AG55" s="382" t="s">
        <v>1060</v>
      </c>
      <c r="AH55" s="118"/>
    </row>
    <row r="56" spans="1:34">
      <c r="A56" s="283" t="s">
        <v>1030</v>
      </c>
      <c r="B56" s="130"/>
      <c r="C56" s="249">
        <v>7</v>
      </c>
      <c r="D56" s="254" t="s">
        <v>878</v>
      </c>
      <c r="E56" s="254" t="s">
        <v>879</v>
      </c>
      <c r="F56" s="257" t="s">
        <v>871</v>
      </c>
      <c r="G56" s="257" t="s">
        <v>393</v>
      </c>
      <c r="H56" s="257">
        <v>39762</v>
      </c>
      <c r="I56" s="257" t="s">
        <v>872</v>
      </c>
      <c r="J56" s="124">
        <v>33.454712999999998</v>
      </c>
      <c r="K56" s="124">
        <v>-88.789013999999995</v>
      </c>
      <c r="L56" s="257">
        <v>5</v>
      </c>
      <c r="M56" s="261">
        <v>79100</v>
      </c>
      <c r="N56" s="126">
        <f>IFERROR(AA56/M56, "")</f>
        <v>505.6890012642225</v>
      </c>
      <c r="O56" s="265">
        <v>1909</v>
      </c>
      <c r="P56" s="267" t="s">
        <v>880</v>
      </c>
      <c r="Q56" s="129"/>
      <c r="R56" s="265" t="s">
        <v>874</v>
      </c>
      <c r="S56" s="130"/>
      <c r="T56" s="130"/>
      <c r="U56" s="129">
        <v>2019</v>
      </c>
      <c r="V56" s="131">
        <v>8</v>
      </c>
      <c r="W56" s="124" t="s">
        <v>449</v>
      </c>
      <c r="X56" s="275" t="s">
        <v>30</v>
      </c>
      <c r="Y56" s="130"/>
      <c r="Z56" s="130"/>
      <c r="AA56" s="349">
        <v>40000000</v>
      </c>
      <c r="AB56" s="350">
        <v>4800000</v>
      </c>
      <c r="AC56" s="351"/>
      <c r="AD56" s="133">
        <v>797013</v>
      </c>
      <c r="AE56" s="134"/>
      <c r="AF56" s="107">
        <f>IF(SUM(AA56:AE56)=0, "", SUM(AA56:AE56))</f>
        <v>45597013</v>
      </c>
      <c r="AG56" s="382" t="s">
        <v>1060</v>
      </c>
      <c r="AH56" s="118"/>
    </row>
    <row r="57" spans="1:34">
      <c r="A57" s="283" t="s">
        <v>1030</v>
      </c>
      <c r="B57" s="130"/>
      <c r="C57" s="246">
        <v>179</v>
      </c>
      <c r="D57" s="136" t="s">
        <v>956</v>
      </c>
      <c r="E57" s="120" t="s">
        <v>957</v>
      </c>
      <c r="F57" s="122" t="s">
        <v>871</v>
      </c>
      <c r="G57" s="122" t="s">
        <v>393</v>
      </c>
      <c r="H57" s="122">
        <v>39762</v>
      </c>
      <c r="I57" s="123" t="s">
        <v>872</v>
      </c>
      <c r="J57" s="124">
        <v>33.461410000000001</v>
      </c>
      <c r="K57" s="124">
        <v>-88.790600999999995</v>
      </c>
      <c r="L57" s="123">
        <v>2</v>
      </c>
      <c r="M57" s="125">
        <v>156827</v>
      </c>
      <c r="N57" s="124"/>
      <c r="O57" s="127">
        <v>1998</v>
      </c>
      <c r="P57" s="128" t="s">
        <v>395</v>
      </c>
      <c r="Q57" s="129"/>
      <c r="R57" s="127" t="s">
        <v>580</v>
      </c>
      <c r="S57" s="130"/>
      <c r="T57" s="130"/>
      <c r="U57" s="129">
        <v>2001</v>
      </c>
      <c r="V57" s="124">
        <v>20</v>
      </c>
      <c r="W57" s="124" t="s">
        <v>449</v>
      </c>
      <c r="X57" s="132" t="s">
        <v>30</v>
      </c>
      <c r="Y57" s="130"/>
      <c r="Z57" s="130"/>
      <c r="AA57" s="334">
        <v>38400000</v>
      </c>
      <c r="AB57" s="335">
        <v>1083000</v>
      </c>
      <c r="AC57" s="294" t="s">
        <v>529</v>
      </c>
      <c r="AD57" s="281">
        <v>153850</v>
      </c>
      <c r="AE57" s="130"/>
      <c r="AF57" s="107">
        <f>IF(SUM(AA57:AE57)=0, "", SUM(AA57:AE57))</f>
        <v>39636850</v>
      </c>
      <c r="AG57" s="382" t="s">
        <v>1060</v>
      </c>
      <c r="AH57" s="118"/>
    </row>
    <row r="58" spans="1:34">
      <c r="A58" s="283" t="s">
        <v>1030</v>
      </c>
      <c r="B58" s="130"/>
      <c r="C58" s="246">
        <v>224</v>
      </c>
      <c r="D58" s="120" t="s">
        <v>1006</v>
      </c>
      <c r="E58" s="120" t="s">
        <v>1007</v>
      </c>
      <c r="F58" s="122" t="s">
        <v>871</v>
      </c>
      <c r="G58" s="122" t="s">
        <v>393</v>
      </c>
      <c r="H58" s="122">
        <v>39762</v>
      </c>
      <c r="I58" s="123" t="s">
        <v>872</v>
      </c>
      <c r="J58" s="124">
        <v>33.456425000000003</v>
      </c>
      <c r="K58" s="124">
        <v>-88.789354000000003</v>
      </c>
      <c r="L58" s="123">
        <v>5</v>
      </c>
      <c r="M58" s="260">
        <v>170747</v>
      </c>
      <c r="N58" s="124">
        <f>IFERROR(AA58/M58, "")</f>
        <v>216.69487604467429</v>
      </c>
      <c r="O58" s="262">
        <v>2017</v>
      </c>
      <c r="P58" s="121" t="s">
        <v>402</v>
      </c>
      <c r="Q58" s="129"/>
      <c r="R58" s="121" t="s">
        <v>530</v>
      </c>
      <c r="S58" s="130"/>
      <c r="T58" s="130"/>
      <c r="U58" s="129"/>
      <c r="V58" s="124">
        <v>3</v>
      </c>
      <c r="W58" s="124" t="s">
        <v>449</v>
      </c>
      <c r="X58" s="122" t="s">
        <v>30</v>
      </c>
      <c r="Y58" s="130"/>
      <c r="Z58" s="130"/>
      <c r="AA58" s="352">
        <v>37000000</v>
      </c>
      <c r="AB58" s="335">
        <v>4440000</v>
      </c>
      <c r="AC58" s="298"/>
      <c r="AD58" s="282">
        <v>18992088</v>
      </c>
      <c r="AE58" s="130"/>
      <c r="AF58" s="107">
        <f>IF(SUM(AA58:AE58)=0, "", SUM(AA58:AE58))</f>
        <v>60432088</v>
      </c>
      <c r="AG58" s="382" t="s">
        <v>1060</v>
      </c>
      <c r="AH58" s="118"/>
    </row>
    <row r="59" spans="1:34" ht="33">
      <c r="A59" s="283" t="s">
        <v>1030</v>
      </c>
      <c r="B59" s="99" t="s">
        <v>1017</v>
      </c>
      <c r="C59" s="119">
        <v>112</v>
      </c>
      <c r="D59" s="120" t="s">
        <v>1020</v>
      </c>
      <c r="E59" s="121" t="s">
        <v>1018</v>
      </c>
      <c r="F59" s="122" t="s">
        <v>871</v>
      </c>
      <c r="G59" s="122" t="s">
        <v>393</v>
      </c>
      <c r="H59" s="123">
        <v>38762</v>
      </c>
      <c r="I59" s="123" t="s">
        <v>872</v>
      </c>
      <c r="J59" s="124"/>
      <c r="K59" s="124"/>
      <c r="L59" s="123"/>
      <c r="M59" s="125">
        <v>86837</v>
      </c>
      <c r="N59" s="126">
        <f>IFERROR(AA59/M59, "")</f>
        <v>380.02234070730219</v>
      </c>
      <c r="O59" s="127">
        <v>2021</v>
      </c>
      <c r="P59" s="128" t="s">
        <v>1019</v>
      </c>
      <c r="Q59" s="129"/>
      <c r="R59" s="127" t="s">
        <v>877</v>
      </c>
      <c r="S59" s="130"/>
      <c r="T59" s="130"/>
      <c r="U59" s="129">
        <v>2021</v>
      </c>
      <c r="V59" s="131"/>
      <c r="W59" s="124"/>
      <c r="X59" s="132"/>
      <c r="Y59" s="130"/>
      <c r="Z59" s="130"/>
      <c r="AA59" s="334">
        <v>33000000</v>
      </c>
      <c r="AB59" s="335">
        <v>2600271</v>
      </c>
      <c r="AC59" s="294"/>
      <c r="AD59" s="133"/>
      <c r="AE59" s="134"/>
      <c r="AF59" s="107">
        <f>IF(SUM(AA59:AE59)=0, "", SUM(AA59:AE59))</f>
        <v>35600271</v>
      </c>
      <c r="AG59" s="382" t="s">
        <v>1060</v>
      </c>
      <c r="AH59" s="118"/>
    </row>
    <row r="60" spans="1:34">
      <c r="A60" s="283" t="s">
        <v>1030</v>
      </c>
      <c r="B60" s="130"/>
      <c r="C60" s="246">
        <v>1698</v>
      </c>
      <c r="D60" s="250" t="s">
        <v>1042</v>
      </c>
      <c r="E60" s="120" t="s">
        <v>1012</v>
      </c>
      <c r="F60" s="122" t="s">
        <v>871</v>
      </c>
      <c r="G60" s="122" t="s">
        <v>393</v>
      </c>
      <c r="H60" s="122">
        <v>39762</v>
      </c>
      <c r="I60" s="123" t="s">
        <v>872</v>
      </c>
      <c r="J60" s="124" t="s">
        <v>1013</v>
      </c>
      <c r="K60" s="124" t="s">
        <v>1014</v>
      </c>
      <c r="L60" s="123">
        <v>3</v>
      </c>
      <c r="M60" s="258">
        <v>83818</v>
      </c>
      <c r="N60" s="124"/>
      <c r="O60" s="262">
        <v>1994</v>
      </c>
      <c r="P60" s="128" t="s">
        <v>401</v>
      </c>
      <c r="Q60" s="129"/>
      <c r="R60" s="268" t="s">
        <v>1015</v>
      </c>
      <c r="S60" s="130"/>
      <c r="T60" s="130"/>
      <c r="U60" s="129">
        <v>2016</v>
      </c>
      <c r="V60" s="124"/>
      <c r="W60" s="124" t="s">
        <v>449</v>
      </c>
      <c r="X60" s="132" t="s">
        <v>30</v>
      </c>
      <c r="Y60" s="130"/>
      <c r="Z60" s="130"/>
      <c r="AA60" s="334">
        <v>27722804</v>
      </c>
      <c r="AB60" s="335">
        <v>3926746</v>
      </c>
      <c r="AC60" s="294"/>
      <c r="AD60" s="133">
        <v>239036</v>
      </c>
      <c r="AE60" s="130"/>
      <c r="AF60" s="107">
        <f>IF(SUM(AA60:AE60)=0, "", SUM(AA60:AE60))</f>
        <v>31888586</v>
      </c>
      <c r="AG60" s="382" t="s">
        <v>1060</v>
      </c>
    </row>
    <row r="61" spans="1:34">
      <c r="A61" s="283" t="s">
        <v>1030</v>
      </c>
      <c r="B61" s="130"/>
      <c r="C61" s="246">
        <v>134</v>
      </c>
      <c r="D61" s="136" t="s">
        <v>939</v>
      </c>
      <c r="E61" s="120" t="s">
        <v>940</v>
      </c>
      <c r="F61" s="122" t="s">
        <v>871</v>
      </c>
      <c r="G61" s="122" t="s">
        <v>393</v>
      </c>
      <c r="H61" s="122">
        <v>39762</v>
      </c>
      <c r="I61" s="123" t="s">
        <v>872</v>
      </c>
      <c r="J61" s="124">
        <v>33.457452000000004</v>
      </c>
      <c r="K61" s="124">
        <v>-88.795998999999995</v>
      </c>
      <c r="L61" s="123">
        <v>6</v>
      </c>
      <c r="M61" s="125">
        <v>109957</v>
      </c>
      <c r="N61" s="124"/>
      <c r="O61" s="127">
        <v>1977</v>
      </c>
      <c r="P61" s="128" t="s">
        <v>400</v>
      </c>
      <c r="Q61" s="129"/>
      <c r="R61" s="127" t="s">
        <v>454</v>
      </c>
      <c r="S61" s="130"/>
      <c r="T61" s="130"/>
      <c r="U61" s="129">
        <v>2018</v>
      </c>
      <c r="V61" s="124">
        <v>22</v>
      </c>
      <c r="W61" s="124" t="s">
        <v>449</v>
      </c>
      <c r="X61" s="132" t="s">
        <v>30</v>
      </c>
      <c r="Y61" s="130"/>
      <c r="Z61" s="130"/>
      <c r="AA61" s="334">
        <v>27276208</v>
      </c>
      <c r="AB61" s="335">
        <v>5295046</v>
      </c>
      <c r="AC61" s="294"/>
      <c r="AD61" s="133">
        <v>0</v>
      </c>
      <c r="AE61" s="130"/>
      <c r="AF61" s="107">
        <f>IF(SUM(AA61:AE61)=0, "", SUM(AA61:AE61))</f>
        <v>32571254</v>
      </c>
      <c r="AG61" s="382" t="s">
        <v>1060</v>
      </c>
      <c r="AH61" s="118"/>
    </row>
    <row r="62" spans="1:34">
      <c r="A62" s="283" t="s">
        <v>1030</v>
      </c>
      <c r="B62" s="130"/>
      <c r="C62" s="246">
        <v>79</v>
      </c>
      <c r="D62" s="136" t="s">
        <v>914</v>
      </c>
      <c r="E62" s="120" t="s">
        <v>915</v>
      </c>
      <c r="F62" s="122" t="s">
        <v>871</v>
      </c>
      <c r="G62" s="122" t="s">
        <v>393</v>
      </c>
      <c r="H62" s="122">
        <v>39762</v>
      </c>
      <c r="I62" s="123" t="s">
        <v>872</v>
      </c>
      <c r="J62" s="124">
        <v>33.451842999999997</v>
      </c>
      <c r="K62" s="124">
        <v>-88.789068</v>
      </c>
      <c r="L62" s="123">
        <v>1</v>
      </c>
      <c r="M62" s="125">
        <v>92801</v>
      </c>
      <c r="N62" s="124">
        <f>IFERROR(AA62/M62, "")</f>
        <v>290.94514067736338</v>
      </c>
      <c r="O62" s="127">
        <v>1964</v>
      </c>
      <c r="P62" s="128" t="s">
        <v>757</v>
      </c>
      <c r="Q62" s="129"/>
      <c r="R62" s="127" t="s">
        <v>454</v>
      </c>
      <c r="S62" s="130"/>
      <c r="T62" s="130"/>
      <c r="U62" s="129">
        <v>2019</v>
      </c>
      <c r="V62" s="124">
        <v>22</v>
      </c>
      <c r="W62" s="124" t="s">
        <v>531</v>
      </c>
      <c r="X62" s="132" t="s">
        <v>429</v>
      </c>
      <c r="Y62" s="130"/>
      <c r="Z62" s="130"/>
      <c r="AA62" s="334">
        <v>27000000</v>
      </c>
      <c r="AB62" s="335">
        <v>15601000</v>
      </c>
      <c r="AC62" s="294"/>
      <c r="AD62" s="133">
        <v>5502576</v>
      </c>
      <c r="AE62" s="130"/>
      <c r="AF62" s="107">
        <f>IF(SUM(AA62:AE62)=0, "", SUM(AA62:AE62))</f>
        <v>48103576</v>
      </c>
      <c r="AG62" s="382" t="s">
        <v>1060</v>
      </c>
      <c r="AH62" s="118"/>
    </row>
    <row r="63" spans="1:34">
      <c r="A63" s="283" t="s">
        <v>1030</v>
      </c>
      <c r="B63" s="130"/>
      <c r="C63" s="246">
        <v>80</v>
      </c>
      <c r="D63" s="136" t="s">
        <v>916</v>
      </c>
      <c r="E63" s="120" t="s">
        <v>883</v>
      </c>
      <c r="F63" s="122" t="s">
        <v>871</v>
      </c>
      <c r="G63" s="122" t="s">
        <v>393</v>
      </c>
      <c r="H63" s="122">
        <v>39762</v>
      </c>
      <c r="I63" s="123" t="s">
        <v>872</v>
      </c>
      <c r="J63" s="124">
        <v>33.455097000000002</v>
      </c>
      <c r="K63" s="124">
        <v>-88.79</v>
      </c>
      <c r="L63" s="123">
        <v>3</v>
      </c>
      <c r="M63" s="125">
        <v>93640</v>
      </c>
      <c r="N63" s="124">
        <f>IFERROR(AA63/M63, "")</f>
        <v>277.65912003417344</v>
      </c>
      <c r="O63" s="127">
        <v>1965</v>
      </c>
      <c r="P63" s="128" t="s">
        <v>398</v>
      </c>
      <c r="Q63" s="129"/>
      <c r="R63" s="127" t="s">
        <v>454</v>
      </c>
      <c r="S63" s="130"/>
      <c r="T63" s="130"/>
      <c r="U63" s="129">
        <v>2019</v>
      </c>
      <c r="V63" s="124">
        <v>12</v>
      </c>
      <c r="W63" s="124" t="s">
        <v>449</v>
      </c>
      <c r="X63" s="132" t="s">
        <v>30</v>
      </c>
      <c r="Y63" s="130"/>
      <c r="Z63" s="130"/>
      <c r="AA63" s="334">
        <v>26000000</v>
      </c>
      <c r="AB63" s="335">
        <v>2668000</v>
      </c>
      <c r="AC63" s="294"/>
      <c r="AD63" s="133"/>
      <c r="AE63" s="130"/>
      <c r="AF63" s="107">
        <f>IF(SUM(AA63:AE63)=0, "", SUM(AA63:AE63))</f>
        <v>28668000</v>
      </c>
      <c r="AG63" s="382" t="s">
        <v>1060</v>
      </c>
      <c r="AH63" s="118"/>
    </row>
    <row r="64" spans="1:34" ht="18.75" customHeight="1">
      <c r="A64" s="283" t="s">
        <v>1030</v>
      </c>
      <c r="B64" s="130"/>
      <c r="C64" s="246">
        <v>222</v>
      </c>
      <c r="D64" s="120" t="s">
        <v>1002</v>
      </c>
      <c r="E64" s="120" t="s">
        <v>1003</v>
      </c>
      <c r="F64" s="122" t="s">
        <v>871</v>
      </c>
      <c r="G64" s="122" t="s">
        <v>393</v>
      </c>
      <c r="H64" s="122">
        <v>39762</v>
      </c>
      <c r="I64" s="123" t="s">
        <v>872</v>
      </c>
      <c r="J64" s="124">
        <v>33.459147000000002</v>
      </c>
      <c r="K64" s="124">
        <v>-88.791511</v>
      </c>
      <c r="L64" s="123">
        <v>4</v>
      </c>
      <c r="M64" s="260">
        <v>121074</v>
      </c>
      <c r="N64" s="124"/>
      <c r="O64" s="262">
        <v>2016</v>
      </c>
      <c r="P64" s="121" t="s">
        <v>397</v>
      </c>
      <c r="Q64" s="129"/>
      <c r="R64" s="121" t="s">
        <v>687</v>
      </c>
      <c r="S64" s="130"/>
      <c r="T64" s="130"/>
      <c r="U64" s="129"/>
      <c r="V64" s="124">
        <v>4</v>
      </c>
      <c r="W64" s="124"/>
      <c r="X64" s="122" t="s">
        <v>30</v>
      </c>
      <c r="Y64" s="130"/>
      <c r="Z64" s="130"/>
      <c r="AA64" s="352">
        <v>25448814</v>
      </c>
      <c r="AB64" s="335">
        <v>1193334</v>
      </c>
      <c r="AC64" s="353">
        <v>2482852</v>
      </c>
      <c r="AD64" s="130"/>
      <c r="AE64" s="130"/>
      <c r="AF64" s="107">
        <f>IF(SUM(AA64:AE64)=0, "", SUM(AA64:AE64))</f>
        <v>29125000</v>
      </c>
      <c r="AG64" s="382" t="s">
        <v>1060</v>
      </c>
      <c r="AH64" s="118"/>
    </row>
    <row r="65" spans="1:34">
      <c r="A65" s="283" t="s">
        <v>1030</v>
      </c>
      <c r="B65" s="130"/>
      <c r="C65" s="246">
        <v>223</v>
      </c>
      <c r="D65" s="120" t="s">
        <v>1004</v>
      </c>
      <c r="E65" s="120" t="s">
        <v>1005</v>
      </c>
      <c r="F65" s="122" t="s">
        <v>871</v>
      </c>
      <c r="G65" s="122" t="s">
        <v>393</v>
      </c>
      <c r="H65" s="122">
        <v>39762</v>
      </c>
      <c r="I65" s="123" t="s">
        <v>872</v>
      </c>
      <c r="J65" s="124">
        <v>33.458551</v>
      </c>
      <c r="K65" s="124">
        <v>-88.790639999999996</v>
      </c>
      <c r="L65" s="123">
        <v>4</v>
      </c>
      <c r="M65" s="260">
        <v>124289</v>
      </c>
      <c r="N65" s="124"/>
      <c r="O65" s="262">
        <v>2016</v>
      </c>
      <c r="P65" s="121" t="s">
        <v>397</v>
      </c>
      <c r="Q65" s="129"/>
      <c r="R65" s="121" t="s">
        <v>687</v>
      </c>
      <c r="S65" s="130"/>
      <c r="T65" s="130"/>
      <c r="U65" s="129"/>
      <c r="V65" s="124">
        <v>4</v>
      </c>
      <c r="W65" s="124"/>
      <c r="X65" s="122" t="s">
        <v>30</v>
      </c>
      <c r="Y65" s="130"/>
      <c r="Z65" s="130"/>
      <c r="AA65" s="352">
        <v>25448814</v>
      </c>
      <c r="AB65" s="335">
        <v>1193334</v>
      </c>
      <c r="AC65" s="353">
        <v>2482852</v>
      </c>
      <c r="AD65" s="130"/>
      <c r="AE65" s="130"/>
      <c r="AF65" s="107">
        <f>IF(SUM(AA65:AE65)=0, "", SUM(AA65:AE65))</f>
        <v>29125000</v>
      </c>
      <c r="AG65" s="382" t="s">
        <v>1060</v>
      </c>
      <c r="AH65" s="118"/>
    </row>
    <row r="66" spans="1:34">
      <c r="A66" s="283" t="s">
        <v>1030</v>
      </c>
      <c r="B66" s="130"/>
      <c r="C66" s="246">
        <v>113</v>
      </c>
      <c r="D66" s="136" t="s">
        <v>923</v>
      </c>
      <c r="E66" s="120" t="s">
        <v>924</v>
      </c>
      <c r="F66" s="122" t="s">
        <v>871</v>
      </c>
      <c r="G66" s="122" t="s">
        <v>393</v>
      </c>
      <c r="H66" s="122">
        <v>39762</v>
      </c>
      <c r="I66" s="123" t="s">
        <v>872</v>
      </c>
      <c r="J66" s="124">
        <v>33.449458</v>
      </c>
      <c r="K66" s="124">
        <v>-88.791034999999994</v>
      </c>
      <c r="L66" s="123">
        <v>8</v>
      </c>
      <c r="M66" s="125">
        <v>110488</v>
      </c>
      <c r="N66" s="126"/>
      <c r="O66" s="127">
        <v>1968</v>
      </c>
      <c r="P66" s="128" t="s">
        <v>396</v>
      </c>
      <c r="Q66" s="129"/>
      <c r="R66" s="127" t="s">
        <v>454</v>
      </c>
      <c r="S66" s="130"/>
      <c r="T66" s="130"/>
      <c r="U66" s="129">
        <v>2012</v>
      </c>
      <c r="V66" s="131">
        <v>27</v>
      </c>
      <c r="W66" s="124" t="s">
        <v>531</v>
      </c>
      <c r="X66" s="132" t="s">
        <v>30</v>
      </c>
      <c r="Y66" s="130" t="s">
        <v>244</v>
      </c>
      <c r="Z66" s="130"/>
      <c r="AA66" s="334">
        <v>24646041</v>
      </c>
      <c r="AB66" s="335">
        <v>1022000</v>
      </c>
      <c r="AC66" s="294">
        <v>1377688</v>
      </c>
      <c r="AD66" s="278"/>
      <c r="AE66" s="134"/>
      <c r="AF66" s="107">
        <f>IF(SUM(AA66:AE66)=0, "", SUM(AA66:AE66))</f>
        <v>27045729</v>
      </c>
      <c r="AG66" s="382" t="s">
        <v>1060</v>
      </c>
      <c r="AH66" s="118"/>
    </row>
    <row r="67" spans="1:34">
      <c r="A67" s="283" t="s">
        <v>1030</v>
      </c>
      <c r="B67" s="130"/>
      <c r="C67" s="246">
        <v>15</v>
      </c>
      <c r="D67" s="136" t="s">
        <v>886</v>
      </c>
      <c r="E67" s="120" t="s">
        <v>887</v>
      </c>
      <c r="F67" s="122" t="s">
        <v>871</v>
      </c>
      <c r="G67" s="122" t="s">
        <v>393</v>
      </c>
      <c r="H67" s="122">
        <v>39762</v>
      </c>
      <c r="I67" s="123" t="s">
        <v>872</v>
      </c>
      <c r="J67" s="124">
        <v>33.455585999999997</v>
      </c>
      <c r="K67" s="124">
        <v>-88.788118999999995</v>
      </c>
      <c r="L67" s="123">
        <v>4</v>
      </c>
      <c r="M67" s="125">
        <v>85832</v>
      </c>
      <c r="N67" s="126">
        <f>IFERROR(AA67/M67, "")</f>
        <v>281.5428</v>
      </c>
      <c r="O67" s="127">
        <v>1921</v>
      </c>
      <c r="P67" s="128" t="s">
        <v>873</v>
      </c>
      <c r="Q67" s="129"/>
      <c r="R67" s="127" t="s">
        <v>877</v>
      </c>
      <c r="S67" s="130"/>
      <c r="T67" s="130"/>
      <c r="U67" s="129">
        <v>2017</v>
      </c>
      <c r="V67" s="131">
        <v>12</v>
      </c>
      <c r="W67" s="124" t="s">
        <v>531</v>
      </c>
      <c r="X67" s="132" t="s">
        <v>30</v>
      </c>
      <c r="Y67" s="130"/>
      <c r="Z67" s="130"/>
      <c r="AA67" s="334">
        <v>24165381.6096</v>
      </c>
      <c r="AB67" s="335">
        <v>3245328</v>
      </c>
      <c r="AC67" s="294"/>
      <c r="AD67" s="133">
        <v>5000360</v>
      </c>
      <c r="AE67" s="134"/>
      <c r="AF67" s="107">
        <f>IF(SUM(AA67:AE67)=0, "", SUM(AA67:AE67))</f>
        <v>32411069.6096</v>
      </c>
      <c r="AG67" s="382" t="s">
        <v>1060</v>
      </c>
      <c r="AH67" s="118"/>
    </row>
    <row r="68" spans="1:34" ht="19.5" customHeight="1">
      <c r="A68" s="283" t="s">
        <v>1030</v>
      </c>
      <c r="B68" s="130"/>
      <c r="C68" s="246">
        <v>132</v>
      </c>
      <c r="D68" s="136" t="s">
        <v>937</v>
      </c>
      <c r="E68" s="120" t="s">
        <v>938</v>
      </c>
      <c r="F68" s="122" t="s">
        <v>871</v>
      </c>
      <c r="G68" s="122" t="s">
        <v>393</v>
      </c>
      <c r="H68" s="122">
        <v>39762</v>
      </c>
      <c r="I68" s="123" t="s">
        <v>872</v>
      </c>
      <c r="J68" s="124">
        <v>33.452728999999998</v>
      </c>
      <c r="K68" s="124">
        <v>-88.787637000000004</v>
      </c>
      <c r="L68" s="123">
        <v>4</v>
      </c>
      <c r="M68" s="125">
        <v>94477</v>
      </c>
      <c r="N68" s="124"/>
      <c r="O68" s="127">
        <v>1976</v>
      </c>
      <c r="P68" s="128" t="s">
        <v>472</v>
      </c>
      <c r="Q68" s="129"/>
      <c r="R68" s="127" t="s">
        <v>19</v>
      </c>
      <c r="S68" s="130"/>
      <c r="T68" s="130"/>
      <c r="U68" s="129">
        <v>2010</v>
      </c>
      <c r="V68" s="124">
        <v>22</v>
      </c>
      <c r="W68" s="124" t="s">
        <v>531</v>
      </c>
      <c r="X68" s="132" t="s">
        <v>30</v>
      </c>
      <c r="Y68" s="130"/>
      <c r="Z68" s="130"/>
      <c r="AA68" s="334">
        <v>23619250</v>
      </c>
      <c r="AB68" s="335">
        <v>6991153</v>
      </c>
      <c r="AC68" s="294"/>
      <c r="AD68" s="133">
        <v>5112698</v>
      </c>
      <c r="AE68" s="130"/>
      <c r="AF68" s="107">
        <f>IF(SUM(AA68:AE68)=0, "", SUM(AA68:AE68))</f>
        <v>35723101</v>
      </c>
      <c r="AG68" s="382" t="s">
        <v>1060</v>
      </c>
      <c r="AH68" s="118"/>
    </row>
    <row r="69" spans="1:34" ht="15.75" customHeight="1">
      <c r="A69" s="283" t="s">
        <v>1030</v>
      </c>
      <c r="B69" s="130"/>
      <c r="C69" s="246">
        <v>182</v>
      </c>
      <c r="D69" s="136" t="s">
        <v>960</v>
      </c>
      <c r="E69" s="120" t="s">
        <v>961</v>
      </c>
      <c r="F69" s="122" t="s">
        <v>871</v>
      </c>
      <c r="G69" s="122" t="s">
        <v>393</v>
      </c>
      <c r="H69" s="122">
        <v>39762</v>
      </c>
      <c r="I69" s="123" t="s">
        <v>872</v>
      </c>
      <c r="J69" s="124">
        <v>33.452539999999999</v>
      </c>
      <c r="K69" s="124">
        <v>-88.789547999999996</v>
      </c>
      <c r="L69" s="123">
        <v>6</v>
      </c>
      <c r="M69" s="125">
        <v>100638</v>
      </c>
      <c r="N69" s="124"/>
      <c r="O69" s="127">
        <v>2000</v>
      </c>
      <c r="P69" s="128" t="s">
        <v>757</v>
      </c>
      <c r="Q69" s="129"/>
      <c r="R69" s="127" t="s">
        <v>19</v>
      </c>
      <c r="S69" s="130"/>
      <c r="T69" s="130"/>
      <c r="U69" s="129">
        <v>2005</v>
      </c>
      <c r="V69" s="124">
        <v>18</v>
      </c>
      <c r="W69" s="124" t="s">
        <v>449</v>
      </c>
      <c r="X69" s="132" t="s">
        <v>30</v>
      </c>
      <c r="Y69" s="130"/>
      <c r="Z69" s="130"/>
      <c r="AA69" s="334">
        <v>21600000</v>
      </c>
      <c r="AB69" s="335">
        <v>6779021</v>
      </c>
      <c r="AC69" s="294"/>
      <c r="AD69" s="133">
        <v>5643181</v>
      </c>
      <c r="AE69" s="130"/>
      <c r="AF69" s="107">
        <f>IF(SUM(AA69:AE69)=0, "", SUM(AA69:AE69))</f>
        <v>34022202</v>
      </c>
      <c r="AG69" s="382" t="s">
        <v>1060</v>
      </c>
      <c r="AH69" s="118"/>
    </row>
    <row r="70" spans="1:34">
      <c r="A70" s="283" t="s">
        <v>1030</v>
      </c>
      <c r="B70" s="130"/>
      <c r="C70" s="246">
        <v>216</v>
      </c>
      <c r="D70" s="120" t="s">
        <v>994</v>
      </c>
      <c r="E70" s="120" t="s">
        <v>995</v>
      </c>
      <c r="F70" s="122" t="s">
        <v>871</v>
      </c>
      <c r="G70" s="122" t="s">
        <v>393</v>
      </c>
      <c r="H70" s="122">
        <v>39762</v>
      </c>
      <c r="I70" s="123" t="s">
        <v>872</v>
      </c>
      <c r="J70" s="124">
        <v>33.464424999999999</v>
      </c>
      <c r="K70" s="124">
        <v>-88.795933000000005</v>
      </c>
      <c r="L70" s="123">
        <v>2</v>
      </c>
      <c r="M70" s="260">
        <v>88375</v>
      </c>
      <c r="N70" s="124">
        <f>IFERROR(AA70/M70, "")</f>
        <v>229.22944543140025</v>
      </c>
      <c r="O70" s="262">
        <v>2012</v>
      </c>
      <c r="P70" s="121" t="s">
        <v>996</v>
      </c>
      <c r="Q70" s="129"/>
      <c r="R70" s="121" t="s">
        <v>997</v>
      </c>
      <c r="S70" s="130"/>
      <c r="T70" s="130"/>
      <c r="U70" s="129"/>
      <c r="V70" s="124"/>
      <c r="W70" s="124" t="s">
        <v>449</v>
      </c>
      <c r="X70" s="122" t="s">
        <v>30</v>
      </c>
      <c r="Y70" s="130"/>
      <c r="Z70" s="130"/>
      <c r="AA70" s="352">
        <v>20258152.239999998</v>
      </c>
      <c r="AB70" s="335">
        <v>1445505</v>
      </c>
      <c r="AC70" s="302"/>
      <c r="AD70" s="277"/>
      <c r="AE70" s="130"/>
      <c r="AF70" s="107">
        <f>IF(SUM(AA70:AE70)=0, "", SUM(AA70:AE70))</f>
        <v>21703657.239999998</v>
      </c>
      <c r="AG70" s="382" t="s">
        <v>1060</v>
      </c>
      <c r="AH70" s="118"/>
    </row>
    <row r="71" spans="1:34">
      <c r="A71" s="283" t="s">
        <v>1030</v>
      </c>
      <c r="B71" s="130"/>
      <c r="C71" s="246">
        <v>19</v>
      </c>
      <c r="D71" s="136" t="s">
        <v>888</v>
      </c>
      <c r="E71" s="120" t="s">
        <v>889</v>
      </c>
      <c r="F71" s="122" t="s">
        <v>871</v>
      </c>
      <c r="G71" s="122" t="s">
        <v>393</v>
      </c>
      <c r="H71" s="122">
        <v>39762</v>
      </c>
      <c r="I71" s="123" t="s">
        <v>872</v>
      </c>
      <c r="J71" s="124">
        <v>33.458553999999999</v>
      </c>
      <c r="K71" s="124">
        <v>-88.793342999999993</v>
      </c>
      <c r="L71" s="123">
        <v>3</v>
      </c>
      <c r="M71" s="125">
        <v>82113</v>
      </c>
      <c r="N71" s="126">
        <f>IFERROR(AA71/M71, "")</f>
        <v>243.56679210356461</v>
      </c>
      <c r="O71" s="127">
        <v>1929</v>
      </c>
      <c r="P71" s="128" t="s">
        <v>873</v>
      </c>
      <c r="Q71" s="129"/>
      <c r="R71" s="127" t="s">
        <v>877</v>
      </c>
      <c r="S71" s="130"/>
      <c r="T71" s="130"/>
      <c r="U71" s="129">
        <v>2016</v>
      </c>
      <c r="V71" s="131">
        <v>12</v>
      </c>
      <c r="W71" s="124" t="s">
        <v>449</v>
      </c>
      <c r="X71" s="132" t="s">
        <v>30</v>
      </c>
      <c r="Y71" s="130"/>
      <c r="Z71" s="130"/>
      <c r="AA71" s="334">
        <v>20000000</v>
      </c>
      <c r="AB71" s="335">
        <v>520262</v>
      </c>
      <c r="AC71" s="294"/>
      <c r="AD71" s="133">
        <v>1670754</v>
      </c>
      <c r="AE71" s="134"/>
      <c r="AF71" s="107">
        <f>IF(SUM(AA71:AE71)=0, "", SUM(AA71:AE71))</f>
        <v>22191016</v>
      </c>
      <c r="AG71" s="382" t="s">
        <v>1060</v>
      </c>
      <c r="AH71" s="118"/>
    </row>
    <row r="72" spans="1:34">
      <c r="A72" s="283" t="s">
        <v>1031</v>
      </c>
      <c r="B72" s="99"/>
      <c r="C72" s="100">
        <v>52</v>
      </c>
      <c r="D72" s="101" t="s">
        <v>868</v>
      </c>
      <c r="E72" s="116" t="s">
        <v>855</v>
      </c>
      <c r="F72" s="114" t="s">
        <v>800</v>
      </c>
      <c r="G72" s="114" t="s">
        <v>393</v>
      </c>
      <c r="H72" s="114">
        <v>39701</v>
      </c>
      <c r="I72" s="114" t="s">
        <v>856</v>
      </c>
      <c r="J72" s="99"/>
      <c r="K72" s="99"/>
      <c r="L72" s="99"/>
      <c r="M72" s="102">
        <v>61833</v>
      </c>
      <c r="N72" s="143">
        <f>IFERROR(AA72/M72, "")</f>
        <v>449.26765642941473</v>
      </c>
      <c r="O72" s="147">
        <v>1969</v>
      </c>
      <c r="P72" s="103" t="s">
        <v>404</v>
      </c>
      <c r="Q72" s="104"/>
      <c r="R72" s="103" t="s">
        <v>857</v>
      </c>
      <c r="S72" s="99"/>
      <c r="T72" s="99"/>
      <c r="U72" s="147"/>
      <c r="V72" s="139"/>
      <c r="W72" s="106"/>
      <c r="X72" s="99"/>
      <c r="Y72" s="99"/>
      <c r="Z72" s="99"/>
      <c r="AA72" s="344">
        <v>27779567</v>
      </c>
      <c r="AB72" s="345">
        <v>25646000</v>
      </c>
      <c r="AC72" s="293"/>
      <c r="AD72" s="140"/>
      <c r="AE72" s="108"/>
      <c r="AF72" s="107">
        <f>IF(SUM(AA72:AE72)=0, "", SUM(AA72:AE72))</f>
        <v>53425567</v>
      </c>
      <c r="AG72" s="382" t="s">
        <v>1060</v>
      </c>
      <c r="AH72" s="135"/>
    </row>
    <row r="73" spans="1:34">
      <c r="A73" s="283" t="s">
        <v>1031</v>
      </c>
      <c r="B73" s="99"/>
      <c r="C73" s="100">
        <v>64</v>
      </c>
      <c r="D73" s="101" t="s">
        <v>869</v>
      </c>
      <c r="E73" s="116" t="s">
        <v>855</v>
      </c>
      <c r="F73" s="114" t="s">
        <v>800</v>
      </c>
      <c r="G73" s="114" t="s">
        <v>393</v>
      </c>
      <c r="H73" s="114">
        <v>39701</v>
      </c>
      <c r="I73" s="114" t="s">
        <v>856</v>
      </c>
      <c r="J73" s="99"/>
      <c r="K73" s="99"/>
      <c r="L73" s="99"/>
      <c r="M73" s="102">
        <v>71360</v>
      </c>
      <c r="N73" s="143">
        <f>IFERROR(AA73/M73, "")</f>
        <v>298.50336322869953</v>
      </c>
      <c r="O73" s="147">
        <v>1977</v>
      </c>
      <c r="P73" s="103" t="s">
        <v>858</v>
      </c>
      <c r="Q73" s="104"/>
      <c r="R73" s="103" t="s">
        <v>857</v>
      </c>
      <c r="S73" s="99"/>
      <c r="T73" s="99"/>
      <c r="U73" s="147"/>
      <c r="V73" s="139"/>
      <c r="W73" s="106" t="s">
        <v>30</v>
      </c>
      <c r="X73" s="99"/>
      <c r="Y73" s="99"/>
      <c r="Z73" s="99"/>
      <c r="AA73" s="344">
        <v>21301200</v>
      </c>
      <c r="AB73" s="345">
        <v>6065600</v>
      </c>
      <c r="AC73" s="293"/>
      <c r="AD73" s="140"/>
      <c r="AE73" s="108"/>
      <c r="AF73" s="107">
        <f>IF(SUM(AA73:AE73)=0, "", SUM(AA73:AE73))</f>
        <v>27366800</v>
      </c>
      <c r="AG73" s="382" t="s">
        <v>1060</v>
      </c>
    </row>
    <row r="74" spans="1:34">
      <c r="A74" s="283" t="s">
        <v>1032</v>
      </c>
      <c r="B74" s="99"/>
      <c r="C74" s="100">
        <v>28</v>
      </c>
      <c r="D74" s="136" t="s">
        <v>1048</v>
      </c>
      <c r="E74" s="116" t="s">
        <v>807</v>
      </c>
      <c r="F74" s="123" t="s">
        <v>808</v>
      </c>
      <c r="G74" s="114" t="s">
        <v>393</v>
      </c>
      <c r="H74" s="123">
        <v>38941</v>
      </c>
      <c r="I74" s="123" t="s">
        <v>809</v>
      </c>
      <c r="J74" s="99"/>
      <c r="K74" s="99"/>
      <c r="L74" s="114"/>
      <c r="M74" s="125">
        <v>82715</v>
      </c>
      <c r="N74" s="143">
        <f>IFERROR(AA74/M74, "")</f>
        <v>514.47239315722663</v>
      </c>
      <c r="O74" s="127">
        <v>1952</v>
      </c>
      <c r="P74" s="103" t="s">
        <v>435</v>
      </c>
      <c r="Q74" s="104"/>
      <c r="R74" s="127" t="s">
        <v>760</v>
      </c>
      <c r="S74" s="99"/>
      <c r="T74" s="99"/>
      <c r="U74" s="147">
        <v>2017</v>
      </c>
      <c r="V74" s="139">
        <v>5</v>
      </c>
      <c r="W74" s="106"/>
      <c r="X74" s="99"/>
      <c r="Y74" s="99"/>
      <c r="Z74" s="99"/>
      <c r="AA74" s="354">
        <v>42554584</v>
      </c>
      <c r="AB74" s="355">
        <v>4977407</v>
      </c>
      <c r="AC74" s="293"/>
      <c r="AD74" s="140"/>
      <c r="AE74" s="108"/>
      <c r="AF74" s="107">
        <f>IF(SUM(AA74:AE74)=0, "", SUM(AA74:AE74))</f>
        <v>47531991</v>
      </c>
      <c r="AG74" s="382" t="s">
        <v>1060</v>
      </c>
    </row>
    <row r="75" spans="1:34" ht="15.75" customHeight="1">
      <c r="A75" s="283" t="s">
        <v>1032</v>
      </c>
      <c r="B75" s="99"/>
      <c r="C75" s="100">
        <v>48</v>
      </c>
      <c r="D75" s="136" t="s">
        <v>814</v>
      </c>
      <c r="E75" s="116" t="s">
        <v>807</v>
      </c>
      <c r="F75" s="123" t="s">
        <v>808</v>
      </c>
      <c r="G75" s="114" t="s">
        <v>393</v>
      </c>
      <c r="H75" s="123">
        <v>38941</v>
      </c>
      <c r="I75" s="123" t="s">
        <v>809</v>
      </c>
      <c r="J75" s="99"/>
      <c r="K75" s="99"/>
      <c r="L75" s="114"/>
      <c r="M75" s="125">
        <v>54788</v>
      </c>
      <c r="N75" s="143">
        <f>IFERROR(AA75/M75, "")</f>
        <v>439.08520113893553</v>
      </c>
      <c r="O75" s="127">
        <v>1973</v>
      </c>
      <c r="P75" s="103" t="s">
        <v>815</v>
      </c>
      <c r="Q75" s="104"/>
      <c r="R75" s="127" t="s">
        <v>760</v>
      </c>
      <c r="S75" s="99"/>
      <c r="T75" s="99"/>
      <c r="U75" s="147">
        <v>2013</v>
      </c>
      <c r="V75" s="139">
        <v>8</v>
      </c>
      <c r="W75" s="106"/>
      <c r="X75" s="99"/>
      <c r="Y75" s="99"/>
      <c r="Z75" s="99"/>
      <c r="AA75" s="354">
        <v>24056600</v>
      </c>
      <c r="AB75" s="355">
        <v>8954400</v>
      </c>
      <c r="AC75" s="293"/>
      <c r="AD75" s="140"/>
      <c r="AE75" s="108"/>
      <c r="AF75" s="107">
        <f>IF(SUM(AA75:AE75)=0, "", SUM(AA75:AE75))</f>
        <v>33011000</v>
      </c>
      <c r="AG75" s="382" t="s">
        <v>1060</v>
      </c>
    </row>
    <row r="76" spans="1:34">
      <c r="A76" s="283" t="s">
        <v>1032</v>
      </c>
      <c r="B76" s="99"/>
      <c r="C76" s="100">
        <v>3</v>
      </c>
      <c r="D76" s="136" t="s">
        <v>1046</v>
      </c>
      <c r="E76" s="116" t="s">
        <v>807</v>
      </c>
      <c r="F76" s="123" t="s">
        <v>808</v>
      </c>
      <c r="G76" s="114" t="s">
        <v>393</v>
      </c>
      <c r="H76" s="123">
        <v>38941</v>
      </c>
      <c r="I76" s="123" t="s">
        <v>809</v>
      </c>
      <c r="J76" s="99"/>
      <c r="K76" s="99"/>
      <c r="L76" s="114"/>
      <c r="M76" s="125">
        <v>76650</v>
      </c>
      <c r="N76" s="143">
        <f>IFERROR(AA76/M76, "")</f>
        <v>264.6885322896282</v>
      </c>
      <c r="O76" s="127">
        <v>1960</v>
      </c>
      <c r="P76" s="103" t="s">
        <v>395</v>
      </c>
      <c r="Q76" s="104"/>
      <c r="R76" s="127" t="s">
        <v>760</v>
      </c>
      <c r="S76" s="99"/>
      <c r="T76" s="99"/>
      <c r="U76" s="147" t="s">
        <v>810</v>
      </c>
      <c r="V76" s="139">
        <v>3</v>
      </c>
      <c r="W76" s="106"/>
      <c r="X76" s="99"/>
      <c r="Y76" s="99"/>
      <c r="Z76" s="99"/>
      <c r="AA76" s="354">
        <v>20288376</v>
      </c>
      <c r="AB76" s="355">
        <v>3219300</v>
      </c>
      <c r="AC76" s="293"/>
      <c r="AD76" s="140"/>
      <c r="AE76" s="108"/>
      <c r="AF76" s="107">
        <f>IF(SUM(AA76:AE76)=0, "", SUM(AA76:AE76))</f>
        <v>23507676</v>
      </c>
      <c r="AG76" s="382" t="s">
        <v>1060</v>
      </c>
    </row>
    <row r="77" spans="1:34">
      <c r="A77" s="283" t="s">
        <v>1033</v>
      </c>
      <c r="B77" s="99"/>
      <c r="C77" s="124" t="s">
        <v>595</v>
      </c>
      <c r="D77" s="136" t="s">
        <v>596</v>
      </c>
      <c r="E77" s="254" t="s">
        <v>543</v>
      </c>
      <c r="F77" s="123" t="s">
        <v>544</v>
      </c>
      <c r="G77" s="257" t="s">
        <v>393</v>
      </c>
      <c r="H77" s="123">
        <v>38655</v>
      </c>
      <c r="I77" s="123" t="s">
        <v>545</v>
      </c>
      <c r="J77" s="119">
        <v>34.363396999999999</v>
      </c>
      <c r="K77" s="119">
        <v>-89.537243000000004</v>
      </c>
      <c r="L77" s="124">
        <v>4</v>
      </c>
      <c r="M77" s="125">
        <v>155264</v>
      </c>
      <c r="N77" s="143">
        <f>IFERROR(AA77/M77, "")</f>
        <v>314.14411582852432</v>
      </c>
      <c r="O77" s="127">
        <v>1983</v>
      </c>
      <c r="P77" s="265" t="s">
        <v>475</v>
      </c>
      <c r="Q77" s="104"/>
      <c r="R77" s="127" t="s">
        <v>597</v>
      </c>
      <c r="S77" s="99"/>
      <c r="T77" s="99"/>
      <c r="U77" s="147" t="s">
        <v>598</v>
      </c>
      <c r="V77" s="100" t="s">
        <v>599</v>
      </c>
      <c r="W77" s="270" t="s">
        <v>535</v>
      </c>
      <c r="X77" s="99"/>
      <c r="Y77" s="99"/>
      <c r="Z77" s="99"/>
      <c r="AA77" s="337">
        <v>48775272</v>
      </c>
      <c r="AB77" s="338">
        <v>6521088</v>
      </c>
      <c r="AC77" s="301">
        <v>294334</v>
      </c>
      <c r="AD77" s="280"/>
      <c r="AE77" s="107"/>
      <c r="AF77" s="107">
        <f>IF(SUM(AA77:AE77)=0, "", SUM(AA77:AE77))</f>
        <v>55590694</v>
      </c>
      <c r="AG77" s="382" t="s">
        <v>1060</v>
      </c>
    </row>
    <row r="78" spans="1:34">
      <c r="A78" s="283" t="s">
        <v>1033</v>
      </c>
      <c r="B78" s="99"/>
      <c r="C78" s="124" t="s">
        <v>657</v>
      </c>
      <c r="D78" s="136" t="s">
        <v>658</v>
      </c>
      <c r="E78" s="254" t="s">
        <v>543</v>
      </c>
      <c r="F78" s="123" t="s">
        <v>544</v>
      </c>
      <c r="G78" s="257" t="s">
        <v>393</v>
      </c>
      <c r="H78" s="123">
        <v>38655</v>
      </c>
      <c r="I78" s="123" t="s">
        <v>545</v>
      </c>
      <c r="J78" s="119">
        <v>34.370736270000002</v>
      </c>
      <c r="K78" s="119">
        <v>-89.53686433</v>
      </c>
      <c r="L78" s="124">
        <v>12</v>
      </c>
      <c r="M78" s="125">
        <v>223500</v>
      </c>
      <c r="N78" s="143"/>
      <c r="O78" s="127">
        <v>1969</v>
      </c>
      <c r="P78" s="265" t="s">
        <v>397</v>
      </c>
      <c r="Q78" s="104"/>
      <c r="R78" s="127" t="s">
        <v>546</v>
      </c>
      <c r="S78" s="99"/>
      <c r="T78" s="99"/>
      <c r="U78" s="147">
        <v>2004</v>
      </c>
      <c r="V78" s="100" t="s">
        <v>659</v>
      </c>
      <c r="W78" s="270" t="s">
        <v>30</v>
      </c>
      <c r="X78" s="99"/>
      <c r="Y78" s="99"/>
      <c r="Z78" s="99"/>
      <c r="AA78" s="337">
        <v>48729471</v>
      </c>
      <c r="AB78" s="338">
        <v>7748850</v>
      </c>
      <c r="AC78" s="301">
        <v>43344</v>
      </c>
      <c r="AD78" s="280"/>
      <c r="AE78" s="107"/>
      <c r="AF78" s="107">
        <f>IF(SUM(AA78:AE78)=0, "", SUM(AA78:AE78))</f>
        <v>56521665</v>
      </c>
      <c r="AG78" s="382" t="s">
        <v>1060</v>
      </c>
    </row>
    <row r="79" spans="1:34">
      <c r="A79" s="283" t="s">
        <v>1033</v>
      </c>
      <c r="B79" s="99"/>
      <c r="C79" s="124" t="s">
        <v>591</v>
      </c>
      <c r="D79" s="136" t="s">
        <v>592</v>
      </c>
      <c r="E79" s="254" t="s">
        <v>543</v>
      </c>
      <c r="F79" s="123" t="s">
        <v>544</v>
      </c>
      <c r="G79" s="257" t="s">
        <v>393</v>
      </c>
      <c r="H79" s="123">
        <v>38655</v>
      </c>
      <c r="I79" s="123" t="s">
        <v>545</v>
      </c>
      <c r="J79" s="119">
        <v>34.366844999999998</v>
      </c>
      <c r="K79" s="119">
        <v>-89.531137000000001</v>
      </c>
      <c r="L79" s="124">
        <v>5</v>
      </c>
      <c r="M79" s="125">
        <v>112816</v>
      </c>
      <c r="N79" s="143">
        <f>IFERROR(AA79/M79, "")</f>
        <v>366.18627676925257</v>
      </c>
      <c r="O79" s="127">
        <v>1975</v>
      </c>
      <c r="P79" s="265" t="s">
        <v>466</v>
      </c>
      <c r="Q79" s="104"/>
      <c r="R79" s="127" t="s">
        <v>546</v>
      </c>
      <c r="S79" s="99"/>
      <c r="T79" s="99"/>
      <c r="U79" s="147" t="s">
        <v>593</v>
      </c>
      <c r="V79" s="100">
        <v>2013</v>
      </c>
      <c r="W79" s="270" t="s">
        <v>535</v>
      </c>
      <c r="X79" s="99"/>
      <c r="Y79" s="99"/>
      <c r="Z79" s="99"/>
      <c r="AA79" s="337">
        <v>41311671</v>
      </c>
      <c r="AB79" s="338">
        <v>3388000</v>
      </c>
      <c r="AC79" s="296"/>
      <c r="AD79" s="279"/>
      <c r="AE79" s="107"/>
      <c r="AF79" s="107">
        <f>IF(SUM(AA79:AE79)=0, "", SUM(AA79:AE79))</f>
        <v>44699671</v>
      </c>
      <c r="AG79" s="382" t="s">
        <v>1060</v>
      </c>
    </row>
    <row r="80" spans="1:34">
      <c r="A80" s="283" t="s">
        <v>1033</v>
      </c>
      <c r="B80" s="99"/>
      <c r="C80" s="124" t="s">
        <v>578</v>
      </c>
      <c r="D80" s="136" t="s">
        <v>579</v>
      </c>
      <c r="E80" s="254" t="s">
        <v>543</v>
      </c>
      <c r="F80" s="123" t="s">
        <v>544</v>
      </c>
      <c r="G80" s="257" t="s">
        <v>393</v>
      </c>
      <c r="H80" s="123">
        <v>38655</v>
      </c>
      <c r="I80" s="123" t="s">
        <v>545</v>
      </c>
      <c r="J80" s="119">
        <v>34.360646439999996</v>
      </c>
      <c r="K80" s="119">
        <v>-89.541976410000004</v>
      </c>
      <c r="L80" s="124">
        <v>2</v>
      </c>
      <c r="M80" s="125">
        <v>75630</v>
      </c>
      <c r="N80" s="143">
        <f>IFERROR(AA80/M80, "")</f>
        <v>544.13462911543036</v>
      </c>
      <c r="O80" s="127">
        <v>1991</v>
      </c>
      <c r="P80" s="265" t="s">
        <v>405</v>
      </c>
      <c r="Q80" s="104"/>
      <c r="R80" s="127" t="s">
        <v>580</v>
      </c>
      <c r="S80" s="99"/>
      <c r="T80" s="99"/>
      <c r="U80" s="147"/>
      <c r="V80" s="100" t="s">
        <v>581</v>
      </c>
      <c r="W80" s="270" t="s">
        <v>535</v>
      </c>
      <c r="X80" s="99"/>
      <c r="Y80" s="99"/>
      <c r="Z80" s="99"/>
      <c r="AA80" s="337">
        <v>41152902</v>
      </c>
      <c r="AB80" s="338">
        <f>21496377-6396737</f>
        <v>15099640</v>
      </c>
      <c r="AC80" s="301"/>
      <c r="AD80" s="280"/>
      <c r="AE80" s="107"/>
      <c r="AF80" s="107">
        <f>IF(SUM(AA80:AE80)=0, "", SUM(AA80:AE80))</f>
        <v>56252542</v>
      </c>
      <c r="AG80" s="382" t="s">
        <v>1060</v>
      </c>
    </row>
    <row r="81" spans="1:33">
      <c r="A81" s="283" t="s">
        <v>1033</v>
      </c>
      <c r="B81" s="99"/>
      <c r="C81" s="124" t="s">
        <v>691</v>
      </c>
      <c r="D81" s="252" t="s">
        <v>692</v>
      </c>
      <c r="E81" s="254" t="s">
        <v>543</v>
      </c>
      <c r="F81" s="123" t="s">
        <v>544</v>
      </c>
      <c r="G81" s="257" t="s">
        <v>393</v>
      </c>
      <c r="H81" s="123">
        <v>38655</v>
      </c>
      <c r="I81" s="123" t="s">
        <v>545</v>
      </c>
      <c r="J81" s="119">
        <v>34.361814039999999</v>
      </c>
      <c r="K81" s="119">
        <v>-89.529362590000005</v>
      </c>
      <c r="L81" s="124"/>
      <c r="M81" s="115"/>
      <c r="N81" s="143"/>
      <c r="O81" s="264">
        <v>1990</v>
      </c>
      <c r="P81" s="265" t="s">
        <v>395</v>
      </c>
      <c r="Q81" s="104"/>
      <c r="R81" s="266" t="s">
        <v>632</v>
      </c>
      <c r="S81" s="99"/>
      <c r="T81" s="99"/>
      <c r="U81" s="147"/>
      <c r="V81" s="100"/>
      <c r="W81" s="270"/>
      <c r="X81" s="99"/>
      <c r="Y81" s="99"/>
      <c r="Z81" s="99"/>
      <c r="AA81" s="337">
        <v>37386453</v>
      </c>
      <c r="AB81" s="338">
        <v>2070000</v>
      </c>
      <c r="AC81" s="296">
        <v>1300000</v>
      </c>
      <c r="AD81" s="279"/>
      <c r="AE81" s="107"/>
      <c r="AF81" s="107">
        <f>IF(SUM(AA81:AE81)=0, "", SUM(AA81:AE81))</f>
        <v>40756453</v>
      </c>
      <c r="AG81" s="382" t="s">
        <v>1060</v>
      </c>
    </row>
    <row r="82" spans="1:33">
      <c r="A82" s="283" t="s">
        <v>1033</v>
      </c>
      <c r="B82" s="99"/>
      <c r="C82" s="124" t="s">
        <v>653</v>
      </c>
      <c r="D82" s="136" t="s">
        <v>654</v>
      </c>
      <c r="E82" s="254" t="s">
        <v>543</v>
      </c>
      <c r="F82" s="123" t="s">
        <v>544</v>
      </c>
      <c r="G82" s="257" t="s">
        <v>393</v>
      </c>
      <c r="H82" s="123">
        <v>38655</v>
      </c>
      <c r="I82" s="123" t="s">
        <v>545</v>
      </c>
      <c r="J82" s="119">
        <v>34.369872219999998</v>
      </c>
      <c r="K82" s="119">
        <v>-89.534708129999999</v>
      </c>
      <c r="L82" s="124">
        <v>10</v>
      </c>
      <c r="M82" s="125">
        <v>167990</v>
      </c>
      <c r="N82" s="143"/>
      <c r="O82" s="127">
        <v>1973</v>
      </c>
      <c r="P82" s="265" t="s">
        <v>397</v>
      </c>
      <c r="Q82" s="104"/>
      <c r="R82" s="127" t="s">
        <v>546</v>
      </c>
      <c r="S82" s="99"/>
      <c r="T82" s="99"/>
      <c r="U82" s="147" t="s">
        <v>593</v>
      </c>
      <c r="V82" s="100">
        <v>2014</v>
      </c>
      <c r="W82" s="270" t="s">
        <v>30</v>
      </c>
      <c r="X82" s="99"/>
      <c r="Y82" s="99"/>
      <c r="Z82" s="99"/>
      <c r="AA82" s="337">
        <v>36731105</v>
      </c>
      <c r="AB82" s="338">
        <v>5824290</v>
      </c>
      <c r="AC82" s="301">
        <v>18100</v>
      </c>
      <c r="AD82" s="280"/>
      <c r="AE82" s="107"/>
      <c r="AF82" s="107">
        <f>IF(SUM(AA82:AE82)=0, "", SUM(AA82:AE82))</f>
        <v>42573495</v>
      </c>
      <c r="AG82" s="382" t="s">
        <v>1060</v>
      </c>
    </row>
    <row r="83" spans="1:33">
      <c r="A83" s="283" t="s">
        <v>1033</v>
      </c>
      <c r="B83" s="99"/>
      <c r="C83" s="124" t="s">
        <v>660</v>
      </c>
      <c r="D83" s="252" t="s">
        <v>661</v>
      </c>
      <c r="E83" s="254" t="s">
        <v>662</v>
      </c>
      <c r="F83" s="123" t="s">
        <v>544</v>
      </c>
      <c r="G83" s="257" t="s">
        <v>393</v>
      </c>
      <c r="H83" s="123">
        <v>38655</v>
      </c>
      <c r="I83" s="123" t="s">
        <v>545</v>
      </c>
      <c r="J83" s="119">
        <v>34.36852236</v>
      </c>
      <c r="K83" s="119">
        <v>-89.531222589999999</v>
      </c>
      <c r="L83" s="124">
        <v>4</v>
      </c>
      <c r="M83" s="259">
        <v>150905</v>
      </c>
      <c r="N83" s="143"/>
      <c r="O83" s="264">
        <v>2009</v>
      </c>
      <c r="P83" s="265" t="s">
        <v>396</v>
      </c>
      <c r="Q83" s="104"/>
      <c r="R83" s="266" t="s">
        <v>663</v>
      </c>
      <c r="S83" s="99"/>
      <c r="T83" s="99"/>
      <c r="U83" s="147"/>
      <c r="V83" s="100">
        <v>2009</v>
      </c>
      <c r="W83" s="270" t="s">
        <v>30</v>
      </c>
      <c r="X83" s="99"/>
      <c r="Y83" s="99"/>
      <c r="Z83" s="99"/>
      <c r="AA83" s="337">
        <v>36000000</v>
      </c>
      <c r="AB83" s="338">
        <v>4500000</v>
      </c>
      <c r="AC83" s="301">
        <v>123537</v>
      </c>
      <c r="AD83" s="280"/>
      <c r="AE83" s="107"/>
      <c r="AF83" s="107">
        <f>IF(SUM(AA83:AE83)=0, "", SUM(AA83:AE83))</f>
        <v>40623537</v>
      </c>
      <c r="AG83" s="382" t="s">
        <v>1060</v>
      </c>
    </row>
    <row r="84" spans="1:33">
      <c r="A84" s="283" t="s">
        <v>1033</v>
      </c>
      <c r="B84" s="99"/>
      <c r="C84" s="124" t="s">
        <v>709</v>
      </c>
      <c r="D84" s="252" t="s">
        <v>710</v>
      </c>
      <c r="E84" s="254" t="s">
        <v>543</v>
      </c>
      <c r="F84" s="123" t="s">
        <v>544</v>
      </c>
      <c r="G84" s="257" t="s">
        <v>393</v>
      </c>
      <c r="H84" s="123">
        <v>38655</v>
      </c>
      <c r="I84" s="123" t="s">
        <v>545</v>
      </c>
      <c r="J84" s="119">
        <v>34.36214107</v>
      </c>
      <c r="K84" s="119">
        <v>-89.539341930000006</v>
      </c>
      <c r="L84" s="124">
        <v>3</v>
      </c>
      <c r="M84" s="259">
        <v>110906</v>
      </c>
      <c r="N84" s="143"/>
      <c r="O84" s="264">
        <v>1967</v>
      </c>
      <c r="P84" s="265" t="s">
        <v>395</v>
      </c>
      <c r="Q84" s="104"/>
      <c r="R84" s="266" t="s">
        <v>693</v>
      </c>
      <c r="S84" s="99"/>
      <c r="T84" s="99"/>
      <c r="U84" s="147" t="s">
        <v>711</v>
      </c>
      <c r="V84" s="100" t="s">
        <v>712</v>
      </c>
      <c r="W84" s="270" t="s">
        <v>535</v>
      </c>
      <c r="X84" s="99"/>
      <c r="Y84" s="99"/>
      <c r="Z84" s="99"/>
      <c r="AA84" s="337">
        <v>34248400</v>
      </c>
      <c r="AB84" s="338">
        <v>5137260</v>
      </c>
      <c r="AC84" s="297"/>
      <c r="AD84" s="148"/>
      <c r="AE84" s="107"/>
      <c r="AF84" s="107">
        <f>IF(SUM(AA84:AE84)=0, "", SUM(AA84:AE84))</f>
        <v>39385660</v>
      </c>
      <c r="AG84" s="382" t="s">
        <v>1060</v>
      </c>
    </row>
    <row r="85" spans="1:33">
      <c r="A85" s="283" t="s">
        <v>1033</v>
      </c>
      <c r="B85" s="99"/>
      <c r="C85" s="124" t="s">
        <v>587</v>
      </c>
      <c r="D85" s="136" t="s">
        <v>588</v>
      </c>
      <c r="E85" s="254" t="s">
        <v>543</v>
      </c>
      <c r="F85" s="123" t="s">
        <v>544</v>
      </c>
      <c r="G85" s="257" t="s">
        <v>393</v>
      </c>
      <c r="H85" s="123">
        <v>38655</v>
      </c>
      <c r="I85" s="123" t="s">
        <v>545</v>
      </c>
      <c r="J85" s="119">
        <v>34.364459789999998</v>
      </c>
      <c r="K85" s="119">
        <v>-89.531546349999999</v>
      </c>
      <c r="L85" s="124">
        <v>5</v>
      </c>
      <c r="M85" s="125">
        <v>84391</v>
      </c>
      <c r="N85" s="143">
        <f>IFERROR(AA85/M85, "")</f>
        <v>364.72475737934138</v>
      </c>
      <c r="O85" s="127">
        <v>1975</v>
      </c>
      <c r="P85" s="265" t="s">
        <v>466</v>
      </c>
      <c r="Q85" s="104"/>
      <c r="R85" s="127" t="s">
        <v>454</v>
      </c>
      <c r="S85" s="99"/>
      <c r="T85" s="99"/>
      <c r="U85" s="147" t="s">
        <v>589</v>
      </c>
      <c r="V85" s="100" t="s">
        <v>590</v>
      </c>
      <c r="W85" s="270" t="s">
        <v>30</v>
      </c>
      <c r="X85" s="99"/>
      <c r="Y85" s="99"/>
      <c r="Z85" s="99"/>
      <c r="AA85" s="337">
        <v>30779487</v>
      </c>
      <c r="AB85" s="338">
        <v>4082760</v>
      </c>
      <c r="AC85" s="301"/>
      <c r="AD85" s="280"/>
      <c r="AE85" s="107"/>
      <c r="AF85" s="107">
        <f>IF(SUM(AA85:AE85)=0, "", SUM(AA85:AE85))</f>
        <v>34862247</v>
      </c>
      <c r="AG85" s="382" t="s">
        <v>1060</v>
      </c>
    </row>
    <row r="86" spans="1:33">
      <c r="A86" s="283" t="s">
        <v>1033</v>
      </c>
      <c r="B86" s="99"/>
      <c r="C86" s="124" t="s">
        <v>671</v>
      </c>
      <c r="D86" s="252" t="s">
        <v>672</v>
      </c>
      <c r="E86" s="254" t="s">
        <v>673</v>
      </c>
      <c r="F86" s="123" t="s">
        <v>544</v>
      </c>
      <c r="G86" s="257" t="s">
        <v>393</v>
      </c>
      <c r="H86" s="123">
        <v>38655</v>
      </c>
      <c r="I86" s="123" t="s">
        <v>545</v>
      </c>
      <c r="J86" s="119">
        <v>34.363455000000002</v>
      </c>
      <c r="K86" s="119">
        <v>-89547512</v>
      </c>
      <c r="L86" s="124">
        <v>3</v>
      </c>
      <c r="M86" s="259">
        <v>158888</v>
      </c>
      <c r="N86" s="143"/>
      <c r="O86" s="264">
        <v>2001</v>
      </c>
      <c r="P86" s="265" t="s">
        <v>674</v>
      </c>
      <c r="Q86" s="104"/>
      <c r="R86" s="266" t="s">
        <v>56</v>
      </c>
      <c r="S86" s="99"/>
      <c r="T86" s="99"/>
      <c r="U86" s="147"/>
      <c r="V86" s="100">
        <v>2000</v>
      </c>
      <c r="W86" s="270" t="s">
        <v>30</v>
      </c>
      <c r="X86" s="99"/>
      <c r="Y86" s="99"/>
      <c r="Z86" s="99"/>
      <c r="AA86" s="337">
        <v>30000000</v>
      </c>
      <c r="AB86" s="338">
        <v>3818036</v>
      </c>
      <c r="AC86" s="296"/>
      <c r="AD86" s="279"/>
      <c r="AE86" s="107"/>
      <c r="AF86" s="107">
        <f>IF(SUM(AA86:AE86)=0, "", SUM(AA86:AE86))</f>
        <v>33818036</v>
      </c>
      <c r="AG86" s="382" t="s">
        <v>1060</v>
      </c>
    </row>
    <row r="87" spans="1:33">
      <c r="A87" s="283" t="s">
        <v>1033</v>
      </c>
      <c r="B87" s="99"/>
      <c r="C87" s="124" t="s">
        <v>616</v>
      </c>
      <c r="D87" s="136" t="s">
        <v>617</v>
      </c>
      <c r="E87" s="254" t="s">
        <v>543</v>
      </c>
      <c r="F87" s="123" t="s">
        <v>544</v>
      </c>
      <c r="G87" s="257" t="s">
        <v>393</v>
      </c>
      <c r="H87" s="123">
        <v>38655</v>
      </c>
      <c r="I87" s="123" t="s">
        <v>545</v>
      </c>
      <c r="J87" s="119">
        <v>34.366253999999998</v>
      </c>
      <c r="K87" s="119">
        <v>-89.536644999999993</v>
      </c>
      <c r="L87" s="124">
        <v>4</v>
      </c>
      <c r="M87" s="125">
        <v>43621</v>
      </c>
      <c r="N87" s="143">
        <f>IFERROR(AA87/M87, "")</f>
        <v>667.92343137479656</v>
      </c>
      <c r="O87" s="127">
        <v>1960</v>
      </c>
      <c r="P87" s="265" t="s">
        <v>466</v>
      </c>
      <c r="Q87" s="104"/>
      <c r="R87" s="127" t="s">
        <v>546</v>
      </c>
      <c r="S87" s="99"/>
      <c r="T87" s="99"/>
      <c r="U87" s="147" t="s">
        <v>618</v>
      </c>
      <c r="V87" s="100">
        <v>1997</v>
      </c>
      <c r="W87" s="270" t="s">
        <v>30</v>
      </c>
      <c r="X87" s="99"/>
      <c r="Y87" s="99"/>
      <c r="Z87" s="99"/>
      <c r="AA87" s="337">
        <v>29135488</v>
      </c>
      <c r="AB87" s="338">
        <v>1812045</v>
      </c>
      <c r="AC87" s="301"/>
      <c r="AD87" s="280"/>
      <c r="AE87" s="107"/>
      <c r="AF87" s="107">
        <f>IF(SUM(AA87:AE87)=0, "", SUM(AA87:AE87))</f>
        <v>30947533</v>
      </c>
      <c r="AG87" s="382" t="s">
        <v>1060</v>
      </c>
    </row>
    <row r="88" spans="1:33">
      <c r="A88" s="283" t="s">
        <v>1033</v>
      </c>
      <c r="B88" s="99"/>
      <c r="C88" s="124" t="s">
        <v>664</v>
      </c>
      <c r="D88" s="252" t="s">
        <v>665</v>
      </c>
      <c r="E88" s="254" t="s">
        <v>662</v>
      </c>
      <c r="F88" s="123" t="s">
        <v>544</v>
      </c>
      <c r="G88" s="257" t="s">
        <v>393</v>
      </c>
      <c r="H88" s="123">
        <v>38655</v>
      </c>
      <c r="I88" s="123" t="s">
        <v>545</v>
      </c>
      <c r="J88" s="119">
        <v>34.368910440000001</v>
      </c>
      <c r="K88" s="119">
        <v>-89.530355009999994</v>
      </c>
      <c r="L88" s="124">
        <v>4</v>
      </c>
      <c r="M88" s="259">
        <v>135000</v>
      </c>
      <c r="N88" s="143"/>
      <c r="O88" s="264">
        <v>2010</v>
      </c>
      <c r="P88" s="265" t="s">
        <v>396</v>
      </c>
      <c r="Q88" s="104"/>
      <c r="R88" s="266" t="s">
        <v>666</v>
      </c>
      <c r="S88" s="99"/>
      <c r="T88" s="99"/>
      <c r="U88" s="147"/>
      <c r="V88" s="100">
        <v>2010</v>
      </c>
      <c r="W88" s="270" t="s">
        <v>30</v>
      </c>
      <c r="X88" s="99"/>
      <c r="Y88" s="99"/>
      <c r="Z88" s="99"/>
      <c r="AA88" s="337">
        <v>28800000</v>
      </c>
      <c r="AB88" s="338">
        <v>3600000</v>
      </c>
      <c r="AC88" s="301">
        <v>123537</v>
      </c>
      <c r="AD88" s="280"/>
      <c r="AE88" s="107"/>
      <c r="AF88" s="107">
        <f>IF(SUM(AA88:AE88)=0, "", SUM(AA88:AE88))</f>
        <v>32523537</v>
      </c>
      <c r="AG88" s="382" t="s">
        <v>1060</v>
      </c>
    </row>
    <row r="89" spans="1:33">
      <c r="A89" s="283" t="s">
        <v>1033</v>
      </c>
      <c r="B89" s="99"/>
      <c r="C89" s="124" t="s">
        <v>622</v>
      </c>
      <c r="D89" s="136" t="s">
        <v>623</v>
      </c>
      <c r="E89" s="254" t="s">
        <v>543</v>
      </c>
      <c r="F89" s="123" t="s">
        <v>544</v>
      </c>
      <c r="G89" s="257" t="s">
        <v>393</v>
      </c>
      <c r="H89" s="123">
        <v>38655</v>
      </c>
      <c r="I89" s="123" t="s">
        <v>545</v>
      </c>
      <c r="J89" s="119">
        <v>34.367919120000003</v>
      </c>
      <c r="K89" s="119">
        <v>-89.540796</v>
      </c>
      <c r="L89" s="124">
        <v>3</v>
      </c>
      <c r="M89" s="125">
        <v>97400</v>
      </c>
      <c r="N89" s="143">
        <f>IFERROR(AA89/M89, "")</f>
        <v>293.17247433264885</v>
      </c>
      <c r="O89" s="127">
        <v>1975</v>
      </c>
      <c r="P89" s="265" t="s">
        <v>400</v>
      </c>
      <c r="Q89" s="104"/>
      <c r="R89" s="127" t="s">
        <v>546</v>
      </c>
      <c r="S89" s="99"/>
      <c r="T89" s="99"/>
      <c r="U89" s="147" t="s">
        <v>611</v>
      </c>
      <c r="V89" s="100">
        <v>2013</v>
      </c>
      <c r="W89" s="270" t="s">
        <v>535</v>
      </c>
      <c r="X89" s="99"/>
      <c r="Y89" s="99"/>
      <c r="Z89" s="99"/>
      <c r="AA89" s="337">
        <v>28554999</v>
      </c>
      <c r="AB89" s="338">
        <v>3203325</v>
      </c>
      <c r="AC89" s="297"/>
      <c r="AD89" s="148"/>
      <c r="AE89" s="107"/>
      <c r="AF89" s="107">
        <f>IF(SUM(AA89:AE89)=0, "", SUM(AA89:AE89))</f>
        <v>31758324</v>
      </c>
      <c r="AG89" s="382" t="s">
        <v>1060</v>
      </c>
    </row>
    <row r="90" spans="1:33" ht="33">
      <c r="A90" s="283" t="s">
        <v>1033</v>
      </c>
      <c r="B90" s="99"/>
      <c r="C90" s="124" t="s">
        <v>728</v>
      </c>
      <c r="D90" s="252" t="s">
        <v>729</v>
      </c>
      <c r="E90" s="254" t="s">
        <v>543</v>
      </c>
      <c r="F90" s="123" t="s">
        <v>544</v>
      </c>
      <c r="G90" s="257" t="s">
        <v>393</v>
      </c>
      <c r="H90" s="123">
        <v>38655</v>
      </c>
      <c r="I90" s="123" t="s">
        <v>545</v>
      </c>
      <c r="J90" s="119">
        <v>34.353625000000001</v>
      </c>
      <c r="K90" s="119">
        <v>-89.54083</v>
      </c>
      <c r="L90" s="124">
        <v>2</v>
      </c>
      <c r="M90" s="259">
        <v>121003</v>
      </c>
      <c r="N90" s="143"/>
      <c r="O90" s="264">
        <v>2011</v>
      </c>
      <c r="P90" s="265" t="s">
        <v>401</v>
      </c>
      <c r="Q90" s="104"/>
      <c r="R90" s="116"/>
      <c r="S90" s="99"/>
      <c r="T90" s="99"/>
      <c r="U90" s="147"/>
      <c r="V90" s="100">
        <v>2018</v>
      </c>
      <c r="W90" s="272" t="s">
        <v>30</v>
      </c>
      <c r="X90" s="99"/>
      <c r="Y90" s="99"/>
      <c r="Z90" s="99"/>
      <c r="AA90" s="337">
        <v>28525000</v>
      </c>
      <c r="AB90" s="338">
        <v>1885000</v>
      </c>
      <c r="AC90" s="296"/>
      <c r="AD90" s="279"/>
      <c r="AE90" s="107"/>
      <c r="AF90" s="107">
        <f>IF(SUM(AA90:AE90)=0, "", SUM(AA90:AE90))</f>
        <v>30410000</v>
      </c>
      <c r="AG90" s="382" t="s">
        <v>1060</v>
      </c>
    </row>
    <row r="91" spans="1:33">
      <c r="A91" s="283" t="s">
        <v>1033</v>
      </c>
      <c r="B91" s="99"/>
      <c r="C91" s="124" t="s">
        <v>609</v>
      </c>
      <c r="D91" s="136" t="s">
        <v>610</v>
      </c>
      <c r="E91" s="254" t="s">
        <v>543</v>
      </c>
      <c r="F91" s="123" t="s">
        <v>544</v>
      </c>
      <c r="G91" s="257" t="s">
        <v>393</v>
      </c>
      <c r="H91" s="123">
        <v>38655</v>
      </c>
      <c r="I91" s="123" t="s">
        <v>545</v>
      </c>
      <c r="J91" s="119">
        <v>34.366345010000003</v>
      </c>
      <c r="K91" s="119">
        <v>-89.536079819999998</v>
      </c>
      <c r="L91" s="124">
        <v>4</v>
      </c>
      <c r="M91" s="125">
        <v>78354</v>
      </c>
      <c r="N91" s="143">
        <f>IFERROR(AA91/M91, "")</f>
        <v>353.63978865150472</v>
      </c>
      <c r="O91" s="127">
        <v>1998</v>
      </c>
      <c r="P91" s="265" t="s">
        <v>466</v>
      </c>
      <c r="Q91" s="104"/>
      <c r="R91" s="127" t="s">
        <v>546</v>
      </c>
      <c r="S91" s="99"/>
      <c r="T91" s="99"/>
      <c r="U91" s="147"/>
      <c r="V91" s="100">
        <v>1998</v>
      </c>
      <c r="W91" s="270" t="s">
        <v>30</v>
      </c>
      <c r="X91" s="99"/>
      <c r="Y91" s="99"/>
      <c r="Z91" s="99"/>
      <c r="AA91" s="337">
        <v>27709092</v>
      </c>
      <c r="AB91" s="338">
        <v>3290868</v>
      </c>
      <c r="AC91" s="297"/>
      <c r="AD91" s="148"/>
      <c r="AE91" s="107"/>
      <c r="AF91" s="107">
        <f>IF(SUM(AA91:AE91)=0, "", SUM(AA91:AE91))</f>
        <v>30999960</v>
      </c>
      <c r="AG91" s="382" t="s">
        <v>1060</v>
      </c>
    </row>
    <row r="92" spans="1:33">
      <c r="A92" s="283" t="s">
        <v>1033</v>
      </c>
      <c r="B92" s="99"/>
      <c r="C92" s="124" t="s">
        <v>602</v>
      </c>
      <c r="D92" s="136" t="s">
        <v>603</v>
      </c>
      <c r="E92" s="254" t="s">
        <v>543</v>
      </c>
      <c r="F92" s="123" t="s">
        <v>544</v>
      </c>
      <c r="G92" s="257" t="s">
        <v>393</v>
      </c>
      <c r="H92" s="123">
        <v>38655</v>
      </c>
      <c r="I92" s="123" t="s">
        <v>545</v>
      </c>
      <c r="J92" s="119">
        <v>34.365428999999999</v>
      </c>
      <c r="K92" s="119">
        <v>-89.536090000000002</v>
      </c>
      <c r="L92" s="124">
        <v>4</v>
      </c>
      <c r="M92" s="125">
        <v>41734</v>
      </c>
      <c r="N92" s="143">
        <f>IFERROR(AA92/M92, "")</f>
        <v>661.6450855417645</v>
      </c>
      <c r="O92" s="127">
        <v>1848</v>
      </c>
      <c r="P92" s="265" t="s">
        <v>400</v>
      </c>
      <c r="Q92" s="104"/>
      <c r="R92" s="127" t="s">
        <v>557</v>
      </c>
      <c r="S92" s="99"/>
      <c r="T92" s="99"/>
      <c r="U92" s="147" t="s">
        <v>604</v>
      </c>
      <c r="V92" s="100">
        <v>1998</v>
      </c>
      <c r="W92" s="270" t="s">
        <v>30</v>
      </c>
      <c r="X92" s="99"/>
      <c r="Y92" s="99"/>
      <c r="Z92" s="99"/>
      <c r="AA92" s="337">
        <v>27613096</v>
      </c>
      <c r="AB92" s="338">
        <v>1393275</v>
      </c>
      <c r="AC92" s="301"/>
      <c r="AD92" s="280"/>
      <c r="AE92" s="107"/>
      <c r="AF92" s="107">
        <f>IF(SUM(AA92:AE92)=0, "", SUM(AA92:AE92))</f>
        <v>29006371</v>
      </c>
      <c r="AG92" s="382" t="s">
        <v>1060</v>
      </c>
    </row>
    <row r="93" spans="1:33">
      <c r="A93" s="283" t="s">
        <v>1033</v>
      </c>
      <c r="B93" s="99"/>
      <c r="C93" s="124" t="s">
        <v>558</v>
      </c>
      <c r="D93" s="136" t="s">
        <v>559</v>
      </c>
      <c r="E93" s="254" t="s">
        <v>543</v>
      </c>
      <c r="F93" s="123" t="s">
        <v>544</v>
      </c>
      <c r="G93" s="257" t="s">
        <v>393</v>
      </c>
      <c r="H93" s="123">
        <v>38655</v>
      </c>
      <c r="I93" s="123" t="s">
        <v>545</v>
      </c>
      <c r="J93" s="119">
        <v>34.36462315</v>
      </c>
      <c r="K93" s="119">
        <v>-89.532783910000006</v>
      </c>
      <c r="L93" s="124">
        <v>4</v>
      </c>
      <c r="M93" s="125">
        <v>78640</v>
      </c>
      <c r="N93" s="143">
        <f>IFERROR(AA93/M93, "")</f>
        <v>340.70611648016279</v>
      </c>
      <c r="O93" s="127">
        <v>1969</v>
      </c>
      <c r="P93" s="265" t="s">
        <v>466</v>
      </c>
      <c r="Q93" s="104"/>
      <c r="R93" s="127" t="s">
        <v>546</v>
      </c>
      <c r="S93" s="99"/>
      <c r="T93" s="99"/>
      <c r="U93" s="147" t="s">
        <v>560</v>
      </c>
      <c r="V93" s="100" t="s">
        <v>561</v>
      </c>
      <c r="W93" s="270" t="s">
        <v>30</v>
      </c>
      <c r="X93" s="99"/>
      <c r="Y93" s="99"/>
      <c r="Z93" s="99"/>
      <c r="AA93" s="337">
        <v>26793129</v>
      </c>
      <c r="AB93" s="338">
        <v>11400000</v>
      </c>
      <c r="AC93" s="301"/>
      <c r="AD93" s="280"/>
      <c r="AE93" s="107"/>
      <c r="AF93" s="107">
        <f>IF(SUM(AA93:AE93)=0, "", SUM(AA93:AE93))</f>
        <v>38193129</v>
      </c>
      <c r="AG93" s="382" t="s">
        <v>1060</v>
      </c>
    </row>
    <row r="94" spans="1:33">
      <c r="A94" s="283" t="s">
        <v>1033</v>
      </c>
      <c r="B94" s="99"/>
      <c r="C94" s="124" t="s">
        <v>730</v>
      </c>
      <c r="D94" s="252" t="s">
        <v>731</v>
      </c>
      <c r="E94" s="254" t="s">
        <v>732</v>
      </c>
      <c r="F94" s="123" t="s">
        <v>733</v>
      </c>
      <c r="G94" s="257" t="s">
        <v>393</v>
      </c>
      <c r="H94" s="123">
        <v>38804</v>
      </c>
      <c r="I94" s="123" t="s">
        <v>734</v>
      </c>
      <c r="J94" s="119">
        <v>34.239535448161099</v>
      </c>
      <c r="K94" s="119">
        <v>-88.676669617099904</v>
      </c>
      <c r="L94" s="124">
        <v>4</v>
      </c>
      <c r="M94" s="259">
        <v>83110</v>
      </c>
      <c r="N94" s="143"/>
      <c r="O94" s="264">
        <v>2001</v>
      </c>
      <c r="P94" s="265" t="s">
        <v>466</v>
      </c>
      <c r="Q94" s="104"/>
      <c r="R94" s="266" t="s">
        <v>735</v>
      </c>
      <c r="S94" s="99"/>
      <c r="T94" s="99"/>
      <c r="U94" s="147"/>
      <c r="V94" s="100">
        <v>2001</v>
      </c>
      <c r="W94" s="270" t="s">
        <v>30</v>
      </c>
      <c r="X94" s="99"/>
      <c r="Y94" s="99"/>
      <c r="Z94" s="99"/>
      <c r="AA94" s="337">
        <v>26494248</v>
      </c>
      <c r="AB94" s="338">
        <v>3490620</v>
      </c>
      <c r="AC94" s="301"/>
      <c r="AD94" s="280"/>
      <c r="AE94" s="107"/>
      <c r="AF94" s="107">
        <f>IF(SUM(AA94:AE94)=0, "", SUM(AA94:AE94))</f>
        <v>29984868</v>
      </c>
      <c r="AG94" s="382" t="s">
        <v>1060</v>
      </c>
    </row>
    <row r="95" spans="1:33">
      <c r="A95" s="283" t="s">
        <v>1033</v>
      </c>
      <c r="B95" s="99"/>
      <c r="C95" s="124" t="s">
        <v>562</v>
      </c>
      <c r="D95" s="136" t="s">
        <v>563</v>
      </c>
      <c r="E95" s="254" t="s">
        <v>543</v>
      </c>
      <c r="F95" s="123" t="s">
        <v>544</v>
      </c>
      <c r="G95" s="257" t="s">
        <v>393</v>
      </c>
      <c r="H95" s="123">
        <v>38655</v>
      </c>
      <c r="I95" s="123" t="s">
        <v>545</v>
      </c>
      <c r="J95" s="119">
        <v>34.364623780000002</v>
      </c>
      <c r="K95" s="119">
        <v>-89.533439520000002</v>
      </c>
      <c r="L95" s="124">
        <v>7</v>
      </c>
      <c r="M95" s="125">
        <v>79698</v>
      </c>
      <c r="N95" s="143">
        <f>IFERROR(AA95/M95, "")</f>
        <v>316.57099299856958</v>
      </c>
      <c r="O95" s="127">
        <v>1963</v>
      </c>
      <c r="P95" s="265" t="s">
        <v>466</v>
      </c>
      <c r="Q95" s="104"/>
      <c r="R95" s="127" t="s">
        <v>454</v>
      </c>
      <c r="S95" s="99"/>
      <c r="T95" s="99"/>
      <c r="U95" s="147" t="s">
        <v>564</v>
      </c>
      <c r="V95" s="100" t="s">
        <v>565</v>
      </c>
      <c r="W95" s="270" t="s">
        <v>535</v>
      </c>
      <c r="X95" s="99"/>
      <c r="Y95" s="99"/>
      <c r="Z95" s="99"/>
      <c r="AA95" s="337">
        <v>25230075</v>
      </c>
      <c r="AB95" s="338">
        <v>3784511</v>
      </c>
      <c r="AC95" s="297"/>
      <c r="AD95" s="148"/>
      <c r="AE95" s="107"/>
      <c r="AF95" s="107">
        <f>IF(SUM(AA95:AE95)=0, "", SUM(AA95:AE95))</f>
        <v>29014586</v>
      </c>
      <c r="AG95" s="382" t="s">
        <v>1060</v>
      </c>
    </row>
    <row r="96" spans="1:33">
      <c r="A96" s="283" t="s">
        <v>1033</v>
      </c>
      <c r="B96" s="99"/>
      <c r="C96" s="124" t="s">
        <v>713</v>
      </c>
      <c r="D96" s="252" t="s">
        <v>714</v>
      </c>
      <c r="E96" s="254" t="s">
        <v>715</v>
      </c>
      <c r="F96" s="123" t="s">
        <v>716</v>
      </c>
      <c r="G96" s="257" t="s">
        <v>393</v>
      </c>
      <c r="H96" s="123">
        <v>38677</v>
      </c>
      <c r="I96" s="123"/>
      <c r="J96" s="119">
        <v>34.362234999999998</v>
      </c>
      <c r="K96" s="119">
        <v>-89.536039000000002</v>
      </c>
      <c r="L96" s="124">
        <v>6</v>
      </c>
      <c r="M96" s="259">
        <v>291800</v>
      </c>
      <c r="N96" s="143"/>
      <c r="O96" s="264">
        <v>2015</v>
      </c>
      <c r="P96" s="265" t="s">
        <v>714</v>
      </c>
      <c r="Q96" s="104"/>
      <c r="R96" s="266" t="s">
        <v>717</v>
      </c>
      <c r="S96" s="99"/>
      <c r="T96" s="99"/>
      <c r="U96" s="147"/>
      <c r="V96" s="100">
        <v>2017</v>
      </c>
      <c r="W96" s="270"/>
      <c r="X96" s="99"/>
      <c r="Y96" s="99"/>
      <c r="Z96" s="99"/>
      <c r="AA96" s="337">
        <v>23003391</v>
      </c>
      <c r="AB96" s="338"/>
      <c r="AC96" s="301"/>
      <c r="AD96" s="280"/>
      <c r="AE96" s="107"/>
      <c r="AF96" s="107">
        <f>IF(SUM(AA96:AE96)=0, "", SUM(AA96:AE96))</f>
        <v>23003391</v>
      </c>
      <c r="AG96" s="382" t="s">
        <v>1060</v>
      </c>
    </row>
    <row r="97" spans="1:33">
      <c r="A97" s="283" t="s">
        <v>1033</v>
      </c>
      <c r="B97" s="99"/>
      <c r="C97" s="124" t="s">
        <v>549</v>
      </c>
      <c r="D97" s="136" t="s">
        <v>550</v>
      </c>
      <c r="E97" s="254" t="s">
        <v>543</v>
      </c>
      <c r="F97" s="123" t="s">
        <v>544</v>
      </c>
      <c r="G97" s="257" t="s">
        <v>393</v>
      </c>
      <c r="H97" s="123">
        <v>38655</v>
      </c>
      <c r="I97" s="123" t="s">
        <v>545</v>
      </c>
      <c r="J97" s="119">
        <v>34.364629450000002</v>
      </c>
      <c r="K97" s="119">
        <v>-89.535992239999999</v>
      </c>
      <c r="L97" s="124">
        <v>5</v>
      </c>
      <c r="M97" s="125">
        <v>60296</v>
      </c>
      <c r="N97" s="143">
        <f>IFERROR(AA97/M97, "")</f>
        <v>381.18798925301843</v>
      </c>
      <c r="O97" s="127">
        <v>1923</v>
      </c>
      <c r="P97" s="265" t="s">
        <v>466</v>
      </c>
      <c r="Q97" s="104"/>
      <c r="R97" s="127" t="s">
        <v>546</v>
      </c>
      <c r="S97" s="99"/>
      <c r="T97" s="99"/>
      <c r="U97" s="147" t="s">
        <v>551</v>
      </c>
      <c r="V97" s="100" t="s">
        <v>552</v>
      </c>
      <c r="W97" s="270"/>
      <c r="X97" s="99"/>
      <c r="Y97" s="99"/>
      <c r="Z97" s="99"/>
      <c r="AA97" s="337">
        <v>22984111</v>
      </c>
      <c r="AB97" s="338">
        <v>2639115</v>
      </c>
      <c r="AC97" s="297"/>
      <c r="AD97" s="148"/>
      <c r="AE97" s="107"/>
      <c r="AF97" s="107">
        <f>IF(SUM(AA97:AE97)=0, "", SUM(AA97:AE97))</f>
        <v>25623226</v>
      </c>
      <c r="AG97" s="382" t="s">
        <v>1060</v>
      </c>
    </row>
    <row r="98" spans="1:33">
      <c r="A98" s="283" t="s">
        <v>1033</v>
      </c>
      <c r="B98" s="99"/>
      <c r="C98" s="124" t="s">
        <v>655</v>
      </c>
      <c r="D98" s="142" t="s">
        <v>1052</v>
      </c>
      <c r="E98" s="254" t="s">
        <v>543</v>
      </c>
      <c r="F98" s="123" t="s">
        <v>544</v>
      </c>
      <c r="G98" s="257" t="s">
        <v>393</v>
      </c>
      <c r="H98" s="123">
        <v>38655</v>
      </c>
      <c r="I98" s="123" t="s">
        <v>545</v>
      </c>
      <c r="J98" s="119">
        <v>34.368946710000003</v>
      </c>
      <c r="K98" s="119">
        <v>-89.537760460000001</v>
      </c>
      <c r="L98" s="124">
        <v>8</v>
      </c>
      <c r="M98" s="125">
        <v>105948</v>
      </c>
      <c r="N98" s="143"/>
      <c r="O98" s="127">
        <v>1963</v>
      </c>
      <c r="P98" s="265" t="s">
        <v>656</v>
      </c>
      <c r="Q98" s="104"/>
      <c r="R98" s="127" t="s">
        <v>546</v>
      </c>
      <c r="S98" s="99"/>
      <c r="T98" s="99"/>
      <c r="U98" s="147">
        <v>2013</v>
      </c>
      <c r="V98" s="100">
        <v>1997</v>
      </c>
      <c r="W98" s="270" t="s">
        <v>30</v>
      </c>
      <c r="X98" s="99"/>
      <c r="Y98" s="99"/>
      <c r="Z98" s="99"/>
      <c r="AA98" s="337">
        <v>22317857</v>
      </c>
      <c r="AB98" s="338">
        <v>500000</v>
      </c>
      <c r="AC98" s="301"/>
      <c r="AD98" s="280"/>
      <c r="AE98" s="108" t="s">
        <v>412</v>
      </c>
      <c r="AF98" s="107">
        <f>IF(SUM(AA98:AE98)=0, "", SUM(AA98:AE98))</f>
        <v>22817857</v>
      </c>
      <c r="AG98" s="382" t="s">
        <v>1060</v>
      </c>
    </row>
    <row r="99" spans="1:33">
      <c r="A99" s="283" t="s">
        <v>1033</v>
      </c>
      <c r="B99" s="99"/>
      <c r="C99" s="124" t="s">
        <v>600</v>
      </c>
      <c r="D99" s="136" t="s">
        <v>601</v>
      </c>
      <c r="E99" s="254" t="s">
        <v>543</v>
      </c>
      <c r="F99" s="123" t="s">
        <v>544</v>
      </c>
      <c r="G99" s="257" t="s">
        <v>393</v>
      </c>
      <c r="H99" s="123">
        <v>38655</v>
      </c>
      <c r="I99" s="123" t="s">
        <v>545</v>
      </c>
      <c r="J99" s="119">
        <v>34.364615389999997</v>
      </c>
      <c r="K99" s="119">
        <v>-89.537597660000003</v>
      </c>
      <c r="L99" s="124">
        <v>4</v>
      </c>
      <c r="M99" s="125">
        <v>70610</v>
      </c>
      <c r="N99" s="143">
        <f>IFERROR(AA99/M99, "")</f>
        <v>308.7435632346693</v>
      </c>
      <c r="O99" s="127">
        <v>1929</v>
      </c>
      <c r="P99" s="265" t="s">
        <v>400</v>
      </c>
      <c r="Q99" s="104"/>
      <c r="R99" s="127" t="s">
        <v>546</v>
      </c>
      <c r="S99" s="99"/>
      <c r="T99" s="99"/>
      <c r="U99" s="147">
        <v>2000</v>
      </c>
      <c r="V99" s="100">
        <v>1996</v>
      </c>
      <c r="W99" s="270" t="s">
        <v>30</v>
      </c>
      <c r="X99" s="99"/>
      <c r="Y99" s="99"/>
      <c r="Z99" s="99"/>
      <c r="AA99" s="337">
        <v>21800383</v>
      </c>
      <c r="AB99" s="338">
        <v>2357295</v>
      </c>
      <c r="AC99" s="301"/>
      <c r="AD99" s="280"/>
      <c r="AE99" s="107"/>
      <c r="AF99" s="107">
        <f>IF(SUM(AA99:AE99)=0, "", SUM(AA99:AE99))</f>
        <v>24157678</v>
      </c>
      <c r="AG99" s="382" t="s">
        <v>1060</v>
      </c>
    </row>
    <row r="100" spans="1:33">
      <c r="A100" s="283" t="s">
        <v>1033</v>
      </c>
      <c r="B100" s="99"/>
      <c r="C100" s="124" t="s">
        <v>684</v>
      </c>
      <c r="D100" s="256" t="s">
        <v>685</v>
      </c>
      <c r="E100" s="254" t="s">
        <v>686</v>
      </c>
      <c r="F100" s="123" t="s">
        <v>545</v>
      </c>
      <c r="G100" s="257" t="s">
        <v>393</v>
      </c>
      <c r="H100" s="123">
        <v>38677</v>
      </c>
      <c r="I100" s="123" t="s">
        <v>545</v>
      </c>
      <c r="J100" s="119">
        <v>34.368063999999997</v>
      </c>
      <c r="K100" s="119">
        <v>-89.539531999999994</v>
      </c>
      <c r="L100" s="124">
        <v>5</v>
      </c>
      <c r="M100" s="259">
        <v>84059</v>
      </c>
      <c r="N100" s="143"/>
      <c r="O100" s="264">
        <v>2016</v>
      </c>
      <c r="P100" s="265" t="s">
        <v>656</v>
      </c>
      <c r="Q100" s="104"/>
      <c r="R100" s="266" t="s">
        <v>687</v>
      </c>
      <c r="S100" s="99"/>
      <c r="T100" s="99"/>
      <c r="U100" s="147"/>
      <c r="V100" s="100">
        <v>2017</v>
      </c>
      <c r="W100" s="270" t="s">
        <v>30</v>
      </c>
      <c r="X100" s="99"/>
      <c r="Y100" s="99"/>
      <c r="Z100" s="99"/>
      <c r="AA100" s="337">
        <v>20000000</v>
      </c>
      <c r="AB100" s="338">
        <v>924649</v>
      </c>
      <c r="AC100" s="301"/>
      <c r="AD100" s="280"/>
      <c r="AE100" s="107"/>
      <c r="AF100" s="107">
        <f>IF(SUM(AA100:AE100)=0, "", SUM(AA100:AE100))</f>
        <v>20924649</v>
      </c>
      <c r="AG100" s="382" t="s">
        <v>1060</v>
      </c>
    </row>
    <row r="101" spans="1:33">
      <c r="A101" s="283" t="s">
        <v>1033</v>
      </c>
      <c r="B101" s="99"/>
      <c r="C101" s="124" t="s">
        <v>688</v>
      </c>
      <c r="D101" s="256" t="s">
        <v>689</v>
      </c>
      <c r="E101" s="254" t="s">
        <v>690</v>
      </c>
      <c r="F101" s="123" t="s">
        <v>545</v>
      </c>
      <c r="G101" s="257" t="s">
        <v>393</v>
      </c>
      <c r="H101" s="123">
        <v>38677</v>
      </c>
      <c r="I101" s="123" t="s">
        <v>545</v>
      </c>
      <c r="J101" s="119">
        <v>34.367505000000001</v>
      </c>
      <c r="K101" s="119">
        <v>-89.539584000000005</v>
      </c>
      <c r="L101" s="124">
        <v>6</v>
      </c>
      <c r="M101" s="259">
        <v>84912</v>
      </c>
      <c r="N101" s="143"/>
      <c r="O101" s="264">
        <v>2016</v>
      </c>
      <c r="P101" s="265" t="s">
        <v>656</v>
      </c>
      <c r="Q101" s="104"/>
      <c r="R101" s="266" t="s">
        <v>687</v>
      </c>
      <c r="S101" s="99"/>
      <c r="T101" s="99"/>
      <c r="U101" s="147"/>
      <c r="V101" s="100">
        <v>2017</v>
      </c>
      <c r="W101" s="270" t="s">
        <v>30</v>
      </c>
      <c r="X101" s="99"/>
      <c r="Y101" s="99"/>
      <c r="Z101" s="99"/>
      <c r="AA101" s="337">
        <v>20000000</v>
      </c>
      <c r="AB101" s="338">
        <v>934032</v>
      </c>
      <c r="AC101" s="301"/>
      <c r="AD101" s="280"/>
      <c r="AE101" s="108"/>
      <c r="AF101" s="107">
        <f>IF(SUM(AA101:AE101)=0, "", SUM(AA101:AE101))</f>
        <v>20934032</v>
      </c>
      <c r="AG101" s="382" t="s">
        <v>1060</v>
      </c>
    </row>
    <row r="102" spans="1:33">
      <c r="A102" s="283" t="s">
        <v>1034</v>
      </c>
      <c r="B102" s="99"/>
      <c r="C102" s="100">
        <v>708</v>
      </c>
      <c r="D102" s="101" t="s">
        <v>768</v>
      </c>
      <c r="E102" s="101" t="s">
        <v>768</v>
      </c>
      <c r="F102" s="123" t="s">
        <v>458</v>
      </c>
      <c r="G102" s="114" t="s">
        <v>393</v>
      </c>
      <c r="H102" s="123">
        <v>39216</v>
      </c>
      <c r="I102" s="114" t="s">
        <v>460</v>
      </c>
      <c r="J102" s="99"/>
      <c r="K102" s="99"/>
      <c r="L102" s="115"/>
      <c r="M102" s="102">
        <v>136409</v>
      </c>
      <c r="N102" s="143">
        <f>IFERROR(AA102/M102, "")</f>
        <v>325</v>
      </c>
      <c r="O102" s="113">
        <v>2008</v>
      </c>
      <c r="P102" s="103" t="s">
        <v>769</v>
      </c>
      <c r="Q102" s="104"/>
      <c r="R102" s="111" t="s">
        <v>770</v>
      </c>
      <c r="S102" s="99"/>
      <c r="T102" s="99"/>
      <c r="U102" s="147"/>
      <c r="V102" s="139"/>
      <c r="W102" s="144"/>
      <c r="X102" s="99"/>
      <c r="Y102" s="99"/>
      <c r="Z102" s="99"/>
      <c r="AA102" s="339">
        <v>44332925</v>
      </c>
      <c r="AB102" s="140"/>
      <c r="AC102" s="293"/>
      <c r="AD102" s="140"/>
      <c r="AE102" s="108"/>
      <c r="AF102" s="107">
        <f>IF(SUM(AA102:AE102)=0, "", SUM(AA102:AE102))</f>
        <v>44332925</v>
      </c>
      <c r="AG102" s="382" t="s">
        <v>1060</v>
      </c>
    </row>
    <row r="103" spans="1:33">
      <c r="A103" s="283" t="s">
        <v>1034</v>
      </c>
      <c r="B103" s="99"/>
      <c r="C103" s="100">
        <v>793</v>
      </c>
      <c r="D103" s="101" t="s">
        <v>783</v>
      </c>
      <c r="E103" s="116" t="s">
        <v>749</v>
      </c>
      <c r="F103" s="123" t="s">
        <v>458</v>
      </c>
      <c r="G103" s="114" t="s">
        <v>393</v>
      </c>
      <c r="H103" s="123">
        <v>39216</v>
      </c>
      <c r="I103" s="114" t="s">
        <v>460</v>
      </c>
      <c r="J103" s="99"/>
      <c r="K103" s="99"/>
      <c r="L103" s="115"/>
      <c r="M103" s="102">
        <v>102216</v>
      </c>
      <c r="N103" s="143">
        <f>IFERROR(AA103/M103, "")</f>
        <v>400</v>
      </c>
      <c r="O103" s="113">
        <v>1993</v>
      </c>
      <c r="P103" s="103"/>
      <c r="Q103" s="104"/>
      <c r="R103" s="111" t="s">
        <v>784</v>
      </c>
      <c r="S103" s="99"/>
      <c r="T103" s="99"/>
      <c r="U103" s="147"/>
      <c r="V103" s="139"/>
      <c r="W103" s="144" t="s">
        <v>30</v>
      </c>
      <c r="X103" s="99"/>
      <c r="Y103" s="99"/>
      <c r="Z103" s="99"/>
      <c r="AA103" s="356">
        <v>40886400</v>
      </c>
      <c r="AB103" s="140"/>
      <c r="AC103" s="293"/>
      <c r="AD103" s="140"/>
      <c r="AE103" s="108"/>
      <c r="AF103" s="107">
        <f>IF(SUM(AA103:AE103)=0, "", SUM(AA103:AE103))</f>
        <v>40886400</v>
      </c>
      <c r="AG103" s="382" t="s">
        <v>1060</v>
      </c>
    </row>
    <row r="104" spans="1:33" ht="15.75" customHeight="1">
      <c r="A104" s="283" t="s">
        <v>1034</v>
      </c>
      <c r="B104" s="99"/>
      <c r="C104" s="100">
        <v>597</v>
      </c>
      <c r="D104" s="101" t="s">
        <v>787</v>
      </c>
      <c r="E104" s="116" t="s">
        <v>749</v>
      </c>
      <c r="F104" s="123" t="s">
        <v>458</v>
      </c>
      <c r="G104" s="114" t="s">
        <v>393</v>
      </c>
      <c r="H104" s="123">
        <v>39216</v>
      </c>
      <c r="I104" s="114" t="s">
        <v>460</v>
      </c>
      <c r="J104" s="99"/>
      <c r="K104" s="99"/>
      <c r="L104" s="115"/>
      <c r="M104" s="102">
        <v>92611</v>
      </c>
      <c r="N104" s="143">
        <f>IFERROR(AA104/M104, "")</f>
        <v>400.47369372968654</v>
      </c>
      <c r="O104" s="113">
        <v>1997</v>
      </c>
      <c r="P104" s="103"/>
      <c r="Q104" s="104"/>
      <c r="R104" s="111" t="s">
        <v>784</v>
      </c>
      <c r="S104" s="99"/>
      <c r="T104" s="99"/>
      <c r="U104" s="147"/>
      <c r="V104" s="139"/>
      <c r="W104" s="144" t="s">
        <v>30</v>
      </c>
      <c r="X104" s="99"/>
      <c r="Y104" s="99"/>
      <c r="Z104" s="99"/>
      <c r="AA104" s="339">
        <f>37044400+43869.25</f>
        <v>37088269.25</v>
      </c>
      <c r="AB104" s="140"/>
      <c r="AC104" s="293"/>
      <c r="AD104" s="140"/>
      <c r="AE104" s="108"/>
      <c r="AF104" s="107">
        <f>IF(SUM(AA104:AE104)=0, "", SUM(AA104:AE104))</f>
        <v>37088269.25</v>
      </c>
      <c r="AG104" s="382" t="s">
        <v>1060</v>
      </c>
    </row>
    <row r="105" spans="1:33">
      <c r="A105" s="283" t="s">
        <v>1034</v>
      </c>
      <c r="B105" s="99"/>
      <c r="C105" s="100">
        <v>178</v>
      </c>
      <c r="D105" s="101" t="s">
        <v>758</v>
      </c>
      <c r="E105" s="116" t="s">
        <v>749</v>
      </c>
      <c r="F105" s="123" t="s">
        <v>458</v>
      </c>
      <c r="G105" s="114" t="s">
        <v>393</v>
      </c>
      <c r="H105" s="123">
        <v>39216</v>
      </c>
      <c r="I105" s="114" t="s">
        <v>460</v>
      </c>
      <c r="J105" s="99"/>
      <c r="K105" s="99"/>
      <c r="L105" s="115"/>
      <c r="M105" s="102">
        <v>118282</v>
      </c>
      <c r="N105" s="143">
        <f>IFERROR(AA105/M105, "")</f>
        <v>300</v>
      </c>
      <c r="O105" s="113">
        <v>1978</v>
      </c>
      <c r="P105" s="103" t="s">
        <v>759</v>
      </c>
      <c r="Q105" s="104"/>
      <c r="R105" s="111" t="s">
        <v>760</v>
      </c>
      <c r="S105" s="99"/>
      <c r="T105" s="99"/>
      <c r="U105" s="147"/>
      <c r="V105" s="139"/>
      <c r="W105" s="144"/>
      <c r="X105" s="99"/>
      <c r="Y105" s="99"/>
      <c r="Z105" s="99"/>
      <c r="AA105" s="339">
        <v>35484600</v>
      </c>
      <c r="AB105" s="140"/>
      <c r="AC105" s="293"/>
      <c r="AD105" s="140"/>
      <c r="AE105" s="108"/>
      <c r="AF105" s="107">
        <f>IF(SUM(AA105:AE105)=0, "", SUM(AA105:AE105))</f>
        <v>35484600</v>
      </c>
      <c r="AG105" s="382" t="s">
        <v>1060</v>
      </c>
    </row>
    <row r="106" spans="1:33">
      <c r="A106" s="283" t="s">
        <v>1034</v>
      </c>
      <c r="B106" s="99"/>
      <c r="C106" s="100">
        <v>180</v>
      </c>
      <c r="D106" s="101" t="s">
        <v>761</v>
      </c>
      <c r="E106" s="116" t="s">
        <v>749</v>
      </c>
      <c r="F106" s="123" t="s">
        <v>458</v>
      </c>
      <c r="G106" s="114" t="s">
        <v>393</v>
      </c>
      <c r="H106" s="123">
        <v>39216</v>
      </c>
      <c r="I106" s="114" t="s">
        <v>460</v>
      </c>
      <c r="J106" s="99"/>
      <c r="K106" s="99"/>
      <c r="L106" s="115"/>
      <c r="M106" s="102">
        <f>77913+38970</f>
        <v>116883</v>
      </c>
      <c r="N106" s="143">
        <f>IFERROR(AA106/M106, "")</f>
        <v>300</v>
      </c>
      <c r="O106" s="113">
        <v>1980</v>
      </c>
      <c r="P106" s="103" t="s">
        <v>762</v>
      </c>
      <c r="Q106" s="104"/>
      <c r="R106" s="111" t="s">
        <v>752</v>
      </c>
      <c r="S106" s="99"/>
      <c r="T106" s="99"/>
      <c r="U106" s="147"/>
      <c r="V106" s="139"/>
      <c r="W106" s="144"/>
      <c r="X106" s="99"/>
      <c r="Y106" s="99"/>
      <c r="Z106" s="99"/>
      <c r="AA106" s="339">
        <v>35064900</v>
      </c>
      <c r="AB106" s="140"/>
      <c r="AC106" s="293"/>
      <c r="AD106" s="140"/>
      <c r="AE106" s="108"/>
      <c r="AF106" s="107">
        <f>IF(SUM(AA106:AE106)=0, "", SUM(AA106:AE106))</f>
        <v>35064900</v>
      </c>
      <c r="AG106" s="382" t="s">
        <v>1060</v>
      </c>
    </row>
    <row r="107" spans="1:33">
      <c r="A107" s="283" t="s">
        <v>1034</v>
      </c>
      <c r="B107" s="99"/>
      <c r="C107" s="100">
        <v>493</v>
      </c>
      <c r="D107" s="101" t="s">
        <v>766</v>
      </c>
      <c r="E107" s="101" t="s">
        <v>766</v>
      </c>
      <c r="F107" s="123" t="s">
        <v>458</v>
      </c>
      <c r="G107" s="114" t="s">
        <v>393</v>
      </c>
      <c r="H107" s="123">
        <v>39216</v>
      </c>
      <c r="I107" s="114" t="s">
        <v>460</v>
      </c>
      <c r="J107" s="99"/>
      <c r="K107" s="99"/>
      <c r="L107" s="115"/>
      <c r="M107" s="102">
        <v>8201</v>
      </c>
      <c r="N107" s="143">
        <f>IFERROR(AA107/M107, "")</f>
        <v>3323.4727472259478</v>
      </c>
      <c r="O107" s="113">
        <v>1993</v>
      </c>
      <c r="P107" s="103" t="s">
        <v>757</v>
      </c>
      <c r="Q107" s="104"/>
      <c r="R107" s="111" t="s">
        <v>532</v>
      </c>
      <c r="S107" s="99"/>
      <c r="T107" s="99"/>
      <c r="U107" s="147"/>
      <c r="V107" s="139"/>
      <c r="W107" s="144" t="s">
        <v>30</v>
      </c>
      <c r="X107" s="99"/>
      <c r="Y107" s="99"/>
      <c r="Z107" s="99"/>
      <c r="AA107" s="339">
        <v>27255800</v>
      </c>
      <c r="AB107" s="140"/>
      <c r="AC107" s="293"/>
      <c r="AD107" s="140"/>
      <c r="AE107" s="108"/>
      <c r="AF107" s="107">
        <f>IF(SUM(AA107:AE107)=0, "", SUM(AA107:AE107))</f>
        <v>27255800</v>
      </c>
      <c r="AG107" s="382" t="s">
        <v>1060</v>
      </c>
    </row>
    <row r="108" spans="1:33">
      <c r="A108" s="283" t="s">
        <v>1034</v>
      </c>
      <c r="B108" s="99"/>
      <c r="C108" s="100">
        <v>997</v>
      </c>
      <c r="D108" s="101" t="s">
        <v>771</v>
      </c>
      <c r="E108" s="116" t="s">
        <v>749</v>
      </c>
      <c r="F108" s="123" t="s">
        <v>458</v>
      </c>
      <c r="G108" s="114" t="s">
        <v>393</v>
      </c>
      <c r="H108" s="123">
        <v>39216</v>
      </c>
      <c r="I108" s="114" t="s">
        <v>460</v>
      </c>
      <c r="J108" s="99"/>
      <c r="K108" s="99"/>
      <c r="L108" s="115"/>
      <c r="M108" s="102">
        <f>58440+2650</f>
        <v>61090</v>
      </c>
      <c r="N108" s="143">
        <f>IFERROR(AA108/M108, "")</f>
        <v>404.31360288099523</v>
      </c>
      <c r="O108" s="113">
        <v>1997</v>
      </c>
      <c r="P108" s="103" t="s">
        <v>403</v>
      </c>
      <c r="Q108" s="104"/>
      <c r="R108" s="111" t="s">
        <v>505</v>
      </c>
      <c r="S108" s="99"/>
      <c r="T108" s="99"/>
      <c r="U108" s="147"/>
      <c r="V108" s="139"/>
      <c r="W108" s="144" t="s">
        <v>30</v>
      </c>
      <c r="X108" s="99"/>
      <c r="Y108" s="99"/>
      <c r="Z108" s="99"/>
      <c r="AA108" s="339">
        <v>24699518</v>
      </c>
      <c r="AB108" s="140"/>
      <c r="AC108" s="293"/>
      <c r="AD108" s="140"/>
      <c r="AE108" s="108"/>
      <c r="AF108" s="107">
        <f>IF(SUM(AA108:AE108)=0, "", SUM(AA108:AE108))</f>
        <v>24699518</v>
      </c>
      <c r="AG108" s="382" t="s">
        <v>1060</v>
      </c>
    </row>
    <row r="109" spans="1:33">
      <c r="A109" s="283" t="s">
        <v>1034</v>
      </c>
      <c r="B109" s="99"/>
      <c r="C109" s="100">
        <v>4400</v>
      </c>
      <c r="D109" s="101" t="s">
        <v>774</v>
      </c>
      <c r="E109" s="116" t="s">
        <v>775</v>
      </c>
      <c r="F109" s="123" t="s">
        <v>776</v>
      </c>
      <c r="G109" s="114" t="s">
        <v>393</v>
      </c>
      <c r="H109" s="123">
        <v>39095</v>
      </c>
      <c r="I109" s="114" t="s">
        <v>460</v>
      </c>
      <c r="J109" s="99"/>
      <c r="K109" s="99"/>
      <c r="L109" s="115"/>
      <c r="M109" s="102">
        <v>59932</v>
      </c>
      <c r="N109" s="143">
        <f>IFERROR(AA109/M109, "")</f>
        <v>400.46532837215511</v>
      </c>
      <c r="O109" s="113">
        <v>2000</v>
      </c>
      <c r="P109" s="103" t="s">
        <v>403</v>
      </c>
      <c r="Q109" s="104"/>
      <c r="R109" s="111" t="s">
        <v>451</v>
      </c>
      <c r="S109" s="99"/>
      <c r="T109" s="99"/>
      <c r="U109" s="147"/>
      <c r="V109" s="139"/>
      <c r="W109" s="144"/>
      <c r="X109" s="99"/>
      <c r="Y109" s="99"/>
      <c r="Z109" s="99"/>
      <c r="AA109" s="356">
        <f>23972800+27888.06</f>
        <v>24000688.059999999</v>
      </c>
      <c r="AB109" s="140"/>
      <c r="AC109" s="293"/>
      <c r="AD109" s="140"/>
      <c r="AE109" s="108"/>
      <c r="AF109" s="107">
        <f>IF(SUM(AA109:AE109)=0, "", SUM(AA109:AE109))</f>
        <v>24000688.059999999</v>
      </c>
      <c r="AG109" s="382" t="s">
        <v>1060</v>
      </c>
    </row>
    <row r="110" spans="1:33">
      <c r="A110" s="283" t="s">
        <v>1034</v>
      </c>
      <c r="B110" s="99"/>
      <c r="C110" s="100">
        <v>663</v>
      </c>
      <c r="D110" s="101" t="s">
        <v>767</v>
      </c>
      <c r="E110" s="116" t="s">
        <v>749</v>
      </c>
      <c r="F110" s="123" t="s">
        <v>458</v>
      </c>
      <c r="G110" s="114" t="s">
        <v>393</v>
      </c>
      <c r="H110" s="123">
        <v>39216</v>
      </c>
      <c r="I110" s="114" t="s">
        <v>460</v>
      </c>
      <c r="J110" s="99"/>
      <c r="K110" s="99"/>
      <c r="L110" s="115"/>
      <c r="M110" s="102">
        <f>53013+25845</f>
        <v>78858</v>
      </c>
      <c r="N110" s="143">
        <f>IFERROR(AA110/M110, "")</f>
        <v>300</v>
      </c>
      <c r="O110" s="113">
        <v>1963</v>
      </c>
      <c r="P110" s="103" t="s">
        <v>407</v>
      </c>
      <c r="Q110" s="104"/>
      <c r="R110" s="111" t="s">
        <v>752</v>
      </c>
      <c r="S110" s="99"/>
      <c r="T110" s="99"/>
      <c r="U110" s="147"/>
      <c r="V110" s="139"/>
      <c r="W110" s="144"/>
      <c r="X110" s="99"/>
      <c r="Y110" s="99"/>
      <c r="Z110" s="99"/>
      <c r="AA110" s="339">
        <v>23657400</v>
      </c>
      <c r="AB110" s="140"/>
      <c r="AC110" s="293"/>
      <c r="AD110" s="140"/>
      <c r="AE110" s="108"/>
      <c r="AF110" s="107">
        <f>IF(SUM(AA110:AE110)=0, "", SUM(AA110:AE110))</f>
        <v>23657400</v>
      </c>
      <c r="AG110" s="382" t="s">
        <v>1060</v>
      </c>
    </row>
    <row r="111" spans="1:33">
      <c r="A111" s="283" t="s">
        <v>1035</v>
      </c>
      <c r="B111" s="99"/>
      <c r="C111" s="157">
        <v>515</v>
      </c>
      <c r="D111" s="158" t="s">
        <v>503</v>
      </c>
      <c r="E111" s="159" t="s">
        <v>464</v>
      </c>
      <c r="F111" s="160" t="s">
        <v>462</v>
      </c>
      <c r="G111" s="160" t="s">
        <v>393</v>
      </c>
      <c r="H111" s="160">
        <v>39406</v>
      </c>
      <c r="I111" s="160" t="s">
        <v>465</v>
      </c>
      <c r="J111" s="99"/>
      <c r="K111" s="99"/>
      <c r="L111" s="114">
        <v>4</v>
      </c>
      <c r="M111" s="161">
        <v>204000</v>
      </c>
      <c r="N111" s="143">
        <f>IFERROR(AA111/M111, "")</f>
        <v>200</v>
      </c>
      <c r="O111" s="162">
        <v>2006</v>
      </c>
      <c r="P111" s="163" t="s">
        <v>401</v>
      </c>
      <c r="Q111" s="104"/>
      <c r="R111" s="240" t="s">
        <v>484</v>
      </c>
      <c r="S111" s="99"/>
      <c r="T111" s="99"/>
      <c r="U111" s="147"/>
      <c r="V111" s="139">
        <v>2006</v>
      </c>
      <c r="W111" s="106" t="s">
        <v>30</v>
      </c>
      <c r="X111" s="99"/>
      <c r="Y111" s="99"/>
      <c r="Z111" s="99"/>
      <c r="AA111" s="357">
        <v>40800000</v>
      </c>
      <c r="AB111" s="358">
        <v>8568000</v>
      </c>
      <c r="AC111" s="295"/>
      <c r="AD111" s="164"/>
      <c r="AE111" s="108"/>
      <c r="AF111" s="107">
        <f>IF(SUM(AA111:AE111)=0, "", SUM(AA111:AE111))</f>
        <v>49368000</v>
      </c>
      <c r="AG111" s="382" t="s">
        <v>1060</v>
      </c>
    </row>
    <row r="112" spans="1:33" ht="15" customHeight="1">
      <c r="A112" s="283" t="s">
        <v>1035</v>
      </c>
      <c r="B112" s="99"/>
      <c r="C112" s="157">
        <v>146</v>
      </c>
      <c r="D112" s="158" t="s">
        <v>480</v>
      </c>
      <c r="E112" s="159" t="s">
        <v>464</v>
      </c>
      <c r="F112" s="160" t="s">
        <v>462</v>
      </c>
      <c r="G112" s="160" t="s">
        <v>393</v>
      </c>
      <c r="H112" s="160">
        <v>39406</v>
      </c>
      <c r="I112" s="160" t="s">
        <v>465</v>
      </c>
      <c r="J112" s="99"/>
      <c r="K112" s="99"/>
      <c r="L112" s="114">
        <v>3</v>
      </c>
      <c r="M112" s="161">
        <v>107666</v>
      </c>
      <c r="N112" s="143">
        <f>IFERROR(AA112/M112, "")</f>
        <v>335</v>
      </c>
      <c r="O112" s="162">
        <v>1992</v>
      </c>
      <c r="P112" s="163" t="s">
        <v>472</v>
      </c>
      <c r="Q112" s="104"/>
      <c r="R112" s="240" t="s">
        <v>454</v>
      </c>
      <c r="S112" s="99"/>
      <c r="T112" s="99"/>
      <c r="U112" s="147">
        <v>2004</v>
      </c>
      <c r="V112" s="139">
        <v>1992</v>
      </c>
      <c r="W112" s="165" t="s">
        <v>429</v>
      </c>
      <c r="X112" s="99"/>
      <c r="Y112" s="99"/>
      <c r="Z112" s="99"/>
      <c r="AA112" s="357">
        <v>36068110</v>
      </c>
      <c r="AB112" s="358">
        <v>13781248</v>
      </c>
      <c r="AC112" s="295"/>
      <c r="AD112" s="164"/>
      <c r="AE112" s="108"/>
      <c r="AF112" s="107">
        <f>IF(SUM(AA112:AE112)=0, "", SUM(AA112:AE112))</f>
        <v>49849358</v>
      </c>
      <c r="AG112" s="382" t="s">
        <v>1060</v>
      </c>
    </row>
    <row r="113" spans="1:33" ht="15" customHeight="1">
      <c r="A113" s="283" t="s">
        <v>1035</v>
      </c>
      <c r="B113" s="99"/>
      <c r="C113" s="100">
        <v>510</v>
      </c>
      <c r="D113" s="166" t="s">
        <v>500</v>
      </c>
      <c r="E113" s="116" t="s">
        <v>464</v>
      </c>
      <c r="F113" s="114" t="s">
        <v>462</v>
      </c>
      <c r="G113" s="114" t="s">
        <v>393</v>
      </c>
      <c r="H113" s="114">
        <v>39406</v>
      </c>
      <c r="I113" s="114" t="s">
        <v>465</v>
      </c>
      <c r="J113" s="99"/>
      <c r="K113" s="99"/>
      <c r="L113" s="114">
        <v>3</v>
      </c>
      <c r="M113" s="155">
        <v>164098</v>
      </c>
      <c r="N113" s="143">
        <f>IFERROR(AA113/M113, "")</f>
        <v>195.00542358834355</v>
      </c>
      <c r="O113" s="113">
        <v>2008</v>
      </c>
      <c r="P113" s="103" t="s">
        <v>499</v>
      </c>
      <c r="Q113" s="104"/>
      <c r="R113" s="170" t="s">
        <v>454</v>
      </c>
      <c r="S113" s="99"/>
      <c r="T113" s="99"/>
      <c r="U113" s="147">
        <v>2008</v>
      </c>
      <c r="V113" s="139">
        <v>2013</v>
      </c>
      <c r="W113" s="106" t="s">
        <v>30</v>
      </c>
      <c r="X113" s="99"/>
      <c r="Y113" s="99"/>
      <c r="Z113" s="99"/>
      <c r="AA113" s="341">
        <v>32000000</v>
      </c>
      <c r="AB113" s="342">
        <v>223582</v>
      </c>
      <c r="AC113" s="293"/>
      <c r="AD113" s="140"/>
      <c r="AE113" s="108"/>
      <c r="AF113" s="107">
        <f>IF(SUM(AA113:AE113)=0, "", SUM(AA113:AE113))</f>
        <v>32223582</v>
      </c>
      <c r="AG113" s="382" t="s">
        <v>1060</v>
      </c>
    </row>
    <row r="114" spans="1:33">
      <c r="A114" s="283" t="s">
        <v>1035</v>
      </c>
      <c r="B114" s="99"/>
      <c r="C114" s="100">
        <v>814</v>
      </c>
      <c r="D114" s="101" t="s">
        <v>525</v>
      </c>
      <c r="E114" s="116" t="s">
        <v>464</v>
      </c>
      <c r="F114" s="114" t="s">
        <v>462</v>
      </c>
      <c r="G114" s="114" t="s">
        <v>393</v>
      </c>
      <c r="H114" s="114">
        <v>39406</v>
      </c>
      <c r="I114" s="114" t="s">
        <v>465</v>
      </c>
      <c r="J114" s="99"/>
      <c r="K114" s="99"/>
      <c r="L114" s="114">
        <v>4</v>
      </c>
      <c r="M114" s="155">
        <v>107666</v>
      </c>
      <c r="N114" s="143">
        <f>IFERROR(AA114/M114, "")</f>
        <v>284</v>
      </c>
      <c r="O114" s="113">
        <v>2000</v>
      </c>
      <c r="P114" s="103" t="s">
        <v>397</v>
      </c>
      <c r="Q114" s="104"/>
      <c r="R114" s="170" t="s">
        <v>451</v>
      </c>
      <c r="S114" s="99"/>
      <c r="T114" s="99"/>
      <c r="U114" s="147"/>
      <c r="V114" s="139">
        <v>2000</v>
      </c>
      <c r="W114" s="106" t="s">
        <v>30</v>
      </c>
      <c r="X114" s="99"/>
      <c r="Y114" s="99"/>
      <c r="Z114" s="99"/>
      <c r="AA114" s="341">
        <v>30577144</v>
      </c>
      <c r="AB114" s="342">
        <v>1184326</v>
      </c>
      <c r="AC114" s="293">
        <v>1854288</v>
      </c>
      <c r="AD114" s="140"/>
      <c r="AE114" s="108"/>
      <c r="AF114" s="107">
        <f>IF(SUM(AA114:AE114)=0, "", SUM(AA114:AE114))</f>
        <v>33615758</v>
      </c>
      <c r="AG114" s="382" t="s">
        <v>1060</v>
      </c>
    </row>
    <row r="115" spans="1:33">
      <c r="A115" s="283" t="s">
        <v>1035</v>
      </c>
      <c r="B115" s="99"/>
      <c r="C115" s="100">
        <v>121</v>
      </c>
      <c r="D115" s="101" t="s">
        <v>473</v>
      </c>
      <c r="E115" s="116" t="s">
        <v>464</v>
      </c>
      <c r="F115" s="114" t="s">
        <v>462</v>
      </c>
      <c r="G115" s="114" t="s">
        <v>393</v>
      </c>
      <c r="H115" s="114">
        <v>39406</v>
      </c>
      <c r="I115" s="114" t="s">
        <v>465</v>
      </c>
      <c r="J115" s="99"/>
      <c r="K115" s="99"/>
      <c r="L115" s="114">
        <v>4</v>
      </c>
      <c r="M115" s="155">
        <v>101686</v>
      </c>
      <c r="N115" s="143">
        <f>IFERROR(AA115/M115, "")</f>
        <v>290.09710284601618</v>
      </c>
      <c r="O115" s="113">
        <v>2015</v>
      </c>
      <c r="P115" s="103" t="s">
        <v>474</v>
      </c>
      <c r="Q115" s="104"/>
      <c r="R115" s="170" t="s">
        <v>451</v>
      </c>
      <c r="S115" s="99"/>
      <c r="T115" s="99"/>
      <c r="U115" s="147"/>
      <c r="V115" s="139">
        <v>2015</v>
      </c>
      <c r="W115" s="106" t="s">
        <v>30</v>
      </c>
      <c r="X115" s="99"/>
      <c r="Y115" s="99"/>
      <c r="Z115" s="99"/>
      <c r="AA115" s="341">
        <v>29498814</v>
      </c>
      <c r="AB115" s="342">
        <v>4270812</v>
      </c>
      <c r="AC115" s="293"/>
      <c r="AD115" s="140"/>
      <c r="AE115" s="108"/>
      <c r="AF115" s="107">
        <f>IF(SUM(AA115:AE115)=0, "", SUM(AA115:AE115))</f>
        <v>33769626</v>
      </c>
      <c r="AG115" s="382" t="s">
        <v>1060</v>
      </c>
    </row>
    <row r="116" spans="1:33">
      <c r="A116" s="283" t="s">
        <v>1035</v>
      </c>
      <c r="B116" s="99"/>
      <c r="C116" s="100">
        <v>137</v>
      </c>
      <c r="D116" s="101" t="s">
        <v>476</v>
      </c>
      <c r="E116" s="116" t="s">
        <v>464</v>
      </c>
      <c r="F116" s="114" t="s">
        <v>462</v>
      </c>
      <c r="G116" s="114" t="s">
        <v>393</v>
      </c>
      <c r="H116" s="114">
        <v>39406</v>
      </c>
      <c r="I116" s="114" t="s">
        <v>465</v>
      </c>
      <c r="J116" s="99"/>
      <c r="K116" s="99"/>
      <c r="L116" s="114">
        <v>3</v>
      </c>
      <c r="M116" s="155">
        <v>93250</v>
      </c>
      <c r="N116" s="143">
        <f>IFERROR(AA116/M116, "")</f>
        <v>305.36193029490619</v>
      </c>
      <c r="O116" s="113">
        <v>2016</v>
      </c>
      <c r="P116" s="103" t="s">
        <v>477</v>
      </c>
      <c r="Q116" s="104"/>
      <c r="R116" s="170" t="s">
        <v>478</v>
      </c>
      <c r="S116" s="99"/>
      <c r="T116" s="99"/>
      <c r="U116" s="147"/>
      <c r="V116" s="139">
        <v>2019</v>
      </c>
      <c r="W116" s="106" t="s">
        <v>30</v>
      </c>
      <c r="X116" s="99"/>
      <c r="Y116" s="99"/>
      <c r="Z116" s="99"/>
      <c r="AA116" s="341">
        <v>28475000</v>
      </c>
      <c r="AB116" s="156">
        <v>3000000</v>
      </c>
      <c r="AC116" s="293"/>
      <c r="AD116" s="140"/>
      <c r="AE116" s="108"/>
      <c r="AF116" s="107">
        <f>IF(SUM(AA116:AE116)=0, "", SUM(AA116:AE116))</f>
        <v>31475000</v>
      </c>
      <c r="AG116" s="382" t="s">
        <v>1060</v>
      </c>
    </row>
    <row r="117" spans="1:33">
      <c r="A117" s="283" t="s">
        <v>1035</v>
      </c>
      <c r="B117" s="99"/>
      <c r="C117" s="157">
        <v>143</v>
      </c>
      <c r="D117" s="158" t="s">
        <v>479</v>
      </c>
      <c r="E117" s="159" t="s">
        <v>464</v>
      </c>
      <c r="F117" s="160" t="s">
        <v>462</v>
      </c>
      <c r="G117" s="160" t="s">
        <v>393</v>
      </c>
      <c r="H117" s="160">
        <v>39406</v>
      </c>
      <c r="I117" s="160" t="s">
        <v>465</v>
      </c>
      <c r="J117" s="99"/>
      <c r="K117" s="99"/>
      <c r="L117" s="114">
        <v>5</v>
      </c>
      <c r="M117" s="161">
        <v>111208</v>
      </c>
      <c r="N117" s="143">
        <f>IFERROR(AA117/M117, "")</f>
        <v>248.02667074311199</v>
      </c>
      <c r="O117" s="162">
        <v>1980</v>
      </c>
      <c r="P117" s="163" t="s">
        <v>472</v>
      </c>
      <c r="Q117" s="104"/>
      <c r="R117" s="240" t="s">
        <v>454</v>
      </c>
      <c r="S117" s="99"/>
      <c r="T117" s="99"/>
      <c r="U117" s="147">
        <v>1992</v>
      </c>
      <c r="V117" s="139"/>
      <c r="W117" s="165"/>
      <c r="X117" s="99"/>
      <c r="Y117" s="99"/>
      <c r="Z117" s="99"/>
      <c r="AA117" s="357">
        <v>27582550</v>
      </c>
      <c r="AB117" s="358">
        <v>14234624</v>
      </c>
      <c r="AC117" s="295"/>
      <c r="AD117" s="164"/>
      <c r="AE117" s="108"/>
      <c r="AF117" s="107">
        <f>IF(SUM(AA117:AE117)=0, "", SUM(AA117:AE117))</f>
        <v>41817174</v>
      </c>
      <c r="AG117" s="382" t="s">
        <v>1060</v>
      </c>
    </row>
    <row r="118" spans="1:33">
      <c r="A118" s="283" t="s">
        <v>1035</v>
      </c>
      <c r="B118" s="99"/>
      <c r="C118" s="100">
        <v>797</v>
      </c>
      <c r="D118" s="101" t="s">
        <v>513</v>
      </c>
      <c r="E118" s="116" t="s">
        <v>512</v>
      </c>
      <c r="F118" s="114" t="s">
        <v>462</v>
      </c>
      <c r="G118" s="114" t="s">
        <v>393</v>
      </c>
      <c r="H118" s="114">
        <v>39406</v>
      </c>
      <c r="I118" s="114" t="s">
        <v>465</v>
      </c>
      <c r="J118" s="99"/>
      <c r="K118" s="99"/>
      <c r="L118" s="114">
        <v>5</v>
      </c>
      <c r="M118" s="155">
        <v>117640</v>
      </c>
      <c r="N118" s="143">
        <f>IFERROR(AA118/M118, "")</f>
        <v>227</v>
      </c>
      <c r="O118" s="113">
        <v>2014</v>
      </c>
      <c r="P118" s="103" t="s">
        <v>514</v>
      </c>
      <c r="Q118" s="104"/>
      <c r="R118" s="170" t="s">
        <v>515</v>
      </c>
      <c r="S118" s="99"/>
      <c r="T118" s="99"/>
      <c r="U118" s="147"/>
      <c r="V118" s="139">
        <v>2014</v>
      </c>
      <c r="W118" s="106" t="s">
        <v>30</v>
      </c>
      <c r="X118" s="99"/>
      <c r="Y118" s="99"/>
      <c r="Z118" s="99"/>
      <c r="AA118" s="341">
        <v>26704280</v>
      </c>
      <c r="AB118" s="342">
        <v>1294040</v>
      </c>
      <c r="AC118" s="293"/>
      <c r="AD118" s="140"/>
      <c r="AE118" s="108"/>
      <c r="AF118" s="107">
        <f>IF(SUM(AA118:AE118)=0, "", SUM(AA118:AE118))</f>
        <v>27998320</v>
      </c>
      <c r="AG118" s="382" t="s">
        <v>1060</v>
      </c>
    </row>
    <row r="119" spans="1:33">
      <c r="A119" s="283" t="s">
        <v>1035</v>
      </c>
      <c r="B119" s="99"/>
      <c r="C119" s="157">
        <v>119</v>
      </c>
      <c r="D119" s="158" t="s">
        <v>471</v>
      </c>
      <c r="E119" s="159" t="s">
        <v>464</v>
      </c>
      <c r="F119" s="160" t="s">
        <v>462</v>
      </c>
      <c r="G119" s="160" t="s">
        <v>393</v>
      </c>
      <c r="H119" s="160">
        <v>39406</v>
      </c>
      <c r="I119" s="160" t="s">
        <v>465</v>
      </c>
      <c r="J119" s="99"/>
      <c r="K119" s="99"/>
      <c r="L119" s="114">
        <v>10</v>
      </c>
      <c r="M119" s="161">
        <v>93886</v>
      </c>
      <c r="N119" s="143">
        <f>IFERROR(AA119/M119, "")</f>
        <v>275.5851884199987</v>
      </c>
      <c r="O119" s="162">
        <v>1970</v>
      </c>
      <c r="P119" s="163" t="s">
        <v>472</v>
      </c>
      <c r="Q119" s="104"/>
      <c r="R119" s="240" t="s">
        <v>451</v>
      </c>
      <c r="S119" s="99"/>
      <c r="T119" s="99"/>
      <c r="U119" s="147">
        <v>1992</v>
      </c>
      <c r="V119" s="139"/>
      <c r="W119" s="165"/>
      <c r="X119" s="99"/>
      <c r="Y119" s="99"/>
      <c r="Z119" s="99"/>
      <c r="AA119" s="357">
        <v>25873591</v>
      </c>
      <c r="AB119" s="358">
        <v>7316246</v>
      </c>
      <c r="AC119" s="295"/>
      <c r="AD119" s="164"/>
      <c r="AE119" s="108"/>
      <c r="AF119" s="107">
        <f>IF(SUM(AA119:AE119)=0, "", SUM(AA119:AE119))</f>
        <v>33189837</v>
      </c>
      <c r="AG119" s="382" t="s">
        <v>1060</v>
      </c>
    </row>
    <row r="120" spans="1:33" ht="15" customHeight="1">
      <c r="A120" s="283" t="s">
        <v>1035</v>
      </c>
      <c r="B120" s="99"/>
      <c r="C120" s="157">
        <v>209</v>
      </c>
      <c r="D120" s="158" t="s">
        <v>487</v>
      </c>
      <c r="E120" s="159" t="s">
        <v>488</v>
      </c>
      <c r="F120" s="160" t="s">
        <v>462</v>
      </c>
      <c r="G120" s="160" t="s">
        <v>393</v>
      </c>
      <c r="H120" s="160">
        <v>39406</v>
      </c>
      <c r="I120" s="160" t="s">
        <v>465</v>
      </c>
      <c r="J120" s="99"/>
      <c r="K120" s="99"/>
      <c r="L120" s="114">
        <v>2</v>
      </c>
      <c r="M120" s="161">
        <v>75541</v>
      </c>
      <c r="N120" s="143">
        <f>IFERROR(AA120/M120, "")</f>
        <v>335.77792192319401</v>
      </c>
      <c r="O120" s="162">
        <v>2010</v>
      </c>
      <c r="P120" s="163" t="s">
        <v>489</v>
      </c>
      <c r="Q120" s="104"/>
      <c r="R120" s="240" t="s">
        <v>490</v>
      </c>
      <c r="S120" s="99"/>
      <c r="T120" s="99"/>
      <c r="U120" s="147"/>
      <c r="V120" s="139">
        <v>2010</v>
      </c>
      <c r="W120" s="165" t="s">
        <v>30</v>
      </c>
      <c r="X120" s="99"/>
      <c r="Y120" s="99"/>
      <c r="Z120" s="99"/>
      <c r="AA120" s="357">
        <v>25365000</v>
      </c>
      <c r="AB120" s="358">
        <v>3349865</v>
      </c>
      <c r="AC120" s="295"/>
      <c r="AD120" s="164"/>
      <c r="AE120" s="108"/>
      <c r="AF120" s="107">
        <f>IF(SUM(AA120:AE120)=0, "", SUM(AA120:AE120))</f>
        <v>28714865</v>
      </c>
      <c r="AG120" s="382" t="s">
        <v>1060</v>
      </c>
    </row>
    <row r="121" spans="1:33">
      <c r="A121" s="283" t="s">
        <v>1035</v>
      </c>
      <c r="B121" s="99"/>
      <c r="C121" s="100">
        <v>155</v>
      </c>
      <c r="D121" s="101" t="s">
        <v>485</v>
      </c>
      <c r="E121" s="116" t="s">
        <v>464</v>
      </c>
      <c r="F121" s="114" t="s">
        <v>462</v>
      </c>
      <c r="G121" s="114" t="s">
        <v>393</v>
      </c>
      <c r="H121" s="114">
        <v>39406</v>
      </c>
      <c r="I121" s="114" t="s">
        <v>465</v>
      </c>
      <c r="J121" s="99"/>
      <c r="K121" s="99"/>
      <c r="L121" s="114">
        <v>3</v>
      </c>
      <c r="M121" s="155">
        <v>52000</v>
      </c>
      <c r="N121" s="143">
        <f>IFERROR(AA121/M121, "")</f>
        <v>477.11538461538464</v>
      </c>
      <c r="O121" s="113">
        <v>2010</v>
      </c>
      <c r="P121" s="103" t="s">
        <v>486</v>
      </c>
      <c r="Q121" s="104"/>
      <c r="R121" s="170" t="s">
        <v>484</v>
      </c>
      <c r="S121" s="99"/>
      <c r="T121" s="99"/>
      <c r="U121" s="147"/>
      <c r="V121" s="139">
        <v>2010</v>
      </c>
      <c r="W121" s="106" t="s">
        <v>30</v>
      </c>
      <c r="X121" s="99"/>
      <c r="Y121" s="99"/>
      <c r="Z121" s="99"/>
      <c r="AA121" s="341">
        <v>24810000</v>
      </c>
      <c r="AB121" s="342">
        <v>1074456</v>
      </c>
      <c r="AC121" s="293"/>
      <c r="AD121" s="140"/>
      <c r="AE121" s="108"/>
      <c r="AF121" s="107">
        <f>IF(SUM(AA121:AE121)=0, "", SUM(AA121:AE121))</f>
        <v>25884456</v>
      </c>
      <c r="AG121" s="382" t="s">
        <v>1060</v>
      </c>
    </row>
    <row r="122" spans="1:33">
      <c r="A122" s="283" t="s">
        <v>1035</v>
      </c>
      <c r="B122" s="99"/>
      <c r="C122" s="100">
        <v>809</v>
      </c>
      <c r="D122" s="101" t="s">
        <v>524</v>
      </c>
      <c r="E122" s="116" t="s">
        <v>464</v>
      </c>
      <c r="F122" s="114" t="s">
        <v>462</v>
      </c>
      <c r="G122" s="114" t="s">
        <v>393</v>
      </c>
      <c r="H122" s="114">
        <v>39406</v>
      </c>
      <c r="I122" s="114" t="s">
        <v>465</v>
      </c>
      <c r="J122" s="99"/>
      <c r="K122" s="99"/>
      <c r="L122" s="114">
        <v>3</v>
      </c>
      <c r="M122" s="155">
        <v>84540</v>
      </c>
      <c r="N122" s="143">
        <f>IFERROR(AA122/M122, "")</f>
        <v>284</v>
      </c>
      <c r="O122" s="113">
        <v>1964</v>
      </c>
      <c r="P122" s="103" t="s">
        <v>397</v>
      </c>
      <c r="Q122" s="104"/>
      <c r="R122" s="170" t="s">
        <v>454</v>
      </c>
      <c r="S122" s="99"/>
      <c r="T122" s="99"/>
      <c r="U122" s="147">
        <v>2012</v>
      </c>
      <c r="V122" s="139">
        <v>2016</v>
      </c>
      <c r="W122" s="106" t="s">
        <v>30</v>
      </c>
      <c r="X122" s="99"/>
      <c r="Y122" s="99"/>
      <c r="Z122" s="99"/>
      <c r="AA122" s="341">
        <v>24009360</v>
      </c>
      <c r="AB122" s="342">
        <v>137308</v>
      </c>
      <c r="AC122" s="293">
        <v>1709753</v>
      </c>
      <c r="AD122" s="140"/>
      <c r="AE122" s="108"/>
      <c r="AF122" s="107">
        <f>IF(SUM(AA122:AE122)=0, "", SUM(AA122:AE122))</f>
        <v>25856421</v>
      </c>
      <c r="AG122" s="382" t="s">
        <v>1060</v>
      </c>
    </row>
    <row r="123" spans="1:33">
      <c r="A123" s="283" t="s">
        <v>1035</v>
      </c>
      <c r="B123" s="99"/>
      <c r="C123" s="157">
        <v>116</v>
      </c>
      <c r="D123" s="158" t="s">
        <v>470</v>
      </c>
      <c r="E123" s="159" t="s">
        <v>464</v>
      </c>
      <c r="F123" s="160" t="s">
        <v>462</v>
      </c>
      <c r="G123" s="160" t="s">
        <v>393</v>
      </c>
      <c r="H123" s="160">
        <v>39406</v>
      </c>
      <c r="I123" s="160" t="s">
        <v>465</v>
      </c>
      <c r="J123" s="99"/>
      <c r="K123" s="99"/>
      <c r="L123" s="114">
        <v>3</v>
      </c>
      <c r="M123" s="161">
        <v>96775</v>
      </c>
      <c r="N123" s="143">
        <f>IFERROR(AA123/M123, "")</f>
        <v>248.02667011108241</v>
      </c>
      <c r="O123" s="162">
        <v>1959</v>
      </c>
      <c r="P123" s="163" t="s">
        <v>469</v>
      </c>
      <c r="Q123" s="104"/>
      <c r="R123" s="240" t="s">
        <v>454</v>
      </c>
      <c r="S123" s="99"/>
      <c r="T123" s="99"/>
      <c r="U123" s="147">
        <v>2015</v>
      </c>
      <c r="V123" s="139"/>
      <c r="W123" s="165"/>
      <c r="X123" s="99"/>
      <c r="Y123" s="99"/>
      <c r="Z123" s="99"/>
      <c r="AA123" s="357">
        <v>24002781</v>
      </c>
      <c r="AB123" s="358">
        <v>1828320</v>
      </c>
      <c r="AC123" s="295"/>
      <c r="AD123" s="164"/>
      <c r="AE123" s="108"/>
      <c r="AF123" s="107">
        <f>IF(SUM(AA123:AE123)=0, "", SUM(AA123:AE123))</f>
        <v>25831101</v>
      </c>
      <c r="AG123" s="382" t="s">
        <v>1060</v>
      </c>
    </row>
    <row r="124" spans="1:33" ht="14.25" customHeight="1">
      <c r="A124" s="283" t="s">
        <v>1035</v>
      </c>
      <c r="B124" s="99"/>
      <c r="C124" s="100">
        <v>514</v>
      </c>
      <c r="D124" s="101" t="s">
        <v>501</v>
      </c>
      <c r="E124" s="116" t="s">
        <v>464</v>
      </c>
      <c r="F124" s="114" t="s">
        <v>462</v>
      </c>
      <c r="G124" s="114" t="s">
        <v>393</v>
      </c>
      <c r="H124" s="114">
        <v>39406</v>
      </c>
      <c r="I124" s="114" t="s">
        <v>465</v>
      </c>
      <c r="J124" s="99"/>
      <c r="K124" s="99"/>
      <c r="L124" s="114">
        <v>2</v>
      </c>
      <c r="M124" s="155">
        <v>133524</v>
      </c>
      <c r="N124" s="143">
        <f>IFERROR(AA124/M124, "")</f>
        <v>168.33774452532879</v>
      </c>
      <c r="O124" s="113">
        <v>1994</v>
      </c>
      <c r="P124" s="103" t="s">
        <v>502</v>
      </c>
      <c r="Q124" s="104"/>
      <c r="R124" s="170" t="s">
        <v>454</v>
      </c>
      <c r="S124" s="99"/>
      <c r="T124" s="99"/>
      <c r="U124" s="147"/>
      <c r="V124" s="139">
        <v>1994</v>
      </c>
      <c r="W124" s="106" t="s">
        <v>30</v>
      </c>
      <c r="X124" s="99"/>
      <c r="Y124" s="99"/>
      <c r="Z124" s="99"/>
      <c r="AA124" s="341">
        <v>22477129</v>
      </c>
      <c r="AB124" s="342">
        <v>4005720</v>
      </c>
      <c r="AC124" s="293"/>
      <c r="AD124" s="140"/>
      <c r="AE124" s="108"/>
      <c r="AF124" s="107">
        <f>IF(SUM(AA124:AE124)=0, "", SUM(AA124:AE124))</f>
        <v>26482849</v>
      </c>
      <c r="AG124" s="382" t="s">
        <v>1060</v>
      </c>
    </row>
    <row r="125" spans="1:33">
      <c r="A125" s="283" t="s">
        <v>1035</v>
      </c>
      <c r="B125" s="99"/>
      <c r="C125" s="100">
        <v>110</v>
      </c>
      <c r="D125" s="158" t="s">
        <v>468</v>
      </c>
      <c r="E125" s="116" t="s">
        <v>464</v>
      </c>
      <c r="F125" s="114" t="s">
        <v>462</v>
      </c>
      <c r="G125" s="114" t="s">
        <v>393</v>
      </c>
      <c r="H125" s="114">
        <v>39406</v>
      </c>
      <c r="I125" s="114" t="s">
        <v>465</v>
      </c>
      <c r="J125" s="99"/>
      <c r="K125" s="99"/>
      <c r="L125" s="114">
        <v>3</v>
      </c>
      <c r="M125" s="155">
        <v>64384</v>
      </c>
      <c r="N125" s="143">
        <f>IFERROR(AA125/M125, "")</f>
        <v>325.97146806660038</v>
      </c>
      <c r="O125" s="113">
        <v>1967</v>
      </c>
      <c r="P125" s="103" t="s">
        <v>469</v>
      </c>
      <c r="Q125" s="104"/>
      <c r="R125" s="170" t="s">
        <v>454</v>
      </c>
      <c r="S125" s="99"/>
      <c r="T125" s="99"/>
      <c r="U125" s="147">
        <v>2019</v>
      </c>
      <c r="V125" s="139">
        <v>2019</v>
      </c>
      <c r="W125" s="106"/>
      <c r="X125" s="99"/>
      <c r="Y125" s="99"/>
      <c r="Z125" s="99"/>
      <c r="AA125" s="341">
        <v>20987347</v>
      </c>
      <c r="AB125" s="358">
        <v>1868350</v>
      </c>
      <c r="AC125" s="293"/>
      <c r="AD125" s="140"/>
      <c r="AE125" s="108"/>
      <c r="AF125" s="107">
        <f>IF(SUM(AA125:AE125)=0, "", SUM(AA125:AE125))</f>
        <v>22855697</v>
      </c>
      <c r="AG125" s="382" t="s">
        <v>1060</v>
      </c>
    </row>
    <row r="126" spans="1:33">
      <c r="A126" s="283" t="s">
        <v>1035</v>
      </c>
      <c r="B126" s="99"/>
      <c r="C126" s="100">
        <v>798</v>
      </c>
      <c r="D126" s="101" t="s">
        <v>516</v>
      </c>
      <c r="E126" s="116" t="s">
        <v>512</v>
      </c>
      <c r="F126" s="114" t="s">
        <v>462</v>
      </c>
      <c r="G126" s="114" t="s">
        <v>393</v>
      </c>
      <c r="H126" s="114">
        <v>39406</v>
      </c>
      <c r="I126" s="114" t="s">
        <v>465</v>
      </c>
      <c r="J126" s="99"/>
      <c r="K126" s="99"/>
      <c r="L126" s="114">
        <v>5</v>
      </c>
      <c r="M126" s="155">
        <v>89900</v>
      </c>
      <c r="N126" s="143">
        <f>IFERROR(AA126/M126, "")</f>
        <v>227</v>
      </c>
      <c r="O126" s="113">
        <v>2015</v>
      </c>
      <c r="P126" s="103" t="s">
        <v>517</v>
      </c>
      <c r="Q126" s="104"/>
      <c r="R126" s="170" t="s">
        <v>518</v>
      </c>
      <c r="S126" s="99"/>
      <c r="T126" s="99"/>
      <c r="U126" s="147"/>
      <c r="V126" s="139">
        <v>2015</v>
      </c>
      <c r="W126" s="106" t="s">
        <v>30</v>
      </c>
      <c r="X126" s="99"/>
      <c r="Y126" s="99"/>
      <c r="Z126" s="99"/>
      <c r="AA126" s="341">
        <v>20407300</v>
      </c>
      <c r="AB126" s="342">
        <v>600000</v>
      </c>
      <c r="AC126" s="293"/>
      <c r="AD126" s="140"/>
      <c r="AE126" s="108"/>
      <c r="AF126" s="107">
        <f>IF(SUM(AA126:AE126)=0, "", SUM(AA126:AE126))</f>
        <v>21007300</v>
      </c>
      <c r="AG126" s="382" t="s">
        <v>1060</v>
      </c>
    </row>
    <row r="127" spans="1:33" ht="15.75" customHeight="1">
      <c r="A127" s="283" t="s">
        <v>1027</v>
      </c>
      <c r="B127" s="99"/>
      <c r="C127" s="100">
        <v>70</v>
      </c>
      <c r="D127" s="101" t="s">
        <v>418</v>
      </c>
      <c r="E127" s="104" t="s">
        <v>388</v>
      </c>
      <c r="F127" s="100" t="s">
        <v>391</v>
      </c>
      <c r="G127" s="114" t="s">
        <v>393</v>
      </c>
      <c r="H127" s="100">
        <v>39096</v>
      </c>
      <c r="I127" s="100" t="s">
        <v>394</v>
      </c>
      <c r="J127" s="99"/>
      <c r="K127" s="99"/>
      <c r="L127" s="100">
        <v>6</v>
      </c>
      <c r="M127" s="102">
        <v>80001</v>
      </c>
      <c r="N127" s="112">
        <f>IFERROR(AA127/M127, "")</f>
        <v>245.83442706966164</v>
      </c>
      <c r="O127" s="111">
        <v>1977</v>
      </c>
      <c r="P127" s="111" t="s">
        <v>406</v>
      </c>
      <c r="Q127" s="104"/>
      <c r="R127" s="111" t="s">
        <v>408</v>
      </c>
      <c r="S127" s="99"/>
      <c r="T127" s="99"/>
      <c r="U127" s="147" t="s">
        <v>419</v>
      </c>
      <c r="V127" s="105">
        <v>26</v>
      </c>
      <c r="W127" s="109"/>
      <c r="X127" s="100" t="s">
        <v>30</v>
      </c>
      <c r="Y127" s="99"/>
      <c r="Z127" s="99"/>
      <c r="AA127" s="343">
        <v>19667000</v>
      </c>
      <c r="AB127" s="107">
        <v>3200000</v>
      </c>
      <c r="AC127" s="299"/>
      <c r="AD127" s="107"/>
      <c r="AE127" s="108"/>
      <c r="AF127" s="107">
        <f>IF(SUM(AA127:AE127)=0, "", SUM(AA127:AE127))</f>
        <v>22867000</v>
      </c>
      <c r="AG127" s="382" t="s">
        <v>1061</v>
      </c>
    </row>
    <row r="128" spans="1:33">
      <c r="A128" s="283" t="s">
        <v>1027</v>
      </c>
      <c r="B128" s="99"/>
      <c r="C128" s="100"/>
      <c r="D128" s="101" t="s">
        <v>387</v>
      </c>
      <c r="E128" s="104" t="s">
        <v>390</v>
      </c>
      <c r="F128" s="100" t="s">
        <v>392</v>
      </c>
      <c r="G128" s="114" t="s">
        <v>393</v>
      </c>
      <c r="H128" s="100">
        <v>39120</v>
      </c>
      <c r="I128" s="100" t="s">
        <v>394</v>
      </c>
      <c r="J128" s="99"/>
      <c r="K128" s="99"/>
      <c r="L128" s="100">
        <v>2</v>
      </c>
      <c r="M128" s="102">
        <v>56191</v>
      </c>
      <c r="N128" s="112"/>
      <c r="O128" s="113">
        <v>2004</v>
      </c>
      <c r="P128" s="103" t="s">
        <v>399</v>
      </c>
      <c r="Q128" s="104"/>
      <c r="R128" s="111" t="s">
        <v>409</v>
      </c>
      <c r="S128" s="99"/>
      <c r="T128" s="99"/>
      <c r="U128" s="147" t="s">
        <v>419</v>
      </c>
      <c r="V128" s="105">
        <v>16</v>
      </c>
      <c r="W128" s="106" t="s">
        <v>30</v>
      </c>
      <c r="X128" s="100" t="s">
        <v>30</v>
      </c>
      <c r="Y128" s="99"/>
      <c r="Z128" s="99"/>
      <c r="AA128" s="343">
        <v>16857300</v>
      </c>
      <c r="AB128" s="107">
        <v>3100000</v>
      </c>
      <c r="AC128" s="293"/>
      <c r="AD128" s="107"/>
      <c r="AE128" s="108"/>
      <c r="AF128" s="107">
        <f>IF(SUM(AA128:AE128)=0, "", SUM(AA128:AE128))</f>
        <v>19957300</v>
      </c>
      <c r="AG128" s="382" t="s">
        <v>1061</v>
      </c>
    </row>
    <row r="129" spans="1:34">
      <c r="A129" s="283" t="s">
        <v>1027</v>
      </c>
      <c r="B129" s="99"/>
      <c r="C129" s="100">
        <v>33</v>
      </c>
      <c r="D129" s="101" t="s">
        <v>379</v>
      </c>
      <c r="E129" s="104" t="s">
        <v>388</v>
      </c>
      <c r="F129" s="100" t="s">
        <v>391</v>
      </c>
      <c r="G129" s="114" t="s">
        <v>393</v>
      </c>
      <c r="H129" s="100">
        <v>39096</v>
      </c>
      <c r="I129" s="100" t="s">
        <v>394</v>
      </c>
      <c r="J129" s="99"/>
      <c r="K129" s="99"/>
      <c r="L129" s="100">
        <v>2</v>
      </c>
      <c r="M129" s="102">
        <v>65359</v>
      </c>
      <c r="N129" s="112">
        <f>IFERROR(AA129/M129, "")</f>
        <v>245.83454459217552</v>
      </c>
      <c r="O129" s="111">
        <v>1963</v>
      </c>
      <c r="P129" s="103" t="s">
        <v>398</v>
      </c>
      <c r="Q129" s="104"/>
      <c r="R129" s="111" t="s">
        <v>408</v>
      </c>
      <c r="S129" s="99"/>
      <c r="T129" s="99"/>
      <c r="U129" s="147">
        <v>1973</v>
      </c>
      <c r="V129" s="105" t="s">
        <v>420</v>
      </c>
      <c r="W129" s="109"/>
      <c r="X129" s="100"/>
      <c r="Y129" s="99"/>
      <c r="Z129" s="99"/>
      <c r="AA129" s="343">
        <v>16067500</v>
      </c>
      <c r="AB129" s="107">
        <v>3600000</v>
      </c>
      <c r="AC129" s="299"/>
      <c r="AD129" s="107"/>
      <c r="AE129" s="108"/>
      <c r="AF129" s="107">
        <f>IF(SUM(AA129:AE129)=0, "", SUM(AA129:AE129))</f>
        <v>19667500</v>
      </c>
      <c r="AG129" s="382" t="s">
        <v>1061</v>
      </c>
    </row>
    <row r="130" spans="1:34">
      <c r="A130" s="283" t="s">
        <v>1027</v>
      </c>
      <c r="B130" s="99"/>
      <c r="C130" s="100">
        <v>61</v>
      </c>
      <c r="D130" s="101" t="s">
        <v>417</v>
      </c>
      <c r="E130" s="104" t="s">
        <v>388</v>
      </c>
      <c r="F130" s="100" t="s">
        <v>391</v>
      </c>
      <c r="G130" s="114" t="s">
        <v>393</v>
      </c>
      <c r="H130" s="100">
        <v>39096</v>
      </c>
      <c r="I130" s="100" t="s">
        <v>394</v>
      </c>
      <c r="J130" s="99"/>
      <c r="K130" s="99"/>
      <c r="L130" s="100">
        <v>2</v>
      </c>
      <c r="M130" s="102">
        <v>66366</v>
      </c>
      <c r="N130" s="112">
        <f>IFERROR(AA130/M130, "")</f>
        <v>215.45369616972548</v>
      </c>
      <c r="O130" s="113">
        <v>1981</v>
      </c>
      <c r="P130" s="103" t="s">
        <v>402</v>
      </c>
      <c r="Q130" s="104"/>
      <c r="R130" s="111" t="s">
        <v>408</v>
      </c>
      <c r="S130" s="99"/>
      <c r="T130" s="99"/>
      <c r="U130" s="147" t="s">
        <v>419</v>
      </c>
      <c r="V130" s="105">
        <v>6</v>
      </c>
      <c r="W130" s="106"/>
      <c r="X130" s="100"/>
      <c r="Y130" s="99"/>
      <c r="Z130" s="99"/>
      <c r="AA130" s="343">
        <v>14298800</v>
      </c>
      <c r="AB130" s="107">
        <v>3700000</v>
      </c>
      <c r="AC130" s="293"/>
      <c r="AD130" s="107"/>
      <c r="AE130" s="108"/>
      <c r="AF130" s="107">
        <f>IF(SUM(AA130:AE130)=0, "", SUM(AA130:AE130))</f>
        <v>17998800</v>
      </c>
      <c r="AG130" s="382" t="s">
        <v>1061</v>
      </c>
    </row>
    <row r="131" spans="1:34">
      <c r="A131" s="283" t="s">
        <v>1027</v>
      </c>
      <c r="B131" s="99"/>
      <c r="C131" s="100">
        <v>145</v>
      </c>
      <c r="D131" s="101" t="s">
        <v>384</v>
      </c>
      <c r="E131" s="104" t="s">
        <v>388</v>
      </c>
      <c r="F131" s="100" t="s">
        <v>391</v>
      </c>
      <c r="G131" s="114" t="s">
        <v>393</v>
      </c>
      <c r="H131" s="100">
        <v>39096</v>
      </c>
      <c r="I131" s="100" t="s">
        <v>394</v>
      </c>
      <c r="J131" s="99"/>
      <c r="K131" s="99"/>
      <c r="L131" s="100">
        <v>3</v>
      </c>
      <c r="M131" s="102">
        <v>62757</v>
      </c>
      <c r="N131" s="112">
        <f>IFERROR(AA131/M131, "")</f>
        <v>215.45325621046257</v>
      </c>
      <c r="O131" s="113">
        <v>1997</v>
      </c>
      <c r="P131" s="103" t="s">
        <v>402</v>
      </c>
      <c r="Q131" s="104"/>
      <c r="R131" s="111" t="s">
        <v>408</v>
      </c>
      <c r="S131" s="99"/>
      <c r="T131" s="99"/>
      <c r="U131" s="147">
        <v>2016</v>
      </c>
      <c r="V131" s="105">
        <v>23</v>
      </c>
      <c r="W131" s="106" t="s">
        <v>30</v>
      </c>
      <c r="X131" s="100" t="s">
        <v>30</v>
      </c>
      <c r="Y131" s="99"/>
      <c r="Z131" s="99"/>
      <c r="AA131" s="343">
        <v>13521200</v>
      </c>
      <c r="AB131" s="107">
        <v>3500000</v>
      </c>
      <c r="AC131" s="293"/>
      <c r="AD131" s="107"/>
      <c r="AE131" s="108"/>
      <c r="AF131" s="107">
        <f>IF(SUM(AA131:AE131)=0, "", SUM(AA131:AE131))</f>
        <v>17021200</v>
      </c>
      <c r="AG131" s="382" t="s">
        <v>1061</v>
      </c>
    </row>
    <row r="132" spans="1:34" ht="14.25" customHeight="1">
      <c r="A132" s="283" t="s">
        <v>1027</v>
      </c>
      <c r="B132" s="99"/>
      <c r="C132" s="100">
        <v>177</v>
      </c>
      <c r="D132" s="101" t="s">
        <v>385</v>
      </c>
      <c r="E132" s="104" t="s">
        <v>388</v>
      </c>
      <c r="F132" s="100" t="s">
        <v>391</v>
      </c>
      <c r="G132" s="114" t="s">
        <v>393</v>
      </c>
      <c r="H132" s="100">
        <v>39096</v>
      </c>
      <c r="I132" s="100" t="s">
        <v>394</v>
      </c>
      <c r="J132" s="99"/>
      <c r="K132" s="99"/>
      <c r="L132" s="100">
        <v>2</v>
      </c>
      <c r="M132" s="102">
        <v>49363</v>
      </c>
      <c r="N132" s="112"/>
      <c r="O132" s="113">
        <v>2008</v>
      </c>
      <c r="P132" s="103" t="s">
        <v>398</v>
      </c>
      <c r="Q132" s="104"/>
      <c r="R132" s="111" t="s">
        <v>408</v>
      </c>
      <c r="S132" s="99"/>
      <c r="T132" s="99"/>
      <c r="U132" s="147" t="s">
        <v>419</v>
      </c>
      <c r="V132" s="105">
        <v>12</v>
      </c>
      <c r="W132" s="106" t="s">
        <v>30</v>
      </c>
      <c r="X132" s="100" t="s">
        <v>30</v>
      </c>
      <c r="Y132" s="99"/>
      <c r="Z132" s="99"/>
      <c r="AA132" s="343">
        <v>12600000</v>
      </c>
      <c r="AB132" s="107">
        <v>2700000</v>
      </c>
      <c r="AC132" s="293"/>
      <c r="AD132" s="107"/>
      <c r="AE132" s="108"/>
      <c r="AF132" s="107">
        <f>IF(SUM(AA132:AE132)=0, "", SUM(AA132:AE132))</f>
        <v>15300000</v>
      </c>
      <c r="AG132" s="382" t="s">
        <v>1061</v>
      </c>
    </row>
    <row r="133" spans="1:34">
      <c r="A133" s="283" t="s">
        <v>1027</v>
      </c>
      <c r="B133" s="99"/>
      <c r="C133" s="100">
        <v>71</v>
      </c>
      <c r="D133" s="101" t="s">
        <v>383</v>
      </c>
      <c r="E133" s="104" t="s">
        <v>389</v>
      </c>
      <c r="F133" s="100" t="s">
        <v>391</v>
      </c>
      <c r="G133" s="114" t="s">
        <v>393</v>
      </c>
      <c r="H133" s="100">
        <v>39096</v>
      </c>
      <c r="I133" s="100" t="s">
        <v>394</v>
      </c>
      <c r="J133" s="99"/>
      <c r="K133" s="99"/>
      <c r="L133" s="100">
        <v>1</v>
      </c>
      <c r="M133" s="102">
        <v>47023</v>
      </c>
      <c r="N133" s="112">
        <f>IFERROR(AA133/M133, "")</f>
        <v>252.25249346064692</v>
      </c>
      <c r="O133" s="113">
        <v>1985</v>
      </c>
      <c r="P133" s="103" t="s">
        <v>402</v>
      </c>
      <c r="Q133" s="104"/>
      <c r="R133" s="111" t="s">
        <v>408</v>
      </c>
      <c r="S133" s="99"/>
      <c r="T133" s="99"/>
      <c r="U133" s="147" t="s">
        <v>419</v>
      </c>
      <c r="V133" s="105" t="s">
        <v>422</v>
      </c>
      <c r="W133" s="106"/>
      <c r="X133" s="100" t="s">
        <v>30</v>
      </c>
      <c r="Y133" s="99"/>
      <c r="Z133" s="99"/>
      <c r="AA133" s="343">
        <v>11861669</v>
      </c>
      <c r="AB133" s="107">
        <v>2600000</v>
      </c>
      <c r="AC133" s="293"/>
      <c r="AD133" s="107"/>
      <c r="AE133" s="108"/>
      <c r="AF133" s="107">
        <f>IF(SUM(AA133:AE133)=0, "", SUM(AA133:AE133))</f>
        <v>14461669</v>
      </c>
      <c r="AG133" s="382" t="s">
        <v>1061</v>
      </c>
    </row>
    <row r="134" spans="1:34" ht="15" customHeight="1">
      <c r="A134" s="283" t="s">
        <v>1027</v>
      </c>
      <c r="B134" s="99"/>
      <c r="C134" s="100">
        <v>44</v>
      </c>
      <c r="D134" s="101" t="s">
        <v>380</v>
      </c>
      <c r="E134" s="104" t="s">
        <v>388</v>
      </c>
      <c r="F134" s="100" t="s">
        <v>391</v>
      </c>
      <c r="G134" s="114" t="s">
        <v>393</v>
      </c>
      <c r="H134" s="100">
        <v>39096</v>
      </c>
      <c r="I134" s="100" t="s">
        <v>394</v>
      </c>
      <c r="J134" s="99"/>
      <c r="K134" s="99"/>
      <c r="L134" s="100">
        <v>3</v>
      </c>
      <c r="M134" s="102">
        <v>52764</v>
      </c>
      <c r="N134" s="112">
        <f>IFERROR(AA134/M134, "")</f>
        <v>213.52437267834128</v>
      </c>
      <c r="O134" s="111">
        <v>1968</v>
      </c>
      <c r="P134" s="103" t="s">
        <v>397</v>
      </c>
      <c r="Q134" s="104"/>
      <c r="R134" s="111" t="s">
        <v>408</v>
      </c>
      <c r="S134" s="99"/>
      <c r="T134" s="99"/>
      <c r="U134" s="147">
        <v>2015</v>
      </c>
      <c r="V134" s="105">
        <v>24</v>
      </c>
      <c r="W134" s="109" t="s">
        <v>30</v>
      </c>
      <c r="X134" s="100" t="s">
        <v>30</v>
      </c>
      <c r="Y134" s="99"/>
      <c r="Z134" s="99"/>
      <c r="AA134" s="343">
        <v>11266400</v>
      </c>
      <c r="AB134" s="107">
        <v>840000</v>
      </c>
      <c r="AC134" s="299"/>
      <c r="AD134" s="107"/>
      <c r="AE134" s="108"/>
      <c r="AF134" s="107">
        <f>IF(SUM(AA134:AE134)=0, "", SUM(AA134:AE134))</f>
        <v>12106400</v>
      </c>
      <c r="AG134" s="382" t="s">
        <v>1061</v>
      </c>
    </row>
    <row r="135" spans="1:34" ht="14.25" customHeight="1">
      <c r="A135" s="283" t="s">
        <v>1027</v>
      </c>
      <c r="B135" s="99"/>
      <c r="C135" s="100">
        <v>178</v>
      </c>
      <c r="D135" s="101" t="s">
        <v>386</v>
      </c>
      <c r="E135" s="104" t="s">
        <v>388</v>
      </c>
      <c r="F135" s="100" t="s">
        <v>391</v>
      </c>
      <c r="G135" s="114" t="s">
        <v>393</v>
      </c>
      <c r="H135" s="100">
        <v>39096</v>
      </c>
      <c r="I135" s="100" t="s">
        <v>394</v>
      </c>
      <c r="J135" s="99"/>
      <c r="K135" s="99"/>
      <c r="L135" s="100">
        <v>2</v>
      </c>
      <c r="M135" s="102">
        <v>42272</v>
      </c>
      <c r="N135" s="112"/>
      <c r="O135" s="113">
        <v>2008</v>
      </c>
      <c r="P135" s="103" t="s">
        <v>398</v>
      </c>
      <c r="Q135" s="104"/>
      <c r="R135" s="111" t="s">
        <v>408</v>
      </c>
      <c r="S135" s="99"/>
      <c r="T135" s="99"/>
      <c r="U135" s="147" t="s">
        <v>419</v>
      </c>
      <c r="V135" s="105">
        <v>12</v>
      </c>
      <c r="W135" s="106" t="s">
        <v>30</v>
      </c>
      <c r="X135" s="100" t="s">
        <v>30</v>
      </c>
      <c r="Y135" s="99"/>
      <c r="Z135" s="99"/>
      <c r="AA135" s="343">
        <v>10929700</v>
      </c>
      <c r="AB135" s="107">
        <v>2300000</v>
      </c>
      <c r="AC135" s="293"/>
      <c r="AD135" s="107"/>
      <c r="AE135" s="108"/>
      <c r="AF135" s="107">
        <f>IF(SUM(AA135:AE135)=0, "", SUM(AA135:AE135))</f>
        <v>13229700</v>
      </c>
      <c r="AG135" s="382" t="s">
        <v>1061</v>
      </c>
    </row>
    <row r="136" spans="1:34">
      <c r="A136" s="283" t="s">
        <v>1027</v>
      </c>
      <c r="B136" s="99" t="s">
        <v>1022</v>
      </c>
      <c r="C136" s="115"/>
      <c r="D136" s="101" t="s">
        <v>1023</v>
      </c>
      <c r="E136" s="104" t="s">
        <v>1024</v>
      </c>
      <c r="F136" s="100" t="s">
        <v>415</v>
      </c>
      <c r="G136" s="114" t="s">
        <v>393</v>
      </c>
      <c r="H136" s="100">
        <v>39096</v>
      </c>
      <c r="I136" s="100" t="s">
        <v>394</v>
      </c>
      <c r="J136" s="99"/>
      <c r="K136" s="99"/>
      <c r="L136" s="100">
        <v>2</v>
      </c>
      <c r="M136" s="115">
        <v>33833</v>
      </c>
      <c r="N136" s="112"/>
      <c r="O136" s="113">
        <v>2021</v>
      </c>
      <c r="P136" s="103" t="s">
        <v>1025</v>
      </c>
      <c r="Q136" s="104"/>
      <c r="R136" s="111" t="s">
        <v>408</v>
      </c>
      <c r="S136" s="99"/>
      <c r="T136" s="99"/>
      <c r="U136" s="147" t="s">
        <v>1026</v>
      </c>
      <c r="V136" s="105">
        <v>0</v>
      </c>
      <c r="W136" s="106" t="s">
        <v>822</v>
      </c>
      <c r="X136" s="100" t="s">
        <v>822</v>
      </c>
      <c r="Y136" s="99"/>
      <c r="Z136" s="99"/>
      <c r="AA136" s="343">
        <v>10500000</v>
      </c>
      <c r="AB136" s="107">
        <v>150000</v>
      </c>
      <c r="AC136" s="293"/>
      <c r="AD136" s="107"/>
      <c r="AE136" s="108"/>
      <c r="AF136" s="107">
        <f>IF(SUM(AA136:AE136)=0, "", SUM(AA136:AE136))</f>
        <v>10650000</v>
      </c>
      <c r="AG136" s="382" t="s">
        <v>1061</v>
      </c>
      <c r="AH136" s="117"/>
    </row>
    <row r="137" spans="1:34">
      <c r="A137" s="283" t="s">
        <v>1028</v>
      </c>
      <c r="B137" s="99"/>
      <c r="C137" s="100">
        <v>54</v>
      </c>
      <c r="D137" s="101" t="s">
        <v>442</v>
      </c>
      <c r="E137" s="104" t="s">
        <v>427</v>
      </c>
      <c r="F137" s="100" t="s">
        <v>428</v>
      </c>
      <c r="G137" s="114" t="s">
        <v>393</v>
      </c>
      <c r="H137" s="100">
        <v>38733</v>
      </c>
      <c r="I137" s="114" t="s">
        <v>426</v>
      </c>
      <c r="J137" s="99"/>
      <c r="K137" s="99"/>
      <c r="L137" s="99"/>
      <c r="M137" s="102">
        <v>34181</v>
      </c>
      <c r="N137" s="143">
        <f>IFERROR(AA137/M137, "")</f>
        <v>566.50504666335098</v>
      </c>
      <c r="O137" s="113">
        <v>1979</v>
      </c>
      <c r="P137" s="103" t="s">
        <v>443</v>
      </c>
      <c r="Q137" s="104"/>
      <c r="R137" s="111" t="s">
        <v>433</v>
      </c>
      <c r="S137" s="99"/>
      <c r="T137" s="99"/>
      <c r="U137" s="147"/>
      <c r="V137" s="139"/>
      <c r="W137" s="106"/>
      <c r="X137" s="99"/>
      <c r="Y137" s="99"/>
      <c r="Z137" s="99"/>
      <c r="AA137" s="344">
        <v>19363709</v>
      </c>
      <c r="AB137" s="345">
        <v>1992729</v>
      </c>
      <c r="AC137" s="293"/>
      <c r="AD137" s="140"/>
      <c r="AE137" s="108"/>
      <c r="AF137" s="107">
        <f>IF(SUM(AA137:AE137)=0, "", SUM(AA137:AE137))</f>
        <v>21356438</v>
      </c>
      <c r="AG137" s="382" t="s">
        <v>1061</v>
      </c>
    </row>
    <row r="138" spans="1:34" ht="15" customHeight="1">
      <c r="A138" s="283" t="s">
        <v>1028</v>
      </c>
      <c r="B138" s="99"/>
      <c r="C138" s="100">
        <v>62</v>
      </c>
      <c r="D138" s="101" t="s">
        <v>446</v>
      </c>
      <c r="E138" s="104" t="s">
        <v>427</v>
      </c>
      <c r="F138" s="100" t="s">
        <v>428</v>
      </c>
      <c r="G138" s="114" t="s">
        <v>393</v>
      </c>
      <c r="H138" s="100">
        <v>38733</v>
      </c>
      <c r="I138" s="114" t="s">
        <v>426</v>
      </c>
      <c r="J138" s="99"/>
      <c r="K138" s="99"/>
      <c r="L138" s="99"/>
      <c r="M138" s="102">
        <v>91703</v>
      </c>
      <c r="N138" s="143">
        <f>IFERROR(AA138/M138, "")</f>
        <v>202.112253688538</v>
      </c>
      <c r="O138" s="113">
        <v>1978</v>
      </c>
      <c r="P138" s="103" t="s">
        <v>447</v>
      </c>
      <c r="Q138" s="104"/>
      <c r="R138" s="111" t="s">
        <v>433</v>
      </c>
      <c r="S138" s="99"/>
      <c r="T138" s="99"/>
      <c r="U138" s="147"/>
      <c r="V138" s="139"/>
      <c r="W138" s="106"/>
      <c r="X138" s="99"/>
      <c r="Y138" s="99"/>
      <c r="Z138" s="99"/>
      <c r="AA138" s="344">
        <v>18534300</v>
      </c>
      <c r="AB138" s="345">
        <v>3851526</v>
      </c>
      <c r="AC138" s="293"/>
      <c r="AD138" s="140">
        <v>1744995</v>
      </c>
      <c r="AE138" s="108"/>
      <c r="AF138" s="107">
        <f>IF(SUM(AA138:AE138)=0, "", SUM(AA138:AE138))</f>
        <v>24130821</v>
      </c>
      <c r="AG138" s="382" t="s">
        <v>1061</v>
      </c>
    </row>
    <row r="139" spans="1:34">
      <c r="A139" s="283" t="s">
        <v>1028</v>
      </c>
      <c r="B139" s="99"/>
      <c r="C139" s="100">
        <v>53</v>
      </c>
      <c r="D139" s="101" t="s">
        <v>440</v>
      </c>
      <c r="E139" s="104" t="s">
        <v>427</v>
      </c>
      <c r="F139" s="100" t="s">
        <v>428</v>
      </c>
      <c r="G139" s="114" t="s">
        <v>393</v>
      </c>
      <c r="H139" s="100">
        <v>38733</v>
      </c>
      <c r="I139" s="114" t="s">
        <v>426</v>
      </c>
      <c r="J139" s="99"/>
      <c r="K139" s="99"/>
      <c r="L139" s="99"/>
      <c r="M139" s="102">
        <v>34181</v>
      </c>
      <c r="N139" s="143">
        <f>IFERROR(AA139/M139, "")</f>
        <v>470.129867470232</v>
      </c>
      <c r="O139" s="113">
        <v>1971</v>
      </c>
      <c r="P139" s="103" t="s">
        <v>402</v>
      </c>
      <c r="Q139" s="104"/>
      <c r="R139" s="111" t="s">
        <v>441</v>
      </c>
      <c r="S139" s="99"/>
      <c r="T139" s="99"/>
      <c r="U139" s="147"/>
      <c r="V139" s="139"/>
      <c r="W139" s="106"/>
      <c r="X139" s="99"/>
      <c r="Y139" s="99"/>
      <c r="Z139" s="99"/>
      <c r="AA139" s="344">
        <v>16069509</v>
      </c>
      <c r="AB139" s="345">
        <v>904428</v>
      </c>
      <c r="AC139" s="293"/>
      <c r="AD139" s="140">
        <v>624212</v>
      </c>
      <c r="AE139" s="108"/>
      <c r="AF139" s="107">
        <f>IF(SUM(AA139:AE139)=0, "", SUM(AA139:AE139))</f>
        <v>17598149</v>
      </c>
      <c r="AG139" s="382" t="s">
        <v>1061</v>
      </c>
    </row>
    <row r="140" spans="1:34" ht="15" customHeight="1">
      <c r="A140" s="283" t="s">
        <v>1028</v>
      </c>
      <c r="B140" s="99"/>
      <c r="C140" s="100">
        <v>37</v>
      </c>
      <c r="D140" s="101" t="s">
        <v>436</v>
      </c>
      <c r="E140" s="104" t="s">
        <v>427</v>
      </c>
      <c r="F140" s="100" t="s">
        <v>428</v>
      </c>
      <c r="G140" s="114" t="s">
        <v>393</v>
      </c>
      <c r="H140" s="100">
        <v>38733</v>
      </c>
      <c r="I140" s="114" t="s">
        <v>426</v>
      </c>
      <c r="J140" s="99"/>
      <c r="K140" s="99"/>
      <c r="L140" s="99"/>
      <c r="M140" s="102">
        <v>54404</v>
      </c>
      <c r="N140" s="143">
        <f>IFERROR(AA140/M140, "")</f>
        <v>255.47018601573413</v>
      </c>
      <c r="O140" s="113">
        <v>1961</v>
      </c>
      <c r="P140" s="103" t="s">
        <v>432</v>
      </c>
      <c r="Q140" s="104"/>
      <c r="R140" s="111" t="s">
        <v>437</v>
      </c>
      <c r="S140" s="99"/>
      <c r="T140" s="99"/>
      <c r="U140" s="147"/>
      <c r="V140" s="139"/>
      <c r="W140" s="106"/>
      <c r="X140" s="99"/>
      <c r="Y140" s="99"/>
      <c r="Z140" s="99"/>
      <c r="AA140" s="344">
        <v>13898600</v>
      </c>
      <c r="AB140" s="345">
        <v>850000</v>
      </c>
      <c r="AC140" s="293"/>
      <c r="AD140" s="140"/>
      <c r="AE140" s="108"/>
      <c r="AF140" s="107">
        <f>IF(SUM(AA140:AE140)=0, "", SUM(AA140:AE140))</f>
        <v>14748600</v>
      </c>
      <c r="AG140" s="382" t="s">
        <v>1061</v>
      </c>
    </row>
    <row r="141" spans="1:34" ht="15" customHeight="1">
      <c r="A141" s="283" t="s">
        <v>1028</v>
      </c>
      <c r="B141" s="99"/>
      <c r="C141" s="100">
        <v>80</v>
      </c>
      <c r="D141" s="101" t="s">
        <v>450</v>
      </c>
      <c r="E141" s="104" t="s">
        <v>427</v>
      </c>
      <c r="F141" s="100" t="s">
        <v>428</v>
      </c>
      <c r="G141" s="114" t="s">
        <v>393</v>
      </c>
      <c r="H141" s="100">
        <v>38733</v>
      </c>
      <c r="I141" s="114" t="s">
        <v>426</v>
      </c>
      <c r="J141" s="99"/>
      <c r="K141" s="99"/>
      <c r="L141" s="99"/>
      <c r="M141" s="102">
        <v>88157</v>
      </c>
      <c r="N141" s="143">
        <f>IFERROR(AA141/M141, "")</f>
        <v>154.71261499370442</v>
      </c>
      <c r="O141" s="113">
        <v>1995</v>
      </c>
      <c r="P141" s="103" t="s">
        <v>402</v>
      </c>
      <c r="Q141" s="104"/>
      <c r="R141" s="111" t="s">
        <v>431</v>
      </c>
      <c r="S141" s="99"/>
      <c r="T141" s="99"/>
      <c r="U141" s="147"/>
      <c r="V141" s="139"/>
      <c r="W141" s="106" t="s">
        <v>449</v>
      </c>
      <c r="X141" s="99"/>
      <c r="Y141" s="99"/>
      <c r="Z141" s="99"/>
      <c r="AA141" s="344">
        <v>13639000</v>
      </c>
      <c r="AB141" s="345">
        <v>3702594</v>
      </c>
      <c r="AC141" s="293">
        <v>300000</v>
      </c>
      <c r="AD141" s="140"/>
      <c r="AE141" s="108"/>
      <c r="AF141" s="107">
        <f>IF(SUM(AA141:AE141)=0, "", SUM(AA141:AE141))</f>
        <v>17641594</v>
      </c>
      <c r="AG141" s="382" t="s">
        <v>1061</v>
      </c>
    </row>
    <row r="142" spans="1:34">
      <c r="A142" s="283" t="s">
        <v>1028</v>
      </c>
      <c r="B142" s="99"/>
      <c r="C142" s="100">
        <v>4</v>
      </c>
      <c r="D142" s="110" t="s">
        <v>1037</v>
      </c>
      <c r="E142" s="104" t="s">
        <v>427</v>
      </c>
      <c r="F142" s="100" t="s">
        <v>428</v>
      </c>
      <c r="G142" s="114" t="s">
        <v>393</v>
      </c>
      <c r="H142" s="100">
        <v>38733</v>
      </c>
      <c r="I142" s="114" t="s">
        <v>426</v>
      </c>
      <c r="J142" s="99"/>
      <c r="K142" s="99"/>
      <c r="L142" s="99"/>
      <c r="M142" s="102">
        <v>20797</v>
      </c>
      <c r="N142" s="143">
        <f>IFERROR(AA142/M142, "")</f>
        <v>577.00629898543059</v>
      </c>
      <c r="O142" s="113">
        <v>1961</v>
      </c>
      <c r="P142" s="103" t="s">
        <v>430</v>
      </c>
      <c r="Q142" s="104"/>
      <c r="R142" s="111" t="s">
        <v>431</v>
      </c>
      <c r="S142" s="99"/>
      <c r="T142" s="99"/>
      <c r="U142" s="147"/>
      <c r="V142" s="139"/>
      <c r="W142" s="106"/>
      <c r="X142" s="99"/>
      <c r="Y142" s="99"/>
      <c r="Z142" s="99"/>
      <c r="AA142" s="344">
        <v>12000000</v>
      </c>
      <c r="AB142" s="345">
        <v>1500000</v>
      </c>
      <c r="AC142" s="293"/>
      <c r="AD142" s="140">
        <v>105433</v>
      </c>
      <c r="AE142" s="108"/>
      <c r="AF142" s="107">
        <f>IF(SUM(AA142:AE142)=0, "", SUM(AA142:AE142))</f>
        <v>13605433</v>
      </c>
      <c r="AG142" s="382" t="s">
        <v>1061</v>
      </c>
    </row>
    <row r="143" spans="1:34" ht="15" customHeight="1">
      <c r="A143" s="283" t="s">
        <v>1028</v>
      </c>
      <c r="B143" s="99"/>
      <c r="C143" s="100"/>
      <c r="D143" s="101" t="s">
        <v>453</v>
      </c>
      <c r="E143" s="104" t="s">
        <v>427</v>
      </c>
      <c r="F143" s="100" t="s">
        <v>428</v>
      </c>
      <c r="G143" s="114" t="s">
        <v>393</v>
      </c>
      <c r="H143" s="100">
        <v>38733</v>
      </c>
      <c r="I143" s="114" t="s">
        <v>426</v>
      </c>
      <c r="J143" s="99"/>
      <c r="K143" s="99"/>
      <c r="L143" s="99"/>
      <c r="M143" s="102">
        <v>89869</v>
      </c>
      <c r="N143" s="143">
        <f>IFERROR(AA143/M143, "")</f>
        <v>126.99203284781181</v>
      </c>
      <c r="O143" s="113">
        <v>2010</v>
      </c>
      <c r="P143" s="103" t="s">
        <v>396</v>
      </c>
      <c r="Q143" s="104"/>
      <c r="R143" s="111" t="s">
        <v>56</v>
      </c>
      <c r="S143" s="99"/>
      <c r="T143" s="99"/>
      <c r="U143" s="147"/>
      <c r="V143" s="139"/>
      <c r="W143" s="106" t="s">
        <v>449</v>
      </c>
      <c r="X143" s="99"/>
      <c r="Y143" s="99"/>
      <c r="Z143" s="99"/>
      <c r="AA143" s="343">
        <v>11412647</v>
      </c>
      <c r="AB143" s="107">
        <v>988559</v>
      </c>
      <c r="AC143" s="293"/>
      <c r="AD143" s="140">
        <v>960000</v>
      </c>
      <c r="AE143" s="108"/>
      <c r="AF143" s="107">
        <f>IF(SUM(AA143:AE143)=0, "", SUM(AA143:AE143))</f>
        <v>13361206</v>
      </c>
      <c r="AG143" s="382" t="s">
        <v>1061</v>
      </c>
    </row>
    <row r="144" spans="1:34" ht="15" customHeight="1">
      <c r="A144" s="283" t="s">
        <v>1028</v>
      </c>
      <c r="B144" s="99"/>
      <c r="C144" s="100">
        <v>90</v>
      </c>
      <c r="D144" s="101" t="s">
        <v>452</v>
      </c>
      <c r="E144" s="104" t="s">
        <v>427</v>
      </c>
      <c r="F144" s="100" t="s">
        <v>428</v>
      </c>
      <c r="G144" s="114" t="s">
        <v>393</v>
      </c>
      <c r="H144" s="100">
        <v>38733</v>
      </c>
      <c r="I144" s="114" t="s">
        <v>426</v>
      </c>
      <c r="J144" s="99"/>
      <c r="K144" s="99"/>
      <c r="L144" s="99"/>
      <c r="M144" s="102">
        <v>47253</v>
      </c>
      <c r="N144" s="143">
        <f>IFERROR(AA144/M144, "")</f>
        <v>222.67369267559732</v>
      </c>
      <c r="O144" s="113">
        <v>2002</v>
      </c>
      <c r="P144" s="103" t="s">
        <v>396</v>
      </c>
      <c r="Q144" s="104"/>
      <c r="R144" s="111" t="s">
        <v>19</v>
      </c>
      <c r="S144" s="99"/>
      <c r="T144" s="99"/>
      <c r="U144" s="147"/>
      <c r="V144" s="139"/>
      <c r="W144" s="106" t="s">
        <v>449</v>
      </c>
      <c r="X144" s="99"/>
      <c r="Y144" s="99"/>
      <c r="Z144" s="99"/>
      <c r="AA144" s="344">
        <v>10522000</v>
      </c>
      <c r="AB144" s="345">
        <v>1074700</v>
      </c>
      <c r="AC144" s="293"/>
      <c r="AD144" s="140">
        <v>480000</v>
      </c>
      <c r="AE144" s="108"/>
      <c r="AF144" s="107">
        <f>IF(SUM(AA144:AE144)=0, "", SUM(AA144:AE144))</f>
        <v>12076700</v>
      </c>
      <c r="AG144" s="382" t="s">
        <v>1061</v>
      </c>
    </row>
    <row r="145" spans="1:34">
      <c r="A145" s="283" t="s">
        <v>1029</v>
      </c>
      <c r="B145" s="99"/>
      <c r="C145" s="247">
        <v>45</v>
      </c>
      <c r="D145" s="251" t="s">
        <v>837</v>
      </c>
      <c r="E145" s="255" t="s">
        <v>821</v>
      </c>
      <c r="F145" s="247" t="s">
        <v>458</v>
      </c>
      <c r="G145" s="247" t="s">
        <v>393</v>
      </c>
      <c r="H145" s="247">
        <v>39217</v>
      </c>
      <c r="I145" s="247" t="s">
        <v>460</v>
      </c>
      <c r="J145" s="99"/>
      <c r="K145" s="99"/>
      <c r="L145" s="114"/>
      <c r="M145" s="247">
        <v>109540</v>
      </c>
      <c r="N145" s="114">
        <f>IFERROR(AA145/M145, "")</f>
        <v>159</v>
      </c>
      <c r="O145" s="263">
        <v>2005</v>
      </c>
      <c r="P145" s="263" t="s">
        <v>826</v>
      </c>
      <c r="Q145" s="104"/>
      <c r="R145" s="269" t="s">
        <v>451</v>
      </c>
      <c r="S145" s="99"/>
      <c r="T145" s="99"/>
      <c r="U145" s="263"/>
      <c r="V145" s="139"/>
      <c r="W145" s="271"/>
      <c r="X145" s="273" t="s">
        <v>822</v>
      </c>
      <c r="Y145" s="99"/>
      <c r="Z145" s="99"/>
      <c r="AA145" s="332">
        <v>17416860</v>
      </c>
      <c r="AB145" s="333">
        <v>3037500</v>
      </c>
      <c r="AC145" s="293"/>
      <c r="AD145" s="107"/>
      <c r="AE145" s="276"/>
      <c r="AF145" s="107">
        <f>IF(SUM(AA145:AE145)=0, "", SUM(AA145:AE145))</f>
        <v>20454360</v>
      </c>
      <c r="AG145" s="382" t="s">
        <v>1061</v>
      </c>
    </row>
    <row r="146" spans="1:34">
      <c r="A146" s="283" t="s">
        <v>1029</v>
      </c>
      <c r="B146" s="99"/>
      <c r="C146" s="247">
        <v>40</v>
      </c>
      <c r="D146" s="251" t="s">
        <v>836</v>
      </c>
      <c r="E146" s="255" t="s">
        <v>821</v>
      </c>
      <c r="F146" s="247" t="s">
        <v>458</v>
      </c>
      <c r="G146" s="247" t="s">
        <v>393</v>
      </c>
      <c r="H146" s="247">
        <v>39217</v>
      </c>
      <c r="I146" s="247" t="s">
        <v>460</v>
      </c>
      <c r="J146" s="99"/>
      <c r="K146" s="99"/>
      <c r="L146" s="114"/>
      <c r="M146" s="247">
        <v>131365</v>
      </c>
      <c r="N146" s="114">
        <f>IFERROR(AA146/M146, "")</f>
        <v>132.50000380618886</v>
      </c>
      <c r="O146" s="263">
        <v>2000</v>
      </c>
      <c r="P146" s="263" t="s">
        <v>825</v>
      </c>
      <c r="Q146" s="104"/>
      <c r="R146" s="269" t="s">
        <v>451</v>
      </c>
      <c r="S146" s="99"/>
      <c r="T146" s="99"/>
      <c r="U146" s="263"/>
      <c r="V146" s="139"/>
      <c r="W146" s="271"/>
      <c r="X146" s="273" t="s">
        <v>822</v>
      </c>
      <c r="Y146" s="99"/>
      <c r="Z146" s="99"/>
      <c r="AA146" s="332">
        <v>17405863</v>
      </c>
      <c r="AB146" s="347">
        <v>5521630</v>
      </c>
      <c r="AC146" s="293"/>
      <c r="AD146" s="107"/>
      <c r="AE146" s="276"/>
      <c r="AF146" s="107">
        <f>IF(SUM(AA146:AE146)=0, "", SUM(AA146:AE146))</f>
        <v>22927493</v>
      </c>
      <c r="AG146" s="382" t="s">
        <v>1061</v>
      </c>
    </row>
    <row r="147" spans="1:34">
      <c r="A147" s="283" t="s">
        <v>1029</v>
      </c>
      <c r="B147" s="99"/>
      <c r="C147" s="247">
        <v>2</v>
      </c>
      <c r="D147" s="251" t="s">
        <v>848</v>
      </c>
      <c r="E147" s="255" t="s">
        <v>457</v>
      </c>
      <c r="F147" s="247" t="s">
        <v>458</v>
      </c>
      <c r="G147" s="247" t="s">
        <v>393</v>
      </c>
      <c r="H147" s="247">
        <v>39211</v>
      </c>
      <c r="I147" s="247" t="s">
        <v>460</v>
      </c>
      <c r="J147" s="99"/>
      <c r="K147" s="99"/>
      <c r="L147" s="114"/>
      <c r="M147" s="247">
        <v>55925</v>
      </c>
      <c r="N147" s="114">
        <f>IFERROR(AA147/M147, "")</f>
        <v>283.05945462673225</v>
      </c>
      <c r="O147" s="263">
        <v>1970</v>
      </c>
      <c r="P147" s="263" t="s">
        <v>466</v>
      </c>
      <c r="Q147" s="104"/>
      <c r="R147" s="269" t="s">
        <v>454</v>
      </c>
      <c r="S147" s="99"/>
      <c r="T147" s="99"/>
      <c r="U147" s="263"/>
      <c r="V147" s="139"/>
      <c r="W147" s="271"/>
      <c r="X147" s="273" t="s">
        <v>822</v>
      </c>
      <c r="Y147" s="99"/>
      <c r="Z147" s="99"/>
      <c r="AA147" s="348">
        <v>15830100</v>
      </c>
      <c r="AB147" s="333">
        <v>80000</v>
      </c>
      <c r="AC147" s="293"/>
      <c r="AD147" s="107"/>
      <c r="AE147" s="276"/>
      <c r="AF147" s="107">
        <f>IF(SUM(AA147:AE147)=0, "", SUM(AA147:AE147))</f>
        <v>15910100</v>
      </c>
      <c r="AG147" s="382" t="s">
        <v>1061</v>
      </c>
    </row>
    <row r="148" spans="1:34">
      <c r="A148" s="283" t="s">
        <v>1029</v>
      </c>
      <c r="B148" s="99"/>
      <c r="C148" s="247">
        <v>30</v>
      </c>
      <c r="D148" s="251" t="s">
        <v>832</v>
      </c>
      <c r="E148" s="255" t="s">
        <v>821</v>
      </c>
      <c r="F148" s="247" t="s">
        <v>458</v>
      </c>
      <c r="G148" s="247" t="s">
        <v>393</v>
      </c>
      <c r="H148" s="247">
        <v>39217</v>
      </c>
      <c r="I148" s="247" t="s">
        <v>460</v>
      </c>
      <c r="J148" s="99"/>
      <c r="K148" s="99"/>
      <c r="L148" s="114"/>
      <c r="M148" s="247">
        <v>109940</v>
      </c>
      <c r="N148" s="114">
        <f>IFERROR(AA148/M148, "")</f>
        <v>143.1</v>
      </c>
      <c r="O148" s="263">
        <v>1978</v>
      </c>
      <c r="P148" s="263" t="s">
        <v>828</v>
      </c>
      <c r="Q148" s="104"/>
      <c r="R148" s="269" t="s">
        <v>451</v>
      </c>
      <c r="S148" s="99"/>
      <c r="T148" s="99"/>
      <c r="U148" s="263"/>
      <c r="V148" s="139"/>
      <c r="W148" s="271"/>
      <c r="X148" s="273" t="s">
        <v>822</v>
      </c>
      <c r="Y148" s="99"/>
      <c r="Z148" s="99"/>
      <c r="AA148" s="332">
        <v>15732414</v>
      </c>
      <c r="AB148" s="333">
        <v>4310900</v>
      </c>
      <c r="AC148" s="293"/>
      <c r="AD148" s="107"/>
      <c r="AE148" s="276"/>
      <c r="AF148" s="107">
        <f>IF(SUM(AA148:AE148)=0, "", SUM(AA148:AE148))</f>
        <v>20043314</v>
      </c>
      <c r="AG148" s="382" t="s">
        <v>1061</v>
      </c>
    </row>
    <row r="149" spans="1:34">
      <c r="A149" s="283" t="s">
        <v>1029</v>
      </c>
      <c r="B149" s="99"/>
      <c r="C149" s="247">
        <v>48</v>
      </c>
      <c r="D149" s="251" t="s">
        <v>838</v>
      </c>
      <c r="E149" s="255" t="s">
        <v>821</v>
      </c>
      <c r="F149" s="247" t="s">
        <v>458</v>
      </c>
      <c r="G149" s="247" t="s">
        <v>393</v>
      </c>
      <c r="H149" s="247">
        <v>39217</v>
      </c>
      <c r="I149" s="247" t="s">
        <v>460</v>
      </c>
      <c r="J149" s="99"/>
      <c r="K149" s="99"/>
      <c r="L149" s="114"/>
      <c r="M149" s="247">
        <v>86597</v>
      </c>
      <c r="N149" s="114">
        <f>IFERROR(AA149/M149, "")</f>
        <v>180.19999538090235</v>
      </c>
      <c r="O149" s="263">
        <v>2005</v>
      </c>
      <c r="P149" s="263" t="s">
        <v>475</v>
      </c>
      <c r="Q149" s="104"/>
      <c r="R149" s="269" t="s">
        <v>451</v>
      </c>
      <c r="S149" s="99"/>
      <c r="T149" s="99"/>
      <c r="U149" s="263"/>
      <c r="V149" s="139"/>
      <c r="W149" s="114" t="s">
        <v>822</v>
      </c>
      <c r="X149" s="273" t="s">
        <v>822</v>
      </c>
      <c r="Y149" s="99"/>
      <c r="Z149" s="99"/>
      <c r="AA149" s="332">
        <v>15604779</v>
      </c>
      <c r="AB149" s="333">
        <v>1317100</v>
      </c>
      <c r="AC149" s="293"/>
      <c r="AD149" s="107"/>
      <c r="AE149" s="276"/>
      <c r="AF149" s="107">
        <f>IF(SUM(AA149:AE149)=0, "", SUM(AA149:AE149))</f>
        <v>16921879</v>
      </c>
      <c r="AG149" s="382" t="s">
        <v>1061</v>
      </c>
    </row>
    <row r="150" spans="1:34">
      <c r="A150" s="283" t="s">
        <v>1029</v>
      </c>
      <c r="B150" s="99"/>
      <c r="C150" s="247">
        <v>31</v>
      </c>
      <c r="D150" s="251" t="s">
        <v>833</v>
      </c>
      <c r="E150" s="255" t="s">
        <v>821</v>
      </c>
      <c r="F150" s="247" t="s">
        <v>458</v>
      </c>
      <c r="G150" s="247" t="s">
        <v>393</v>
      </c>
      <c r="H150" s="247">
        <v>39217</v>
      </c>
      <c r="I150" s="247" t="s">
        <v>460</v>
      </c>
      <c r="J150" s="99"/>
      <c r="K150" s="99"/>
      <c r="L150" s="114"/>
      <c r="M150" s="247">
        <v>77614</v>
      </c>
      <c r="N150" s="114">
        <f>IFERROR(AA150/M150, "")</f>
        <v>196.9580874584482</v>
      </c>
      <c r="O150" s="263">
        <v>1982</v>
      </c>
      <c r="P150" s="263" t="s">
        <v>834</v>
      </c>
      <c r="Q150" s="104"/>
      <c r="R150" s="269" t="s">
        <v>451</v>
      </c>
      <c r="S150" s="99"/>
      <c r="T150" s="99"/>
      <c r="U150" s="263"/>
      <c r="V150" s="139"/>
      <c r="W150" s="114" t="s">
        <v>822</v>
      </c>
      <c r="X150" s="273" t="s">
        <v>822</v>
      </c>
      <c r="Y150" s="99"/>
      <c r="Z150" s="99"/>
      <c r="AA150" s="332">
        <v>15286705</v>
      </c>
      <c r="AB150" s="333">
        <v>728800</v>
      </c>
      <c r="AC150" s="293"/>
      <c r="AD150" s="107"/>
      <c r="AE150" s="276"/>
      <c r="AF150" s="107">
        <f>IF(SUM(AA150:AE150)=0, "", SUM(AA150:AE150))</f>
        <v>16015505</v>
      </c>
      <c r="AG150" s="382" t="s">
        <v>1061</v>
      </c>
    </row>
    <row r="151" spans="1:34">
      <c r="A151" s="283" t="s">
        <v>1029</v>
      </c>
      <c r="B151" s="99"/>
      <c r="C151" s="247">
        <v>11</v>
      </c>
      <c r="D151" s="251" t="s">
        <v>827</v>
      </c>
      <c r="E151" s="255" t="s">
        <v>821</v>
      </c>
      <c r="F151" s="247" t="s">
        <v>458</v>
      </c>
      <c r="G151" s="247" t="s">
        <v>393</v>
      </c>
      <c r="H151" s="247">
        <v>39217</v>
      </c>
      <c r="I151" s="247" t="s">
        <v>460</v>
      </c>
      <c r="J151" s="99"/>
      <c r="K151" s="99"/>
      <c r="L151" s="114"/>
      <c r="M151" s="247">
        <v>102141</v>
      </c>
      <c r="N151" s="114">
        <f>IFERROR(AA151/M151, "")</f>
        <v>137.80000195807756</v>
      </c>
      <c r="O151" s="263">
        <v>1955</v>
      </c>
      <c r="P151" s="263" t="s">
        <v>828</v>
      </c>
      <c r="Q151" s="104"/>
      <c r="R151" s="269" t="s">
        <v>451</v>
      </c>
      <c r="S151" s="99"/>
      <c r="T151" s="99"/>
      <c r="U151" s="263"/>
      <c r="V151" s="139"/>
      <c r="W151" s="271"/>
      <c r="X151" s="273" t="s">
        <v>822</v>
      </c>
      <c r="Y151" s="99"/>
      <c r="Z151" s="99"/>
      <c r="AA151" s="332">
        <v>14075030</v>
      </c>
      <c r="AB151" s="333">
        <v>3808200</v>
      </c>
      <c r="AC151" s="293"/>
      <c r="AD151" s="107"/>
      <c r="AE151" s="276"/>
      <c r="AF151" s="107">
        <f>IF(SUM(AA151:AE151)=0, "", SUM(AA151:AE151))</f>
        <v>17883230</v>
      </c>
      <c r="AG151" s="382" t="s">
        <v>1061</v>
      </c>
    </row>
    <row r="152" spans="1:34" ht="15" customHeight="1">
      <c r="A152" s="283" t="s">
        <v>1029</v>
      </c>
      <c r="B152" s="99"/>
      <c r="C152" s="247">
        <v>22</v>
      </c>
      <c r="D152" s="251" t="s">
        <v>830</v>
      </c>
      <c r="E152" s="255" t="s">
        <v>821</v>
      </c>
      <c r="F152" s="247" t="s">
        <v>458</v>
      </c>
      <c r="G152" s="247" t="s">
        <v>393</v>
      </c>
      <c r="H152" s="247">
        <v>39217</v>
      </c>
      <c r="I152" s="247" t="s">
        <v>460</v>
      </c>
      <c r="J152" s="99"/>
      <c r="K152" s="99"/>
      <c r="L152" s="114"/>
      <c r="M152" s="247">
        <v>106747</v>
      </c>
      <c r="N152" s="114">
        <f>IFERROR(AA152/M152, "")</f>
        <v>122.54383729753529</v>
      </c>
      <c r="O152" s="263">
        <v>1973</v>
      </c>
      <c r="P152" s="263" t="s">
        <v>823</v>
      </c>
      <c r="Q152" s="104"/>
      <c r="R152" s="269" t="s">
        <v>451</v>
      </c>
      <c r="S152" s="99"/>
      <c r="T152" s="99"/>
      <c r="U152" s="263"/>
      <c r="V152" s="139"/>
      <c r="W152" s="271"/>
      <c r="X152" s="273" t="s">
        <v>822</v>
      </c>
      <c r="Y152" s="99"/>
      <c r="Z152" s="99"/>
      <c r="AA152" s="348">
        <v>13081187</v>
      </c>
      <c r="AB152" s="347">
        <v>2987728</v>
      </c>
      <c r="AC152" s="293"/>
      <c r="AD152" s="107"/>
      <c r="AE152" s="276"/>
      <c r="AF152" s="107">
        <f>IF(SUM(AA152:AE152)=0, "", SUM(AA152:AE152))</f>
        <v>16068915</v>
      </c>
      <c r="AG152" s="382" t="s">
        <v>1061</v>
      </c>
    </row>
    <row r="153" spans="1:34" ht="15" customHeight="1">
      <c r="A153" s="283" t="s">
        <v>1029</v>
      </c>
      <c r="B153" s="99"/>
      <c r="C153" s="247"/>
      <c r="D153" s="255" t="s">
        <v>844</v>
      </c>
      <c r="E153" s="255" t="s">
        <v>821</v>
      </c>
      <c r="F153" s="247" t="s">
        <v>458</v>
      </c>
      <c r="G153" s="247" t="s">
        <v>393</v>
      </c>
      <c r="H153" s="247">
        <v>39217</v>
      </c>
      <c r="I153" s="247" t="s">
        <v>460</v>
      </c>
      <c r="J153" s="99"/>
      <c r="K153" s="99"/>
      <c r="L153" s="114"/>
      <c r="M153" s="247">
        <v>60481</v>
      </c>
      <c r="N153" s="114">
        <f>IFERROR(AA153/M153, "")</f>
        <v>215.62093880722873</v>
      </c>
      <c r="O153" s="263">
        <v>1974</v>
      </c>
      <c r="P153" s="263" t="s">
        <v>841</v>
      </c>
      <c r="Q153" s="104"/>
      <c r="R153" s="269" t="s">
        <v>451</v>
      </c>
      <c r="S153" s="99"/>
      <c r="T153" s="99"/>
      <c r="U153" s="263"/>
      <c r="V153" s="139"/>
      <c r="W153" s="271"/>
      <c r="X153" s="273" t="s">
        <v>822</v>
      </c>
      <c r="Y153" s="99"/>
      <c r="Z153" s="99"/>
      <c r="AA153" s="332">
        <v>13040970</v>
      </c>
      <c r="AB153" s="347">
        <v>4498965</v>
      </c>
      <c r="AC153" s="293"/>
      <c r="AD153" s="107"/>
      <c r="AE153" s="276"/>
      <c r="AF153" s="107">
        <f>IF(SUM(AA153:AE153)=0, "", SUM(AA153:AE153))</f>
        <v>17539935</v>
      </c>
      <c r="AG153" s="382" t="s">
        <v>1061</v>
      </c>
    </row>
    <row r="154" spans="1:34">
      <c r="A154" s="283" t="s">
        <v>1029</v>
      </c>
      <c r="B154" s="99"/>
      <c r="C154" s="247"/>
      <c r="D154" s="251" t="s">
        <v>849</v>
      </c>
      <c r="E154" s="255" t="s">
        <v>850</v>
      </c>
      <c r="F154" s="247" t="s">
        <v>458</v>
      </c>
      <c r="G154" s="247" t="s">
        <v>393</v>
      </c>
      <c r="H154" s="247">
        <v>39201</v>
      </c>
      <c r="I154" s="247"/>
      <c r="J154" s="99"/>
      <c r="K154" s="99"/>
      <c r="L154" s="114"/>
      <c r="M154" s="247">
        <v>47825</v>
      </c>
      <c r="N154" s="114"/>
      <c r="O154" s="263">
        <v>1977</v>
      </c>
      <c r="P154" s="263" t="s">
        <v>851</v>
      </c>
      <c r="Q154" s="104"/>
      <c r="R154" s="269" t="s">
        <v>852</v>
      </c>
      <c r="S154" s="99"/>
      <c r="T154" s="99"/>
      <c r="U154" s="263"/>
      <c r="V154" s="139"/>
      <c r="W154" s="106" t="s">
        <v>30</v>
      </c>
      <c r="X154" s="273" t="s">
        <v>822</v>
      </c>
      <c r="Y154" s="99"/>
      <c r="Z154" s="99"/>
      <c r="AA154" s="348">
        <v>11614620</v>
      </c>
      <c r="AB154" s="333">
        <v>8127000</v>
      </c>
      <c r="AC154" s="293"/>
      <c r="AD154" s="107"/>
      <c r="AE154" s="276"/>
      <c r="AF154" s="107">
        <f>IF(SUM(AA154:AE154)=0, "", SUM(AA154:AE154))</f>
        <v>19741620</v>
      </c>
      <c r="AG154" s="382" t="s">
        <v>1061</v>
      </c>
    </row>
    <row r="155" spans="1:34">
      <c r="A155" s="283" t="s">
        <v>1029</v>
      </c>
      <c r="B155" s="99"/>
      <c r="C155" s="247">
        <v>32</v>
      </c>
      <c r="D155" s="251" t="s">
        <v>835</v>
      </c>
      <c r="E155" s="255" t="s">
        <v>821</v>
      </c>
      <c r="F155" s="247" t="s">
        <v>458</v>
      </c>
      <c r="G155" s="247" t="s">
        <v>393</v>
      </c>
      <c r="H155" s="247">
        <v>39217</v>
      </c>
      <c r="I155" s="247" t="s">
        <v>460</v>
      </c>
      <c r="J155" s="99"/>
      <c r="K155" s="99"/>
      <c r="L155" s="114"/>
      <c r="M155" s="247">
        <v>88395</v>
      </c>
      <c r="N155" s="114">
        <f>IFERROR(AA155/M155, "")</f>
        <v>121.90000565642853</v>
      </c>
      <c r="O155" s="263">
        <v>1982</v>
      </c>
      <c r="P155" s="263" t="s">
        <v>824</v>
      </c>
      <c r="Q155" s="104"/>
      <c r="R155" s="269" t="s">
        <v>451</v>
      </c>
      <c r="S155" s="99"/>
      <c r="T155" s="99"/>
      <c r="U155" s="263"/>
      <c r="V155" s="139"/>
      <c r="W155" s="114" t="s">
        <v>822</v>
      </c>
      <c r="X155" s="273" t="s">
        <v>822</v>
      </c>
      <c r="Y155" s="99"/>
      <c r="Z155" s="99"/>
      <c r="AA155" s="332">
        <v>10775351</v>
      </c>
      <c r="AB155" s="347">
        <v>2166123</v>
      </c>
      <c r="AC155" s="293"/>
      <c r="AD155" s="107"/>
      <c r="AE155" s="276"/>
      <c r="AF155" s="107">
        <f>IF(SUM(AA155:AE155)=0, "", SUM(AA155:AE155))</f>
        <v>12941474</v>
      </c>
      <c r="AG155" s="382" t="s">
        <v>1061</v>
      </c>
    </row>
    <row r="156" spans="1:34">
      <c r="A156" s="283" t="s">
        <v>1030</v>
      </c>
      <c r="B156" s="130"/>
      <c r="C156" s="246">
        <v>207</v>
      </c>
      <c r="D156" s="136" t="s">
        <v>981</v>
      </c>
      <c r="E156" s="120" t="s">
        <v>982</v>
      </c>
      <c r="F156" s="122" t="s">
        <v>871</v>
      </c>
      <c r="G156" s="122" t="s">
        <v>393</v>
      </c>
      <c r="H156" s="122">
        <v>39762</v>
      </c>
      <c r="I156" s="123" t="s">
        <v>872</v>
      </c>
      <c r="J156" s="124">
        <v>33.450043000000001</v>
      </c>
      <c r="K156" s="124">
        <v>-88.790582000000001</v>
      </c>
      <c r="L156" s="123">
        <v>4</v>
      </c>
      <c r="M156" s="125">
        <v>81864</v>
      </c>
      <c r="N156" s="124">
        <f>IFERROR(AA156/M156, "")</f>
        <v>242.96552819310077</v>
      </c>
      <c r="O156" s="127">
        <v>2010</v>
      </c>
      <c r="P156" s="128" t="s">
        <v>397</v>
      </c>
      <c r="Q156" s="129"/>
      <c r="R156" s="268" t="s">
        <v>19</v>
      </c>
      <c r="S156" s="130"/>
      <c r="T156" s="130"/>
      <c r="U156" s="129"/>
      <c r="V156" s="124">
        <v>9</v>
      </c>
      <c r="W156" s="124" t="s">
        <v>449</v>
      </c>
      <c r="X156" s="132" t="s">
        <v>30</v>
      </c>
      <c r="Y156" s="130"/>
      <c r="Z156" s="130"/>
      <c r="AA156" s="334">
        <v>19890130</v>
      </c>
      <c r="AB156" s="335">
        <v>720000</v>
      </c>
      <c r="AC156" s="294">
        <v>1806970</v>
      </c>
      <c r="AD156" s="133">
        <f>110485</f>
        <v>110485</v>
      </c>
      <c r="AE156" s="130"/>
      <c r="AF156" s="107">
        <f>IF(SUM(AA156:AE156)=0, "", SUM(AA156:AE156))</f>
        <v>22527585</v>
      </c>
      <c r="AG156" s="382" t="s">
        <v>1061</v>
      </c>
      <c r="AH156" s="118"/>
    </row>
    <row r="157" spans="1:34" ht="14.25" customHeight="1">
      <c r="A157" s="283" t="s">
        <v>1030</v>
      </c>
      <c r="B157" s="130"/>
      <c r="C157" s="246">
        <v>187</v>
      </c>
      <c r="D157" s="136" t="s">
        <v>964</v>
      </c>
      <c r="E157" s="120" t="s">
        <v>963</v>
      </c>
      <c r="F157" s="122" t="s">
        <v>793</v>
      </c>
      <c r="G157" s="122" t="s">
        <v>393</v>
      </c>
      <c r="H157" s="122">
        <v>39301</v>
      </c>
      <c r="I157" s="123" t="s">
        <v>954</v>
      </c>
      <c r="J157" s="124">
        <v>32.363639999999997</v>
      </c>
      <c r="K157" s="124">
        <v>-88.701029000000005</v>
      </c>
      <c r="L157" s="123">
        <v>1</v>
      </c>
      <c r="M157" s="125">
        <v>63640</v>
      </c>
      <c r="N157" s="124">
        <f>IFERROR(AA157/M157, "")</f>
        <v>309.2159019484601</v>
      </c>
      <c r="O157" s="127">
        <v>1889</v>
      </c>
      <c r="P157" s="128" t="s">
        <v>400</v>
      </c>
      <c r="Q157" s="129"/>
      <c r="R157" s="127" t="s">
        <v>56</v>
      </c>
      <c r="S157" s="130"/>
      <c r="T157" s="130"/>
      <c r="U157" s="129">
        <v>2011</v>
      </c>
      <c r="V157" s="124">
        <v>12</v>
      </c>
      <c r="W157" s="124" t="s">
        <v>531</v>
      </c>
      <c r="X157" s="132" t="s">
        <v>535</v>
      </c>
      <c r="Y157" s="130"/>
      <c r="Z157" s="130"/>
      <c r="AA157" s="334">
        <v>19678500</v>
      </c>
      <c r="AB157" s="335">
        <v>1176707</v>
      </c>
      <c r="AC157" s="294"/>
      <c r="AD157" s="133"/>
      <c r="AE157" s="130"/>
      <c r="AF157" s="107">
        <f>IF(SUM(AA157:AE157)=0, "", SUM(AA157:AE157))</f>
        <v>20855207</v>
      </c>
      <c r="AG157" s="382" t="s">
        <v>1061</v>
      </c>
      <c r="AH157" s="118"/>
    </row>
    <row r="158" spans="1:34">
      <c r="A158" s="283" t="s">
        <v>1030</v>
      </c>
      <c r="B158" s="130"/>
      <c r="C158" s="246">
        <v>196</v>
      </c>
      <c r="D158" s="136" t="s">
        <v>971</v>
      </c>
      <c r="E158" s="120" t="s">
        <v>972</v>
      </c>
      <c r="F158" s="122" t="s">
        <v>871</v>
      </c>
      <c r="G158" s="122" t="s">
        <v>393</v>
      </c>
      <c r="H158" s="122">
        <v>39762</v>
      </c>
      <c r="I158" s="123" t="s">
        <v>872</v>
      </c>
      <c r="J158" s="124">
        <v>33.458815999999999</v>
      </c>
      <c r="K158" s="124">
        <v>-88.788928999999996</v>
      </c>
      <c r="L158" s="123">
        <v>3</v>
      </c>
      <c r="M158" s="125">
        <v>157261</v>
      </c>
      <c r="N158" s="124">
        <f>IFERROR(AA158/M158, "")</f>
        <v>123.29097487616129</v>
      </c>
      <c r="O158" s="127">
        <v>2005</v>
      </c>
      <c r="P158" s="128" t="s">
        <v>397</v>
      </c>
      <c r="Q158" s="129"/>
      <c r="R158" s="127" t="s">
        <v>19</v>
      </c>
      <c r="S158" s="130"/>
      <c r="T158" s="130"/>
      <c r="U158" s="129"/>
      <c r="V158" s="124">
        <v>12</v>
      </c>
      <c r="W158" s="124" t="s">
        <v>449</v>
      </c>
      <c r="X158" s="132" t="s">
        <v>30</v>
      </c>
      <c r="Y158" s="130"/>
      <c r="Z158" s="130"/>
      <c r="AA158" s="334">
        <v>19388862</v>
      </c>
      <c r="AB158" s="335">
        <v>1173000</v>
      </c>
      <c r="AC158" s="294">
        <v>1588483</v>
      </c>
      <c r="AD158" s="130"/>
      <c r="AE158" s="130"/>
      <c r="AF158" s="107">
        <f>IF(SUM(AA158:AE158)=0, "", SUM(AA158:AE158))</f>
        <v>22150345</v>
      </c>
      <c r="AG158" s="382" t="s">
        <v>1061</v>
      </c>
      <c r="AH158" s="118"/>
    </row>
    <row r="159" spans="1:34">
      <c r="A159" s="283" t="s">
        <v>1030</v>
      </c>
      <c r="B159" s="130"/>
      <c r="C159" s="246">
        <v>212</v>
      </c>
      <c r="D159" s="136" t="s">
        <v>990</v>
      </c>
      <c r="E159" s="120" t="s">
        <v>991</v>
      </c>
      <c r="F159" s="122" t="s">
        <v>871</v>
      </c>
      <c r="G159" s="122" t="s">
        <v>393</v>
      </c>
      <c r="H159" s="122">
        <v>39762</v>
      </c>
      <c r="I159" s="123" t="s">
        <v>872</v>
      </c>
      <c r="J159" s="124">
        <v>33.448624000000002</v>
      </c>
      <c r="K159" s="124">
        <v>-88.791847000000004</v>
      </c>
      <c r="L159" s="123">
        <v>4</v>
      </c>
      <c r="M159" s="125">
        <v>81864</v>
      </c>
      <c r="N159" s="124">
        <f>IFERROR(AA159/M159, "")</f>
        <v>231.53990765171503</v>
      </c>
      <c r="O159" s="127">
        <v>2012</v>
      </c>
      <c r="P159" s="128" t="s">
        <v>397</v>
      </c>
      <c r="Q159" s="129"/>
      <c r="R159" s="127" t="s">
        <v>19</v>
      </c>
      <c r="S159" s="130"/>
      <c r="T159" s="130"/>
      <c r="U159" s="129"/>
      <c r="V159" s="124"/>
      <c r="W159" s="124" t="s">
        <v>449</v>
      </c>
      <c r="X159" s="132" t="s">
        <v>30</v>
      </c>
      <c r="Y159" s="130"/>
      <c r="Z159" s="130"/>
      <c r="AA159" s="334">
        <v>18954783</v>
      </c>
      <c r="AB159" s="335">
        <v>786000</v>
      </c>
      <c r="AC159" s="294">
        <v>1806970</v>
      </c>
      <c r="AD159" s="130"/>
      <c r="AE159" s="130"/>
      <c r="AF159" s="107">
        <f>IF(SUM(AA159:AE159)=0, "", SUM(AA159:AE159))</f>
        <v>21547753</v>
      </c>
      <c r="AG159" s="382" t="s">
        <v>1061</v>
      </c>
      <c r="AH159" s="118"/>
    </row>
    <row r="160" spans="1:34">
      <c r="A160" s="283" t="s">
        <v>1030</v>
      </c>
      <c r="B160" s="130"/>
      <c r="C160" s="246">
        <v>213</v>
      </c>
      <c r="D160" s="136" t="s">
        <v>992</v>
      </c>
      <c r="E160" s="120" t="s">
        <v>993</v>
      </c>
      <c r="F160" s="122" t="s">
        <v>871</v>
      </c>
      <c r="G160" s="122" t="s">
        <v>393</v>
      </c>
      <c r="H160" s="122">
        <v>39762</v>
      </c>
      <c r="I160" s="123" t="s">
        <v>872</v>
      </c>
      <c r="J160" s="124">
        <v>33.448619000000001</v>
      </c>
      <c r="K160" s="124">
        <v>-88.791798999999997</v>
      </c>
      <c r="L160" s="123">
        <v>4</v>
      </c>
      <c r="M160" s="125">
        <v>81864</v>
      </c>
      <c r="N160" s="124">
        <f>IFERROR(AA160/M160, "")</f>
        <v>231.53990765171503</v>
      </c>
      <c r="O160" s="127">
        <v>2012</v>
      </c>
      <c r="P160" s="128" t="s">
        <v>397</v>
      </c>
      <c r="Q160" s="129"/>
      <c r="R160" s="127" t="s">
        <v>19</v>
      </c>
      <c r="S160" s="130"/>
      <c r="T160" s="130"/>
      <c r="U160" s="129"/>
      <c r="V160" s="124"/>
      <c r="W160" s="124" t="s">
        <v>449</v>
      </c>
      <c r="X160" s="132" t="s">
        <v>30</v>
      </c>
      <c r="Y160" s="130"/>
      <c r="Z160" s="130"/>
      <c r="AA160" s="334">
        <v>18954783</v>
      </c>
      <c r="AB160" s="335">
        <v>786000</v>
      </c>
      <c r="AC160" s="294">
        <v>1806970</v>
      </c>
      <c r="AD160" s="130"/>
      <c r="AE160" s="130"/>
      <c r="AF160" s="107">
        <f>IF(SUM(AA160:AE160)=0, "", SUM(AA160:AE160))</f>
        <v>21547753</v>
      </c>
      <c r="AG160" s="382" t="s">
        <v>1061</v>
      </c>
      <c r="AH160" s="118"/>
    </row>
    <row r="161" spans="1:34">
      <c r="A161" s="283" t="s">
        <v>1030</v>
      </c>
      <c r="B161" s="130"/>
      <c r="C161" s="246">
        <v>209</v>
      </c>
      <c r="D161" s="136" t="s">
        <v>983</v>
      </c>
      <c r="E161" s="120" t="s">
        <v>984</v>
      </c>
      <c r="F161" s="122" t="s">
        <v>985</v>
      </c>
      <c r="G161" s="122" t="s">
        <v>393</v>
      </c>
      <c r="H161" s="122">
        <v>39301</v>
      </c>
      <c r="I161" s="123" t="s">
        <v>954</v>
      </c>
      <c r="J161" s="124">
        <v>32.363565000000001</v>
      </c>
      <c r="K161" s="124">
        <v>-88.700749999999999</v>
      </c>
      <c r="L161" s="123">
        <v>2</v>
      </c>
      <c r="M161" s="125">
        <v>40695</v>
      </c>
      <c r="N161" s="124">
        <f>IFERROR(AA161/M161, "")</f>
        <v>448.45804152844329</v>
      </c>
      <c r="O161" s="262">
        <v>1934</v>
      </c>
      <c r="P161" s="128" t="s">
        <v>986</v>
      </c>
      <c r="Q161" s="129"/>
      <c r="R161" s="268" t="s">
        <v>19</v>
      </c>
      <c r="S161" s="130"/>
      <c r="T161" s="130"/>
      <c r="U161" s="129">
        <v>2017</v>
      </c>
      <c r="V161" s="124"/>
      <c r="W161" s="124" t="s">
        <v>449</v>
      </c>
      <c r="X161" s="132" t="s">
        <v>30</v>
      </c>
      <c r="Y161" s="130"/>
      <c r="Z161" s="130"/>
      <c r="AA161" s="334">
        <v>18250000</v>
      </c>
      <c r="AB161" s="335">
        <v>2210000</v>
      </c>
      <c r="AC161" s="294"/>
      <c r="AD161" s="133">
        <v>616727</v>
      </c>
      <c r="AE161" s="130"/>
      <c r="AF161" s="107">
        <f>IF(SUM(AA161:AE161)=0, "", SUM(AA161:AE161))</f>
        <v>21076727</v>
      </c>
      <c r="AG161" s="382" t="s">
        <v>1061</v>
      </c>
      <c r="AH161" s="118"/>
    </row>
    <row r="162" spans="1:34">
      <c r="A162" s="283" t="s">
        <v>1030</v>
      </c>
      <c r="B162" s="130"/>
      <c r="C162" s="246">
        <v>136</v>
      </c>
      <c r="D162" s="136" t="s">
        <v>941</v>
      </c>
      <c r="E162" s="120" t="s">
        <v>942</v>
      </c>
      <c r="F162" s="122" t="s">
        <v>871</v>
      </c>
      <c r="G162" s="122" t="s">
        <v>393</v>
      </c>
      <c r="H162" s="122">
        <v>39762</v>
      </c>
      <c r="I162" s="123" t="s">
        <v>872</v>
      </c>
      <c r="J162" s="124">
        <v>33.464280000000002</v>
      </c>
      <c r="K162" s="124">
        <v>-88.792626999999996</v>
      </c>
      <c r="L162" s="123">
        <v>1</v>
      </c>
      <c r="M162" s="125">
        <v>34143</v>
      </c>
      <c r="N162" s="124"/>
      <c r="O162" s="127">
        <v>1978</v>
      </c>
      <c r="P162" s="128" t="s">
        <v>395</v>
      </c>
      <c r="Q162" s="129"/>
      <c r="R162" s="127" t="s">
        <v>438</v>
      </c>
      <c r="S162" s="130"/>
      <c r="T162" s="130"/>
      <c r="U162" s="129">
        <v>2006</v>
      </c>
      <c r="V162" s="124">
        <v>32</v>
      </c>
      <c r="W162" s="124" t="s">
        <v>531</v>
      </c>
      <c r="X162" s="132" t="s">
        <v>535</v>
      </c>
      <c r="Y162" s="130"/>
      <c r="Z162" s="130"/>
      <c r="AA162" s="334">
        <v>17995005</v>
      </c>
      <c r="AB162" s="335">
        <v>962876</v>
      </c>
      <c r="AC162" s="294"/>
      <c r="AD162" s="133"/>
      <c r="AE162" s="130"/>
      <c r="AF162" s="107">
        <f>IF(SUM(AA162:AE162)=0, "", SUM(AA162:AE162))</f>
        <v>18957881</v>
      </c>
      <c r="AG162" s="382" t="s">
        <v>1061</v>
      </c>
      <c r="AH162" s="118"/>
    </row>
    <row r="163" spans="1:34">
      <c r="A163" s="283" t="s">
        <v>1030</v>
      </c>
      <c r="B163" s="130"/>
      <c r="C163" s="246">
        <v>178</v>
      </c>
      <c r="D163" s="136" t="s">
        <v>1040</v>
      </c>
      <c r="E163" s="120" t="s">
        <v>955</v>
      </c>
      <c r="F163" s="122" t="s">
        <v>871</v>
      </c>
      <c r="G163" s="122" t="s">
        <v>393</v>
      </c>
      <c r="H163" s="122">
        <v>39762</v>
      </c>
      <c r="I163" s="123" t="s">
        <v>872</v>
      </c>
      <c r="J163" s="124">
        <v>33.471364999999999</v>
      </c>
      <c r="K163" s="124">
        <v>-88.794623000000001</v>
      </c>
      <c r="L163" s="123">
        <v>3</v>
      </c>
      <c r="M163" s="125">
        <v>59757</v>
      </c>
      <c r="N163" s="124"/>
      <c r="O163" s="127">
        <v>1998</v>
      </c>
      <c r="P163" s="128" t="s">
        <v>508</v>
      </c>
      <c r="Q163" s="129"/>
      <c r="R163" s="127" t="s">
        <v>580</v>
      </c>
      <c r="S163" s="130"/>
      <c r="T163" s="130"/>
      <c r="U163" s="129">
        <v>2000</v>
      </c>
      <c r="V163" s="124">
        <v>20</v>
      </c>
      <c r="W163" s="124" t="s">
        <v>531</v>
      </c>
      <c r="X163" s="132" t="s">
        <v>30</v>
      </c>
      <c r="Y163" s="130"/>
      <c r="Z163" s="130"/>
      <c r="AA163" s="334">
        <v>17628315</v>
      </c>
      <c r="AB163" s="335">
        <v>8665380</v>
      </c>
      <c r="AC163" s="294"/>
      <c r="AD163" s="281"/>
      <c r="AE163" s="130"/>
      <c r="AF163" s="107">
        <f>IF(SUM(AA163:AE163)=0, "", SUM(AA163:AE163))</f>
        <v>26293695</v>
      </c>
      <c r="AG163" s="382" t="s">
        <v>1061</v>
      </c>
      <c r="AH163" s="118"/>
    </row>
    <row r="164" spans="1:34" ht="15" customHeight="1">
      <c r="A164" s="283" t="s">
        <v>1030</v>
      </c>
      <c r="B164" s="130"/>
      <c r="C164" s="246">
        <v>124</v>
      </c>
      <c r="D164" s="136" t="s">
        <v>931</v>
      </c>
      <c r="E164" s="120" t="s">
        <v>932</v>
      </c>
      <c r="F164" s="122" t="s">
        <v>871</v>
      </c>
      <c r="G164" s="122" t="s">
        <v>393</v>
      </c>
      <c r="H164" s="122">
        <v>39762</v>
      </c>
      <c r="I164" s="123" t="s">
        <v>872</v>
      </c>
      <c r="J164" s="124">
        <v>33.452345000000001</v>
      </c>
      <c r="K164" s="124">
        <v>-88.790698000000006</v>
      </c>
      <c r="L164" s="123">
        <v>6</v>
      </c>
      <c r="M164" s="125">
        <v>151083</v>
      </c>
      <c r="N164" s="124"/>
      <c r="O164" s="127">
        <v>1972</v>
      </c>
      <c r="P164" s="128" t="s">
        <v>486</v>
      </c>
      <c r="Q164" s="129"/>
      <c r="R164" s="127" t="s">
        <v>484</v>
      </c>
      <c r="S164" s="130"/>
      <c r="T164" s="130"/>
      <c r="U164" s="129">
        <v>2020</v>
      </c>
      <c r="V164" s="124">
        <v>12</v>
      </c>
      <c r="W164" s="124" t="s">
        <v>531</v>
      </c>
      <c r="X164" s="132" t="s">
        <v>30</v>
      </c>
      <c r="Y164" s="130"/>
      <c r="Z164" s="130"/>
      <c r="AA164" s="334">
        <v>17500000</v>
      </c>
      <c r="AB164" s="335">
        <v>6345486</v>
      </c>
      <c r="AC164" s="294"/>
      <c r="AD164" s="133">
        <v>16003864</v>
      </c>
      <c r="AE164" s="130"/>
      <c r="AF164" s="107">
        <f>IF(SUM(AA164:AE164)=0, "", SUM(AA164:AE164))</f>
        <v>39849350</v>
      </c>
      <c r="AG164" s="382" t="s">
        <v>1061</v>
      </c>
      <c r="AH164" s="118"/>
    </row>
    <row r="165" spans="1:34" ht="15" customHeight="1">
      <c r="A165" s="283" t="s">
        <v>1030</v>
      </c>
      <c r="B165" s="130"/>
      <c r="C165" s="246">
        <v>122</v>
      </c>
      <c r="D165" s="136" t="s">
        <v>929</v>
      </c>
      <c r="E165" s="120" t="s">
        <v>930</v>
      </c>
      <c r="F165" s="122" t="s">
        <v>871</v>
      </c>
      <c r="G165" s="122" t="s">
        <v>393</v>
      </c>
      <c r="H165" s="122">
        <v>39762</v>
      </c>
      <c r="I165" s="123" t="s">
        <v>872</v>
      </c>
      <c r="J165" s="124">
        <v>33.453913</v>
      </c>
      <c r="K165" s="124">
        <v>-88.795368999999994</v>
      </c>
      <c r="L165" s="123">
        <v>2</v>
      </c>
      <c r="M165" s="125">
        <v>62489</v>
      </c>
      <c r="N165" s="124"/>
      <c r="O165" s="127">
        <v>1937</v>
      </c>
      <c r="P165" s="128" t="s">
        <v>466</v>
      </c>
      <c r="Q165" s="129"/>
      <c r="R165" s="127" t="s">
        <v>19</v>
      </c>
      <c r="S165" s="130"/>
      <c r="T165" s="130"/>
      <c r="U165" s="129">
        <v>2016</v>
      </c>
      <c r="V165" s="124">
        <v>22</v>
      </c>
      <c r="W165" s="124" t="s">
        <v>531</v>
      </c>
      <c r="X165" s="132" t="s">
        <v>535</v>
      </c>
      <c r="Y165" s="130"/>
      <c r="Z165" s="130"/>
      <c r="AA165" s="334">
        <v>17223531</v>
      </c>
      <c r="AB165" s="335">
        <v>3625234</v>
      </c>
      <c r="AC165" s="294"/>
      <c r="AD165" s="133">
        <v>592368</v>
      </c>
      <c r="AE165" s="130"/>
      <c r="AF165" s="107">
        <f>IF(SUM(AA165:AE165)=0, "", SUM(AA165:AE165))</f>
        <v>21441133</v>
      </c>
      <c r="AG165" s="382" t="s">
        <v>1061</v>
      </c>
      <c r="AH165" s="118"/>
    </row>
    <row r="166" spans="1:34" ht="14.25" customHeight="1">
      <c r="A166" s="283" t="s">
        <v>1030</v>
      </c>
      <c r="B166" s="130"/>
      <c r="C166" s="246">
        <v>128</v>
      </c>
      <c r="D166" s="136" t="s">
        <v>935</v>
      </c>
      <c r="E166" s="120" t="s">
        <v>936</v>
      </c>
      <c r="F166" s="122" t="s">
        <v>871</v>
      </c>
      <c r="G166" s="122" t="s">
        <v>393</v>
      </c>
      <c r="H166" s="122">
        <v>39762</v>
      </c>
      <c r="I166" s="123" t="s">
        <v>872</v>
      </c>
      <c r="J166" s="124">
        <v>33.453822000000002</v>
      </c>
      <c r="K166" s="124">
        <v>-88.790683999999999</v>
      </c>
      <c r="L166" s="123">
        <v>4</v>
      </c>
      <c r="M166" s="125">
        <v>144587</v>
      </c>
      <c r="N166" s="124"/>
      <c r="O166" s="127">
        <v>1974</v>
      </c>
      <c r="P166" s="128" t="s">
        <v>486</v>
      </c>
      <c r="Q166" s="129"/>
      <c r="R166" s="127" t="s">
        <v>895</v>
      </c>
      <c r="S166" s="130"/>
      <c r="T166" s="130"/>
      <c r="U166" s="129">
        <v>2020</v>
      </c>
      <c r="V166" s="124">
        <v>12</v>
      </c>
      <c r="W166" s="124" t="s">
        <v>449</v>
      </c>
      <c r="X166" s="132" t="s">
        <v>30</v>
      </c>
      <c r="Y166" s="130"/>
      <c r="Z166" s="130"/>
      <c r="AA166" s="334">
        <v>17000000</v>
      </c>
      <c r="AB166" s="335">
        <v>4980000</v>
      </c>
      <c r="AC166" s="294"/>
      <c r="AD166" s="133">
        <v>25586438</v>
      </c>
      <c r="AE166" s="130"/>
      <c r="AF166" s="107">
        <f>IF(SUM(AA166:AE166)=0, "", SUM(AA166:AE166))</f>
        <v>47566438</v>
      </c>
      <c r="AG166" s="382" t="s">
        <v>1061</v>
      </c>
      <c r="AH166" s="118"/>
    </row>
    <row r="167" spans="1:34">
      <c r="A167" s="283" t="s">
        <v>1030</v>
      </c>
      <c r="B167" s="130"/>
      <c r="C167" s="246">
        <v>191</v>
      </c>
      <c r="D167" s="136" t="s">
        <v>965</v>
      </c>
      <c r="E167" s="120" t="s">
        <v>966</v>
      </c>
      <c r="F167" s="122" t="s">
        <v>871</v>
      </c>
      <c r="G167" s="122" t="s">
        <v>393</v>
      </c>
      <c r="H167" s="122">
        <v>39762</v>
      </c>
      <c r="I167" s="123" t="s">
        <v>872</v>
      </c>
      <c r="J167" s="124">
        <v>33.473753000000002</v>
      </c>
      <c r="K167" s="124">
        <v>-88.793367000000003</v>
      </c>
      <c r="L167" s="123">
        <v>2</v>
      </c>
      <c r="M167" s="125">
        <v>56055</v>
      </c>
      <c r="N167" s="124">
        <f>IFERROR(AA167/M167, "")</f>
        <v>295</v>
      </c>
      <c r="O167" s="127">
        <v>2003</v>
      </c>
      <c r="P167" s="128" t="s">
        <v>405</v>
      </c>
      <c r="Q167" s="129"/>
      <c r="R167" s="127" t="s">
        <v>19</v>
      </c>
      <c r="S167" s="130"/>
      <c r="T167" s="130"/>
      <c r="U167" s="129"/>
      <c r="V167" s="124"/>
      <c r="W167" s="124" t="s">
        <v>449</v>
      </c>
      <c r="X167" s="132" t="s">
        <v>30</v>
      </c>
      <c r="Y167" s="130"/>
      <c r="Z167" s="130"/>
      <c r="AA167" s="334">
        <v>16536225</v>
      </c>
      <c r="AB167" s="335">
        <v>11144113</v>
      </c>
      <c r="AC167" s="294"/>
      <c r="AD167" s="133"/>
      <c r="AE167" s="130"/>
      <c r="AF167" s="107">
        <f>IF(SUM(AA167:AE167)=0, "", SUM(AA167:AE167))</f>
        <v>27680338</v>
      </c>
      <c r="AG167" s="382" t="s">
        <v>1061</v>
      </c>
      <c r="AH167" s="118"/>
    </row>
    <row r="168" spans="1:34" ht="14.25" customHeight="1">
      <c r="A168" s="283" t="s">
        <v>1030</v>
      </c>
      <c r="B168" s="130"/>
      <c r="C168" s="246">
        <v>160</v>
      </c>
      <c r="D168" s="136" t="s">
        <v>945</v>
      </c>
      <c r="E168" s="120" t="s">
        <v>946</v>
      </c>
      <c r="F168" s="122" t="s">
        <v>871</v>
      </c>
      <c r="G168" s="122" t="s">
        <v>393</v>
      </c>
      <c r="H168" s="122">
        <v>39762</v>
      </c>
      <c r="I168" s="123" t="s">
        <v>872</v>
      </c>
      <c r="J168" s="124">
        <v>33.450825999999999</v>
      </c>
      <c r="K168" s="124">
        <v>-88.790600999999995</v>
      </c>
      <c r="L168" s="123">
        <v>4</v>
      </c>
      <c r="M168" s="125">
        <v>63941</v>
      </c>
      <c r="N168" s="124"/>
      <c r="O168" s="127">
        <v>1986</v>
      </c>
      <c r="P168" s="128" t="s">
        <v>399</v>
      </c>
      <c r="Q168" s="129"/>
      <c r="R168" s="127" t="s">
        <v>947</v>
      </c>
      <c r="S168" s="130"/>
      <c r="T168" s="130"/>
      <c r="U168" s="129">
        <v>1990</v>
      </c>
      <c r="V168" s="124">
        <v>22</v>
      </c>
      <c r="W168" s="124" t="s">
        <v>449</v>
      </c>
      <c r="X168" s="132" t="s">
        <v>30</v>
      </c>
      <c r="Y168" s="130"/>
      <c r="Z168" s="130"/>
      <c r="AA168" s="334">
        <v>15861364</v>
      </c>
      <c r="AB168" s="335">
        <v>508397</v>
      </c>
      <c r="AC168" s="294"/>
      <c r="AD168" s="133">
        <v>3159252</v>
      </c>
      <c r="AE168" s="130"/>
      <c r="AF168" s="107">
        <f>IF(SUM(AA168:AE168)=0, "", SUM(AA168:AE168))</f>
        <v>19529013</v>
      </c>
      <c r="AG168" s="382" t="s">
        <v>1061</v>
      </c>
      <c r="AH168" s="118"/>
    </row>
    <row r="169" spans="1:34">
      <c r="A169" s="283" t="s">
        <v>1030</v>
      </c>
      <c r="B169" s="130"/>
      <c r="C169" s="246">
        <v>74</v>
      </c>
      <c r="D169" s="136" t="s">
        <v>909</v>
      </c>
      <c r="E169" s="120" t="s">
        <v>894</v>
      </c>
      <c r="F169" s="122" t="s">
        <v>871</v>
      </c>
      <c r="G169" s="122" t="s">
        <v>393</v>
      </c>
      <c r="H169" s="122">
        <v>39762</v>
      </c>
      <c r="I169" s="123" t="s">
        <v>872</v>
      </c>
      <c r="J169" s="124">
        <v>33.455514000000001</v>
      </c>
      <c r="K169" s="124">
        <v>-88.787108000000003</v>
      </c>
      <c r="L169" s="123">
        <v>4</v>
      </c>
      <c r="M169" s="125">
        <v>76534</v>
      </c>
      <c r="N169" s="124">
        <f>IFERROR(AA169/M169, "")</f>
        <v>201</v>
      </c>
      <c r="O169" s="127">
        <v>1960</v>
      </c>
      <c r="P169" s="128" t="s">
        <v>466</v>
      </c>
      <c r="Q169" s="129"/>
      <c r="R169" s="127" t="s">
        <v>454</v>
      </c>
      <c r="S169" s="130"/>
      <c r="T169" s="130"/>
      <c r="U169" s="129">
        <v>2013</v>
      </c>
      <c r="V169" s="124">
        <v>17</v>
      </c>
      <c r="W169" s="124" t="s">
        <v>449</v>
      </c>
      <c r="X169" s="132" t="s">
        <v>30</v>
      </c>
      <c r="Y169" s="130"/>
      <c r="Z169" s="130"/>
      <c r="AA169" s="334">
        <v>15383334</v>
      </c>
      <c r="AB169" s="335">
        <v>3494157</v>
      </c>
      <c r="AC169" s="294"/>
      <c r="AD169" s="133">
        <v>6524288</v>
      </c>
      <c r="AE169" s="130"/>
      <c r="AF169" s="107">
        <f>IF(SUM(AA169:AE169)=0, "", SUM(AA169:AE169))</f>
        <v>25401779</v>
      </c>
      <c r="AG169" s="382" t="s">
        <v>1061</v>
      </c>
      <c r="AH169" s="118"/>
    </row>
    <row r="170" spans="1:34" ht="15" customHeight="1">
      <c r="A170" s="283" t="s">
        <v>1030</v>
      </c>
      <c r="B170" s="130"/>
      <c r="C170" s="248">
        <v>229</v>
      </c>
      <c r="D170" s="253" t="s">
        <v>1041</v>
      </c>
      <c r="E170" s="120" t="s">
        <v>1011</v>
      </c>
      <c r="F170" s="122" t="s">
        <v>870</v>
      </c>
      <c r="G170" s="122" t="s">
        <v>393</v>
      </c>
      <c r="H170" s="122">
        <v>39762</v>
      </c>
      <c r="I170" s="123" t="s">
        <v>872</v>
      </c>
      <c r="J170" s="124">
        <v>33.447375000000001</v>
      </c>
      <c r="K170" s="124">
        <v>-88.796908000000002</v>
      </c>
      <c r="L170" s="123">
        <v>2</v>
      </c>
      <c r="M170" s="260">
        <v>32085</v>
      </c>
      <c r="N170" s="124">
        <f>IFERROR(AA170/M170, "")</f>
        <v>467.50818139317437</v>
      </c>
      <c r="O170" s="262">
        <v>2020</v>
      </c>
      <c r="P170" s="121" t="s">
        <v>402</v>
      </c>
      <c r="Q170" s="129"/>
      <c r="R170" s="121" t="s">
        <v>1010</v>
      </c>
      <c r="S170" s="130"/>
      <c r="T170" s="130"/>
      <c r="U170" s="129"/>
      <c r="V170" s="124"/>
      <c r="W170" s="124" t="s">
        <v>449</v>
      </c>
      <c r="X170" s="274" t="s">
        <v>30</v>
      </c>
      <c r="Y170" s="130"/>
      <c r="Z170" s="130"/>
      <c r="AA170" s="352">
        <v>15000000</v>
      </c>
      <c r="AB170" s="335">
        <v>2000000</v>
      </c>
      <c r="AC170" s="298"/>
      <c r="AD170" s="282"/>
      <c r="AE170" s="130"/>
      <c r="AF170" s="107">
        <f>IF(SUM(AA170:AE170)=0, "", SUM(AA170:AE170))</f>
        <v>17000000</v>
      </c>
      <c r="AG170" s="382" t="s">
        <v>1061</v>
      </c>
      <c r="AH170" s="118"/>
    </row>
    <row r="171" spans="1:34" ht="14.25" customHeight="1">
      <c r="A171" s="283" t="s">
        <v>1030</v>
      </c>
      <c r="B171" s="130"/>
      <c r="C171" s="246">
        <v>199</v>
      </c>
      <c r="D171" s="136" t="s">
        <v>973</v>
      </c>
      <c r="E171" s="120" t="s">
        <v>974</v>
      </c>
      <c r="F171" s="122" t="s">
        <v>871</v>
      </c>
      <c r="G171" s="122" t="s">
        <v>393</v>
      </c>
      <c r="H171" s="122">
        <v>39762</v>
      </c>
      <c r="I171" s="123" t="s">
        <v>872</v>
      </c>
      <c r="J171" s="124">
        <v>33.458916000000002</v>
      </c>
      <c r="K171" s="124">
        <v>-88.786827000000002</v>
      </c>
      <c r="L171" s="123">
        <v>4</v>
      </c>
      <c r="M171" s="125">
        <v>114509</v>
      </c>
      <c r="N171" s="124">
        <f>IFERROR(AA171/M171, "")</f>
        <v>128.88669012916014</v>
      </c>
      <c r="O171" s="127">
        <v>2006</v>
      </c>
      <c r="P171" s="128" t="s">
        <v>397</v>
      </c>
      <c r="Q171" s="129"/>
      <c r="R171" s="127" t="s">
        <v>19</v>
      </c>
      <c r="S171" s="130"/>
      <c r="T171" s="130"/>
      <c r="U171" s="129">
        <v>2018</v>
      </c>
      <c r="V171" s="124">
        <v>12</v>
      </c>
      <c r="W171" s="124" t="s">
        <v>449</v>
      </c>
      <c r="X171" s="132" t="s">
        <v>30</v>
      </c>
      <c r="Y171" s="130"/>
      <c r="Z171" s="130"/>
      <c r="AA171" s="334">
        <v>14758686</v>
      </c>
      <c r="AB171" s="335">
        <v>612000</v>
      </c>
      <c r="AC171" s="294">
        <v>947500</v>
      </c>
      <c r="AD171" s="133">
        <f>243754</f>
        <v>243754</v>
      </c>
      <c r="AE171" s="130"/>
      <c r="AF171" s="107">
        <f>IF(SUM(AA171:AE171)=0, "", SUM(AA171:AE171))</f>
        <v>16561940</v>
      </c>
      <c r="AG171" s="382" t="s">
        <v>1061</v>
      </c>
      <c r="AH171" s="118"/>
    </row>
    <row r="172" spans="1:34" ht="14.25" customHeight="1">
      <c r="A172" s="283" t="s">
        <v>1030</v>
      </c>
      <c r="B172" s="130"/>
      <c r="C172" s="246">
        <v>76</v>
      </c>
      <c r="D172" s="136" t="s">
        <v>912</v>
      </c>
      <c r="E172" s="120" t="s">
        <v>913</v>
      </c>
      <c r="F172" s="122" t="s">
        <v>871</v>
      </c>
      <c r="G172" s="122" t="s">
        <v>393</v>
      </c>
      <c r="H172" s="122">
        <v>39762</v>
      </c>
      <c r="I172" s="123" t="s">
        <v>872</v>
      </c>
      <c r="J172" s="124">
        <v>33.450868</v>
      </c>
      <c r="K172" s="124">
        <v>-88.791534999999996</v>
      </c>
      <c r="L172" s="123">
        <v>5</v>
      </c>
      <c r="M172" s="125">
        <v>58324</v>
      </c>
      <c r="N172" s="124">
        <f>IFERROR(AA172/M172, "")</f>
        <v>247.25788697620192</v>
      </c>
      <c r="O172" s="127">
        <v>1964</v>
      </c>
      <c r="P172" s="128" t="s">
        <v>396</v>
      </c>
      <c r="Q172" s="129"/>
      <c r="R172" s="127" t="s">
        <v>454</v>
      </c>
      <c r="S172" s="130"/>
      <c r="T172" s="130"/>
      <c r="U172" s="129">
        <v>2005</v>
      </c>
      <c r="V172" s="124">
        <v>22</v>
      </c>
      <c r="W172" s="124" t="s">
        <v>531</v>
      </c>
      <c r="X172" s="132" t="s">
        <v>30</v>
      </c>
      <c r="Y172" s="130"/>
      <c r="Z172" s="130"/>
      <c r="AA172" s="334">
        <v>14421069</v>
      </c>
      <c r="AB172" s="335">
        <v>598000</v>
      </c>
      <c r="AC172" s="294">
        <v>978369</v>
      </c>
      <c r="AD172" s="278"/>
      <c r="AE172" s="130"/>
      <c r="AF172" s="107">
        <f>IF(SUM(AA172:AE172)=0, "", SUM(AA172:AE172))</f>
        <v>15997438</v>
      </c>
      <c r="AG172" s="382" t="s">
        <v>1061</v>
      </c>
      <c r="AH172" s="118"/>
    </row>
    <row r="173" spans="1:34">
      <c r="A173" s="283" t="s">
        <v>1030</v>
      </c>
      <c r="B173" s="130"/>
      <c r="C173" s="246">
        <v>4</v>
      </c>
      <c r="D173" s="136" t="s">
        <v>875</v>
      </c>
      <c r="E173" s="120" t="s">
        <v>876</v>
      </c>
      <c r="F173" s="122" t="s">
        <v>871</v>
      </c>
      <c r="G173" s="122" t="s">
        <v>393</v>
      </c>
      <c r="H173" s="122">
        <v>39762</v>
      </c>
      <c r="I173" s="123" t="s">
        <v>872</v>
      </c>
      <c r="J173" s="124">
        <v>33.454318999999998</v>
      </c>
      <c r="K173" s="124">
        <v>-88.788408000000004</v>
      </c>
      <c r="L173" s="123">
        <v>4</v>
      </c>
      <c r="M173" s="125">
        <v>71545</v>
      </c>
      <c r="N173" s="126">
        <f>IFERROR(AA173/M173, "")</f>
        <v>201.27192675938221</v>
      </c>
      <c r="O173" s="127">
        <v>1905</v>
      </c>
      <c r="P173" s="128" t="s">
        <v>402</v>
      </c>
      <c r="Q173" s="129"/>
      <c r="R173" s="127" t="s">
        <v>877</v>
      </c>
      <c r="S173" s="130"/>
      <c r="T173" s="130"/>
      <c r="U173" s="129">
        <v>2008</v>
      </c>
      <c r="V173" s="131">
        <v>16</v>
      </c>
      <c r="W173" s="124" t="s">
        <v>449</v>
      </c>
      <c r="X173" s="132" t="s">
        <v>30</v>
      </c>
      <c r="Y173" s="130"/>
      <c r="Z173" s="130"/>
      <c r="AA173" s="334">
        <v>14400000</v>
      </c>
      <c r="AB173" s="335">
        <v>2028358</v>
      </c>
      <c r="AC173" s="294"/>
      <c r="AD173" s="133">
        <v>6127044</v>
      </c>
      <c r="AE173" s="134"/>
      <c r="AF173" s="107">
        <f>IF(SUM(AA173:AE173)=0, "", SUM(AA173:AE173))</f>
        <v>22555402</v>
      </c>
      <c r="AG173" s="382" t="s">
        <v>1061</v>
      </c>
      <c r="AH173" s="118"/>
    </row>
    <row r="174" spans="1:34">
      <c r="A174" s="283" t="s">
        <v>1030</v>
      </c>
      <c r="B174" s="130"/>
      <c r="C174" s="246">
        <v>26</v>
      </c>
      <c r="D174" s="136" t="s">
        <v>892</v>
      </c>
      <c r="E174" s="120" t="s">
        <v>893</v>
      </c>
      <c r="F174" s="122" t="s">
        <v>871</v>
      </c>
      <c r="G174" s="122" t="s">
        <v>393</v>
      </c>
      <c r="H174" s="122">
        <v>39762</v>
      </c>
      <c r="I174" s="123" t="s">
        <v>872</v>
      </c>
      <c r="J174" s="124">
        <v>33.456147000000001</v>
      </c>
      <c r="K174" s="124">
        <v>-88.791302000000002</v>
      </c>
      <c r="L174" s="123">
        <v>3</v>
      </c>
      <c r="M174" s="125">
        <v>65682</v>
      </c>
      <c r="N174" s="124">
        <f>IFERROR(AA174/M174, "")</f>
        <v>210.74719101123594</v>
      </c>
      <c r="O174" s="127">
        <v>1938</v>
      </c>
      <c r="P174" s="128" t="s">
        <v>396</v>
      </c>
      <c r="Q174" s="129"/>
      <c r="R174" s="127" t="s">
        <v>877</v>
      </c>
      <c r="S174" s="130"/>
      <c r="T174" s="130"/>
      <c r="U174" s="129">
        <v>2012</v>
      </c>
      <c r="V174" s="124">
        <v>22</v>
      </c>
      <c r="W174" s="124" t="s">
        <v>531</v>
      </c>
      <c r="X174" s="132" t="s">
        <v>30</v>
      </c>
      <c r="Y174" s="130"/>
      <c r="Z174" s="130"/>
      <c r="AA174" s="334">
        <v>13842297</v>
      </c>
      <c r="AB174" s="335">
        <v>574000</v>
      </c>
      <c r="AC174" s="294">
        <v>501790</v>
      </c>
      <c r="AD174" s="278"/>
      <c r="AE174" s="130"/>
      <c r="AF174" s="107">
        <f>IF(SUM(AA174:AE174)=0, "", SUM(AA174:AE174))</f>
        <v>14918087</v>
      </c>
      <c r="AG174" s="382" t="s">
        <v>1061</v>
      </c>
      <c r="AH174" s="118"/>
    </row>
    <row r="175" spans="1:34">
      <c r="A175" s="283" t="s">
        <v>1030</v>
      </c>
      <c r="B175" s="130"/>
      <c r="C175" s="246">
        <v>167</v>
      </c>
      <c r="D175" s="136" t="s">
        <v>948</v>
      </c>
      <c r="E175" s="120" t="s">
        <v>949</v>
      </c>
      <c r="F175" s="122" t="s">
        <v>870</v>
      </c>
      <c r="G175" s="122" t="s">
        <v>393</v>
      </c>
      <c r="H175" s="122">
        <v>39762</v>
      </c>
      <c r="I175" s="123" t="s">
        <v>872</v>
      </c>
      <c r="J175" s="124">
        <v>33.43947</v>
      </c>
      <c r="K175" s="124">
        <v>-88.845550000000003</v>
      </c>
      <c r="L175" s="123">
        <v>2</v>
      </c>
      <c r="M175" s="125">
        <v>62031</v>
      </c>
      <c r="N175" s="124"/>
      <c r="O175" s="127">
        <v>1991</v>
      </c>
      <c r="P175" s="128" t="s">
        <v>405</v>
      </c>
      <c r="Q175" s="129"/>
      <c r="R175" s="127" t="s">
        <v>438</v>
      </c>
      <c r="S175" s="130"/>
      <c r="T175" s="130"/>
      <c r="U175" s="129"/>
      <c r="V175" s="124">
        <v>30</v>
      </c>
      <c r="W175" s="124" t="s">
        <v>531</v>
      </c>
      <c r="X175" s="132" t="s">
        <v>30</v>
      </c>
      <c r="Y175" s="130"/>
      <c r="Z175" s="130"/>
      <c r="AA175" s="334">
        <v>13677836</v>
      </c>
      <c r="AB175" s="335">
        <v>2396363</v>
      </c>
      <c r="AC175" s="294"/>
      <c r="AD175" s="133"/>
      <c r="AE175" s="130"/>
      <c r="AF175" s="107">
        <f>IF(SUM(AA175:AE175)=0, "", SUM(AA175:AE175))</f>
        <v>16074199</v>
      </c>
      <c r="AG175" s="382" t="s">
        <v>1061</v>
      </c>
      <c r="AH175" s="118"/>
    </row>
    <row r="176" spans="1:34" ht="14.25" customHeight="1">
      <c r="A176" s="283" t="s">
        <v>1030</v>
      </c>
      <c r="B176" s="130"/>
      <c r="C176" s="246">
        <v>22</v>
      </c>
      <c r="D176" s="136" t="s">
        <v>890</v>
      </c>
      <c r="E176" s="120" t="s">
        <v>891</v>
      </c>
      <c r="F176" s="122" t="s">
        <v>871</v>
      </c>
      <c r="G176" s="122" t="s">
        <v>393</v>
      </c>
      <c r="H176" s="122">
        <v>39762</v>
      </c>
      <c r="I176" s="123" t="s">
        <v>872</v>
      </c>
      <c r="J176" s="124">
        <v>33.454590000000003</v>
      </c>
      <c r="K176" s="124">
        <v>-88.792299</v>
      </c>
      <c r="L176" s="123">
        <v>4</v>
      </c>
      <c r="M176" s="125">
        <v>67323</v>
      </c>
      <c r="N176" s="126">
        <f>IFERROR(AA176/M176, "")</f>
        <v>201.27189999999999</v>
      </c>
      <c r="O176" s="127">
        <v>1929</v>
      </c>
      <c r="P176" s="128" t="s">
        <v>405</v>
      </c>
      <c r="Q176" s="129"/>
      <c r="R176" s="127" t="s">
        <v>877</v>
      </c>
      <c r="S176" s="130"/>
      <c r="T176" s="130"/>
      <c r="U176" s="129">
        <v>2019</v>
      </c>
      <c r="V176" s="131">
        <v>9</v>
      </c>
      <c r="W176" s="124" t="s">
        <v>449</v>
      </c>
      <c r="X176" s="132" t="s">
        <v>30</v>
      </c>
      <c r="Y176" s="130"/>
      <c r="Z176" s="130"/>
      <c r="AA176" s="334">
        <v>13550228.123699998</v>
      </c>
      <c r="AB176" s="335">
        <v>1118814</v>
      </c>
      <c r="AC176" s="294"/>
      <c r="AD176" s="133">
        <v>2346815</v>
      </c>
      <c r="AE176" s="134"/>
      <c r="AF176" s="107">
        <f>IF(SUM(AA176:AE176)=0, "", SUM(AA176:AE176))</f>
        <v>17015857.1237</v>
      </c>
      <c r="AG176" s="382" t="s">
        <v>1061</v>
      </c>
      <c r="AH176" s="118"/>
    </row>
    <row r="177" spans="1:34" ht="14.25" customHeight="1">
      <c r="A177" s="283" t="s">
        <v>1030</v>
      </c>
      <c r="B177" s="130"/>
      <c r="C177" s="248">
        <v>228</v>
      </c>
      <c r="D177" s="120" t="s">
        <v>1008</v>
      </c>
      <c r="E177" s="120" t="s">
        <v>1009</v>
      </c>
      <c r="F177" s="122" t="s">
        <v>870</v>
      </c>
      <c r="G177" s="122" t="s">
        <v>393</v>
      </c>
      <c r="H177" s="122">
        <v>39762</v>
      </c>
      <c r="I177" s="123" t="s">
        <v>872</v>
      </c>
      <c r="J177" s="124">
        <v>33.446978000000001</v>
      </c>
      <c r="K177" s="124">
        <v>-88.796402999999998</v>
      </c>
      <c r="L177" s="123">
        <v>3</v>
      </c>
      <c r="M177" s="260">
        <v>34500</v>
      </c>
      <c r="N177" s="124">
        <f>IFERROR(AA177/M177, "")</f>
        <v>391.30434782608694</v>
      </c>
      <c r="O177" s="262">
        <v>2019</v>
      </c>
      <c r="P177" s="121" t="s">
        <v>402</v>
      </c>
      <c r="Q177" s="129"/>
      <c r="R177" s="121" t="s">
        <v>1010</v>
      </c>
      <c r="S177" s="130"/>
      <c r="T177" s="130"/>
      <c r="U177" s="129"/>
      <c r="V177" s="124">
        <v>1</v>
      </c>
      <c r="W177" s="124" t="s">
        <v>449</v>
      </c>
      <c r="X177" s="274" t="s">
        <v>30</v>
      </c>
      <c r="Y177" s="130"/>
      <c r="Z177" s="130"/>
      <c r="AA177" s="352">
        <v>13500000</v>
      </c>
      <c r="AB177" s="335">
        <v>2000000</v>
      </c>
      <c r="AC177" s="298"/>
      <c r="AD177" s="282"/>
      <c r="AE177" s="130"/>
      <c r="AF177" s="107">
        <f>IF(SUM(AA177:AE177)=0, "", SUM(AA177:AE177))</f>
        <v>15500000</v>
      </c>
      <c r="AG177" s="382" t="s">
        <v>1061</v>
      </c>
      <c r="AH177" s="118"/>
    </row>
    <row r="178" spans="1:34">
      <c r="A178" s="283" t="s">
        <v>1030</v>
      </c>
      <c r="B178" s="130"/>
      <c r="C178" s="246">
        <v>168</v>
      </c>
      <c r="D178" s="136" t="s">
        <v>950</v>
      </c>
      <c r="E178" s="120" t="s">
        <v>951</v>
      </c>
      <c r="F178" s="122" t="s">
        <v>871</v>
      </c>
      <c r="G178" s="122" t="s">
        <v>393</v>
      </c>
      <c r="H178" s="122">
        <v>39762</v>
      </c>
      <c r="I178" s="123" t="s">
        <v>872</v>
      </c>
      <c r="J178" s="124">
        <v>33.473385</v>
      </c>
      <c r="K178" s="124">
        <v>-88.790655000000001</v>
      </c>
      <c r="L178" s="123">
        <v>2</v>
      </c>
      <c r="M178" s="125">
        <v>40776</v>
      </c>
      <c r="N178" s="124"/>
      <c r="O178" s="127">
        <v>1990</v>
      </c>
      <c r="P178" s="128" t="s">
        <v>399</v>
      </c>
      <c r="Q178" s="129"/>
      <c r="R178" s="127" t="s">
        <v>454</v>
      </c>
      <c r="S178" s="130"/>
      <c r="T178" s="130"/>
      <c r="U178" s="129">
        <v>2009</v>
      </c>
      <c r="V178" s="124">
        <v>25</v>
      </c>
      <c r="W178" s="124" t="s">
        <v>531</v>
      </c>
      <c r="X178" s="132" t="s">
        <v>535</v>
      </c>
      <c r="Y178" s="130"/>
      <c r="Z178" s="130"/>
      <c r="AA178" s="334">
        <v>13372515</v>
      </c>
      <c r="AB178" s="335">
        <v>14063723</v>
      </c>
      <c r="AC178" s="294"/>
      <c r="AD178" s="281">
        <v>26594</v>
      </c>
      <c r="AE178" s="130"/>
      <c r="AF178" s="107">
        <f>IF(SUM(AA178:AE178)=0, "", SUM(AA178:AE178))</f>
        <v>27462832</v>
      </c>
      <c r="AG178" s="382" t="s">
        <v>1061</v>
      </c>
      <c r="AH178" s="118"/>
    </row>
    <row r="179" spans="1:34" ht="14.25" customHeight="1">
      <c r="A179" s="283" t="s">
        <v>1030</v>
      </c>
      <c r="B179" s="130"/>
      <c r="C179" s="246">
        <v>8</v>
      </c>
      <c r="D179" s="136" t="s">
        <v>881</v>
      </c>
      <c r="E179" s="120" t="s">
        <v>882</v>
      </c>
      <c r="F179" s="122" t="s">
        <v>871</v>
      </c>
      <c r="G179" s="122" t="s">
        <v>393</v>
      </c>
      <c r="H179" s="122">
        <v>39762</v>
      </c>
      <c r="I179" s="123" t="s">
        <v>872</v>
      </c>
      <c r="J179" s="124">
        <v>33.453578999999998</v>
      </c>
      <c r="K179" s="124">
        <v>-88.788634999999999</v>
      </c>
      <c r="L179" s="123">
        <v>4</v>
      </c>
      <c r="M179" s="125">
        <v>43538</v>
      </c>
      <c r="N179" s="126">
        <f>IFERROR(AA179/M179, "")</f>
        <v>303.18749138683449</v>
      </c>
      <c r="O179" s="127">
        <v>1910</v>
      </c>
      <c r="P179" s="128" t="s">
        <v>873</v>
      </c>
      <c r="Q179" s="129"/>
      <c r="R179" s="127" t="s">
        <v>19</v>
      </c>
      <c r="S179" s="130"/>
      <c r="T179" s="130"/>
      <c r="U179" s="129">
        <v>2016</v>
      </c>
      <c r="V179" s="131">
        <v>22</v>
      </c>
      <c r="W179" s="124" t="s">
        <v>531</v>
      </c>
      <c r="X179" s="132" t="s">
        <v>30</v>
      </c>
      <c r="Y179" s="130"/>
      <c r="Z179" s="130"/>
      <c r="AA179" s="334">
        <v>13200177</v>
      </c>
      <c r="AB179" s="335">
        <v>1284191</v>
      </c>
      <c r="AC179" s="294"/>
      <c r="AD179" s="133">
        <v>4007934</v>
      </c>
      <c r="AE179" s="134"/>
      <c r="AF179" s="107">
        <f>IF(SUM(AA179:AE179)=0, "", SUM(AA179:AE179))</f>
        <v>18492302</v>
      </c>
      <c r="AG179" s="382" t="s">
        <v>1061</v>
      </c>
      <c r="AH179" s="118"/>
    </row>
    <row r="180" spans="1:34">
      <c r="A180" s="283" t="s">
        <v>1030</v>
      </c>
      <c r="B180" s="130"/>
      <c r="C180" s="246">
        <v>56</v>
      </c>
      <c r="D180" s="136" t="s">
        <v>901</v>
      </c>
      <c r="E180" s="120" t="s">
        <v>902</v>
      </c>
      <c r="F180" s="122" t="s">
        <v>871</v>
      </c>
      <c r="G180" s="122" t="s">
        <v>393</v>
      </c>
      <c r="H180" s="122">
        <v>39762</v>
      </c>
      <c r="I180" s="123" t="s">
        <v>872</v>
      </c>
      <c r="J180" s="124">
        <v>33.454151000000003</v>
      </c>
      <c r="K180" s="124">
        <v>-88.787239999999997</v>
      </c>
      <c r="L180" s="123">
        <v>2</v>
      </c>
      <c r="M180" s="125">
        <v>52839</v>
      </c>
      <c r="N180" s="124">
        <f>IFERROR(AA180/M180, "")</f>
        <v>248.06249172013096</v>
      </c>
      <c r="O180" s="127">
        <v>1950</v>
      </c>
      <c r="P180" s="128" t="s">
        <v>757</v>
      </c>
      <c r="Q180" s="129"/>
      <c r="R180" s="127" t="s">
        <v>760</v>
      </c>
      <c r="S180" s="130"/>
      <c r="T180" s="130"/>
      <c r="U180" s="129">
        <v>1992</v>
      </c>
      <c r="V180" s="124">
        <v>9</v>
      </c>
      <c r="W180" s="124" t="s">
        <v>531</v>
      </c>
      <c r="X180" s="132" t="s">
        <v>30</v>
      </c>
      <c r="Y180" s="130"/>
      <c r="Z180" s="130"/>
      <c r="AA180" s="334">
        <v>13107374</v>
      </c>
      <c r="AB180" s="335">
        <v>3000822</v>
      </c>
      <c r="AC180" s="294"/>
      <c r="AD180" s="133">
        <v>48996</v>
      </c>
      <c r="AE180" s="130"/>
      <c r="AF180" s="107">
        <f>IF(SUM(AA180:AE180)=0, "", SUM(AA180:AE180))</f>
        <v>16157192</v>
      </c>
      <c r="AG180" s="382" t="s">
        <v>1061</v>
      </c>
      <c r="AH180" s="118"/>
    </row>
    <row r="181" spans="1:34">
      <c r="A181" s="283" t="s">
        <v>1030</v>
      </c>
      <c r="B181" s="130"/>
      <c r="C181" s="246">
        <v>218</v>
      </c>
      <c r="D181" s="120" t="s">
        <v>998</v>
      </c>
      <c r="E181" s="120" t="s">
        <v>999</v>
      </c>
      <c r="F181" s="122" t="s">
        <v>871</v>
      </c>
      <c r="G181" s="122" t="s">
        <v>393</v>
      </c>
      <c r="H181" s="122">
        <v>39762</v>
      </c>
      <c r="I181" s="123" t="s">
        <v>872</v>
      </c>
      <c r="J181" s="124">
        <v>33.451507999999997</v>
      </c>
      <c r="K181" s="124">
        <v>-88.793694000000002</v>
      </c>
      <c r="L181" s="123">
        <v>3</v>
      </c>
      <c r="M181" s="260">
        <v>32600</v>
      </c>
      <c r="N181" s="124"/>
      <c r="O181" s="262">
        <v>2015</v>
      </c>
      <c r="P181" s="121" t="s">
        <v>1000</v>
      </c>
      <c r="Q181" s="129"/>
      <c r="R181" s="121" t="s">
        <v>1001</v>
      </c>
      <c r="S181" s="130"/>
      <c r="T181" s="130"/>
      <c r="U181" s="129"/>
      <c r="V181" s="124">
        <v>5</v>
      </c>
      <c r="W181" s="124"/>
      <c r="X181" s="122" t="s">
        <v>30</v>
      </c>
      <c r="Y181" s="130"/>
      <c r="Z181" s="130"/>
      <c r="AA181" s="352">
        <v>12946429</v>
      </c>
      <c r="AB181" s="335">
        <v>820000</v>
      </c>
      <c r="AC181" s="298">
        <v>750000</v>
      </c>
      <c r="AD181" s="277"/>
      <c r="AE181" s="130"/>
      <c r="AF181" s="107">
        <f>IF(SUM(AA181:AE181)=0, "", SUM(AA181:AE181))</f>
        <v>14516429</v>
      </c>
      <c r="AG181" s="382" t="s">
        <v>1061</v>
      </c>
      <c r="AH181" s="118"/>
    </row>
    <row r="182" spans="1:34">
      <c r="A182" s="283" t="s">
        <v>1030</v>
      </c>
      <c r="B182" s="130"/>
      <c r="C182" s="246">
        <v>109</v>
      </c>
      <c r="D182" s="136" t="s">
        <v>921</v>
      </c>
      <c r="E182" s="120" t="s">
        <v>922</v>
      </c>
      <c r="F182" s="122" t="s">
        <v>871</v>
      </c>
      <c r="G182" s="122" t="s">
        <v>393</v>
      </c>
      <c r="H182" s="122">
        <v>39762</v>
      </c>
      <c r="I182" s="123" t="s">
        <v>872</v>
      </c>
      <c r="J182" s="124">
        <v>33.450299000000001</v>
      </c>
      <c r="K182" s="124">
        <v>-88.791820000000001</v>
      </c>
      <c r="L182" s="123">
        <v>6</v>
      </c>
      <c r="M182" s="125">
        <v>72974</v>
      </c>
      <c r="N182" s="124">
        <f>IFERROR(AA182/M182, "")</f>
        <v>173.16471620029051</v>
      </c>
      <c r="O182" s="127">
        <v>1967</v>
      </c>
      <c r="P182" s="128" t="s">
        <v>397</v>
      </c>
      <c r="Q182" s="129"/>
      <c r="R182" s="127" t="s">
        <v>454</v>
      </c>
      <c r="S182" s="130"/>
      <c r="T182" s="130"/>
      <c r="U182" s="129">
        <v>2005</v>
      </c>
      <c r="V182" s="124">
        <v>22</v>
      </c>
      <c r="W182" s="124" t="s">
        <v>531</v>
      </c>
      <c r="X182" s="132" t="s">
        <v>30</v>
      </c>
      <c r="Y182" s="130"/>
      <c r="Z182" s="130"/>
      <c r="AA182" s="334">
        <v>12636522</v>
      </c>
      <c r="AB182" s="335">
        <v>524000</v>
      </c>
      <c r="AC182" s="294">
        <v>833533</v>
      </c>
      <c r="AD182" s="278"/>
      <c r="AE182" s="130"/>
      <c r="AF182" s="107">
        <f>IF(SUM(AA182:AE182)=0, "", SUM(AA182:AE182))</f>
        <v>13994055</v>
      </c>
      <c r="AG182" s="382" t="s">
        <v>1061</v>
      </c>
      <c r="AH182" s="118"/>
    </row>
    <row r="183" spans="1:34">
      <c r="A183" s="283" t="s">
        <v>1030</v>
      </c>
      <c r="B183" s="130"/>
      <c r="C183" s="246">
        <v>171</v>
      </c>
      <c r="D183" s="136" t="s">
        <v>952</v>
      </c>
      <c r="E183" s="120" t="s">
        <v>953</v>
      </c>
      <c r="F183" s="122" t="s">
        <v>793</v>
      </c>
      <c r="G183" s="122" t="s">
        <v>393</v>
      </c>
      <c r="H183" s="122">
        <v>39307</v>
      </c>
      <c r="I183" s="123" t="s">
        <v>954</v>
      </c>
      <c r="J183" s="124">
        <v>32.367170999999999</v>
      </c>
      <c r="K183" s="124">
        <v>-88.73339</v>
      </c>
      <c r="L183" s="123">
        <v>1</v>
      </c>
      <c r="M183" s="125">
        <v>63840</v>
      </c>
      <c r="N183" s="124"/>
      <c r="O183" s="127">
        <v>1993</v>
      </c>
      <c r="P183" s="128" t="s">
        <v>430</v>
      </c>
      <c r="Q183" s="129"/>
      <c r="R183" s="127" t="s">
        <v>895</v>
      </c>
      <c r="S183" s="130"/>
      <c r="T183" s="130"/>
      <c r="U183" s="129"/>
      <c r="V183" s="124"/>
      <c r="W183" s="124" t="s">
        <v>531</v>
      </c>
      <c r="X183" s="132" t="s">
        <v>535</v>
      </c>
      <c r="Y183" s="130"/>
      <c r="Z183" s="130"/>
      <c r="AA183" s="334">
        <v>12448800</v>
      </c>
      <c r="AB183" s="335">
        <v>1289209</v>
      </c>
      <c r="AC183" s="294"/>
      <c r="AD183" s="281">
        <v>2572965</v>
      </c>
      <c r="AE183" s="130"/>
      <c r="AF183" s="107">
        <f>IF(SUM(AA183:AE183)=0, "", SUM(AA183:AE183))</f>
        <v>16310974</v>
      </c>
      <c r="AG183" s="382" t="s">
        <v>1061</v>
      </c>
      <c r="AH183" s="118"/>
    </row>
    <row r="184" spans="1:34">
      <c r="A184" s="283" t="s">
        <v>1030</v>
      </c>
      <c r="B184" s="130"/>
      <c r="C184" s="246">
        <v>186</v>
      </c>
      <c r="D184" s="136" t="s">
        <v>962</v>
      </c>
      <c r="E184" s="120" t="s">
        <v>963</v>
      </c>
      <c r="F184" s="122" t="s">
        <v>793</v>
      </c>
      <c r="G184" s="122" t="s">
        <v>393</v>
      </c>
      <c r="H184" s="122">
        <v>39301</v>
      </c>
      <c r="I184" s="123" t="s">
        <v>954</v>
      </c>
      <c r="J184" s="124">
        <v>32.363985999999997</v>
      </c>
      <c r="K184" s="124">
        <v>-88.700489000000005</v>
      </c>
      <c r="L184" s="123">
        <v>1</v>
      </c>
      <c r="M184" s="125">
        <v>40000</v>
      </c>
      <c r="N184" s="124">
        <f>IFERROR(AA184/M184, "")</f>
        <v>309.21749999999997</v>
      </c>
      <c r="O184" s="127">
        <v>1980</v>
      </c>
      <c r="P184" s="128" t="s">
        <v>395</v>
      </c>
      <c r="Q184" s="129"/>
      <c r="R184" s="127" t="s">
        <v>56</v>
      </c>
      <c r="S184" s="130"/>
      <c r="T184" s="130"/>
      <c r="U184" s="129">
        <v>2009</v>
      </c>
      <c r="V184" s="124">
        <v>12</v>
      </c>
      <c r="W184" s="124" t="s">
        <v>531</v>
      </c>
      <c r="X184" s="132" t="s">
        <v>535</v>
      </c>
      <c r="Y184" s="130"/>
      <c r="Z184" s="130"/>
      <c r="AA184" s="334">
        <v>12368700</v>
      </c>
      <c r="AB184" s="335">
        <v>330828.01</v>
      </c>
      <c r="AC184" s="294"/>
      <c r="AD184" s="133"/>
      <c r="AE184" s="130"/>
      <c r="AF184" s="107">
        <f>IF(SUM(AA184:AE184)=0, "", SUM(AA184:AE184))</f>
        <v>12699528.01</v>
      </c>
      <c r="AG184" s="382" t="s">
        <v>1061</v>
      </c>
      <c r="AH184" s="118"/>
    </row>
    <row r="185" spans="1:34" ht="14.25" customHeight="1">
      <c r="A185" s="283" t="s">
        <v>1030</v>
      </c>
      <c r="B185" s="130"/>
      <c r="C185" s="246">
        <v>70</v>
      </c>
      <c r="D185" s="136" t="s">
        <v>905</v>
      </c>
      <c r="E185" s="120" t="s">
        <v>906</v>
      </c>
      <c r="F185" s="122" t="s">
        <v>871</v>
      </c>
      <c r="G185" s="122" t="s">
        <v>393</v>
      </c>
      <c r="H185" s="122">
        <v>39762</v>
      </c>
      <c r="I185" s="123" t="s">
        <v>872</v>
      </c>
      <c r="J185" s="124">
        <v>33.455342000000002</v>
      </c>
      <c r="K185" s="124">
        <v>-88.785471000000001</v>
      </c>
      <c r="L185" s="123">
        <v>4</v>
      </c>
      <c r="M185" s="125">
        <v>47434</v>
      </c>
      <c r="N185" s="124">
        <f>IFERROR(AA185/M185, "")</f>
        <v>252.16696884091579</v>
      </c>
      <c r="O185" s="127">
        <v>1959</v>
      </c>
      <c r="P185" s="128" t="s">
        <v>396</v>
      </c>
      <c r="Q185" s="129"/>
      <c r="R185" s="127" t="s">
        <v>454</v>
      </c>
      <c r="S185" s="130"/>
      <c r="T185" s="130"/>
      <c r="U185" s="129">
        <v>2005</v>
      </c>
      <c r="V185" s="124">
        <v>22</v>
      </c>
      <c r="W185" s="124" t="s">
        <v>531</v>
      </c>
      <c r="X185" s="132" t="s">
        <v>30</v>
      </c>
      <c r="Y185" s="130"/>
      <c r="Z185" s="130"/>
      <c r="AA185" s="334">
        <v>11961288</v>
      </c>
      <c r="AB185" s="335">
        <v>496000</v>
      </c>
      <c r="AC185" s="294">
        <v>707588</v>
      </c>
      <c r="AD185" s="278"/>
      <c r="AE185" s="130"/>
      <c r="AF185" s="107">
        <f>IF(SUM(AA185:AE185)=0, "", SUM(AA185:AE185))</f>
        <v>13164876</v>
      </c>
      <c r="AG185" s="382" t="s">
        <v>1061</v>
      </c>
      <c r="AH185" s="118"/>
    </row>
    <row r="186" spans="1:34">
      <c r="A186" s="283" t="s">
        <v>1030</v>
      </c>
      <c r="B186" s="130"/>
      <c r="C186" s="246">
        <v>200</v>
      </c>
      <c r="D186" s="136" t="s">
        <v>975</v>
      </c>
      <c r="E186" s="120" t="s">
        <v>976</v>
      </c>
      <c r="F186" s="122" t="s">
        <v>871</v>
      </c>
      <c r="G186" s="122" t="s">
        <v>393</v>
      </c>
      <c r="H186" s="122">
        <v>39762</v>
      </c>
      <c r="I186" s="123" t="s">
        <v>872</v>
      </c>
      <c r="J186" s="124">
        <v>33.458129999999997</v>
      </c>
      <c r="K186" s="124">
        <v>-88.787631000000005</v>
      </c>
      <c r="L186" s="123">
        <v>4</v>
      </c>
      <c r="M186" s="125">
        <v>81864</v>
      </c>
      <c r="N186" s="124">
        <f>IFERROR(AA186/M186, "")</f>
        <v>146.11169744942833</v>
      </c>
      <c r="O186" s="127">
        <v>2006</v>
      </c>
      <c r="P186" s="128" t="s">
        <v>397</v>
      </c>
      <c r="Q186" s="129"/>
      <c r="R186" s="127" t="s">
        <v>19</v>
      </c>
      <c r="S186" s="130"/>
      <c r="T186" s="130"/>
      <c r="U186" s="129"/>
      <c r="V186" s="124">
        <v>12</v>
      </c>
      <c r="W186" s="124" t="s">
        <v>449</v>
      </c>
      <c r="X186" s="132" t="s">
        <v>30</v>
      </c>
      <c r="Y186" s="130"/>
      <c r="Z186" s="130"/>
      <c r="AA186" s="334">
        <v>11961288</v>
      </c>
      <c r="AB186" s="335">
        <v>496000</v>
      </c>
      <c r="AC186" s="294">
        <v>830125</v>
      </c>
      <c r="AD186" s="130"/>
      <c r="AE186" s="130"/>
      <c r="AF186" s="107">
        <f>IF(SUM(AA186:AE186)=0, "", SUM(AA186:AE186))</f>
        <v>13287413</v>
      </c>
      <c r="AG186" s="382" t="s">
        <v>1061</v>
      </c>
      <c r="AH186" s="118"/>
    </row>
    <row r="187" spans="1:34">
      <c r="A187" s="283" t="s">
        <v>1030</v>
      </c>
      <c r="B187" s="130"/>
      <c r="C187" s="246">
        <v>203</v>
      </c>
      <c r="D187" s="136" t="s">
        <v>979</v>
      </c>
      <c r="E187" s="120" t="s">
        <v>980</v>
      </c>
      <c r="F187" s="122" t="s">
        <v>871</v>
      </c>
      <c r="G187" s="122" t="s">
        <v>393</v>
      </c>
      <c r="H187" s="122">
        <v>39762</v>
      </c>
      <c r="I187" s="123" t="s">
        <v>872</v>
      </c>
      <c r="J187" s="124">
        <v>33.457887999999997</v>
      </c>
      <c r="K187" s="124">
        <v>-88.786075999999994</v>
      </c>
      <c r="L187" s="123">
        <v>3</v>
      </c>
      <c r="M187" s="125">
        <v>81864</v>
      </c>
      <c r="N187" s="124">
        <f>IFERROR(AA187/M187, "")</f>
        <v>146.11169744942833</v>
      </c>
      <c r="O187" s="127">
        <v>2007</v>
      </c>
      <c r="P187" s="128" t="s">
        <v>397</v>
      </c>
      <c r="Q187" s="129"/>
      <c r="R187" s="127" t="s">
        <v>19</v>
      </c>
      <c r="S187" s="130"/>
      <c r="T187" s="130"/>
      <c r="U187" s="129"/>
      <c r="V187" s="124">
        <v>11</v>
      </c>
      <c r="W187" s="124" t="s">
        <v>449</v>
      </c>
      <c r="X187" s="132" t="s">
        <v>30</v>
      </c>
      <c r="Y187" s="130"/>
      <c r="Z187" s="130"/>
      <c r="AA187" s="334">
        <v>11961288</v>
      </c>
      <c r="AB187" s="335">
        <v>496000</v>
      </c>
      <c r="AC187" s="294">
        <v>872771</v>
      </c>
      <c r="AD187" s="133">
        <f>33072</f>
        <v>33072</v>
      </c>
      <c r="AE187" s="130"/>
      <c r="AF187" s="107">
        <f>IF(SUM(AA187:AE187)=0, "", SUM(AA187:AE187))</f>
        <v>13363131</v>
      </c>
      <c r="AG187" s="382" t="s">
        <v>1061</v>
      </c>
      <c r="AH187" s="118"/>
    </row>
    <row r="188" spans="1:34" ht="14.25" customHeight="1">
      <c r="A188" s="283" t="s">
        <v>1030</v>
      </c>
      <c r="B188" s="130"/>
      <c r="C188" s="246">
        <v>72</v>
      </c>
      <c r="D188" s="136" t="s">
        <v>907</v>
      </c>
      <c r="E188" s="120" t="s">
        <v>908</v>
      </c>
      <c r="F188" s="122" t="s">
        <v>871</v>
      </c>
      <c r="G188" s="122" t="s">
        <v>393</v>
      </c>
      <c r="H188" s="122">
        <v>39762</v>
      </c>
      <c r="I188" s="123" t="s">
        <v>872</v>
      </c>
      <c r="J188" s="124">
        <v>33.455809000000002</v>
      </c>
      <c r="K188" s="124">
        <v>-88.785855999999995</v>
      </c>
      <c r="L188" s="123">
        <v>4</v>
      </c>
      <c r="M188" s="125">
        <v>47434</v>
      </c>
      <c r="N188" s="124">
        <f>IFERROR(AA188/M188, "")</f>
        <v>250.13336425348905</v>
      </c>
      <c r="O188" s="127">
        <v>1959</v>
      </c>
      <c r="P188" s="128" t="s">
        <v>396</v>
      </c>
      <c r="Q188" s="129"/>
      <c r="R188" s="127" t="s">
        <v>454</v>
      </c>
      <c r="S188" s="130"/>
      <c r="T188" s="130"/>
      <c r="U188" s="129">
        <v>2005</v>
      </c>
      <c r="V188" s="124">
        <v>22</v>
      </c>
      <c r="W188" s="124" t="s">
        <v>531</v>
      </c>
      <c r="X188" s="132" t="s">
        <v>30</v>
      </c>
      <c r="Y188" s="130"/>
      <c r="Z188" s="130"/>
      <c r="AA188" s="334">
        <v>11864826</v>
      </c>
      <c r="AB188" s="335">
        <v>492000</v>
      </c>
      <c r="AC188" s="294">
        <v>706454</v>
      </c>
      <c r="AD188" s="278"/>
      <c r="AE188" s="130"/>
      <c r="AF188" s="107">
        <f>IF(SUM(AA188:AE188)=0, "", SUM(AA188:AE188))</f>
        <v>13063280</v>
      </c>
      <c r="AG188" s="382" t="s">
        <v>1061</v>
      </c>
      <c r="AH188" s="118"/>
    </row>
    <row r="189" spans="1:34">
      <c r="A189" s="283" t="s">
        <v>1030</v>
      </c>
      <c r="B189" s="130"/>
      <c r="C189" s="246">
        <v>61</v>
      </c>
      <c r="D189" s="136" t="s">
        <v>903</v>
      </c>
      <c r="E189" s="120" t="s">
        <v>904</v>
      </c>
      <c r="F189" s="122" t="s">
        <v>871</v>
      </c>
      <c r="G189" s="122" t="s">
        <v>393</v>
      </c>
      <c r="H189" s="122">
        <v>39762</v>
      </c>
      <c r="I189" s="123" t="s">
        <v>872</v>
      </c>
      <c r="J189" s="124">
        <v>33.453468000000001</v>
      </c>
      <c r="K189" s="124">
        <v>-88.787979000000007</v>
      </c>
      <c r="L189" s="123">
        <v>3</v>
      </c>
      <c r="M189" s="125">
        <v>40548</v>
      </c>
      <c r="N189" s="124">
        <f>IFERROR(AA189/M189, "")</f>
        <v>290</v>
      </c>
      <c r="O189" s="127">
        <v>1957</v>
      </c>
      <c r="P189" s="128" t="s">
        <v>466</v>
      </c>
      <c r="Q189" s="129"/>
      <c r="R189" s="127" t="s">
        <v>454</v>
      </c>
      <c r="S189" s="130"/>
      <c r="T189" s="130"/>
      <c r="U189" s="129">
        <v>2017</v>
      </c>
      <c r="V189" s="124">
        <v>27</v>
      </c>
      <c r="W189" s="124" t="s">
        <v>531</v>
      </c>
      <c r="X189" s="132" t="s">
        <v>535</v>
      </c>
      <c r="Y189" s="130"/>
      <c r="Z189" s="130"/>
      <c r="AA189" s="334">
        <v>11758920</v>
      </c>
      <c r="AB189" s="335">
        <v>710761</v>
      </c>
      <c r="AC189" s="294"/>
      <c r="AD189" s="133">
        <v>869890</v>
      </c>
      <c r="AE189" s="130"/>
      <c r="AF189" s="107">
        <f>IF(SUM(AA189:AE189)=0, "", SUM(AA189:AE189))</f>
        <v>13339571</v>
      </c>
      <c r="AG189" s="382" t="s">
        <v>1061</v>
      </c>
      <c r="AH189" s="118"/>
    </row>
    <row r="190" spans="1:34">
      <c r="A190" s="283" t="s">
        <v>1030</v>
      </c>
      <c r="B190" s="130"/>
      <c r="C190" s="246">
        <v>13</v>
      </c>
      <c r="D190" s="136" t="s">
        <v>884</v>
      </c>
      <c r="E190" s="120" t="s">
        <v>885</v>
      </c>
      <c r="F190" s="122" t="s">
        <v>871</v>
      </c>
      <c r="G190" s="122" t="s">
        <v>393</v>
      </c>
      <c r="H190" s="122">
        <v>39762</v>
      </c>
      <c r="I190" s="123" t="s">
        <v>872</v>
      </c>
      <c r="J190" s="124">
        <v>33.454548000000003</v>
      </c>
      <c r="K190" s="124">
        <v>-88.790946000000005</v>
      </c>
      <c r="L190" s="123">
        <v>2</v>
      </c>
      <c r="M190" s="125">
        <v>58696</v>
      </c>
      <c r="N190" s="126">
        <f>IFERROR(AA190/M190, "")</f>
        <v>194.22107128254055</v>
      </c>
      <c r="O190" s="127">
        <v>1921</v>
      </c>
      <c r="P190" s="128" t="s">
        <v>401</v>
      </c>
      <c r="Q190" s="129"/>
      <c r="R190" s="127" t="s">
        <v>874</v>
      </c>
      <c r="S190" s="130"/>
      <c r="T190" s="130"/>
      <c r="U190" s="129">
        <v>2016</v>
      </c>
      <c r="V190" s="131">
        <v>14</v>
      </c>
      <c r="W190" s="124" t="s">
        <v>449</v>
      </c>
      <c r="X190" s="132" t="s">
        <v>30</v>
      </c>
      <c r="Y190" s="130"/>
      <c r="Z190" s="130"/>
      <c r="AA190" s="334">
        <v>11400000</v>
      </c>
      <c r="AB190" s="335">
        <v>456925</v>
      </c>
      <c r="AC190" s="294"/>
      <c r="AD190" s="133"/>
      <c r="AE190" s="134"/>
      <c r="AF190" s="107">
        <f>IF(SUM(AA190:AE190)=0, "", SUM(AA190:AE190))</f>
        <v>11856925</v>
      </c>
      <c r="AG190" s="382" t="s">
        <v>1061</v>
      </c>
      <c r="AH190" s="118"/>
    </row>
    <row r="191" spans="1:34">
      <c r="A191" s="283" t="s">
        <v>1030</v>
      </c>
      <c r="B191" s="130"/>
      <c r="C191" s="246">
        <v>116</v>
      </c>
      <c r="D191" s="136" t="s">
        <v>925</v>
      </c>
      <c r="E191" s="120" t="s">
        <v>926</v>
      </c>
      <c r="F191" s="122" t="s">
        <v>871</v>
      </c>
      <c r="G191" s="122" t="s">
        <v>393</v>
      </c>
      <c r="H191" s="122">
        <v>39762</v>
      </c>
      <c r="I191" s="123" t="s">
        <v>872</v>
      </c>
      <c r="J191" s="124">
        <v>33.458402999999997</v>
      </c>
      <c r="K191" s="124">
        <v>-88.794420000000002</v>
      </c>
      <c r="L191" s="123">
        <v>7</v>
      </c>
      <c r="M191" s="125">
        <v>64516</v>
      </c>
      <c r="N191" s="126"/>
      <c r="O191" s="127">
        <v>1971</v>
      </c>
      <c r="P191" s="128" t="s">
        <v>400</v>
      </c>
      <c r="Q191" s="129"/>
      <c r="R191" s="127" t="s">
        <v>454</v>
      </c>
      <c r="S191" s="130"/>
      <c r="T191" s="130"/>
      <c r="U191" s="129">
        <v>2005</v>
      </c>
      <c r="V191" s="131">
        <v>22</v>
      </c>
      <c r="W191" s="124" t="s">
        <v>531</v>
      </c>
      <c r="X191" s="132" t="s">
        <v>30</v>
      </c>
      <c r="Y191" s="130"/>
      <c r="Z191" s="130"/>
      <c r="AA191" s="334">
        <v>11300000</v>
      </c>
      <c r="AB191" s="335">
        <v>2844667</v>
      </c>
      <c r="AC191" s="294"/>
      <c r="AD191" s="133"/>
      <c r="AE191" s="134"/>
      <c r="AF191" s="107">
        <f>IF(SUM(AA191:AE191)=0, "", SUM(AA191:AE191))</f>
        <v>14144667</v>
      </c>
      <c r="AG191" s="382" t="s">
        <v>1061</v>
      </c>
      <c r="AH191" s="118"/>
    </row>
    <row r="192" spans="1:34">
      <c r="A192" s="283" t="s">
        <v>1030</v>
      </c>
      <c r="B192" s="130"/>
      <c r="C192" s="246">
        <v>202</v>
      </c>
      <c r="D192" s="136" t="s">
        <v>977</v>
      </c>
      <c r="E192" s="120" t="s">
        <v>978</v>
      </c>
      <c r="F192" s="122" t="s">
        <v>871</v>
      </c>
      <c r="G192" s="122" t="s">
        <v>393</v>
      </c>
      <c r="H192" s="122">
        <v>39762</v>
      </c>
      <c r="I192" s="123" t="s">
        <v>872</v>
      </c>
      <c r="J192" s="124">
        <v>33.453004</v>
      </c>
      <c r="K192" s="124">
        <v>-88.792907</v>
      </c>
      <c r="L192" s="123">
        <v>5</v>
      </c>
      <c r="M192" s="125">
        <v>40136</v>
      </c>
      <c r="N192" s="124">
        <f>IFERROR(AA192/M192, "")</f>
        <v>281.54275463424358</v>
      </c>
      <c r="O192" s="127">
        <v>2008</v>
      </c>
      <c r="P192" s="128" t="s">
        <v>757</v>
      </c>
      <c r="Q192" s="129"/>
      <c r="R192" s="127" t="s">
        <v>19</v>
      </c>
      <c r="S192" s="130"/>
      <c r="T192" s="130"/>
      <c r="U192" s="129"/>
      <c r="V192" s="124">
        <v>12</v>
      </c>
      <c r="W192" s="124" t="s">
        <v>449</v>
      </c>
      <c r="X192" s="132" t="s">
        <v>30</v>
      </c>
      <c r="Y192" s="130"/>
      <c r="Z192" s="130"/>
      <c r="AA192" s="334">
        <v>11300000</v>
      </c>
      <c r="AB192" s="335">
        <v>1997443</v>
      </c>
      <c r="AC192" s="294"/>
      <c r="AD192" s="133">
        <v>680759</v>
      </c>
      <c r="AE192" s="130"/>
      <c r="AF192" s="107">
        <f>IF(SUM(AA192:AE192)=0, "", SUM(AA192:AE192))</f>
        <v>13978202</v>
      </c>
      <c r="AG192" s="382" t="s">
        <v>1061</v>
      </c>
      <c r="AH192" s="118"/>
    </row>
    <row r="193" spans="1:34">
      <c r="A193" s="283" t="s">
        <v>1030</v>
      </c>
      <c r="B193" s="130"/>
      <c r="C193" s="246">
        <v>120</v>
      </c>
      <c r="D193" s="136" t="s">
        <v>927</v>
      </c>
      <c r="E193" s="120" t="s">
        <v>928</v>
      </c>
      <c r="F193" s="122" t="s">
        <v>871</v>
      </c>
      <c r="G193" s="122" t="s">
        <v>393</v>
      </c>
      <c r="H193" s="122">
        <v>39762</v>
      </c>
      <c r="I193" s="123" t="s">
        <v>872</v>
      </c>
      <c r="J193" s="124">
        <v>33.453606999999998</v>
      </c>
      <c r="K193" s="124">
        <v>-88.801320000000004</v>
      </c>
      <c r="L193" s="123">
        <v>2</v>
      </c>
      <c r="M193" s="125">
        <v>44411</v>
      </c>
      <c r="N193" s="126"/>
      <c r="O193" s="127">
        <v>1971</v>
      </c>
      <c r="P193" s="128" t="s">
        <v>757</v>
      </c>
      <c r="Q193" s="129"/>
      <c r="R193" s="127" t="s">
        <v>454</v>
      </c>
      <c r="S193" s="130"/>
      <c r="T193" s="130"/>
      <c r="U193" s="129">
        <v>2020</v>
      </c>
      <c r="V193" s="131">
        <v>8</v>
      </c>
      <c r="W193" s="124" t="s">
        <v>531</v>
      </c>
      <c r="X193" s="132" t="s">
        <v>535</v>
      </c>
      <c r="Y193" s="130"/>
      <c r="Z193" s="130"/>
      <c r="AA193" s="334">
        <v>11102750</v>
      </c>
      <c r="AB193" s="335">
        <v>5568974</v>
      </c>
      <c r="AC193" s="294"/>
      <c r="AD193" s="133">
        <v>333075</v>
      </c>
      <c r="AE193" s="134"/>
      <c r="AF193" s="107">
        <f>IF(SUM(AA193:AE193)=0, "", SUM(AA193:AE193))</f>
        <v>17004799</v>
      </c>
      <c r="AG193" s="382" t="s">
        <v>1061</v>
      </c>
      <c r="AH193" s="118"/>
    </row>
    <row r="194" spans="1:34">
      <c r="A194" s="283" t="s">
        <v>1030</v>
      </c>
      <c r="B194" s="130"/>
      <c r="C194" s="246">
        <v>54</v>
      </c>
      <c r="D194" s="136" t="s">
        <v>898</v>
      </c>
      <c r="E194" s="120" t="s">
        <v>899</v>
      </c>
      <c r="F194" s="122" t="s">
        <v>871</v>
      </c>
      <c r="G194" s="122" t="s">
        <v>393</v>
      </c>
      <c r="H194" s="122">
        <v>39762</v>
      </c>
      <c r="I194" s="123" t="s">
        <v>872</v>
      </c>
      <c r="J194" s="124">
        <v>33.453156999999997</v>
      </c>
      <c r="K194" s="124">
        <v>-88.792248999999998</v>
      </c>
      <c r="L194" s="123">
        <v>2</v>
      </c>
      <c r="M194" s="125">
        <v>55697</v>
      </c>
      <c r="N194" s="124">
        <f>IFERROR(AA194/M194, "")</f>
        <v>195</v>
      </c>
      <c r="O194" s="127">
        <v>1950</v>
      </c>
      <c r="P194" s="128" t="s">
        <v>475</v>
      </c>
      <c r="Q194" s="129"/>
      <c r="R194" s="127" t="s">
        <v>454</v>
      </c>
      <c r="S194" s="130"/>
      <c r="T194" s="130"/>
      <c r="U194" s="129">
        <v>2008</v>
      </c>
      <c r="V194" s="124">
        <v>22</v>
      </c>
      <c r="W194" s="124" t="s">
        <v>531</v>
      </c>
      <c r="X194" s="132" t="s">
        <v>535</v>
      </c>
      <c r="Y194" s="130"/>
      <c r="Z194" s="130"/>
      <c r="AA194" s="334">
        <v>10860915</v>
      </c>
      <c r="AB194" s="335">
        <v>497432</v>
      </c>
      <c r="AC194" s="294"/>
      <c r="AD194" s="133">
        <v>1096278</v>
      </c>
      <c r="AE194" s="130"/>
      <c r="AF194" s="107">
        <f>IF(SUM(AA194:AE194)=0, "", SUM(AA194:AE194))</f>
        <v>12454625</v>
      </c>
      <c r="AG194" s="382" t="s">
        <v>1061</v>
      </c>
      <c r="AH194" s="118"/>
    </row>
    <row r="195" spans="1:34">
      <c r="A195" s="283" t="s">
        <v>1030</v>
      </c>
      <c r="B195" s="130"/>
      <c r="C195" s="246">
        <v>180</v>
      </c>
      <c r="D195" s="136" t="s">
        <v>958</v>
      </c>
      <c r="E195" s="120" t="s">
        <v>959</v>
      </c>
      <c r="F195" s="122" t="s">
        <v>870</v>
      </c>
      <c r="G195" s="122" t="s">
        <v>393</v>
      </c>
      <c r="H195" s="122">
        <v>39759</v>
      </c>
      <c r="I195" s="123" t="s">
        <v>872</v>
      </c>
      <c r="J195" s="124">
        <v>33.406444</v>
      </c>
      <c r="K195" s="124">
        <v>-88.795931999999993</v>
      </c>
      <c r="L195" s="123">
        <v>1</v>
      </c>
      <c r="M195" s="125">
        <v>69182</v>
      </c>
      <c r="N195" s="124"/>
      <c r="O195" s="127">
        <v>1999</v>
      </c>
      <c r="P195" s="128" t="s">
        <v>395</v>
      </c>
      <c r="Q195" s="129"/>
      <c r="R195" s="127" t="s">
        <v>580</v>
      </c>
      <c r="S195" s="130"/>
      <c r="T195" s="130"/>
      <c r="U195" s="129"/>
      <c r="V195" s="124">
        <v>18</v>
      </c>
      <c r="W195" s="124" t="s">
        <v>531</v>
      </c>
      <c r="X195" s="132" t="s">
        <v>535</v>
      </c>
      <c r="Y195" s="130"/>
      <c r="Z195" s="130"/>
      <c r="AA195" s="334">
        <v>10723210</v>
      </c>
      <c r="AB195" s="335">
        <v>369603</v>
      </c>
      <c r="AC195" s="294"/>
      <c r="AD195" s="133">
        <v>19120</v>
      </c>
      <c r="AE195" s="130"/>
      <c r="AF195" s="107">
        <f>IF(SUM(AA195:AE195)=0, "", SUM(AA195:AE195))</f>
        <v>11111933</v>
      </c>
      <c r="AG195" s="382" t="s">
        <v>1061</v>
      </c>
      <c r="AH195" s="118"/>
    </row>
    <row r="196" spans="1:34" ht="14.25" customHeight="1">
      <c r="A196" s="283" t="s">
        <v>1030</v>
      </c>
      <c r="B196" s="130"/>
      <c r="C196" s="246">
        <v>210</v>
      </c>
      <c r="D196" s="136" t="s">
        <v>987</v>
      </c>
      <c r="E196" s="120" t="s">
        <v>988</v>
      </c>
      <c r="F196" s="122" t="s">
        <v>871</v>
      </c>
      <c r="G196" s="122" t="s">
        <v>393</v>
      </c>
      <c r="H196" s="122">
        <v>39762</v>
      </c>
      <c r="I196" s="123" t="s">
        <v>872</v>
      </c>
      <c r="J196" s="124">
        <v>33.460776000000003</v>
      </c>
      <c r="K196" s="124">
        <v>-88.793980000000005</v>
      </c>
      <c r="L196" s="123">
        <v>1</v>
      </c>
      <c r="M196" s="260">
        <v>82800</v>
      </c>
      <c r="N196" s="124">
        <f>IFERROR(AA196/M196, "")</f>
        <v>122.63381642512077</v>
      </c>
      <c r="O196" s="127">
        <v>2010</v>
      </c>
      <c r="P196" s="121" t="s">
        <v>989</v>
      </c>
      <c r="Q196" s="129"/>
      <c r="R196" s="127" t="s">
        <v>455</v>
      </c>
      <c r="S196" s="130"/>
      <c r="T196" s="130"/>
      <c r="U196" s="129"/>
      <c r="V196" s="124">
        <v>8</v>
      </c>
      <c r="W196" s="124" t="s">
        <v>449</v>
      </c>
      <c r="X196" s="122" t="s">
        <v>30</v>
      </c>
      <c r="Y196" s="130"/>
      <c r="Z196" s="130"/>
      <c r="AA196" s="334">
        <v>10154080</v>
      </c>
      <c r="AB196" s="335">
        <v>321266</v>
      </c>
      <c r="AC196" s="302"/>
      <c r="AD196" s="277"/>
      <c r="AE196" s="130"/>
      <c r="AF196" s="107">
        <f>IF(SUM(AA196:AE196)=0, "", SUM(AA196:AE196))</f>
        <v>10475346</v>
      </c>
      <c r="AG196" s="382" t="s">
        <v>1061</v>
      </c>
      <c r="AH196" s="118"/>
    </row>
    <row r="197" spans="1:34">
      <c r="A197" s="283" t="s">
        <v>1030</v>
      </c>
      <c r="B197" s="130"/>
      <c r="C197" s="246">
        <v>195</v>
      </c>
      <c r="D197" s="136" t="s">
        <v>967</v>
      </c>
      <c r="E197" s="120" t="s">
        <v>968</v>
      </c>
      <c r="F197" s="122" t="s">
        <v>969</v>
      </c>
      <c r="G197" s="122" t="s">
        <v>393</v>
      </c>
      <c r="H197" s="122">
        <v>39288</v>
      </c>
      <c r="I197" s="123" t="s">
        <v>970</v>
      </c>
      <c r="J197" s="124">
        <v>32.240696999999997</v>
      </c>
      <c r="K197" s="124">
        <v>-90.097808000000001</v>
      </c>
      <c r="L197" s="123">
        <v>2</v>
      </c>
      <c r="M197" s="125">
        <v>49385</v>
      </c>
      <c r="N197" s="124">
        <f>IFERROR(AA197/M197, "")</f>
        <v>205.42674901285815</v>
      </c>
      <c r="O197" s="127">
        <v>2003</v>
      </c>
      <c r="P197" s="128" t="s">
        <v>405</v>
      </c>
      <c r="Q197" s="129"/>
      <c r="R197" s="127" t="s">
        <v>454</v>
      </c>
      <c r="S197" s="130"/>
      <c r="T197" s="130"/>
      <c r="U197" s="129">
        <v>2014</v>
      </c>
      <c r="V197" s="124">
        <v>17</v>
      </c>
      <c r="W197" s="124" t="s">
        <v>531</v>
      </c>
      <c r="X197" s="132" t="s">
        <v>535</v>
      </c>
      <c r="Y197" s="130"/>
      <c r="Z197" s="130"/>
      <c r="AA197" s="334">
        <v>10145000</v>
      </c>
      <c r="AB197" s="335">
        <v>4354667</v>
      </c>
      <c r="AC197" s="294"/>
      <c r="AD197" s="359">
        <v>0</v>
      </c>
      <c r="AE197" s="130"/>
      <c r="AF197" s="107">
        <f>IF(SUM(AA197:AE197)=0, "", SUM(AA197:AE197))</f>
        <v>14499667</v>
      </c>
      <c r="AG197" s="382" t="s">
        <v>1061</v>
      </c>
      <c r="AH197" s="118"/>
    </row>
    <row r="198" spans="1:34">
      <c r="A198" s="283" t="s">
        <v>1030</v>
      </c>
      <c r="B198" s="130"/>
      <c r="C198" s="246">
        <v>75</v>
      </c>
      <c r="D198" s="136" t="s">
        <v>910</v>
      </c>
      <c r="E198" s="120" t="s">
        <v>911</v>
      </c>
      <c r="F198" s="122" t="s">
        <v>871</v>
      </c>
      <c r="G198" s="122" t="s">
        <v>393</v>
      </c>
      <c r="H198" s="122">
        <v>39762</v>
      </c>
      <c r="I198" s="123" t="s">
        <v>872</v>
      </c>
      <c r="J198" s="124">
        <v>33.454141999999997</v>
      </c>
      <c r="K198" s="124">
        <v>-88.787712999999997</v>
      </c>
      <c r="L198" s="123">
        <v>3</v>
      </c>
      <c r="M198" s="125">
        <v>45948</v>
      </c>
      <c r="N198" s="124">
        <f>IFERROR(AA198/M198, "")</f>
        <v>220.5</v>
      </c>
      <c r="O198" s="127">
        <v>1963</v>
      </c>
      <c r="P198" s="128" t="s">
        <v>466</v>
      </c>
      <c r="Q198" s="129"/>
      <c r="R198" s="127" t="s">
        <v>454</v>
      </c>
      <c r="S198" s="130"/>
      <c r="T198" s="130"/>
      <c r="U198" s="129">
        <v>2005</v>
      </c>
      <c r="V198" s="124">
        <v>22</v>
      </c>
      <c r="W198" s="124" t="s">
        <v>531</v>
      </c>
      <c r="X198" s="132" t="s">
        <v>30</v>
      </c>
      <c r="Y198" s="130"/>
      <c r="Z198" s="130"/>
      <c r="AA198" s="334">
        <v>10131534</v>
      </c>
      <c r="AB198" s="335">
        <v>3839099</v>
      </c>
      <c r="AC198" s="294"/>
      <c r="AD198" s="133">
        <v>1646153</v>
      </c>
      <c r="AE198" s="130"/>
      <c r="AF198" s="107">
        <f>IF(SUM(AA198:AE198)=0, "", SUM(AA198:AE198))</f>
        <v>15616786</v>
      </c>
      <c r="AG198" s="382" t="s">
        <v>1061</v>
      </c>
      <c r="AH198" s="118"/>
    </row>
    <row r="199" spans="1:34">
      <c r="A199" s="283" t="s">
        <v>1031</v>
      </c>
      <c r="B199" s="99"/>
      <c r="C199" s="100">
        <v>31</v>
      </c>
      <c r="D199" s="101" t="s">
        <v>864</v>
      </c>
      <c r="E199" s="116" t="s">
        <v>855</v>
      </c>
      <c r="F199" s="114" t="s">
        <v>800</v>
      </c>
      <c r="G199" s="114" t="s">
        <v>393</v>
      </c>
      <c r="H199" s="114">
        <v>39701</v>
      </c>
      <c r="I199" s="114" t="s">
        <v>856</v>
      </c>
      <c r="J199" s="99"/>
      <c r="K199" s="99"/>
      <c r="L199" s="99"/>
      <c r="M199" s="102">
        <v>21184</v>
      </c>
      <c r="N199" s="143">
        <f>IFERROR(AA199/M199, "")</f>
        <v>759.4074301359517</v>
      </c>
      <c r="O199" s="147">
        <v>1904</v>
      </c>
      <c r="P199" s="103" t="s">
        <v>865</v>
      </c>
      <c r="Q199" s="104"/>
      <c r="R199" s="111" t="s">
        <v>857</v>
      </c>
      <c r="S199" s="99"/>
      <c r="T199" s="99"/>
      <c r="U199" s="147"/>
      <c r="V199" s="139"/>
      <c r="W199" s="106"/>
      <c r="X199" s="99"/>
      <c r="Y199" s="99"/>
      <c r="Z199" s="99"/>
      <c r="AA199" s="341">
        <v>16087287</v>
      </c>
      <c r="AB199" s="345">
        <v>1000000</v>
      </c>
      <c r="AC199" s="293"/>
      <c r="AD199" s="140"/>
      <c r="AE199" s="108"/>
      <c r="AF199" s="107">
        <f>IF(SUM(AA199:AE199)=0, "", SUM(AA199:AE199))</f>
        <v>17087287</v>
      </c>
      <c r="AG199" s="382" t="s">
        <v>1061</v>
      </c>
      <c r="AH199" s="135"/>
    </row>
    <row r="200" spans="1:34">
      <c r="A200" s="283" t="s">
        <v>1031</v>
      </c>
      <c r="B200" s="99"/>
      <c r="C200" s="100">
        <v>28</v>
      </c>
      <c r="D200" s="101" t="s">
        <v>863</v>
      </c>
      <c r="E200" s="116" t="s">
        <v>855</v>
      </c>
      <c r="F200" s="114" t="s">
        <v>800</v>
      </c>
      <c r="G200" s="114" t="s">
        <v>393</v>
      </c>
      <c r="H200" s="114">
        <v>39701</v>
      </c>
      <c r="I200" s="114" t="s">
        <v>856</v>
      </c>
      <c r="J200" s="99"/>
      <c r="K200" s="99"/>
      <c r="L200" s="99"/>
      <c r="M200" s="102">
        <v>63898</v>
      </c>
      <c r="N200" s="143">
        <f>IFERROR(AA200/M200, "")</f>
        <v>241.89489498888855</v>
      </c>
      <c r="O200" s="147">
        <v>1951</v>
      </c>
      <c r="P200" s="103" t="s">
        <v>491</v>
      </c>
      <c r="Q200" s="104"/>
      <c r="R200" s="103" t="s">
        <v>857</v>
      </c>
      <c r="S200" s="99"/>
      <c r="T200" s="99"/>
      <c r="U200" s="147"/>
      <c r="V200" s="139"/>
      <c r="W200" s="106" t="s">
        <v>30</v>
      </c>
      <c r="X200" s="99"/>
      <c r="Y200" s="99"/>
      <c r="Z200" s="99"/>
      <c r="AA200" s="344">
        <v>15456600</v>
      </c>
      <c r="AB200" s="345">
        <v>5431330</v>
      </c>
      <c r="AC200" s="293"/>
      <c r="AD200" s="140"/>
      <c r="AE200" s="108"/>
      <c r="AF200" s="107">
        <f>IF(SUM(AA200:AE200)=0, "", SUM(AA200:AE200))</f>
        <v>20887930</v>
      </c>
      <c r="AG200" s="382" t="s">
        <v>1061</v>
      </c>
      <c r="AH200" s="135"/>
    </row>
    <row r="201" spans="1:34">
      <c r="A201" s="283" t="s">
        <v>1031</v>
      </c>
      <c r="B201" s="99"/>
      <c r="C201" s="100">
        <v>23</v>
      </c>
      <c r="D201" s="101" t="s">
        <v>862</v>
      </c>
      <c r="E201" s="116" t="s">
        <v>855</v>
      </c>
      <c r="F201" s="114" t="s">
        <v>800</v>
      </c>
      <c r="G201" s="114" t="s">
        <v>393</v>
      </c>
      <c r="H201" s="114">
        <v>39701</v>
      </c>
      <c r="I201" s="114" t="s">
        <v>856</v>
      </c>
      <c r="J201" s="99"/>
      <c r="K201" s="99"/>
      <c r="L201" s="99"/>
      <c r="M201" s="102">
        <v>39984</v>
      </c>
      <c r="N201" s="143">
        <f>IFERROR(AA201/M201, "")</f>
        <v>298.5044017607043</v>
      </c>
      <c r="O201" s="147">
        <v>1929</v>
      </c>
      <c r="P201" s="103" t="s">
        <v>443</v>
      </c>
      <c r="Q201" s="104"/>
      <c r="R201" s="103" t="s">
        <v>857</v>
      </c>
      <c r="S201" s="99"/>
      <c r="T201" s="99"/>
      <c r="U201" s="147"/>
      <c r="V201" s="139"/>
      <c r="W201" s="106"/>
      <c r="X201" s="99"/>
      <c r="Y201" s="99"/>
      <c r="Z201" s="99"/>
      <c r="AA201" s="344">
        <v>11935400</v>
      </c>
      <c r="AB201" s="345">
        <v>1690100</v>
      </c>
      <c r="AC201" s="293"/>
      <c r="AD201" s="140"/>
      <c r="AE201" s="108"/>
      <c r="AF201" s="107">
        <f>IF(SUM(AA201:AE201)=0, "", SUM(AA201:AE201))</f>
        <v>13625500</v>
      </c>
      <c r="AG201" s="382" t="s">
        <v>1061</v>
      </c>
      <c r="AH201" s="135"/>
    </row>
    <row r="202" spans="1:34">
      <c r="A202" s="283" t="s">
        <v>1031</v>
      </c>
      <c r="B202" s="99"/>
      <c r="C202" s="100">
        <v>8</v>
      </c>
      <c r="D202" s="110" t="s">
        <v>1043</v>
      </c>
      <c r="E202" s="116" t="s">
        <v>855</v>
      </c>
      <c r="F202" s="114" t="s">
        <v>800</v>
      </c>
      <c r="G202" s="114" t="s">
        <v>393</v>
      </c>
      <c r="H202" s="114">
        <v>39701</v>
      </c>
      <c r="I202" s="114" t="s">
        <v>856</v>
      </c>
      <c r="J202" s="99"/>
      <c r="K202" s="99"/>
      <c r="L202" s="99"/>
      <c r="M202" s="102">
        <v>50310</v>
      </c>
      <c r="N202" s="143">
        <f>IFERROR(AA202/M202, "")</f>
        <v>233.72999403697079</v>
      </c>
      <c r="O202" s="147">
        <v>1927</v>
      </c>
      <c r="P202" s="103" t="s">
        <v>397</v>
      </c>
      <c r="Q202" s="104"/>
      <c r="R202" s="111" t="s">
        <v>857</v>
      </c>
      <c r="S202" s="99"/>
      <c r="T202" s="99"/>
      <c r="U202" s="147"/>
      <c r="V202" s="139"/>
      <c r="W202" s="106"/>
      <c r="X202" s="99"/>
      <c r="Y202" s="99"/>
      <c r="Z202" s="99"/>
      <c r="AA202" s="341">
        <v>11758956</v>
      </c>
      <c r="AB202" s="345">
        <v>0</v>
      </c>
      <c r="AC202" s="293"/>
      <c r="AD202" s="140"/>
      <c r="AE202" s="108" t="s">
        <v>412</v>
      </c>
      <c r="AF202" s="107">
        <f>IF(SUM(AA202:AE202)=0, "", SUM(AA202:AE202))</f>
        <v>11758956</v>
      </c>
      <c r="AG202" s="382" t="s">
        <v>1061</v>
      </c>
      <c r="AH202" s="135"/>
    </row>
    <row r="203" spans="1:34" ht="15" customHeight="1">
      <c r="A203" s="283" t="s">
        <v>1031</v>
      </c>
      <c r="B203" s="99"/>
      <c r="C203" s="100">
        <v>37</v>
      </c>
      <c r="D203" s="136" t="s">
        <v>866</v>
      </c>
      <c r="E203" s="116" t="s">
        <v>855</v>
      </c>
      <c r="F203" s="114" t="s">
        <v>800</v>
      </c>
      <c r="G203" s="114" t="s">
        <v>393</v>
      </c>
      <c r="H203" s="114">
        <v>39701</v>
      </c>
      <c r="I203" s="114" t="s">
        <v>856</v>
      </c>
      <c r="J203" s="99"/>
      <c r="K203" s="99"/>
      <c r="L203" s="99"/>
      <c r="M203" s="125">
        <v>48134</v>
      </c>
      <c r="N203" s="143">
        <f>IFERROR(AA203/M203, "")</f>
        <v>241.89554161299705</v>
      </c>
      <c r="O203" s="147">
        <v>1910</v>
      </c>
      <c r="P203" s="103" t="s">
        <v>466</v>
      </c>
      <c r="Q203" s="104"/>
      <c r="R203" s="127" t="s">
        <v>857</v>
      </c>
      <c r="S203" s="99"/>
      <c r="T203" s="99"/>
      <c r="U203" s="147"/>
      <c r="V203" s="139"/>
      <c r="W203" s="106" t="s">
        <v>429</v>
      </c>
      <c r="X203" s="99"/>
      <c r="Y203" s="99"/>
      <c r="Z203" s="99"/>
      <c r="AA203" s="344">
        <v>11643400</v>
      </c>
      <c r="AB203" s="345">
        <v>1334800</v>
      </c>
      <c r="AC203" s="293"/>
      <c r="AD203" s="140"/>
      <c r="AE203" s="108"/>
      <c r="AF203" s="107">
        <f>IF(SUM(AA203:AE203)=0, "", SUM(AA203:AE203))</f>
        <v>12978200</v>
      </c>
      <c r="AG203" s="382" t="s">
        <v>1061</v>
      </c>
      <c r="AH203" s="135"/>
    </row>
    <row r="204" spans="1:34" ht="15" customHeight="1">
      <c r="A204" s="283" t="s">
        <v>1031</v>
      </c>
      <c r="B204" s="99"/>
      <c r="C204" s="100">
        <v>41</v>
      </c>
      <c r="D204" s="101" t="s">
        <v>867</v>
      </c>
      <c r="E204" s="116" t="s">
        <v>855</v>
      </c>
      <c r="F204" s="114" t="s">
        <v>800</v>
      </c>
      <c r="G204" s="114" t="s">
        <v>393</v>
      </c>
      <c r="H204" s="114">
        <v>39701</v>
      </c>
      <c r="I204" s="114" t="s">
        <v>856</v>
      </c>
      <c r="J204" s="99"/>
      <c r="K204" s="99"/>
      <c r="L204" s="99"/>
      <c r="M204" s="102">
        <v>47500</v>
      </c>
      <c r="N204" s="143">
        <f>IFERROR(AA204/M204, "")</f>
        <v>236.45052631578946</v>
      </c>
      <c r="O204" s="147">
        <v>1961</v>
      </c>
      <c r="P204" s="103" t="s">
        <v>494</v>
      </c>
      <c r="Q204" s="104"/>
      <c r="R204" s="111" t="s">
        <v>857</v>
      </c>
      <c r="S204" s="99"/>
      <c r="T204" s="99"/>
      <c r="U204" s="147"/>
      <c r="V204" s="139"/>
      <c r="W204" s="106"/>
      <c r="X204" s="99"/>
      <c r="Y204" s="99"/>
      <c r="Z204" s="99"/>
      <c r="AA204" s="344">
        <v>11231400</v>
      </c>
      <c r="AB204" s="345">
        <v>1147100</v>
      </c>
      <c r="AC204" s="293"/>
      <c r="AD204" s="140"/>
      <c r="AE204" s="108"/>
      <c r="AF204" s="107">
        <f>IF(SUM(AA204:AE204)=0, "", SUM(AA204:AE204))</f>
        <v>12378500</v>
      </c>
      <c r="AG204" s="382" t="s">
        <v>1061</v>
      </c>
      <c r="AH204" s="135"/>
    </row>
    <row r="205" spans="1:34">
      <c r="A205" s="283" t="s">
        <v>1031</v>
      </c>
      <c r="B205" s="99"/>
      <c r="C205" s="100">
        <v>16</v>
      </c>
      <c r="D205" s="101" t="s">
        <v>861</v>
      </c>
      <c r="E205" s="116" t="s">
        <v>855</v>
      </c>
      <c r="F205" s="114" t="s">
        <v>800</v>
      </c>
      <c r="G205" s="114" t="s">
        <v>393</v>
      </c>
      <c r="H205" s="114">
        <v>39701</v>
      </c>
      <c r="I205" s="114" t="s">
        <v>856</v>
      </c>
      <c r="J205" s="99"/>
      <c r="K205" s="99"/>
      <c r="L205" s="99"/>
      <c r="M205" s="102">
        <v>47018</v>
      </c>
      <c r="N205" s="143">
        <f>IFERROR(AA205/M205, "")</f>
        <v>236.44987026245269</v>
      </c>
      <c r="O205" s="147">
        <v>1964</v>
      </c>
      <c r="P205" s="103" t="s">
        <v>397</v>
      </c>
      <c r="Q205" s="104"/>
      <c r="R205" s="111" t="s">
        <v>857</v>
      </c>
      <c r="S205" s="99"/>
      <c r="T205" s="99"/>
      <c r="U205" s="147"/>
      <c r="V205" s="139"/>
      <c r="W205" s="106" t="s">
        <v>30</v>
      </c>
      <c r="X205" s="99"/>
      <c r="Y205" s="99"/>
      <c r="Z205" s="99"/>
      <c r="AA205" s="344">
        <v>11117400</v>
      </c>
      <c r="AB205" s="345">
        <v>1135500</v>
      </c>
      <c r="AC205" s="293"/>
      <c r="AD205" s="140">
        <f>212*3009</f>
        <v>637908</v>
      </c>
      <c r="AE205" s="108"/>
      <c r="AF205" s="107">
        <f>IF(SUM(AA205:AE205)=0, "", SUM(AA205:AE205))</f>
        <v>12890808</v>
      </c>
      <c r="AG205" s="382" t="s">
        <v>1061</v>
      </c>
      <c r="AH205" s="135"/>
    </row>
    <row r="206" spans="1:34">
      <c r="A206" s="283" t="s">
        <v>1031</v>
      </c>
      <c r="B206" s="99"/>
      <c r="C206" s="100">
        <v>9</v>
      </c>
      <c r="D206" s="101" t="s">
        <v>1044</v>
      </c>
      <c r="E206" s="116" t="s">
        <v>855</v>
      </c>
      <c r="F206" s="114" t="s">
        <v>800</v>
      </c>
      <c r="G206" s="114" t="s">
        <v>393</v>
      </c>
      <c r="H206" s="114">
        <v>39701</v>
      </c>
      <c r="I206" s="114" t="s">
        <v>856</v>
      </c>
      <c r="J206" s="99"/>
      <c r="K206" s="99"/>
      <c r="L206" s="99"/>
      <c r="M206" s="102">
        <v>37158</v>
      </c>
      <c r="N206" s="143">
        <f>IFERROR(AA206/M206, "")</f>
        <v>298.50368695839387</v>
      </c>
      <c r="O206" s="147">
        <v>1961</v>
      </c>
      <c r="P206" s="103" t="s">
        <v>858</v>
      </c>
      <c r="Q206" s="104"/>
      <c r="R206" s="103" t="s">
        <v>857</v>
      </c>
      <c r="S206" s="99"/>
      <c r="T206" s="99"/>
      <c r="U206" s="147"/>
      <c r="V206" s="139"/>
      <c r="W206" s="106"/>
      <c r="X206" s="99"/>
      <c r="Y206" s="99"/>
      <c r="Z206" s="99"/>
      <c r="AA206" s="344">
        <v>11091800</v>
      </c>
      <c r="AB206" s="345">
        <v>1570700</v>
      </c>
      <c r="AC206" s="293"/>
      <c r="AD206" s="140"/>
      <c r="AE206" s="108"/>
      <c r="AF206" s="107">
        <f>IF(SUM(AA206:AE206)=0, "", SUM(AA206:AE206))</f>
        <v>12662500</v>
      </c>
      <c r="AG206" s="382" t="s">
        <v>1061</v>
      </c>
      <c r="AH206" s="135"/>
    </row>
    <row r="207" spans="1:34">
      <c r="A207" s="283" t="s">
        <v>1031</v>
      </c>
      <c r="B207" s="99"/>
      <c r="C207" s="100">
        <v>11</v>
      </c>
      <c r="D207" s="101" t="s">
        <v>859</v>
      </c>
      <c r="E207" s="116" t="s">
        <v>855</v>
      </c>
      <c r="F207" s="114" t="s">
        <v>800</v>
      </c>
      <c r="G207" s="114" t="s">
        <v>393</v>
      </c>
      <c r="H207" s="114">
        <v>39701</v>
      </c>
      <c r="I207" s="114" t="s">
        <v>856</v>
      </c>
      <c r="J207" s="99"/>
      <c r="K207" s="99"/>
      <c r="L207" s="99"/>
      <c r="M207" s="102">
        <v>46437</v>
      </c>
      <c r="N207" s="143">
        <f>IFERROR(AA207/M207, "")</f>
        <v>236.44938303507979</v>
      </c>
      <c r="O207" s="147">
        <v>1965</v>
      </c>
      <c r="P207" s="103" t="s">
        <v>397</v>
      </c>
      <c r="Q207" s="104"/>
      <c r="R207" s="111" t="s">
        <v>857</v>
      </c>
      <c r="S207" s="99"/>
      <c r="T207" s="99"/>
      <c r="U207" s="147"/>
      <c r="V207" s="139"/>
      <c r="W207" s="106" t="s">
        <v>30</v>
      </c>
      <c r="X207" s="99"/>
      <c r="Y207" s="99"/>
      <c r="Z207" s="99"/>
      <c r="AA207" s="344">
        <v>10980000</v>
      </c>
      <c r="AB207" s="345">
        <v>1121500</v>
      </c>
      <c r="AC207" s="293"/>
      <c r="AD207" s="140"/>
      <c r="AE207" s="108"/>
      <c r="AF207" s="107">
        <f>IF(SUM(AA207:AE207)=0, "", SUM(AA207:AE207))</f>
        <v>12101500</v>
      </c>
      <c r="AG207" s="382" t="s">
        <v>1061</v>
      </c>
      <c r="AH207" s="135"/>
    </row>
    <row r="208" spans="1:34">
      <c r="A208" s="283" t="s">
        <v>1031</v>
      </c>
      <c r="B208" s="99"/>
      <c r="C208" s="100">
        <v>12</v>
      </c>
      <c r="D208" s="101" t="s">
        <v>860</v>
      </c>
      <c r="E208" s="116" t="s">
        <v>855</v>
      </c>
      <c r="F208" s="114" t="s">
        <v>800</v>
      </c>
      <c r="G208" s="114" t="s">
        <v>393</v>
      </c>
      <c r="H208" s="114">
        <v>39701</v>
      </c>
      <c r="I208" s="114" t="s">
        <v>856</v>
      </c>
      <c r="J208" s="99"/>
      <c r="K208" s="99"/>
      <c r="L208" s="99"/>
      <c r="M208" s="102">
        <v>46437</v>
      </c>
      <c r="N208" s="143">
        <f>IFERROR(AA208/M208, "")</f>
        <v>236.44938303507979</v>
      </c>
      <c r="O208" s="147">
        <v>1963</v>
      </c>
      <c r="P208" s="103" t="s">
        <v>397</v>
      </c>
      <c r="Q208" s="104"/>
      <c r="R208" s="111" t="s">
        <v>857</v>
      </c>
      <c r="S208" s="99"/>
      <c r="T208" s="99"/>
      <c r="U208" s="147"/>
      <c r="V208" s="139"/>
      <c r="W208" s="106" t="s">
        <v>30</v>
      </c>
      <c r="X208" s="99"/>
      <c r="Y208" s="99"/>
      <c r="Z208" s="99"/>
      <c r="AA208" s="344">
        <v>10980000</v>
      </c>
      <c r="AB208" s="345">
        <v>1121500</v>
      </c>
      <c r="AC208" s="293"/>
      <c r="AD208" s="140"/>
      <c r="AE208" s="108"/>
      <c r="AF208" s="107">
        <f>IF(SUM(AA208:AE208)=0, "", SUM(AA208:AE208))</f>
        <v>12101500</v>
      </c>
      <c r="AG208" s="382" t="s">
        <v>1061</v>
      </c>
      <c r="AH208" s="135"/>
    </row>
    <row r="209" spans="1:34">
      <c r="A209" s="283" t="s">
        <v>1031</v>
      </c>
      <c r="B209" s="99"/>
      <c r="C209" s="100">
        <v>29</v>
      </c>
      <c r="D209" s="142" t="s">
        <v>1045</v>
      </c>
      <c r="E209" s="116" t="s">
        <v>855</v>
      </c>
      <c r="F209" s="114" t="s">
        <v>800</v>
      </c>
      <c r="G209" s="114" t="s">
        <v>393</v>
      </c>
      <c r="H209" s="114">
        <v>39701</v>
      </c>
      <c r="I209" s="114" t="s">
        <v>856</v>
      </c>
      <c r="J209" s="99"/>
      <c r="K209" s="99"/>
      <c r="L209" s="99"/>
      <c r="M209" s="125">
        <v>45450</v>
      </c>
      <c r="N209" s="143">
        <f>IFERROR(AA209/M209, "")</f>
        <v>233.73001100110011</v>
      </c>
      <c r="O209" s="147">
        <v>1922</v>
      </c>
      <c r="P209" s="103" t="s">
        <v>397</v>
      </c>
      <c r="Q209" s="104"/>
      <c r="R209" s="127" t="s">
        <v>528</v>
      </c>
      <c r="S209" s="99"/>
      <c r="T209" s="99"/>
      <c r="U209" s="147"/>
      <c r="V209" s="139"/>
      <c r="W209" s="106"/>
      <c r="X209" s="99"/>
      <c r="Y209" s="99"/>
      <c r="Z209" s="99"/>
      <c r="AA209" s="341">
        <v>10623029</v>
      </c>
      <c r="AB209" s="345">
        <v>0</v>
      </c>
      <c r="AC209" s="293"/>
      <c r="AD209" s="140"/>
      <c r="AE209" s="108" t="s">
        <v>412</v>
      </c>
      <c r="AF209" s="107">
        <f>IF(SUM(AA209:AE209)=0, "", SUM(AA209:AE209))</f>
        <v>10623029</v>
      </c>
      <c r="AG209" s="382" t="s">
        <v>1061</v>
      </c>
      <c r="AH209" s="135"/>
    </row>
    <row r="210" spans="1:34">
      <c r="A210" s="283" t="s">
        <v>1032</v>
      </c>
      <c r="B210" s="99"/>
      <c r="C210" s="100">
        <v>93</v>
      </c>
      <c r="D210" s="136" t="s">
        <v>816</v>
      </c>
      <c r="E210" s="116" t="s">
        <v>807</v>
      </c>
      <c r="F210" s="123" t="s">
        <v>808</v>
      </c>
      <c r="G210" s="114" t="s">
        <v>393</v>
      </c>
      <c r="H210" s="123">
        <v>38941</v>
      </c>
      <c r="I210" s="123" t="s">
        <v>809</v>
      </c>
      <c r="J210" s="99"/>
      <c r="K210" s="99"/>
      <c r="L210" s="114"/>
      <c r="M210" s="125">
        <v>560650</v>
      </c>
      <c r="N210" s="143"/>
      <c r="O210" s="127">
        <v>1984</v>
      </c>
      <c r="P210" s="103" t="s">
        <v>395</v>
      </c>
      <c r="Q210" s="104"/>
      <c r="R210" s="127" t="s">
        <v>760</v>
      </c>
      <c r="S210" s="99"/>
      <c r="T210" s="99"/>
      <c r="U210" s="147" t="s">
        <v>810</v>
      </c>
      <c r="V210" s="139" t="s">
        <v>817</v>
      </c>
      <c r="W210" s="106"/>
      <c r="X210" s="99"/>
      <c r="Y210" s="99"/>
      <c r="Z210" s="99"/>
      <c r="AA210" s="354">
        <v>19950000</v>
      </c>
      <c r="AB210" s="355">
        <v>1951300</v>
      </c>
      <c r="AC210" s="293"/>
      <c r="AD210" s="140"/>
      <c r="AE210" s="108"/>
      <c r="AF210" s="107">
        <f>IF(SUM(AA210:AE210)=0, "", SUM(AA210:AE210))</f>
        <v>21901300</v>
      </c>
      <c r="AG210" s="382" t="s">
        <v>1061</v>
      </c>
    </row>
    <row r="211" spans="1:34">
      <c r="A211" s="283" t="s">
        <v>1032</v>
      </c>
      <c r="B211" s="99"/>
      <c r="C211" s="100">
        <v>97</v>
      </c>
      <c r="D211" s="136" t="s">
        <v>818</v>
      </c>
      <c r="E211" s="116" t="s">
        <v>807</v>
      </c>
      <c r="F211" s="123" t="s">
        <v>808</v>
      </c>
      <c r="G211" s="114" t="s">
        <v>393</v>
      </c>
      <c r="H211" s="123">
        <v>38941</v>
      </c>
      <c r="I211" s="123" t="s">
        <v>809</v>
      </c>
      <c r="J211" s="99"/>
      <c r="K211" s="99"/>
      <c r="L211" s="114"/>
      <c r="M211" s="125">
        <v>80625</v>
      </c>
      <c r="N211" s="143"/>
      <c r="O211" s="127">
        <v>2000</v>
      </c>
      <c r="P211" s="103" t="s">
        <v>401</v>
      </c>
      <c r="Q211" s="104"/>
      <c r="R211" s="127" t="s">
        <v>819</v>
      </c>
      <c r="S211" s="99"/>
      <c r="T211" s="99"/>
      <c r="U211" s="147">
        <v>2011</v>
      </c>
      <c r="V211" s="139">
        <v>10</v>
      </c>
      <c r="W211" s="106" t="s">
        <v>30</v>
      </c>
      <c r="X211" s="99"/>
      <c r="Y211" s="99"/>
      <c r="Z211" s="99"/>
      <c r="AA211" s="354">
        <v>18828100</v>
      </c>
      <c r="AB211" s="355">
        <v>2983125</v>
      </c>
      <c r="AC211" s="293"/>
      <c r="AD211" s="140"/>
      <c r="AE211" s="108"/>
      <c r="AF211" s="107">
        <f>IF(SUM(AA211:AE211)=0, "", SUM(AA211:AE211))</f>
        <v>21811225</v>
      </c>
      <c r="AG211" s="382" t="s">
        <v>1061</v>
      </c>
    </row>
    <row r="212" spans="1:34">
      <c r="A212" s="283" t="s">
        <v>1032</v>
      </c>
      <c r="B212" s="99"/>
      <c r="C212" s="100">
        <v>5</v>
      </c>
      <c r="D212" s="136" t="s">
        <v>1047</v>
      </c>
      <c r="E212" s="116" t="s">
        <v>807</v>
      </c>
      <c r="F212" s="123" t="s">
        <v>808</v>
      </c>
      <c r="G212" s="114" t="s">
        <v>393</v>
      </c>
      <c r="H212" s="123">
        <v>38941</v>
      </c>
      <c r="I212" s="123" t="s">
        <v>809</v>
      </c>
      <c r="J212" s="99"/>
      <c r="K212" s="99"/>
      <c r="L212" s="114"/>
      <c r="M212" s="125">
        <v>57199</v>
      </c>
      <c r="N212" s="143">
        <f>IFERROR(AA212/M212, "")</f>
        <v>287.19208377768842</v>
      </c>
      <c r="O212" s="127">
        <v>1962</v>
      </c>
      <c r="P212" s="103" t="s">
        <v>811</v>
      </c>
      <c r="Q212" s="104"/>
      <c r="R212" s="127" t="s">
        <v>760</v>
      </c>
      <c r="S212" s="99"/>
      <c r="T212" s="99"/>
      <c r="U212" s="147" t="s">
        <v>812</v>
      </c>
      <c r="V212" s="139">
        <v>7</v>
      </c>
      <c r="W212" s="106"/>
      <c r="X212" s="99"/>
      <c r="Y212" s="99"/>
      <c r="Z212" s="99"/>
      <c r="AA212" s="354">
        <v>16427100</v>
      </c>
      <c r="AB212" s="355">
        <v>1688100</v>
      </c>
      <c r="AC212" s="293"/>
      <c r="AD212" s="140"/>
      <c r="AE212" s="108"/>
      <c r="AF212" s="107">
        <f>IF(SUM(AA212:AE212)=0, "", SUM(AA212:AE212))</f>
        <v>18115200</v>
      </c>
      <c r="AG212" s="382" t="s">
        <v>1061</v>
      </c>
    </row>
    <row r="213" spans="1:34">
      <c r="A213" s="283" t="s">
        <v>1032</v>
      </c>
      <c r="B213" s="99"/>
      <c r="C213" s="100"/>
      <c r="D213" s="136" t="s">
        <v>820</v>
      </c>
      <c r="E213" s="116" t="s">
        <v>807</v>
      </c>
      <c r="F213" s="123" t="s">
        <v>808</v>
      </c>
      <c r="G213" s="114" t="s">
        <v>393</v>
      </c>
      <c r="H213" s="123">
        <v>38941</v>
      </c>
      <c r="I213" s="123" t="s">
        <v>809</v>
      </c>
      <c r="J213" s="99"/>
      <c r="K213" s="99"/>
      <c r="L213" s="114"/>
      <c r="M213" s="125">
        <v>52641</v>
      </c>
      <c r="N213" s="143"/>
      <c r="O213" s="127">
        <v>2006</v>
      </c>
      <c r="P213" s="103" t="s">
        <v>486</v>
      </c>
      <c r="Q213" s="104"/>
      <c r="R213" s="127" t="s">
        <v>819</v>
      </c>
      <c r="S213" s="99"/>
      <c r="T213" s="99"/>
      <c r="U213" s="147">
        <v>2013</v>
      </c>
      <c r="V213" s="139">
        <v>8</v>
      </c>
      <c r="W213" s="106" t="s">
        <v>30</v>
      </c>
      <c r="X213" s="99"/>
      <c r="Y213" s="99"/>
      <c r="Z213" s="99"/>
      <c r="AA213" s="354">
        <v>12293100</v>
      </c>
      <c r="AB213" s="355">
        <v>1459700</v>
      </c>
      <c r="AC213" s="293"/>
      <c r="AD213" s="140"/>
      <c r="AE213" s="108"/>
      <c r="AF213" s="107">
        <f>IF(SUM(AA213:AE213)=0, "", SUM(AA213:AE213))</f>
        <v>13752800</v>
      </c>
      <c r="AG213" s="382" t="s">
        <v>1061</v>
      </c>
    </row>
    <row r="214" spans="1:34">
      <c r="A214" s="283" t="s">
        <v>1032</v>
      </c>
      <c r="B214" s="99"/>
      <c r="C214" s="100">
        <v>30</v>
      </c>
      <c r="D214" s="136" t="s">
        <v>1049</v>
      </c>
      <c r="E214" s="116" t="s">
        <v>807</v>
      </c>
      <c r="F214" s="123" t="s">
        <v>808</v>
      </c>
      <c r="G214" s="114" t="s">
        <v>393</v>
      </c>
      <c r="H214" s="123">
        <v>38941</v>
      </c>
      <c r="I214" s="123" t="s">
        <v>809</v>
      </c>
      <c r="J214" s="99"/>
      <c r="K214" s="99"/>
      <c r="L214" s="114"/>
      <c r="M214" s="125">
        <v>58864</v>
      </c>
      <c r="N214" s="143">
        <f>IFERROR(AA214/M214, "")</f>
        <v>194.11354987768416</v>
      </c>
      <c r="O214" s="127">
        <v>1968</v>
      </c>
      <c r="P214" s="103" t="s">
        <v>397</v>
      </c>
      <c r="Q214" s="104"/>
      <c r="R214" s="127" t="s">
        <v>760</v>
      </c>
      <c r="S214" s="99"/>
      <c r="T214" s="99"/>
      <c r="U214" s="147">
        <v>2019</v>
      </c>
      <c r="V214" s="139">
        <v>2</v>
      </c>
      <c r="W214" s="106"/>
      <c r="X214" s="99"/>
      <c r="Y214" s="99"/>
      <c r="Z214" s="99"/>
      <c r="AA214" s="354">
        <v>11426300</v>
      </c>
      <c r="AB214" s="355">
        <v>1421600</v>
      </c>
      <c r="AC214" s="293"/>
      <c r="AD214" s="140">
        <v>751968</v>
      </c>
      <c r="AE214" s="108"/>
      <c r="AF214" s="107">
        <f>IF(SUM(AA214:AE214)=0, "", SUM(AA214:AE214))</f>
        <v>13599868</v>
      </c>
      <c r="AG214" s="382" t="s">
        <v>1061</v>
      </c>
    </row>
    <row r="215" spans="1:34">
      <c r="A215" s="283" t="s">
        <v>1032</v>
      </c>
      <c r="B215" s="99"/>
      <c r="C215" s="100">
        <v>39</v>
      </c>
      <c r="D215" s="136" t="s">
        <v>813</v>
      </c>
      <c r="E215" s="116" t="s">
        <v>807</v>
      </c>
      <c r="F215" s="123" t="s">
        <v>808</v>
      </c>
      <c r="G215" s="114" t="s">
        <v>393</v>
      </c>
      <c r="H215" s="123">
        <v>38941</v>
      </c>
      <c r="I215" s="123" t="s">
        <v>809</v>
      </c>
      <c r="J215" s="99"/>
      <c r="K215" s="99"/>
      <c r="L215" s="114"/>
      <c r="M215" s="125">
        <v>48650</v>
      </c>
      <c r="N215" s="143">
        <f>IFERROR(AA215/M215, "")</f>
        <v>223.48612538540596</v>
      </c>
      <c r="O215" s="127">
        <v>1973</v>
      </c>
      <c r="P215" s="103" t="s">
        <v>486</v>
      </c>
      <c r="Q215" s="104"/>
      <c r="R215" s="127" t="s">
        <v>760</v>
      </c>
      <c r="S215" s="99"/>
      <c r="T215" s="99"/>
      <c r="U215" s="147" t="s">
        <v>810</v>
      </c>
      <c r="V215" s="139">
        <v>15</v>
      </c>
      <c r="W215" s="106"/>
      <c r="X215" s="99"/>
      <c r="Y215" s="99"/>
      <c r="Z215" s="99"/>
      <c r="AA215" s="354">
        <v>10872600</v>
      </c>
      <c r="AB215" s="355">
        <v>1349100</v>
      </c>
      <c r="AC215" s="293"/>
      <c r="AD215" s="140"/>
      <c r="AE215" s="108"/>
      <c r="AF215" s="107">
        <f>IF(SUM(AA215:AE215)=0, "", SUM(AA215:AE215))</f>
        <v>12221700</v>
      </c>
      <c r="AG215" s="382" t="s">
        <v>1061</v>
      </c>
    </row>
    <row r="216" spans="1:34" ht="33">
      <c r="A216" s="283" t="s">
        <v>1032</v>
      </c>
      <c r="B216" s="99"/>
      <c r="C216" s="100">
        <v>49</v>
      </c>
      <c r="D216" s="142" t="s">
        <v>1050</v>
      </c>
      <c r="E216" s="116" t="s">
        <v>807</v>
      </c>
      <c r="F216" s="123" t="s">
        <v>808</v>
      </c>
      <c r="G216" s="114" t="s">
        <v>393</v>
      </c>
      <c r="H216" s="123">
        <v>38941</v>
      </c>
      <c r="I216" s="123" t="s">
        <v>809</v>
      </c>
      <c r="J216" s="99"/>
      <c r="K216" s="99"/>
      <c r="L216" s="114"/>
      <c r="M216" s="125">
        <v>52696</v>
      </c>
      <c r="N216" s="143">
        <f>IFERROR(AA216/M216, "")</f>
        <v>196.5803856080158</v>
      </c>
      <c r="O216" s="127">
        <v>1974</v>
      </c>
      <c r="P216" s="103" t="s">
        <v>397</v>
      </c>
      <c r="Q216" s="104"/>
      <c r="R216" s="127" t="s">
        <v>760</v>
      </c>
      <c r="S216" s="99"/>
      <c r="T216" s="99"/>
      <c r="U216" s="147">
        <v>2010</v>
      </c>
      <c r="V216" s="139">
        <v>11</v>
      </c>
      <c r="W216" s="106" t="s">
        <v>30</v>
      </c>
      <c r="X216" s="99"/>
      <c r="Y216" s="99"/>
      <c r="Z216" s="99"/>
      <c r="AA216" s="354">
        <v>10359000</v>
      </c>
      <c r="AB216" s="355">
        <v>1272600</v>
      </c>
      <c r="AC216" s="293"/>
      <c r="AD216" s="140">
        <v>678860</v>
      </c>
      <c r="AE216" s="108" t="s">
        <v>412</v>
      </c>
      <c r="AF216" s="107">
        <f>IF(SUM(AA216:AE216)=0, "", SUM(AA216:AE216))</f>
        <v>12310460</v>
      </c>
      <c r="AG216" s="382" t="s">
        <v>1061</v>
      </c>
    </row>
    <row r="217" spans="1:34" ht="14.25" customHeight="1">
      <c r="A217" s="283" t="s">
        <v>1033</v>
      </c>
      <c r="B217" s="99"/>
      <c r="C217" s="124" t="s">
        <v>541</v>
      </c>
      <c r="D217" s="136" t="s">
        <v>542</v>
      </c>
      <c r="E217" s="254" t="s">
        <v>543</v>
      </c>
      <c r="F217" s="123" t="s">
        <v>544</v>
      </c>
      <c r="G217" s="257" t="s">
        <v>393</v>
      </c>
      <c r="H217" s="123">
        <v>38655</v>
      </c>
      <c r="I217" s="123" t="s">
        <v>545</v>
      </c>
      <c r="J217" s="119">
        <v>34.36415315</v>
      </c>
      <c r="K217" s="119">
        <v>-89.528371910000004</v>
      </c>
      <c r="L217" s="124">
        <v>3</v>
      </c>
      <c r="M217" s="125">
        <v>73316</v>
      </c>
      <c r="N217" s="143">
        <f>IFERROR(AA217/M217, "")</f>
        <v>269.28313055813192</v>
      </c>
      <c r="O217" s="127">
        <v>1929</v>
      </c>
      <c r="P217" s="265" t="s">
        <v>466</v>
      </c>
      <c r="Q217" s="104"/>
      <c r="R217" s="127" t="s">
        <v>546</v>
      </c>
      <c r="S217" s="99"/>
      <c r="T217" s="99"/>
      <c r="U217" s="147" t="s">
        <v>547</v>
      </c>
      <c r="V217" s="100" t="s">
        <v>548</v>
      </c>
      <c r="W217" s="270" t="s">
        <v>30</v>
      </c>
      <c r="X217" s="99"/>
      <c r="Y217" s="99"/>
      <c r="Z217" s="99"/>
      <c r="AA217" s="337">
        <v>19742762</v>
      </c>
      <c r="AB217" s="338">
        <v>2961414.3</v>
      </c>
      <c r="AC217" s="297"/>
      <c r="AD217" s="148"/>
      <c r="AE217" s="107"/>
      <c r="AF217" s="107">
        <f>IF(SUM(AA217:AE217)=0, "", SUM(AA217:AE217))</f>
        <v>22704176.300000001</v>
      </c>
      <c r="AG217" s="382" t="s">
        <v>1061</v>
      </c>
    </row>
    <row r="218" spans="1:34">
      <c r="A218" s="283" t="s">
        <v>1033</v>
      </c>
      <c r="B218" s="99"/>
      <c r="C218" s="124" t="s">
        <v>736</v>
      </c>
      <c r="D218" s="252" t="s">
        <v>737</v>
      </c>
      <c r="E218" s="254" t="s">
        <v>543</v>
      </c>
      <c r="F218" s="123" t="s">
        <v>544</v>
      </c>
      <c r="G218" s="257" t="s">
        <v>393</v>
      </c>
      <c r="H218" s="123">
        <v>38655</v>
      </c>
      <c r="I218" s="123" t="s">
        <v>545</v>
      </c>
      <c r="J218" s="119">
        <v>34.370235000000001</v>
      </c>
      <c r="K218" s="119">
        <v>-89.533876000000006</v>
      </c>
      <c r="L218" s="124">
        <v>4</v>
      </c>
      <c r="M218" s="259">
        <v>81234</v>
      </c>
      <c r="N218" s="143"/>
      <c r="O218" s="264">
        <v>2015</v>
      </c>
      <c r="P218" s="265" t="s">
        <v>656</v>
      </c>
      <c r="Q218" s="104"/>
      <c r="R218" s="266" t="s">
        <v>725</v>
      </c>
      <c r="S218" s="99"/>
      <c r="T218" s="99"/>
      <c r="U218" s="147"/>
      <c r="V218" s="100">
        <v>2015</v>
      </c>
      <c r="W218" s="270" t="s">
        <v>30</v>
      </c>
      <c r="X218" s="99"/>
      <c r="Y218" s="99"/>
      <c r="Z218" s="99"/>
      <c r="AA218" s="337">
        <v>19000000</v>
      </c>
      <c r="AB218" s="338">
        <v>893574</v>
      </c>
      <c r="AC218" s="301"/>
      <c r="AD218" s="280"/>
      <c r="AE218" s="107"/>
      <c r="AF218" s="107">
        <f>IF(SUM(AA218:AE218)=0, "", SUM(AA218:AE218))</f>
        <v>19893574</v>
      </c>
      <c r="AG218" s="382" t="s">
        <v>1061</v>
      </c>
    </row>
    <row r="219" spans="1:34">
      <c r="A219" s="283" t="s">
        <v>1033</v>
      </c>
      <c r="B219" s="99"/>
      <c r="C219" s="124" t="s">
        <v>566</v>
      </c>
      <c r="D219" s="136" t="s">
        <v>567</v>
      </c>
      <c r="E219" s="254" t="s">
        <v>543</v>
      </c>
      <c r="F219" s="123" t="s">
        <v>544</v>
      </c>
      <c r="G219" s="257" t="s">
        <v>393</v>
      </c>
      <c r="H219" s="123">
        <v>38655</v>
      </c>
      <c r="I219" s="123" t="s">
        <v>545</v>
      </c>
      <c r="J219" s="119">
        <v>34.36716225</v>
      </c>
      <c r="K219" s="119">
        <v>-89.536572329999998</v>
      </c>
      <c r="L219" s="124">
        <v>3</v>
      </c>
      <c r="M219" s="125">
        <v>44607</v>
      </c>
      <c r="N219" s="143">
        <f>IFERROR(AA219/M219, "")</f>
        <v>421.82612594435852</v>
      </c>
      <c r="O219" s="127">
        <v>1959</v>
      </c>
      <c r="P219" s="265" t="s">
        <v>466</v>
      </c>
      <c r="Q219" s="104"/>
      <c r="R219" s="127" t="s">
        <v>546</v>
      </c>
      <c r="S219" s="99"/>
      <c r="T219" s="99"/>
      <c r="U219" s="147" t="s">
        <v>568</v>
      </c>
      <c r="V219" s="100" t="s">
        <v>569</v>
      </c>
      <c r="W219" s="270" t="s">
        <v>535</v>
      </c>
      <c r="X219" s="99"/>
      <c r="Y219" s="99"/>
      <c r="Z219" s="99"/>
      <c r="AA219" s="337">
        <f>18281248+535150</f>
        <v>18816398</v>
      </c>
      <c r="AB219" s="338">
        <v>1852995</v>
      </c>
      <c r="AC219" s="297"/>
      <c r="AD219" s="148"/>
      <c r="AE219" s="107"/>
      <c r="AF219" s="107">
        <f>IF(SUM(AA219:AE219)=0, "", SUM(AA219:AE219))</f>
        <v>20669393</v>
      </c>
      <c r="AG219" s="382" t="s">
        <v>1061</v>
      </c>
    </row>
    <row r="220" spans="1:34" ht="33">
      <c r="A220" s="283" t="s">
        <v>1033</v>
      </c>
      <c r="B220" s="99"/>
      <c r="C220" s="124" t="s">
        <v>646</v>
      </c>
      <c r="D220" s="252" t="s">
        <v>647</v>
      </c>
      <c r="E220" s="254" t="s">
        <v>543</v>
      </c>
      <c r="F220" s="123" t="s">
        <v>544</v>
      </c>
      <c r="G220" s="257" t="s">
        <v>393</v>
      </c>
      <c r="H220" s="123">
        <v>38655</v>
      </c>
      <c r="I220" s="123" t="s">
        <v>545</v>
      </c>
      <c r="J220" s="119">
        <v>34.366140999999999</v>
      </c>
      <c r="K220" s="119">
        <v>-89.538538000000003</v>
      </c>
      <c r="L220" s="124">
        <v>2</v>
      </c>
      <c r="M220" s="259">
        <v>71350</v>
      </c>
      <c r="N220" s="143"/>
      <c r="O220" s="264">
        <v>1929</v>
      </c>
      <c r="P220" s="265" t="s">
        <v>401</v>
      </c>
      <c r="Q220" s="104"/>
      <c r="R220" s="266" t="s">
        <v>648</v>
      </c>
      <c r="S220" s="99"/>
      <c r="T220" s="99"/>
      <c r="U220" s="147" t="s">
        <v>649</v>
      </c>
      <c r="V220" s="100" t="s">
        <v>650</v>
      </c>
      <c r="W220" s="270" t="s">
        <v>535</v>
      </c>
      <c r="X220" s="99"/>
      <c r="Y220" s="99"/>
      <c r="Z220" s="99"/>
      <c r="AA220" s="337">
        <v>18767998</v>
      </c>
      <c r="AB220" s="338">
        <v>3298320</v>
      </c>
      <c r="AC220" s="301">
        <v>980000</v>
      </c>
      <c r="AD220" s="280"/>
      <c r="AE220" s="107"/>
      <c r="AF220" s="107">
        <f>IF(SUM(AA220:AE220)=0, "", SUM(AA220:AE220))</f>
        <v>23046318</v>
      </c>
      <c r="AG220" s="382" t="s">
        <v>1061</v>
      </c>
    </row>
    <row r="221" spans="1:34">
      <c r="A221" s="283" t="s">
        <v>1033</v>
      </c>
      <c r="B221" s="99"/>
      <c r="C221" s="124" t="s">
        <v>697</v>
      </c>
      <c r="D221" s="252" t="s">
        <v>698</v>
      </c>
      <c r="E221" s="254" t="s">
        <v>543</v>
      </c>
      <c r="F221" s="123" t="s">
        <v>544</v>
      </c>
      <c r="G221" s="257" t="s">
        <v>393</v>
      </c>
      <c r="H221" s="123">
        <v>38655</v>
      </c>
      <c r="I221" s="123" t="s">
        <v>545</v>
      </c>
      <c r="J221" s="119">
        <v>34.358298810000001</v>
      </c>
      <c r="K221" s="119">
        <v>-89.545037050000005</v>
      </c>
      <c r="L221" s="124">
        <v>1</v>
      </c>
      <c r="M221" s="259">
        <v>52236</v>
      </c>
      <c r="N221" s="143"/>
      <c r="O221" s="264">
        <v>1998</v>
      </c>
      <c r="P221" s="265" t="s">
        <v>395</v>
      </c>
      <c r="Q221" s="104"/>
      <c r="R221" s="266" t="s">
        <v>699</v>
      </c>
      <c r="S221" s="99"/>
      <c r="T221" s="99"/>
      <c r="U221" s="147">
        <v>2018</v>
      </c>
      <c r="V221" s="100">
        <v>2016</v>
      </c>
      <c r="W221" s="270" t="s">
        <v>535</v>
      </c>
      <c r="X221" s="99"/>
      <c r="Y221" s="99"/>
      <c r="Z221" s="99"/>
      <c r="AA221" s="337">
        <v>18071674</v>
      </c>
      <c r="AB221" s="338">
        <v>1458000</v>
      </c>
      <c r="AC221" s="297"/>
      <c r="AD221" s="148"/>
      <c r="AE221" s="107"/>
      <c r="AF221" s="107">
        <f>IF(SUM(AA221:AE221)=0, "", SUM(AA221:AE221))</f>
        <v>19529674</v>
      </c>
      <c r="AG221" s="382" t="s">
        <v>1061</v>
      </c>
    </row>
    <row r="222" spans="1:34">
      <c r="A222" s="283" t="s">
        <v>1033</v>
      </c>
      <c r="B222" s="99"/>
      <c r="C222" s="124" t="s">
        <v>635</v>
      </c>
      <c r="D222" s="136" t="s">
        <v>636</v>
      </c>
      <c r="E222" s="254" t="s">
        <v>543</v>
      </c>
      <c r="F222" s="123" t="s">
        <v>544</v>
      </c>
      <c r="G222" s="257" t="s">
        <v>393</v>
      </c>
      <c r="H222" s="123">
        <v>38655</v>
      </c>
      <c r="I222" s="123" t="s">
        <v>545</v>
      </c>
      <c r="J222" s="119">
        <v>34.364699139999999</v>
      </c>
      <c r="K222" s="119">
        <v>-89.536811389999997</v>
      </c>
      <c r="L222" s="124">
        <v>3</v>
      </c>
      <c r="M222" s="125">
        <v>38915</v>
      </c>
      <c r="N222" s="143">
        <f>IFERROR(AA222/M222, "")</f>
        <v>459.38306565591677</v>
      </c>
      <c r="O222" s="127">
        <v>1939</v>
      </c>
      <c r="P222" s="265" t="s">
        <v>466</v>
      </c>
      <c r="Q222" s="104"/>
      <c r="R222" s="127" t="s">
        <v>546</v>
      </c>
      <c r="S222" s="99"/>
      <c r="T222" s="99"/>
      <c r="U222" s="147" t="s">
        <v>637</v>
      </c>
      <c r="V222" s="100" t="s">
        <v>638</v>
      </c>
      <c r="W222" s="270" t="s">
        <v>535</v>
      </c>
      <c r="X222" s="99"/>
      <c r="Y222" s="99"/>
      <c r="Z222" s="99"/>
      <c r="AA222" s="337">
        <v>17876892</v>
      </c>
      <c r="AB222" s="338">
        <v>4725000</v>
      </c>
      <c r="AC222" s="297"/>
      <c r="AD222" s="148"/>
      <c r="AE222" s="107"/>
      <c r="AF222" s="107">
        <f>IF(SUM(AA222:AE222)=0, "", SUM(AA222:AE222))</f>
        <v>22601892</v>
      </c>
      <c r="AG222" s="382" t="s">
        <v>1061</v>
      </c>
    </row>
    <row r="223" spans="1:34">
      <c r="A223" s="283" t="s">
        <v>1033</v>
      </c>
      <c r="B223" s="99"/>
      <c r="C223" s="124" t="s">
        <v>612</v>
      </c>
      <c r="D223" s="136" t="s">
        <v>613</v>
      </c>
      <c r="E223" s="254" t="s">
        <v>543</v>
      </c>
      <c r="F223" s="123" t="s">
        <v>544</v>
      </c>
      <c r="G223" s="257" t="s">
        <v>393</v>
      </c>
      <c r="H223" s="123">
        <v>38655</v>
      </c>
      <c r="I223" s="123" t="s">
        <v>545</v>
      </c>
      <c r="J223" s="119">
        <v>34.36606433</v>
      </c>
      <c r="K223" s="119">
        <v>-89.542968830000007</v>
      </c>
      <c r="L223" s="124">
        <v>5</v>
      </c>
      <c r="M223" s="125">
        <v>44831</v>
      </c>
      <c r="N223" s="143">
        <f>IFERROR(AA223/M223, "")</f>
        <v>387.92788472262498</v>
      </c>
      <c r="O223" s="127">
        <v>1930</v>
      </c>
      <c r="P223" s="265" t="s">
        <v>614</v>
      </c>
      <c r="Q223" s="104"/>
      <c r="R223" s="127" t="s">
        <v>546</v>
      </c>
      <c r="S223" s="99"/>
      <c r="T223" s="99"/>
      <c r="U223" s="147">
        <v>2004</v>
      </c>
      <c r="V223" s="100" t="s">
        <v>615</v>
      </c>
      <c r="W223" s="270" t="s">
        <v>30</v>
      </c>
      <c r="X223" s="99"/>
      <c r="Y223" s="99"/>
      <c r="Z223" s="99"/>
      <c r="AA223" s="337">
        <v>17391195</v>
      </c>
      <c r="AB223" s="338">
        <v>1474425</v>
      </c>
      <c r="AC223" s="301">
        <v>1130</v>
      </c>
      <c r="AD223" s="280"/>
      <c r="AE223" s="107"/>
      <c r="AF223" s="107">
        <f>IF(SUM(AA223:AE223)=0, "", SUM(AA223:AE223))</f>
        <v>18866750</v>
      </c>
      <c r="AG223" s="382" t="s">
        <v>1061</v>
      </c>
    </row>
    <row r="224" spans="1:34" ht="14.25" customHeight="1">
      <c r="A224" s="283" t="s">
        <v>1033</v>
      </c>
      <c r="B224" s="99"/>
      <c r="C224" s="124" t="s">
        <v>585</v>
      </c>
      <c r="D224" s="136" t="s">
        <v>586</v>
      </c>
      <c r="E224" s="254" t="s">
        <v>543</v>
      </c>
      <c r="F224" s="123" t="s">
        <v>544</v>
      </c>
      <c r="G224" s="257" t="s">
        <v>393</v>
      </c>
      <c r="H224" s="123">
        <v>38655</v>
      </c>
      <c r="I224" s="123" t="s">
        <v>545</v>
      </c>
      <c r="J224" s="119">
        <v>34.358946680000003</v>
      </c>
      <c r="K224" s="119">
        <v>-89.541564710000003</v>
      </c>
      <c r="L224" s="124">
        <v>2</v>
      </c>
      <c r="M224" s="125">
        <v>29750</v>
      </c>
      <c r="N224" s="143">
        <f>IFERROR(AA224/M224, "")</f>
        <v>581.45845378151262</v>
      </c>
      <c r="O224" s="127">
        <v>2001</v>
      </c>
      <c r="P224" s="265" t="s">
        <v>508</v>
      </c>
      <c r="Q224" s="104"/>
      <c r="R224" s="127" t="s">
        <v>557</v>
      </c>
      <c r="S224" s="99"/>
      <c r="T224" s="99"/>
      <c r="U224" s="147">
        <v>2016</v>
      </c>
      <c r="V224" s="100">
        <v>2001</v>
      </c>
      <c r="W224" s="270" t="s">
        <v>535</v>
      </c>
      <c r="X224" s="99"/>
      <c r="Y224" s="99"/>
      <c r="Z224" s="99"/>
      <c r="AA224" s="337">
        <v>17298389</v>
      </c>
      <c r="AB224" s="338">
        <v>1302135</v>
      </c>
      <c r="AC224" s="301"/>
      <c r="AD224" s="280"/>
      <c r="AE224" s="107"/>
      <c r="AF224" s="107">
        <f>IF(SUM(AA224:AE224)=0, "", SUM(AA224:AE224))</f>
        <v>18600524</v>
      </c>
      <c r="AG224" s="382" t="s">
        <v>1061</v>
      </c>
    </row>
    <row r="225" spans="1:33">
      <c r="A225" s="283" t="s">
        <v>1033</v>
      </c>
      <c r="B225" s="99"/>
      <c r="C225" s="124" t="s">
        <v>570</v>
      </c>
      <c r="D225" s="136" t="s">
        <v>571</v>
      </c>
      <c r="E225" s="254" t="s">
        <v>543</v>
      </c>
      <c r="F225" s="123" t="s">
        <v>544</v>
      </c>
      <c r="G225" s="257" t="s">
        <v>393</v>
      </c>
      <c r="H225" s="123">
        <v>38655</v>
      </c>
      <c r="I225" s="123" t="s">
        <v>545</v>
      </c>
      <c r="J225" s="119">
        <v>34.366997400000002</v>
      </c>
      <c r="K225" s="119">
        <v>-89.532357829999995</v>
      </c>
      <c r="L225" s="124">
        <v>3</v>
      </c>
      <c r="M225" s="125">
        <v>46845</v>
      </c>
      <c r="N225" s="143">
        <f>IFERROR(AA225/M225, "")</f>
        <v>327.56084961041734</v>
      </c>
      <c r="O225" s="127">
        <v>1929</v>
      </c>
      <c r="P225" s="265" t="s">
        <v>466</v>
      </c>
      <c r="Q225" s="104"/>
      <c r="R225" s="127" t="s">
        <v>546</v>
      </c>
      <c r="S225" s="99"/>
      <c r="T225" s="99"/>
      <c r="U225" s="147" t="s">
        <v>572</v>
      </c>
      <c r="V225" s="100">
        <v>2005</v>
      </c>
      <c r="W225" s="270" t="s">
        <v>535</v>
      </c>
      <c r="X225" s="99"/>
      <c r="Y225" s="99"/>
      <c r="Z225" s="99"/>
      <c r="AA225" s="337">
        <v>15344588</v>
      </c>
      <c r="AB225" s="338">
        <v>1945965</v>
      </c>
      <c r="AC225" s="297"/>
      <c r="AD225" s="148"/>
      <c r="AE225" s="107"/>
      <c r="AF225" s="107">
        <f>IF(SUM(AA225:AE225)=0, "", SUM(AA225:AE225))</f>
        <v>17290553</v>
      </c>
      <c r="AG225" s="382" t="s">
        <v>1061</v>
      </c>
    </row>
    <row r="226" spans="1:33">
      <c r="A226" s="283" t="s">
        <v>1033</v>
      </c>
      <c r="B226" s="99"/>
      <c r="C226" s="124" t="s">
        <v>701</v>
      </c>
      <c r="D226" s="252" t="s">
        <v>702</v>
      </c>
      <c r="E226" s="254" t="s">
        <v>543</v>
      </c>
      <c r="F226" s="123" t="s">
        <v>544</v>
      </c>
      <c r="G226" s="257" t="s">
        <v>393</v>
      </c>
      <c r="H226" s="123">
        <v>38655</v>
      </c>
      <c r="I226" s="123" t="s">
        <v>545</v>
      </c>
      <c r="J226" s="119">
        <v>34.35828592</v>
      </c>
      <c r="K226" s="119">
        <v>-89.543057790000006</v>
      </c>
      <c r="L226" s="124">
        <v>2</v>
      </c>
      <c r="M226" s="259">
        <v>51000</v>
      </c>
      <c r="N226" s="143"/>
      <c r="O226" s="264">
        <v>2011</v>
      </c>
      <c r="P226" s="265" t="s">
        <v>395</v>
      </c>
      <c r="Q226" s="104"/>
      <c r="R226" s="266" t="s">
        <v>703</v>
      </c>
      <c r="S226" s="99"/>
      <c r="T226" s="99"/>
      <c r="U226" s="147"/>
      <c r="V226" s="100">
        <v>2008</v>
      </c>
      <c r="W226" s="270"/>
      <c r="X226" s="99"/>
      <c r="Y226" s="99"/>
      <c r="Z226" s="99"/>
      <c r="AA226" s="337">
        <v>15300000</v>
      </c>
      <c r="AB226" s="338">
        <v>2295000</v>
      </c>
      <c r="AC226" s="296"/>
      <c r="AD226" s="279"/>
      <c r="AE226" s="107"/>
      <c r="AF226" s="107">
        <f>IF(SUM(AA226:AE226)=0, "", SUM(AA226:AE226))</f>
        <v>17595000</v>
      </c>
      <c r="AG226" s="382" t="s">
        <v>1061</v>
      </c>
    </row>
    <row r="227" spans="1:33">
      <c r="A227" s="283" t="s">
        <v>1033</v>
      </c>
      <c r="B227" s="99"/>
      <c r="C227" s="124" t="s">
        <v>553</v>
      </c>
      <c r="D227" s="136" t="s">
        <v>554</v>
      </c>
      <c r="E227" s="254" t="s">
        <v>543</v>
      </c>
      <c r="F227" s="123" t="s">
        <v>544</v>
      </c>
      <c r="G227" s="257" t="s">
        <v>393</v>
      </c>
      <c r="H227" s="123">
        <v>38655</v>
      </c>
      <c r="I227" s="123" t="s">
        <v>545</v>
      </c>
      <c r="J227" s="119">
        <v>34.364197760000003</v>
      </c>
      <c r="K227" s="119">
        <v>-89.535176609999994</v>
      </c>
      <c r="L227" s="124">
        <v>3</v>
      </c>
      <c r="M227" s="125">
        <v>51747</v>
      </c>
      <c r="N227" s="143">
        <f>IFERROR(AA227/M227, "")</f>
        <v>285.48760314607608</v>
      </c>
      <c r="O227" s="127">
        <v>1954</v>
      </c>
      <c r="P227" s="265" t="s">
        <v>466</v>
      </c>
      <c r="Q227" s="104"/>
      <c r="R227" s="127" t="s">
        <v>546</v>
      </c>
      <c r="S227" s="99"/>
      <c r="T227" s="99"/>
      <c r="U227" s="147" t="s">
        <v>555</v>
      </c>
      <c r="V227" s="100" t="s">
        <v>556</v>
      </c>
      <c r="W227" s="270" t="s">
        <v>535</v>
      </c>
      <c r="X227" s="99"/>
      <c r="Y227" s="99"/>
      <c r="Z227" s="99"/>
      <c r="AA227" s="337">
        <v>14773127</v>
      </c>
      <c r="AB227" s="338">
        <v>2149590</v>
      </c>
      <c r="AC227" s="297"/>
      <c r="AD227" s="148"/>
      <c r="AE227" s="107"/>
      <c r="AF227" s="107">
        <f>IF(SUM(AA227:AE227)=0, "", SUM(AA227:AE227))</f>
        <v>16922717</v>
      </c>
      <c r="AG227" s="382" t="s">
        <v>1061</v>
      </c>
    </row>
    <row r="228" spans="1:33">
      <c r="A228" s="283" t="s">
        <v>1033</v>
      </c>
      <c r="B228" s="99"/>
      <c r="C228" s="124" t="s">
        <v>679</v>
      </c>
      <c r="D228" s="254" t="s">
        <v>680</v>
      </c>
      <c r="E228" s="254" t="s">
        <v>543</v>
      </c>
      <c r="F228" s="123" t="s">
        <v>544</v>
      </c>
      <c r="G228" s="257" t="s">
        <v>393</v>
      </c>
      <c r="H228" s="123">
        <v>38655</v>
      </c>
      <c r="I228" s="123" t="s">
        <v>545</v>
      </c>
      <c r="J228" s="119">
        <v>34.367764630000003</v>
      </c>
      <c r="K228" s="119">
        <v>-89.538898189999998</v>
      </c>
      <c r="L228" s="124">
        <v>4</v>
      </c>
      <c r="M228" s="125">
        <v>83297</v>
      </c>
      <c r="N228" s="143"/>
      <c r="O228" s="264">
        <v>2012</v>
      </c>
      <c r="P228" s="265"/>
      <c r="Q228" s="104"/>
      <c r="R228" s="266" t="s">
        <v>666</v>
      </c>
      <c r="S228" s="99"/>
      <c r="T228" s="99"/>
      <c r="U228" s="147"/>
      <c r="V228" s="100">
        <v>2013</v>
      </c>
      <c r="W228" s="270" t="s">
        <v>30</v>
      </c>
      <c r="X228" s="99"/>
      <c r="Y228" s="99"/>
      <c r="Z228" s="99"/>
      <c r="AA228" s="337">
        <v>14655704</v>
      </c>
      <c r="AB228" s="338">
        <v>2198356</v>
      </c>
      <c r="AC228" s="301"/>
      <c r="AD228" s="280"/>
      <c r="AE228" s="107"/>
      <c r="AF228" s="107">
        <f>IF(SUM(AA228:AE228)=0, "", SUM(AA228:AE228))</f>
        <v>16854060</v>
      </c>
      <c r="AG228" s="382" t="s">
        <v>1061</v>
      </c>
    </row>
    <row r="229" spans="1:33">
      <c r="A229" s="283" t="s">
        <v>1033</v>
      </c>
      <c r="B229" s="99"/>
      <c r="C229" s="124" t="s">
        <v>667</v>
      </c>
      <c r="D229" s="136" t="s">
        <v>668</v>
      </c>
      <c r="E229" s="254" t="s">
        <v>543</v>
      </c>
      <c r="F229" s="123" t="s">
        <v>544</v>
      </c>
      <c r="G229" s="257" t="s">
        <v>393</v>
      </c>
      <c r="H229" s="123">
        <v>38655</v>
      </c>
      <c r="I229" s="123" t="s">
        <v>545</v>
      </c>
      <c r="J229" s="119">
        <v>34.368705130000002</v>
      </c>
      <c r="K229" s="119">
        <v>-89.535535199999998</v>
      </c>
      <c r="L229" s="124">
        <v>7</v>
      </c>
      <c r="M229" s="125">
        <v>81539</v>
      </c>
      <c r="N229" s="143"/>
      <c r="O229" s="127">
        <v>1963</v>
      </c>
      <c r="P229" s="265" t="s">
        <v>397</v>
      </c>
      <c r="Q229" s="104"/>
      <c r="R229" s="127" t="s">
        <v>546</v>
      </c>
      <c r="S229" s="99"/>
      <c r="T229" s="99"/>
      <c r="U229" s="147" t="s">
        <v>669</v>
      </c>
      <c r="V229" s="100" t="s">
        <v>670</v>
      </c>
      <c r="W229" s="270" t="s">
        <v>30</v>
      </c>
      <c r="X229" s="99"/>
      <c r="Y229" s="99"/>
      <c r="Z229" s="99"/>
      <c r="AA229" s="337">
        <v>14346051</v>
      </c>
      <c r="AB229" s="338">
        <v>2826990</v>
      </c>
      <c r="AC229" s="301"/>
      <c r="AD229" s="280"/>
      <c r="AE229" s="107"/>
      <c r="AF229" s="107">
        <f>IF(SUM(AA229:AE229)=0, "", SUM(AA229:AE229))</f>
        <v>17173041</v>
      </c>
      <c r="AG229" s="382" t="s">
        <v>1061</v>
      </c>
    </row>
    <row r="230" spans="1:33">
      <c r="A230" s="283" t="s">
        <v>1033</v>
      </c>
      <c r="B230" s="99"/>
      <c r="C230" s="124" t="s">
        <v>573</v>
      </c>
      <c r="D230" s="136" t="s">
        <v>574</v>
      </c>
      <c r="E230" s="254" t="s">
        <v>543</v>
      </c>
      <c r="F230" s="123" t="s">
        <v>544</v>
      </c>
      <c r="G230" s="257" t="s">
        <v>393</v>
      </c>
      <c r="H230" s="123">
        <v>38655</v>
      </c>
      <c r="I230" s="123" t="s">
        <v>545</v>
      </c>
      <c r="J230" s="119">
        <v>34.3648484</v>
      </c>
      <c r="K230" s="119">
        <v>-89.539151590000003</v>
      </c>
      <c r="L230" s="124">
        <v>4</v>
      </c>
      <c r="M230" s="125">
        <v>46752</v>
      </c>
      <c r="N230" s="143">
        <f>IFERROR(AA230/M230, "")</f>
        <v>303.57929072553048</v>
      </c>
      <c r="O230" s="127">
        <v>1968</v>
      </c>
      <c r="P230" s="265" t="s">
        <v>466</v>
      </c>
      <c r="Q230" s="104"/>
      <c r="R230" s="127" t="s">
        <v>546</v>
      </c>
      <c r="S230" s="99"/>
      <c r="T230" s="99"/>
      <c r="U230" s="147" t="s">
        <v>575</v>
      </c>
      <c r="V230" s="100">
        <v>2006</v>
      </c>
      <c r="W230" s="270" t="s">
        <v>535</v>
      </c>
      <c r="X230" s="99"/>
      <c r="Y230" s="99"/>
      <c r="Z230" s="99"/>
      <c r="AA230" s="337">
        <v>14192939</v>
      </c>
      <c r="AB230" s="338">
        <v>1942095</v>
      </c>
      <c r="AC230" s="297"/>
      <c r="AD230" s="148"/>
      <c r="AE230" s="107"/>
      <c r="AF230" s="107">
        <f>IF(SUM(AA230:AE230)=0, "", SUM(AA230:AE230))</f>
        <v>16135034</v>
      </c>
      <c r="AG230" s="382" t="s">
        <v>1061</v>
      </c>
    </row>
    <row r="231" spans="1:33" ht="14.25" customHeight="1">
      <c r="A231" s="283" t="s">
        <v>1033</v>
      </c>
      <c r="B231" s="99"/>
      <c r="C231" s="124" t="s">
        <v>675</v>
      </c>
      <c r="D231" s="254" t="s">
        <v>676</v>
      </c>
      <c r="E231" s="254" t="s">
        <v>543</v>
      </c>
      <c r="F231" s="123" t="s">
        <v>544</v>
      </c>
      <c r="G231" s="257" t="s">
        <v>393</v>
      </c>
      <c r="H231" s="123">
        <v>38655</v>
      </c>
      <c r="I231" s="123" t="s">
        <v>545</v>
      </c>
      <c r="J231" s="119">
        <v>34.368152039999998</v>
      </c>
      <c r="K231" s="119">
        <v>-89.538111760000007</v>
      </c>
      <c r="L231" s="124">
        <v>5</v>
      </c>
      <c r="M231" s="259">
        <v>88173</v>
      </c>
      <c r="N231" s="143"/>
      <c r="O231" s="264">
        <v>2012</v>
      </c>
      <c r="P231" s="265"/>
      <c r="Q231" s="104"/>
      <c r="R231" s="266" t="s">
        <v>666</v>
      </c>
      <c r="S231" s="99"/>
      <c r="T231" s="99"/>
      <c r="U231" s="147"/>
      <c r="V231" s="100">
        <v>2013</v>
      </c>
      <c r="W231" s="270" t="s">
        <v>30</v>
      </c>
      <c r="X231" s="99"/>
      <c r="Y231" s="99"/>
      <c r="Z231" s="99"/>
      <c r="AA231" s="337">
        <v>14125543</v>
      </c>
      <c r="AB231" s="338">
        <v>2118831</v>
      </c>
      <c r="AC231" s="296"/>
      <c r="AD231" s="280"/>
      <c r="AE231" s="107"/>
      <c r="AF231" s="107">
        <f>IF(SUM(AA231:AE231)=0, "", SUM(AA231:AE231))</f>
        <v>16244374</v>
      </c>
      <c r="AG231" s="382" t="s">
        <v>1061</v>
      </c>
    </row>
    <row r="232" spans="1:33">
      <c r="A232" s="283" t="s">
        <v>1033</v>
      </c>
      <c r="B232" s="99"/>
      <c r="C232" s="124" t="s">
        <v>630</v>
      </c>
      <c r="D232" s="254" t="s">
        <v>631</v>
      </c>
      <c r="E232" s="254" t="s">
        <v>543</v>
      </c>
      <c r="F232" s="123" t="s">
        <v>544</v>
      </c>
      <c r="G232" s="257" t="s">
        <v>393</v>
      </c>
      <c r="H232" s="123">
        <v>38655</v>
      </c>
      <c r="I232" s="123" t="s">
        <v>545</v>
      </c>
      <c r="J232" s="119">
        <v>34.364225509999997</v>
      </c>
      <c r="K232" s="119">
        <v>-89.535754900000001</v>
      </c>
      <c r="L232" s="124">
        <v>3</v>
      </c>
      <c r="M232" s="259">
        <v>61739</v>
      </c>
      <c r="N232" s="143">
        <f>IFERROR(AA232/M232, "")</f>
        <v>219.07646706295859</v>
      </c>
      <c r="O232" s="264">
        <v>2012</v>
      </c>
      <c r="P232" s="265" t="s">
        <v>491</v>
      </c>
      <c r="Q232" s="104"/>
      <c r="R232" s="129" t="s">
        <v>632</v>
      </c>
      <c r="S232" s="99"/>
      <c r="T232" s="99"/>
      <c r="U232" s="147"/>
      <c r="V232" s="100">
        <v>2011</v>
      </c>
      <c r="W232" s="270" t="s">
        <v>30</v>
      </c>
      <c r="X232" s="99"/>
      <c r="Y232" s="99"/>
      <c r="Z232" s="99"/>
      <c r="AA232" s="337">
        <v>13525562</v>
      </c>
      <c r="AB232" s="338">
        <v>4158000</v>
      </c>
      <c r="AC232" s="296"/>
      <c r="AD232" s="279"/>
      <c r="AE232" s="107"/>
      <c r="AF232" s="107">
        <f>IF(SUM(AA232:AE232)=0, "", SUM(AA232:AE232))</f>
        <v>17683562</v>
      </c>
      <c r="AG232" s="382" t="s">
        <v>1061</v>
      </c>
    </row>
    <row r="233" spans="1:33">
      <c r="A233" s="283" t="s">
        <v>1033</v>
      </c>
      <c r="B233" s="99"/>
      <c r="C233" s="124" t="s">
        <v>633</v>
      </c>
      <c r="D233" s="136" t="s">
        <v>634</v>
      </c>
      <c r="E233" s="254" t="s">
        <v>543</v>
      </c>
      <c r="F233" s="123" t="s">
        <v>544</v>
      </c>
      <c r="G233" s="257" t="s">
        <v>393</v>
      </c>
      <c r="H233" s="123">
        <v>38655</v>
      </c>
      <c r="I233" s="123" t="s">
        <v>545</v>
      </c>
      <c r="J233" s="119">
        <v>34.365224869999999</v>
      </c>
      <c r="K233" s="119">
        <v>-89.538648859999995</v>
      </c>
      <c r="L233" s="124">
        <v>3</v>
      </c>
      <c r="M233" s="125">
        <v>36504</v>
      </c>
      <c r="N233" s="143">
        <f>IFERROR(AA233/M233, "")</f>
        <v>366.13820403243483</v>
      </c>
      <c r="O233" s="127">
        <v>1929</v>
      </c>
      <c r="P233" s="265" t="s">
        <v>466</v>
      </c>
      <c r="Q233" s="104"/>
      <c r="R233" s="127" t="s">
        <v>546</v>
      </c>
      <c r="S233" s="99"/>
      <c r="T233" s="99"/>
      <c r="U233" s="147">
        <v>2001</v>
      </c>
      <c r="V233" s="100">
        <v>1999</v>
      </c>
      <c r="W233" s="270" t="s">
        <v>535</v>
      </c>
      <c r="X233" s="99"/>
      <c r="Y233" s="99"/>
      <c r="Z233" s="99"/>
      <c r="AA233" s="337">
        <v>13365509</v>
      </c>
      <c r="AB233" s="338">
        <v>1516395</v>
      </c>
      <c r="AC233" s="297"/>
      <c r="AD233" s="148"/>
      <c r="AE233" s="107"/>
      <c r="AF233" s="107">
        <f>IF(SUM(AA233:AE233)=0, "", SUM(AA233:AE233))</f>
        <v>14881904</v>
      </c>
      <c r="AG233" s="382" t="s">
        <v>1061</v>
      </c>
    </row>
    <row r="234" spans="1:33">
      <c r="A234" s="283" t="s">
        <v>1033</v>
      </c>
      <c r="B234" s="99"/>
      <c r="C234" s="124" t="s">
        <v>677</v>
      </c>
      <c r="D234" s="254" t="s">
        <v>678</v>
      </c>
      <c r="E234" s="254" t="s">
        <v>543</v>
      </c>
      <c r="F234" s="123" t="s">
        <v>544</v>
      </c>
      <c r="G234" s="257" t="s">
        <v>393</v>
      </c>
      <c r="H234" s="123">
        <v>38655</v>
      </c>
      <c r="I234" s="123" t="s">
        <v>545</v>
      </c>
      <c r="J234" s="119">
        <v>34.367711900000003</v>
      </c>
      <c r="K234" s="119">
        <v>-89.538222770000004</v>
      </c>
      <c r="L234" s="124">
        <v>5</v>
      </c>
      <c r="M234" s="125">
        <v>72370</v>
      </c>
      <c r="N234" s="143"/>
      <c r="O234" s="264">
        <v>2012</v>
      </c>
      <c r="P234" s="265"/>
      <c r="Q234" s="104"/>
      <c r="R234" s="266" t="s">
        <v>666</v>
      </c>
      <c r="S234" s="99"/>
      <c r="T234" s="99"/>
      <c r="U234" s="147"/>
      <c r="V234" s="100">
        <v>2013</v>
      </c>
      <c r="W234" s="270" t="s">
        <v>30</v>
      </c>
      <c r="X234" s="99"/>
      <c r="Y234" s="99"/>
      <c r="Z234" s="99"/>
      <c r="AA234" s="337">
        <v>12529982</v>
      </c>
      <c r="AB234" s="338">
        <v>1879497.3</v>
      </c>
      <c r="AC234" s="301"/>
      <c r="AD234" s="280"/>
      <c r="AE234" s="107"/>
      <c r="AF234" s="107">
        <f>IF(SUM(AA234:AE234)=0, "", SUM(AA234:AE234))</f>
        <v>14409479.300000001</v>
      </c>
      <c r="AG234" s="382" t="s">
        <v>1061</v>
      </c>
    </row>
    <row r="235" spans="1:33">
      <c r="A235" s="283" t="s">
        <v>1033</v>
      </c>
      <c r="B235" s="99"/>
      <c r="C235" s="124" t="s">
        <v>704</v>
      </c>
      <c r="D235" s="252" t="s">
        <v>705</v>
      </c>
      <c r="E235" s="254" t="s">
        <v>543</v>
      </c>
      <c r="F235" s="123" t="s">
        <v>544</v>
      </c>
      <c r="G235" s="257" t="s">
        <v>393</v>
      </c>
      <c r="H235" s="123">
        <v>38655</v>
      </c>
      <c r="I235" s="123" t="s">
        <v>545</v>
      </c>
      <c r="J235" s="119">
        <v>34.363122500000003</v>
      </c>
      <c r="K235" s="119">
        <v>-89.533993499999994</v>
      </c>
      <c r="L235" s="124">
        <v>2</v>
      </c>
      <c r="M235" s="259">
        <v>51492</v>
      </c>
      <c r="N235" s="143"/>
      <c r="O235" s="264" t="s">
        <v>706</v>
      </c>
      <c r="P235" s="265" t="s">
        <v>395</v>
      </c>
      <c r="Q235" s="104"/>
      <c r="R235" s="266" t="s">
        <v>700</v>
      </c>
      <c r="S235" s="99"/>
      <c r="T235" s="99"/>
      <c r="U235" s="147" t="s">
        <v>707</v>
      </c>
      <c r="V235" s="100" t="s">
        <v>708</v>
      </c>
      <c r="W235" s="270" t="s">
        <v>535</v>
      </c>
      <c r="X235" s="99"/>
      <c r="Y235" s="99"/>
      <c r="Z235" s="99"/>
      <c r="AA235" s="337">
        <v>12396282</v>
      </c>
      <c r="AB235" s="338">
        <v>1556400</v>
      </c>
      <c r="AC235" s="301">
        <v>408660</v>
      </c>
      <c r="AD235" s="280"/>
      <c r="AE235" s="107"/>
      <c r="AF235" s="107">
        <f>IF(SUM(AA235:AE235)=0, "", SUM(AA235:AE235))</f>
        <v>14361342</v>
      </c>
      <c r="AG235" s="382" t="s">
        <v>1061</v>
      </c>
    </row>
    <row r="236" spans="1:33">
      <c r="A236" s="283" t="s">
        <v>1033</v>
      </c>
      <c r="B236" s="99"/>
      <c r="C236" s="124" t="s">
        <v>619</v>
      </c>
      <c r="D236" s="136" t="s">
        <v>620</v>
      </c>
      <c r="E236" s="254" t="s">
        <v>543</v>
      </c>
      <c r="F236" s="123" t="s">
        <v>544</v>
      </c>
      <c r="G236" s="257" t="s">
        <v>393</v>
      </c>
      <c r="H236" s="123">
        <v>38655</v>
      </c>
      <c r="I236" s="123" t="s">
        <v>545</v>
      </c>
      <c r="J236" s="119">
        <v>34.367319999999999</v>
      </c>
      <c r="K236" s="119">
        <v>-89.535349999999994</v>
      </c>
      <c r="L236" s="124">
        <v>4</v>
      </c>
      <c r="M236" s="125">
        <v>24490</v>
      </c>
      <c r="N236" s="143">
        <f>IFERROR(AA236/M236, "")</f>
        <v>450</v>
      </c>
      <c r="O236" s="127">
        <v>1938</v>
      </c>
      <c r="P236" s="265" t="s">
        <v>395</v>
      </c>
      <c r="Q236" s="104"/>
      <c r="R236" s="127" t="s">
        <v>546</v>
      </c>
      <c r="S236" s="99"/>
      <c r="T236" s="99"/>
      <c r="U236" s="147" t="s">
        <v>621</v>
      </c>
      <c r="V236" s="100" t="s">
        <v>594</v>
      </c>
      <c r="W236" s="270" t="s">
        <v>535</v>
      </c>
      <c r="X236" s="99"/>
      <c r="Y236" s="99"/>
      <c r="Z236" s="99"/>
      <c r="AA236" s="337">
        <v>11020500</v>
      </c>
      <c r="AB236" s="338">
        <v>805440</v>
      </c>
      <c r="AC236" s="296"/>
      <c r="AD236" s="279"/>
      <c r="AE236" s="107"/>
      <c r="AF236" s="107">
        <f>IF(SUM(AA236:AE236)=0, "", SUM(AA236:AE236))</f>
        <v>11825940</v>
      </c>
      <c r="AG236" s="382" t="s">
        <v>1061</v>
      </c>
    </row>
    <row r="237" spans="1:33">
      <c r="A237" s="283" t="s">
        <v>1033</v>
      </c>
      <c r="B237" s="99"/>
      <c r="C237" s="124" t="s">
        <v>576</v>
      </c>
      <c r="D237" s="136" t="s">
        <v>577</v>
      </c>
      <c r="E237" s="254" t="s">
        <v>543</v>
      </c>
      <c r="F237" s="123" t="s">
        <v>544</v>
      </c>
      <c r="G237" s="257" t="s">
        <v>393</v>
      </c>
      <c r="H237" s="123">
        <v>38655</v>
      </c>
      <c r="I237" s="123" t="s">
        <v>545</v>
      </c>
      <c r="J237" s="119">
        <v>34.36432499</v>
      </c>
      <c r="K237" s="119">
        <v>-89.534128670000001</v>
      </c>
      <c r="L237" s="124">
        <v>4</v>
      </c>
      <c r="M237" s="125">
        <v>37685</v>
      </c>
      <c r="N237" s="143">
        <f>IFERROR(AA237/M237, "")</f>
        <v>288.57404802972007</v>
      </c>
      <c r="O237" s="127">
        <v>1968</v>
      </c>
      <c r="P237" s="265" t="s">
        <v>466</v>
      </c>
      <c r="Q237" s="104"/>
      <c r="R237" s="127" t="s">
        <v>546</v>
      </c>
      <c r="S237" s="99"/>
      <c r="T237" s="99"/>
      <c r="U237" s="147"/>
      <c r="V237" s="100">
        <v>2012</v>
      </c>
      <c r="W237" s="270" t="s">
        <v>535</v>
      </c>
      <c r="X237" s="99"/>
      <c r="Y237" s="99"/>
      <c r="Z237" s="99"/>
      <c r="AA237" s="337">
        <v>10874913</v>
      </c>
      <c r="AB237" s="338">
        <v>1565460</v>
      </c>
      <c r="AC237" s="297"/>
      <c r="AD237" s="148"/>
      <c r="AE237" s="107"/>
      <c r="AF237" s="107">
        <f>IF(SUM(AA237:AE237)=0, "", SUM(AA237:AE237))</f>
        <v>12440373</v>
      </c>
      <c r="AG237" s="382" t="s">
        <v>1061</v>
      </c>
    </row>
    <row r="238" spans="1:33">
      <c r="A238" s="283" t="s">
        <v>1033</v>
      </c>
      <c r="B238" s="99"/>
      <c r="C238" s="124" t="s">
        <v>681</v>
      </c>
      <c r="D238" s="136" t="s">
        <v>682</v>
      </c>
      <c r="E238" s="254" t="s">
        <v>543</v>
      </c>
      <c r="F238" s="123" t="s">
        <v>544</v>
      </c>
      <c r="G238" s="257" t="s">
        <v>393</v>
      </c>
      <c r="H238" s="123">
        <v>38655</v>
      </c>
      <c r="I238" s="123" t="s">
        <v>545</v>
      </c>
      <c r="J238" s="119">
        <v>34.368840609999999</v>
      </c>
      <c r="K238" s="119">
        <v>-89.533918929999999</v>
      </c>
      <c r="L238" s="124">
        <v>4</v>
      </c>
      <c r="M238" s="125">
        <v>51120</v>
      </c>
      <c r="N238" s="143"/>
      <c r="O238" s="127">
        <v>1962</v>
      </c>
      <c r="P238" s="265" t="s">
        <v>397</v>
      </c>
      <c r="Q238" s="104"/>
      <c r="R238" s="127" t="s">
        <v>546</v>
      </c>
      <c r="S238" s="99"/>
      <c r="T238" s="99"/>
      <c r="U238" s="147"/>
      <c r="V238" s="100" t="s">
        <v>683</v>
      </c>
      <c r="W238" s="270" t="s">
        <v>30</v>
      </c>
      <c r="X238" s="99"/>
      <c r="Y238" s="99"/>
      <c r="Z238" s="99"/>
      <c r="AA238" s="337">
        <v>10768385</v>
      </c>
      <c r="AB238" s="338">
        <v>1772355</v>
      </c>
      <c r="AC238" s="301"/>
      <c r="AD238" s="280"/>
      <c r="AE238" s="107"/>
      <c r="AF238" s="107">
        <f>IF(SUM(AA238:AE238)=0, "", SUM(AA238:AE238))</f>
        <v>12540740</v>
      </c>
      <c r="AG238" s="382" t="s">
        <v>1061</v>
      </c>
    </row>
    <row r="239" spans="1:33">
      <c r="A239" s="283" t="s">
        <v>1033</v>
      </c>
      <c r="B239" s="99"/>
      <c r="C239" s="124" t="s">
        <v>747</v>
      </c>
      <c r="D239" s="252" t="s">
        <v>748</v>
      </c>
      <c r="E239" s="254" t="s">
        <v>543</v>
      </c>
      <c r="F239" s="123" t="s">
        <v>716</v>
      </c>
      <c r="G239" s="257" t="s">
        <v>393</v>
      </c>
      <c r="H239" s="123">
        <v>38677</v>
      </c>
      <c r="I239" s="123" t="s">
        <v>545</v>
      </c>
      <c r="J239" s="119"/>
      <c r="K239" s="99"/>
      <c r="L239" s="124">
        <v>3</v>
      </c>
      <c r="M239" s="259">
        <v>60338</v>
      </c>
      <c r="N239" s="143"/>
      <c r="O239" s="264">
        <v>2017</v>
      </c>
      <c r="P239" s="265" t="s">
        <v>395</v>
      </c>
      <c r="Q239" s="104"/>
      <c r="R239" s="266" t="s">
        <v>742</v>
      </c>
      <c r="S239" s="99"/>
      <c r="T239" s="99"/>
      <c r="U239" s="147"/>
      <c r="V239" s="100">
        <v>2017</v>
      </c>
      <c r="W239" s="270"/>
      <c r="X239" s="99"/>
      <c r="Y239" s="99"/>
      <c r="Z239" s="99"/>
      <c r="AA239" s="337">
        <v>10705323</v>
      </c>
      <c r="AB239" s="338">
        <v>236867</v>
      </c>
      <c r="AC239" s="301"/>
      <c r="AD239" s="280"/>
      <c r="AE239" s="107"/>
      <c r="AF239" s="107">
        <f>IF(SUM(AA239:AE239)=0, "", SUM(AA239:AE239))</f>
        <v>10942190</v>
      </c>
      <c r="AG239" s="382" t="s">
        <v>1061</v>
      </c>
    </row>
    <row r="240" spans="1:33">
      <c r="A240" s="283" t="s">
        <v>1033</v>
      </c>
      <c r="B240" s="99"/>
      <c r="C240" s="124" t="s">
        <v>582</v>
      </c>
      <c r="D240" s="136" t="s">
        <v>583</v>
      </c>
      <c r="E240" s="254" t="s">
        <v>543</v>
      </c>
      <c r="F240" s="123" t="s">
        <v>544</v>
      </c>
      <c r="G240" s="257" t="s">
        <v>393</v>
      </c>
      <c r="H240" s="123">
        <v>38655</v>
      </c>
      <c r="I240" s="123" t="s">
        <v>545</v>
      </c>
      <c r="J240" s="119">
        <v>34.363714000000002</v>
      </c>
      <c r="K240" s="119">
        <v>-89.535300000000007</v>
      </c>
      <c r="L240" s="124">
        <v>5</v>
      </c>
      <c r="M240" s="125">
        <v>34380</v>
      </c>
      <c r="N240" s="143">
        <f>IFERROR(AA240/M240, "")</f>
        <v>302.56419429901104</v>
      </c>
      <c r="O240" s="127">
        <v>1974</v>
      </c>
      <c r="P240" s="265" t="s">
        <v>466</v>
      </c>
      <c r="Q240" s="104"/>
      <c r="R240" s="127" t="s">
        <v>546</v>
      </c>
      <c r="S240" s="99"/>
      <c r="T240" s="99"/>
      <c r="U240" s="147">
        <v>2017</v>
      </c>
      <c r="V240" s="100" t="s">
        <v>584</v>
      </c>
      <c r="W240" s="270" t="s">
        <v>535</v>
      </c>
      <c r="X240" s="99"/>
      <c r="Y240" s="99"/>
      <c r="Z240" s="99"/>
      <c r="AA240" s="337">
        <v>10402157</v>
      </c>
      <c r="AB240" s="338">
        <v>1428165</v>
      </c>
      <c r="AC240" s="297">
        <v>18779</v>
      </c>
      <c r="AD240" s="148"/>
      <c r="AE240" s="107"/>
      <c r="AF240" s="107">
        <f>IF(SUM(AA240:AE240)=0, "", SUM(AA240:AE240))</f>
        <v>11849101</v>
      </c>
      <c r="AG240" s="382" t="s">
        <v>1061</v>
      </c>
    </row>
    <row r="241" spans="1:34" ht="14.25" customHeight="1">
      <c r="A241" s="283" t="s">
        <v>1033</v>
      </c>
      <c r="B241" s="99"/>
      <c r="C241" s="124" t="s">
        <v>624</v>
      </c>
      <c r="D241" s="136" t="s">
        <v>625</v>
      </c>
      <c r="E241" s="254" t="s">
        <v>543</v>
      </c>
      <c r="F241" s="123" t="s">
        <v>544</v>
      </c>
      <c r="G241" s="257" t="s">
        <v>393</v>
      </c>
      <c r="H241" s="123">
        <v>38655</v>
      </c>
      <c r="I241" s="123" t="s">
        <v>545</v>
      </c>
      <c r="J241" s="119">
        <v>34.366</v>
      </c>
      <c r="K241" s="119">
        <v>-89.537475000000001</v>
      </c>
      <c r="L241" s="124">
        <v>3</v>
      </c>
      <c r="M241" s="125">
        <v>25531</v>
      </c>
      <c r="N241" s="143">
        <f>IFERROR(AA241/M241, "")</f>
        <v>400.91433943049628</v>
      </c>
      <c r="O241" s="127">
        <v>1939</v>
      </c>
      <c r="P241" s="265" t="s">
        <v>401</v>
      </c>
      <c r="Q241" s="104"/>
      <c r="R241" s="127" t="s">
        <v>546</v>
      </c>
      <c r="S241" s="99"/>
      <c r="T241" s="99"/>
      <c r="U241" s="147">
        <v>2003</v>
      </c>
      <c r="V241" s="100">
        <v>2001</v>
      </c>
      <c r="W241" s="270" t="s">
        <v>535</v>
      </c>
      <c r="X241" s="99"/>
      <c r="Y241" s="99"/>
      <c r="Z241" s="99"/>
      <c r="AA241" s="337">
        <v>10235744</v>
      </c>
      <c r="AB241" s="338">
        <v>881820</v>
      </c>
      <c r="AC241" s="297"/>
      <c r="AD241" s="148"/>
      <c r="AE241" s="107"/>
      <c r="AF241" s="107">
        <f>IF(SUM(AA241:AE241)=0, "", SUM(AA241:AE241))</f>
        <v>11117564</v>
      </c>
      <c r="AG241" s="382" t="s">
        <v>1061</v>
      </c>
    </row>
    <row r="242" spans="1:34">
      <c r="A242" s="283" t="s">
        <v>1033</v>
      </c>
      <c r="B242" s="99"/>
      <c r="C242" s="124" t="s">
        <v>745</v>
      </c>
      <c r="D242" s="252" t="s">
        <v>746</v>
      </c>
      <c r="E242" s="254" t="s">
        <v>740</v>
      </c>
      <c r="F242" s="123" t="s">
        <v>544</v>
      </c>
      <c r="G242" s="257" t="s">
        <v>393</v>
      </c>
      <c r="H242" s="123">
        <v>38655</v>
      </c>
      <c r="I242" s="123" t="s">
        <v>545</v>
      </c>
      <c r="J242" s="119">
        <v>34.347422999999999</v>
      </c>
      <c r="K242" s="119">
        <v>-89.519744000000003</v>
      </c>
      <c r="L242" s="124"/>
      <c r="M242" s="259">
        <v>260318</v>
      </c>
      <c r="N242" s="143"/>
      <c r="O242" s="264">
        <v>1998</v>
      </c>
      <c r="P242" s="265" t="s">
        <v>714</v>
      </c>
      <c r="Q242" s="104"/>
      <c r="R242" s="266" t="s">
        <v>687</v>
      </c>
      <c r="S242" s="99"/>
      <c r="T242" s="99"/>
      <c r="U242" s="147"/>
      <c r="V242" s="100">
        <v>1997</v>
      </c>
      <c r="W242" s="270"/>
      <c r="X242" s="99"/>
      <c r="Y242" s="99"/>
      <c r="Z242" s="99"/>
      <c r="AA242" s="337">
        <v>10000000</v>
      </c>
      <c r="AB242" s="338"/>
      <c r="AC242" s="301"/>
      <c r="AD242" s="280"/>
      <c r="AE242" s="107"/>
      <c r="AF242" s="107">
        <f>IF(SUM(AA242:AE242)=0, "", SUM(AA242:AE242))</f>
        <v>10000000</v>
      </c>
      <c r="AG242" s="382" t="s">
        <v>1061</v>
      </c>
    </row>
    <row r="243" spans="1:34">
      <c r="A243" s="283" t="s">
        <v>1034</v>
      </c>
      <c r="B243" s="99"/>
      <c r="C243" s="100"/>
      <c r="D243" s="151" t="s">
        <v>798</v>
      </c>
      <c r="E243" s="152" t="s">
        <v>749</v>
      </c>
      <c r="F243" s="123" t="s">
        <v>458</v>
      </c>
      <c r="G243" s="153" t="s">
        <v>393</v>
      </c>
      <c r="H243" s="123">
        <v>39216</v>
      </c>
      <c r="I243" s="153" t="s">
        <v>460</v>
      </c>
      <c r="J243" s="99"/>
      <c r="K243" s="99"/>
      <c r="L243" s="115"/>
      <c r="M243" s="144"/>
      <c r="N243" s="143"/>
      <c r="O243" s="113">
        <v>2017</v>
      </c>
      <c r="P243" s="103"/>
      <c r="Q243" s="104"/>
      <c r="R243" s="111" t="s">
        <v>454</v>
      </c>
      <c r="S243" s="99"/>
      <c r="T243" s="99"/>
      <c r="U243" s="147"/>
      <c r="V243" s="139"/>
      <c r="W243" s="144"/>
      <c r="X243" s="99"/>
      <c r="Y243" s="99"/>
      <c r="Z243" s="99"/>
      <c r="AA243" s="340">
        <v>19750278</v>
      </c>
      <c r="AB243" s="107"/>
      <c r="AC243" s="299"/>
      <c r="AD243" s="107"/>
      <c r="AE243" s="108"/>
      <c r="AF243" s="107">
        <f>IF(SUM(AA243:AE243)=0, "", SUM(AA243:AE243))</f>
        <v>19750278</v>
      </c>
      <c r="AG243" s="382" t="s">
        <v>1061</v>
      </c>
    </row>
    <row r="244" spans="1:34">
      <c r="A244" s="283" t="s">
        <v>1034</v>
      </c>
      <c r="B244" s="99"/>
      <c r="C244" s="100">
        <v>265</v>
      </c>
      <c r="D244" s="101" t="s">
        <v>448</v>
      </c>
      <c r="E244" s="116" t="s">
        <v>749</v>
      </c>
      <c r="F244" s="123" t="s">
        <v>458</v>
      </c>
      <c r="G244" s="114" t="s">
        <v>393</v>
      </c>
      <c r="H244" s="123">
        <v>39216</v>
      </c>
      <c r="I244" s="114" t="s">
        <v>460</v>
      </c>
      <c r="J244" s="99"/>
      <c r="K244" s="99"/>
      <c r="L244" s="115"/>
      <c r="M244" s="102">
        <f>18019+17040+24052</f>
        <v>59111</v>
      </c>
      <c r="N244" s="143">
        <f>IFERROR(AA244/M244, "")</f>
        <v>300</v>
      </c>
      <c r="O244" s="113">
        <v>1965</v>
      </c>
      <c r="P244" s="103" t="s">
        <v>764</v>
      </c>
      <c r="Q244" s="104"/>
      <c r="R244" s="111" t="s">
        <v>752</v>
      </c>
      <c r="S244" s="99"/>
      <c r="T244" s="99"/>
      <c r="U244" s="147"/>
      <c r="V244" s="139"/>
      <c r="W244" s="144"/>
      <c r="X244" s="99"/>
      <c r="Y244" s="99"/>
      <c r="Z244" s="99"/>
      <c r="AA244" s="339">
        <v>17733300</v>
      </c>
      <c r="AB244" s="140"/>
      <c r="AC244" s="293"/>
      <c r="AD244" s="140"/>
      <c r="AE244" s="108"/>
      <c r="AF244" s="107">
        <f>IF(SUM(AA244:AE244)=0, "", SUM(AA244:AE244))</f>
        <v>17733300</v>
      </c>
      <c r="AG244" s="382" t="s">
        <v>1061</v>
      </c>
    </row>
    <row r="245" spans="1:34">
      <c r="A245" s="283" t="s">
        <v>1034</v>
      </c>
      <c r="B245" s="99"/>
      <c r="C245" s="100">
        <v>168</v>
      </c>
      <c r="D245" s="101" t="s">
        <v>755</v>
      </c>
      <c r="E245" s="116" t="s">
        <v>749</v>
      </c>
      <c r="F245" s="123" t="s">
        <v>458</v>
      </c>
      <c r="G245" s="114" t="s">
        <v>393</v>
      </c>
      <c r="H245" s="123">
        <v>39216</v>
      </c>
      <c r="I245" s="114" t="s">
        <v>460</v>
      </c>
      <c r="J245" s="99"/>
      <c r="K245" s="99"/>
      <c r="L245" s="115"/>
      <c r="M245" s="102">
        <v>43556</v>
      </c>
      <c r="N245" s="143">
        <f>IFERROR(AA245/M245, "")</f>
        <v>400</v>
      </c>
      <c r="O245" s="113">
        <v>1968</v>
      </c>
      <c r="P245" s="103" t="s">
        <v>403</v>
      </c>
      <c r="Q245" s="104"/>
      <c r="R245" s="111" t="s">
        <v>752</v>
      </c>
      <c r="S245" s="99"/>
      <c r="T245" s="99"/>
      <c r="U245" s="147"/>
      <c r="V245" s="139"/>
      <c r="W245" s="144"/>
      <c r="X245" s="99"/>
      <c r="Y245" s="99"/>
      <c r="Z245" s="99"/>
      <c r="AA245" s="339">
        <v>17422400</v>
      </c>
      <c r="AB245" s="140"/>
      <c r="AC245" s="293"/>
      <c r="AD245" s="140"/>
      <c r="AE245" s="108"/>
      <c r="AF245" s="107">
        <f>IF(SUM(AA245:AE245)=0, "", SUM(AA245:AE245))</f>
        <v>17422400</v>
      </c>
      <c r="AG245" s="382" t="s">
        <v>1061</v>
      </c>
    </row>
    <row r="246" spans="1:34">
      <c r="A246" s="283" t="s">
        <v>1034</v>
      </c>
      <c r="B246" s="99"/>
      <c r="C246" s="100"/>
      <c r="D246" s="151" t="s">
        <v>806</v>
      </c>
      <c r="E246" s="152" t="s">
        <v>749</v>
      </c>
      <c r="F246" s="123" t="s">
        <v>458</v>
      </c>
      <c r="G246" s="153" t="s">
        <v>393</v>
      </c>
      <c r="H246" s="123">
        <v>39216</v>
      </c>
      <c r="I246" s="153" t="s">
        <v>460</v>
      </c>
      <c r="J246" s="99"/>
      <c r="K246" s="99"/>
      <c r="L246" s="115"/>
      <c r="M246" s="144">
        <v>198320</v>
      </c>
      <c r="N246" s="143"/>
      <c r="O246" s="113">
        <v>2020</v>
      </c>
      <c r="P246" s="103" t="s">
        <v>773</v>
      </c>
      <c r="Q246" s="104"/>
      <c r="R246" s="111" t="s">
        <v>802</v>
      </c>
      <c r="S246" s="99"/>
      <c r="T246" s="99"/>
      <c r="U246" s="147"/>
      <c r="V246" s="139"/>
      <c r="W246" s="155"/>
      <c r="X246" s="99"/>
      <c r="Y246" s="99"/>
      <c r="Z246" s="99"/>
      <c r="AA246" s="340">
        <v>15941958.630000001</v>
      </c>
      <c r="AB246" s="107"/>
      <c r="AC246" s="299"/>
      <c r="AD246" s="115"/>
      <c r="AE246" s="108"/>
      <c r="AF246" s="107">
        <f>IF(SUM(AA246:AE246)=0, "", SUM(AA246:AE246))</f>
        <v>15941958.630000001</v>
      </c>
      <c r="AG246" s="382" t="s">
        <v>1061</v>
      </c>
      <c r="AH246" s="117"/>
    </row>
    <row r="247" spans="1:34">
      <c r="A247" s="283" t="s">
        <v>1034</v>
      </c>
      <c r="B247" s="99"/>
      <c r="C247" s="100"/>
      <c r="D247" s="151" t="s">
        <v>803</v>
      </c>
      <c r="E247" s="152" t="s">
        <v>749</v>
      </c>
      <c r="F247" s="123" t="s">
        <v>458</v>
      </c>
      <c r="G247" s="153" t="s">
        <v>393</v>
      </c>
      <c r="H247" s="123">
        <v>39216</v>
      </c>
      <c r="I247" s="153" t="s">
        <v>460</v>
      </c>
      <c r="J247" s="99"/>
      <c r="K247" s="99"/>
      <c r="L247" s="115"/>
      <c r="M247" s="144">
        <v>37414</v>
      </c>
      <c r="N247" s="143"/>
      <c r="O247" s="113">
        <v>2020</v>
      </c>
      <c r="P247" s="103" t="s">
        <v>804</v>
      </c>
      <c r="Q247" s="104"/>
      <c r="R247" s="111" t="s">
        <v>805</v>
      </c>
      <c r="S247" s="99"/>
      <c r="T247" s="99"/>
      <c r="U247" s="147"/>
      <c r="V247" s="139"/>
      <c r="W247" s="155"/>
      <c r="X247" s="99"/>
      <c r="Y247" s="99"/>
      <c r="Z247" s="99"/>
      <c r="AA247" s="340">
        <v>15656773.550000001</v>
      </c>
      <c r="AB247" s="107"/>
      <c r="AC247" s="299"/>
      <c r="AD247" s="115"/>
      <c r="AE247" s="108"/>
      <c r="AF247" s="107">
        <f>IF(SUM(AA247:AE247)=0, "", SUM(AA247:AE247))</f>
        <v>15656773.550000001</v>
      </c>
      <c r="AG247" s="382" t="s">
        <v>1061</v>
      </c>
    </row>
    <row r="248" spans="1:34">
      <c r="A248" s="283" t="s">
        <v>1034</v>
      </c>
      <c r="B248" s="99"/>
      <c r="C248" s="100">
        <v>157</v>
      </c>
      <c r="D248" s="101" t="s">
        <v>753</v>
      </c>
      <c r="E248" s="116" t="s">
        <v>749</v>
      </c>
      <c r="F248" s="123" t="s">
        <v>458</v>
      </c>
      <c r="G248" s="114" t="s">
        <v>393</v>
      </c>
      <c r="H248" s="123">
        <v>39216</v>
      </c>
      <c r="I248" s="114" t="s">
        <v>460</v>
      </c>
      <c r="J248" s="99"/>
      <c r="K248" s="99"/>
      <c r="L248" s="115"/>
      <c r="M248" s="102">
        <f>27978+9854</f>
        <v>37832</v>
      </c>
      <c r="N248" s="143">
        <f>IFERROR(AA248/M248, "")</f>
        <v>400</v>
      </c>
      <c r="O248" s="113">
        <v>1957</v>
      </c>
      <c r="P248" s="103" t="s">
        <v>403</v>
      </c>
      <c r="Q248" s="104"/>
      <c r="R248" s="111" t="s">
        <v>754</v>
      </c>
      <c r="S248" s="99"/>
      <c r="T248" s="99"/>
      <c r="U248" s="147"/>
      <c r="V248" s="139"/>
      <c r="W248" s="144"/>
      <c r="X248" s="99"/>
      <c r="Y248" s="99"/>
      <c r="Z248" s="99"/>
      <c r="AA248" s="339">
        <v>15132800</v>
      </c>
      <c r="AB248" s="140"/>
      <c r="AC248" s="293"/>
      <c r="AD248" s="140"/>
      <c r="AE248" s="108"/>
      <c r="AF248" s="107">
        <f>IF(SUM(AA248:AE248)=0, "", SUM(AA248:AE248))</f>
        <v>15132800</v>
      </c>
      <c r="AG248" s="382" t="s">
        <v>1061</v>
      </c>
    </row>
    <row r="249" spans="1:34">
      <c r="A249" s="283" t="s">
        <v>1034</v>
      </c>
      <c r="B249" s="99"/>
      <c r="C249" s="100">
        <v>799</v>
      </c>
      <c r="D249" s="101" t="s">
        <v>788</v>
      </c>
      <c r="E249" s="116" t="s">
        <v>749</v>
      </c>
      <c r="F249" s="123" t="s">
        <v>458</v>
      </c>
      <c r="G249" s="114" t="s">
        <v>393</v>
      </c>
      <c r="H249" s="123">
        <v>39216</v>
      </c>
      <c r="I249" s="114" t="s">
        <v>460</v>
      </c>
      <c r="J249" s="99"/>
      <c r="K249" s="99"/>
      <c r="L249" s="115"/>
      <c r="M249" s="102">
        <v>53354</v>
      </c>
      <c r="N249" s="143">
        <f>IFERROR(AA249/M249, "")</f>
        <v>275</v>
      </c>
      <c r="O249" s="113">
        <v>1999</v>
      </c>
      <c r="P249" s="103"/>
      <c r="Q249" s="104"/>
      <c r="R249" s="111" t="s">
        <v>789</v>
      </c>
      <c r="S249" s="99"/>
      <c r="T249" s="99"/>
      <c r="U249" s="147"/>
      <c r="V249" s="139"/>
      <c r="W249" s="144" t="s">
        <v>30</v>
      </c>
      <c r="X249" s="99"/>
      <c r="Y249" s="99"/>
      <c r="Z249" s="99"/>
      <c r="AA249" s="339">
        <v>14672350</v>
      </c>
      <c r="AB249" s="140"/>
      <c r="AC249" s="293"/>
      <c r="AD249" s="140"/>
      <c r="AE249" s="108"/>
      <c r="AF249" s="107">
        <f>IF(SUM(AA249:AE249)=0, "", SUM(AA249:AE249))</f>
        <v>14672350</v>
      </c>
      <c r="AG249" s="382" t="s">
        <v>1061</v>
      </c>
    </row>
    <row r="250" spans="1:34">
      <c r="A250" s="283" t="s">
        <v>1034</v>
      </c>
      <c r="B250" s="99"/>
      <c r="C250" s="100">
        <v>1096</v>
      </c>
      <c r="D250" s="101" t="s">
        <v>785</v>
      </c>
      <c r="E250" s="116" t="s">
        <v>749</v>
      </c>
      <c r="F250" s="123" t="s">
        <v>458</v>
      </c>
      <c r="G250" s="114" t="s">
        <v>393</v>
      </c>
      <c r="H250" s="123">
        <v>39216</v>
      </c>
      <c r="I250" s="114" t="s">
        <v>460</v>
      </c>
      <c r="J250" s="99"/>
      <c r="K250" s="99"/>
      <c r="L250" s="115"/>
      <c r="M250" s="102">
        <v>243140</v>
      </c>
      <c r="N250" s="143">
        <f>IFERROR(AA250/M250, "")</f>
        <v>60</v>
      </c>
      <c r="O250" s="113">
        <v>1996</v>
      </c>
      <c r="P250" s="103"/>
      <c r="Q250" s="104"/>
      <c r="R250" s="111" t="s">
        <v>786</v>
      </c>
      <c r="S250" s="99"/>
      <c r="T250" s="99"/>
      <c r="U250" s="147"/>
      <c r="V250" s="139"/>
      <c r="W250" s="144"/>
      <c r="X250" s="99"/>
      <c r="Y250" s="99"/>
      <c r="Z250" s="99"/>
      <c r="AA250" s="339">
        <v>14588400</v>
      </c>
      <c r="AB250" s="140"/>
      <c r="AC250" s="293"/>
      <c r="AD250" s="140"/>
      <c r="AE250" s="108"/>
      <c r="AF250" s="107">
        <f>IF(SUM(AA250:AE250)=0, "", SUM(AA250:AE250))</f>
        <v>14588400</v>
      </c>
      <c r="AG250" s="382" t="s">
        <v>1061</v>
      </c>
    </row>
    <row r="251" spans="1:34">
      <c r="A251" s="283" t="s">
        <v>1034</v>
      </c>
      <c r="B251" s="99"/>
      <c r="C251" s="100">
        <v>1087</v>
      </c>
      <c r="D251" s="101" t="s">
        <v>779</v>
      </c>
      <c r="E251" s="116" t="s">
        <v>749</v>
      </c>
      <c r="F251" s="123" t="s">
        <v>458</v>
      </c>
      <c r="G251" s="114" t="s">
        <v>393</v>
      </c>
      <c r="H251" s="123">
        <v>39216</v>
      </c>
      <c r="I251" s="114" t="s">
        <v>460</v>
      </c>
      <c r="J251" s="99"/>
      <c r="K251" s="99"/>
      <c r="L251" s="115"/>
      <c r="M251" s="102">
        <v>40315</v>
      </c>
      <c r="N251" s="143">
        <f>IFERROR(AA251/M251, "")</f>
        <v>325</v>
      </c>
      <c r="O251" s="113">
        <v>1987</v>
      </c>
      <c r="P251" s="103"/>
      <c r="Q251" s="104"/>
      <c r="R251" s="111" t="s">
        <v>780</v>
      </c>
      <c r="S251" s="99"/>
      <c r="T251" s="99"/>
      <c r="U251" s="147"/>
      <c r="V251" s="139"/>
      <c r="W251" s="144"/>
      <c r="X251" s="99"/>
      <c r="Y251" s="99"/>
      <c r="Z251" s="99"/>
      <c r="AA251" s="356">
        <v>13102375</v>
      </c>
      <c r="AB251" s="140"/>
      <c r="AC251" s="293"/>
      <c r="AD251" s="140"/>
      <c r="AE251" s="108"/>
      <c r="AF251" s="107">
        <f>IF(SUM(AA251:AE251)=0, "", SUM(AA251:AE251))</f>
        <v>13102375</v>
      </c>
      <c r="AG251" s="382" t="s">
        <v>1061</v>
      </c>
    </row>
    <row r="252" spans="1:34">
      <c r="A252" s="283" t="s">
        <v>1034</v>
      </c>
      <c r="B252" s="99"/>
      <c r="C252" s="100"/>
      <c r="D252" s="101" t="s">
        <v>795</v>
      </c>
      <c r="E252" s="116" t="s">
        <v>796</v>
      </c>
      <c r="F252" s="123" t="s">
        <v>458</v>
      </c>
      <c r="G252" s="114" t="s">
        <v>393</v>
      </c>
      <c r="H252" s="123">
        <v>39202</v>
      </c>
      <c r="I252" s="114"/>
      <c r="J252" s="99"/>
      <c r="K252" s="99"/>
      <c r="L252" s="100">
        <v>4</v>
      </c>
      <c r="M252" s="150">
        <v>34111</v>
      </c>
      <c r="N252" s="143">
        <f>IFERROR(AA252/M252, "")</f>
        <v>382.02556360118439</v>
      </c>
      <c r="O252" s="113">
        <v>1985</v>
      </c>
      <c r="P252" s="103"/>
      <c r="Q252" s="104"/>
      <c r="R252" s="111" t="s">
        <v>797</v>
      </c>
      <c r="S252" s="99"/>
      <c r="T252" s="99"/>
      <c r="U252" s="147"/>
      <c r="V252" s="139"/>
      <c r="W252" s="144"/>
      <c r="X252" s="99"/>
      <c r="Y252" s="99"/>
      <c r="Z252" s="99"/>
      <c r="AA252" s="343">
        <v>13031274</v>
      </c>
      <c r="AB252" s="107"/>
      <c r="AC252" s="299"/>
      <c r="AD252" s="107"/>
      <c r="AE252" s="108"/>
      <c r="AF252" s="107">
        <f>IF(SUM(AA252:AE252)=0, "", SUM(AA252:AE252))</f>
        <v>13031274</v>
      </c>
      <c r="AG252" s="382" t="s">
        <v>1061</v>
      </c>
    </row>
    <row r="253" spans="1:34">
      <c r="A253" s="283" t="s">
        <v>1034</v>
      </c>
      <c r="B253" s="99"/>
      <c r="C253" s="100"/>
      <c r="D253" s="101" t="s">
        <v>1053</v>
      </c>
      <c r="E253" s="116" t="s">
        <v>794</v>
      </c>
      <c r="F253" s="123" t="s">
        <v>458</v>
      </c>
      <c r="G253" s="114" t="s">
        <v>393</v>
      </c>
      <c r="H253" s="123">
        <v>39211</v>
      </c>
      <c r="I253" s="114" t="s">
        <v>460</v>
      </c>
      <c r="J253" s="99"/>
      <c r="K253" s="99"/>
      <c r="L253" s="115"/>
      <c r="M253" s="150">
        <v>54700</v>
      </c>
      <c r="N253" s="143">
        <f>IFERROR(AA253/M253, "")</f>
        <v>225</v>
      </c>
      <c r="O253" s="113">
        <v>1986</v>
      </c>
      <c r="P253" s="103"/>
      <c r="Q253" s="104"/>
      <c r="R253" s="111" t="s">
        <v>94</v>
      </c>
      <c r="S253" s="99"/>
      <c r="T253" s="99"/>
      <c r="U253" s="147"/>
      <c r="V253" s="139"/>
      <c r="W253" s="144" t="s">
        <v>30</v>
      </c>
      <c r="X253" s="99"/>
      <c r="Y253" s="99"/>
      <c r="Z253" s="107">
        <v>875200</v>
      </c>
      <c r="AA253" s="343">
        <v>12307500</v>
      </c>
      <c r="AB253" s="360"/>
      <c r="AC253" s="299">
        <v>333859</v>
      </c>
      <c r="AD253" s="107"/>
      <c r="AE253" s="108" t="s">
        <v>1016</v>
      </c>
      <c r="AF253" s="107">
        <f>IF(SUM(AA253:AE253)=0, "", SUM(AA253:AE253))</f>
        <v>12641359</v>
      </c>
      <c r="AG253" s="382" t="s">
        <v>1061</v>
      </c>
    </row>
    <row r="254" spans="1:34">
      <c r="A254" s="283" t="s">
        <v>1034</v>
      </c>
      <c r="B254" s="99"/>
      <c r="C254" s="100">
        <v>1199</v>
      </c>
      <c r="D254" s="101" t="s">
        <v>772</v>
      </c>
      <c r="E254" s="116" t="s">
        <v>749</v>
      </c>
      <c r="F254" s="123" t="s">
        <v>458</v>
      </c>
      <c r="G254" s="114" t="s">
        <v>393</v>
      </c>
      <c r="H254" s="123">
        <v>39216</v>
      </c>
      <c r="I254" s="114" t="s">
        <v>460</v>
      </c>
      <c r="J254" s="99"/>
      <c r="K254" s="99"/>
      <c r="L254" s="115"/>
      <c r="M254" s="102">
        <f>195358+128</f>
        <v>195486</v>
      </c>
      <c r="N254" s="143">
        <f>IFERROR(AA254/M254, "")</f>
        <v>60</v>
      </c>
      <c r="O254" s="113">
        <v>1999</v>
      </c>
      <c r="P254" s="103" t="s">
        <v>773</v>
      </c>
      <c r="Q254" s="104"/>
      <c r="R254" s="111" t="s">
        <v>626</v>
      </c>
      <c r="S254" s="99"/>
      <c r="T254" s="99"/>
      <c r="U254" s="147"/>
      <c r="V254" s="139"/>
      <c r="W254" s="144"/>
      <c r="X254" s="99"/>
      <c r="Y254" s="99"/>
      <c r="Z254" s="99"/>
      <c r="AA254" s="339">
        <v>11729160</v>
      </c>
      <c r="AB254" s="140"/>
      <c r="AC254" s="293"/>
      <c r="AD254" s="140"/>
      <c r="AE254" s="108"/>
      <c r="AF254" s="107">
        <f>IF(SUM(AA254:AE254)=0, "", SUM(AA254:AE254))</f>
        <v>11729160</v>
      </c>
      <c r="AG254" s="382" t="s">
        <v>1061</v>
      </c>
    </row>
    <row r="255" spans="1:34">
      <c r="A255" s="283" t="s">
        <v>1034</v>
      </c>
      <c r="B255" s="99"/>
      <c r="C255" s="100">
        <v>296</v>
      </c>
      <c r="D255" s="101" t="s">
        <v>781</v>
      </c>
      <c r="E255" s="116" t="s">
        <v>749</v>
      </c>
      <c r="F255" s="123" t="s">
        <v>458</v>
      </c>
      <c r="G255" s="114" t="s">
        <v>393</v>
      </c>
      <c r="H255" s="123">
        <v>39216</v>
      </c>
      <c r="I255" s="114" t="s">
        <v>460</v>
      </c>
      <c r="J255" s="99"/>
      <c r="K255" s="99"/>
      <c r="L255" s="115"/>
      <c r="M255" s="102">
        <v>35635</v>
      </c>
      <c r="N255" s="143">
        <f>IFERROR(AA255/M255, "")</f>
        <v>328.12254468921009</v>
      </c>
      <c r="O255" s="113">
        <v>1997</v>
      </c>
      <c r="P255" s="103"/>
      <c r="Q255" s="104"/>
      <c r="R255" s="111" t="s">
        <v>780</v>
      </c>
      <c r="S255" s="99"/>
      <c r="T255" s="99"/>
      <c r="U255" s="147"/>
      <c r="V255" s="139"/>
      <c r="W255" s="144"/>
      <c r="X255" s="99"/>
      <c r="Y255" s="99"/>
      <c r="Z255" s="99"/>
      <c r="AA255" s="339">
        <f>11581375+111271.88</f>
        <v>11692646.880000001</v>
      </c>
      <c r="AB255" s="140"/>
      <c r="AC255" s="293"/>
      <c r="AD255" s="140"/>
      <c r="AE255" s="108"/>
      <c r="AF255" s="107">
        <f>IF(SUM(AA255:AE255)=0, "", SUM(AA255:AE255))</f>
        <v>11692646.880000001</v>
      </c>
      <c r="AG255" s="382" t="s">
        <v>1061</v>
      </c>
    </row>
    <row r="256" spans="1:34" ht="14.25" customHeight="1">
      <c r="A256" s="283" t="s">
        <v>1034</v>
      </c>
      <c r="B256" s="99"/>
      <c r="C256" s="100" t="s">
        <v>777</v>
      </c>
      <c r="D256" s="101" t="s">
        <v>778</v>
      </c>
      <c r="E256" s="116" t="s">
        <v>749</v>
      </c>
      <c r="F256" s="123" t="s">
        <v>458</v>
      </c>
      <c r="G256" s="114" t="s">
        <v>393</v>
      </c>
      <c r="H256" s="123">
        <v>39216</v>
      </c>
      <c r="I256" s="114" t="s">
        <v>460</v>
      </c>
      <c r="J256" s="99"/>
      <c r="K256" s="99"/>
      <c r="L256" s="115"/>
      <c r="M256" s="102">
        <v>41528</v>
      </c>
      <c r="N256" s="143">
        <f>IFERROR(AA256/M256, "")</f>
        <v>275</v>
      </c>
      <c r="O256" s="113">
        <v>1958</v>
      </c>
      <c r="P256" s="103" t="s">
        <v>397</v>
      </c>
      <c r="Q256" s="104"/>
      <c r="R256" s="111" t="s">
        <v>752</v>
      </c>
      <c r="S256" s="99"/>
      <c r="T256" s="99"/>
      <c r="U256" s="147"/>
      <c r="V256" s="139"/>
      <c r="W256" s="144"/>
      <c r="X256" s="99"/>
      <c r="Y256" s="99"/>
      <c r="Z256" s="99"/>
      <c r="AA256" s="339">
        <v>11420200</v>
      </c>
      <c r="AB256" s="140"/>
      <c r="AC256" s="293"/>
      <c r="AD256" s="140"/>
      <c r="AE256" s="108"/>
      <c r="AF256" s="107">
        <f>IF(SUM(AA256:AE256)=0, "", SUM(AA256:AE256))</f>
        <v>11420200</v>
      </c>
      <c r="AG256" s="382" t="s">
        <v>1061</v>
      </c>
    </row>
    <row r="257" spans="1:34" ht="15" customHeight="1">
      <c r="A257" s="283" t="s">
        <v>1035</v>
      </c>
      <c r="B257" s="99"/>
      <c r="C257" s="100">
        <v>150</v>
      </c>
      <c r="D257" s="101" t="s">
        <v>482</v>
      </c>
      <c r="E257" s="116" t="s">
        <v>464</v>
      </c>
      <c r="F257" s="114" t="s">
        <v>462</v>
      </c>
      <c r="G257" s="114" t="s">
        <v>393</v>
      </c>
      <c r="H257" s="114">
        <v>39406</v>
      </c>
      <c r="I257" s="114" t="s">
        <v>465</v>
      </c>
      <c r="J257" s="99"/>
      <c r="K257" s="99"/>
      <c r="L257" s="114">
        <v>3</v>
      </c>
      <c r="M257" s="155">
        <v>86041</v>
      </c>
      <c r="N257" s="143">
        <f>IFERROR(AA257/M257, "")</f>
        <v>191.19520926070129</v>
      </c>
      <c r="O257" s="113">
        <v>1999</v>
      </c>
      <c r="P257" s="103" t="s">
        <v>483</v>
      </c>
      <c r="Q257" s="104"/>
      <c r="R257" s="170" t="s">
        <v>484</v>
      </c>
      <c r="S257" s="99"/>
      <c r="T257" s="99"/>
      <c r="U257" s="147"/>
      <c r="V257" s="139">
        <v>1999</v>
      </c>
      <c r="W257" s="106" t="s">
        <v>30</v>
      </c>
      <c r="X257" s="99"/>
      <c r="Y257" s="99"/>
      <c r="Z257" s="99"/>
      <c r="AA257" s="341">
        <v>16450627</v>
      </c>
      <c r="AB257" s="342">
        <v>419802</v>
      </c>
      <c r="AC257" s="293"/>
      <c r="AD257" s="140"/>
      <c r="AE257" s="108"/>
      <c r="AF257" s="107">
        <f>IF(SUM(AA257:AE257)=0, "", SUM(AA257:AE257))</f>
        <v>16870429</v>
      </c>
      <c r="AG257" s="382" t="s">
        <v>1061</v>
      </c>
    </row>
    <row r="258" spans="1:34">
      <c r="A258" s="283" t="s">
        <v>1035</v>
      </c>
      <c r="B258" s="99"/>
      <c r="C258" s="100">
        <v>106</v>
      </c>
      <c r="D258" s="101" t="s">
        <v>467</v>
      </c>
      <c r="E258" s="116" t="s">
        <v>464</v>
      </c>
      <c r="F258" s="114" t="s">
        <v>462</v>
      </c>
      <c r="G258" s="114" t="s">
        <v>393</v>
      </c>
      <c r="H258" s="114">
        <v>39406</v>
      </c>
      <c r="I258" s="114" t="s">
        <v>465</v>
      </c>
      <c r="J258" s="99"/>
      <c r="K258" s="99"/>
      <c r="L258" s="114">
        <v>3</v>
      </c>
      <c r="M258" s="155">
        <v>78361</v>
      </c>
      <c r="N258" s="143">
        <f>IFERROR(AA258/M258, "")</f>
        <v>197.54150661681194</v>
      </c>
      <c r="O258" s="113">
        <v>1973</v>
      </c>
      <c r="P258" s="103" t="s">
        <v>466</v>
      </c>
      <c r="Q258" s="104"/>
      <c r="R258" s="170" t="s">
        <v>454</v>
      </c>
      <c r="S258" s="99"/>
      <c r="T258" s="99"/>
      <c r="U258" s="147">
        <v>2014</v>
      </c>
      <c r="V258" s="139">
        <v>2015</v>
      </c>
      <c r="W258" s="106" t="s">
        <v>429</v>
      </c>
      <c r="X258" s="99"/>
      <c r="Y258" s="99"/>
      <c r="Z258" s="99"/>
      <c r="AA258" s="341">
        <v>15479550</v>
      </c>
      <c r="AB258" s="342">
        <v>903905</v>
      </c>
      <c r="AC258" s="293"/>
      <c r="AD258" s="140"/>
      <c r="AE258" s="108"/>
      <c r="AF258" s="107">
        <f>IF(SUM(AA258:AE258)=0, "", SUM(AA258:AE258))</f>
        <v>16383455</v>
      </c>
      <c r="AG258" s="382" t="s">
        <v>1061</v>
      </c>
    </row>
    <row r="259" spans="1:34">
      <c r="A259" s="283" t="s">
        <v>1035</v>
      </c>
      <c r="B259" s="99"/>
      <c r="C259" s="100">
        <v>149</v>
      </c>
      <c r="D259" s="101" t="s">
        <v>481</v>
      </c>
      <c r="E259" s="116" t="s">
        <v>464</v>
      </c>
      <c r="F259" s="114" t="s">
        <v>462</v>
      </c>
      <c r="G259" s="114" t="s">
        <v>393</v>
      </c>
      <c r="H259" s="114">
        <v>39406</v>
      </c>
      <c r="I259" s="114" t="s">
        <v>465</v>
      </c>
      <c r="J259" s="99"/>
      <c r="K259" s="99"/>
      <c r="L259" s="114">
        <v>4</v>
      </c>
      <c r="M259" s="155">
        <v>83428</v>
      </c>
      <c r="N259" s="143">
        <f>IFERROR(AA259/M259, "")</f>
        <v>183.72274296399291</v>
      </c>
      <c r="O259" s="113">
        <v>1999</v>
      </c>
      <c r="P259" s="103" t="s">
        <v>466</v>
      </c>
      <c r="Q259" s="104"/>
      <c r="R259" s="170" t="s">
        <v>454</v>
      </c>
      <c r="S259" s="99"/>
      <c r="T259" s="99"/>
      <c r="U259" s="147"/>
      <c r="V259" s="139">
        <v>1999</v>
      </c>
      <c r="W259" s="106" t="s">
        <v>30</v>
      </c>
      <c r="X259" s="99"/>
      <c r="Y259" s="99"/>
      <c r="Z259" s="99"/>
      <c r="AA259" s="341">
        <v>15327621</v>
      </c>
      <c r="AB259" s="342">
        <v>953633</v>
      </c>
      <c r="AC259" s="293"/>
      <c r="AD259" s="140"/>
      <c r="AE259" s="108"/>
      <c r="AF259" s="107">
        <f>IF(SUM(AA259:AE259)=0, "", SUM(AA259:AE259))</f>
        <v>16281254</v>
      </c>
      <c r="AG259" s="382" t="s">
        <v>1061</v>
      </c>
    </row>
    <row r="260" spans="1:34">
      <c r="A260" s="283" t="s">
        <v>1035</v>
      </c>
      <c r="B260" s="99"/>
      <c r="C260" s="100">
        <v>807</v>
      </c>
      <c r="D260" s="101" t="s">
        <v>523</v>
      </c>
      <c r="E260" s="116" t="s">
        <v>464</v>
      </c>
      <c r="F260" s="114" t="s">
        <v>462</v>
      </c>
      <c r="G260" s="114" t="s">
        <v>393</v>
      </c>
      <c r="H260" s="114">
        <v>39406</v>
      </c>
      <c r="I260" s="114" t="s">
        <v>465</v>
      </c>
      <c r="J260" s="99"/>
      <c r="K260" s="99"/>
      <c r="L260" s="114">
        <v>8</v>
      </c>
      <c r="M260" s="155">
        <v>93002</v>
      </c>
      <c r="N260" s="143">
        <f>IFERROR(AA260/M260, "")</f>
        <v>162.90749661297608</v>
      </c>
      <c r="O260" s="113">
        <v>1963</v>
      </c>
      <c r="P260" s="103" t="s">
        <v>397</v>
      </c>
      <c r="Q260" s="104"/>
      <c r="R260" s="170" t="s">
        <v>454</v>
      </c>
      <c r="S260" s="99"/>
      <c r="T260" s="99"/>
      <c r="U260" s="147">
        <v>1987</v>
      </c>
      <c r="V260" s="139"/>
      <c r="W260" s="106" t="s">
        <v>30</v>
      </c>
      <c r="X260" s="99"/>
      <c r="Y260" s="99"/>
      <c r="Z260" s="99"/>
      <c r="AA260" s="341">
        <v>15150723</v>
      </c>
      <c r="AB260" s="342">
        <v>86587</v>
      </c>
      <c r="AC260" s="293">
        <v>1256841</v>
      </c>
      <c r="AD260" s="140"/>
      <c r="AE260" s="108"/>
      <c r="AF260" s="107">
        <f>IF(SUM(AA260:AE260)=0, "", SUM(AA260:AE260))</f>
        <v>16494151</v>
      </c>
      <c r="AG260" s="382" t="s">
        <v>1061</v>
      </c>
    </row>
    <row r="261" spans="1:34" ht="14.25" customHeight="1">
      <c r="A261" s="283" t="s">
        <v>1035</v>
      </c>
      <c r="B261" s="99"/>
      <c r="C261" s="100">
        <v>641</v>
      </c>
      <c r="D261" s="101" t="s">
        <v>509</v>
      </c>
      <c r="E261" s="116" t="s">
        <v>510</v>
      </c>
      <c r="F261" s="114" t="s">
        <v>462</v>
      </c>
      <c r="G261" s="114" t="s">
        <v>393</v>
      </c>
      <c r="H261" s="114">
        <v>39406</v>
      </c>
      <c r="I261" s="114" t="s">
        <v>465</v>
      </c>
      <c r="J261" s="99"/>
      <c r="K261" s="99"/>
      <c r="L261" s="114">
        <v>5</v>
      </c>
      <c r="M261" s="144">
        <v>375164</v>
      </c>
      <c r="N261" s="143">
        <f>IFERROR(AA261/M261, "")</f>
        <v>39.982514313740126</v>
      </c>
      <c r="O261" s="113">
        <v>2011</v>
      </c>
      <c r="P261" s="103" t="s">
        <v>395</v>
      </c>
      <c r="Q261" s="104"/>
      <c r="R261" s="170" t="s">
        <v>511</v>
      </c>
      <c r="S261" s="99"/>
      <c r="T261" s="99"/>
      <c r="U261" s="147"/>
      <c r="V261" s="139">
        <v>2010</v>
      </c>
      <c r="W261" s="106"/>
      <c r="X261" s="99"/>
      <c r="Y261" s="99"/>
      <c r="Z261" s="99"/>
      <c r="AA261" s="341">
        <v>15000000</v>
      </c>
      <c r="AB261" s="342"/>
      <c r="AC261" s="293"/>
      <c r="AD261" s="140"/>
      <c r="AE261" s="108"/>
      <c r="AF261" s="107">
        <f>IF(SUM(AA261:AE261)=0, "", SUM(AA261:AE261))</f>
        <v>15000000</v>
      </c>
      <c r="AG261" s="382" t="s">
        <v>1061</v>
      </c>
    </row>
    <row r="262" spans="1:34">
      <c r="A262" s="283" t="s">
        <v>1035</v>
      </c>
      <c r="B262" s="99"/>
      <c r="C262" s="100">
        <v>519</v>
      </c>
      <c r="D262" s="101" t="s">
        <v>506</v>
      </c>
      <c r="E262" s="116" t="s">
        <v>464</v>
      </c>
      <c r="F262" s="114" t="s">
        <v>462</v>
      </c>
      <c r="G262" s="114" t="s">
        <v>393</v>
      </c>
      <c r="H262" s="114">
        <v>39406</v>
      </c>
      <c r="I262" s="114" t="s">
        <v>465</v>
      </c>
      <c r="J262" s="99"/>
      <c r="K262" s="99"/>
      <c r="L262" s="114">
        <v>2</v>
      </c>
      <c r="M262" s="155">
        <v>79902</v>
      </c>
      <c r="N262" s="143">
        <f>IFERROR(AA262/M262, "")</f>
        <v>176.69958198793523</v>
      </c>
      <c r="O262" s="113">
        <v>1964</v>
      </c>
      <c r="P262" s="103" t="s">
        <v>507</v>
      </c>
      <c r="Q262" s="104"/>
      <c r="R262" s="170" t="s">
        <v>454</v>
      </c>
      <c r="S262" s="99"/>
      <c r="T262" s="99"/>
      <c r="U262" s="147">
        <v>2009</v>
      </c>
      <c r="V262" s="139">
        <v>2009</v>
      </c>
      <c r="W262" s="106" t="s">
        <v>429</v>
      </c>
      <c r="X262" s="99"/>
      <c r="Y262" s="99"/>
      <c r="Z262" s="99"/>
      <c r="AA262" s="341">
        <v>14118650</v>
      </c>
      <c r="AB262" s="342">
        <v>474472</v>
      </c>
      <c r="AC262" s="293"/>
      <c r="AD262" s="140"/>
      <c r="AE262" s="108"/>
      <c r="AF262" s="107">
        <f>IF(SUM(AA262:AE262)=0, "", SUM(AA262:AE262))</f>
        <v>14593122</v>
      </c>
      <c r="AG262" s="382" t="s">
        <v>1061</v>
      </c>
    </row>
    <row r="263" spans="1:34">
      <c r="A263" s="283" t="s">
        <v>1035</v>
      </c>
      <c r="B263" s="99"/>
      <c r="C263" s="100">
        <v>101</v>
      </c>
      <c r="D263" s="101" t="s">
        <v>463</v>
      </c>
      <c r="E263" s="116" t="s">
        <v>464</v>
      </c>
      <c r="F263" s="114" t="s">
        <v>462</v>
      </c>
      <c r="G263" s="114" t="s">
        <v>393</v>
      </c>
      <c r="H263" s="114">
        <v>39406</v>
      </c>
      <c r="I263" s="114" t="s">
        <v>465</v>
      </c>
      <c r="J263" s="99"/>
      <c r="K263" s="99"/>
      <c r="L263" s="114">
        <v>4</v>
      </c>
      <c r="M263" s="155">
        <v>46350</v>
      </c>
      <c r="N263" s="143">
        <f>IFERROR(AA263/M263, "")</f>
        <v>296.83997842502697</v>
      </c>
      <c r="O263" s="113">
        <v>1922</v>
      </c>
      <c r="P263" s="103" t="s">
        <v>466</v>
      </c>
      <c r="Q263" s="137"/>
      <c r="R263" s="170" t="s">
        <v>451</v>
      </c>
      <c r="S263" s="138"/>
      <c r="T263" s="138"/>
      <c r="U263" s="147">
        <v>1982</v>
      </c>
      <c r="V263" s="139">
        <v>2013</v>
      </c>
      <c r="W263" s="106" t="s">
        <v>30</v>
      </c>
      <c r="X263" s="99"/>
      <c r="Y263" s="99"/>
      <c r="Z263" s="99"/>
      <c r="AA263" s="361">
        <v>13758533</v>
      </c>
      <c r="AB263" s="342">
        <v>538814</v>
      </c>
      <c r="AC263" s="293"/>
      <c r="AD263" s="140"/>
      <c r="AE263" s="141"/>
      <c r="AF263" s="107">
        <f>IF(SUM(AA263:AE263)=0, "", SUM(AA263:AE263))</f>
        <v>14297347</v>
      </c>
      <c r="AG263" s="382" t="s">
        <v>1061</v>
      </c>
    </row>
    <row r="264" spans="1:34">
      <c r="A264" s="283" t="s">
        <v>1035</v>
      </c>
      <c r="B264" s="99"/>
      <c r="C264" s="100">
        <v>505</v>
      </c>
      <c r="D264" s="101" t="s">
        <v>496</v>
      </c>
      <c r="E264" s="116" t="s">
        <v>464</v>
      </c>
      <c r="F264" s="114" t="s">
        <v>462</v>
      </c>
      <c r="G264" s="114" t="s">
        <v>393</v>
      </c>
      <c r="H264" s="114">
        <v>39406</v>
      </c>
      <c r="I264" s="114" t="s">
        <v>465</v>
      </c>
      <c r="J264" s="99"/>
      <c r="K264" s="99"/>
      <c r="L264" s="114">
        <v>2</v>
      </c>
      <c r="M264" s="155">
        <v>58765</v>
      </c>
      <c r="N264" s="143">
        <f>IFERROR(AA264/M264, "")</f>
        <v>195.4889985535608</v>
      </c>
      <c r="O264" s="113">
        <v>1976</v>
      </c>
      <c r="P264" s="103" t="s">
        <v>497</v>
      </c>
      <c r="Q264" s="104"/>
      <c r="R264" s="170" t="s">
        <v>454</v>
      </c>
      <c r="S264" s="99"/>
      <c r="T264" s="99"/>
      <c r="U264" s="147">
        <v>1994</v>
      </c>
      <c r="V264" s="139"/>
      <c r="W264" s="106"/>
      <c r="X264" s="99"/>
      <c r="Y264" s="99"/>
      <c r="Z264" s="99"/>
      <c r="AA264" s="341">
        <v>11487911</v>
      </c>
      <c r="AB264" s="342">
        <v>330899</v>
      </c>
      <c r="AC264" s="293"/>
      <c r="AD264" s="140"/>
      <c r="AE264" s="108"/>
      <c r="AF264" s="107">
        <f>IF(SUM(AA264:AE264)=0, "", SUM(AA264:AE264))</f>
        <v>11818810</v>
      </c>
      <c r="AG264" s="382" t="s">
        <v>1061</v>
      </c>
    </row>
    <row r="265" spans="1:34">
      <c r="A265" s="283" t="s">
        <v>1035</v>
      </c>
      <c r="B265" s="99"/>
      <c r="C265" s="100">
        <v>802</v>
      </c>
      <c r="D265" s="101" t="s">
        <v>522</v>
      </c>
      <c r="E265" s="116" t="s">
        <v>464</v>
      </c>
      <c r="F265" s="114" t="s">
        <v>462</v>
      </c>
      <c r="G265" s="114" t="s">
        <v>393</v>
      </c>
      <c r="H265" s="114">
        <v>39406</v>
      </c>
      <c r="I265" s="114" t="s">
        <v>465</v>
      </c>
      <c r="J265" s="99"/>
      <c r="K265" s="99"/>
      <c r="L265" s="114">
        <v>4</v>
      </c>
      <c r="M265" s="155">
        <v>38839</v>
      </c>
      <c r="N265" s="143">
        <f>IFERROR(AA265/M265, "")</f>
        <v>284</v>
      </c>
      <c r="O265" s="113">
        <v>1951</v>
      </c>
      <c r="P265" s="103" t="s">
        <v>400</v>
      </c>
      <c r="Q265" s="104"/>
      <c r="R265" s="170" t="s">
        <v>451</v>
      </c>
      <c r="S265" s="99"/>
      <c r="T265" s="99"/>
      <c r="U265" s="147">
        <v>2003</v>
      </c>
      <c r="V265" s="139"/>
      <c r="W265" s="106" t="s">
        <v>30</v>
      </c>
      <c r="X265" s="99"/>
      <c r="Y265" s="99"/>
      <c r="Z265" s="99"/>
      <c r="AA265" s="341">
        <v>11030276</v>
      </c>
      <c r="AB265" s="342">
        <v>301797</v>
      </c>
      <c r="AC265" s="293">
        <v>133910</v>
      </c>
      <c r="AD265" s="140"/>
      <c r="AE265" s="108"/>
      <c r="AF265" s="107">
        <f>IF(SUM(AA265:AE265)=0, "", SUM(AA265:AE265))</f>
        <v>11465983</v>
      </c>
      <c r="AG265" s="382" t="s">
        <v>1061</v>
      </c>
    </row>
    <row r="266" spans="1:34">
      <c r="A266" s="283" t="s">
        <v>1035</v>
      </c>
      <c r="B266" s="99"/>
      <c r="C266" s="100">
        <v>518</v>
      </c>
      <c r="D266" s="101" t="s">
        <v>504</v>
      </c>
      <c r="E266" s="116" t="s">
        <v>464</v>
      </c>
      <c r="F266" s="114" t="s">
        <v>462</v>
      </c>
      <c r="G266" s="114" t="s">
        <v>393</v>
      </c>
      <c r="H266" s="114">
        <v>39406</v>
      </c>
      <c r="I266" s="114" t="s">
        <v>465</v>
      </c>
      <c r="J266" s="99"/>
      <c r="K266" s="99"/>
      <c r="L266" s="114">
        <v>2</v>
      </c>
      <c r="M266" s="155">
        <v>61548</v>
      </c>
      <c r="N266" s="143">
        <f>IFERROR(AA266/M266, "")</f>
        <v>179.11313121466173</v>
      </c>
      <c r="O266" s="113">
        <v>2003</v>
      </c>
      <c r="P266" s="103" t="s">
        <v>502</v>
      </c>
      <c r="Q266" s="104"/>
      <c r="R266" s="170" t="s">
        <v>505</v>
      </c>
      <c r="S266" s="99"/>
      <c r="T266" s="99"/>
      <c r="U266" s="147">
        <v>2016</v>
      </c>
      <c r="V266" s="139">
        <v>2003</v>
      </c>
      <c r="W266" s="106" t="s">
        <v>30</v>
      </c>
      <c r="X266" s="99"/>
      <c r="Y266" s="99"/>
      <c r="Z266" s="99"/>
      <c r="AA266" s="341">
        <v>11024055</v>
      </c>
      <c r="AB266" s="342">
        <v>1092458</v>
      </c>
      <c r="AC266" s="293"/>
      <c r="AD266" s="140"/>
      <c r="AE266" s="108"/>
      <c r="AF266" s="107">
        <f>IF(SUM(AA266:AE266)=0, "", SUM(AA266:AE266))</f>
        <v>12116513</v>
      </c>
      <c r="AG266" s="382" t="s">
        <v>1061</v>
      </c>
      <c r="AH266" s="117"/>
    </row>
    <row r="267" spans="1:34" ht="14.25" customHeight="1">
      <c r="A267" s="283" t="s">
        <v>1035</v>
      </c>
      <c r="B267" s="99"/>
      <c r="C267" s="100">
        <v>799</v>
      </c>
      <c r="D267" s="101" t="s">
        <v>519</v>
      </c>
      <c r="E267" s="116" t="s">
        <v>512</v>
      </c>
      <c r="F267" s="114" t="s">
        <v>462</v>
      </c>
      <c r="G267" s="114" t="s">
        <v>393</v>
      </c>
      <c r="H267" s="114">
        <v>39406</v>
      </c>
      <c r="I267" s="114" t="s">
        <v>465</v>
      </c>
      <c r="J267" s="99"/>
      <c r="K267" s="99"/>
      <c r="L267" s="114">
        <v>5</v>
      </c>
      <c r="M267" s="155">
        <v>46990</v>
      </c>
      <c r="N267" s="143">
        <f>IFERROR(AA267/M267, "")</f>
        <v>227</v>
      </c>
      <c r="O267" s="113">
        <v>2014</v>
      </c>
      <c r="P267" s="103" t="s">
        <v>517</v>
      </c>
      <c r="Q267" s="104"/>
      <c r="R267" s="170" t="s">
        <v>518</v>
      </c>
      <c r="S267" s="99"/>
      <c r="T267" s="99"/>
      <c r="U267" s="147"/>
      <c r="V267" s="139">
        <v>2014</v>
      </c>
      <c r="W267" s="106" t="s">
        <v>30</v>
      </c>
      <c r="X267" s="99"/>
      <c r="Y267" s="99"/>
      <c r="Z267" s="99"/>
      <c r="AA267" s="341">
        <v>10666730</v>
      </c>
      <c r="AB267" s="342">
        <v>550000</v>
      </c>
      <c r="AC267" s="293"/>
      <c r="AD267" s="140"/>
      <c r="AE267" s="108"/>
      <c r="AF267" s="107">
        <f>IF(SUM(AA267:AE267)=0, "", SUM(AA267:AE267))</f>
        <v>11216730</v>
      </c>
      <c r="AG267" s="382" t="s">
        <v>1061</v>
      </c>
      <c r="AH267" s="117"/>
    </row>
    <row r="268" spans="1:34">
      <c r="A268" s="283" t="s">
        <v>1035</v>
      </c>
      <c r="B268" s="99"/>
      <c r="C268" s="100">
        <v>952</v>
      </c>
      <c r="D268" s="116" t="s">
        <v>536</v>
      </c>
      <c r="E268" s="116" t="s">
        <v>537</v>
      </c>
      <c r="F268" s="114" t="s">
        <v>533</v>
      </c>
      <c r="G268" s="114" t="s">
        <v>393</v>
      </c>
      <c r="H268" s="114">
        <v>39560</v>
      </c>
      <c r="I268" s="114" t="s">
        <v>534</v>
      </c>
      <c r="J268" s="99"/>
      <c r="K268" s="99"/>
      <c r="L268" s="100">
        <v>3</v>
      </c>
      <c r="M268" s="167">
        <v>53430</v>
      </c>
      <c r="N268" s="143">
        <f>IFERROR(AA268/M268, "")</f>
        <v>198.39041736851956</v>
      </c>
      <c r="O268" s="113">
        <v>1921</v>
      </c>
      <c r="P268" s="163" t="s">
        <v>538</v>
      </c>
      <c r="Q268" s="104"/>
      <c r="R268" s="241" t="s">
        <v>539</v>
      </c>
      <c r="S268" s="99"/>
      <c r="T268" s="99"/>
      <c r="U268" s="147"/>
      <c r="V268" s="139"/>
      <c r="W268" s="106" t="s">
        <v>30</v>
      </c>
      <c r="X268" s="99"/>
      <c r="Y268" s="168" t="s">
        <v>540</v>
      </c>
      <c r="Z268" s="99"/>
      <c r="AA268" s="362">
        <v>10600000</v>
      </c>
      <c r="AB268" s="363">
        <v>1003320</v>
      </c>
      <c r="AC268" s="293"/>
      <c r="AD268" s="140"/>
      <c r="AE268" s="108"/>
      <c r="AF268" s="107">
        <f>IF(SUM(AA268:AE268)=0, "", SUM(AA268:AE268))</f>
        <v>11603320</v>
      </c>
      <c r="AG268" s="382" t="s">
        <v>1061</v>
      </c>
    </row>
    <row r="269" spans="1:34" ht="14.25" customHeight="1">
      <c r="A269" s="283" t="s">
        <v>1035</v>
      </c>
      <c r="B269" s="99"/>
      <c r="C269" s="100">
        <v>402</v>
      </c>
      <c r="D269" s="101" t="s">
        <v>492</v>
      </c>
      <c r="E269" s="116" t="s">
        <v>464</v>
      </c>
      <c r="F269" s="114" t="s">
        <v>462</v>
      </c>
      <c r="G269" s="114" t="s">
        <v>393</v>
      </c>
      <c r="H269" s="114">
        <v>39406</v>
      </c>
      <c r="I269" s="114" t="s">
        <v>465</v>
      </c>
      <c r="J269" s="99"/>
      <c r="K269" s="99"/>
      <c r="L269" s="114">
        <v>4</v>
      </c>
      <c r="M269" s="155">
        <v>50895</v>
      </c>
      <c r="N269" s="143">
        <f>IFERROR(AA269/M269, "")</f>
        <v>200.91924550545241</v>
      </c>
      <c r="O269" s="113">
        <v>1976</v>
      </c>
      <c r="P269" s="103" t="s">
        <v>493</v>
      </c>
      <c r="Q269" s="104"/>
      <c r="R269" s="170" t="s">
        <v>454</v>
      </c>
      <c r="S269" s="99"/>
      <c r="T269" s="99"/>
      <c r="U269" s="147">
        <v>2021</v>
      </c>
      <c r="V269" s="139"/>
      <c r="W269" s="106"/>
      <c r="X269" s="99"/>
      <c r="Y269" s="99"/>
      <c r="Z269" s="99"/>
      <c r="AA269" s="341">
        <v>10225785</v>
      </c>
      <c r="AB269" s="342">
        <v>4906157</v>
      </c>
      <c r="AC269" s="293"/>
      <c r="AD269" s="140"/>
      <c r="AE269" s="108"/>
      <c r="AF269" s="107">
        <f>IF(SUM(AA269:AE269)=0, "", SUM(AA269:AE269))</f>
        <v>15131942</v>
      </c>
      <c r="AG269" s="382" t="s">
        <v>1061</v>
      </c>
    </row>
    <row r="270" spans="1:34">
      <c r="A270" s="283" t="s">
        <v>1035</v>
      </c>
      <c r="B270" s="99"/>
      <c r="C270" s="100">
        <v>847</v>
      </c>
      <c r="D270" s="101" t="s">
        <v>526</v>
      </c>
      <c r="E270" s="116" t="s">
        <v>464</v>
      </c>
      <c r="F270" s="114" t="s">
        <v>462</v>
      </c>
      <c r="G270" s="114" t="s">
        <v>393</v>
      </c>
      <c r="H270" s="114">
        <v>39406</v>
      </c>
      <c r="I270" s="114" t="s">
        <v>465</v>
      </c>
      <c r="J270" s="99"/>
      <c r="K270" s="99"/>
      <c r="L270" s="114">
        <v>4</v>
      </c>
      <c r="M270" s="155">
        <v>55426</v>
      </c>
      <c r="N270" s="143">
        <f>IFERROR(AA270/M270, "")</f>
        <v>183.75852488002022</v>
      </c>
      <c r="O270" s="169">
        <v>2010</v>
      </c>
      <c r="P270" s="103" t="s">
        <v>396</v>
      </c>
      <c r="Q270" s="104"/>
      <c r="R270" s="170" t="s">
        <v>495</v>
      </c>
      <c r="S270" s="99"/>
      <c r="T270" s="99"/>
      <c r="U270" s="147"/>
      <c r="V270" s="139">
        <v>2011</v>
      </c>
      <c r="W270" s="106" t="s">
        <v>30</v>
      </c>
      <c r="X270" s="99"/>
      <c r="Y270" s="99"/>
      <c r="Z270" s="99"/>
      <c r="AA270" s="341">
        <v>10185000</v>
      </c>
      <c r="AB270" s="342">
        <v>284541</v>
      </c>
      <c r="AC270" s="293">
        <v>1273968</v>
      </c>
      <c r="AD270" s="140"/>
      <c r="AE270" s="108"/>
      <c r="AF270" s="107">
        <f>IF(SUM(AA270:AE270)=0, "", SUM(AA270:AE270))</f>
        <v>11743509</v>
      </c>
      <c r="AG270" s="382" t="s">
        <v>1061</v>
      </c>
    </row>
    <row r="271" spans="1:34">
      <c r="A271" s="283" t="s">
        <v>1035</v>
      </c>
      <c r="B271" s="99"/>
      <c r="C271" s="100">
        <v>849</v>
      </c>
      <c r="D271" s="101" t="s">
        <v>527</v>
      </c>
      <c r="E271" s="116" t="s">
        <v>464</v>
      </c>
      <c r="F271" s="114" t="s">
        <v>462</v>
      </c>
      <c r="G271" s="114" t="s">
        <v>393</v>
      </c>
      <c r="H271" s="114">
        <v>39406</v>
      </c>
      <c r="I271" s="114" t="s">
        <v>465</v>
      </c>
      <c r="J271" s="99"/>
      <c r="K271" s="99"/>
      <c r="L271" s="114">
        <v>4</v>
      </c>
      <c r="M271" s="155">
        <v>55426</v>
      </c>
      <c r="N271" s="143">
        <f>IFERROR(AA271/M271, "")</f>
        <v>183.75852488002022</v>
      </c>
      <c r="O271" s="169">
        <v>2010</v>
      </c>
      <c r="P271" s="103" t="s">
        <v>396</v>
      </c>
      <c r="Q271" s="104"/>
      <c r="R271" s="170" t="s">
        <v>495</v>
      </c>
      <c r="S271" s="99"/>
      <c r="T271" s="99"/>
      <c r="U271" s="147"/>
      <c r="V271" s="139">
        <v>2011</v>
      </c>
      <c r="W271" s="106" t="s">
        <v>30</v>
      </c>
      <c r="X271" s="99"/>
      <c r="Y271" s="99"/>
      <c r="Z271" s="99"/>
      <c r="AA271" s="341">
        <v>10185000</v>
      </c>
      <c r="AB271" s="342">
        <v>284695</v>
      </c>
      <c r="AC271" s="293">
        <v>1271019</v>
      </c>
      <c r="AD271" s="140"/>
      <c r="AE271" s="108"/>
      <c r="AF271" s="107">
        <f>IF(SUM(AA271:AE271)=0, "", SUM(AA271:AE271))</f>
        <v>11740714</v>
      </c>
      <c r="AG271" s="382" t="s">
        <v>1061</v>
      </c>
    </row>
    <row r="272" spans="1:34" ht="17.25" thickBot="1">
      <c r="A272" s="284" t="s">
        <v>1035</v>
      </c>
      <c r="B272" s="285"/>
      <c r="C272" s="287">
        <v>801</v>
      </c>
      <c r="D272" s="383" t="s">
        <v>520</v>
      </c>
      <c r="E272" s="384" t="s">
        <v>464</v>
      </c>
      <c r="F272" s="385" t="s">
        <v>462</v>
      </c>
      <c r="G272" s="385" t="s">
        <v>393</v>
      </c>
      <c r="H272" s="385">
        <v>39406</v>
      </c>
      <c r="I272" s="385" t="s">
        <v>465</v>
      </c>
      <c r="J272" s="285"/>
      <c r="K272" s="285"/>
      <c r="L272" s="385">
        <v>4</v>
      </c>
      <c r="M272" s="386">
        <v>35840</v>
      </c>
      <c r="N272" s="288">
        <f>IFERROR(AA272/M272, "")</f>
        <v>283.81997767857143</v>
      </c>
      <c r="O272" s="387">
        <v>1914</v>
      </c>
      <c r="P272" s="388" t="s">
        <v>521</v>
      </c>
      <c r="Q272" s="286"/>
      <c r="R272" s="389" t="s">
        <v>451</v>
      </c>
      <c r="S272" s="285"/>
      <c r="T272" s="285"/>
      <c r="U272" s="289">
        <v>1988</v>
      </c>
      <c r="V272" s="290"/>
      <c r="W272" s="390" t="s">
        <v>30</v>
      </c>
      <c r="X272" s="285"/>
      <c r="Y272" s="285"/>
      <c r="Z272" s="285"/>
      <c r="AA272" s="391">
        <v>10172108</v>
      </c>
      <c r="AB272" s="392">
        <v>37464</v>
      </c>
      <c r="AC272" s="393">
        <v>444211</v>
      </c>
      <c r="AD272" s="394"/>
      <c r="AE272" s="395"/>
      <c r="AF272" s="396">
        <f>IF(SUM(AA272:AE272)=0, "", SUM(AA272:AE272))</f>
        <v>10653783</v>
      </c>
      <c r="AG272" s="397" t="s">
        <v>1061</v>
      </c>
    </row>
    <row r="273" spans="1:34" s="185" customFormat="1">
      <c r="A273" s="97"/>
      <c r="B273" s="97"/>
      <c r="C273" s="173"/>
      <c r="D273" s="175"/>
      <c r="E273" s="146"/>
      <c r="F273" s="97"/>
      <c r="G273" s="176"/>
      <c r="H273" s="176"/>
      <c r="I273" s="176"/>
      <c r="J273" s="176"/>
      <c r="K273" s="173"/>
      <c r="L273" s="177"/>
      <c r="M273" s="178"/>
      <c r="N273" s="179"/>
      <c r="O273" s="180"/>
      <c r="P273" s="181"/>
      <c r="Q273" s="182"/>
      <c r="R273" s="242"/>
      <c r="S273" s="179"/>
      <c r="T273" s="173"/>
      <c r="U273" s="175"/>
      <c r="V273" s="173"/>
      <c r="W273" s="183"/>
      <c r="X273" s="184"/>
      <c r="Y273" s="173"/>
      <c r="Z273" s="173"/>
      <c r="AA273" s="291"/>
      <c r="AB273" s="171"/>
      <c r="AC273" s="304"/>
      <c r="AD273" s="117"/>
      <c r="AE273" s="117"/>
      <c r="AF273" s="172"/>
      <c r="AG273" s="98"/>
      <c r="AH273" s="97"/>
    </row>
    <row r="274" spans="1:34">
      <c r="A274" s="185" t="s">
        <v>456</v>
      </c>
      <c r="C274" s="173"/>
      <c r="D274" s="190"/>
      <c r="E274" s="191"/>
      <c r="G274" s="192"/>
      <c r="H274" s="192"/>
      <c r="I274" s="192"/>
      <c r="J274" s="192"/>
      <c r="K274" s="173"/>
      <c r="L274" s="177"/>
      <c r="M274" s="193"/>
      <c r="N274" s="194"/>
      <c r="O274" s="180"/>
      <c r="P274" s="195"/>
      <c r="Q274" s="196"/>
      <c r="R274" s="242"/>
      <c r="S274" s="197"/>
      <c r="T274" s="173"/>
      <c r="U274" s="175"/>
      <c r="V274" s="173"/>
      <c r="W274" s="183"/>
      <c r="X274" s="198"/>
      <c r="Y274" s="173"/>
      <c r="Z274" s="199"/>
      <c r="AA274" s="311">
        <f>SUM(AA16:AA272)</f>
        <v>6655457070.4733009</v>
      </c>
      <c r="AB274" s="200"/>
      <c r="AC274" s="305"/>
      <c r="AD274" s="201"/>
      <c r="AE274" s="201"/>
      <c r="AF274" s="189">
        <f>SUM(AF16:AF272)</f>
        <v>7934899394.0833006</v>
      </c>
      <c r="AG274" s="98"/>
    </row>
    <row r="275" spans="1:34" ht="14.25" customHeight="1">
      <c r="C275" s="173"/>
      <c r="D275" s="175"/>
      <c r="E275" s="146"/>
      <c r="G275" s="176"/>
      <c r="H275" s="176"/>
      <c r="I275" s="176"/>
      <c r="J275" s="176"/>
      <c r="K275" s="173"/>
      <c r="L275" s="177"/>
      <c r="M275" s="178"/>
      <c r="N275" s="179"/>
      <c r="O275" s="180"/>
      <c r="P275" s="181"/>
      <c r="Q275" s="182"/>
      <c r="R275" s="242"/>
      <c r="S275" s="179"/>
      <c r="T275" s="173"/>
      <c r="U275" s="175"/>
      <c r="V275" s="173"/>
      <c r="W275" s="183"/>
      <c r="X275" s="184"/>
      <c r="Y275" s="173"/>
      <c r="Z275" s="173"/>
      <c r="AA275" s="291"/>
      <c r="AB275" s="171"/>
      <c r="AC275" s="304"/>
      <c r="AD275" s="117"/>
      <c r="AE275" s="117"/>
      <c r="AF275" s="172"/>
      <c r="AG275" s="98"/>
    </row>
    <row r="276" spans="1:34">
      <c r="C276" s="173"/>
      <c r="D276" s="175"/>
      <c r="E276" s="146"/>
      <c r="G276" s="176"/>
      <c r="H276" s="176"/>
      <c r="I276" s="176"/>
      <c r="J276" s="176"/>
      <c r="K276" s="173"/>
      <c r="L276" s="177"/>
      <c r="M276" s="178"/>
      <c r="N276" s="179"/>
      <c r="O276" s="180"/>
      <c r="P276" s="181"/>
      <c r="Q276" s="182"/>
      <c r="R276" s="242"/>
      <c r="S276" s="179"/>
      <c r="T276" s="173"/>
      <c r="U276" s="175"/>
      <c r="V276" s="173"/>
      <c r="W276" s="183"/>
      <c r="X276" s="184"/>
      <c r="Y276" s="173"/>
      <c r="Z276" s="173"/>
      <c r="AA276" s="291"/>
      <c r="AB276" s="171"/>
      <c r="AC276" s="304"/>
      <c r="AD276" s="117"/>
      <c r="AE276" s="117"/>
      <c r="AF276" s="172"/>
      <c r="AG276" s="98"/>
    </row>
    <row r="277" spans="1:34">
      <c r="C277" s="173"/>
      <c r="D277" s="175"/>
      <c r="E277" s="202"/>
      <c r="G277" s="176"/>
      <c r="H277" s="176"/>
      <c r="I277" s="176"/>
      <c r="J277" s="176"/>
      <c r="K277" s="173"/>
      <c r="L277" s="177"/>
      <c r="M277" s="178"/>
      <c r="N277" s="179"/>
      <c r="O277" s="180"/>
      <c r="P277" s="181"/>
      <c r="Q277" s="182"/>
      <c r="R277" s="242"/>
      <c r="S277" s="179"/>
      <c r="T277" s="173"/>
      <c r="U277" s="175"/>
      <c r="V277" s="173"/>
      <c r="W277" s="183"/>
      <c r="X277" s="184"/>
      <c r="Y277" s="173"/>
      <c r="Z277" s="173"/>
      <c r="AA277" s="291"/>
      <c r="AB277" s="171"/>
      <c r="AC277" s="304"/>
      <c r="AD277" s="117"/>
      <c r="AE277" s="117"/>
      <c r="AF277" s="172"/>
      <c r="AG277" s="98"/>
    </row>
    <row r="278" spans="1:34">
      <c r="C278" s="173"/>
      <c r="D278" s="190"/>
      <c r="E278" s="191"/>
      <c r="G278" s="192"/>
      <c r="H278" s="192"/>
      <c r="I278" s="192"/>
      <c r="J278" s="192"/>
      <c r="K278" s="173"/>
      <c r="L278" s="177"/>
      <c r="M278" s="193"/>
      <c r="N278" s="194"/>
      <c r="O278" s="180"/>
      <c r="P278" s="195"/>
      <c r="Q278" s="196"/>
      <c r="R278" s="242"/>
      <c r="S278" s="197"/>
      <c r="T278" s="173"/>
      <c r="U278" s="175"/>
      <c r="V278" s="173"/>
      <c r="W278" s="183"/>
      <c r="X278" s="198"/>
      <c r="Y278" s="173"/>
      <c r="Z278" s="199"/>
      <c r="AA278" s="291"/>
      <c r="AB278" s="203"/>
      <c r="AC278" s="305"/>
      <c r="AD278" s="201"/>
      <c r="AE278" s="201"/>
      <c r="AF278" s="172"/>
      <c r="AG278" s="98"/>
    </row>
    <row r="279" spans="1:34">
      <c r="C279" s="173"/>
      <c r="D279" s="175"/>
      <c r="E279" s="146"/>
      <c r="G279" s="176"/>
      <c r="H279" s="176"/>
      <c r="I279" s="176"/>
      <c r="J279" s="176"/>
      <c r="K279" s="173"/>
      <c r="L279" s="177"/>
      <c r="M279" s="178"/>
      <c r="N279" s="179"/>
      <c r="O279" s="180"/>
      <c r="P279" s="181"/>
      <c r="Q279" s="182"/>
      <c r="R279" s="242"/>
      <c r="S279" s="179"/>
      <c r="T279" s="173"/>
      <c r="U279" s="175"/>
      <c r="V279" s="173"/>
      <c r="W279" s="183"/>
      <c r="X279" s="184"/>
      <c r="Y279" s="173"/>
      <c r="Z279" s="173"/>
      <c r="AA279" s="291"/>
      <c r="AB279" s="171"/>
      <c r="AC279" s="304"/>
      <c r="AD279" s="117"/>
      <c r="AE279" s="117"/>
      <c r="AF279" s="172"/>
      <c r="AG279" s="98"/>
    </row>
    <row r="280" spans="1:34">
      <c r="C280" s="173"/>
      <c r="D280" s="204"/>
      <c r="E280" s="205"/>
      <c r="F280" s="206"/>
      <c r="G280" s="207"/>
      <c r="H280" s="207"/>
      <c r="I280" s="207"/>
      <c r="J280" s="207"/>
      <c r="K280" s="173"/>
      <c r="L280" s="177"/>
      <c r="M280" s="178"/>
      <c r="N280" s="208"/>
      <c r="O280" s="180"/>
      <c r="P280" s="209"/>
      <c r="Q280" s="210"/>
      <c r="R280" s="242"/>
      <c r="S280" s="208"/>
      <c r="T280" s="173"/>
      <c r="U280" s="175"/>
      <c r="V280" s="173"/>
      <c r="W280" s="183"/>
      <c r="X280" s="211"/>
      <c r="Y280" s="173"/>
      <c r="Z280" s="173"/>
      <c r="AA280" s="291"/>
      <c r="AB280" s="212"/>
      <c r="AC280" s="306"/>
      <c r="AD280" s="149"/>
      <c r="AE280" s="149"/>
      <c r="AF280" s="172"/>
      <c r="AG280" s="98"/>
    </row>
    <row r="281" spans="1:34">
      <c r="C281" s="173"/>
      <c r="D281" s="213"/>
      <c r="E281" s="146"/>
      <c r="G281" s="176"/>
      <c r="H281" s="176"/>
      <c r="I281" s="176"/>
      <c r="J281" s="176"/>
      <c r="K281" s="174"/>
      <c r="L281" s="214"/>
      <c r="M281" s="215"/>
      <c r="N281" s="179"/>
      <c r="O281" s="180"/>
      <c r="P281" s="181"/>
      <c r="Q281" s="182"/>
      <c r="R281" s="238"/>
      <c r="S281" s="173"/>
      <c r="T281" s="183"/>
      <c r="U281" s="244"/>
      <c r="V281" s="183"/>
      <c r="W281" s="183"/>
      <c r="X281" s="183"/>
      <c r="Y281" s="184"/>
      <c r="Z281" s="173"/>
      <c r="AA281" s="291"/>
      <c r="AB281" s="171"/>
      <c r="AC281" s="307"/>
      <c r="AD281" s="117"/>
      <c r="AE281" s="117"/>
      <c r="AF281" s="172"/>
      <c r="AG281" s="98"/>
    </row>
    <row r="282" spans="1:34">
      <c r="C282" s="173"/>
      <c r="D282" s="175"/>
      <c r="E282" s="205"/>
      <c r="G282" s="176"/>
      <c r="H282" s="176"/>
      <c r="I282" s="176"/>
      <c r="J282" s="176"/>
      <c r="K282" s="173"/>
      <c r="L282" s="177"/>
      <c r="M282" s="215"/>
      <c r="N282" s="216"/>
      <c r="O282" s="180"/>
      <c r="P282" s="181"/>
      <c r="Q282" s="182"/>
      <c r="R282" s="242"/>
      <c r="S282" s="179"/>
      <c r="T282" s="173"/>
      <c r="U282" s="175"/>
      <c r="V282" s="173"/>
      <c r="W282" s="183"/>
      <c r="X282" s="184"/>
      <c r="Y282" s="173"/>
      <c r="Z282" s="173"/>
      <c r="AA282" s="291"/>
      <c r="AB282" s="171"/>
      <c r="AC282" s="304"/>
      <c r="AD282" s="117"/>
      <c r="AE282" s="117"/>
      <c r="AF282" s="172"/>
      <c r="AG282" s="98"/>
    </row>
    <row r="283" spans="1:34">
      <c r="C283" s="173"/>
      <c r="D283" s="175"/>
      <c r="G283" s="176"/>
      <c r="H283" s="176"/>
      <c r="I283" s="176"/>
      <c r="J283" s="176"/>
      <c r="K283" s="173"/>
      <c r="L283" s="177"/>
      <c r="M283" s="215"/>
      <c r="N283" s="217"/>
      <c r="O283" s="180"/>
      <c r="P283" s="181"/>
      <c r="Q283" s="196"/>
      <c r="R283" s="242"/>
      <c r="S283" s="218"/>
      <c r="T283" s="173"/>
      <c r="U283" s="175"/>
      <c r="V283" s="173"/>
      <c r="W283" s="183"/>
      <c r="X283" s="184"/>
      <c r="Y283" s="173"/>
      <c r="Z283" s="199"/>
      <c r="AA283" s="291"/>
      <c r="AB283" s="171"/>
      <c r="AC283" s="308"/>
      <c r="AD283" s="117"/>
      <c r="AE283" s="117"/>
      <c r="AF283" s="172"/>
      <c r="AG283" s="98"/>
    </row>
    <row r="284" spans="1:34" ht="14.25" customHeight="1">
      <c r="C284" s="173"/>
      <c r="D284" s="175"/>
      <c r="E284" s="146"/>
      <c r="G284" s="176"/>
      <c r="H284" s="176"/>
      <c r="I284" s="176"/>
      <c r="J284" s="176"/>
      <c r="K284" s="173"/>
      <c r="L284" s="177"/>
      <c r="M284" s="178"/>
      <c r="N284" s="179"/>
      <c r="O284" s="180"/>
      <c r="P284" s="181"/>
      <c r="Q284" s="182"/>
      <c r="R284" s="242"/>
      <c r="S284" s="179"/>
      <c r="T284" s="173"/>
      <c r="U284" s="175"/>
      <c r="V284" s="173"/>
      <c r="W284" s="183"/>
      <c r="X284" s="184"/>
      <c r="Y284" s="173"/>
      <c r="Z284" s="173"/>
      <c r="AA284" s="291"/>
      <c r="AB284" s="171"/>
      <c r="AC284" s="304"/>
      <c r="AD284" s="117"/>
      <c r="AE284" s="117"/>
      <c r="AF284" s="172"/>
      <c r="AG284" s="98"/>
    </row>
    <row r="285" spans="1:34">
      <c r="C285" s="173"/>
      <c r="D285" s="175"/>
      <c r="E285" s="146"/>
      <c r="G285" s="176"/>
      <c r="H285" s="176"/>
      <c r="I285" s="176"/>
      <c r="J285" s="176"/>
      <c r="K285" s="174"/>
      <c r="L285" s="214"/>
      <c r="M285" s="214"/>
      <c r="N285" s="179"/>
      <c r="O285" s="180"/>
      <c r="P285" s="181"/>
      <c r="Q285" s="182"/>
      <c r="R285" s="238"/>
      <c r="S285" s="173"/>
      <c r="T285" s="183"/>
      <c r="U285" s="244"/>
      <c r="V285" s="183"/>
      <c r="W285" s="183"/>
      <c r="X285" s="183"/>
      <c r="Y285" s="220"/>
      <c r="Z285" s="221"/>
      <c r="AA285" s="291"/>
      <c r="AB285" s="171"/>
      <c r="AC285" s="307"/>
      <c r="AD285" s="117"/>
      <c r="AE285" s="117"/>
      <c r="AF285" s="172"/>
      <c r="AG285" s="98"/>
    </row>
    <row r="286" spans="1:34">
      <c r="C286" s="173"/>
      <c r="D286" s="175"/>
      <c r="E286" s="146"/>
      <c r="F286" s="222"/>
      <c r="G286" s="176"/>
      <c r="H286" s="176"/>
      <c r="I286" s="176"/>
      <c r="J286" s="176"/>
      <c r="K286" s="173"/>
      <c r="L286" s="177"/>
      <c r="M286" s="215"/>
      <c r="N286" s="179"/>
      <c r="O286" s="180"/>
      <c r="P286" s="181"/>
      <c r="Q286" s="196"/>
      <c r="R286" s="242"/>
      <c r="S286" s="179"/>
      <c r="T286" s="173"/>
      <c r="U286" s="175"/>
      <c r="V286" s="173"/>
      <c r="W286" s="183"/>
      <c r="X286" s="184"/>
      <c r="Y286" s="173"/>
      <c r="Z286" s="173"/>
      <c r="AA286" s="291"/>
      <c r="AB286" s="171"/>
      <c r="AC286" s="304"/>
      <c r="AD286" s="117"/>
      <c r="AE286" s="117"/>
      <c r="AF286" s="172"/>
      <c r="AG286" s="98"/>
    </row>
    <row r="287" spans="1:34">
      <c r="C287" s="173"/>
      <c r="D287" s="175"/>
      <c r="E287" s="146"/>
      <c r="G287" s="176"/>
      <c r="H287" s="176"/>
      <c r="I287" s="176"/>
      <c r="J287" s="176"/>
      <c r="K287" s="173"/>
      <c r="L287" s="177"/>
      <c r="M287" s="178"/>
      <c r="N287" s="223"/>
      <c r="O287" s="180"/>
      <c r="P287" s="181"/>
      <c r="Q287" s="182"/>
      <c r="R287" s="242"/>
      <c r="S287" s="179"/>
      <c r="T287" s="173"/>
      <c r="U287" s="175"/>
      <c r="V287" s="173"/>
      <c r="W287" s="183"/>
      <c r="X287" s="184"/>
      <c r="Y287" s="173"/>
      <c r="Z287" s="173"/>
      <c r="AA287" s="291"/>
      <c r="AB287" s="171"/>
      <c r="AC287" s="304"/>
      <c r="AD287" s="117"/>
      <c r="AE287" s="117"/>
      <c r="AF287" s="172"/>
      <c r="AG287" s="98"/>
    </row>
    <row r="288" spans="1:34">
      <c r="C288" s="173"/>
      <c r="D288" s="175"/>
      <c r="E288" s="205"/>
      <c r="G288" s="176"/>
      <c r="H288" s="176"/>
      <c r="I288" s="176"/>
      <c r="J288" s="176"/>
      <c r="K288" s="173"/>
      <c r="L288" s="177"/>
      <c r="M288" s="178"/>
      <c r="N288" s="223"/>
      <c r="O288" s="180"/>
      <c r="P288" s="181"/>
      <c r="Q288" s="182"/>
      <c r="R288" s="242"/>
      <c r="S288" s="179"/>
      <c r="T288" s="173"/>
      <c r="U288" s="175"/>
      <c r="V288" s="173"/>
      <c r="W288" s="183"/>
      <c r="X288" s="184"/>
      <c r="Y288" s="173"/>
      <c r="Z288" s="173"/>
      <c r="AA288" s="291"/>
      <c r="AB288" s="171"/>
      <c r="AC288" s="304"/>
      <c r="AD288" s="117"/>
      <c r="AE288" s="117"/>
      <c r="AF288" s="172"/>
      <c r="AG288" s="98"/>
    </row>
    <row r="289" spans="3:33">
      <c r="C289" s="173"/>
      <c r="D289" s="175"/>
      <c r="E289" s="146"/>
      <c r="G289" s="176"/>
      <c r="H289" s="176"/>
      <c r="I289" s="176"/>
      <c r="J289" s="176"/>
      <c r="K289" s="173"/>
      <c r="L289" s="177"/>
      <c r="M289" s="178"/>
      <c r="N289" s="179"/>
      <c r="O289" s="180"/>
      <c r="P289" s="181"/>
      <c r="Q289" s="182"/>
      <c r="R289" s="242"/>
      <c r="S289" s="179"/>
      <c r="T289" s="173"/>
      <c r="U289" s="175"/>
      <c r="V289" s="173"/>
      <c r="W289" s="183"/>
      <c r="X289" s="184"/>
      <c r="Y289" s="173"/>
      <c r="Z289" s="173"/>
      <c r="AA289" s="291"/>
      <c r="AB289" s="171"/>
      <c r="AC289" s="304"/>
      <c r="AD289" s="117"/>
      <c r="AE289" s="117"/>
      <c r="AF289" s="172"/>
      <c r="AG289" s="98"/>
    </row>
    <row r="290" spans="3:33">
      <c r="C290" s="173"/>
      <c r="D290" s="175"/>
      <c r="E290" s="146"/>
      <c r="G290" s="176"/>
      <c r="H290" s="176"/>
      <c r="I290" s="176"/>
      <c r="J290" s="176"/>
      <c r="K290" s="173"/>
      <c r="L290" s="177"/>
      <c r="M290" s="215"/>
      <c r="N290" s="179"/>
      <c r="O290" s="180"/>
      <c r="P290" s="181"/>
      <c r="Q290" s="182"/>
      <c r="R290" s="242"/>
      <c r="S290" s="224"/>
      <c r="T290" s="173"/>
      <c r="U290" s="175"/>
      <c r="V290" s="173"/>
      <c r="W290" s="183"/>
      <c r="X290" s="184"/>
      <c r="Y290" s="173"/>
      <c r="Z290" s="199"/>
      <c r="AA290" s="291"/>
      <c r="AB290" s="171"/>
      <c r="AC290" s="304"/>
      <c r="AD290" s="117"/>
      <c r="AE290" s="117"/>
      <c r="AF290" s="172"/>
      <c r="AG290" s="98"/>
    </row>
    <row r="291" spans="3:33">
      <c r="C291" s="173"/>
      <c r="D291" s="190"/>
      <c r="E291" s="191"/>
      <c r="F291" s="222"/>
      <c r="G291" s="192"/>
      <c r="H291" s="192"/>
      <c r="I291" s="192"/>
      <c r="J291" s="192"/>
      <c r="K291" s="173"/>
      <c r="L291" s="177"/>
      <c r="M291" s="178"/>
      <c r="N291" s="194"/>
      <c r="O291" s="180"/>
      <c r="P291" s="195"/>
      <c r="Q291" s="196"/>
      <c r="R291" s="242"/>
      <c r="S291" s="194"/>
      <c r="T291" s="173"/>
      <c r="U291" s="175"/>
      <c r="V291" s="173"/>
      <c r="W291" s="183"/>
      <c r="X291" s="198"/>
      <c r="Y291" s="173"/>
      <c r="Z291" s="173"/>
      <c r="AA291" s="291"/>
      <c r="AB291" s="203"/>
      <c r="AC291" s="305"/>
      <c r="AD291" s="201"/>
      <c r="AE291" s="201"/>
      <c r="AF291" s="172"/>
      <c r="AG291" s="98"/>
    </row>
    <row r="292" spans="3:33">
      <c r="C292" s="173"/>
      <c r="D292" s="175"/>
      <c r="E292" s="146"/>
      <c r="G292" s="176"/>
      <c r="H292" s="176"/>
      <c r="I292" s="176"/>
      <c r="J292" s="176"/>
      <c r="K292" s="173"/>
      <c r="L292" s="177"/>
      <c r="M292" s="178"/>
      <c r="N292" s="179"/>
      <c r="O292" s="180"/>
      <c r="P292" s="181"/>
      <c r="Q292" s="182"/>
      <c r="R292" s="242"/>
      <c r="S292" s="179"/>
      <c r="T292" s="173"/>
      <c r="U292" s="175"/>
      <c r="V292" s="173"/>
      <c r="W292" s="183"/>
      <c r="X292" s="184"/>
      <c r="Y292" s="173"/>
      <c r="Z292" s="173"/>
      <c r="AA292" s="291"/>
      <c r="AB292" s="171"/>
      <c r="AC292" s="304"/>
      <c r="AD292" s="117"/>
      <c r="AE292" s="117"/>
      <c r="AF292" s="172"/>
      <c r="AG292" s="98"/>
    </row>
    <row r="293" spans="3:33">
      <c r="C293" s="173"/>
      <c r="D293" s="175"/>
      <c r="E293" s="146"/>
      <c r="G293" s="176"/>
      <c r="H293" s="176"/>
      <c r="I293" s="176"/>
      <c r="J293" s="176"/>
      <c r="K293" s="173"/>
      <c r="L293" s="177"/>
      <c r="M293" s="178"/>
      <c r="N293" s="179"/>
      <c r="O293" s="180"/>
      <c r="P293" s="181"/>
      <c r="Q293" s="182"/>
      <c r="R293" s="242"/>
      <c r="S293" s="179"/>
      <c r="T293" s="173"/>
      <c r="U293" s="175"/>
      <c r="V293" s="173"/>
      <c r="W293" s="183"/>
      <c r="X293" s="184"/>
      <c r="Y293" s="173"/>
      <c r="Z293" s="173"/>
      <c r="AA293" s="291"/>
      <c r="AB293" s="171"/>
      <c r="AC293" s="304"/>
      <c r="AD293" s="117"/>
      <c r="AE293" s="117"/>
      <c r="AF293" s="172"/>
      <c r="AG293" s="98"/>
    </row>
    <row r="294" spans="3:33">
      <c r="C294" s="173"/>
      <c r="D294" s="175"/>
      <c r="E294" s="146"/>
      <c r="G294" s="176"/>
      <c r="H294" s="176"/>
      <c r="I294" s="176"/>
      <c r="J294" s="176"/>
      <c r="K294" s="173"/>
      <c r="L294" s="177"/>
      <c r="M294" s="215"/>
      <c r="N294" s="179"/>
      <c r="O294" s="180"/>
      <c r="P294" s="181"/>
      <c r="Q294" s="182"/>
      <c r="R294" s="242"/>
      <c r="S294" s="224"/>
      <c r="T294" s="173"/>
      <c r="U294" s="175"/>
      <c r="V294" s="173"/>
      <c r="W294" s="183"/>
      <c r="X294" s="184"/>
      <c r="Y294" s="173"/>
      <c r="Z294" s="199"/>
      <c r="AA294" s="291"/>
      <c r="AB294" s="171"/>
      <c r="AC294" s="307"/>
      <c r="AD294" s="117"/>
      <c r="AE294" s="117"/>
      <c r="AF294" s="172"/>
      <c r="AG294" s="98"/>
    </row>
    <row r="295" spans="3:33" ht="14.25" customHeight="1">
      <c r="C295" s="173"/>
      <c r="D295" s="175"/>
      <c r="E295" s="146"/>
      <c r="G295" s="176"/>
      <c r="H295" s="176"/>
      <c r="I295" s="176"/>
      <c r="J295" s="176"/>
      <c r="K295" s="174"/>
      <c r="L295" s="214"/>
      <c r="M295" s="214"/>
      <c r="N295" s="179"/>
      <c r="O295" s="180"/>
      <c r="P295" s="181"/>
      <c r="Q295" s="182"/>
      <c r="R295" s="238"/>
      <c r="S295" s="173"/>
      <c r="T295" s="183"/>
      <c r="U295" s="244"/>
      <c r="V295" s="183"/>
      <c r="W295" s="183"/>
      <c r="X295" s="183"/>
      <c r="Y295" s="184"/>
      <c r="Z295" s="173"/>
      <c r="AA295" s="291"/>
      <c r="AB295" s="171"/>
      <c r="AC295" s="307"/>
      <c r="AD295" s="117"/>
      <c r="AE295" s="117"/>
      <c r="AF295" s="172"/>
      <c r="AG295" s="98"/>
    </row>
    <row r="296" spans="3:33" ht="14.25" customHeight="1">
      <c r="C296" s="173"/>
      <c r="D296" s="175"/>
      <c r="E296" s="146"/>
      <c r="G296" s="176"/>
      <c r="H296" s="176"/>
      <c r="I296" s="176"/>
      <c r="J296" s="176"/>
      <c r="K296" s="173"/>
      <c r="L296" s="177"/>
      <c r="M296" s="178"/>
      <c r="N296" s="179"/>
      <c r="O296" s="180"/>
      <c r="P296" s="181"/>
      <c r="Q296" s="182"/>
      <c r="R296" s="242"/>
      <c r="S296" s="179"/>
      <c r="T296" s="173"/>
      <c r="U296" s="175"/>
      <c r="V296" s="173"/>
      <c r="W296" s="183"/>
      <c r="X296" s="184"/>
      <c r="Y296" s="173"/>
      <c r="Z296" s="173"/>
      <c r="AA296" s="291"/>
      <c r="AB296" s="171"/>
      <c r="AC296" s="304"/>
      <c r="AD296" s="117"/>
      <c r="AE296" s="117"/>
      <c r="AF296" s="172"/>
      <c r="AG296" s="98"/>
    </row>
    <row r="297" spans="3:33" ht="14.25" customHeight="1">
      <c r="C297" s="173"/>
      <c r="D297" s="175"/>
      <c r="E297" s="146"/>
      <c r="G297" s="176"/>
      <c r="H297" s="176"/>
      <c r="I297" s="176"/>
      <c r="J297" s="176"/>
      <c r="K297" s="176"/>
      <c r="L297" s="178"/>
      <c r="M297" s="214"/>
      <c r="N297" s="179"/>
      <c r="O297" s="180"/>
      <c r="P297" s="181"/>
      <c r="Q297" s="182"/>
      <c r="R297" s="238"/>
      <c r="S297" s="173"/>
      <c r="T297" s="183"/>
      <c r="U297" s="244"/>
      <c r="V297" s="183"/>
      <c r="W297" s="183"/>
      <c r="X297" s="183"/>
      <c r="Y297" s="184"/>
      <c r="Z297" s="173"/>
      <c r="AA297" s="291"/>
      <c r="AB297" s="171"/>
      <c r="AC297" s="307"/>
      <c r="AD297" s="117"/>
      <c r="AE297" s="117"/>
      <c r="AF297" s="172"/>
      <c r="AG297" s="98"/>
    </row>
    <row r="298" spans="3:33" ht="15" customHeight="1">
      <c r="C298" s="173"/>
      <c r="D298" s="213"/>
      <c r="E298" s="146"/>
      <c r="G298" s="176"/>
      <c r="H298" s="176"/>
      <c r="I298" s="176"/>
      <c r="J298" s="176"/>
      <c r="K298" s="174"/>
      <c r="L298" s="214"/>
      <c r="M298" s="215"/>
      <c r="N298" s="179"/>
      <c r="O298" s="180"/>
      <c r="P298" s="225"/>
      <c r="Q298" s="182"/>
      <c r="R298" s="238"/>
      <c r="S298" s="173"/>
      <c r="T298" s="183"/>
      <c r="U298" s="244"/>
      <c r="V298" s="183"/>
      <c r="W298" s="183"/>
      <c r="X298" s="183"/>
      <c r="Y298" s="226"/>
      <c r="Z298" s="173"/>
      <c r="AA298" s="291"/>
      <c r="AB298" s="171"/>
      <c r="AC298" s="307"/>
      <c r="AD298" s="117"/>
      <c r="AE298" s="117"/>
      <c r="AF298" s="172"/>
      <c r="AG298" s="98"/>
    </row>
    <row r="299" spans="3:33" ht="15" customHeight="1">
      <c r="C299" s="173"/>
      <c r="D299" s="175"/>
      <c r="E299" s="146"/>
      <c r="G299" s="176"/>
      <c r="H299" s="176"/>
      <c r="I299" s="176"/>
      <c r="J299" s="176"/>
      <c r="K299" s="176"/>
      <c r="L299" s="178"/>
      <c r="M299" s="214"/>
      <c r="N299" s="179"/>
      <c r="O299" s="180"/>
      <c r="P299" s="181"/>
      <c r="Q299" s="182"/>
      <c r="R299" s="238"/>
      <c r="S299" s="173"/>
      <c r="T299" s="183"/>
      <c r="U299" s="244"/>
      <c r="V299" s="183"/>
      <c r="W299" s="183"/>
      <c r="X299" s="183"/>
      <c r="Y299" s="184"/>
      <c r="Z299" s="173"/>
      <c r="AA299" s="291"/>
      <c r="AB299" s="171"/>
      <c r="AC299" s="307"/>
      <c r="AD299" s="117"/>
      <c r="AE299" s="117"/>
      <c r="AF299" s="172"/>
      <c r="AG299" s="98"/>
    </row>
    <row r="300" spans="3:33" ht="15" customHeight="1">
      <c r="C300" s="173"/>
      <c r="D300" s="175"/>
      <c r="E300" s="146"/>
      <c r="G300" s="176"/>
      <c r="H300" s="176"/>
      <c r="I300" s="176"/>
      <c r="J300" s="176"/>
      <c r="K300" s="173"/>
      <c r="L300" s="177"/>
      <c r="M300" s="178"/>
      <c r="N300" s="179"/>
      <c r="O300" s="180"/>
      <c r="P300" s="181"/>
      <c r="Q300" s="182"/>
      <c r="R300" s="242"/>
      <c r="S300" s="179"/>
      <c r="T300" s="173"/>
      <c r="U300" s="175"/>
      <c r="V300" s="173"/>
      <c r="W300" s="183"/>
      <c r="X300" s="184"/>
      <c r="Y300" s="173"/>
      <c r="Z300" s="173"/>
      <c r="AA300" s="291"/>
      <c r="AB300" s="171"/>
      <c r="AC300" s="304"/>
      <c r="AD300" s="117"/>
      <c r="AE300" s="117"/>
      <c r="AF300" s="172"/>
      <c r="AG300" s="98"/>
    </row>
    <row r="301" spans="3:33">
      <c r="C301" s="173"/>
      <c r="D301" s="175"/>
      <c r="E301" s="146"/>
      <c r="G301" s="176"/>
      <c r="H301" s="176"/>
      <c r="I301" s="176"/>
      <c r="J301" s="176"/>
      <c r="K301" s="176"/>
      <c r="L301" s="178"/>
      <c r="M301" s="214"/>
      <c r="N301" s="179"/>
      <c r="O301" s="180"/>
      <c r="P301" s="181"/>
      <c r="Q301" s="182"/>
      <c r="R301" s="238"/>
      <c r="S301" s="173"/>
      <c r="T301" s="183"/>
      <c r="U301" s="244"/>
      <c r="V301" s="183"/>
      <c r="W301" s="183"/>
      <c r="X301" s="183"/>
      <c r="Y301" s="187"/>
      <c r="Z301" s="187"/>
      <c r="AA301" s="291"/>
      <c r="AB301" s="117"/>
      <c r="AC301" s="307"/>
      <c r="AD301" s="117"/>
      <c r="AE301" s="117"/>
      <c r="AF301" s="172"/>
      <c r="AG301" s="98"/>
    </row>
    <row r="302" spans="3:33" ht="14.25" customHeight="1">
      <c r="C302" s="173"/>
      <c r="D302" s="175"/>
      <c r="E302" s="146"/>
      <c r="G302" s="176"/>
      <c r="H302" s="176"/>
      <c r="I302" s="176"/>
      <c r="J302" s="176"/>
      <c r="K302" s="174"/>
      <c r="L302" s="214"/>
      <c r="M302" s="215"/>
      <c r="N302" s="179"/>
      <c r="O302" s="180"/>
      <c r="P302" s="181"/>
      <c r="Q302" s="182"/>
      <c r="R302" s="238"/>
      <c r="S302" s="173"/>
      <c r="T302" s="183"/>
      <c r="U302" s="244"/>
      <c r="V302" s="183"/>
      <c r="W302" s="183"/>
      <c r="X302" s="183"/>
      <c r="Y302" s="184"/>
      <c r="Z302" s="173"/>
      <c r="AA302" s="291"/>
      <c r="AB302" s="173"/>
      <c r="AC302" s="304"/>
      <c r="AD302" s="117"/>
      <c r="AE302" s="117"/>
      <c r="AF302" s="117"/>
      <c r="AG302" s="98"/>
    </row>
    <row r="303" spans="3:33" ht="14.25" customHeight="1">
      <c r="C303" s="173"/>
      <c r="D303" s="175"/>
      <c r="E303" s="146"/>
      <c r="G303" s="176"/>
      <c r="H303" s="176"/>
      <c r="I303" s="176"/>
      <c r="J303" s="176"/>
      <c r="K303" s="173"/>
      <c r="L303" s="177"/>
      <c r="M303" s="178"/>
      <c r="N303" s="179"/>
      <c r="O303" s="180"/>
      <c r="P303" s="181"/>
      <c r="Q303" s="182"/>
      <c r="R303" s="242"/>
      <c r="S303" s="179"/>
      <c r="T303" s="173"/>
      <c r="U303" s="175"/>
      <c r="V303" s="173"/>
      <c r="W303" s="183"/>
      <c r="X303" s="184"/>
      <c r="Y303" s="173"/>
      <c r="Z303" s="173"/>
      <c r="AA303" s="291"/>
      <c r="AB303" s="171"/>
      <c r="AC303" s="304"/>
      <c r="AD303" s="117"/>
      <c r="AE303" s="117"/>
      <c r="AF303" s="172"/>
      <c r="AG303" s="98"/>
    </row>
    <row r="304" spans="3:33">
      <c r="C304" s="173"/>
      <c r="D304" s="190"/>
      <c r="E304" s="227"/>
      <c r="F304" s="222"/>
      <c r="G304" s="192"/>
      <c r="H304" s="192"/>
      <c r="I304" s="192"/>
      <c r="J304" s="192"/>
      <c r="K304" s="173"/>
      <c r="L304" s="177"/>
      <c r="M304" s="193"/>
      <c r="N304" s="194"/>
      <c r="O304" s="180"/>
      <c r="P304" s="195"/>
      <c r="Q304" s="196"/>
      <c r="R304" s="242"/>
      <c r="S304" s="197"/>
      <c r="T304" s="173"/>
      <c r="U304" s="175"/>
      <c r="V304" s="173"/>
      <c r="W304" s="183"/>
      <c r="X304" s="198"/>
      <c r="Y304" s="173"/>
      <c r="Z304" s="199"/>
      <c r="AA304" s="291"/>
      <c r="AB304" s="203"/>
      <c r="AC304" s="305"/>
      <c r="AD304" s="201"/>
      <c r="AE304" s="201"/>
      <c r="AF304" s="172"/>
      <c r="AG304" s="98"/>
    </row>
    <row r="305" spans="3:33">
      <c r="C305" s="173"/>
      <c r="D305" s="175"/>
      <c r="E305" s="146"/>
      <c r="G305" s="176"/>
      <c r="H305" s="176"/>
      <c r="I305" s="176"/>
      <c r="J305" s="176"/>
      <c r="K305" s="173"/>
      <c r="L305" s="177"/>
      <c r="M305" s="178"/>
      <c r="N305" s="179"/>
      <c r="O305" s="180"/>
      <c r="P305" s="181"/>
      <c r="Q305" s="182"/>
      <c r="R305" s="242"/>
      <c r="S305" s="179"/>
      <c r="T305" s="173"/>
      <c r="U305" s="175"/>
      <c r="V305" s="173"/>
      <c r="W305" s="183"/>
      <c r="X305" s="184"/>
      <c r="Y305" s="173"/>
      <c r="Z305" s="173"/>
      <c r="AA305" s="291"/>
      <c r="AB305" s="171"/>
      <c r="AC305" s="304"/>
      <c r="AD305" s="117"/>
      <c r="AE305" s="117"/>
      <c r="AF305" s="172"/>
      <c r="AG305" s="98"/>
    </row>
    <row r="306" spans="3:33">
      <c r="C306" s="173"/>
      <c r="D306" s="175"/>
      <c r="E306" s="146"/>
      <c r="G306" s="176"/>
      <c r="H306" s="176"/>
      <c r="I306" s="176"/>
      <c r="J306" s="176"/>
      <c r="K306" s="173"/>
      <c r="L306" s="177"/>
      <c r="M306" s="178"/>
      <c r="N306" s="179"/>
      <c r="O306" s="180"/>
      <c r="P306" s="181"/>
      <c r="Q306" s="182"/>
      <c r="R306" s="242"/>
      <c r="S306" s="179"/>
      <c r="T306" s="173"/>
      <c r="U306" s="175"/>
      <c r="V306" s="173"/>
      <c r="W306" s="183"/>
      <c r="X306" s="184"/>
      <c r="Y306" s="173"/>
      <c r="Z306" s="173"/>
      <c r="AA306" s="291"/>
      <c r="AB306" s="171"/>
      <c r="AC306" s="304"/>
      <c r="AD306" s="117"/>
      <c r="AE306" s="117"/>
      <c r="AF306" s="172"/>
      <c r="AG306" s="98"/>
    </row>
    <row r="307" spans="3:33">
      <c r="C307" s="173"/>
      <c r="D307" s="175"/>
      <c r="E307" s="146"/>
      <c r="G307" s="176"/>
      <c r="H307" s="176"/>
      <c r="I307" s="176"/>
      <c r="J307" s="176"/>
      <c r="K307" s="173"/>
      <c r="L307" s="177"/>
      <c r="M307" s="178"/>
      <c r="N307" s="179"/>
      <c r="O307" s="180"/>
      <c r="P307" s="181"/>
      <c r="Q307" s="182"/>
      <c r="R307" s="242"/>
      <c r="S307" s="179"/>
      <c r="T307" s="173"/>
      <c r="U307" s="175"/>
      <c r="V307" s="173"/>
      <c r="W307" s="183"/>
      <c r="X307" s="184"/>
      <c r="Y307" s="173"/>
      <c r="Z307" s="173"/>
      <c r="AA307" s="291"/>
      <c r="AB307" s="171"/>
      <c r="AC307" s="304"/>
      <c r="AD307" s="117"/>
      <c r="AE307" s="117"/>
      <c r="AF307" s="172"/>
      <c r="AG307" s="98"/>
    </row>
    <row r="308" spans="3:33">
      <c r="C308" s="173"/>
      <c r="D308" s="175"/>
      <c r="E308" s="146"/>
      <c r="G308" s="176"/>
      <c r="H308" s="176"/>
      <c r="I308" s="176"/>
      <c r="J308" s="176"/>
      <c r="K308" s="173"/>
      <c r="L308" s="177"/>
      <c r="M308" s="178"/>
      <c r="N308" s="179"/>
      <c r="O308" s="180"/>
      <c r="P308" s="181"/>
      <c r="Q308" s="182"/>
      <c r="R308" s="242"/>
      <c r="S308" s="179"/>
      <c r="T308" s="173"/>
      <c r="U308" s="175"/>
      <c r="V308" s="173"/>
      <c r="W308" s="183"/>
      <c r="X308" s="184"/>
      <c r="Y308" s="173"/>
      <c r="Z308" s="173"/>
      <c r="AA308" s="291"/>
      <c r="AB308" s="171"/>
      <c r="AC308" s="304"/>
      <c r="AD308" s="117"/>
      <c r="AE308" s="117"/>
      <c r="AF308" s="172"/>
      <c r="AG308" s="98"/>
    </row>
    <row r="309" spans="3:33">
      <c r="C309" s="173"/>
      <c r="D309" s="175"/>
      <c r="E309" s="146"/>
      <c r="G309" s="176"/>
      <c r="H309" s="176"/>
      <c r="I309" s="176"/>
      <c r="J309" s="176"/>
      <c r="K309" s="173"/>
      <c r="L309" s="177"/>
      <c r="M309" s="178"/>
      <c r="N309" s="179"/>
      <c r="O309" s="180"/>
      <c r="P309" s="181"/>
      <c r="Q309" s="182"/>
      <c r="R309" s="242"/>
      <c r="S309" s="179"/>
      <c r="T309" s="173"/>
      <c r="U309" s="175"/>
      <c r="V309" s="173"/>
      <c r="W309" s="183"/>
      <c r="X309" s="184"/>
      <c r="Y309" s="173"/>
      <c r="Z309" s="173"/>
      <c r="AA309" s="291"/>
      <c r="AB309" s="171"/>
      <c r="AC309" s="304"/>
      <c r="AD309" s="117"/>
      <c r="AE309" s="117"/>
      <c r="AF309" s="172"/>
      <c r="AG309" s="98"/>
    </row>
    <row r="310" spans="3:33">
      <c r="C310" s="173"/>
      <c r="D310" s="175"/>
      <c r="E310" s="146"/>
      <c r="G310" s="176"/>
      <c r="H310" s="176"/>
      <c r="I310" s="176"/>
      <c r="J310" s="176"/>
      <c r="K310" s="173"/>
      <c r="L310" s="177"/>
      <c r="M310" s="178"/>
      <c r="N310" s="179"/>
      <c r="O310" s="180"/>
      <c r="P310" s="181"/>
      <c r="Q310" s="182"/>
      <c r="R310" s="242"/>
      <c r="S310" s="179"/>
      <c r="T310" s="173"/>
      <c r="U310" s="175"/>
      <c r="V310" s="173"/>
      <c r="W310" s="183"/>
      <c r="X310" s="184"/>
      <c r="Y310" s="173"/>
      <c r="Z310" s="173"/>
      <c r="AA310" s="291"/>
      <c r="AB310" s="171"/>
      <c r="AC310" s="304"/>
      <c r="AD310" s="117"/>
      <c r="AE310" s="117"/>
      <c r="AF310" s="172"/>
      <c r="AG310" s="98"/>
    </row>
    <row r="311" spans="3:33">
      <c r="C311" s="173"/>
      <c r="D311" s="175"/>
      <c r="E311" s="146"/>
      <c r="G311" s="176"/>
      <c r="H311" s="176"/>
      <c r="I311" s="176"/>
      <c r="J311" s="176"/>
      <c r="K311" s="173"/>
      <c r="L311" s="177"/>
      <c r="M311" s="215"/>
      <c r="N311" s="179"/>
      <c r="O311" s="180"/>
      <c r="P311" s="181"/>
      <c r="Q311" s="182"/>
      <c r="R311" s="242"/>
      <c r="S311" s="179"/>
      <c r="T311" s="173"/>
      <c r="U311" s="175"/>
      <c r="V311" s="173"/>
      <c r="W311" s="183"/>
      <c r="X311" s="184"/>
      <c r="Y311" s="173"/>
      <c r="Z311" s="173"/>
      <c r="AA311" s="291"/>
      <c r="AB311" s="171"/>
      <c r="AC311" s="307"/>
      <c r="AD311" s="117"/>
      <c r="AE311" s="117"/>
      <c r="AF311" s="172"/>
      <c r="AG311" s="98"/>
    </row>
    <row r="312" spans="3:33">
      <c r="C312" s="173"/>
      <c r="D312" s="213"/>
      <c r="E312" s="146"/>
      <c r="G312" s="176"/>
      <c r="H312" s="176"/>
      <c r="I312" s="176"/>
      <c r="J312" s="176"/>
      <c r="K312" s="174"/>
      <c r="L312" s="214"/>
      <c r="M312" s="215"/>
      <c r="N312" s="228"/>
      <c r="O312" s="180"/>
      <c r="P312" s="181"/>
      <c r="Q312" s="182"/>
      <c r="R312" s="238"/>
      <c r="S312" s="173"/>
      <c r="T312" s="183"/>
      <c r="U312" s="244"/>
      <c r="V312" s="183"/>
      <c r="W312" s="183"/>
      <c r="X312" s="183"/>
      <c r="Y312" s="184"/>
      <c r="Z312" s="173"/>
      <c r="AA312" s="291"/>
      <c r="AB312" s="171"/>
      <c r="AC312" s="307"/>
      <c r="AD312" s="117"/>
      <c r="AE312" s="117"/>
      <c r="AF312" s="172"/>
      <c r="AG312" s="98"/>
    </row>
    <row r="313" spans="3:33">
      <c r="C313" s="173"/>
      <c r="D313" s="175"/>
      <c r="E313" s="146"/>
      <c r="G313" s="176"/>
      <c r="H313" s="176"/>
      <c r="I313" s="176"/>
      <c r="J313" s="176"/>
      <c r="K313" s="173"/>
      <c r="L313" s="177"/>
      <c r="M313" s="178"/>
      <c r="N313" s="179"/>
      <c r="O313" s="180"/>
      <c r="P313" s="181"/>
      <c r="Q313" s="182"/>
      <c r="R313" s="242"/>
      <c r="S313" s="179"/>
      <c r="T313" s="173"/>
      <c r="U313" s="175"/>
      <c r="V313" s="173"/>
      <c r="W313" s="183"/>
      <c r="X313" s="184"/>
      <c r="Y313" s="173"/>
      <c r="Z313" s="173"/>
      <c r="AA313" s="291"/>
      <c r="AB313" s="171"/>
      <c r="AC313" s="304"/>
      <c r="AD313" s="117"/>
      <c r="AE313" s="117"/>
      <c r="AF313" s="172"/>
      <c r="AG313" s="98"/>
    </row>
    <row r="314" spans="3:33">
      <c r="C314" s="173"/>
      <c r="D314" s="175"/>
      <c r="E314" s="146"/>
      <c r="G314" s="176"/>
      <c r="H314" s="176"/>
      <c r="I314" s="176"/>
      <c r="J314" s="176"/>
      <c r="K314" s="174"/>
      <c r="L314" s="214"/>
      <c r="M314" s="214"/>
      <c r="N314" s="179"/>
      <c r="O314" s="180"/>
      <c r="P314" s="181"/>
      <c r="Q314" s="182"/>
      <c r="R314" s="238"/>
      <c r="S314" s="173"/>
      <c r="T314" s="183"/>
      <c r="U314" s="244"/>
      <c r="V314" s="183"/>
      <c r="W314" s="183"/>
      <c r="X314" s="183"/>
      <c r="Y314" s="184"/>
      <c r="Z314" s="173"/>
      <c r="AA314" s="291"/>
      <c r="AB314" s="171"/>
      <c r="AC314" s="307"/>
      <c r="AD314" s="117"/>
      <c r="AE314" s="117"/>
      <c r="AF314" s="172"/>
      <c r="AG314" s="98"/>
    </row>
    <row r="315" spans="3:33">
      <c r="C315" s="173"/>
      <c r="D315" s="175"/>
      <c r="E315" s="146"/>
      <c r="G315" s="176"/>
      <c r="H315" s="176"/>
      <c r="I315" s="176"/>
      <c r="J315" s="176"/>
      <c r="K315" s="173"/>
      <c r="L315" s="177"/>
      <c r="M315" s="178"/>
      <c r="N315" s="179"/>
      <c r="O315" s="180"/>
      <c r="P315" s="181"/>
      <c r="Q315" s="182"/>
      <c r="R315" s="242"/>
      <c r="S315" s="179"/>
      <c r="T315" s="173"/>
      <c r="U315" s="175"/>
      <c r="V315" s="173"/>
      <c r="W315" s="183"/>
      <c r="X315" s="184"/>
      <c r="Y315" s="173"/>
      <c r="Z315" s="173"/>
      <c r="AA315" s="291"/>
      <c r="AB315" s="171"/>
      <c r="AC315" s="304"/>
      <c r="AD315" s="117"/>
      <c r="AE315" s="117"/>
      <c r="AF315" s="172"/>
      <c r="AG315" s="98"/>
    </row>
    <row r="316" spans="3:33">
      <c r="C316" s="173"/>
      <c r="D316" s="175"/>
      <c r="E316" s="146"/>
      <c r="G316" s="176"/>
      <c r="H316" s="176"/>
      <c r="I316" s="176"/>
      <c r="J316" s="176"/>
      <c r="K316" s="173"/>
      <c r="L316" s="177"/>
      <c r="M316" s="178"/>
      <c r="N316" s="179"/>
      <c r="O316" s="180"/>
      <c r="P316" s="181"/>
      <c r="Q316" s="182"/>
      <c r="R316" s="242"/>
      <c r="S316" s="179"/>
      <c r="T316" s="173"/>
      <c r="U316" s="175"/>
      <c r="V316" s="173"/>
      <c r="W316" s="183"/>
      <c r="X316" s="184"/>
      <c r="Y316" s="173"/>
      <c r="Z316" s="173"/>
      <c r="AA316" s="291"/>
      <c r="AB316" s="171"/>
      <c r="AC316" s="304"/>
      <c r="AD316" s="117"/>
      <c r="AE316" s="117"/>
      <c r="AF316" s="172"/>
      <c r="AG316" s="98"/>
    </row>
    <row r="317" spans="3:33" ht="14.25" customHeight="1">
      <c r="C317" s="173"/>
      <c r="D317" s="190"/>
      <c r="E317" s="191"/>
      <c r="F317" s="222"/>
      <c r="G317" s="192"/>
      <c r="H317" s="192"/>
      <c r="I317" s="192"/>
      <c r="J317" s="192"/>
      <c r="K317" s="173"/>
      <c r="L317" s="177"/>
      <c r="M317" s="178"/>
      <c r="N317" s="194"/>
      <c r="O317" s="180"/>
      <c r="P317" s="195"/>
      <c r="Q317" s="196"/>
      <c r="R317" s="242"/>
      <c r="S317" s="194"/>
      <c r="T317" s="173"/>
      <c r="U317" s="175"/>
      <c r="V317" s="173"/>
      <c r="W317" s="183"/>
      <c r="X317" s="198"/>
      <c r="Y317" s="173"/>
      <c r="Z317" s="173"/>
      <c r="AA317" s="291"/>
      <c r="AB317" s="203"/>
      <c r="AC317" s="305"/>
      <c r="AD317" s="201"/>
      <c r="AE317" s="201"/>
      <c r="AF317" s="172"/>
      <c r="AG317" s="98"/>
    </row>
    <row r="318" spans="3:33" ht="14.25" customHeight="1">
      <c r="C318" s="173"/>
      <c r="D318" s="175"/>
      <c r="E318" s="146"/>
      <c r="G318" s="176"/>
      <c r="H318" s="176"/>
      <c r="I318" s="176"/>
      <c r="J318" s="176"/>
      <c r="K318" s="173"/>
      <c r="L318" s="177"/>
      <c r="M318" s="178"/>
      <c r="N318" s="179"/>
      <c r="O318" s="180"/>
      <c r="P318" s="181"/>
      <c r="Q318" s="182"/>
      <c r="R318" s="242"/>
      <c r="S318" s="179"/>
      <c r="T318" s="173"/>
      <c r="U318" s="175"/>
      <c r="V318" s="173"/>
      <c r="W318" s="183"/>
      <c r="X318" s="184"/>
      <c r="Y318" s="173"/>
      <c r="Z318" s="173"/>
      <c r="AA318" s="291"/>
      <c r="AB318" s="171"/>
      <c r="AC318" s="304"/>
      <c r="AD318" s="117"/>
      <c r="AE318" s="117"/>
      <c r="AF318" s="172"/>
      <c r="AG318" s="98"/>
    </row>
    <row r="319" spans="3:33">
      <c r="C319" s="173"/>
      <c r="D319" s="190"/>
      <c r="E319" s="191"/>
      <c r="G319" s="192"/>
      <c r="H319" s="192"/>
      <c r="I319" s="192"/>
      <c r="J319" s="192"/>
      <c r="K319" s="173"/>
      <c r="L319" s="177"/>
      <c r="M319" s="193"/>
      <c r="N319" s="194"/>
      <c r="O319" s="180"/>
      <c r="P319" s="195"/>
      <c r="Q319" s="196"/>
      <c r="R319" s="242"/>
      <c r="S319" s="218"/>
      <c r="T319" s="173"/>
      <c r="U319" s="175"/>
      <c r="V319" s="173"/>
      <c r="W319" s="183"/>
      <c r="X319" s="198"/>
      <c r="Y319" s="173"/>
      <c r="Z319" s="199"/>
      <c r="AA319" s="291"/>
      <c r="AB319" s="203"/>
      <c r="AC319" s="305"/>
      <c r="AD319" s="201"/>
      <c r="AE319" s="201"/>
      <c r="AF319" s="172"/>
      <c r="AG319" s="98"/>
    </row>
    <row r="320" spans="3:33" ht="15" customHeight="1">
      <c r="C320" s="173"/>
      <c r="D320" s="175"/>
      <c r="E320" s="146"/>
      <c r="G320" s="176"/>
      <c r="H320" s="176"/>
      <c r="I320" s="176"/>
      <c r="J320" s="176"/>
      <c r="K320" s="173"/>
      <c r="L320" s="177"/>
      <c r="M320" s="178"/>
      <c r="N320" s="179"/>
      <c r="O320" s="180"/>
      <c r="P320" s="229"/>
      <c r="Q320" s="182"/>
      <c r="R320" s="242"/>
      <c r="S320" s="179"/>
      <c r="T320" s="173"/>
      <c r="U320" s="175"/>
      <c r="V320" s="173"/>
      <c r="W320" s="183"/>
      <c r="X320" s="184"/>
      <c r="Y320" s="173"/>
      <c r="Z320" s="173"/>
      <c r="AA320" s="291"/>
      <c r="AB320" s="171"/>
      <c r="AC320" s="304"/>
      <c r="AD320" s="117"/>
      <c r="AE320" s="117"/>
      <c r="AF320" s="172"/>
      <c r="AG320" s="98"/>
    </row>
    <row r="321" spans="3:33" ht="14.25" customHeight="1">
      <c r="C321" s="173"/>
      <c r="D321" s="175"/>
      <c r="E321" s="146"/>
      <c r="G321" s="176"/>
      <c r="H321" s="176"/>
      <c r="I321" s="176"/>
      <c r="J321" s="176"/>
      <c r="K321" s="173"/>
      <c r="L321" s="177"/>
      <c r="M321" s="178"/>
      <c r="N321" s="179"/>
      <c r="O321" s="180"/>
      <c r="P321" s="229"/>
      <c r="Q321" s="182"/>
      <c r="R321" s="242"/>
      <c r="S321" s="179"/>
      <c r="T321" s="173"/>
      <c r="U321" s="175"/>
      <c r="V321" s="173"/>
      <c r="W321" s="183"/>
      <c r="X321" s="184"/>
      <c r="Y321" s="173"/>
      <c r="Z321" s="173"/>
      <c r="AA321" s="291"/>
      <c r="AB321" s="171"/>
      <c r="AC321" s="304"/>
      <c r="AD321" s="117"/>
      <c r="AE321" s="117"/>
      <c r="AF321" s="172"/>
      <c r="AG321" s="98"/>
    </row>
    <row r="322" spans="3:33">
      <c r="C322" s="173"/>
      <c r="D322" s="175"/>
      <c r="E322" s="146"/>
      <c r="G322" s="176"/>
      <c r="H322" s="176"/>
      <c r="I322" s="176"/>
      <c r="J322" s="176"/>
      <c r="K322" s="173"/>
      <c r="L322" s="177"/>
      <c r="M322" s="178"/>
      <c r="N322" s="179"/>
      <c r="O322" s="180"/>
      <c r="P322" s="181"/>
      <c r="Q322" s="182"/>
      <c r="R322" s="242"/>
      <c r="S322" s="179"/>
      <c r="T322" s="173"/>
      <c r="U322" s="175"/>
      <c r="V322" s="173"/>
      <c r="W322" s="183"/>
      <c r="X322" s="184"/>
      <c r="Y322" s="173"/>
      <c r="Z322" s="173"/>
      <c r="AA322" s="291"/>
      <c r="AB322" s="171"/>
      <c r="AC322" s="304"/>
      <c r="AD322" s="117"/>
      <c r="AE322" s="117"/>
      <c r="AF322" s="172"/>
      <c r="AG322" s="98"/>
    </row>
    <row r="323" spans="3:33">
      <c r="C323" s="173"/>
      <c r="D323" s="175"/>
      <c r="E323" s="146"/>
      <c r="F323" s="222"/>
      <c r="G323" s="176"/>
      <c r="H323" s="176"/>
      <c r="I323" s="176"/>
      <c r="J323" s="176"/>
      <c r="K323" s="173"/>
      <c r="L323" s="177"/>
      <c r="M323" s="214"/>
      <c r="N323" s="179"/>
      <c r="O323" s="180"/>
      <c r="P323" s="181"/>
      <c r="Q323" s="182"/>
      <c r="R323" s="242"/>
      <c r="S323" s="179"/>
      <c r="T323" s="173"/>
      <c r="U323" s="175"/>
      <c r="V323" s="173"/>
      <c r="W323" s="183"/>
      <c r="X323" s="184"/>
      <c r="Y323" s="173"/>
      <c r="Z323" s="173"/>
      <c r="AA323" s="291"/>
      <c r="AB323" s="171"/>
      <c r="AC323" s="304"/>
      <c r="AD323" s="117"/>
      <c r="AE323" s="117"/>
      <c r="AF323" s="172"/>
      <c r="AG323" s="98"/>
    </row>
    <row r="324" spans="3:33">
      <c r="C324" s="173"/>
      <c r="D324" s="175"/>
      <c r="G324" s="176"/>
      <c r="H324" s="176"/>
      <c r="I324" s="176"/>
      <c r="J324" s="176"/>
      <c r="K324" s="173"/>
      <c r="L324" s="177"/>
      <c r="M324" s="215"/>
      <c r="N324" s="217"/>
      <c r="O324" s="180"/>
      <c r="P324" s="181"/>
      <c r="Q324" s="196"/>
      <c r="R324" s="242"/>
      <c r="S324" s="218"/>
      <c r="T324" s="173"/>
      <c r="U324" s="175"/>
      <c r="V324" s="173"/>
      <c r="W324" s="183"/>
      <c r="X324" s="184"/>
      <c r="Y324" s="173"/>
      <c r="Z324" s="199"/>
      <c r="AA324" s="291"/>
      <c r="AB324" s="219"/>
      <c r="AC324" s="308"/>
      <c r="AD324" s="117"/>
      <c r="AE324" s="117"/>
      <c r="AF324" s="172"/>
      <c r="AG324" s="98"/>
    </row>
    <row r="325" spans="3:33">
      <c r="C325" s="173"/>
      <c r="D325" s="175"/>
      <c r="E325" s="146"/>
      <c r="G325" s="176"/>
      <c r="H325" s="176"/>
      <c r="I325" s="176"/>
      <c r="J325" s="176"/>
      <c r="K325" s="173"/>
      <c r="L325" s="177"/>
      <c r="M325" s="178"/>
      <c r="N325" s="179"/>
      <c r="O325" s="180"/>
      <c r="P325" s="181"/>
      <c r="Q325" s="182"/>
      <c r="R325" s="242"/>
      <c r="S325" s="179"/>
      <c r="T325" s="173"/>
      <c r="U325" s="175"/>
      <c r="V325" s="173"/>
      <c r="W325" s="183"/>
      <c r="X325" s="184"/>
      <c r="Y325" s="173"/>
      <c r="Z325" s="173"/>
      <c r="AA325" s="291"/>
      <c r="AB325" s="171"/>
      <c r="AC325" s="304"/>
      <c r="AD325" s="117"/>
      <c r="AE325" s="117"/>
      <c r="AF325" s="172"/>
      <c r="AG325" s="98"/>
    </row>
    <row r="326" spans="3:33">
      <c r="C326" s="173"/>
      <c r="D326" s="175"/>
      <c r="E326" s="146"/>
      <c r="G326" s="176"/>
      <c r="H326" s="176"/>
      <c r="I326" s="176"/>
      <c r="J326" s="176"/>
      <c r="K326" s="173"/>
      <c r="L326" s="177"/>
      <c r="M326" s="178"/>
      <c r="N326" s="179"/>
      <c r="O326" s="180"/>
      <c r="P326" s="181"/>
      <c r="Q326" s="182"/>
      <c r="R326" s="242"/>
      <c r="S326" s="179"/>
      <c r="T326" s="173"/>
      <c r="U326" s="175"/>
      <c r="V326" s="173"/>
      <c r="W326" s="183"/>
      <c r="X326" s="184"/>
      <c r="Y326" s="173"/>
      <c r="Z326" s="173"/>
      <c r="AA326" s="291"/>
      <c r="AB326" s="171"/>
      <c r="AC326" s="304"/>
      <c r="AD326" s="117"/>
      <c r="AE326" s="117"/>
      <c r="AF326" s="172"/>
      <c r="AG326" s="98"/>
    </row>
    <row r="327" spans="3:33">
      <c r="C327" s="173"/>
      <c r="D327" s="190"/>
      <c r="E327" s="191"/>
      <c r="F327" s="222"/>
      <c r="G327" s="192"/>
      <c r="H327" s="192"/>
      <c r="I327" s="192"/>
      <c r="J327" s="192"/>
      <c r="K327" s="173"/>
      <c r="L327" s="177"/>
      <c r="M327" s="178"/>
      <c r="N327" s="194"/>
      <c r="O327" s="180"/>
      <c r="P327" s="195"/>
      <c r="Q327" s="196"/>
      <c r="R327" s="242"/>
      <c r="S327" s="194"/>
      <c r="T327" s="173"/>
      <c r="U327" s="175"/>
      <c r="V327" s="173"/>
      <c r="W327" s="183"/>
      <c r="X327" s="198"/>
      <c r="Y327" s="173"/>
      <c r="Z327" s="173"/>
      <c r="AA327" s="291"/>
      <c r="AB327" s="203"/>
      <c r="AC327" s="305"/>
      <c r="AD327" s="201"/>
      <c r="AE327" s="201"/>
      <c r="AF327" s="172"/>
      <c r="AG327" s="98"/>
    </row>
    <row r="328" spans="3:33">
      <c r="C328" s="173"/>
      <c r="D328" s="175"/>
      <c r="E328" s="146"/>
      <c r="G328" s="176"/>
      <c r="H328" s="176"/>
      <c r="I328" s="176"/>
      <c r="J328" s="176"/>
      <c r="K328" s="173"/>
      <c r="L328" s="177"/>
      <c r="M328" s="178"/>
      <c r="N328" s="179"/>
      <c r="O328" s="180"/>
      <c r="P328" s="181"/>
      <c r="Q328" s="182"/>
      <c r="R328" s="242"/>
      <c r="S328" s="179"/>
      <c r="T328" s="173"/>
      <c r="U328" s="175"/>
      <c r="V328" s="173"/>
      <c r="W328" s="183"/>
      <c r="X328" s="184"/>
      <c r="Y328" s="173"/>
      <c r="Z328" s="173"/>
      <c r="AA328" s="291"/>
      <c r="AB328" s="171"/>
      <c r="AC328" s="304"/>
      <c r="AD328" s="117"/>
      <c r="AE328" s="117"/>
      <c r="AF328" s="172"/>
      <c r="AG328" s="98"/>
    </row>
    <row r="329" spans="3:33">
      <c r="C329" s="173"/>
      <c r="D329" s="175"/>
      <c r="E329" s="146"/>
      <c r="G329" s="176"/>
      <c r="H329" s="176"/>
      <c r="I329" s="176"/>
      <c r="J329" s="176"/>
      <c r="K329" s="173"/>
      <c r="L329" s="177"/>
      <c r="M329" s="178"/>
      <c r="N329" s="179"/>
      <c r="O329" s="180"/>
      <c r="P329" s="181"/>
      <c r="Q329" s="182"/>
      <c r="R329" s="242"/>
      <c r="S329" s="179"/>
      <c r="T329" s="173"/>
      <c r="U329" s="175"/>
      <c r="V329" s="173"/>
      <c r="W329" s="183"/>
      <c r="X329" s="184"/>
      <c r="Y329" s="173"/>
      <c r="Z329" s="173"/>
      <c r="AA329" s="291"/>
      <c r="AB329" s="171"/>
      <c r="AC329" s="304"/>
      <c r="AD329" s="117"/>
      <c r="AE329" s="117"/>
      <c r="AF329" s="172"/>
      <c r="AG329" s="98"/>
    </row>
    <row r="330" spans="3:33">
      <c r="C330" s="173"/>
      <c r="D330" s="175"/>
      <c r="E330" s="146"/>
      <c r="G330" s="176"/>
      <c r="H330" s="176"/>
      <c r="I330" s="176"/>
      <c r="J330" s="176"/>
      <c r="K330" s="173"/>
      <c r="L330" s="177"/>
      <c r="M330" s="178"/>
      <c r="N330" s="179"/>
      <c r="O330" s="180"/>
      <c r="P330" s="181"/>
      <c r="Q330" s="182"/>
      <c r="R330" s="242"/>
      <c r="S330" s="179"/>
      <c r="T330" s="173"/>
      <c r="U330" s="175"/>
      <c r="V330" s="173"/>
      <c r="W330" s="183"/>
      <c r="X330" s="184"/>
      <c r="Y330" s="173"/>
      <c r="Z330" s="173"/>
      <c r="AA330" s="291"/>
      <c r="AB330" s="171"/>
      <c r="AC330" s="304"/>
      <c r="AD330" s="117"/>
      <c r="AE330" s="117"/>
      <c r="AF330" s="172"/>
      <c r="AG330" s="98"/>
    </row>
    <row r="331" spans="3:33">
      <c r="C331" s="173"/>
      <c r="D331" s="175"/>
      <c r="G331" s="176"/>
      <c r="H331" s="176"/>
      <c r="I331" s="176"/>
      <c r="J331" s="176"/>
      <c r="K331" s="173"/>
      <c r="L331" s="177"/>
      <c r="M331" s="215"/>
      <c r="N331" s="217"/>
      <c r="O331" s="180"/>
      <c r="P331" s="181"/>
      <c r="Q331" s="196"/>
      <c r="R331" s="242"/>
      <c r="S331" s="218"/>
      <c r="T331" s="173"/>
      <c r="U331" s="175"/>
      <c r="V331" s="173"/>
      <c r="W331" s="183"/>
      <c r="X331" s="184"/>
      <c r="Y331" s="173"/>
      <c r="Z331" s="199"/>
      <c r="AA331" s="291"/>
      <c r="AB331" s="219"/>
      <c r="AC331" s="308"/>
      <c r="AD331" s="117"/>
      <c r="AE331" s="117"/>
      <c r="AF331" s="172"/>
      <c r="AG331" s="98"/>
    </row>
    <row r="332" spans="3:33">
      <c r="C332" s="173"/>
      <c r="D332" s="175"/>
      <c r="E332" s="146"/>
      <c r="G332" s="176"/>
      <c r="H332" s="176"/>
      <c r="I332" s="176"/>
      <c r="J332" s="176"/>
      <c r="K332" s="173"/>
      <c r="L332" s="177"/>
      <c r="M332" s="178"/>
      <c r="N332" s="179"/>
      <c r="O332" s="180"/>
      <c r="P332" s="229"/>
      <c r="Q332" s="182"/>
      <c r="R332" s="242"/>
      <c r="S332" s="179"/>
      <c r="T332" s="173"/>
      <c r="U332" s="175"/>
      <c r="V332" s="173"/>
      <c r="W332" s="183"/>
      <c r="X332" s="184"/>
      <c r="Y332" s="173"/>
      <c r="Z332" s="173"/>
      <c r="AA332" s="291"/>
      <c r="AB332" s="171"/>
      <c r="AC332" s="304"/>
      <c r="AD332" s="117"/>
      <c r="AE332" s="117"/>
      <c r="AF332" s="172"/>
      <c r="AG332" s="98"/>
    </row>
    <row r="333" spans="3:33">
      <c r="C333" s="173"/>
      <c r="D333" s="175"/>
      <c r="E333" s="146"/>
      <c r="G333" s="176"/>
      <c r="H333" s="176"/>
      <c r="I333" s="176"/>
      <c r="J333" s="176"/>
      <c r="K333" s="173"/>
      <c r="L333" s="177"/>
      <c r="M333" s="178"/>
      <c r="N333" s="179"/>
      <c r="O333" s="180"/>
      <c r="P333" s="229"/>
      <c r="Q333" s="182"/>
      <c r="R333" s="242"/>
      <c r="S333" s="179"/>
      <c r="T333" s="173"/>
      <c r="U333" s="175"/>
      <c r="V333" s="173"/>
      <c r="W333" s="183"/>
      <c r="X333" s="184"/>
      <c r="Y333" s="173"/>
      <c r="Z333" s="173"/>
      <c r="AA333" s="291"/>
      <c r="AB333" s="171"/>
      <c r="AC333" s="304"/>
      <c r="AD333" s="117"/>
      <c r="AE333" s="117"/>
      <c r="AF333" s="172"/>
      <c r="AG333" s="98"/>
    </row>
    <row r="334" spans="3:33">
      <c r="C334" s="173"/>
      <c r="D334" s="175"/>
      <c r="E334" s="146"/>
      <c r="G334" s="176"/>
      <c r="H334" s="176"/>
      <c r="I334" s="176"/>
      <c r="J334" s="176"/>
      <c r="K334" s="173"/>
      <c r="L334" s="177"/>
      <c r="M334" s="178"/>
      <c r="N334" s="179"/>
      <c r="O334" s="180"/>
      <c r="P334" s="181"/>
      <c r="Q334" s="182"/>
      <c r="R334" s="242"/>
      <c r="S334" s="179"/>
      <c r="T334" s="173"/>
      <c r="U334" s="175"/>
      <c r="V334" s="173"/>
      <c r="W334" s="183"/>
      <c r="X334" s="184"/>
      <c r="Y334" s="173"/>
      <c r="Z334" s="173"/>
      <c r="AA334" s="291"/>
      <c r="AB334" s="171"/>
      <c r="AC334" s="304"/>
      <c r="AD334" s="117"/>
      <c r="AE334" s="117"/>
      <c r="AF334" s="172"/>
      <c r="AG334" s="98"/>
    </row>
    <row r="335" spans="3:33">
      <c r="C335" s="173"/>
      <c r="D335" s="175"/>
      <c r="E335" s="146"/>
      <c r="G335" s="176"/>
      <c r="H335" s="176"/>
      <c r="I335" s="176"/>
      <c r="J335" s="176"/>
      <c r="K335" s="173"/>
      <c r="L335" s="177"/>
      <c r="M335" s="178"/>
      <c r="N335" s="179"/>
      <c r="O335" s="180"/>
      <c r="P335" s="181"/>
      <c r="Q335" s="182"/>
      <c r="R335" s="242"/>
      <c r="S335" s="179"/>
      <c r="T335" s="173"/>
      <c r="U335" s="175"/>
      <c r="V335" s="173"/>
      <c r="W335" s="183"/>
      <c r="X335" s="184"/>
      <c r="Y335" s="173"/>
      <c r="Z335" s="173"/>
      <c r="AA335" s="291"/>
      <c r="AB335" s="171"/>
      <c r="AC335" s="304"/>
      <c r="AD335" s="117"/>
      <c r="AE335" s="117"/>
      <c r="AF335" s="172"/>
      <c r="AG335" s="98"/>
    </row>
    <row r="336" spans="3:33">
      <c r="C336" s="173"/>
      <c r="D336" s="175"/>
      <c r="E336" s="146"/>
      <c r="G336" s="176"/>
      <c r="H336" s="176"/>
      <c r="I336" s="176"/>
      <c r="J336" s="176"/>
      <c r="K336" s="173"/>
      <c r="L336" s="177"/>
      <c r="M336" s="178"/>
      <c r="N336" s="179"/>
      <c r="O336" s="180"/>
      <c r="P336" s="181"/>
      <c r="Q336" s="182"/>
      <c r="R336" s="242"/>
      <c r="S336" s="179"/>
      <c r="T336" s="173"/>
      <c r="U336" s="175"/>
      <c r="V336" s="173"/>
      <c r="W336" s="183"/>
      <c r="X336" s="184"/>
      <c r="Y336" s="173"/>
      <c r="Z336" s="173"/>
      <c r="AA336" s="291"/>
      <c r="AB336" s="171"/>
      <c r="AC336" s="304"/>
      <c r="AD336" s="117"/>
      <c r="AE336" s="117"/>
      <c r="AF336" s="172"/>
      <c r="AG336" s="98"/>
    </row>
    <row r="337" spans="3:33" ht="15" customHeight="1">
      <c r="C337" s="173"/>
      <c r="D337" s="175"/>
      <c r="E337" s="146"/>
      <c r="G337" s="176"/>
      <c r="H337" s="176"/>
      <c r="I337" s="176"/>
      <c r="J337" s="176"/>
      <c r="K337" s="173"/>
      <c r="L337" s="177"/>
      <c r="M337" s="178"/>
      <c r="N337" s="179"/>
      <c r="O337" s="180"/>
      <c r="P337" s="181"/>
      <c r="Q337" s="182"/>
      <c r="R337" s="243"/>
      <c r="S337" s="179"/>
      <c r="T337" s="230"/>
      <c r="U337" s="245"/>
      <c r="V337" s="173"/>
      <c r="W337" s="183"/>
      <c r="X337" s="184"/>
      <c r="Y337" s="173"/>
      <c r="Z337" s="173"/>
      <c r="AA337" s="291"/>
      <c r="AB337" s="231"/>
      <c r="AC337" s="304"/>
      <c r="AD337" s="117"/>
      <c r="AE337" s="117"/>
      <c r="AF337" s="232"/>
      <c r="AG337" s="98"/>
    </row>
    <row r="338" spans="3:33">
      <c r="C338" s="173"/>
      <c r="D338" s="175"/>
      <c r="E338" s="146"/>
      <c r="G338" s="176"/>
      <c r="H338" s="176"/>
      <c r="I338" s="176"/>
      <c r="J338" s="176"/>
      <c r="K338" s="173"/>
      <c r="L338" s="177"/>
      <c r="M338" s="178"/>
      <c r="N338" s="179"/>
      <c r="O338" s="180"/>
      <c r="P338" s="181"/>
      <c r="Q338" s="182"/>
      <c r="R338" s="242"/>
      <c r="S338" s="179"/>
      <c r="T338" s="173"/>
      <c r="U338" s="175"/>
      <c r="V338" s="173"/>
      <c r="W338" s="183"/>
      <c r="X338" s="184"/>
      <c r="Y338" s="173"/>
      <c r="Z338" s="173"/>
      <c r="AA338" s="291"/>
      <c r="AB338" s="171"/>
      <c r="AC338" s="304"/>
      <c r="AD338" s="117"/>
      <c r="AE338" s="117"/>
      <c r="AF338" s="172"/>
      <c r="AG338" s="98"/>
    </row>
    <row r="339" spans="3:33">
      <c r="C339" s="173"/>
      <c r="D339" s="175"/>
      <c r="E339" s="146"/>
      <c r="G339" s="176"/>
      <c r="H339" s="176"/>
      <c r="I339" s="176"/>
      <c r="J339" s="176"/>
      <c r="K339" s="173"/>
      <c r="L339" s="177"/>
      <c r="M339" s="178"/>
      <c r="N339" s="216"/>
      <c r="O339" s="180"/>
      <c r="P339" s="181"/>
      <c r="Q339" s="182"/>
      <c r="R339" s="242"/>
      <c r="S339" s="179"/>
      <c r="T339" s="173"/>
      <c r="U339" s="175"/>
      <c r="V339" s="173"/>
      <c r="W339" s="183"/>
      <c r="X339" s="184"/>
      <c r="Y339" s="173"/>
      <c r="Z339" s="173"/>
      <c r="AA339" s="291"/>
      <c r="AB339" s="171"/>
      <c r="AC339" s="304"/>
      <c r="AD339" s="117"/>
      <c r="AE339" s="117"/>
      <c r="AF339" s="172"/>
      <c r="AG339" s="98"/>
    </row>
    <row r="340" spans="3:33">
      <c r="C340" s="173"/>
      <c r="D340" s="175"/>
      <c r="E340" s="146"/>
      <c r="G340" s="176"/>
      <c r="H340" s="176"/>
      <c r="I340" s="176"/>
      <c r="J340" s="176"/>
      <c r="K340" s="173"/>
      <c r="L340" s="177"/>
      <c r="M340" s="178"/>
      <c r="N340" s="179"/>
      <c r="O340" s="180"/>
      <c r="P340" s="181"/>
      <c r="Q340" s="182"/>
      <c r="R340" s="242"/>
      <c r="S340" s="179"/>
      <c r="T340" s="173"/>
      <c r="U340" s="175"/>
      <c r="V340" s="173"/>
      <c r="W340" s="183"/>
      <c r="X340" s="184"/>
      <c r="Y340" s="173"/>
      <c r="Z340" s="173"/>
      <c r="AA340" s="291"/>
      <c r="AB340" s="171"/>
      <c r="AC340" s="304"/>
      <c r="AD340" s="117"/>
      <c r="AE340" s="117"/>
      <c r="AF340" s="172"/>
      <c r="AG340" s="98"/>
    </row>
    <row r="341" spans="3:33">
      <c r="C341" s="173"/>
      <c r="D341" s="190"/>
      <c r="E341" s="191"/>
      <c r="G341" s="192"/>
      <c r="H341" s="192"/>
      <c r="I341" s="192"/>
      <c r="J341" s="192"/>
      <c r="K341" s="173"/>
      <c r="L341" s="177"/>
      <c r="M341" s="193"/>
      <c r="N341" s="194"/>
      <c r="O341" s="180"/>
      <c r="P341" s="195"/>
      <c r="Q341" s="196"/>
      <c r="R341" s="242"/>
      <c r="S341" s="218"/>
      <c r="T341" s="173"/>
      <c r="U341" s="175"/>
      <c r="V341" s="173"/>
      <c r="W341" s="183"/>
      <c r="X341" s="198"/>
      <c r="Y341" s="173"/>
      <c r="Z341" s="199"/>
      <c r="AA341" s="291"/>
      <c r="AB341" s="203"/>
      <c r="AC341" s="305"/>
      <c r="AD341" s="201"/>
      <c r="AE341" s="201"/>
      <c r="AF341" s="172"/>
      <c r="AG341" s="98"/>
    </row>
    <row r="342" spans="3:33">
      <c r="C342" s="173"/>
      <c r="D342" s="175"/>
      <c r="E342" s="146"/>
      <c r="G342" s="176"/>
      <c r="H342" s="176"/>
      <c r="I342" s="176"/>
      <c r="J342" s="176"/>
      <c r="K342" s="173"/>
      <c r="L342" s="177"/>
      <c r="M342" s="178"/>
      <c r="N342" s="179"/>
      <c r="O342" s="180"/>
      <c r="P342" s="181"/>
      <c r="Q342" s="182"/>
      <c r="R342" s="242"/>
      <c r="S342" s="179"/>
      <c r="T342" s="173"/>
      <c r="U342" s="175"/>
      <c r="V342" s="173"/>
      <c r="W342" s="183"/>
      <c r="X342" s="184"/>
      <c r="Y342" s="173"/>
      <c r="Z342" s="173"/>
      <c r="AA342" s="291"/>
      <c r="AB342" s="171"/>
      <c r="AC342" s="304"/>
      <c r="AD342" s="117"/>
      <c r="AE342" s="117"/>
      <c r="AF342" s="172"/>
      <c r="AG342" s="98"/>
    </row>
    <row r="343" spans="3:33">
      <c r="C343" s="173"/>
      <c r="D343" s="175"/>
      <c r="E343" s="146"/>
      <c r="G343" s="176"/>
      <c r="H343" s="176"/>
      <c r="I343" s="176"/>
      <c r="J343" s="176"/>
      <c r="K343" s="173"/>
      <c r="L343" s="177"/>
      <c r="M343" s="178"/>
      <c r="N343" s="179"/>
      <c r="O343" s="180"/>
      <c r="P343" s="181"/>
      <c r="Q343" s="182"/>
      <c r="R343" s="242"/>
      <c r="S343" s="179"/>
      <c r="T343" s="173"/>
      <c r="U343" s="175"/>
      <c r="V343" s="173"/>
      <c r="W343" s="183"/>
      <c r="X343" s="184"/>
      <c r="Y343" s="173"/>
      <c r="Z343" s="173"/>
      <c r="AA343" s="291"/>
      <c r="AB343" s="171"/>
      <c r="AC343" s="304"/>
      <c r="AD343" s="117"/>
      <c r="AE343" s="117"/>
      <c r="AF343" s="172"/>
      <c r="AG343" s="98"/>
    </row>
    <row r="344" spans="3:33" ht="14.25" customHeight="1">
      <c r="C344" s="173"/>
      <c r="D344" s="175"/>
      <c r="E344" s="146"/>
      <c r="G344" s="176"/>
      <c r="H344" s="176"/>
      <c r="I344" s="176"/>
      <c r="J344" s="176"/>
      <c r="K344" s="173"/>
      <c r="L344" s="177"/>
      <c r="M344" s="178"/>
      <c r="N344" s="179"/>
      <c r="O344" s="180"/>
      <c r="P344" s="181"/>
      <c r="Q344" s="182"/>
      <c r="R344" s="242"/>
      <c r="S344" s="179"/>
      <c r="T344" s="173"/>
      <c r="U344" s="175"/>
      <c r="V344" s="173"/>
      <c r="W344" s="183"/>
      <c r="X344" s="184"/>
      <c r="Y344" s="173"/>
      <c r="Z344" s="173"/>
      <c r="AA344" s="291"/>
      <c r="AB344" s="171"/>
      <c r="AC344" s="304"/>
      <c r="AD344" s="117"/>
      <c r="AE344" s="117"/>
      <c r="AF344" s="172"/>
      <c r="AG344" s="98"/>
    </row>
    <row r="345" spans="3:33" ht="14.25" customHeight="1">
      <c r="C345" s="173"/>
      <c r="D345" s="175"/>
      <c r="E345" s="146"/>
      <c r="G345" s="176"/>
      <c r="H345" s="176"/>
      <c r="I345" s="176"/>
      <c r="J345" s="176"/>
      <c r="K345" s="173"/>
      <c r="L345" s="177"/>
      <c r="M345" s="178"/>
      <c r="N345" s="179"/>
      <c r="O345" s="180"/>
      <c r="P345" s="181"/>
      <c r="Q345" s="182"/>
      <c r="R345" s="242"/>
      <c r="S345" s="179"/>
      <c r="T345" s="173"/>
      <c r="U345" s="175"/>
      <c r="V345" s="173"/>
      <c r="W345" s="183"/>
      <c r="X345" s="184"/>
      <c r="Y345" s="173"/>
      <c r="Z345" s="173"/>
      <c r="AA345" s="291"/>
      <c r="AB345" s="171"/>
      <c r="AC345" s="304"/>
      <c r="AD345" s="117"/>
      <c r="AE345" s="117"/>
      <c r="AF345" s="172"/>
      <c r="AG345" s="98"/>
    </row>
    <row r="346" spans="3:33">
      <c r="C346" s="173"/>
      <c r="D346" s="175"/>
      <c r="E346" s="146"/>
      <c r="G346" s="176"/>
      <c r="H346" s="176"/>
      <c r="I346" s="176"/>
      <c r="J346" s="176"/>
      <c r="K346" s="173"/>
      <c r="L346" s="177"/>
      <c r="M346" s="178"/>
      <c r="N346" s="179"/>
      <c r="O346" s="180"/>
      <c r="P346" s="181"/>
      <c r="Q346" s="182"/>
      <c r="R346" s="242"/>
      <c r="S346" s="179"/>
      <c r="T346" s="173"/>
      <c r="U346" s="175"/>
      <c r="V346" s="173"/>
      <c r="W346" s="183"/>
      <c r="X346" s="184"/>
      <c r="Y346" s="173"/>
      <c r="Z346" s="173"/>
      <c r="AA346" s="291"/>
      <c r="AB346" s="171"/>
      <c r="AC346" s="304"/>
      <c r="AD346" s="117"/>
      <c r="AE346" s="117"/>
      <c r="AF346" s="172"/>
      <c r="AG346" s="98"/>
    </row>
    <row r="347" spans="3:33">
      <c r="E347" s="146"/>
      <c r="L347" s="214"/>
      <c r="M347" s="214"/>
      <c r="O347" s="225"/>
      <c r="P347" s="225"/>
      <c r="AC347" s="303"/>
      <c r="AD347" s="233"/>
      <c r="AG347" s="98"/>
    </row>
    <row r="348" spans="3:33" ht="15.75" customHeight="1">
      <c r="C348" s="173"/>
      <c r="D348" s="175"/>
      <c r="E348" s="191"/>
      <c r="G348" s="176"/>
      <c r="H348" s="176"/>
      <c r="I348" s="176"/>
      <c r="J348" s="176"/>
      <c r="K348" s="173"/>
      <c r="L348" s="177"/>
      <c r="M348" s="178"/>
      <c r="N348" s="179"/>
      <c r="O348" s="180"/>
      <c r="P348" s="181"/>
      <c r="Q348" s="182"/>
      <c r="R348" s="242"/>
      <c r="S348" s="179"/>
      <c r="T348" s="173"/>
      <c r="U348" s="175"/>
      <c r="V348" s="173"/>
      <c r="W348" s="183"/>
      <c r="X348" s="184"/>
      <c r="Y348" s="173"/>
      <c r="Z348" s="173"/>
      <c r="AA348" s="291"/>
      <c r="AB348" s="171"/>
      <c r="AC348" s="305"/>
      <c r="AD348" s="117"/>
      <c r="AE348" s="117"/>
      <c r="AF348" s="172"/>
      <c r="AG348" s="98"/>
    </row>
    <row r="349" spans="3:33" ht="15" customHeight="1">
      <c r="C349" s="173"/>
      <c r="D349" s="190"/>
      <c r="E349" s="191"/>
      <c r="F349" s="222"/>
      <c r="G349" s="192"/>
      <c r="H349" s="192"/>
      <c r="I349" s="192"/>
      <c r="J349" s="192"/>
      <c r="K349" s="173"/>
      <c r="L349" s="177"/>
      <c r="M349" s="178"/>
      <c r="N349" s="194"/>
      <c r="O349" s="180"/>
      <c r="P349" s="195"/>
      <c r="Q349" s="196"/>
      <c r="R349" s="242"/>
      <c r="S349" s="194"/>
      <c r="T349" s="173"/>
      <c r="U349" s="175"/>
      <c r="V349" s="173"/>
      <c r="W349" s="183"/>
      <c r="X349" s="198"/>
      <c r="Y349" s="173"/>
      <c r="Z349" s="173"/>
      <c r="AA349" s="291"/>
      <c r="AB349" s="203"/>
      <c r="AC349" s="305"/>
      <c r="AD349" s="201"/>
      <c r="AE349" s="201"/>
      <c r="AF349" s="172"/>
      <c r="AG349" s="98"/>
    </row>
    <row r="350" spans="3:33" ht="18" customHeight="1">
      <c r="C350" s="173"/>
      <c r="D350" s="175"/>
      <c r="E350" s="146"/>
      <c r="G350" s="176"/>
      <c r="H350" s="176"/>
      <c r="I350" s="176"/>
      <c r="J350" s="176"/>
      <c r="K350" s="173"/>
      <c r="L350" s="177"/>
      <c r="M350" s="178"/>
      <c r="N350" s="179"/>
      <c r="O350" s="180"/>
      <c r="P350" s="181"/>
      <c r="Q350" s="182"/>
      <c r="R350" s="242"/>
      <c r="S350" s="179"/>
      <c r="T350" s="173"/>
      <c r="U350" s="175"/>
      <c r="V350" s="173"/>
      <c r="W350" s="183"/>
      <c r="X350" s="184"/>
      <c r="Y350" s="173"/>
      <c r="Z350" s="173"/>
      <c r="AA350" s="291"/>
      <c r="AB350" s="171"/>
      <c r="AC350" s="304"/>
      <c r="AD350" s="117"/>
      <c r="AE350" s="117"/>
      <c r="AF350" s="172"/>
      <c r="AG350" s="98"/>
    </row>
    <row r="351" spans="3:33" ht="18" customHeight="1">
      <c r="C351" s="173"/>
      <c r="D351" s="175"/>
      <c r="E351" s="146"/>
      <c r="G351" s="176"/>
      <c r="H351" s="176"/>
      <c r="I351" s="176"/>
      <c r="J351" s="176"/>
      <c r="K351" s="173"/>
      <c r="L351" s="177"/>
      <c r="M351" s="178"/>
      <c r="N351" s="179"/>
      <c r="O351" s="180"/>
      <c r="P351" s="181"/>
      <c r="Q351" s="182"/>
      <c r="R351" s="242"/>
      <c r="S351" s="179"/>
      <c r="T351" s="173"/>
      <c r="U351" s="175"/>
      <c r="V351" s="173"/>
      <c r="W351" s="183"/>
      <c r="X351" s="184"/>
      <c r="Y351" s="173"/>
      <c r="Z351" s="173"/>
      <c r="AA351" s="291"/>
      <c r="AB351" s="171"/>
      <c r="AC351" s="304"/>
      <c r="AD351" s="117"/>
      <c r="AE351" s="117"/>
      <c r="AF351" s="172"/>
      <c r="AG351" s="98"/>
    </row>
    <row r="352" spans="3:33" ht="18" customHeight="1">
      <c r="C352" s="173"/>
      <c r="D352" s="175"/>
      <c r="E352" s="146"/>
      <c r="G352" s="176"/>
      <c r="H352" s="176"/>
      <c r="I352" s="176"/>
      <c r="J352" s="176"/>
      <c r="K352" s="173"/>
      <c r="L352" s="177"/>
      <c r="M352" s="178"/>
      <c r="N352" s="179"/>
      <c r="O352" s="180"/>
      <c r="P352" s="181"/>
      <c r="Q352" s="182"/>
      <c r="R352" s="242"/>
      <c r="S352" s="179"/>
      <c r="T352" s="173"/>
      <c r="U352" s="175"/>
      <c r="V352" s="173"/>
      <c r="W352" s="183"/>
      <c r="X352" s="184"/>
      <c r="Y352" s="173"/>
      <c r="Z352" s="173"/>
      <c r="AA352" s="291"/>
      <c r="AB352" s="171"/>
      <c r="AC352" s="304"/>
      <c r="AD352" s="117"/>
      <c r="AE352" s="117"/>
      <c r="AF352" s="172"/>
      <c r="AG352" s="98"/>
    </row>
    <row r="353" spans="3:33" ht="18" customHeight="1">
      <c r="C353" s="173"/>
      <c r="D353" s="175"/>
      <c r="E353" s="146"/>
      <c r="G353" s="176"/>
      <c r="H353" s="176"/>
      <c r="I353" s="176"/>
      <c r="J353" s="176"/>
      <c r="K353" s="173"/>
      <c r="L353" s="177"/>
      <c r="M353" s="178"/>
      <c r="N353" s="179"/>
      <c r="O353" s="180"/>
      <c r="P353" s="181"/>
      <c r="Q353" s="182"/>
      <c r="R353" s="242"/>
      <c r="S353" s="179"/>
      <c r="T353" s="173"/>
      <c r="U353" s="175"/>
      <c r="V353" s="173"/>
      <c r="W353" s="183"/>
      <c r="X353" s="184"/>
      <c r="Y353" s="173"/>
      <c r="Z353" s="173"/>
      <c r="AA353" s="291"/>
      <c r="AB353" s="171"/>
      <c r="AC353" s="304"/>
      <c r="AD353" s="117"/>
      <c r="AE353" s="117"/>
      <c r="AF353" s="172"/>
      <c r="AG353" s="98"/>
    </row>
    <row r="354" spans="3:33" ht="18" customHeight="1">
      <c r="C354" s="173"/>
      <c r="D354" s="190"/>
      <c r="E354" s="191"/>
      <c r="F354" s="222"/>
      <c r="G354" s="192"/>
      <c r="H354" s="192"/>
      <c r="I354" s="192"/>
      <c r="J354" s="192"/>
      <c r="K354" s="173"/>
      <c r="L354" s="177"/>
      <c r="M354" s="178"/>
      <c r="N354" s="194"/>
      <c r="O354" s="180"/>
      <c r="P354" s="195"/>
      <c r="Q354" s="196"/>
      <c r="R354" s="242"/>
      <c r="S354" s="194"/>
      <c r="T354" s="173"/>
      <c r="U354" s="175"/>
      <c r="V354" s="173"/>
      <c r="W354" s="183"/>
      <c r="X354" s="198"/>
      <c r="Y354" s="173"/>
      <c r="Z354" s="173"/>
      <c r="AA354" s="291"/>
      <c r="AB354" s="203"/>
      <c r="AC354" s="305"/>
      <c r="AD354" s="201"/>
      <c r="AE354" s="201"/>
      <c r="AF354" s="172"/>
      <c r="AG354" s="98"/>
    </row>
    <row r="355" spans="3:33" ht="18" customHeight="1">
      <c r="C355" s="173"/>
      <c r="D355" s="175"/>
      <c r="E355" s="146"/>
      <c r="G355" s="176"/>
      <c r="H355" s="176"/>
      <c r="I355" s="176"/>
      <c r="J355" s="176"/>
      <c r="K355" s="173"/>
      <c r="L355" s="177"/>
      <c r="M355" s="178"/>
      <c r="N355" s="179"/>
      <c r="O355" s="180"/>
      <c r="P355" s="181"/>
      <c r="Q355" s="182"/>
      <c r="R355" s="242"/>
      <c r="S355" s="179"/>
      <c r="T355" s="173"/>
      <c r="U355" s="175"/>
      <c r="V355" s="173"/>
      <c r="W355" s="183"/>
      <c r="X355" s="184"/>
      <c r="Y355" s="173"/>
      <c r="Z355" s="173"/>
      <c r="AA355" s="291"/>
      <c r="AB355" s="171"/>
      <c r="AC355" s="307"/>
      <c r="AD355" s="117"/>
      <c r="AE355" s="117"/>
      <c r="AF355" s="172"/>
      <c r="AG355" s="98"/>
    </row>
    <row r="356" spans="3:33" ht="18" customHeight="1">
      <c r="C356" s="173"/>
      <c r="D356" s="175"/>
      <c r="E356" s="234"/>
      <c r="G356" s="176"/>
      <c r="H356" s="176"/>
      <c r="I356" s="176"/>
      <c r="J356" s="176"/>
      <c r="K356" s="173"/>
      <c r="L356" s="177"/>
      <c r="M356" s="178"/>
      <c r="N356" s="179"/>
      <c r="O356" s="180"/>
      <c r="P356" s="181"/>
      <c r="Q356" s="182"/>
      <c r="R356" s="242"/>
      <c r="S356" s="179"/>
      <c r="T356" s="173"/>
      <c r="U356" s="175"/>
      <c r="V356" s="173"/>
      <c r="W356" s="183"/>
      <c r="X356" s="184"/>
      <c r="Y356" s="173"/>
      <c r="Z356" s="173"/>
      <c r="AA356" s="291"/>
      <c r="AB356" s="171"/>
      <c r="AC356" s="304"/>
      <c r="AD356" s="117"/>
      <c r="AE356" s="117"/>
      <c r="AF356" s="172"/>
      <c r="AG356" s="98"/>
    </row>
    <row r="357" spans="3:33" ht="18" customHeight="1">
      <c r="C357" s="173"/>
      <c r="D357" s="190"/>
      <c r="E357" s="191"/>
      <c r="F357" s="222"/>
      <c r="G357" s="192"/>
      <c r="H357" s="192"/>
      <c r="I357" s="192"/>
      <c r="J357" s="192"/>
      <c r="K357" s="173"/>
      <c r="L357" s="177"/>
      <c r="M357" s="178"/>
      <c r="N357" s="194"/>
      <c r="O357" s="180"/>
      <c r="P357" s="195"/>
      <c r="Q357" s="196"/>
      <c r="R357" s="242"/>
      <c r="S357" s="194"/>
      <c r="T357" s="173"/>
      <c r="U357" s="175"/>
      <c r="V357" s="173"/>
      <c r="W357" s="183"/>
      <c r="X357" s="198"/>
      <c r="Y357" s="173"/>
      <c r="Z357" s="173"/>
      <c r="AA357" s="291"/>
      <c r="AB357" s="203"/>
      <c r="AC357" s="305"/>
      <c r="AD357" s="201"/>
      <c r="AE357" s="201"/>
      <c r="AF357" s="172"/>
      <c r="AG357" s="98"/>
    </row>
    <row r="358" spans="3:33" ht="18" customHeight="1">
      <c r="C358" s="173"/>
      <c r="D358" s="175"/>
      <c r="E358" s="146"/>
      <c r="G358" s="176"/>
      <c r="H358" s="176"/>
      <c r="I358" s="176"/>
      <c r="J358" s="176"/>
      <c r="K358" s="173"/>
      <c r="L358" s="177"/>
      <c r="M358" s="178"/>
      <c r="N358" s="179"/>
      <c r="O358" s="180"/>
      <c r="P358" s="181"/>
      <c r="Q358" s="182"/>
      <c r="R358" s="242"/>
      <c r="S358" s="179"/>
      <c r="T358" s="173"/>
      <c r="U358" s="175"/>
      <c r="V358" s="173"/>
      <c r="W358" s="183"/>
      <c r="X358" s="184"/>
      <c r="Y358" s="173"/>
      <c r="Z358" s="173"/>
      <c r="AA358" s="291"/>
      <c r="AB358" s="171"/>
      <c r="AC358" s="304"/>
      <c r="AD358" s="117"/>
      <c r="AE358" s="117"/>
      <c r="AF358" s="172"/>
      <c r="AG358" s="98"/>
    </row>
    <row r="359" spans="3:33" ht="18" customHeight="1">
      <c r="C359" s="173"/>
      <c r="D359" s="175"/>
      <c r="E359" s="146"/>
      <c r="G359" s="176"/>
      <c r="H359" s="176"/>
      <c r="I359" s="176"/>
      <c r="J359" s="176"/>
      <c r="K359" s="173"/>
      <c r="L359" s="177"/>
      <c r="M359" s="178"/>
      <c r="N359" s="179"/>
      <c r="O359" s="180"/>
      <c r="P359" s="181"/>
      <c r="Q359" s="182"/>
      <c r="R359" s="242"/>
      <c r="S359" s="179"/>
      <c r="T359" s="173"/>
      <c r="U359" s="175"/>
      <c r="V359" s="173"/>
      <c r="W359" s="183"/>
      <c r="X359" s="184"/>
      <c r="Y359" s="173"/>
      <c r="Z359" s="173"/>
      <c r="AA359" s="291"/>
      <c r="AB359" s="171"/>
      <c r="AC359" s="304"/>
      <c r="AD359" s="117"/>
      <c r="AE359" s="117"/>
      <c r="AF359" s="172"/>
      <c r="AG359" s="98"/>
    </row>
    <row r="360" spans="3:33" ht="18" customHeight="1">
      <c r="C360" s="173"/>
      <c r="D360" s="190"/>
      <c r="E360" s="191"/>
      <c r="F360" s="222"/>
      <c r="G360" s="192"/>
      <c r="H360" s="192"/>
      <c r="I360" s="192"/>
      <c r="J360" s="192"/>
      <c r="K360" s="173"/>
      <c r="L360" s="177"/>
      <c r="M360" s="178"/>
      <c r="N360" s="194"/>
      <c r="O360" s="180"/>
      <c r="P360" s="195"/>
      <c r="Q360" s="196"/>
      <c r="R360" s="242"/>
      <c r="S360" s="194"/>
      <c r="T360" s="173"/>
      <c r="U360" s="175"/>
      <c r="V360" s="173"/>
      <c r="W360" s="183"/>
      <c r="X360" s="198"/>
      <c r="Y360" s="173"/>
      <c r="Z360" s="173"/>
      <c r="AA360" s="291"/>
      <c r="AB360" s="203"/>
      <c r="AC360" s="305"/>
      <c r="AD360" s="201"/>
      <c r="AE360" s="201"/>
      <c r="AF360" s="172"/>
      <c r="AG360" s="98"/>
    </row>
    <row r="361" spans="3:33" ht="18" customHeight="1">
      <c r="C361" s="173"/>
      <c r="D361" s="190"/>
      <c r="E361" s="191"/>
      <c r="F361" s="222"/>
      <c r="G361" s="192"/>
      <c r="H361" s="192"/>
      <c r="I361" s="192"/>
      <c r="J361" s="192"/>
      <c r="K361" s="173"/>
      <c r="L361" s="177"/>
      <c r="M361" s="178"/>
      <c r="N361" s="194"/>
      <c r="O361" s="180"/>
      <c r="P361" s="195"/>
      <c r="Q361" s="196"/>
      <c r="R361" s="242"/>
      <c r="S361" s="194"/>
      <c r="T361" s="173"/>
      <c r="U361" s="175"/>
      <c r="V361" s="173"/>
      <c r="W361" s="183"/>
      <c r="X361" s="184"/>
      <c r="Y361" s="173"/>
      <c r="Z361" s="173"/>
      <c r="AA361" s="291"/>
      <c r="AB361" s="203"/>
      <c r="AC361" s="305"/>
      <c r="AD361" s="201"/>
      <c r="AE361" s="201"/>
      <c r="AF361" s="172"/>
      <c r="AG361" s="98"/>
    </row>
    <row r="362" spans="3:33" ht="18" customHeight="1">
      <c r="C362" s="173"/>
      <c r="D362" s="190"/>
      <c r="E362" s="191"/>
      <c r="F362" s="222"/>
      <c r="G362" s="192"/>
      <c r="H362" s="192"/>
      <c r="I362" s="192"/>
      <c r="J362" s="192"/>
      <c r="K362" s="173"/>
      <c r="L362" s="177"/>
      <c r="M362" s="178"/>
      <c r="N362" s="194"/>
      <c r="O362" s="180"/>
      <c r="P362" s="195"/>
      <c r="Q362" s="196"/>
      <c r="R362" s="242"/>
      <c r="S362" s="194"/>
      <c r="T362" s="173"/>
      <c r="U362" s="175"/>
      <c r="V362" s="173"/>
      <c r="W362" s="183"/>
      <c r="X362" s="198"/>
      <c r="Y362" s="173"/>
      <c r="Z362" s="173"/>
      <c r="AA362" s="291"/>
      <c r="AB362" s="203"/>
      <c r="AC362" s="305"/>
      <c r="AD362" s="201"/>
      <c r="AE362" s="201"/>
      <c r="AF362" s="172"/>
      <c r="AG362" s="98"/>
    </row>
    <row r="363" spans="3:33" ht="18" customHeight="1">
      <c r="C363" s="173"/>
      <c r="D363" s="175"/>
      <c r="E363" s="146"/>
      <c r="G363" s="176"/>
      <c r="H363" s="176"/>
      <c r="I363" s="176"/>
      <c r="J363" s="176"/>
      <c r="K363" s="173"/>
      <c r="L363" s="177"/>
      <c r="M363" s="178"/>
      <c r="N363" s="179"/>
      <c r="O363" s="180"/>
      <c r="P363" s="181"/>
      <c r="Q363" s="182"/>
      <c r="R363" s="242"/>
      <c r="S363" s="179"/>
      <c r="T363" s="173"/>
      <c r="U363" s="175"/>
      <c r="V363" s="173"/>
      <c r="W363" s="183"/>
      <c r="X363" s="184"/>
      <c r="Y363" s="173"/>
      <c r="Z363" s="173"/>
      <c r="AA363" s="291"/>
      <c r="AB363" s="171"/>
      <c r="AC363" s="304"/>
      <c r="AD363" s="117"/>
      <c r="AE363" s="117"/>
      <c r="AF363" s="172"/>
      <c r="AG363" s="98"/>
    </row>
    <row r="364" spans="3:33" ht="18" customHeight="1">
      <c r="C364" s="173"/>
      <c r="D364" s="175"/>
      <c r="E364" s="235"/>
      <c r="G364" s="176"/>
      <c r="H364" s="176"/>
      <c r="I364" s="176"/>
      <c r="J364" s="176"/>
      <c r="K364" s="173"/>
      <c r="L364" s="177"/>
      <c r="M364" s="178"/>
      <c r="N364" s="179"/>
      <c r="O364" s="180"/>
      <c r="P364" s="181"/>
      <c r="Q364" s="182"/>
      <c r="R364" s="242"/>
      <c r="S364" s="179"/>
      <c r="T364" s="173"/>
      <c r="U364" s="175"/>
      <c r="V364" s="173"/>
      <c r="W364" s="183"/>
      <c r="X364" s="184"/>
      <c r="Y364" s="173"/>
      <c r="Z364" s="173"/>
      <c r="AA364" s="291"/>
      <c r="AB364" s="171"/>
      <c r="AC364" s="304"/>
      <c r="AD364" s="117"/>
      <c r="AE364" s="117"/>
      <c r="AF364" s="172"/>
      <c r="AG364" s="98"/>
    </row>
    <row r="365" spans="3:33" ht="18" customHeight="1">
      <c r="C365" s="173"/>
      <c r="D365" s="175"/>
      <c r="E365" s="235"/>
      <c r="G365" s="176"/>
      <c r="H365" s="176"/>
      <c r="I365" s="176"/>
      <c r="J365" s="176"/>
      <c r="K365" s="173"/>
      <c r="L365" s="177"/>
      <c r="M365" s="178"/>
      <c r="N365" s="179"/>
      <c r="O365" s="180"/>
      <c r="P365" s="181"/>
      <c r="Q365" s="182"/>
      <c r="R365" s="242"/>
      <c r="S365" s="179"/>
      <c r="T365" s="173"/>
      <c r="U365" s="175"/>
      <c r="V365" s="173"/>
      <c r="W365" s="183"/>
      <c r="X365" s="184"/>
      <c r="Y365" s="173"/>
      <c r="Z365" s="173"/>
      <c r="AA365" s="291"/>
      <c r="AB365" s="171"/>
      <c r="AC365" s="304"/>
      <c r="AD365" s="117"/>
      <c r="AE365" s="117"/>
      <c r="AF365" s="172"/>
      <c r="AG365" s="98"/>
    </row>
    <row r="366" spans="3:33" ht="18" customHeight="1">
      <c r="C366" s="173"/>
      <c r="D366" s="175"/>
      <c r="E366" s="146"/>
      <c r="G366" s="176"/>
      <c r="H366" s="176"/>
      <c r="I366" s="176"/>
      <c r="J366" s="176"/>
      <c r="K366" s="173"/>
      <c r="L366" s="177"/>
      <c r="M366" s="178"/>
      <c r="N366" s="179"/>
      <c r="O366" s="180"/>
      <c r="P366" s="181"/>
      <c r="Q366" s="182"/>
      <c r="R366" s="242"/>
      <c r="S366" s="179"/>
      <c r="T366" s="173"/>
      <c r="U366" s="175"/>
      <c r="V366" s="173"/>
      <c r="W366" s="183"/>
      <c r="X366" s="184"/>
      <c r="Y366" s="173"/>
      <c r="Z366" s="173"/>
      <c r="AA366" s="291"/>
      <c r="AB366" s="171"/>
      <c r="AC366" s="304"/>
      <c r="AD366" s="117"/>
      <c r="AE366" s="117"/>
      <c r="AF366" s="172"/>
      <c r="AG366" s="98"/>
    </row>
    <row r="367" spans="3:33" ht="18" customHeight="1">
      <c r="C367" s="173"/>
      <c r="D367" s="190"/>
      <c r="E367" s="191"/>
      <c r="F367" s="222"/>
      <c r="G367" s="192"/>
      <c r="H367" s="192"/>
      <c r="I367" s="192"/>
      <c r="J367" s="192"/>
      <c r="K367" s="173"/>
      <c r="L367" s="177"/>
      <c r="M367" s="178"/>
      <c r="N367" s="194"/>
      <c r="O367" s="180"/>
      <c r="P367" s="195"/>
      <c r="Q367" s="182"/>
      <c r="R367" s="242"/>
      <c r="S367" s="194"/>
      <c r="T367" s="173"/>
      <c r="U367" s="175"/>
      <c r="V367" s="173"/>
      <c r="W367" s="183"/>
      <c r="X367" s="198"/>
      <c r="Y367" s="173"/>
      <c r="Z367" s="173"/>
      <c r="AA367" s="291"/>
      <c r="AB367" s="203"/>
      <c r="AC367" s="305"/>
      <c r="AD367" s="201"/>
      <c r="AE367" s="201"/>
      <c r="AF367" s="172"/>
      <c r="AG367" s="98"/>
    </row>
    <row r="368" spans="3:33" ht="18" customHeight="1">
      <c r="C368" s="173"/>
      <c r="D368" s="190"/>
      <c r="E368" s="191"/>
      <c r="F368" s="222"/>
      <c r="G368" s="192"/>
      <c r="H368" s="192"/>
      <c r="I368" s="192"/>
      <c r="J368" s="192"/>
      <c r="K368" s="173"/>
      <c r="L368" s="177"/>
      <c r="M368" s="178"/>
      <c r="N368" s="194"/>
      <c r="O368" s="180"/>
      <c r="P368" s="195"/>
      <c r="Q368" s="182"/>
      <c r="R368" s="242"/>
      <c r="S368" s="194"/>
      <c r="T368" s="173"/>
      <c r="U368" s="175"/>
      <c r="V368" s="173"/>
      <c r="W368" s="183"/>
      <c r="X368" s="198"/>
      <c r="Y368" s="173"/>
      <c r="Z368" s="173"/>
      <c r="AA368" s="291"/>
      <c r="AB368" s="203"/>
      <c r="AC368" s="305"/>
      <c r="AD368" s="201"/>
      <c r="AE368" s="201"/>
      <c r="AF368" s="172"/>
      <c r="AG368" s="98"/>
    </row>
    <row r="369" spans="3:34" ht="18" customHeight="1">
      <c r="C369" s="173"/>
      <c r="D369" s="190"/>
      <c r="E369" s="191"/>
      <c r="F369" s="222"/>
      <c r="G369" s="192"/>
      <c r="H369" s="192"/>
      <c r="I369" s="192"/>
      <c r="J369" s="192"/>
      <c r="K369" s="173"/>
      <c r="L369" s="177"/>
      <c r="M369" s="178"/>
      <c r="N369" s="194"/>
      <c r="O369" s="180"/>
      <c r="P369" s="195"/>
      <c r="Q369" s="182"/>
      <c r="R369" s="242"/>
      <c r="S369" s="194"/>
      <c r="T369" s="173"/>
      <c r="U369" s="175"/>
      <c r="V369" s="173"/>
      <c r="W369" s="183"/>
      <c r="X369" s="198"/>
      <c r="Y369" s="173"/>
      <c r="Z369" s="173"/>
      <c r="AA369" s="291"/>
      <c r="AB369" s="203"/>
      <c r="AC369" s="305"/>
      <c r="AD369" s="201"/>
      <c r="AE369" s="201"/>
      <c r="AF369" s="172"/>
      <c r="AG369" s="98"/>
    </row>
    <row r="370" spans="3:34" ht="18" customHeight="1">
      <c r="C370" s="173"/>
      <c r="D370" s="175"/>
      <c r="E370" s="146"/>
      <c r="G370" s="176"/>
      <c r="H370" s="176"/>
      <c r="I370" s="176"/>
      <c r="J370" s="176"/>
      <c r="K370" s="173"/>
      <c r="L370" s="177"/>
      <c r="M370" s="178"/>
      <c r="N370" s="216"/>
      <c r="O370" s="236"/>
      <c r="P370" s="237"/>
      <c r="Q370" s="182"/>
      <c r="R370" s="242"/>
      <c r="S370" s="179"/>
      <c r="T370" s="173"/>
      <c r="U370" s="175"/>
      <c r="V370" s="173"/>
      <c r="W370" s="183"/>
      <c r="X370" s="184"/>
      <c r="Y370" s="173"/>
      <c r="Z370" s="173"/>
      <c r="AA370" s="291"/>
      <c r="AB370" s="171"/>
      <c r="AC370" s="304"/>
      <c r="AD370" s="117"/>
      <c r="AE370" s="117"/>
      <c r="AF370" s="172"/>
      <c r="AG370" s="98"/>
    </row>
    <row r="371" spans="3:34" ht="18" customHeight="1">
      <c r="C371" s="173"/>
      <c r="D371" s="175"/>
      <c r="E371" s="146"/>
      <c r="G371" s="176"/>
      <c r="H371" s="176"/>
      <c r="I371" s="176"/>
      <c r="J371" s="176"/>
      <c r="K371" s="173"/>
      <c r="L371" s="177"/>
      <c r="M371" s="178"/>
      <c r="N371" s="179"/>
      <c r="O371" s="180"/>
      <c r="P371" s="181"/>
      <c r="Q371" s="182"/>
      <c r="R371" s="242"/>
      <c r="S371" s="179"/>
      <c r="T371" s="173"/>
      <c r="U371" s="175"/>
      <c r="V371" s="173"/>
      <c r="W371" s="183"/>
      <c r="X371" s="184"/>
      <c r="Y371" s="173"/>
      <c r="Z371" s="173"/>
      <c r="AA371" s="291"/>
      <c r="AB371" s="171"/>
      <c r="AC371" s="304"/>
      <c r="AD371" s="117"/>
      <c r="AE371" s="117"/>
      <c r="AF371" s="172"/>
      <c r="AG371" s="98"/>
    </row>
    <row r="372" spans="3:34" ht="18" customHeight="1">
      <c r="C372" s="173"/>
      <c r="D372" s="175"/>
      <c r="E372" s="146"/>
      <c r="G372" s="176"/>
      <c r="H372" s="176"/>
      <c r="I372" s="176"/>
      <c r="J372" s="176"/>
      <c r="K372" s="173"/>
      <c r="L372" s="177"/>
      <c r="M372" s="178"/>
      <c r="N372" s="179"/>
      <c r="O372" s="180"/>
      <c r="P372" s="181"/>
      <c r="Q372" s="182"/>
      <c r="R372" s="242"/>
      <c r="S372" s="179"/>
      <c r="T372" s="173"/>
      <c r="U372" s="175"/>
      <c r="V372" s="173"/>
      <c r="W372" s="183"/>
      <c r="X372" s="184"/>
      <c r="Y372" s="173"/>
      <c r="Z372" s="173"/>
      <c r="AA372" s="291"/>
      <c r="AB372" s="171"/>
      <c r="AC372" s="304"/>
      <c r="AD372" s="117"/>
      <c r="AE372" s="117"/>
      <c r="AF372" s="172"/>
      <c r="AG372" s="98"/>
    </row>
    <row r="373" spans="3:34" ht="18" customHeight="1">
      <c r="C373" s="173"/>
      <c r="D373" s="175"/>
      <c r="E373" s="146"/>
      <c r="G373" s="176"/>
      <c r="H373" s="176"/>
      <c r="I373" s="176"/>
      <c r="J373" s="176"/>
      <c r="K373" s="173"/>
      <c r="L373" s="177"/>
      <c r="M373" s="178"/>
      <c r="N373" s="179"/>
      <c r="O373" s="180"/>
      <c r="P373" s="181"/>
      <c r="Q373" s="182"/>
      <c r="R373" s="242"/>
      <c r="S373" s="179"/>
      <c r="T373" s="173"/>
      <c r="U373" s="175"/>
      <c r="V373" s="173"/>
      <c r="W373" s="183"/>
      <c r="X373" s="184"/>
      <c r="Y373" s="173"/>
      <c r="Z373" s="173"/>
      <c r="AA373" s="291"/>
      <c r="AB373" s="171"/>
      <c r="AC373" s="304"/>
      <c r="AD373" s="117"/>
      <c r="AE373" s="117"/>
      <c r="AF373" s="172"/>
      <c r="AG373" s="98"/>
    </row>
    <row r="374" spans="3:34">
      <c r="C374" s="173"/>
      <c r="D374" s="175"/>
      <c r="E374" s="146"/>
      <c r="G374" s="176"/>
      <c r="H374" s="176"/>
      <c r="I374" s="176"/>
      <c r="J374" s="176"/>
      <c r="K374" s="173"/>
      <c r="L374" s="177"/>
      <c r="M374" s="178"/>
      <c r="N374" s="179"/>
      <c r="O374" s="180"/>
      <c r="P374" s="181"/>
      <c r="Q374" s="182"/>
      <c r="R374" s="242"/>
      <c r="S374" s="179"/>
      <c r="T374" s="173"/>
      <c r="U374" s="175"/>
      <c r="V374" s="173"/>
      <c r="W374" s="183"/>
      <c r="X374" s="184"/>
      <c r="Y374" s="173"/>
      <c r="Z374" s="173"/>
      <c r="AA374" s="291"/>
      <c r="AB374" s="171"/>
      <c r="AC374" s="304"/>
      <c r="AD374" s="117"/>
      <c r="AE374" s="117"/>
      <c r="AF374" s="172"/>
      <c r="AG374" s="98"/>
    </row>
    <row r="375" spans="3:34">
      <c r="C375" s="173"/>
      <c r="D375" s="175"/>
      <c r="E375" s="146"/>
      <c r="G375" s="176"/>
      <c r="H375" s="176"/>
      <c r="I375" s="176"/>
      <c r="J375" s="176"/>
      <c r="K375" s="173"/>
      <c r="L375" s="177"/>
      <c r="M375" s="178"/>
      <c r="N375" s="179"/>
      <c r="O375" s="180"/>
      <c r="P375" s="181"/>
      <c r="Q375" s="182"/>
      <c r="R375" s="242"/>
      <c r="S375" s="179"/>
      <c r="T375" s="173"/>
      <c r="U375" s="175"/>
      <c r="V375" s="173"/>
      <c r="W375" s="183"/>
      <c r="X375" s="184"/>
      <c r="Y375" s="173"/>
      <c r="Z375" s="173"/>
      <c r="AA375" s="291"/>
      <c r="AB375" s="171"/>
      <c r="AC375" s="304"/>
      <c r="AD375" s="117"/>
      <c r="AE375" s="117"/>
      <c r="AF375" s="172"/>
      <c r="AG375" s="98"/>
    </row>
    <row r="376" spans="3:34" ht="15" customHeight="1">
      <c r="C376" s="173"/>
      <c r="D376" s="175"/>
      <c r="E376" s="146"/>
      <c r="G376" s="176"/>
      <c r="H376" s="176"/>
      <c r="I376" s="176"/>
      <c r="J376" s="176"/>
      <c r="K376" s="173"/>
      <c r="L376" s="177"/>
      <c r="M376" s="178"/>
      <c r="N376" s="179"/>
      <c r="O376" s="180"/>
      <c r="P376" s="181"/>
      <c r="Q376" s="182"/>
      <c r="R376" s="242"/>
      <c r="S376" s="179"/>
      <c r="T376" s="173"/>
      <c r="U376" s="175"/>
      <c r="V376" s="173"/>
      <c r="W376" s="183"/>
      <c r="X376" s="184"/>
      <c r="Y376" s="173"/>
      <c r="Z376" s="173"/>
      <c r="AA376" s="291"/>
      <c r="AB376" s="171"/>
      <c r="AC376" s="304"/>
      <c r="AD376" s="117"/>
      <c r="AE376" s="117"/>
      <c r="AF376" s="172"/>
      <c r="AG376" s="98"/>
    </row>
    <row r="377" spans="3:34" ht="14.25" customHeight="1">
      <c r="C377" s="173"/>
      <c r="D377" s="175"/>
      <c r="E377" s="146"/>
      <c r="G377" s="176"/>
      <c r="H377" s="176"/>
      <c r="I377" s="176"/>
      <c r="J377" s="176"/>
      <c r="K377" s="173"/>
      <c r="L377" s="177"/>
      <c r="M377" s="178"/>
      <c r="N377" s="179"/>
      <c r="O377" s="180"/>
      <c r="P377" s="181"/>
      <c r="Q377" s="182"/>
      <c r="R377" s="242"/>
      <c r="S377" s="179"/>
      <c r="T377" s="173"/>
      <c r="U377" s="175"/>
      <c r="V377" s="173"/>
      <c r="W377" s="183"/>
      <c r="X377" s="184"/>
      <c r="Y377" s="173"/>
      <c r="Z377" s="173"/>
      <c r="AA377" s="291"/>
      <c r="AB377" s="171"/>
      <c r="AC377" s="304"/>
      <c r="AD377" s="117"/>
      <c r="AE377" s="117"/>
      <c r="AF377" s="172"/>
      <c r="AG377" s="98"/>
    </row>
    <row r="378" spans="3:34" ht="14.25" customHeight="1">
      <c r="C378" s="173"/>
      <c r="D378" s="175"/>
      <c r="E378" s="146"/>
      <c r="G378" s="176"/>
      <c r="H378" s="176"/>
      <c r="I378" s="176"/>
      <c r="J378" s="176"/>
      <c r="K378" s="173"/>
      <c r="L378" s="177"/>
      <c r="M378" s="178"/>
      <c r="N378" s="179"/>
      <c r="O378" s="180"/>
      <c r="P378" s="181"/>
      <c r="Q378" s="182"/>
      <c r="R378" s="242"/>
      <c r="S378" s="179"/>
      <c r="T378" s="173"/>
      <c r="U378" s="175"/>
      <c r="V378" s="173"/>
      <c r="W378" s="183"/>
      <c r="X378" s="184"/>
      <c r="Y378" s="173"/>
      <c r="Z378" s="173"/>
      <c r="AA378" s="291"/>
      <c r="AB378" s="171"/>
      <c r="AC378" s="304"/>
      <c r="AD378" s="117"/>
      <c r="AE378" s="117"/>
      <c r="AF378" s="172"/>
      <c r="AG378" s="98"/>
    </row>
    <row r="379" spans="3:34" ht="14.25" customHeight="1">
      <c r="C379" s="173"/>
      <c r="D379" s="175"/>
      <c r="E379" s="186"/>
      <c r="G379" s="176"/>
      <c r="H379" s="176"/>
      <c r="I379" s="176"/>
      <c r="J379" s="176"/>
      <c r="K379" s="173"/>
      <c r="L379" s="177"/>
      <c r="M379" s="214"/>
      <c r="N379" s="223"/>
      <c r="O379" s="180"/>
      <c r="P379" s="237"/>
      <c r="Q379" s="238"/>
      <c r="R379" s="242"/>
      <c r="S379" s="183"/>
      <c r="T379" s="184"/>
      <c r="U379" s="175"/>
      <c r="V379" s="171"/>
      <c r="W379" s="171"/>
      <c r="X379" s="117"/>
      <c r="Y379" s="117"/>
      <c r="Z379" s="173"/>
      <c r="AA379" s="291"/>
      <c r="AB379" s="173"/>
      <c r="AC379" s="309"/>
      <c r="AG379" s="98"/>
    </row>
    <row r="380" spans="3:34" ht="14.25" customHeight="1">
      <c r="C380" s="173"/>
      <c r="D380" s="175"/>
      <c r="E380" s="186"/>
      <c r="G380" s="176"/>
      <c r="H380" s="176"/>
      <c r="I380" s="176"/>
      <c r="J380" s="176"/>
      <c r="K380" s="173"/>
      <c r="L380" s="177"/>
      <c r="M380" s="214"/>
      <c r="N380" s="223"/>
      <c r="O380" s="180"/>
      <c r="P380" s="225"/>
      <c r="Q380" s="182"/>
      <c r="R380" s="238"/>
      <c r="S380" s="173"/>
      <c r="T380" s="183"/>
      <c r="U380" s="244"/>
      <c r="V380" s="183"/>
      <c r="W380" s="183"/>
      <c r="X380" s="183"/>
      <c r="Y380" s="220"/>
      <c r="Z380" s="221"/>
      <c r="AA380" s="291"/>
      <c r="AB380" s="171"/>
      <c r="AC380" s="307"/>
      <c r="AD380" s="117"/>
      <c r="AE380" s="117"/>
      <c r="AF380" s="172"/>
      <c r="AG380" s="98"/>
    </row>
    <row r="381" spans="3:34">
      <c r="C381" s="173"/>
      <c r="D381" s="175"/>
      <c r="E381" s="186"/>
      <c r="G381" s="176"/>
      <c r="H381" s="176"/>
      <c r="I381" s="176"/>
      <c r="J381" s="176"/>
      <c r="K381" s="173"/>
      <c r="L381" s="177"/>
      <c r="M381" s="214"/>
      <c r="N381" s="223"/>
      <c r="O381" s="180"/>
      <c r="P381" s="225"/>
      <c r="Q381" s="182"/>
      <c r="R381" s="242"/>
      <c r="S381" s="179"/>
      <c r="T381" s="173"/>
      <c r="U381" s="175"/>
      <c r="V381" s="173"/>
      <c r="W381" s="183"/>
      <c r="X381" s="184"/>
      <c r="Y381" s="173"/>
      <c r="Z381" s="173"/>
      <c r="AA381" s="291"/>
      <c r="AB381" s="171"/>
      <c r="AC381" s="304"/>
      <c r="AD381" s="117"/>
      <c r="AE381" s="117"/>
      <c r="AF381" s="172"/>
      <c r="AG381" s="98"/>
    </row>
    <row r="382" spans="3:34" ht="14.25" customHeight="1">
      <c r="C382" s="173"/>
      <c r="D382" s="175"/>
      <c r="E382" s="186"/>
      <c r="G382" s="176"/>
      <c r="H382" s="176"/>
      <c r="I382" s="176"/>
      <c r="J382" s="176"/>
      <c r="K382" s="173"/>
      <c r="L382" s="177"/>
      <c r="M382" s="214"/>
      <c r="N382" s="223"/>
      <c r="O382" s="180"/>
      <c r="P382" s="225"/>
      <c r="Q382" s="182"/>
      <c r="R382" s="242"/>
      <c r="S382" s="179"/>
      <c r="T382" s="173"/>
      <c r="U382" s="175"/>
      <c r="V382" s="173"/>
      <c r="W382" s="183"/>
      <c r="X382" s="184"/>
      <c r="Y382" s="173"/>
      <c r="Z382" s="173"/>
      <c r="AA382" s="291"/>
      <c r="AB382" s="171"/>
      <c r="AC382" s="304"/>
      <c r="AD382" s="117"/>
      <c r="AE382" s="117"/>
      <c r="AF382" s="172"/>
      <c r="AG382" s="98"/>
    </row>
    <row r="383" spans="3:34" ht="14.25" customHeight="1">
      <c r="C383" s="173"/>
      <c r="D383" s="175"/>
      <c r="E383" s="186"/>
      <c r="G383" s="176"/>
      <c r="H383" s="176"/>
      <c r="I383" s="176"/>
      <c r="J383" s="176"/>
      <c r="K383" s="173"/>
      <c r="L383" s="177"/>
      <c r="M383" s="214"/>
      <c r="N383" s="223"/>
      <c r="O383" s="180"/>
      <c r="P383" s="237"/>
      <c r="Q383" s="238"/>
      <c r="R383" s="242"/>
      <c r="S383" s="183"/>
      <c r="T383" s="183"/>
      <c r="U383" s="244"/>
      <c r="V383" s="183"/>
      <c r="W383" s="183"/>
      <c r="X383" s="184"/>
      <c r="Y383" s="173"/>
      <c r="Z383" s="173"/>
      <c r="AA383" s="291"/>
      <c r="AB383" s="239"/>
      <c r="AE383" s="117"/>
      <c r="AF383" s="172"/>
      <c r="AG383" s="98"/>
      <c r="AH383" s="117"/>
    </row>
    <row r="384" spans="3:34">
      <c r="L384" s="214"/>
      <c r="M384" s="214"/>
      <c r="O384" s="225"/>
      <c r="P384" s="225"/>
      <c r="AB384" s="188"/>
      <c r="AC384" s="300"/>
      <c r="AD384" s="117"/>
      <c r="AE384" s="117"/>
      <c r="AF384" s="117"/>
      <c r="AG384" s="188"/>
    </row>
  </sheetData>
  <sortState xmlns:xlrd2="http://schemas.microsoft.com/office/spreadsheetml/2017/richdata2" ref="A16:CH40">
    <sortCondition ref="A16:A40"/>
    <sortCondition descending="1" ref="AA16:AA40"/>
  </sortState>
  <mergeCells count="5">
    <mergeCell ref="N3:P3"/>
    <mergeCell ref="N4:P4"/>
    <mergeCell ref="N5:P5"/>
    <mergeCell ref="N6:P6"/>
    <mergeCell ref="N7:P7"/>
  </mergeCells>
  <phoneticPr fontId="18" type="noConversion"/>
  <conditionalFormatting sqref="N372:N373 M16:M119 N273:N292 P273:P282">
    <cfRule type="cellIs" dxfId="89" priority="270" stopIfTrue="1" operator="equal">
      <formula>0</formula>
    </cfRule>
  </conditionalFormatting>
  <conditionalFormatting sqref="AC16:AC133 AC273:AE292">
    <cfRule type="cellIs" dxfId="88" priority="160" stopIfTrue="1" operator="equal">
      <formula>0</formula>
    </cfRule>
  </conditionalFormatting>
  <conditionalFormatting sqref="AC295:AC299">
    <cfRule type="cellIs" dxfId="87" priority="304" stopIfTrue="1" operator="equal">
      <formula>0</formula>
    </cfRule>
  </conditionalFormatting>
  <conditionalFormatting sqref="AC294">
    <cfRule type="cellIs" dxfId="86" priority="305" stopIfTrue="1" operator="equal">
      <formula>0</formula>
    </cfRule>
  </conditionalFormatting>
  <conditionalFormatting sqref="M369:M371 M350:M367 M374 M377:M378 M380">
    <cfRule type="cellIs" dxfId="85" priority="273" stopIfTrue="1" operator="equal">
      <formula>0</formula>
    </cfRule>
  </conditionalFormatting>
  <conditionalFormatting sqref="N350:N371 N374 N377:N380">
    <cfRule type="cellIs" dxfId="84" priority="271" stopIfTrue="1" operator="equal">
      <formula>0</formula>
    </cfRule>
  </conditionalFormatting>
  <conditionalFormatting sqref="P369:P371 P350:P367 P374:P375 P378:P380">
    <cfRule type="cellIs" dxfId="83" priority="269" stopIfTrue="1" operator="equal">
      <formula>0</formula>
    </cfRule>
  </conditionalFormatting>
  <conditionalFormatting sqref="P372:P373">
    <cfRule type="cellIs" dxfId="82" priority="268" stopIfTrue="1" operator="equal">
      <formula>0</formula>
    </cfRule>
  </conditionalFormatting>
  <conditionalFormatting sqref="M372:M373">
    <cfRule type="cellIs" dxfId="81" priority="272" stopIfTrue="1" operator="equal">
      <formula>0</formula>
    </cfRule>
  </conditionalFormatting>
  <conditionalFormatting sqref="O206:O208">
    <cfRule type="cellIs" dxfId="80" priority="202" stopIfTrue="1" operator="equal">
      <formula>0</formula>
    </cfRule>
  </conditionalFormatting>
  <conditionalFormatting sqref="M206:M208">
    <cfRule type="cellIs" dxfId="79" priority="201" stopIfTrue="1" operator="equal">
      <formula>0</formula>
    </cfRule>
  </conditionalFormatting>
  <conditionalFormatting sqref="AD297:AE299 AD294:AD296">
    <cfRule type="cellIs" dxfId="78" priority="301" stopIfTrue="1" operator="equal">
      <formula>0</formula>
    </cfRule>
  </conditionalFormatting>
  <conditionalFormatting sqref="AC293">
    <cfRule type="cellIs" dxfId="77" priority="302" stopIfTrue="1" operator="equal">
      <formula>0</formula>
    </cfRule>
  </conditionalFormatting>
  <conditionalFormatting sqref="AD293:AE293">
    <cfRule type="cellIs" dxfId="76" priority="300" stopIfTrue="1" operator="equal">
      <formula>0</formula>
    </cfRule>
  </conditionalFormatting>
  <conditionalFormatting sqref="AC315">
    <cfRule type="cellIs" dxfId="75" priority="279" stopIfTrue="1" operator="equal">
      <formula>0</formula>
    </cfRule>
  </conditionalFormatting>
  <conditionalFormatting sqref="AD308:AE313 AD315:AE338">
    <cfRule type="cellIs" dxfId="74" priority="278" stopIfTrue="1" operator="equal">
      <formula>0</formula>
    </cfRule>
  </conditionalFormatting>
  <conditionalFormatting sqref="AD339:AE340">
    <cfRule type="cellIs" dxfId="73" priority="277" stopIfTrue="1" operator="equal">
      <formula>0</formula>
    </cfRule>
  </conditionalFormatting>
  <conditionalFormatting sqref="AD307:AE307">
    <cfRule type="cellIs" dxfId="72" priority="276" stopIfTrue="1" operator="equal">
      <formula>0</formula>
    </cfRule>
  </conditionalFormatting>
  <conditionalFormatting sqref="AD314:AE314">
    <cfRule type="cellIs" dxfId="71" priority="275" stopIfTrue="1" operator="equal">
      <formula>0</formula>
    </cfRule>
  </conditionalFormatting>
  <conditionalFormatting sqref="AD341:AE348">
    <cfRule type="cellIs" dxfId="70" priority="274" stopIfTrue="1" operator="equal">
      <formula>0</formula>
    </cfRule>
  </conditionalFormatting>
  <conditionalFormatting sqref="AB359">
    <cfRule type="cellIs" dxfId="69" priority="267" stopIfTrue="1" operator="equal">
      <formula>0</formula>
    </cfRule>
  </conditionalFormatting>
  <conditionalFormatting sqref="AC367 AC363:AC364 AC357 AC369:AC371 AC353:AC354 AC349:AC350 AC376:AC380">
    <cfRule type="cellIs" dxfId="68" priority="266" stopIfTrue="1" operator="equal">
      <formula>0</formula>
    </cfRule>
  </conditionalFormatting>
  <conditionalFormatting sqref="AC382:AD382">
    <cfRule type="cellIs" dxfId="67" priority="262" stopIfTrue="1" operator="equal">
      <formula>0</formula>
    </cfRule>
  </conditionalFormatting>
  <conditionalFormatting sqref="AC372:AC373">
    <cfRule type="cellIs" dxfId="66" priority="265" stopIfTrue="1" operator="equal">
      <formula>0</formula>
    </cfRule>
  </conditionalFormatting>
  <conditionalFormatting sqref="AD369:AE371 AD349:AE367 AD374:AE380">
    <cfRule type="cellIs" dxfId="65" priority="264" stopIfTrue="1" operator="equal">
      <formula>0</formula>
    </cfRule>
  </conditionalFormatting>
  <conditionalFormatting sqref="AD372:AE373">
    <cfRule type="cellIs" dxfId="64" priority="263" stopIfTrue="1" operator="equal">
      <formula>0</formula>
    </cfRule>
  </conditionalFormatting>
  <conditionalFormatting sqref="O186:O192">
    <cfRule type="cellIs" dxfId="63" priority="217" stopIfTrue="1" operator="equal">
      <formula>0</formula>
    </cfRule>
  </conditionalFormatting>
  <conditionalFormatting sqref="X300:Y300 AD301:AE306 AE381 AE382:AF382">
    <cfRule type="cellIs" dxfId="62" priority="306" stopIfTrue="1" operator="equal">
      <formula>0</formula>
    </cfRule>
  </conditionalFormatting>
  <conditionalFormatting sqref="M297">
    <cfRule type="cellIs" dxfId="61" priority="311" stopIfTrue="1" operator="equal">
      <formula>0</formula>
    </cfRule>
  </conditionalFormatting>
  <conditionalFormatting sqref="N297:N299">
    <cfRule type="cellIs" dxfId="60" priority="310" stopIfTrue="1" operator="equal">
      <formula>0</formula>
    </cfRule>
  </conditionalFormatting>
  <conditionalFormatting sqref="N293">
    <cfRule type="cellIs" dxfId="59" priority="309" stopIfTrue="1" operator="equal">
      <formula>0</formula>
    </cfRule>
  </conditionalFormatting>
  <conditionalFormatting sqref="P294:P296 P298:P299 P284:P292">
    <cfRule type="cellIs" dxfId="58" priority="308" stopIfTrue="1" operator="equal">
      <formula>0</formula>
    </cfRule>
  </conditionalFormatting>
  <conditionalFormatting sqref="P293">
    <cfRule type="cellIs" dxfId="57" priority="307" stopIfTrue="1" operator="equal">
      <formula>0</formula>
    </cfRule>
  </conditionalFormatting>
  <conditionalFormatting sqref="M382 M315">
    <cfRule type="cellIs" dxfId="56" priority="299" stopIfTrue="1" operator="equal">
      <formula>0</formula>
    </cfRule>
  </conditionalFormatting>
  <conditionalFormatting sqref="M339:M340">
    <cfRule type="cellIs" dxfId="55" priority="298" stopIfTrue="1" operator="equal">
      <formula>0</formula>
    </cfRule>
  </conditionalFormatting>
  <conditionalFormatting sqref="M341:M348">
    <cfRule type="cellIs" dxfId="54" priority="297" stopIfTrue="1" operator="equal">
      <formula>0</formula>
    </cfRule>
  </conditionalFormatting>
  <conditionalFormatting sqref="N382 N308:N313 N315 N301:N306 N336:N338 N321:N334">
    <cfRule type="cellIs" dxfId="53" priority="296" stopIfTrue="1" operator="equal">
      <formula>0</formula>
    </cfRule>
  </conditionalFormatting>
  <conditionalFormatting sqref="N339:N340">
    <cfRule type="cellIs" dxfId="52" priority="295" stopIfTrue="1" operator="equal">
      <formula>0</formula>
    </cfRule>
  </conditionalFormatting>
  <conditionalFormatting sqref="N346">
    <cfRule type="cellIs" dxfId="51" priority="294" stopIfTrue="1" operator="equal">
      <formula>0</formula>
    </cfRule>
  </conditionalFormatting>
  <conditionalFormatting sqref="K301:L301">
    <cfRule type="cellIs" dxfId="50" priority="293" stopIfTrue="1" operator="equal">
      <formula>0</formula>
    </cfRule>
  </conditionalFormatting>
  <conditionalFormatting sqref="K302:L302">
    <cfRule type="cellIs" dxfId="49" priority="292" stopIfTrue="1" operator="equal">
      <formula>0</formula>
    </cfRule>
  </conditionalFormatting>
  <conditionalFormatting sqref="K303:L303">
    <cfRule type="cellIs" dxfId="48" priority="291" stopIfTrue="1" operator="equal">
      <formula>0</formula>
    </cfRule>
  </conditionalFormatting>
  <conditionalFormatting sqref="K304:L304">
    <cfRule type="cellIs" dxfId="47" priority="290" stopIfTrue="1" operator="equal">
      <formula>0</formula>
    </cfRule>
  </conditionalFormatting>
  <conditionalFormatting sqref="K305:L313">
    <cfRule type="cellIs" dxfId="46" priority="289" stopIfTrue="1" operator="equal">
      <formula>0</formula>
    </cfRule>
  </conditionalFormatting>
  <conditionalFormatting sqref="K315:L319">
    <cfRule type="cellIs" dxfId="45" priority="288" stopIfTrue="1" operator="equal">
      <formula>0</formula>
    </cfRule>
  </conditionalFormatting>
  <conditionalFormatting sqref="K314:L314">
    <cfRule type="cellIs" dxfId="44" priority="287" stopIfTrue="1" operator="equal">
      <formula>0</formula>
    </cfRule>
  </conditionalFormatting>
  <conditionalFormatting sqref="N316:N319">
    <cfRule type="cellIs" dxfId="43" priority="286" stopIfTrue="1" operator="equal">
      <formula>0</formula>
    </cfRule>
  </conditionalFormatting>
  <conditionalFormatting sqref="K321:L321">
    <cfRule type="cellIs" dxfId="42" priority="285" stopIfTrue="1" operator="equal">
      <formula>0</formula>
    </cfRule>
  </conditionalFormatting>
  <conditionalFormatting sqref="N341:N342">
    <cfRule type="cellIs" dxfId="41" priority="284" stopIfTrue="1" operator="equal">
      <formula>0</formula>
    </cfRule>
  </conditionalFormatting>
  <conditionalFormatting sqref="P382 P308:P313 P315:P319 P301:P306 P321:P338">
    <cfRule type="cellIs" dxfId="40" priority="283" stopIfTrue="1" operator="equal">
      <formula>0</formula>
    </cfRule>
  </conditionalFormatting>
  <conditionalFormatting sqref="P340">
    <cfRule type="cellIs" dxfId="39" priority="282" stopIfTrue="1" operator="equal">
      <formula>0</formula>
    </cfRule>
  </conditionalFormatting>
  <conditionalFormatting sqref="P307">
    <cfRule type="cellIs" dxfId="38" priority="281" stopIfTrue="1" operator="equal">
      <formula>0</formula>
    </cfRule>
  </conditionalFormatting>
  <conditionalFormatting sqref="P341:P348">
    <cfRule type="cellIs" dxfId="37" priority="280" stopIfTrue="1" operator="equal">
      <formula>0</formula>
    </cfRule>
  </conditionalFormatting>
  <conditionalFormatting sqref="I16:I133">
    <cfRule type="cellIs" dxfId="36" priority="221" stopIfTrue="1" operator="equal">
      <formula>"George"</formula>
    </cfRule>
  </conditionalFormatting>
  <conditionalFormatting sqref="L28:L127 L129:L132">
    <cfRule type="cellIs" dxfId="35" priority="220" stopIfTrue="1" operator="equal">
      <formula>0</formula>
    </cfRule>
  </conditionalFormatting>
  <conditionalFormatting sqref="M121:M127 M129">
    <cfRule type="cellIs" dxfId="34" priority="219" stopIfTrue="1" operator="equal">
      <formula>0</formula>
    </cfRule>
  </conditionalFormatting>
  <conditionalFormatting sqref="M134:M184 M186:M202 M205">
    <cfRule type="cellIs" dxfId="33" priority="218" stopIfTrue="1" operator="equal">
      <formula>0</formula>
    </cfRule>
  </conditionalFormatting>
  <conditionalFormatting sqref="AA183 AA145 AA179 AA175 AA195 AA197:AA202">
    <cfRule type="expression" dxfId="32" priority="216" stopIfTrue="1">
      <formula>#REF!=0</formula>
    </cfRule>
  </conditionalFormatting>
  <conditionalFormatting sqref="AA203:AA205">
    <cfRule type="expression" dxfId="31" priority="215" stopIfTrue="1">
      <formula>#REF!=0</formula>
    </cfRule>
  </conditionalFormatting>
  <conditionalFormatting sqref="AB145 AB179 AB175 AB195 AB197:AB202">
    <cfRule type="expression" dxfId="30" priority="214" stopIfTrue="1">
      <formula>#REF!=0</formula>
    </cfRule>
  </conditionalFormatting>
  <conditionalFormatting sqref="AB203:AB205">
    <cfRule type="expression" dxfId="29" priority="213" stopIfTrue="1">
      <formula>#REF!=0</formula>
    </cfRule>
  </conditionalFormatting>
  <conditionalFormatting sqref="AC134:AC184 AC186:AC205">
    <cfRule type="cellIs" dxfId="28" priority="212" stopIfTrue="1" operator="equal">
      <formula>0</formula>
    </cfRule>
  </conditionalFormatting>
  <conditionalFormatting sqref="AD199">
    <cfRule type="cellIs" dxfId="27" priority="203" stopIfTrue="1" operator="equal">
      <formula>0</formula>
    </cfRule>
  </conditionalFormatting>
  <conditionalFormatting sqref="AD134:AD141 AD186 AD143:AD151 AD153:AD162 AD164:AD170 AD172:AD184 AD188:AD193 AD195:AD197 AD200:AD205">
    <cfRule type="cellIs" dxfId="26" priority="211" stopIfTrue="1" operator="equal">
      <formula>0</formula>
    </cfRule>
  </conditionalFormatting>
  <conditionalFormatting sqref="AD142">
    <cfRule type="cellIs" dxfId="25" priority="210" stopIfTrue="1" operator="equal">
      <formula>0</formula>
    </cfRule>
  </conditionalFormatting>
  <conditionalFormatting sqref="AD152">
    <cfRule type="cellIs" dxfId="24" priority="209" stopIfTrue="1" operator="equal">
      <formula>0</formula>
    </cfRule>
  </conditionalFormatting>
  <conditionalFormatting sqref="AD163">
    <cfRule type="cellIs" dxfId="23" priority="208" stopIfTrue="1" operator="equal">
      <formula>0</formula>
    </cfRule>
  </conditionalFormatting>
  <conditionalFormatting sqref="AD171">
    <cfRule type="cellIs" dxfId="22" priority="207" stopIfTrue="1" operator="equal">
      <formula>0</formula>
    </cfRule>
  </conditionalFormatting>
  <conditionalFormatting sqref="AD187">
    <cfRule type="cellIs" dxfId="21" priority="206" stopIfTrue="1" operator="equal">
      <formula>0</formula>
    </cfRule>
  </conditionalFormatting>
  <conditionalFormatting sqref="AD194">
    <cfRule type="cellIs" dxfId="20" priority="205" stopIfTrue="1" operator="equal">
      <formula>0</formula>
    </cfRule>
  </conditionalFormatting>
  <conditionalFormatting sqref="AD198">
    <cfRule type="cellIs" dxfId="19" priority="204" stopIfTrue="1" operator="equal">
      <formula>0</formula>
    </cfRule>
  </conditionalFormatting>
  <conditionalFormatting sqref="AC210:AC272">
    <cfRule type="cellIs" dxfId="18" priority="200" stopIfTrue="1" operator="equal">
      <formula>0</formula>
    </cfRule>
  </conditionalFormatting>
  <conditionalFormatting sqref="AA210:AA226 AA256:AA257 AA228:AA254">
    <cfRule type="expression" dxfId="17" priority="199" stopIfTrue="1">
      <formula>#REF!=0</formula>
    </cfRule>
  </conditionalFormatting>
  <conditionalFormatting sqref="AB256">
    <cfRule type="cellIs" dxfId="16" priority="198" stopIfTrue="1" operator="equal">
      <formula>0</formula>
    </cfRule>
  </conditionalFormatting>
  <conditionalFormatting sqref="AB252">
    <cfRule type="cellIs" dxfId="15" priority="197" stopIfTrue="1" operator="equal">
      <formula>0</formula>
    </cfRule>
  </conditionalFormatting>
  <conditionalFormatting sqref="AB251">
    <cfRule type="cellIs" dxfId="14" priority="196" stopIfTrue="1" operator="equal">
      <formula>0</formula>
    </cfRule>
  </conditionalFormatting>
  <conditionalFormatting sqref="AB249">
    <cfRule type="cellIs" dxfId="13" priority="195" stopIfTrue="1" operator="equal">
      <formula>0</formula>
    </cfRule>
  </conditionalFormatting>
  <conditionalFormatting sqref="AB245">
    <cfRule type="cellIs" dxfId="12" priority="194" stopIfTrue="1" operator="equal">
      <formula>0</formula>
    </cfRule>
  </conditionalFormatting>
  <conditionalFormatting sqref="AB242">
    <cfRule type="cellIs" dxfId="11" priority="193" stopIfTrue="1" operator="equal">
      <formula>0</formula>
    </cfRule>
  </conditionalFormatting>
  <conditionalFormatting sqref="AB240">
    <cfRule type="cellIs" dxfId="10" priority="192" stopIfTrue="1" operator="equal">
      <formula>0</formula>
    </cfRule>
  </conditionalFormatting>
  <conditionalFormatting sqref="AB236">
    <cfRule type="cellIs" dxfId="9" priority="191" stopIfTrue="1" operator="equal">
      <formula>0</formula>
    </cfRule>
  </conditionalFormatting>
  <conditionalFormatting sqref="AB232">
    <cfRule type="cellIs" dxfId="8" priority="190" stopIfTrue="1" operator="equal">
      <formula>0</formula>
    </cfRule>
  </conditionalFormatting>
  <conditionalFormatting sqref="AB230">
    <cfRule type="cellIs" dxfId="7" priority="189" stopIfTrue="1" operator="equal">
      <formula>0</formula>
    </cfRule>
  </conditionalFormatting>
  <conditionalFormatting sqref="AB228">
    <cfRule type="cellIs" dxfId="6" priority="188" stopIfTrue="1" operator="equal">
      <formula>0</formula>
    </cfRule>
  </conditionalFormatting>
  <conditionalFormatting sqref="AB227">
    <cfRule type="cellIs" dxfId="5" priority="187" stopIfTrue="1" operator="equal">
      <formula>0</formula>
    </cfRule>
  </conditionalFormatting>
  <conditionalFormatting sqref="AB221">
    <cfRule type="cellIs" dxfId="4" priority="186" stopIfTrue="1" operator="equal">
      <formula>0</formula>
    </cfRule>
  </conditionalFormatting>
  <conditionalFormatting sqref="AB220">
    <cfRule type="cellIs" dxfId="3" priority="185" stopIfTrue="1" operator="equal">
      <formula>0</formula>
    </cfRule>
  </conditionalFormatting>
  <conditionalFormatting sqref="AB216">
    <cfRule type="cellIs" dxfId="2" priority="184" stopIfTrue="1" operator="equal">
      <formula>0</formula>
    </cfRule>
  </conditionalFormatting>
  <conditionalFormatting sqref="AB213">
    <cfRule type="cellIs" dxfId="1" priority="183" stopIfTrue="1" operator="equal">
      <formula>0</formula>
    </cfRule>
  </conditionalFormatting>
  <conditionalFormatting sqref="AB269">
    <cfRule type="cellIs" dxfId="0" priority="182" stopIfTrue="1" operator="equal">
      <formula>0</formula>
    </cfRule>
  </conditionalFormatting>
  <pageMargins left="0.25" right="0.25" top="0.75" bottom="0.75" header="0.3" footer="0.3"/>
  <pageSetup scale="65" fitToHeight="0" orientation="portrait" r:id="rId1"/>
  <headerFooter>
    <oddHeader xml:space="preserve">&amp;C&amp;"Arial,Bold"Mississippi Institutions of Higher Learning Appraisal RFP
Phase 3 (P3) Value =&gt; $10M and &lt; $20M 
</oddHeader>
    <oddFooter>Page &amp;P of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tabColor theme="2" tint="-0.749992370372631"/>
  </sheetPr>
  <dimension ref="A1:F18"/>
  <sheetViews>
    <sheetView zoomScaleNormal="100" zoomScaleSheetLayoutView="100" workbookViewId="0">
      <selection activeCell="A3" sqref="A3:F18"/>
    </sheetView>
  </sheetViews>
  <sheetFormatPr defaultColWidth="22.28515625" defaultRowHeight="12.75"/>
  <cols>
    <col min="1" max="1" width="14.140625" customWidth="1"/>
    <col min="2" max="2" width="28.85546875" customWidth="1"/>
    <col min="3" max="3" width="16.85546875" customWidth="1"/>
    <col min="5" max="5" width="14.7109375" customWidth="1"/>
    <col min="6" max="6" width="36" customWidth="1"/>
    <col min="7" max="7" width="6.7109375" customWidth="1"/>
  </cols>
  <sheetData>
    <row r="1" spans="1:6" ht="23.25">
      <c r="A1" s="321" t="s">
        <v>171</v>
      </c>
      <c r="B1" s="321"/>
      <c r="C1" s="321"/>
      <c r="D1" s="321"/>
      <c r="E1" s="321"/>
      <c r="F1" s="321"/>
    </row>
    <row r="2" spans="1:6" ht="15.75" thickBot="1">
      <c r="A2" s="318" t="s">
        <v>172</v>
      </c>
      <c r="B2" s="318"/>
      <c r="C2" s="318"/>
      <c r="D2" s="318"/>
      <c r="E2" s="318"/>
      <c r="F2" s="318"/>
    </row>
    <row r="3" spans="1:6" ht="15">
      <c r="A3" s="319" t="s">
        <v>173</v>
      </c>
      <c r="B3" s="320"/>
      <c r="C3" s="319" t="s">
        <v>174</v>
      </c>
      <c r="D3" s="320"/>
      <c r="E3" s="319" t="s">
        <v>175</v>
      </c>
      <c r="F3" s="320"/>
    </row>
    <row r="4" spans="1:6" ht="15.75" thickBot="1">
      <c r="A4" s="19" t="s">
        <v>176</v>
      </c>
      <c r="B4" s="20" t="s">
        <v>93</v>
      </c>
      <c r="C4" s="19" t="s">
        <v>177</v>
      </c>
      <c r="D4" s="20" t="s">
        <v>93</v>
      </c>
      <c r="E4" s="19" t="s">
        <v>177</v>
      </c>
      <c r="F4" s="20" t="s">
        <v>93</v>
      </c>
    </row>
    <row r="5" spans="1:6" ht="15">
      <c r="A5" s="22">
        <v>1</v>
      </c>
      <c r="B5" s="23" t="s">
        <v>94</v>
      </c>
      <c r="C5" s="22">
        <v>1</v>
      </c>
      <c r="D5" s="23" t="s">
        <v>56</v>
      </c>
      <c r="E5" s="22">
        <v>1</v>
      </c>
      <c r="F5" s="23" t="s">
        <v>56</v>
      </c>
    </row>
    <row r="6" spans="1:6" ht="15">
      <c r="A6" s="22">
        <v>2</v>
      </c>
      <c r="B6" s="23" t="s">
        <v>95</v>
      </c>
      <c r="C6" s="22">
        <v>2</v>
      </c>
      <c r="D6" s="23" t="s">
        <v>19</v>
      </c>
      <c r="E6" s="22">
        <v>2</v>
      </c>
      <c r="F6" s="23" t="s">
        <v>19</v>
      </c>
    </row>
    <row r="7" spans="1:6" ht="15">
      <c r="A7" s="22">
        <v>3</v>
      </c>
      <c r="B7" s="23" t="s">
        <v>96</v>
      </c>
      <c r="C7" s="22" t="s">
        <v>163</v>
      </c>
      <c r="D7" s="23" t="s">
        <v>0</v>
      </c>
      <c r="E7" s="22" t="s">
        <v>162</v>
      </c>
      <c r="F7" s="23" t="s">
        <v>97</v>
      </c>
    </row>
    <row r="8" spans="1:6" ht="15">
      <c r="A8" s="22">
        <v>4</v>
      </c>
      <c r="B8" s="23" t="s">
        <v>98</v>
      </c>
      <c r="C8" s="22">
        <v>2</v>
      </c>
      <c r="D8" s="23" t="s">
        <v>19</v>
      </c>
      <c r="E8" s="22">
        <v>2</v>
      </c>
      <c r="F8" s="23" t="s">
        <v>19</v>
      </c>
    </row>
    <row r="9" spans="1:6" ht="15">
      <c r="A9" s="22">
        <v>5</v>
      </c>
      <c r="B9" s="23" t="s">
        <v>99</v>
      </c>
      <c r="C9" s="22" t="s">
        <v>163</v>
      </c>
      <c r="D9" s="23" t="s">
        <v>0</v>
      </c>
      <c r="E9" s="22" t="s">
        <v>161</v>
      </c>
      <c r="F9" s="23" t="s">
        <v>178</v>
      </c>
    </row>
    <row r="10" spans="1:6" ht="15">
      <c r="A10" s="22">
        <v>6</v>
      </c>
      <c r="B10" s="23" t="s">
        <v>100</v>
      </c>
      <c r="C10" s="22">
        <v>3</v>
      </c>
      <c r="D10" s="23" t="s">
        <v>101</v>
      </c>
      <c r="E10" s="22" t="s">
        <v>161</v>
      </c>
      <c r="F10" s="23" t="s">
        <v>178</v>
      </c>
    </row>
    <row r="11" spans="1:6" ht="15">
      <c r="A11" s="22">
        <v>7</v>
      </c>
      <c r="B11" s="24" t="s">
        <v>104</v>
      </c>
      <c r="C11" s="22">
        <v>2</v>
      </c>
      <c r="D11" s="23" t="s">
        <v>19</v>
      </c>
      <c r="E11" s="22">
        <v>2</v>
      </c>
      <c r="F11" s="23" t="s">
        <v>19</v>
      </c>
    </row>
    <row r="12" spans="1:6" ht="15">
      <c r="A12" s="22">
        <v>8</v>
      </c>
      <c r="B12" s="23" t="s">
        <v>102</v>
      </c>
      <c r="C12" s="22" t="s">
        <v>163</v>
      </c>
      <c r="D12" s="23" t="s">
        <v>0</v>
      </c>
      <c r="E12" s="22" t="s">
        <v>164</v>
      </c>
      <c r="F12" s="23" t="s">
        <v>179</v>
      </c>
    </row>
    <row r="13" spans="1:6" ht="15">
      <c r="A13" s="22">
        <v>9</v>
      </c>
      <c r="B13" s="23" t="s">
        <v>103</v>
      </c>
      <c r="C13" s="22">
        <v>2</v>
      </c>
      <c r="D13" s="23" t="s">
        <v>19</v>
      </c>
      <c r="E13" s="22" t="s">
        <v>164</v>
      </c>
      <c r="F13" s="23" t="s">
        <v>179</v>
      </c>
    </row>
    <row r="14" spans="1:6" ht="45">
      <c r="A14" s="22">
        <v>10</v>
      </c>
      <c r="B14" s="23" t="s">
        <v>180</v>
      </c>
      <c r="C14" s="22">
        <v>6</v>
      </c>
      <c r="D14" s="23" t="s">
        <v>180</v>
      </c>
      <c r="E14" s="22">
        <v>0</v>
      </c>
      <c r="F14" s="23" t="s">
        <v>22</v>
      </c>
    </row>
    <row r="15" spans="1:6" ht="45">
      <c r="A15" s="22">
        <v>11</v>
      </c>
      <c r="B15" s="23" t="s">
        <v>181</v>
      </c>
      <c r="C15" s="22">
        <v>7</v>
      </c>
      <c r="D15" s="23" t="s">
        <v>181</v>
      </c>
      <c r="E15" s="22">
        <v>0</v>
      </c>
      <c r="F15" s="23" t="s">
        <v>22</v>
      </c>
    </row>
    <row r="16" spans="1:6" ht="30">
      <c r="A16" s="22">
        <v>12</v>
      </c>
      <c r="B16" s="23" t="s">
        <v>182</v>
      </c>
      <c r="C16" s="22">
        <v>8</v>
      </c>
      <c r="D16" s="23" t="s">
        <v>182</v>
      </c>
      <c r="E16" s="22">
        <v>0</v>
      </c>
      <c r="F16" s="23" t="s">
        <v>22</v>
      </c>
    </row>
    <row r="17" spans="1:6" ht="15">
      <c r="A17" s="22">
        <v>13</v>
      </c>
      <c r="B17" s="23" t="s">
        <v>2</v>
      </c>
      <c r="C17" s="22">
        <v>9</v>
      </c>
      <c r="D17" s="23" t="s">
        <v>2</v>
      </c>
      <c r="E17" s="22">
        <v>0</v>
      </c>
      <c r="F17" s="23" t="s">
        <v>22</v>
      </c>
    </row>
    <row r="18" spans="1:6" ht="15.75" thickBot="1">
      <c r="A18" s="21">
        <v>14</v>
      </c>
      <c r="B18" s="25" t="s">
        <v>183</v>
      </c>
      <c r="C18" s="21">
        <v>10</v>
      </c>
      <c r="D18" s="25" t="s">
        <v>183</v>
      </c>
      <c r="E18" s="21">
        <v>0</v>
      </c>
      <c r="F18" s="25" t="s">
        <v>22</v>
      </c>
    </row>
  </sheetData>
  <mergeCells count="5">
    <mergeCell ref="A2:F2"/>
    <mergeCell ref="A3:B3"/>
    <mergeCell ref="C3:D3"/>
    <mergeCell ref="E3:F3"/>
    <mergeCell ref="A1:F1"/>
  </mergeCells>
  <pageMargins left="0.25" right="0.25" top="0.75" bottom="0.75" header="0.3" footer="0.3"/>
  <pageSetup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1">
    <tabColor rgb="FFFF0000"/>
    <pageSetUpPr fitToPage="1"/>
  </sheetPr>
  <dimension ref="A1:BX18"/>
  <sheetViews>
    <sheetView zoomScaleNormal="100" zoomScaleSheetLayoutView="100" workbookViewId="0">
      <pane ySplit="1" topLeftCell="A2" activePane="bottomLeft" state="frozen"/>
      <selection activeCell="H1" sqref="H1"/>
      <selection pane="bottomLeft" activeCell="AG5" sqref="AG5"/>
    </sheetView>
  </sheetViews>
  <sheetFormatPr defaultColWidth="9.140625" defaultRowHeight="50.1" customHeight="1"/>
  <cols>
    <col min="1" max="1" width="35.28515625" style="6" customWidth="1"/>
    <col min="2" max="2" width="15.28515625" style="17" hidden="1" customWidth="1"/>
    <col min="3" max="3" width="22.7109375" style="6" customWidth="1"/>
    <col min="4" max="4" width="15.42578125" style="17" hidden="1" customWidth="1"/>
    <col min="5" max="5" width="28.42578125" style="6" customWidth="1"/>
    <col min="6" max="6" width="18.85546875" style="6" customWidth="1"/>
    <col min="7" max="7" width="15.42578125" style="17" hidden="1" customWidth="1"/>
    <col min="8" max="8" width="18.85546875" style="6" customWidth="1"/>
    <col min="9" max="9" width="23.85546875" style="6" customWidth="1"/>
    <col min="10" max="10" width="16.7109375" style="6" hidden="1" customWidth="1"/>
    <col min="11" max="12" width="16.5703125" style="6" customWidth="1"/>
    <col min="13" max="13" width="16.140625" style="6" customWidth="1"/>
    <col min="14" max="14" width="18.85546875" style="6" customWidth="1"/>
    <col min="15" max="15" width="15.7109375" style="6" customWidth="1"/>
    <col min="16" max="16" width="17.5703125" style="17" hidden="1" customWidth="1"/>
    <col min="17" max="17" width="16.85546875" style="17" hidden="1" customWidth="1"/>
    <col min="18" max="18" width="17" style="6" customWidth="1"/>
    <col min="19" max="19" width="37.140625" style="6" customWidth="1"/>
    <col min="20" max="25" width="16.85546875" style="17" hidden="1" customWidth="1"/>
    <col min="26" max="26" width="17.7109375" style="6" customWidth="1"/>
    <col min="27" max="27" width="16.7109375" style="69" customWidth="1"/>
    <col min="28" max="31" width="17.7109375" style="6" hidden="1" customWidth="1"/>
    <col min="32" max="32" width="28.140625" style="6" hidden="1" customWidth="1"/>
    <col min="33" max="33" width="24.85546875" style="6" customWidth="1"/>
    <col min="34" max="34" width="18.85546875" style="6" customWidth="1"/>
    <col min="35" max="35" width="10.5703125" style="6" bestFit="1" customWidth="1"/>
    <col min="36" max="36" width="39.7109375" style="6" bestFit="1" customWidth="1"/>
    <col min="37" max="37" width="23.28515625" style="6" hidden="1" customWidth="1"/>
    <col min="38" max="38" width="10.5703125" style="6" hidden="1" customWidth="1"/>
    <col min="39" max="39" width="21.42578125" style="6" bestFit="1" customWidth="1"/>
    <col min="40" max="40" width="27.42578125" style="6" hidden="1" customWidth="1"/>
    <col min="41" max="41" width="9.140625" style="6"/>
    <col min="42" max="43" width="22.42578125" style="6" bestFit="1" customWidth="1"/>
    <col min="44" max="44" width="9.140625" style="6"/>
    <col min="45" max="45" width="22.85546875" style="6" bestFit="1" customWidth="1"/>
    <col min="46" max="46" width="27" style="6" bestFit="1" customWidth="1"/>
    <col min="47" max="47" width="22.140625" style="6" bestFit="1" customWidth="1"/>
    <col min="48" max="48" width="12.28515625" style="6" bestFit="1" customWidth="1"/>
    <col min="49" max="49" width="18.42578125" style="6" bestFit="1" customWidth="1"/>
    <col min="50" max="50" width="22.7109375" style="6" bestFit="1" customWidth="1"/>
    <col min="51" max="51" width="22" style="6" bestFit="1" customWidth="1"/>
    <col min="52" max="52" width="22.85546875" style="6" bestFit="1" customWidth="1"/>
    <col min="53" max="53" width="20.42578125" style="6" bestFit="1" customWidth="1"/>
    <col min="54" max="54" width="10.5703125" style="6" bestFit="1" customWidth="1"/>
    <col min="55" max="55" width="10.5703125" style="6" hidden="1" customWidth="1"/>
    <col min="56" max="56" width="13.85546875" style="6" bestFit="1" customWidth="1"/>
    <col min="57" max="57" width="14.42578125" style="6" bestFit="1" customWidth="1"/>
    <col min="58" max="58" width="19" style="6" bestFit="1" customWidth="1"/>
    <col min="59" max="59" width="15.42578125" style="6" bestFit="1" customWidth="1"/>
    <col min="60" max="68" width="18.85546875" style="6" customWidth="1"/>
    <col min="69" max="69" width="22" style="6" bestFit="1" customWidth="1"/>
    <col min="70" max="70" width="31.28515625" style="6" bestFit="1" customWidth="1"/>
    <col min="71" max="71" width="16.5703125" style="6" bestFit="1" customWidth="1"/>
    <col min="72" max="72" width="35.140625" style="6" bestFit="1" customWidth="1"/>
    <col min="73" max="73" width="15.5703125" style="6" bestFit="1" customWidth="1"/>
    <col min="74" max="74" width="18.85546875" style="6" customWidth="1"/>
    <col min="75" max="76" width="9.140625" style="6"/>
    <col min="77" max="77" width="22.140625" style="6" bestFit="1" customWidth="1"/>
    <col min="78" max="16384" width="9.140625" style="6"/>
  </cols>
  <sheetData>
    <row r="1" spans="1:76" s="1" customFormat="1" ht="65.25" customHeight="1">
      <c r="A1" s="9" t="s">
        <v>20</v>
      </c>
      <c r="B1" s="8" t="s">
        <v>23</v>
      </c>
      <c r="C1" s="9" t="s">
        <v>31</v>
      </c>
      <c r="D1" s="8" t="s">
        <v>34</v>
      </c>
      <c r="E1" s="9" t="s">
        <v>37</v>
      </c>
      <c r="F1" s="9" t="s">
        <v>40</v>
      </c>
      <c r="G1" s="8" t="s">
        <v>42</v>
      </c>
      <c r="H1" s="9" t="s">
        <v>48</v>
      </c>
      <c r="I1" s="9" t="s">
        <v>105</v>
      </c>
      <c r="J1" s="52" t="s">
        <v>51</v>
      </c>
      <c r="K1" s="9" t="s">
        <v>106</v>
      </c>
      <c r="L1" s="9" t="s">
        <v>107</v>
      </c>
      <c r="M1" s="9" t="s">
        <v>54</v>
      </c>
      <c r="N1" s="9" t="s">
        <v>58</v>
      </c>
      <c r="O1" s="9" t="s">
        <v>109</v>
      </c>
      <c r="P1" s="7" t="s">
        <v>62</v>
      </c>
      <c r="Q1" s="8" t="s">
        <v>69</v>
      </c>
      <c r="R1" s="9" t="s">
        <v>110</v>
      </c>
      <c r="S1" s="9" t="s">
        <v>108</v>
      </c>
      <c r="T1" s="8" t="s">
        <v>77</v>
      </c>
      <c r="U1" s="8" t="s">
        <v>81</v>
      </c>
      <c r="V1" s="8" t="s">
        <v>83</v>
      </c>
      <c r="W1" s="8" t="s">
        <v>84</v>
      </c>
      <c r="X1" s="8" t="s">
        <v>90</v>
      </c>
      <c r="Y1" s="8" t="s">
        <v>92</v>
      </c>
      <c r="Z1" s="9" t="s">
        <v>111</v>
      </c>
      <c r="AA1" s="70" t="s">
        <v>359</v>
      </c>
      <c r="AB1" s="71" t="s">
        <v>337</v>
      </c>
      <c r="AC1" s="71" t="s">
        <v>344</v>
      </c>
      <c r="AD1" s="71" t="s">
        <v>345</v>
      </c>
      <c r="AE1" s="71" t="s">
        <v>92</v>
      </c>
      <c r="AF1" s="71" t="s">
        <v>346</v>
      </c>
      <c r="AG1" s="9" t="s">
        <v>112</v>
      </c>
      <c r="AH1" s="28" t="s">
        <v>21</v>
      </c>
      <c r="AI1" s="49" t="s">
        <v>27</v>
      </c>
      <c r="AJ1" s="49" t="s">
        <v>1</v>
      </c>
      <c r="AK1" s="53" t="s">
        <v>32</v>
      </c>
      <c r="AL1" s="53" t="s">
        <v>33</v>
      </c>
      <c r="AM1" s="49" t="s">
        <v>38</v>
      </c>
      <c r="AN1" s="53" t="s">
        <v>39</v>
      </c>
      <c r="AO1" s="49" t="s">
        <v>41</v>
      </c>
      <c r="AP1" s="49" t="s">
        <v>343</v>
      </c>
      <c r="AQ1" s="49" t="s">
        <v>328</v>
      </c>
      <c r="AR1" s="49" t="s">
        <v>43</v>
      </c>
      <c r="AS1" s="49" t="s">
        <v>49</v>
      </c>
      <c r="AT1" s="49" t="s">
        <v>263</v>
      </c>
      <c r="AU1" s="49" t="s">
        <v>50</v>
      </c>
      <c r="AV1" s="49" t="s">
        <v>52</v>
      </c>
      <c r="AW1" s="49" t="s">
        <v>53</v>
      </c>
      <c r="AX1" s="49" t="s">
        <v>55</v>
      </c>
      <c r="AY1" s="49" t="s">
        <v>57</v>
      </c>
      <c r="AZ1" s="49" t="s">
        <v>59</v>
      </c>
      <c r="BA1" s="49" t="s">
        <v>61</v>
      </c>
      <c r="BB1" s="49" t="s">
        <v>60</v>
      </c>
      <c r="BC1" s="53" t="s">
        <v>66</v>
      </c>
      <c r="BD1" s="49" t="s">
        <v>68</v>
      </c>
      <c r="BE1" s="49" t="s">
        <v>70</v>
      </c>
      <c r="BF1" s="49" t="s">
        <v>73</v>
      </c>
      <c r="BG1" s="49" t="s">
        <v>76</v>
      </c>
      <c r="BH1" s="65" t="s">
        <v>275</v>
      </c>
      <c r="BI1" s="66" t="s">
        <v>283</v>
      </c>
      <c r="BJ1" s="66" t="s">
        <v>289</v>
      </c>
      <c r="BK1" s="65" t="s">
        <v>290</v>
      </c>
      <c r="BL1" s="65" t="s">
        <v>291</v>
      </c>
      <c r="BM1" s="65" t="s">
        <v>292</v>
      </c>
      <c r="BN1" s="65" t="s">
        <v>293</v>
      </c>
      <c r="BO1" s="65" t="s">
        <v>294</v>
      </c>
      <c r="BP1" s="65" t="s">
        <v>297</v>
      </c>
      <c r="BQ1" s="66" t="s">
        <v>298</v>
      </c>
      <c r="BR1" s="65" t="s">
        <v>299</v>
      </c>
      <c r="BS1" s="65" t="s">
        <v>317</v>
      </c>
      <c r="BT1" s="65" t="s">
        <v>300</v>
      </c>
      <c r="BU1" s="66" t="s">
        <v>316</v>
      </c>
      <c r="BV1" s="72" t="s">
        <v>360</v>
      </c>
    </row>
    <row r="2" spans="1:76" s="3" customFormat="1" ht="50.1" customHeight="1">
      <c r="A2" s="2" t="s">
        <v>113</v>
      </c>
      <c r="B2" s="14" t="s">
        <v>22</v>
      </c>
      <c r="C2" s="2" t="s">
        <v>113</v>
      </c>
      <c r="D2" s="14" t="s">
        <v>22</v>
      </c>
      <c r="E2" s="2" t="s">
        <v>113</v>
      </c>
      <c r="F2" s="2" t="s">
        <v>113</v>
      </c>
      <c r="G2" s="14" t="s">
        <v>22</v>
      </c>
      <c r="H2" s="2" t="s">
        <v>113</v>
      </c>
      <c r="I2" s="2" t="s">
        <v>113</v>
      </c>
      <c r="J2" s="14" t="s">
        <v>113</v>
      </c>
      <c r="K2" s="2" t="s">
        <v>113</v>
      </c>
      <c r="L2" s="2" t="s">
        <v>113</v>
      </c>
      <c r="M2" s="2" t="s">
        <v>113</v>
      </c>
      <c r="N2" s="2" t="s">
        <v>113</v>
      </c>
      <c r="O2" s="2" t="s">
        <v>113</v>
      </c>
      <c r="P2" s="14" t="s">
        <v>22</v>
      </c>
      <c r="Q2" s="14" t="s">
        <v>22</v>
      </c>
      <c r="R2" s="2" t="s">
        <v>113</v>
      </c>
      <c r="S2" s="2" t="s">
        <v>113</v>
      </c>
      <c r="T2" s="14" t="s">
        <v>22</v>
      </c>
      <c r="U2" s="14" t="s">
        <v>22</v>
      </c>
      <c r="V2" s="14" t="s">
        <v>22</v>
      </c>
      <c r="W2" s="14" t="s">
        <v>22</v>
      </c>
      <c r="X2" s="14" t="s">
        <v>22</v>
      </c>
      <c r="Y2" s="14" t="s">
        <v>22</v>
      </c>
      <c r="Z2" s="4" t="s">
        <v>113</v>
      </c>
      <c r="AA2" s="26" t="s">
        <v>113</v>
      </c>
      <c r="AB2" s="15" t="s">
        <v>113</v>
      </c>
      <c r="AC2" s="15" t="s">
        <v>113</v>
      </c>
      <c r="AD2" s="15" t="s">
        <v>113</v>
      </c>
      <c r="AE2" s="15" t="s">
        <v>113</v>
      </c>
      <c r="AF2" s="15" t="s">
        <v>113</v>
      </c>
      <c r="AG2" s="4" t="s">
        <v>231</v>
      </c>
      <c r="AH2" s="26" t="s">
        <v>113</v>
      </c>
      <c r="AI2" s="29" t="s">
        <v>113</v>
      </c>
      <c r="AJ2" s="30" t="s">
        <v>113</v>
      </c>
      <c r="AK2" s="54" t="s">
        <v>113</v>
      </c>
      <c r="AL2" s="55" t="s">
        <v>113</v>
      </c>
      <c r="AM2" s="31" t="s">
        <v>113</v>
      </c>
      <c r="AN2" s="56" t="s">
        <v>113</v>
      </c>
      <c r="AO2" s="32" t="s">
        <v>113</v>
      </c>
      <c r="AP2" s="33" t="s">
        <v>113</v>
      </c>
      <c r="AQ2" s="33" t="s">
        <v>113</v>
      </c>
      <c r="AR2" s="34" t="s">
        <v>113</v>
      </c>
      <c r="AS2" s="35" t="s">
        <v>113</v>
      </c>
      <c r="AT2" s="36" t="s">
        <v>113</v>
      </c>
      <c r="AU2" s="37" t="s">
        <v>113</v>
      </c>
      <c r="AV2" s="38" t="s">
        <v>113</v>
      </c>
      <c r="AW2" s="39" t="s">
        <v>113</v>
      </c>
      <c r="AX2" s="40" t="s">
        <v>113</v>
      </c>
      <c r="AY2" s="41" t="s">
        <v>113</v>
      </c>
      <c r="AZ2" s="42" t="s">
        <v>113</v>
      </c>
      <c r="BA2" s="43" t="s">
        <v>113</v>
      </c>
      <c r="BB2" s="44" t="s">
        <v>113</v>
      </c>
      <c r="BC2" s="57" t="s">
        <v>113</v>
      </c>
      <c r="BD2" s="45" t="s">
        <v>113</v>
      </c>
      <c r="BE2" s="46" t="s">
        <v>207</v>
      </c>
      <c r="BF2" s="47" t="s">
        <v>113</v>
      </c>
      <c r="BG2" s="48" t="s">
        <v>186</v>
      </c>
      <c r="BH2" s="26" t="s">
        <v>276</v>
      </c>
      <c r="BI2" s="68" t="s">
        <v>113</v>
      </c>
      <c r="BJ2" s="67" t="s">
        <v>113</v>
      </c>
      <c r="BK2" s="26" t="s">
        <v>113</v>
      </c>
      <c r="BL2" s="26" t="s">
        <v>113</v>
      </c>
      <c r="BM2" s="26" t="s">
        <v>113</v>
      </c>
      <c r="BN2" s="26" t="s">
        <v>113</v>
      </c>
      <c r="BO2" s="26" t="s">
        <v>113</v>
      </c>
      <c r="BP2" s="26" t="s">
        <v>113</v>
      </c>
      <c r="BQ2" s="3" t="s">
        <v>113</v>
      </c>
      <c r="BR2" s="3" t="s">
        <v>113</v>
      </c>
      <c r="BS2" s="3" t="s">
        <v>113</v>
      </c>
      <c r="BT2" s="67" t="s">
        <v>113</v>
      </c>
      <c r="BU2" s="3" t="s">
        <v>113</v>
      </c>
      <c r="BV2" s="67" t="s">
        <v>113</v>
      </c>
      <c r="BW2" s="51"/>
      <c r="BX2" s="50"/>
    </row>
    <row r="3" spans="1:76" s="3" customFormat="1" ht="50.1" customHeight="1">
      <c r="A3" s="4" t="s">
        <v>115</v>
      </c>
      <c r="B3" s="15" t="s">
        <v>24</v>
      </c>
      <c r="C3" s="4" t="s">
        <v>123</v>
      </c>
      <c r="D3" s="15" t="s">
        <v>35</v>
      </c>
      <c r="E3" s="4" t="s">
        <v>125</v>
      </c>
      <c r="F3" s="4" t="s">
        <v>212</v>
      </c>
      <c r="G3" s="15" t="s">
        <v>44</v>
      </c>
      <c r="H3" s="27" t="s">
        <v>137</v>
      </c>
      <c r="I3" s="4" t="s">
        <v>141</v>
      </c>
      <c r="J3" s="15" t="s">
        <v>143</v>
      </c>
      <c r="K3" s="27" t="s">
        <v>148</v>
      </c>
      <c r="L3" s="4" t="s">
        <v>159</v>
      </c>
      <c r="M3" s="4" t="s">
        <v>149</v>
      </c>
      <c r="N3" s="4" t="s">
        <v>151</v>
      </c>
      <c r="O3" s="4" t="s">
        <v>157</v>
      </c>
      <c r="P3" s="15" t="s">
        <v>46</v>
      </c>
      <c r="Q3" s="15" t="s">
        <v>46</v>
      </c>
      <c r="R3" s="4" t="s">
        <v>159</v>
      </c>
      <c r="S3" s="4" t="s">
        <v>216</v>
      </c>
      <c r="T3" s="15" t="s">
        <v>78</v>
      </c>
      <c r="U3" s="15" t="s">
        <v>74</v>
      </c>
      <c r="V3" s="15" t="s">
        <v>74</v>
      </c>
      <c r="W3" s="15" t="s">
        <v>46</v>
      </c>
      <c r="X3" s="15" t="s">
        <v>46</v>
      </c>
      <c r="Y3" s="15" t="s">
        <v>30</v>
      </c>
      <c r="Z3" s="4" t="s">
        <v>370</v>
      </c>
      <c r="AA3" s="27" t="s">
        <v>335</v>
      </c>
      <c r="AB3" s="15" t="s">
        <v>338</v>
      </c>
      <c r="AC3" s="15" t="s">
        <v>347</v>
      </c>
      <c r="AD3" s="15" t="s">
        <v>349</v>
      </c>
      <c r="AE3" s="15" t="s">
        <v>200</v>
      </c>
      <c r="AF3" s="15" t="s">
        <v>355</v>
      </c>
      <c r="AG3" s="4" t="s">
        <v>232</v>
      </c>
      <c r="AH3" s="27" t="s">
        <v>184</v>
      </c>
      <c r="AI3" s="29" t="s">
        <v>186</v>
      </c>
      <c r="AJ3" s="30" t="s">
        <v>186</v>
      </c>
      <c r="AK3" s="54" t="s">
        <v>188</v>
      </c>
      <c r="AL3" s="55" t="s">
        <v>186</v>
      </c>
      <c r="AM3" s="31" t="s">
        <v>190</v>
      </c>
      <c r="AN3" s="56" t="s">
        <v>192</v>
      </c>
      <c r="AO3" s="32" t="s">
        <v>186</v>
      </c>
      <c r="AP3" s="33" t="s">
        <v>186</v>
      </c>
      <c r="AQ3" s="33" t="s">
        <v>186</v>
      </c>
      <c r="AR3" s="34" t="s">
        <v>194</v>
      </c>
      <c r="AS3" s="35" t="s">
        <v>197</v>
      </c>
      <c r="AT3" s="36" t="s">
        <v>157</v>
      </c>
      <c r="AU3" s="37" t="s">
        <v>234</v>
      </c>
      <c r="AV3" s="38" t="s">
        <v>200</v>
      </c>
      <c r="AW3" s="39" t="s">
        <v>200</v>
      </c>
      <c r="AX3" s="40" t="s">
        <v>200</v>
      </c>
      <c r="AY3" s="41" t="s">
        <v>202</v>
      </c>
      <c r="AZ3" s="42" t="s">
        <v>205</v>
      </c>
      <c r="BA3" s="43" t="s">
        <v>332</v>
      </c>
      <c r="BB3" s="44" t="s">
        <v>329</v>
      </c>
      <c r="BC3" s="57" t="s">
        <v>186</v>
      </c>
      <c r="BD3" s="45" t="s">
        <v>186</v>
      </c>
      <c r="BE3" s="46" t="s">
        <v>208</v>
      </c>
      <c r="BF3" s="47" t="s">
        <v>210</v>
      </c>
      <c r="BG3" s="48" t="s">
        <v>187</v>
      </c>
      <c r="BH3" s="27" t="s">
        <v>277</v>
      </c>
      <c r="BI3" s="68" t="s">
        <v>123</v>
      </c>
      <c r="BJ3" s="68" t="s">
        <v>125</v>
      </c>
      <c r="BK3" s="27" t="s">
        <v>212</v>
      </c>
      <c r="BL3" s="27" t="s">
        <v>137</v>
      </c>
      <c r="BM3" s="27" t="s">
        <v>141</v>
      </c>
      <c r="BN3" s="27" t="s">
        <v>148</v>
      </c>
      <c r="BO3" s="27" t="s">
        <v>149</v>
      </c>
      <c r="BP3" s="27" t="s">
        <v>151</v>
      </c>
      <c r="BQ3" s="3" t="s">
        <v>157</v>
      </c>
      <c r="BR3" s="3" t="s">
        <v>159</v>
      </c>
      <c r="BS3" s="3" t="s">
        <v>159</v>
      </c>
      <c r="BT3" s="68" t="s">
        <v>216</v>
      </c>
      <c r="BU3" s="3" t="s">
        <v>320</v>
      </c>
      <c r="BV3" s="68" t="s">
        <v>361</v>
      </c>
      <c r="BW3" s="51"/>
      <c r="BX3" s="50"/>
    </row>
    <row r="4" spans="1:76" s="3" customFormat="1" ht="50.1" customHeight="1">
      <c r="A4" s="4" t="s">
        <v>362</v>
      </c>
      <c r="B4" s="15" t="s">
        <v>25</v>
      </c>
      <c r="C4" s="4" t="s">
        <v>369</v>
      </c>
      <c r="D4" s="15" t="s">
        <v>36</v>
      </c>
      <c r="E4" s="4" t="s">
        <v>126</v>
      </c>
      <c r="F4" s="4" t="s">
        <v>132</v>
      </c>
      <c r="G4" s="15" t="s">
        <v>45</v>
      </c>
      <c r="H4" s="27" t="s">
        <v>138</v>
      </c>
      <c r="I4" s="4" t="s">
        <v>142</v>
      </c>
      <c r="J4" s="15" t="s">
        <v>144</v>
      </c>
      <c r="K4" s="27" t="s">
        <v>147</v>
      </c>
      <c r="L4" s="4" t="s">
        <v>213</v>
      </c>
      <c r="M4" s="4" t="s">
        <v>119</v>
      </c>
      <c r="N4" s="4" t="s">
        <v>152</v>
      </c>
      <c r="O4" s="4" t="s">
        <v>158</v>
      </c>
      <c r="P4" s="15" t="s">
        <v>63</v>
      </c>
      <c r="Q4" s="15" t="s">
        <v>71</v>
      </c>
      <c r="R4" s="4" t="s">
        <v>214</v>
      </c>
      <c r="S4" s="4" t="s">
        <v>217</v>
      </c>
      <c r="T4" s="15" t="s">
        <v>79</v>
      </c>
      <c r="U4" s="15" t="s">
        <v>47</v>
      </c>
      <c r="V4" s="15" t="s">
        <v>47</v>
      </c>
      <c r="W4" s="15" t="s">
        <v>85</v>
      </c>
      <c r="X4" s="15" t="s">
        <v>91</v>
      </c>
      <c r="Y4" s="15" t="s">
        <v>46</v>
      </c>
      <c r="Z4" s="4" t="s">
        <v>118</v>
      </c>
      <c r="AA4" s="27" t="s">
        <v>336</v>
      </c>
      <c r="AB4" s="15" t="s">
        <v>339</v>
      </c>
      <c r="AC4" s="15" t="s">
        <v>348</v>
      </c>
      <c r="AD4" s="15" t="s">
        <v>350</v>
      </c>
      <c r="AE4" s="15" t="s">
        <v>351</v>
      </c>
      <c r="AF4" s="15" t="s">
        <v>356</v>
      </c>
      <c r="AG4" s="4" t="s">
        <v>117</v>
      </c>
      <c r="AH4" s="27" t="s">
        <v>185</v>
      </c>
      <c r="AI4" s="29" t="s">
        <v>187</v>
      </c>
      <c r="AJ4" s="30" t="s">
        <v>187</v>
      </c>
      <c r="AK4" s="54" t="s">
        <v>189</v>
      </c>
      <c r="AL4" s="55" t="s">
        <v>187</v>
      </c>
      <c r="AM4" s="31" t="s">
        <v>191</v>
      </c>
      <c r="AN4" s="56" t="s">
        <v>193</v>
      </c>
      <c r="AO4" s="32" t="s">
        <v>187</v>
      </c>
      <c r="AP4" s="33" t="s">
        <v>187</v>
      </c>
      <c r="AQ4" s="33" t="s">
        <v>187</v>
      </c>
      <c r="AR4" s="34" t="s">
        <v>195</v>
      </c>
      <c r="AS4" s="35" t="s">
        <v>198</v>
      </c>
      <c r="AT4" s="36" t="s">
        <v>158</v>
      </c>
      <c r="AU4" s="37" t="s">
        <v>235</v>
      </c>
      <c r="AV4" s="38" t="s">
        <v>201</v>
      </c>
      <c r="AW4" s="39" t="s">
        <v>201</v>
      </c>
      <c r="AX4" s="40" t="s">
        <v>201</v>
      </c>
      <c r="AY4" s="41" t="s">
        <v>203</v>
      </c>
      <c r="AZ4" s="42" t="s">
        <v>195</v>
      </c>
      <c r="BA4" s="43" t="s">
        <v>333</v>
      </c>
      <c r="BB4" s="44" t="s">
        <v>330</v>
      </c>
      <c r="BC4" s="57" t="s">
        <v>187</v>
      </c>
      <c r="BD4" s="45" t="s">
        <v>187</v>
      </c>
      <c r="BE4" s="46" t="s">
        <v>209</v>
      </c>
      <c r="BF4" s="47" t="s">
        <v>211</v>
      </c>
      <c r="BH4" s="27" t="s">
        <v>278</v>
      </c>
      <c r="BI4" s="68" t="s">
        <v>165</v>
      </c>
      <c r="BJ4" s="68" t="s">
        <v>126</v>
      </c>
      <c r="BK4" s="27" t="s">
        <v>132</v>
      </c>
      <c r="BL4" s="27" t="s">
        <v>138</v>
      </c>
      <c r="BM4" s="27" t="s">
        <v>142</v>
      </c>
      <c r="BN4" s="27" t="s">
        <v>147</v>
      </c>
      <c r="BO4" s="27" t="s">
        <v>119</v>
      </c>
      <c r="BP4" s="27" t="s">
        <v>295</v>
      </c>
      <c r="BQ4" s="3" t="s">
        <v>158</v>
      </c>
      <c r="BR4" s="3" t="s">
        <v>323</v>
      </c>
      <c r="BS4" s="3" t="s">
        <v>318</v>
      </c>
      <c r="BT4" s="68" t="s">
        <v>301</v>
      </c>
      <c r="BU4" s="3" t="s">
        <v>321</v>
      </c>
      <c r="BV4" s="68" t="s">
        <v>187</v>
      </c>
      <c r="BW4" s="51"/>
      <c r="BX4" s="50"/>
    </row>
    <row r="5" spans="1:76" s="3" customFormat="1" ht="50.1" customHeight="1">
      <c r="A5" s="4" t="s">
        <v>363</v>
      </c>
      <c r="B5" s="15" t="s">
        <v>26</v>
      </c>
      <c r="C5" s="4" t="s">
        <v>124</v>
      </c>
      <c r="D5" s="15"/>
      <c r="E5" s="4" t="s">
        <v>127</v>
      </c>
      <c r="F5" s="27" t="s">
        <v>130</v>
      </c>
      <c r="G5" s="15"/>
      <c r="H5" s="27" t="s">
        <v>139</v>
      </c>
      <c r="I5" s="4" t="s">
        <v>246</v>
      </c>
      <c r="J5" s="15" t="s">
        <v>145</v>
      </c>
      <c r="K5" s="27" t="s">
        <v>251</v>
      </c>
      <c r="L5" s="4" t="s">
        <v>261</v>
      </c>
      <c r="M5" s="4" t="s">
        <v>150</v>
      </c>
      <c r="N5" s="4" t="s">
        <v>153</v>
      </c>
      <c r="O5" s="4"/>
      <c r="P5" s="15" t="s">
        <v>64</v>
      </c>
      <c r="Q5" s="15" t="s">
        <v>72</v>
      </c>
      <c r="R5" s="4" t="s">
        <v>215</v>
      </c>
      <c r="S5" s="4" t="s">
        <v>218</v>
      </c>
      <c r="T5" s="15" t="s">
        <v>80</v>
      </c>
      <c r="U5" s="15" t="s">
        <v>75</v>
      </c>
      <c r="V5" s="15" t="s">
        <v>75</v>
      </c>
      <c r="W5" s="15" t="s">
        <v>86</v>
      </c>
      <c r="X5" s="15"/>
      <c r="Y5" s="15"/>
      <c r="Z5" s="4"/>
      <c r="AA5" s="27"/>
      <c r="AB5" s="15" t="s">
        <v>340</v>
      </c>
      <c r="AC5" s="15"/>
      <c r="AD5" s="15"/>
      <c r="AE5" s="15" t="s">
        <v>352</v>
      </c>
      <c r="AF5" s="15" t="s">
        <v>357</v>
      </c>
      <c r="AG5" s="4" t="s">
        <v>116</v>
      </c>
      <c r="AH5" s="27"/>
      <c r="AM5" s="31" t="s">
        <v>272</v>
      </c>
      <c r="AR5" s="34" t="s">
        <v>196</v>
      </c>
      <c r="AS5" s="35" t="s">
        <v>199</v>
      </c>
      <c r="AT5" s="36" t="s">
        <v>331</v>
      </c>
      <c r="AY5" s="41" t="s">
        <v>204</v>
      </c>
      <c r="AZ5" s="42" t="s">
        <v>206</v>
      </c>
      <c r="BA5" s="43" t="s">
        <v>334</v>
      </c>
      <c r="BH5" s="27" t="s">
        <v>279</v>
      </c>
      <c r="BI5" s="68" t="s">
        <v>124</v>
      </c>
      <c r="BJ5" s="68" t="s">
        <v>127</v>
      </c>
      <c r="BK5" s="27" t="s">
        <v>130</v>
      </c>
      <c r="BL5" s="27" t="s">
        <v>139</v>
      </c>
      <c r="BM5" s="27"/>
      <c r="BN5" s="68"/>
      <c r="BO5" s="27" t="s">
        <v>150</v>
      </c>
      <c r="BP5" s="27" t="s">
        <v>153</v>
      </c>
      <c r="BQ5" s="68" t="s">
        <v>322</v>
      </c>
      <c r="BR5" s="3" t="s">
        <v>324</v>
      </c>
      <c r="BS5" s="3" t="s">
        <v>319</v>
      </c>
      <c r="BT5" s="68" t="s">
        <v>302</v>
      </c>
      <c r="BU5" s="3" t="s">
        <v>322</v>
      </c>
      <c r="BV5" s="68"/>
      <c r="BW5" s="62"/>
      <c r="BX5" s="50"/>
    </row>
    <row r="6" spans="1:76" s="3" customFormat="1" ht="62.25" customHeight="1">
      <c r="A6" s="4" t="s">
        <v>364</v>
      </c>
      <c r="B6" s="15" t="s">
        <v>28</v>
      </c>
      <c r="C6" s="4" t="s">
        <v>120</v>
      </c>
      <c r="D6" s="15"/>
      <c r="E6" s="18" t="s">
        <v>128</v>
      </c>
      <c r="F6" s="18" t="s">
        <v>135</v>
      </c>
      <c r="G6" s="15"/>
      <c r="H6" s="27" t="s">
        <v>136</v>
      </c>
      <c r="I6" s="4"/>
      <c r="J6" s="15" t="s">
        <v>146</v>
      </c>
      <c r="K6" s="4" t="s">
        <v>252</v>
      </c>
      <c r="L6" s="4" t="s">
        <v>262</v>
      </c>
      <c r="M6" s="4" t="s">
        <v>258</v>
      </c>
      <c r="N6" s="4" t="s">
        <v>154</v>
      </c>
      <c r="O6" s="4"/>
      <c r="P6" s="15" t="s">
        <v>65</v>
      </c>
      <c r="Q6" s="15"/>
      <c r="R6" s="4"/>
      <c r="S6" s="4" t="s">
        <v>219</v>
      </c>
      <c r="T6" s="15"/>
      <c r="U6" s="15" t="s">
        <v>82</v>
      </c>
      <c r="V6" s="15" t="s">
        <v>82</v>
      </c>
      <c r="W6" s="15" t="s">
        <v>87</v>
      </c>
      <c r="X6" s="15"/>
      <c r="Y6" s="15"/>
      <c r="AA6" s="27"/>
      <c r="AB6" s="15" t="s">
        <v>341</v>
      </c>
      <c r="AC6" s="15"/>
      <c r="AD6" s="15"/>
      <c r="AE6" s="15" t="s">
        <v>353</v>
      </c>
      <c r="AF6" s="15" t="s">
        <v>358</v>
      </c>
      <c r="AG6" s="27" t="s">
        <v>233</v>
      </c>
      <c r="AH6" s="27"/>
      <c r="AM6" s="58" t="s">
        <v>273</v>
      </c>
      <c r="AZ6" s="42"/>
      <c r="BH6" s="27" t="s">
        <v>280</v>
      </c>
      <c r="BI6" s="67" t="s">
        <v>120</v>
      </c>
      <c r="BJ6" s="68" t="s">
        <v>128</v>
      </c>
      <c r="BK6" s="18" t="s">
        <v>135</v>
      </c>
      <c r="BL6" s="27" t="s">
        <v>136</v>
      </c>
      <c r="BM6" s="68"/>
      <c r="BN6" s="68"/>
      <c r="BO6" s="27" t="s">
        <v>258</v>
      </c>
      <c r="BP6" s="27" t="s">
        <v>154</v>
      </c>
      <c r="BQ6" s="68"/>
      <c r="BR6" s="3" t="s">
        <v>325</v>
      </c>
      <c r="BT6" s="68" t="s">
        <v>303</v>
      </c>
      <c r="BU6" s="68"/>
      <c r="BV6" s="68"/>
      <c r="BW6" s="62"/>
      <c r="BX6" s="50"/>
    </row>
    <row r="7" spans="1:76" s="3" customFormat="1" ht="50.1" customHeight="1">
      <c r="A7" s="4" t="s">
        <v>365</v>
      </c>
      <c r="B7" s="15" t="s">
        <v>29</v>
      </c>
      <c r="C7" s="4" t="s">
        <v>121</v>
      </c>
      <c r="D7" s="15"/>
      <c r="E7" s="5"/>
      <c r="F7" s="27" t="s">
        <v>131</v>
      </c>
      <c r="G7" s="15"/>
      <c r="H7" s="4" t="s">
        <v>140</v>
      </c>
      <c r="I7" s="4"/>
      <c r="J7" s="4"/>
      <c r="K7" s="4" t="s">
        <v>253</v>
      </c>
      <c r="L7" s="4" t="s">
        <v>264</v>
      </c>
      <c r="M7" s="4" t="s">
        <v>166</v>
      </c>
      <c r="N7" s="4" t="s">
        <v>155</v>
      </c>
      <c r="O7" s="4"/>
      <c r="P7" s="15"/>
      <c r="Q7" s="15"/>
      <c r="R7" s="4"/>
      <c r="S7" s="4" t="s">
        <v>220</v>
      </c>
      <c r="T7" s="15"/>
      <c r="U7" s="15"/>
      <c r="V7" s="15"/>
      <c r="W7" s="15" t="s">
        <v>88</v>
      </c>
      <c r="X7" s="15"/>
      <c r="Y7" s="15"/>
      <c r="AA7" s="27"/>
      <c r="AB7" s="15" t="s">
        <v>342</v>
      </c>
      <c r="AC7" s="15"/>
      <c r="AD7" s="15"/>
      <c r="AE7" s="15" t="s">
        <v>354</v>
      </c>
      <c r="AF7" s="15"/>
      <c r="AH7" s="27"/>
      <c r="BH7" s="27" t="s">
        <v>281</v>
      </c>
      <c r="BI7" s="68" t="s">
        <v>121</v>
      </c>
      <c r="BJ7" s="68"/>
      <c r="BK7" s="27" t="s">
        <v>131</v>
      </c>
      <c r="BL7" s="27" t="s">
        <v>140</v>
      </c>
      <c r="BM7" s="68"/>
      <c r="BN7" s="68"/>
      <c r="BO7" s="27" t="s">
        <v>166</v>
      </c>
      <c r="BP7" s="27" t="s">
        <v>155</v>
      </c>
      <c r="BQ7" s="68"/>
      <c r="BR7" s="3" t="s">
        <v>326</v>
      </c>
      <c r="BT7" s="68" t="s">
        <v>304</v>
      </c>
      <c r="BU7" s="68"/>
      <c r="BV7" s="68"/>
      <c r="BW7" s="62"/>
      <c r="BX7" s="50"/>
    </row>
    <row r="8" spans="1:76" s="3" customFormat="1" ht="50.1" customHeight="1">
      <c r="A8" s="4" t="s">
        <v>366</v>
      </c>
      <c r="B8" s="16"/>
      <c r="C8" s="4" t="s">
        <v>122</v>
      </c>
      <c r="D8" s="16"/>
      <c r="E8" s="5"/>
      <c r="F8" s="27" t="s">
        <v>129</v>
      </c>
      <c r="G8" s="16"/>
      <c r="H8" s="4"/>
      <c r="I8" s="4"/>
      <c r="J8" s="4"/>
      <c r="K8" s="4" t="s">
        <v>254</v>
      </c>
      <c r="L8" s="4" t="s">
        <v>265</v>
      </c>
      <c r="M8" s="4" t="s">
        <v>167</v>
      </c>
      <c r="N8" s="4" t="s">
        <v>156</v>
      </c>
      <c r="O8" s="4"/>
      <c r="P8" s="15"/>
      <c r="Q8" s="15"/>
      <c r="R8" s="4"/>
      <c r="S8" s="4" t="s">
        <v>160</v>
      </c>
      <c r="T8" s="15"/>
      <c r="U8" s="15"/>
      <c r="V8" s="15"/>
      <c r="W8" s="15" t="s">
        <v>89</v>
      </c>
      <c r="X8" s="15"/>
      <c r="Y8" s="15"/>
      <c r="AA8" s="27"/>
      <c r="AH8" s="27"/>
      <c r="BH8" s="27" t="s">
        <v>282</v>
      </c>
      <c r="BI8" s="68" t="s">
        <v>122</v>
      </c>
      <c r="BJ8" s="68"/>
      <c r="BK8" s="27" t="s">
        <v>129</v>
      </c>
      <c r="BL8" s="68"/>
      <c r="BM8" s="68"/>
      <c r="BN8" s="68"/>
      <c r="BO8" s="27" t="s">
        <v>167</v>
      </c>
      <c r="BP8" s="27" t="s">
        <v>296</v>
      </c>
      <c r="BQ8" s="68"/>
      <c r="BR8" s="3" t="s">
        <v>327</v>
      </c>
      <c r="BT8" s="68" t="s">
        <v>305</v>
      </c>
      <c r="BU8" s="68"/>
      <c r="BV8" s="68"/>
      <c r="BW8" s="62"/>
      <c r="BX8" s="64"/>
    </row>
    <row r="9" spans="1:76" s="3" customFormat="1" ht="50.1" customHeight="1">
      <c r="A9" s="2" t="s">
        <v>367</v>
      </c>
      <c r="B9" s="16"/>
      <c r="C9" s="4" t="s">
        <v>247</v>
      </c>
      <c r="D9" s="16"/>
      <c r="E9" s="5"/>
      <c r="F9" s="27" t="s">
        <v>133</v>
      </c>
      <c r="G9" s="16"/>
      <c r="H9" s="4"/>
      <c r="I9" s="4"/>
      <c r="J9" s="4"/>
      <c r="K9" s="4" t="s">
        <v>255</v>
      </c>
      <c r="L9" s="4" t="s">
        <v>266</v>
      </c>
      <c r="M9" s="4" t="s">
        <v>168</v>
      </c>
      <c r="N9" s="4"/>
      <c r="O9" s="4"/>
      <c r="P9" s="15"/>
      <c r="Q9" s="15"/>
      <c r="R9" s="4"/>
      <c r="S9" s="4" t="s">
        <v>221</v>
      </c>
      <c r="T9" s="15"/>
      <c r="U9" s="15"/>
      <c r="V9" s="15"/>
      <c r="W9" s="15"/>
      <c r="X9" s="15"/>
      <c r="Y9" s="15"/>
      <c r="AA9" s="27"/>
      <c r="AH9" s="27"/>
      <c r="BH9" s="26"/>
      <c r="BI9" s="68" t="s">
        <v>247</v>
      </c>
      <c r="BJ9" s="67"/>
      <c r="BK9" s="27" t="s">
        <v>133</v>
      </c>
      <c r="BL9" s="67"/>
      <c r="BM9" s="67"/>
      <c r="BN9" s="67"/>
      <c r="BO9" s="27" t="s">
        <v>168</v>
      </c>
      <c r="BP9" s="68"/>
      <c r="BQ9" s="68"/>
      <c r="BR9" s="67"/>
      <c r="BS9" s="67"/>
      <c r="BT9" s="67" t="s">
        <v>306</v>
      </c>
      <c r="BU9" s="67"/>
      <c r="BV9" s="67"/>
    </row>
    <row r="10" spans="1:76" s="3" customFormat="1" ht="50.1" customHeight="1">
      <c r="A10" s="4" t="s">
        <v>368</v>
      </c>
      <c r="B10" s="16"/>
      <c r="C10" s="4" t="s">
        <v>248</v>
      </c>
      <c r="D10" s="16"/>
      <c r="E10" s="5"/>
      <c r="F10" s="27" t="s">
        <v>134</v>
      </c>
      <c r="G10" s="16"/>
      <c r="H10" s="4"/>
      <c r="I10" s="4"/>
      <c r="J10" s="4"/>
      <c r="K10" s="18" t="s">
        <v>256</v>
      </c>
      <c r="L10" s="4" t="s">
        <v>267</v>
      </c>
      <c r="M10" s="4" t="s">
        <v>169</v>
      </c>
      <c r="N10" s="4"/>
      <c r="O10" s="4"/>
      <c r="P10" s="15"/>
      <c r="Q10" s="15"/>
      <c r="R10" s="4"/>
      <c r="S10" s="4" t="s">
        <v>222</v>
      </c>
      <c r="T10" s="15"/>
      <c r="U10" s="15"/>
      <c r="V10" s="15"/>
      <c r="W10" s="15"/>
      <c r="X10" s="15"/>
      <c r="Y10" s="15"/>
      <c r="AA10" s="27"/>
      <c r="AG10" s="13"/>
      <c r="AH10" s="27"/>
      <c r="BH10" s="27"/>
      <c r="BI10" s="68" t="s">
        <v>248</v>
      </c>
      <c r="BJ10" s="68"/>
      <c r="BK10" s="27" t="s">
        <v>134</v>
      </c>
      <c r="BL10" s="68"/>
      <c r="BM10" s="68"/>
      <c r="BN10" s="68"/>
      <c r="BO10" s="27" t="s">
        <v>169</v>
      </c>
      <c r="BP10" s="68"/>
      <c r="BQ10" s="68"/>
      <c r="BR10" s="68"/>
      <c r="BS10" s="68"/>
      <c r="BT10" s="68" t="s">
        <v>307</v>
      </c>
      <c r="BU10" s="68"/>
      <c r="BV10" s="68"/>
    </row>
    <row r="11" spans="1:76" s="3" customFormat="1" ht="50.1" customHeight="1">
      <c r="A11" s="4" t="s">
        <v>114</v>
      </c>
      <c r="B11" s="16"/>
      <c r="C11" s="4" t="s">
        <v>249</v>
      </c>
      <c r="D11" s="16"/>
      <c r="E11" s="5"/>
      <c r="F11" s="27"/>
      <c r="G11" s="16"/>
      <c r="H11" s="4"/>
      <c r="I11" s="4"/>
      <c r="J11" s="4"/>
      <c r="K11" s="18" t="s">
        <v>257</v>
      </c>
      <c r="L11" s="4" t="s">
        <v>268</v>
      </c>
      <c r="M11" s="4" t="s">
        <v>259</v>
      </c>
      <c r="N11" s="4"/>
      <c r="O11" s="4"/>
      <c r="P11" s="15"/>
      <c r="Q11" s="15"/>
      <c r="R11" s="4"/>
      <c r="S11" s="4" t="s">
        <v>223</v>
      </c>
      <c r="T11" s="15"/>
      <c r="U11" s="15"/>
      <c r="V11" s="15"/>
      <c r="W11" s="15"/>
      <c r="X11" s="15"/>
      <c r="Y11" s="15"/>
      <c r="AA11" s="27"/>
      <c r="AG11" s="13"/>
      <c r="AH11" s="27"/>
      <c r="BH11" s="27"/>
      <c r="BI11" s="68" t="s">
        <v>249</v>
      </c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 t="s">
        <v>308</v>
      </c>
      <c r="BU11" s="68"/>
      <c r="BV11" s="68"/>
    </row>
    <row r="12" spans="1:76" s="3" customFormat="1" ht="50.1" customHeight="1">
      <c r="A12" s="27"/>
      <c r="B12" s="16"/>
      <c r="C12" s="27" t="s">
        <v>250</v>
      </c>
      <c r="D12" s="16"/>
      <c r="E12" s="5"/>
      <c r="F12" s="27"/>
      <c r="G12" s="16"/>
      <c r="H12" s="27"/>
      <c r="I12" s="27"/>
      <c r="J12" s="27"/>
      <c r="K12" s="12"/>
      <c r="L12" s="27" t="s">
        <v>269</v>
      </c>
      <c r="M12" s="27" t="s">
        <v>260</v>
      </c>
      <c r="N12" s="27"/>
      <c r="O12" s="27"/>
      <c r="P12" s="15"/>
      <c r="Q12" s="15"/>
      <c r="R12" s="27"/>
      <c r="S12" s="27" t="s">
        <v>224</v>
      </c>
      <c r="T12" s="15"/>
      <c r="U12" s="15"/>
      <c r="V12" s="15"/>
      <c r="W12" s="15"/>
      <c r="X12" s="15"/>
      <c r="Y12" s="15"/>
      <c r="AA12" s="68"/>
      <c r="AG12" s="13"/>
      <c r="AH12" s="27"/>
      <c r="BH12" s="27"/>
      <c r="BI12" s="68" t="s">
        <v>250</v>
      </c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 t="s">
        <v>309</v>
      </c>
      <c r="BU12" s="68"/>
      <c r="BV12" s="68"/>
    </row>
    <row r="13" spans="1:76" s="3" customFormat="1" ht="50.1" customHeight="1">
      <c r="A13" s="27"/>
      <c r="B13" s="16"/>
      <c r="C13" s="27"/>
      <c r="D13" s="16"/>
      <c r="E13" s="5"/>
      <c r="F13" s="27"/>
      <c r="G13" s="16"/>
      <c r="H13" s="27"/>
      <c r="I13" s="27"/>
      <c r="J13" s="27"/>
      <c r="K13" s="12"/>
      <c r="L13" s="27" t="s">
        <v>270</v>
      </c>
      <c r="M13" s="27"/>
      <c r="N13" s="27"/>
      <c r="O13" s="27"/>
      <c r="P13" s="15"/>
      <c r="Q13" s="15"/>
      <c r="R13" s="27"/>
      <c r="S13" s="27" t="s">
        <v>225</v>
      </c>
      <c r="T13" s="15"/>
      <c r="U13" s="15"/>
      <c r="V13" s="15"/>
      <c r="W13" s="15"/>
      <c r="X13" s="15"/>
      <c r="Y13" s="15"/>
      <c r="AA13" s="68"/>
      <c r="AG13" s="13"/>
      <c r="AH13" s="27"/>
      <c r="BH13" s="27"/>
      <c r="BI13" s="3" t="s">
        <v>284</v>
      </c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 t="s">
        <v>310</v>
      </c>
      <c r="BU13" s="68"/>
      <c r="BV13" s="68"/>
    </row>
    <row r="14" spans="1:76" s="3" customFormat="1" ht="50.1" customHeight="1">
      <c r="A14" s="27"/>
      <c r="B14" s="16"/>
      <c r="C14" s="27"/>
      <c r="D14" s="16"/>
      <c r="E14" s="5"/>
      <c r="F14" s="27"/>
      <c r="G14" s="16"/>
      <c r="H14" s="27"/>
      <c r="I14" s="27"/>
      <c r="J14" s="27"/>
      <c r="K14" s="12"/>
      <c r="L14" s="27" t="s">
        <v>271</v>
      </c>
      <c r="M14" s="27"/>
      <c r="N14" s="27"/>
      <c r="O14" s="27"/>
      <c r="P14" s="15"/>
      <c r="Q14" s="15"/>
      <c r="R14" s="27"/>
      <c r="S14" s="27" t="s">
        <v>226</v>
      </c>
      <c r="T14" s="15"/>
      <c r="U14" s="15"/>
      <c r="V14" s="15"/>
      <c r="W14" s="15"/>
      <c r="X14" s="15"/>
      <c r="Y14" s="15"/>
      <c r="AA14" s="68"/>
      <c r="AG14" s="13"/>
      <c r="AH14" s="27"/>
      <c r="BH14" s="27"/>
      <c r="BI14" s="3" t="s">
        <v>285</v>
      </c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 t="s">
        <v>311</v>
      </c>
      <c r="BU14" s="68"/>
      <c r="BV14" s="68"/>
    </row>
    <row r="15" spans="1:76" s="3" customFormat="1" ht="50.1" customHeight="1">
      <c r="A15" s="27"/>
      <c r="B15" s="16"/>
      <c r="C15" s="27"/>
      <c r="D15" s="16"/>
      <c r="E15" s="5"/>
      <c r="F15" s="27"/>
      <c r="G15" s="16"/>
      <c r="H15" s="27"/>
      <c r="I15" s="27"/>
      <c r="J15" s="27"/>
      <c r="K15" s="12"/>
      <c r="L15" s="27"/>
      <c r="M15" s="27"/>
      <c r="N15" s="27"/>
      <c r="O15" s="27"/>
      <c r="P15" s="15"/>
      <c r="Q15" s="15"/>
      <c r="R15" s="27"/>
      <c r="S15" s="27" t="s">
        <v>227</v>
      </c>
      <c r="T15" s="15"/>
      <c r="U15" s="15"/>
      <c r="V15" s="15"/>
      <c r="W15" s="15"/>
      <c r="X15" s="15"/>
      <c r="Y15" s="15"/>
      <c r="AA15" s="68"/>
      <c r="AG15" s="13"/>
      <c r="AH15" s="27"/>
      <c r="BH15" s="27"/>
      <c r="BI15" s="3" t="s">
        <v>286</v>
      </c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 t="s">
        <v>312</v>
      </c>
      <c r="BU15" s="68"/>
      <c r="BV15" s="68"/>
    </row>
    <row r="16" spans="1:76" s="3" customFormat="1" ht="50.1" customHeight="1">
      <c r="A16" s="27"/>
      <c r="B16" s="16"/>
      <c r="C16" s="27"/>
      <c r="D16" s="16"/>
      <c r="E16" s="5"/>
      <c r="F16" s="27"/>
      <c r="G16" s="16"/>
      <c r="H16" s="27"/>
      <c r="I16" s="27"/>
      <c r="J16" s="27"/>
      <c r="K16" s="12"/>
      <c r="L16" s="27"/>
      <c r="M16" s="27"/>
      <c r="N16" s="27"/>
      <c r="O16" s="27"/>
      <c r="P16" s="15"/>
      <c r="Q16" s="15"/>
      <c r="R16" s="27"/>
      <c r="S16" s="27" t="s">
        <v>228</v>
      </c>
      <c r="T16" s="15"/>
      <c r="U16" s="15"/>
      <c r="V16" s="15"/>
      <c r="W16" s="15"/>
      <c r="X16" s="15"/>
      <c r="Y16" s="15"/>
      <c r="AA16" s="68"/>
      <c r="AG16" s="13"/>
      <c r="AH16" s="27"/>
      <c r="BH16" s="27"/>
      <c r="BI16" s="3" t="s">
        <v>287</v>
      </c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 t="s">
        <v>313</v>
      </c>
      <c r="BU16" s="68"/>
      <c r="BV16" s="68"/>
    </row>
    <row r="17" spans="1:74" s="3" customFormat="1" ht="50.1" customHeight="1">
      <c r="A17" s="27"/>
      <c r="B17" s="16"/>
      <c r="C17" s="27"/>
      <c r="D17" s="16"/>
      <c r="E17" s="5"/>
      <c r="F17" s="27"/>
      <c r="G17" s="16"/>
      <c r="H17" s="27"/>
      <c r="I17" s="27"/>
      <c r="J17" s="27"/>
      <c r="K17" s="12"/>
      <c r="L17" s="27"/>
      <c r="M17" s="27"/>
      <c r="N17" s="27"/>
      <c r="O17" s="27"/>
      <c r="P17" s="15"/>
      <c r="Q17" s="15"/>
      <c r="R17" s="27"/>
      <c r="S17" s="27" t="s">
        <v>229</v>
      </c>
      <c r="T17" s="15"/>
      <c r="U17" s="15"/>
      <c r="V17" s="15"/>
      <c r="W17" s="15"/>
      <c r="X17" s="15"/>
      <c r="Y17" s="15"/>
      <c r="AA17" s="68"/>
      <c r="AG17" s="13"/>
      <c r="AH17" s="27"/>
      <c r="BH17" s="27"/>
      <c r="BI17" s="3" t="s">
        <v>288</v>
      </c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 t="s">
        <v>314</v>
      </c>
      <c r="BU17" s="68"/>
      <c r="BV17" s="68"/>
    </row>
    <row r="18" spans="1:74" s="3" customFormat="1" ht="50.1" customHeight="1">
      <c r="A18" s="27"/>
      <c r="B18" s="16"/>
      <c r="C18" s="27"/>
      <c r="D18" s="16"/>
      <c r="E18" s="5"/>
      <c r="F18" s="27"/>
      <c r="G18" s="16"/>
      <c r="H18" s="27"/>
      <c r="I18" s="27"/>
      <c r="J18" s="27"/>
      <c r="K18" s="12"/>
      <c r="L18" s="27"/>
      <c r="M18" s="27"/>
      <c r="N18" s="27"/>
      <c r="O18" s="27"/>
      <c r="P18" s="15"/>
      <c r="Q18" s="15"/>
      <c r="R18" s="27"/>
      <c r="S18" s="27" t="s">
        <v>230</v>
      </c>
      <c r="T18" s="15"/>
      <c r="U18" s="15"/>
      <c r="V18" s="15"/>
      <c r="W18" s="15"/>
      <c r="X18" s="15"/>
      <c r="Y18" s="15"/>
      <c r="AA18" s="68"/>
      <c r="AG18" s="13"/>
      <c r="AH18" s="27"/>
      <c r="BH18" s="27"/>
      <c r="BI18" s="6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 t="s">
        <v>315</v>
      </c>
      <c r="BU18" s="68"/>
      <c r="BV18" s="68"/>
    </row>
  </sheetData>
  <phoneticPr fontId="18" type="noConversion"/>
  <printOptions horizontalCentered="1"/>
  <pageMargins left="0.2" right="0.2" top="1.23" bottom="0.52" header="0.42" footer="0.16"/>
  <pageSetup paperSize="5" scale="61" fitToHeight="0" orientation="landscape" r:id="rId1"/>
  <headerFooter alignWithMargins="0">
    <oddHeader>&amp;LRPS Analytics&amp;C&amp;"Arial,Bold"&amp;14RMS&amp;"Arial,Regular"&amp;10
&amp;11Secondary Characteristic Summary and Comparison&amp;R&amp;D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48</vt:i4>
      </vt:variant>
    </vt:vector>
  </HeadingPairs>
  <TitlesOfParts>
    <vt:vector size="51" baseType="lpstr">
      <vt:lpstr>IHLSystem Building Values P1-P3</vt:lpstr>
      <vt:lpstr>Mapping ISO to RMS</vt:lpstr>
      <vt:lpstr>RMS Listing DONOTUSE</vt:lpstr>
      <vt:lpstr>_3_No_equipment_present</vt:lpstr>
      <vt:lpstr>AnchoringEQ</vt:lpstr>
      <vt:lpstr>ApptResStrctrs</vt:lpstr>
      <vt:lpstr>AppurtCmlStrctres</vt:lpstr>
      <vt:lpstr>AppurtStrctres</vt:lpstr>
      <vt:lpstr>BaseIsolation</vt:lpstr>
      <vt:lpstr>Basement</vt:lpstr>
      <vt:lpstr>BldgExt</vt:lpstr>
      <vt:lpstr>CladdType</vt:lpstr>
      <vt:lpstr>CntGrade</vt:lpstr>
      <vt:lpstr>ConstQual</vt:lpstr>
      <vt:lpstr>CrippleWalls</vt:lpstr>
      <vt:lpstr>EngFndation</vt:lpstr>
      <vt:lpstr>EQCladType</vt:lpstr>
      <vt:lpstr>EQConstQual</vt:lpstr>
      <vt:lpstr>EQSLCoverage</vt:lpstr>
      <vt:lpstr>EQSLSusceptibility</vt:lpstr>
      <vt:lpstr>Equipment</vt:lpstr>
      <vt:lpstr>FatigueMaintenance</vt:lpstr>
      <vt:lpstr>FlashCopQlty</vt:lpstr>
      <vt:lpstr>FrameBolted</vt:lpstr>
      <vt:lpstr>FrameFndation</vt:lpstr>
      <vt:lpstr>GrndLvlEqpmt</vt:lpstr>
      <vt:lpstr>OpenProtection</vt:lpstr>
      <vt:lpstr>Ornamentation</vt:lpstr>
      <vt:lpstr>Pounding</vt:lpstr>
      <vt:lpstr>'IHLSystem Building Values P1-P3'!Print_Area</vt:lpstr>
      <vt:lpstr>'Mapping ISO to RMS'!Print_Area</vt:lpstr>
      <vt:lpstr>'RMS Listing DONOTUSE'!Print_Area</vt:lpstr>
      <vt:lpstr>'IHLSystem Building Values P1-P3'!Print_Titles</vt:lpstr>
      <vt:lpstr>'RMS Listing DONOTUSE'!Print_Titles</vt:lpstr>
      <vt:lpstr>Redundancy</vt:lpstr>
      <vt:lpstr>RoofAge</vt:lpstr>
      <vt:lpstr>RoofAnchor</vt:lpstr>
      <vt:lpstr>RoofCovrng</vt:lpstr>
      <vt:lpstr>RoofEqHUBracing</vt:lpstr>
      <vt:lpstr>RoofGeometry</vt:lpstr>
      <vt:lpstr>RoofSheathing</vt:lpstr>
      <vt:lpstr>ShapeConfigEQ</vt:lpstr>
      <vt:lpstr>ShrtColumn</vt:lpstr>
      <vt:lpstr>SoftStry</vt:lpstr>
      <vt:lpstr>SprinklerType</vt:lpstr>
      <vt:lpstr>StructuralUpgrade</vt:lpstr>
      <vt:lpstr>Tank</vt:lpstr>
      <vt:lpstr>Torsion</vt:lpstr>
      <vt:lpstr>URMChmny</vt:lpstr>
      <vt:lpstr>URMRetrofit</vt:lpstr>
      <vt:lpstr>VertIrreg</vt:lpstr>
    </vt:vector>
  </TitlesOfParts>
  <Company>Gallagher 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mrodriguez</dc:creator>
  <cp:lastModifiedBy>Rod Denne</cp:lastModifiedBy>
  <cp:lastPrinted>2022-02-03T20:31:45Z</cp:lastPrinted>
  <dcterms:created xsi:type="dcterms:W3CDTF">2008-07-16T20:51:54Z</dcterms:created>
  <dcterms:modified xsi:type="dcterms:W3CDTF">2022-02-03T22:09:49Z</dcterms:modified>
</cp:coreProperties>
</file>